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codeName="ThisWorkbook" defaultThemeVersion="124226"/>
  <mc:AlternateContent xmlns:mc="http://schemas.openxmlformats.org/markup-compatibility/2006">
    <mc:Choice Requires="x15">
      <x15ac:absPath xmlns:x15ac="http://schemas.microsoft.com/office/spreadsheetml/2010/11/ac" url="d:\Users\jpazosp\Desktop\"/>
    </mc:Choice>
  </mc:AlternateContent>
  <xr:revisionPtr revIDLastSave="0" documentId="13_ncr:1_{2518AEC8-9BD2-4BCC-BABB-BDA18CC6B9C8}" xr6:coauthVersionLast="31" xr6:coauthVersionMax="31" xr10:uidLastSave="{00000000-0000-0000-0000-000000000000}"/>
  <bookViews>
    <workbookView xWindow="0" yWindow="0" windowWidth="11715" windowHeight="4515" tabRatio="946" xr2:uid="{00000000-000D-0000-FFFF-FFFF00000000}"/>
  </bookViews>
  <sheets>
    <sheet name="General" sheetId="21" r:id="rId1"/>
    <sheet name="Firma" sheetId="7" r:id="rId2"/>
    <sheet name="Factura1_0" sheetId="22" r:id="rId3"/>
    <sheet name="Boleta1_0" sheetId="4" r:id="rId4"/>
    <sheet name="Nota de Débito1_0" sheetId="23" r:id="rId5"/>
    <sheet name="Nota de Crédito1_0" sheetId="2" r:id="rId6"/>
    <sheet name="Retenciones1_0" sheetId="28" r:id="rId7"/>
    <sheet name="Percepciones1_0" sheetId="25" r:id="rId8"/>
    <sheet name="Guía1_0" sheetId="14" r:id="rId9"/>
    <sheet name="Resumen Diario1_1" sheetId="37" r:id="rId10"/>
    <sheet name="Comunicación de Baja1_0" sheetId="6" r:id="rId11"/>
    <sheet name="Resumen de reversiones1_0" sheetId="24" r:id="rId12"/>
    <sheet name="Listados" sheetId="13" r:id="rId13"/>
    <sheet name="Parámetros" sheetId="12" r:id="rId14"/>
    <sheet name="Catálogos" sheetId="38" r:id="rId15"/>
    <sheet name="CódigosRetorno" sheetId="39" r:id="rId16"/>
    <sheet name="Factura2_0" sheetId="47" r:id="rId17"/>
    <sheet name="Boleta2_0" sheetId="42" r:id="rId18"/>
    <sheet name="Servicios Públicos2_0" sheetId="48" r:id="rId19"/>
    <sheet name="NotaDebito2_0" sheetId="46" r:id="rId20"/>
    <sheet name="NotaCredito2_0" sheetId="45" r:id="rId21"/>
    <sheet name="CDR-OSE-Comprobante" sheetId="49" r:id="rId22"/>
    <sheet name="CDR-OSE-Resumen" sheetId="50" r:id="rId23"/>
  </sheets>
  <externalReferences>
    <externalReference r:id="rId24"/>
    <externalReference r:id="rId25"/>
    <externalReference r:id="rId26"/>
    <externalReference r:id="rId27"/>
  </externalReferences>
  <definedNames>
    <definedName name="_xlnm._FilterDatabase" localSheetId="3" hidden="1">Boleta1_0!$B$2:$N$224</definedName>
    <definedName name="_xlnm._FilterDatabase" localSheetId="17" hidden="1">Boleta2_0!$B$2:$I$823</definedName>
    <definedName name="_xlnm._FilterDatabase" localSheetId="14" hidden="1">Catálogos!$A$174:$B$214</definedName>
    <definedName name="_xlnm._FilterDatabase" localSheetId="22" hidden="1">'CDR-OSE-Resumen'!$B$2:$R$30</definedName>
    <definedName name="_xlnm._FilterDatabase" localSheetId="15" hidden="1">CódigosRetorno!$A$1:$B$1545</definedName>
    <definedName name="_xlnm._FilterDatabase" localSheetId="10" hidden="1">'Comunicación de Baja1_0'!$B$2:$N$42</definedName>
    <definedName name="_xlnm._FilterDatabase" localSheetId="2" hidden="1">Factura1_0!$B$2:$N$263</definedName>
    <definedName name="_xlnm._FilterDatabase" localSheetId="1" hidden="1">Firma!$A$2:$I$28</definedName>
    <definedName name="_xlnm._FilterDatabase" localSheetId="0" hidden="1">General!$B$2:$F$20</definedName>
    <definedName name="_xlnm._FilterDatabase" localSheetId="8" hidden="1">Guía1_0!$B$2:$N$127</definedName>
    <definedName name="_xlnm._FilterDatabase" localSheetId="5" hidden="1">'Nota de Crédito1_0'!$B$2:$N$158</definedName>
    <definedName name="_xlnm._FilterDatabase" localSheetId="4" hidden="1">'Nota de Débito1_0'!$B$2:$N$147</definedName>
    <definedName name="_xlnm._FilterDatabase" localSheetId="20" hidden="1">NotaCredito2_0!$B$2:$H$369</definedName>
    <definedName name="_xlnm._FilterDatabase" localSheetId="19" hidden="1">NotaDebito2_0!$A$2:$I$373</definedName>
    <definedName name="_xlnm._FilterDatabase" localSheetId="7" hidden="1">Percepciones1_0!$B$2:$N$108</definedName>
    <definedName name="_xlnm._FilterDatabase" localSheetId="11" hidden="1">'Resumen de reversiones1_0'!$B$2:$N$35</definedName>
    <definedName name="_xlnm._FilterDatabase" localSheetId="9" hidden="1">'Resumen Diario1_1'!$B$2:$N$141</definedName>
    <definedName name="_xlnm._FilterDatabase" localSheetId="6" hidden="1">Retenciones1_0!$B$2:$N$107</definedName>
    <definedName name="_xlnm._FilterDatabase" localSheetId="18" hidden="1">'Servicios Públicos2_0'!$B$2:$O$362</definedName>
    <definedName name="_xlnm.Print_Area" localSheetId="17">Boleta2_0!$B$2:$K$2</definedName>
    <definedName name="_xlnm.Print_Area" localSheetId="2">Factura1_0!$B$2:$K$230</definedName>
    <definedName name="cat_52" localSheetId="17">[1]Catálogos!#REF!</definedName>
    <definedName name="cat_52">[1]Catálogos!#REF!</definedName>
    <definedName name="Catalogo_51" localSheetId="17">[1]Catálogos!#REF!</definedName>
    <definedName name="Catalogo_51">[1]Catálogos!#REF!</definedName>
    <definedName name="Catalogo01" localSheetId="17">#REF!</definedName>
    <definedName name="Catalogo01">#REF!</definedName>
    <definedName name="Catalogo02" localSheetId="17">#REF!</definedName>
    <definedName name="Catalogo02" localSheetId="14">Catálogos!$A$32:$B$36</definedName>
    <definedName name="Catalogo02" localSheetId="15">#REF!</definedName>
    <definedName name="Catalogo02">#REF!</definedName>
    <definedName name="Catalogo03" localSheetId="17">#REF!</definedName>
    <definedName name="Catalogo03" localSheetId="14">Catálogos!$A$38:$B$42</definedName>
    <definedName name="Catalogo03" localSheetId="15">#REF!</definedName>
    <definedName name="Catalogo03">#REF!</definedName>
    <definedName name="Catalogo04" localSheetId="17">#REF!</definedName>
    <definedName name="Catalogo04" localSheetId="14">Catálogos!$A$44:$B$48</definedName>
    <definedName name="Catalogo04" localSheetId="15">#REF!</definedName>
    <definedName name="Catalogo04">#REF!</definedName>
    <definedName name="Catalogo05" localSheetId="17">#REF!</definedName>
    <definedName name="Catalogo05" localSheetId="14">Catálogos!$A$50:$C$60</definedName>
    <definedName name="Catalogo05" localSheetId="15">#REF!</definedName>
    <definedName name="Catalogo05">#REF!</definedName>
    <definedName name="Catalogo06" localSheetId="17">#REF!</definedName>
    <definedName name="Catalogo06" localSheetId="14">Catálogos!$A$62:$B$70</definedName>
    <definedName name="Catalogo06" localSheetId="15">#REF!</definedName>
    <definedName name="Catalogo06">#REF!</definedName>
    <definedName name="Catalogo07" localSheetId="17">#REF!</definedName>
    <definedName name="Catalogo07" localSheetId="14">Catálogos!$A$76:$B$97</definedName>
    <definedName name="Catalogo07" localSheetId="15">#REF!</definedName>
    <definedName name="Catalogo07">#REF!</definedName>
    <definedName name="Catalogo08" localSheetId="17">#REF!</definedName>
    <definedName name="Catalogo08" localSheetId="14">Catálogos!$A$99:$B$104</definedName>
    <definedName name="Catalogo08" localSheetId="15">#REF!</definedName>
    <definedName name="Catalogo08">#REF!</definedName>
    <definedName name="Catalogo09" localSheetId="17">#REF!</definedName>
    <definedName name="Catalogo09" localSheetId="14">Catálogos!$A$106:$B$118</definedName>
    <definedName name="Catalogo09" localSheetId="15">#REF!</definedName>
    <definedName name="Catalogo09">#REF!</definedName>
    <definedName name="Catalogo10" localSheetId="17">#REF!</definedName>
    <definedName name="Catalogo10" localSheetId="14">Catálogos!$A$122:$B$127</definedName>
    <definedName name="Catalogo10" localSheetId="15">#REF!</definedName>
    <definedName name="Catalogo10">#REF!</definedName>
    <definedName name="Catalogo11" localSheetId="17">#REF!</definedName>
    <definedName name="Catalogo11" localSheetId="14">Catálogos!$A$131:$B$138</definedName>
    <definedName name="Catalogo11" localSheetId="15">#REF!</definedName>
    <definedName name="Catalogo11">#REF!</definedName>
    <definedName name="Catalogo12" localSheetId="17">#REF!</definedName>
    <definedName name="Catalogo12" localSheetId="14">Catálogos!$A$140:$B$148</definedName>
    <definedName name="Catalogo12" localSheetId="15">#REF!</definedName>
    <definedName name="Catalogo12">#REF!</definedName>
    <definedName name="Catalogo13" localSheetId="17">#REF!</definedName>
    <definedName name="Catalogo13" localSheetId="14">Catálogos!$A$150:$B$154</definedName>
    <definedName name="Catalogo13" localSheetId="15">#REF!</definedName>
    <definedName name="Catalogo13">#REF!</definedName>
    <definedName name="Catalogo14" localSheetId="17">#REF!</definedName>
    <definedName name="Catalogo14" localSheetId="14">Catálogos!$A$156:$B$169</definedName>
    <definedName name="Catalogo14" localSheetId="15">#REF!</definedName>
    <definedName name="Catalogo14">#REF!</definedName>
    <definedName name="Catalogo15" localSheetId="17">#REF!</definedName>
    <definedName name="Catalogo15" localSheetId="14">Catálogos!$A$172:$B$214</definedName>
    <definedName name="Catalogo15" localSheetId="15">#REF!</definedName>
    <definedName name="Catalogo15">#REF!</definedName>
    <definedName name="Catalogo16" localSheetId="17">#REF!</definedName>
    <definedName name="Catalogo16" localSheetId="14">Catálogos!$A$218:$B$222</definedName>
    <definedName name="Catalogo16" localSheetId="15">#REF!</definedName>
    <definedName name="Catalogo16">#REF!</definedName>
    <definedName name="Catalogo17" localSheetId="17">#REF!</definedName>
    <definedName name="Catalogo17" localSheetId="14">Catálogos!$A$224:$B$236</definedName>
    <definedName name="Catalogo17" localSheetId="15">#REF!</definedName>
    <definedName name="Catalogo17">#REF!</definedName>
    <definedName name="Catalogo18" localSheetId="17">#REF!</definedName>
    <definedName name="Catalogo18" localSheetId="14">Catálogos!$A$248:$B$252</definedName>
    <definedName name="Catalogo18" localSheetId="15">#REF!</definedName>
    <definedName name="Catalogo18">#REF!</definedName>
    <definedName name="Catalogo19" localSheetId="17">#REF!</definedName>
    <definedName name="Catalogo19" localSheetId="14">Catálogos!$A$254:$B$260</definedName>
    <definedName name="Catalogo19" localSheetId="15">#REF!</definedName>
    <definedName name="Catalogo19">#REF!</definedName>
    <definedName name="Catalogo20" localSheetId="17">#REF!</definedName>
    <definedName name="Catalogo20" localSheetId="14">Catálogos!$A$262:$B$273</definedName>
    <definedName name="Catalogo20" localSheetId="15">#REF!</definedName>
    <definedName name="Catalogo20">#REF!</definedName>
    <definedName name="Catalogo21" localSheetId="17">#REF!</definedName>
    <definedName name="Catalogo21" localSheetId="14">Catálogos!$A$275:$B$283</definedName>
    <definedName name="Catalogo21" localSheetId="15">#REF!</definedName>
    <definedName name="Catalogo21">#REF!</definedName>
    <definedName name="Catalogo22" localSheetId="17">#REF!</definedName>
    <definedName name="Catalogo22" localSheetId="14">Catálogos!$A$285:$C$290</definedName>
    <definedName name="Catalogo22" localSheetId="15">#REF!</definedName>
    <definedName name="Catalogo22">#REF!</definedName>
    <definedName name="Catalogo23" localSheetId="17">#REF!</definedName>
    <definedName name="Catalogo23" localSheetId="14">Catálogos!$A$292:$B$295</definedName>
    <definedName name="Catalogo23" localSheetId="15">#REF!</definedName>
    <definedName name="Catalogo23">#REF!</definedName>
    <definedName name="Catalogo24" localSheetId="17">#REF!</definedName>
    <definedName name="Catalogo24" localSheetId="14">Catálogos!$A$298:$B$319</definedName>
    <definedName name="Catalogo24" localSheetId="15">#REF!</definedName>
    <definedName name="Catalogo24">#REF!</definedName>
    <definedName name="Catalogo51" localSheetId="17">#REF!</definedName>
    <definedName name="Catalogo51" localSheetId="14">[1]Catálogos!#REF!</definedName>
    <definedName name="Catalogo51" localSheetId="15">[2]Catálogos!#REF!</definedName>
    <definedName name="Catalogo51" localSheetId="2">#REF!</definedName>
    <definedName name="Catalogo51" localSheetId="4">#REF!</definedName>
    <definedName name="Catalogo51" localSheetId="7">#REF!</definedName>
    <definedName name="Catalogo51" localSheetId="11">#REF!</definedName>
    <definedName name="Catalogo51" localSheetId="9">[2]Catálogos!#REF!</definedName>
    <definedName name="Catalogo51" localSheetId="6">[3]Catálogos!#REF!</definedName>
    <definedName name="Catalogo51">[2]Catálogos!#REF!</definedName>
    <definedName name="Catalogo52" localSheetId="17">#REF!</definedName>
    <definedName name="Catalogo52" localSheetId="14">[1]Catálogos!#REF!</definedName>
    <definedName name="Catalogo52" localSheetId="15">[2]Catálogos!#REF!</definedName>
    <definedName name="Catalogo52" localSheetId="2">#REF!</definedName>
    <definedName name="Catalogo52" localSheetId="4">#REF!</definedName>
    <definedName name="Catalogo52" localSheetId="7">#REF!</definedName>
    <definedName name="Catalogo52" localSheetId="11">#REF!</definedName>
    <definedName name="Catalogo52" localSheetId="9">[2]Catálogos!#REF!</definedName>
    <definedName name="Catalogo52" localSheetId="6">[3]Catálogos!#REF!</definedName>
    <definedName name="Catalogo52">[2]Catálogos!#REF!</definedName>
    <definedName name="Catalogo53" localSheetId="17">#REF!</definedName>
    <definedName name="Catalogo53" localSheetId="14">[1]Catálogos!#REF!</definedName>
    <definedName name="Catalogo53" localSheetId="15">[2]Catálogos!#REF!</definedName>
    <definedName name="Catalogo53" localSheetId="2">#REF!</definedName>
    <definedName name="Catalogo53" localSheetId="4">#REF!</definedName>
    <definedName name="Catalogo53" localSheetId="7">#REF!</definedName>
    <definedName name="Catalogo53" localSheetId="11">#REF!</definedName>
    <definedName name="Catalogo53" localSheetId="9">[2]Catálogos!#REF!</definedName>
    <definedName name="Catalogo53" localSheetId="6">[3]Catálogos!#REF!</definedName>
    <definedName name="Catalogo53">[2]Catálogos!#REF!</definedName>
    <definedName name="Catalogo54" localSheetId="17">#REF!</definedName>
    <definedName name="Catalogo54" localSheetId="14">[1]Catálogos!#REF!</definedName>
    <definedName name="Catalogo54" localSheetId="15">[2]Catálogos!#REF!</definedName>
    <definedName name="Catalogo54" localSheetId="2">#REF!</definedName>
    <definedName name="Catalogo54" localSheetId="4">#REF!</definedName>
    <definedName name="Catalogo54" localSheetId="7">#REF!</definedName>
    <definedName name="Catalogo54" localSheetId="11">#REF!</definedName>
    <definedName name="Catalogo54" localSheetId="9">[2]Catálogos!#REF!</definedName>
    <definedName name="Catalogo54" localSheetId="6">[3]Catálogos!#REF!</definedName>
    <definedName name="Catalogo54">[2]Catálogos!#REF!</definedName>
    <definedName name="Catalogo55" localSheetId="17">#REF!</definedName>
    <definedName name="Catalogo55" localSheetId="14">[1]Catálogos!#REF!</definedName>
    <definedName name="Catalogo55" localSheetId="15">[2]Catálogos!#REF!</definedName>
    <definedName name="Catalogo55" localSheetId="2">#REF!</definedName>
    <definedName name="Catalogo55" localSheetId="4">#REF!</definedName>
    <definedName name="Catalogo55" localSheetId="7">#REF!</definedName>
    <definedName name="Catalogo55" localSheetId="11">#REF!</definedName>
    <definedName name="Catalogo55" localSheetId="9">[2]Catálogos!#REF!</definedName>
    <definedName name="Catalogo55" localSheetId="6">[3]Catálogos!#REF!</definedName>
    <definedName name="Catalogo55">[2]Catálogos!#REF!</definedName>
    <definedName name="Catalogo56" localSheetId="17">#REF!</definedName>
    <definedName name="Catalogo56" localSheetId="14">[1]Catálogos!#REF!</definedName>
    <definedName name="Catalogo56" localSheetId="15">[2]Catálogos!#REF!</definedName>
    <definedName name="Catalogo56" localSheetId="2">#REF!</definedName>
    <definedName name="Catalogo56" localSheetId="4">#REF!</definedName>
    <definedName name="Catalogo56" localSheetId="7">#REF!</definedName>
    <definedName name="Catalogo56" localSheetId="11">#REF!</definedName>
    <definedName name="Catalogo56" localSheetId="9">[2]Catálogos!#REF!</definedName>
    <definedName name="Catalogo56" localSheetId="6">[3]Catálogos!#REF!</definedName>
    <definedName name="Catalogo56">[2]Catálogos!#REF!</definedName>
    <definedName name="Catálogo57" localSheetId="17">#REF!</definedName>
    <definedName name="Catálogo57" localSheetId="14">[1]Catálogos!#REF!</definedName>
    <definedName name="Catálogo57" localSheetId="15">[2]Catálogos!#REF!</definedName>
    <definedName name="Catálogo57" localSheetId="2">#REF!</definedName>
    <definedName name="Catálogo57" localSheetId="4">#REF!</definedName>
    <definedName name="Catálogo57" localSheetId="7">#REF!</definedName>
    <definedName name="Catálogo57" localSheetId="11">#REF!</definedName>
    <definedName name="Catálogo57" localSheetId="9">[2]Catálogos!#REF!</definedName>
    <definedName name="Catálogo57" localSheetId="6">[3]Catálogos!#REF!</definedName>
    <definedName name="Catálogo57">[2]Catálogos!#REF!</definedName>
    <definedName name="Catálogo58" localSheetId="17">#REF!</definedName>
    <definedName name="Catálogo58">#REF!</definedName>
    <definedName name="_xlnm.Print_Titles" localSheetId="3">Boleta1_0!$1:$2</definedName>
    <definedName name="_xlnm.Print_Titles" localSheetId="17">Boleta2_0!$1:$2</definedName>
    <definedName name="_xlnm.Print_Titles" localSheetId="10">'Comunicación de Baja1_0'!$1:$2</definedName>
    <definedName name="_xlnm.Print_Titles" localSheetId="2">Factura1_0!$1:$2</definedName>
    <definedName name="_xlnm.Print_Titles" localSheetId="1">Firma!$2:$2</definedName>
    <definedName name="_xlnm.Print_Titles" localSheetId="8">Guía1_0!#REF!</definedName>
    <definedName name="_xlnm.Print_Titles" localSheetId="5">'Nota de Crédito1_0'!$1:$2</definedName>
    <definedName name="_xlnm.Print_Titles" localSheetId="4">'Nota de Débito1_0'!$1:$2</definedName>
    <definedName name="_xlnm.Print_Titles" localSheetId="11">'Resumen de reversiones1_0'!$1:$2</definedName>
    <definedName name="_xlnm.Print_Titles" localSheetId="9">'Resumen Diario1_1'!$2:$2</definedName>
    <definedName name="VENCII">[4]CRONOGRAMA!$C$83:$D$452</definedName>
  </definedNames>
  <calcPr calcId="179017"/>
</workbook>
</file>

<file path=xl/calcChain.xml><?xml version="1.0" encoding="utf-8"?>
<calcChain xmlns="http://schemas.openxmlformats.org/spreadsheetml/2006/main">
  <c r="M151" i="42" l="1"/>
  <c r="V1264" i="39"/>
  <c r="U1264" i="39"/>
  <c r="T1264" i="39"/>
  <c r="S1264" i="39"/>
  <c r="R1264" i="39"/>
  <c r="Q1264" i="39"/>
  <c r="P1264" i="39"/>
  <c r="O1264" i="39"/>
  <c r="N1264" i="39"/>
  <c r="M1264" i="39"/>
  <c r="L1264" i="39"/>
  <c r="K1264" i="39"/>
  <c r="J1264" i="39"/>
  <c r="I1264" i="39"/>
  <c r="H1264" i="39"/>
  <c r="G1264" i="39"/>
  <c r="F1264" i="39"/>
  <c r="M168" i="47"/>
  <c r="X1264" i="39" l="1"/>
  <c r="L9" i="2"/>
  <c r="L15" i="2"/>
  <c r="L14" i="2"/>
  <c r="L10" i="2"/>
  <c r="L13" i="2"/>
  <c r="L15" i="23"/>
  <c r="L14" i="23"/>
  <c r="L13" i="23"/>
  <c r="L9" i="23"/>
  <c r="L10" i="23"/>
  <c r="L15" i="4"/>
  <c r="L14" i="4"/>
  <c r="L9" i="4"/>
  <c r="L13" i="4"/>
  <c r="L10" i="4"/>
  <c r="M16" i="46"/>
  <c r="M16" i="45"/>
  <c r="M16" i="42"/>
  <c r="M16" i="47"/>
  <c r="L15" i="22"/>
  <c r="L14" i="22"/>
  <c r="L13" i="22"/>
  <c r="L9" i="22"/>
  <c r="V1263" i="39"/>
  <c r="U1263" i="39"/>
  <c r="T1263" i="39"/>
  <c r="S1263" i="39"/>
  <c r="R1263" i="39"/>
  <c r="Q1263" i="39"/>
  <c r="P1263" i="39"/>
  <c r="O1263" i="39"/>
  <c r="N1263" i="39"/>
  <c r="M1263" i="39"/>
  <c r="L1263" i="39"/>
  <c r="K1263" i="39"/>
  <c r="J1263" i="39"/>
  <c r="I1263" i="39"/>
  <c r="H1263" i="39"/>
  <c r="G1263" i="39"/>
  <c r="F1263" i="39"/>
  <c r="L10" i="22"/>
  <c r="X1263" i="39" l="1"/>
  <c r="M452" i="42"/>
  <c r="M466" i="47"/>
  <c r="M465" i="47"/>
  <c r="F3" i="39"/>
  <c r="G3" i="39"/>
  <c r="H3" i="39"/>
  <c r="I3" i="39"/>
  <c r="J3" i="39"/>
  <c r="K3" i="39"/>
  <c r="L3" i="39"/>
  <c r="M3" i="39"/>
  <c r="N3" i="39"/>
  <c r="O3" i="39"/>
  <c r="P3" i="39"/>
  <c r="Q3" i="39"/>
  <c r="R3" i="39"/>
  <c r="S3" i="39"/>
  <c r="T3" i="39"/>
  <c r="U3" i="39"/>
  <c r="V3" i="39"/>
  <c r="F4" i="39"/>
  <c r="G4" i="39"/>
  <c r="H4" i="39"/>
  <c r="I4" i="39"/>
  <c r="J4" i="39"/>
  <c r="K4" i="39"/>
  <c r="L4" i="39"/>
  <c r="M4" i="39"/>
  <c r="N4" i="39"/>
  <c r="O4" i="39"/>
  <c r="P4" i="39"/>
  <c r="Q4" i="39"/>
  <c r="R4" i="39"/>
  <c r="S4" i="39"/>
  <c r="T4" i="39"/>
  <c r="U4" i="39"/>
  <c r="V4" i="39"/>
  <c r="F5" i="39"/>
  <c r="G5" i="39"/>
  <c r="H5" i="39"/>
  <c r="I5" i="39"/>
  <c r="J5" i="39"/>
  <c r="K5" i="39"/>
  <c r="L5" i="39"/>
  <c r="M5" i="39"/>
  <c r="N5" i="39"/>
  <c r="O5" i="39"/>
  <c r="P5" i="39"/>
  <c r="Q5" i="39"/>
  <c r="R5" i="39"/>
  <c r="S5" i="39"/>
  <c r="T5" i="39"/>
  <c r="U5" i="39"/>
  <c r="V5" i="39"/>
  <c r="F6" i="39"/>
  <c r="G6" i="39"/>
  <c r="H6" i="39"/>
  <c r="I6" i="39"/>
  <c r="J6" i="39"/>
  <c r="K6" i="39"/>
  <c r="L6" i="39"/>
  <c r="M6" i="39"/>
  <c r="N6" i="39"/>
  <c r="O6" i="39"/>
  <c r="P6" i="39"/>
  <c r="Q6" i="39"/>
  <c r="R6" i="39"/>
  <c r="S6" i="39"/>
  <c r="T6" i="39"/>
  <c r="U6" i="39"/>
  <c r="V6" i="39"/>
  <c r="F7" i="39"/>
  <c r="G7" i="39"/>
  <c r="H7" i="39"/>
  <c r="I7" i="39"/>
  <c r="J7" i="39"/>
  <c r="K7" i="39"/>
  <c r="L7" i="39"/>
  <c r="M7" i="39"/>
  <c r="N7" i="39"/>
  <c r="O7" i="39"/>
  <c r="P7" i="39"/>
  <c r="Q7" i="39"/>
  <c r="R7" i="39"/>
  <c r="S7" i="39"/>
  <c r="T7" i="39"/>
  <c r="U7" i="39"/>
  <c r="V7" i="39"/>
  <c r="F8" i="39"/>
  <c r="G8" i="39"/>
  <c r="H8" i="39"/>
  <c r="I8" i="39"/>
  <c r="J8" i="39"/>
  <c r="K8" i="39"/>
  <c r="L8" i="39"/>
  <c r="M8" i="39"/>
  <c r="N8" i="39"/>
  <c r="O8" i="39"/>
  <c r="P8" i="39"/>
  <c r="Q8" i="39"/>
  <c r="R8" i="39"/>
  <c r="S8" i="39"/>
  <c r="T8" i="39"/>
  <c r="U8" i="39"/>
  <c r="V8" i="39"/>
  <c r="F9" i="39"/>
  <c r="G9" i="39"/>
  <c r="H9" i="39"/>
  <c r="I9" i="39"/>
  <c r="J9" i="39"/>
  <c r="K9" i="39"/>
  <c r="L9" i="39"/>
  <c r="M9" i="39"/>
  <c r="N9" i="39"/>
  <c r="O9" i="39"/>
  <c r="P9" i="39"/>
  <c r="Q9" i="39"/>
  <c r="R9" i="39"/>
  <c r="S9" i="39"/>
  <c r="T9" i="39"/>
  <c r="U9" i="39"/>
  <c r="V9" i="39"/>
  <c r="F10" i="39"/>
  <c r="G10" i="39"/>
  <c r="H10" i="39"/>
  <c r="I10" i="39"/>
  <c r="J10" i="39"/>
  <c r="K10" i="39"/>
  <c r="L10" i="39"/>
  <c r="M10" i="39"/>
  <c r="N10" i="39"/>
  <c r="O10" i="39"/>
  <c r="P10" i="39"/>
  <c r="Q10" i="39"/>
  <c r="R10" i="39"/>
  <c r="S10" i="39"/>
  <c r="T10" i="39"/>
  <c r="U10" i="39"/>
  <c r="V10" i="39"/>
  <c r="F11" i="39"/>
  <c r="G11" i="39"/>
  <c r="H11" i="39"/>
  <c r="I11" i="39"/>
  <c r="J11" i="39"/>
  <c r="K11" i="39"/>
  <c r="L11" i="39"/>
  <c r="M11" i="39"/>
  <c r="N11" i="39"/>
  <c r="O11" i="39"/>
  <c r="P11" i="39"/>
  <c r="Q11" i="39"/>
  <c r="R11" i="39"/>
  <c r="S11" i="39"/>
  <c r="T11" i="39"/>
  <c r="U11" i="39"/>
  <c r="V11" i="39"/>
  <c r="F12" i="39"/>
  <c r="G12" i="39"/>
  <c r="H12" i="39"/>
  <c r="I12" i="39"/>
  <c r="J12" i="39"/>
  <c r="K12" i="39"/>
  <c r="L12" i="39"/>
  <c r="M12" i="39"/>
  <c r="N12" i="39"/>
  <c r="O12" i="39"/>
  <c r="P12" i="39"/>
  <c r="Q12" i="39"/>
  <c r="R12" i="39"/>
  <c r="S12" i="39"/>
  <c r="T12" i="39"/>
  <c r="U12" i="39"/>
  <c r="V12" i="39"/>
  <c r="F13" i="39"/>
  <c r="G13" i="39"/>
  <c r="H13" i="39"/>
  <c r="I13" i="39"/>
  <c r="J13" i="39"/>
  <c r="K13" i="39"/>
  <c r="L13" i="39"/>
  <c r="M13" i="39"/>
  <c r="N13" i="39"/>
  <c r="O13" i="39"/>
  <c r="P13" i="39"/>
  <c r="Q13" i="39"/>
  <c r="R13" i="39"/>
  <c r="S13" i="39"/>
  <c r="T13" i="39"/>
  <c r="U13" i="39"/>
  <c r="V13" i="39"/>
  <c r="F14" i="39"/>
  <c r="G14" i="39"/>
  <c r="H14" i="39"/>
  <c r="I14" i="39"/>
  <c r="J14" i="39"/>
  <c r="K14" i="39"/>
  <c r="L14" i="39"/>
  <c r="M14" i="39"/>
  <c r="N14" i="39"/>
  <c r="O14" i="39"/>
  <c r="P14" i="39"/>
  <c r="Q14" i="39"/>
  <c r="R14" i="39"/>
  <c r="S14" i="39"/>
  <c r="T14" i="39"/>
  <c r="U14" i="39"/>
  <c r="V14" i="39"/>
  <c r="F15" i="39"/>
  <c r="G15" i="39"/>
  <c r="H15" i="39"/>
  <c r="I15" i="39"/>
  <c r="J15" i="39"/>
  <c r="K15" i="39"/>
  <c r="L15" i="39"/>
  <c r="M15" i="39"/>
  <c r="N15" i="39"/>
  <c r="O15" i="39"/>
  <c r="P15" i="39"/>
  <c r="Q15" i="39"/>
  <c r="R15" i="39"/>
  <c r="S15" i="39"/>
  <c r="T15" i="39"/>
  <c r="U15" i="39"/>
  <c r="V15" i="39"/>
  <c r="F16" i="39"/>
  <c r="G16" i="39"/>
  <c r="H16" i="39"/>
  <c r="I16" i="39"/>
  <c r="J16" i="39"/>
  <c r="K16" i="39"/>
  <c r="L16" i="39"/>
  <c r="M16" i="39"/>
  <c r="N16" i="39"/>
  <c r="O16" i="39"/>
  <c r="P16" i="39"/>
  <c r="Q16" i="39"/>
  <c r="R16" i="39"/>
  <c r="S16" i="39"/>
  <c r="T16" i="39"/>
  <c r="U16" i="39"/>
  <c r="V16" i="39"/>
  <c r="F17" i="39"/>
  <c r="G17" i="39"/>
  <c r="H17" i="39"/>
  <c r="I17" i="39"/>
  <c r="J17" i="39"/>
  <c r="K17" i="39"/>
  <c r="L17" i="39"/>
  <c r="M17" i="39"/>
  <c r="N17" i="39"/>
  <c r="O17" i="39"/>
  <c r="P17" i="39"/>
  <c r="Q17" i="39"/>
  <c r="R17" i="39"/>
  <c r="S17" i="39"/>
  <c r="T17" i="39"/>
  <c r="U17" i="39"/>
  <c r="V17" i="39"/>
  <c r="F18" i="39"/>
  <c r="G18" i="39"/>
  <c r="H18" i="39"/>
  <c r="I18" i="39"/>
  <c r="J18" i="39"/>
  <c r="K18" i="39"/>
  <c r="L18" i="39"/>
  <c r="M18" i="39"/>
  <c r="N18" i="39"/>
  <c r="O18" i="39"/>
  <c r="P18" i="39"/>
  <c r="Q18" i="39"/>
  <c r="R18" i="39"/>
  <c r="S18" i="39"/>
  <c r="T18" i="39"/>
  <c r="U18" i="39"/>
  <c r="V18" i="39"/>
  <c r="F19" i="39"/>
  <c r="G19" i="39"/>
  <c r="H19" i="39"/>
  <c r="I19" i="39"/>
  <c r="J19" i="39"/>
  <c r="K19" i="39"/>
  <c r="L19" i="39"/>
  <c r="M19" i="39"/>
  <c r="N19" i="39"/>
  <c r="O19" i="39"/>
  <c r="P19" i="39"/>
  <c r="Q19" i="39"/>
  <c r="R19" i="39"/>
  <c r="S19" i="39"/>
  <c r="T19" i="39"/>
  <c r="U19" i="39"/>
  <c r="V19" i="39"/>
  <c r="F20" i="39"/>
  <c r="G20" i="39"/>
  <c r="H20" i="39"/>
  <c r="I20" i="39"/>
  <c r="J20" i="39"/>
  <c r="K20" i="39"/>
  <c r="L20" i="39"/>
  <c r="M20" i="39"/>
  <c r="N20" i="39"/>
  <c r="O20" i="39"/>
  <c r="P20" i="39"/>
  <c r="Q20" i="39"/>
  <c r="R20" i="39"/>
  <c r="S20" i="39"/>
  <c r="T20" i="39"/>
  <c r="U20" i="39"/>
  <c r="V20" i="39"/>
  <c r="F21" i="39"/>
  <c r="G21" i="39"/>
  <c r="H21" i="39"/>
  <c r="I21" i="39"/>
  <c r="J21" i="39"/>
  <c r="K21" i="39"/>
  <c r="L21" i="39"/>
  <c r="M21" i="39"/>
  <c r="N21" i="39"/>
  <c r="O21" i="39"/>
  <c r="P21" i="39"/>
  <c r="Q21" i="39"/>
  <c r="R21" i="39"/>
  <c r="S21" i="39"/>
  <c r="T21" i="39"/>
  <c r="U21" i="39"/>
  <c r="V21" i="39"/>
  <c r="F22" i="39"/>
  <c r="G22" i="39"/>
  <c r="H22" i="39"/>
  <c r="I22" i="39"/>
  <c r="J22" i="39"/>
  <c r="K22" i="39"/>
  <c r="L22" i="39"/>
  <c r="M22" i="39"/>
  <c r="N22" i="39"/>
  <c r="O22" i="39"/>
  <c r="P22" i="39"/>
  <c r="Q22" i="39"/>
  <c r="R22" i="39"/>
  <c r="S22" i="39"/>
  <c r="T22" i="39"/>
  <c r="U22" i="39"/>
  <c r="V22" i="39"/>
  <c r="F23" i="39"/>
  <c r="G23" i="39"/>
  <c r="H23" i="39"/>
  <c r="I23" i="39"/>
  <c r="J23" i="39"/>
  <c r="K23" i="39"/>
  <c r="L23" i="39"/>
  <c r="M23" i="39"/>
  <c r="N23" i="39"/>
  <c r="O23" i="39"/>
  <c r="P23" i="39"/>
  <c r="Q23" i="39"/>
  <c r="R23" i="39"/>
  <c r="S23" i="39"/>
  <c r="T23" i="39"/>
  <c r="U23" i="39"/>
  <c r="V23" i="39"/>
  <c r="F24" i="39"/>
  <c r="G24" i="39"/>
  <c r="H24" i="39"/>
  <c r="I24" i="39"/>
  <c r="J24" i="39"/>
  <c r="K24" i="39"/>
  <c r="L24" i="39"/>
  <c r="M24" i="39"/>
  <c r="N24" i="39"/>
  <c r="O24" i="39"/>
  <c r="P24" i="39"/>
  <c r="Q24" i="39"/>
  <c r="R24" i="39"/>
  <c r="S24" i="39"/>
  <c r="T24" i="39"/>
  <c r="U24" i="39"/>
  <c r="V24" i="39"/>
  <c r="F25" i="39"/>
  <c r="G25" i="39"/>
  <c r="H25" i="39"/>
  <c r="I25" i="39"/>
  <c r="J25" i="39"/>
  <c r="K25" i="39"/>
  <c r="L25" i="39"/>
  <c r="M25" i="39"/>
  <c r="N25" i="39"/>
  <c r="O25" i="39"/>
  <c r="P25" i="39"/>
  <c r="Q25" i="39"/>
  <c r="R25" i="39"/>
  <c r="S25" i="39"/>
  <c r="T25" i="39"/>
  <c r="U25" i="39"/>
  <c r="V25" i="39"/>
  <c r="F26" i="39"/>
  <c r="G26" i="39"/>
  <c r="H26" i="39"/>
  <c r="I26" i="39"/>
  <c r="J26" i="39"/>
  <c r="K26" i="39"/>
  <c r="L26" i="39"/>
  <c r="M26" i="39"/>
  <c r="N26" i="39"/>
  <c r="O26" i="39"/>
  <c r="P26" i="39"/>
  <c r="Q26" i="39"/>
  <c r="R26" i="39"/>
  <c r="S26" i="39"/>
  <c r="T26" i="39"/>
  <c r="U26" i="39"/>
  <c r="V26" i="39"/>
  <c r="F27" i="39"/>
  <c r="G27" i="39"/>
  <c r="H27" i="39"/>
  <c r="I27" i="39"/>
  <c r="J27" i="39"/>
  <c r="K27" i="39"/>
  <c r="L27" i="39"/>
  <c r="M27" i="39"/>
  <c r="N27" i="39"/>
  <c r="O27" i="39"/>
  <c r="P27" i="39"/>
  <c r="Q27" i="39"/>
  <c r="R27" i="39"/>
  <c r="S27" i="39"/>
  <c r="T27" i="39"/>
  <c r="U27" i="39"/>
  <c r="V27" i="39"/>
  <c r="F28" i="39"/>
  <c r="G28" i="39"/>
  <c r="H28" i="39"/>
  <c r="I28" i="39"/>
  <c r="J28" i="39"/>
  <c r="K28" i="39"/>
  <c r="L28" i="39"/>
  <c r="M28" i="39"/>
  <c r="N28" i="39"/>
  <c r="O28" i="39"/>
  <c r="P28" i="39"/>
  <c r="Q28" i="39"/>
  <c r="R28" i="39"/>
  <c r="S28" i="39"/>
  <c r="T28" i="39"/>
  <c r="U28" i="39"/>
  <c r="V28" i="39"/>
  <c r="F29" i="39"/>
  <c r="G29" i="39"/>
  <c r="H29" i="39"/>
  <c r="I29" i="39"/>
  <c r="J29" i="39"/>
  <c r="K29" i="39"/>
  <c r="L29" i="39"/>
  <c r="M29" i="39"/>
  <c r="N29" i="39"/>
  <c r="O29" i="39"/>
  <c r="P29" i="39"/>
  <c r="Q29" i="39"/>
  <c r="R29" i="39"/>
  <c r="S29" i="39"/>
  <c r="T29" i="39"/>
  <c r="U29" i="39"/>
  <c r="V29" i="39"/>
  <c r="F30" i="39"/>
  <c r="G30" i="39"/>
  <c r="H30" i="39"/>
  <c r="I30" i="39"/>
  <c r="J30" i="39"/>
  <c r="K30" i="39"/>
  <c r="L30" i="39"/>
  <c r="M30" i="39"/>
  <c r="N30" i="39"/>
  <c r="O30" i="39"/>
  <c r="P30" i="39"/>
  <c r="Q30" i="39"/>
  <c r="R30" i="39"/>
  <c r="S30" i="39"/>
  <c r="T30" i="39"/>
  <c r="U30" i="39"/>
  <c r="V30" i="39"/>
  <c r="F31" i="39"/>
  <c r="G31" i="39"/>
  <c r="H31" i="39"/>
  <c r="I31" i="39"/>
  <c r="J31" i="39"/>
  <c r="K31" i="39"/>
  <c r="L31" i="39"/>
  <c r="M31" i="39"/>
  <c r="N31" i="39"/>
  <c r="O31" i="39"/>
  <c r="P31" i="39"/>
  <c r="Q31" i="39"/>
  <c r="R31" i="39"/>
  <c r="S31" i="39"/>
  <c r="T31" i="39"/>
  <c r="U31" i="39"/>
  <c r="V31" i="39"/>
  <c r="F32" i="39"/>
  <c r="G32" i="39"/>
  <c r="H32" i="39"/>
  <c r="I32" i="39"/>
  <c r="J32" i="39"/>
  <c r="K32" i="39"/>
  <c r="L32" i="39"/>
  <c r="M32" i="39"/>
  <c r="N32" i="39"/>
  <c r="O32" i="39"/>
  <c r="P32" i="39"/>
  <c r="Q32" i="39"/>
  <c r="R32" i="39"/>
  <c r="S32" i="39"/>
  <c r="T32" i="39"/>
  <c r="U32" i="39"/>
  <c r="V32" i="39"/>
  <c r="F33" i="39"/>
  <c r="G33" i="39"/>
  <c r="H33" i="39"/>
  <c r="I33" i="39"/>
  <c r="J33" i="39"/>
  <c r="K33" i="39"/>
  <c r="L33" i="39"/>
  <c r="M33" i="39"/>
  <c r="N33" i="39"/>
  <c r="O33" i="39"/>
  <c r="P33" i="39"/>
  <c r="Q33" i="39"/>
  <c r="R33" i="39"/>
  <c r="S33" i="39"/>
  <c r="T33" i="39"/>
  <c r="U33" i="39"/>
  <c r="V33" i="39"/>
  <c r="F34" i="39"/>
  <c r="G34" i="39"/>
  <c r="H34" i="39"/>
  <c r="I34" i="39"/>
  <c r="J34" i="39"/>
  <c r="K34" i="39"/>
  <c r="L34" i="39"/>
  <c r="M34" i="39"/>
  <c r="N34" i="39"/>
  <c r="O34" i="39"/>
  <c r="P34" i="39"/>
  <c r="Q34" i="39"/>
  <c r="R34" i="39"/>
  <c r="S34" i="39"/>
  <c r="T34" i="39"/>
  <c r="U34" i="39"/>
  <c r="V34" i="39"/>
  <c r="F35" i="39"/>
  <c r="G35" i="39"/>
  <c r="H35" i="39"/>
  <c r="I35" i="39"/>
  <c r="J35" i="39"/>
  <c r="K35" i="39"/>
  <c r="L35" i="39"/>
  <c r="M35" i="39"/>
  <c r="N35" i="39"/>
  <c r="O35" i="39"/>
  <c r="P35" i="39"/>
  <c r="Q35" i="39"/>
  <c r="R35" i="39"/>
  <c r="S35" i="39"/>
  <c r="T35" i="39"/>
  <c r="U35" i="39"/>
  <c r="V35" i="39"/>
  <c r="F36" i="39"/>
  <c r="G36" i="39"/>
  <c r="H36" i="39"/>
  <c r="I36" i="39"/>
  <c r="J36" i="39"/>
  <c r="K36" i="39"/>
  <c r="L36" i="39"/>
  <c r="M36" i="39"/>
  <c r="N36" i="39"/>
  <c r="O36" i="39"/>
  <c r="P36" i="39"/>
  <c r="Q36" i="39"/>
  <c r="R36" i="39"/>
  <c r="S36" i="39"/>
  <c r="T36" i="39"/>
  <c r="U36" i="39"/>
  <c r="V36" i="39"/>
  <c r="F37" i="39"/>
  <c r="G37" i="39"/>
  <c r="H37" i="39"/>
  <c r="I37" i="39"/>
  <c r="J37" i="39"/>
  <c r="K37" i="39"/>
  <c r="L37" i="39"/>
  <c r="M37" i="39"/>
  <c r="N37" i="39"/>
  <c r="O37" i="39"/>
  <c r="P37" i="39"/>
  <c r="Q37" i="39"/>
  <c r="R37" i="39"/>
  <c r="S37" i="39"/>
  <c r="T37" i="39"/>
  <c r="U37" i="39"/>
  <c r="V37" i="39"/>
  <c r="F38" i="39"/>
  <c r="G38" i="39"/>
  <c r="H38" i="39"/>
  <c r="I38" i="39"/>
  <c r="J38" i="39"/>
  <c r="K38" i="39"/>
  <c r="L38" i="39"/>
  <c r="M38" i="39"/>
  <c r="N38" i="39"/>
  <c r="O38" i="39"/>
  <c r="P38" i="39"/>
  <c r="Q38" i="39"/>
  <c r="R38" i="39"/>
  <c r="S38" i="39"/>
  <c r="T38" i="39"/>
  <c r="U38" i="39"/>
  <c r="V38" i="39"/>
  <c r="F39" i="39"/>
  <c r="G39" i="39"/>
  <c r="H39" i="39"/>
  <c r="I39" i="39"/>
  <c r="J39" i="39"/>
  <c r="K39" i="39"/>
  <c r="L39" i="39"/>
  <c r="M39" i="39"/>
  <c r="N39" i="39"/>
  <c r="O39" i="39"/>
  <c r="P39" i="39"/>
  <c r="Q39" i="39"/>
  <c r="R39" i="39"/>
  <c r="S39" i="39"/>
  <c r="T39" i="39"/>
  <c r="U39" i="39"/>
  <c r="V39" i="39"/>
  <c r="F40" i="39"/>
  <c r="G40" i="39"/>
  <c r="H40" i="39"/>
  <c r="I40" i="39"/>
  <c r="J40" i="39"/>
  <c r="K40" i="39"/>
  <c r="L40" i="39"/>
  <c r="M40" i="39"/>
  <c r="N40" i="39"/>
  <c r="O40" i="39"/>
  <c r="P40" i="39"/>
  <c r="Q40" i="39"/>
  <c r="R40" i="39"/>
  <c r="S40" i="39"/>
  <c r="T40" i="39"/>
  <c r="U40" i="39"/>
  <c r="V40" i="39"/>
  <c r="F41" i="39"/>
  <c r="G41" i="39"/>
  <c r="H41" i="39"/>
  <c r="I41" i="39"/>
  <c r="J41" i="39"/>
  <c r="K41" i="39"/>
  <c r="L41" i="39"/>
  <c r="M41" i="39"/>
  <c r="N41" i="39"/>
  <c r="O41" i="39"/>
  <c r="P41" i="39"/>
  <c r="Q41" i="39"/>
  <c r="R41" i="39"/>
  <c r="S41" i="39"/>
  <c r="T41" i="39"/>
  <c r="U41" i="39"/>
  <c r="V41" i="39"/>
  <c r="F42" i="39"/>
  <c r="G42" i="39"/>
  <c r="H42" i="39"/>
  <c r="I42" i="39"/>
  <c r="J42" i="39"/>
  <c r="K42" i="39"/>
  <c r="L42" i="39"/>
  <c r="M42" i="39"/>
  <c r="N42" i="39"/>
  <c r="O42" i="39"/>
  <c r="P42" i="39"/>
  <c r="Q42" i="39"/>
  <c r="R42" i="39"/>
  <c r="S42" i="39"/>
  <c r="T42" i="39"/>
  <c r="U42" i="39"/>
  <c r="V42" i="39"/>
  <c r="F43" i="39"/>
  <c r="G43" i="39"/>
  <c r="H43" i="39"/>
  <c r="I43" i="39"/>
  <c r="J43" i="39"/>
  <c r="K43" i="39"/>
  <c r="L43" i="39"/>
  <c r="M43" i="39"/>
  <c r="N43" i="39"/>
  <c r="O43" i="39"/>
  <c r="P43" i="39"/>
  <c r="Q43" i="39"/>
  <c r="R43" i="39"/>
  <c r="S43" i="39"/>
  <c r="T43" i="39"/>
  <c r="U43" i="39"/>
  <c r="V43" i="39"/>
  <c r="F44" i="39"/>
  <c r="G44" i="39"/>
  <c r="H44" i="39"/>
  <c r="I44" i="39"/>
  <c r="J44" i="39"/>
  <c r="K44" i="39"/>
  <c r="L44" i="39"/>
  <c r="M44" i="39"/>
  <c r="N44" i="39"/>
  <c r="O44" i="39"/>
  <c r="P44" i="39"/>
  <c r="Q44" i="39"/>
  <c r="R44" i="39"/>
  <c r="S44" i="39"/>
  <c r="T44" i="39"/>
  <c r="U44" i="39"/>
  <c r="V44" i="39"/>
  <c r="F45" i="39"/>
  <c r="G45" i="39"/>
  <c r="H45" i="39"/>
  <c r="I45" i="39"/>
  <c r="J45" i="39"/>
  <c r="K45" i="39"/>
  <c r="L45" i="39"/>
  <c r="M45" i="39"/>
  <c r="N45" i="39"/>
  <c r="O45" i="39"/>
  <c r="P45" i="39"/>
  <c r="Q45" i="39"/>
  <c r="R45" i="39"/>
  <c r="S45" i="39"/>
  <c r="T45" i="39"/>
  <c r="U45" i="39"/>
  <c r="V45" i="39"/>
  <c r="F46" i="39"/>
  <c r="G46" i="39"/>
  <c r="H46" i="39"/>
  <c r="I46" i="39"/>
  <c r="J46" i="39"/>
  <c r="K46" i="39"/>
  <c r="L46" i="39"/>
  <c r="M46" i="39"/>
  <c r="N46" i="39"/>
  <c r="O46" i="39"/>
  <c r="P46" i="39"/>
  <c r="Q46" i="39"/>
  <c r="R46" i="39"/>
  <c r="S46" i="39"/>
  <c r="T46" i="39"/>
  <c r="U46" i="39"/>
  <c r="V46" i="39"/>
  <c r="F47" i="39"/>
  <c r="G47" i="39"/>
  <c r="H47" i="39"/>
  <c r="I47" i="39"/>
  <c r="J47" i="39"/>
  <c r="K47" i="39"/>
  <c r="L47" i="39"/>
  <c r="M47" i="39"/>
  <c r="N47" i="39"/>
  <c r="O47" i="39"/>
  <c r="P47" i="39"/>
  <c r="Q47" i="39"/>
  <c r="R47" i="39"/>
  <c r="S47" i="39"/>
  <c r="T47" i="39"/>
  <c r="U47" i="39"/>
  <c r="V47" i="39"/>
  <c r="F48" i="39"/>
  <c r="G48" i="39"/>
  <c r="H48" i="39"/>
  <c r="I48" i="39"/>
  <c r="J48" i="39"/>
  <c r="K48" i="39"/>
  <c r="L48" i="39"/>
  <c r="M48" i="39"/>
  <c r="N48" i="39"/>
  <c r="O48" i="39"/>
  <c r="P48" i="39"/>
  <c r="Q48" i="39"/>
  <c r="R48" i="39"/>
  <c r="S48" i="39"/>
  <c r="T48" i="39"/>
  <c r="U48" i="39"/>
  <c r="V48" i="39"/>
  <c r="F49" i="39"/>
  <c r="G49" i="39"/>
  <c r="H49" i="39"/>
  <c r="I49" i="39"/>
  <c r="J49" i="39"/>
  <c r="K49" i="39"/>
  <c r="L49" i="39"/>
  <c r="M49" i="39"/>
  <c r="N49" i="39"/>
  <c r="O49" i="39"/>
  <c r="P49" i="39"/>
  <c r="Q49" i="39"/>
  <c r="R49" i="39"/>
  <c r="S49" i="39"/>
  <c r="T49" i="39"/>
  <c r="U49" i="39"/>
  <c r="V49" i="39"/>
  <c r="F50" i="39"/>
  <c r="G50" i="39"/>
  <c r="H50" i="39"/>
  <c r="I50" i="39"/>
  <c r="J50" i="39"/>
  <c r="K50" i="39"/>
  <c r="L50" i="39"/>
  <c r="M50" i="39"/>
  <c r="N50" i="39"/>
  <c r="O50" i="39"/>
  <c r="P50" i="39"/>
  <c r="Q50" i="39"/>
  <c r="R50" i="39"/>
  <c r="S50" i="39"/>
  <c r="T50" i="39"/>
  <c r="U50" i="39"/>
  <c r="V50" i="39"/>
  <c r="F51" i="39"/>
  <c r="G51" i="39"/>
  <c r="H51" i="39"/>
  <c r="I51" i="39"/>
  <c r="J51" i="39"/>
  <c r="K51" i="39"/>
  <c r="L51" i="39"/>
  <c r="M51" i="39"/>
  <c r="N51" i="39"/>
  <c r="O51" i="39"/>
  <c r="P51" i="39"/>
  <c r="Q51" i="39"/>
  <c r="R51" i="39"/>
  <c r="S51" i="39"/>
  <c r="T51" i="39"/>
  <c r="U51" i="39"/>
  <c r="V51" i="39"/>
  <c r="F52" i="39"/>
  <c r="G52" i="39"/>
  <c r="H52" i="39"/>
  <c r="I52" i="39"/>
  <c r="J52" i="39"/>
  <c r="K52" i="39"/>
  <c r="L52" i="39"/>
  <c r="M52" i="39"/>
  <c r="N52" i="39"/>
  <c r="O52" i="39"/>
  <c r="P52" i="39"/>
  <c r="Q52" i="39"/>
  <c r="R52" i="39"/>
  <c r="S52" i="39"/>
  <c r="T52" i="39"/>
  <c r="U52" i="39"/>
  <c r="V52" i="39"/>
  <c r="F53" i="39"/>
  <c r="G53" i="39"/>
  <c r="H53" i="39"/>
  <c r="I53" i="39"/>
  <c r="J53" i="39"/>
  <c r="K53" i="39"/>
  <c r="L53" i="39"/>
  <c r="M53" i="39"/>
  <c r="N53" i="39"/>
  <c r="O53" i="39"/>
  <c r="P53" i="39"/>
  <c r="Q53" i="39"/>
  <c r="R53" i="39"/>
  <c r="S53" i="39"/>
  <c r="T53" i="39"/>
  <c r="U53" i="39"/>
  <c r="V53" i="39"/>
  <c r="F54" i="39"/>
  <c r="G54" i="39"/>
  <c r="H54" i="39"/>
  <c r="I54" i="39"/>
  <c r="J54" i="39"/>
  <c r="K54" i="39"/>
  <c r="L54" i="39"/>
  <c r="M54" i="39"/>
  <c r="N54" i="39"/>
  <c r="O54" i="39"/>
  <c r="P54" i="39"/>
  <c r="Q54" i="39"/>
  <c r="R54" i="39"/>
  <c r="S54" i="39"/>
  <c r="T54" i="39"/>
  <c r="U54" i="39"/>
  <c r="V54" i="39"/>
  <c r="F55" i="39"/>
  <c r="G55" i="39"/>
  <c r="H55" i="39"/>
  <c r="I55" i="39"/>
  <c r="J55" i="39"/>
  <c r="K55" i="39"/>
  <c r="L55" i="39"/>
  <c r="M55" i="39"/>
  <c r="N55" i="39"/>
  <c r="O55" i="39"/>
  <c r="P55" i="39"/>
  <c r="Q55" i="39"/>
  <c r="R55" i="39"/>
  <c r="S55" i="39"/>
  <c r="T55" i="39"/>
  <c r="U55" i="39"/>
  <c r="V55" i="39"/>
  <c r="F56" i="39"/>
  <c r="G56" i="39"/>
  <c r="H56" i="39"/>
  <c r="I56" i="39"/>
  <c r="J56" i="39"/>
  <c r="K56" i="39"/>
  <c r="L56" i="39"/>
  <c r="M56" i="39"/>
  <c r="N56" i="39"/>
  <c r="O56" i="39"/>
  <c r="P56" i="39"/>
  <c r="Q56" i="39"/>
  <c r="R56" i="39"/>
  <c r="S56" i="39"/>
  <c r="T56" i="39"/>
  <c r="U56" i="39"/>
  <c r="V56" i="39"/>
  <c r="F57" i="39"/>
  <c r="G57" i="39"/>
  <c r="H57" i="39"/>
  <c r="I57" i="39"/>
  <c r="J57" i="39"/>
  <c r="K57" i="39"/>
  <c r="L57" i="39"/>
  <c r="M57" i="39"/>
  <c r="N57" i="39"/>
  <c r="O57" i="39"/>
  <c r="P57" i="39"/>
  <c r="Q57" i="39"/>
  <c r="R57" i="39"/>
  <c r="S57" i="39"/>
  <c r="T57" i="39"/>
  <c r="U57" i="39"/>
  <c r="V57" i="39"/>
  <c r="F58" i="39"/>
  <c r="G58" i="39"/>
  <c r="H58" i="39"/>
  <c r="I58" i="39"/>
  <c r="J58" i="39"/>
  <c r="K58" i="39"/>
  <c r="L58" i="39"/>
  <c r="M58" i="39"/>
  <c r="N58" i="39"/>
  <c r="O58" i="39"/>
  <c r="P58" i="39"/>
  <c r="Q58" i="39"/>
  <c r="R58" i="39"/>
  <c r="S58" i="39"/>
  <c r="T58" i="39"/>
  <c r="U58" i="39"/>
  <c r="V58" i="39"/>
  <c r="F59" i="39"/>
  <c r="G59" i="39"/>
  <c r="H59" i="39"/>
  <c r="I59" i="39"/>
  <c r="J59" i="39"/>
  <c r="K59" i="39"/>
  <c r="L59" i="39"/>
  <c r="M59" i="39"/>
  <c r="N59" i="39"/>
  <c r="O59" i="39"/>
  <c r="P59" i="39"/>
  <c r="Q59" i="39"/>
  <c r="R59" i="39"/>
  <c r="S59" i="39"/>
  <c r="T59" i="39"/>
  <c r="U59" i="39"/>
  <c r="V59" i="39"/>
  <c r="F60" i="39"/>
  <c r="G60" i="39"/>
  <c r="H60" i="39"/>
  <c r="I60" i="39"/>
  <c r="J60" i="39"/>
  <c r="K60" i="39"/>
  <c r="L60" i="39"/>
  <c r="M60" i="39"/>
  <c r="N60" i="39"/>
  <c r="O60" i="39"/>
  <c r="P60" i="39"/>
  <c r="Q60" i="39"/>
  <c r="R60" i="39"/>
  <c r="S60" i="39"/>
  <c r="T60" i="39"/>
  <c r="U60" i="39"/>
  <c r="V60" i="39"/>
  <c r="F61" i="39"/>
  <c r="G61" i="39"/>
  <c r="H61" i="39"/>
  <c r="I61" i="39"/>
  <c r="J61" i="39"/>
  <c r="K61" i="39"/>
  <c r="L61" i="39"/>
  <c r="M61" i="39"/>
  <c r="N61" i="39"/>
  <c r="O61" i="39"/>
  <c r="P61" i="39"/>
  <c r="Q61" i="39"/>
  <c r="R61" i="39"/>
  <c r="S61" i="39"/>
  <c r="T61" i="39"/>
  <c r="U61" i="39"/>
  <c r="V61" i="39"/>
  <c r="F62" i="39"/>
  <c r="G62" i="39"/>
  <c r="H62" i="39"/>
  <c r="I62" i="39"/>
  <c r="J62" i="39"/>
  <c r="K62" i="39"/>
  <c r="L62" i="39"/>
  <c r="M62" i="39"/>
  <c r="N62" i="39"/>
  <c r="O62" i="39"/>
  <c r="P62" i="39"/>
  <c r="Q62" i="39"/>
  <c r="R62" i="39"/>
  <c r="S62" i="39"/>
  <c r="T62" i="39"/>
  <c r="U62" i="39"/>
  <c r="V62" i="39"/>
  <c r="F63" i="39"/>
  <c r="G63" i="39"/>
  <c r="H63" i="39"/>
  <c r="I63" i="39"/>
  <c r="J63" i="39"/>
  <c r="K63" i="39"/>
  <c r="L63" i="39"/>
  <c r="M63" i="39"/>
  <c r="N63" i="39"/>
  <c r="O63" i="39"/>
  <c r="P63" i="39"/>
  <c r="Q63" i="39"/>
  <c r="R63" i="39"/>
  <c r="S63" i="39"/>
  <c r="T63" i="39"/>
  <c r="U63" i="39"/>
  <c r="V63" i="39"/>
  <c r="F64" i="39"/>
  <c r="G64" i="39"/>
  <c r="H64" i="39"/>
  <c r="I64" i="39"/>
  <c r="J64" i="39"/>
  <c r="K64" i="39"/>
  <c r="L64" i="39"/>
  <c r="M64" i="39"/>
  <c r="N64" i="39"/>
  <c r="O64" i="39"/>
  <c r="P64" i="39"/>
  <c r="Q64" i="39"/>
  <c r="R64" i="39"/>
  <c r="S64" i="39"/>
  <c r="T64" i="39"/>
  <c r="U64" i="39"/>
  <c r="V64" i="39"/>
  <c r="F65" i="39"/>
  <c r="G65" i="39"/>
  <c r="H65" i="39"/>
  <c r="I65" i="39"/>
  <c r="J65" i="39"/>
  <c r="K65" i="39"/>
  <c r="L65" i="39"/>
  <c r="M65" i="39"/>
  <c r="N65" i="39"/>
  <c r="O65" i="39"/>
  <c r="P65" i="39"/>
  <c r="Q65" i="39"/>
  <c r="R65" i="39"/>
  <c r="S65" i="39"/>
  <c r="T65" i="39"/>
  <c r="U65" i="39"/>
  <c r="V65" i="39"/>
  <c r="F66" i="39"/>
  <c r="G66" i="39"/>
  <c r="H66" i="39"/>
  <c r="I66" i="39"/>
  <c r="J66" i="39"/>
  <c r="K66" i="39"/>
  <c r="L66" i="39"/>
  <c r="M66" i="39"/>
  <c r="N66" i="39"/>
  <c r="O66" i="39"/>
  <c r="P66" i="39"/>
  <c r="Q66" i="39"/>
  <c r="R66" i="39"/>
  <c r="S66" i="39"/>
  <c r="T66" i="39"/>
  <c r="U66" i="39"/>
  <c r="V66" i="39"/>
  <c r="F67" i="39"/>
  <c r="G67" i="39"/>
  <c r="H67" i="39"/>
  <c r="I67" i="39"/>
  <c r="J67" i="39"/>
  <c r="K67" i="39"/>
  <c r="L67" i="39"/>
  <c r="M67" i="39"/>
  <c r="N67" i="39"/>
  <c r="O67" i="39"/>
  <c r="P67" i="39"/>
  <c r="Q67" i="39"/>
  <c r="R67" i="39"/>
  <c r="S67" i="39"/>
  <c r="T67" i="39"/>
  <c r="U67" i="39"/>
  <c r="V67" i="39"/>
  <c r="F68" i="39"/>
  <c r="G68" i="39"/>
  <c r="H68" i="39"/>
  <c r="I68" i="39"/>
  <c r="J68" i="39"/>
  <c r="K68" i="39"/>
  <c r="L68" i="39"/>
  <c r="M68" i="39"/>
  <c r="N68" i="39"/>
  <c r="O68" i="39"/>
  <c r="P68" i="39"/>
  <c r="Q68" i="39"/>
  <c r="R68" i="39"/>
  <c r="S68" i="39"/>
  <c r="T68" i="39"/>
  <c r="U68" i="39"/>
  <c r="V68" i="39"/>
  <c r="F69" i="39"/>
  <c r="G69" i="39"/>
  <c r="H69" i="39"/>
  <c r="I69" i="39"/>
  <c r="J69" i="39"/>
  <c r="K69" i="39"/>
  <c r="L69" i="39"/>
  <c r="M69" i="39"/>
  <c r="N69" i="39"/>
  <c r="O69" i="39"/>
  <c r="P69" i="39"/>
  <c r="Q69" i="39"/>
  <c r="R69" i="39"/>
  <c r="S69" i="39"/>
  <c r="T69" i="39"/>
  <c r="U69" i="39"/>
  <c r="V69" i="39"/>
  <c r="F70" i="39"/>
  <c r="G70" i="39"/>
  <c r="H70" i="39"/>
  <c r="I70" i="39"/>
  <c r="J70" i="39"/>
  <c r="K70" i="39"/>
  <c r="L70" i="39"/>
  <c r="M70" i="39"/>
  <c r="N70" i="39"/>
  <c r="O70" i="39"/>
  <c r="P70" i="39"/>
  <c r="Q70" i="39"/>
  <c r="R70" i="39"/>
  <c r="S70" i="39"/>
  <c r="T70" i="39"/>
  <c r="U70" i="39"/>
  <c r="V70" i="39"/>
  <c r="F71" i="39"/>
  <c r="G71" i="39"/>
  <c r="H71" i="39"/>
  <c r="I71" i="39"/>
  <c r="J71" i="39"/>
  <c r="K71" i="39"/>
  <c r="L71" i="39"/>
  <c r="M71" i="39"/>
  <c r="N71" i="39"/>
  <c r="O71" i="39"/>
  <c r="P71" i="39"/>
  <c r="Q71" i="39"/>
  <c r="R71" i="39"/>
  <c r="S71" i="39"/>
  <c r="T71" i="39"/>
  <c r="U71" i="39"/>
  <c r="V71" i="39"/>
  <c r="F72" i="39"/>
  <c r="G72" i="39"/>
  <c r="H72" i="39"/>
  <c r="I72" i="39"/>
  <c r="J72" i="39"/>
  <c r="K72" i="39"/>
  <c r="L72" i="39"/>
  <c r="M72" i="39"/>
  <c r="N72" i="39"/>
  <c r="O72" i="39"/>
  <c r="P72" i="39"/>
  <c r="Q72" i="39"/>
  <c r="R72" i="39"/>
  <c r="S72" i="39"/>
  <c r="T72" i="39"/>
  <c r="U72" i="39"/>
  <c r="V72" i="39"/>
  <c r="F73" i="39"/>
  <c r="G73" i="39"/>
  <c r="H73" i="39"/>
  <c r="I73" i="39"/>
  <c r="J73" i="39"/>
  <c r="K73" i="39"/>
  <c r="L73" i="39"/>
  <c r="M73" i="39"/>
  <c r="N73" i="39"/>
  <c r="O73" i="39"/>
  <c r="P73" i="39"/>
  <c r="Q73" i="39"/>
  <c r="R73" i="39"/>
  <c r="S73" i="39"/>
  <c r="T73" i="39"/>
  <c r="U73" i="39"/>
  <c r="V73" i="39"/>
  <c r="F74" i="39"/>
  <c r="G74" i="39"/>
  <c r="H74" i="39"/>
  <c r="I74" i="39"/>
  <c r="J74" i="39"/>
  <c r="K74" i="39"/>
  <c r="L74" i="39"/>
  <c r="M74" i="39"/>
  <c r="N74" i="39"/>
  <c r="O74" i="39"/>
  <c r="P74" i="39"/>
  <c r="Q74" i="39"/>
  <c r="R74" i="39"/>
  <c r="S74" i="39"/>
  <c r="T74" i="39"/>
  <c r="U74" i="39"/>
  <c r="V74" i="39"/>
  <c r="F75" i="39"/>
  <c r="G75" i="39"/>
  <c r="H75" i="39"/>
  <c r="I75" i="39"/>
  <c r="J75" i="39"/>
  <c r="K75" i="39"/>
  <c r="L75" i="39"/>
  <c r="M75" i="39"/>
  <c r="N75" i="39"/>
  <c r="O75" i="39"/>
  <c r="P75" i="39"/>
  <c r="Q75" i="39"/>
  <c r="R75" i="39"/>
  <c r="S75" i="39"/>
  <c r="T75" i="39"/>
  <c r="U75" i="39"/>
  <c r="V75" i="39"/>
  <c r="F76" i="39"/>
  <c r="G76" i="39"/>
  <c r="H76" i="39"/>
  <c r="I76" i="39"/>
  <c r="J76" i="39"/>
  <c r="K76" i="39"/>
  <c r="L76" i="39"/>
  <c r="M76" i="39"/>
  <c r="N76" i="39"/>
  <c r="O76" i="39"/>
  <c r="P76" i="39"/>
  <c r="Q76" i="39"/>
  <c r="R76" i="39"/>
  <c r="S76" i="39"/>
  <c r="T76" i="39"/>
  <c r="U76" i="39"/>
  <c r="V76" i="39"/>
  <c r="F77" i="39"/>
  <c r="G77" i="39"/>
  <c r="H77" i="39"/>
  <c r="I77" i="39"/>
  <c r="J77" i="39"/>
  <c r="K77" i="39"/>
  <c r="L77" i="39"/>
  <c r="M77" i="39"/>
  <c r="N77" i="39"/>
  <c r="O77" i="39"/>
  <c r="P77" i="39"/>
  <c r="Q77" i="39"/>
  <c r="R77" i="39"/>
  <c r="S77" i="39"/>
  <c r="T77" i="39"/>
  <c r="U77" i="39"/>
  <c r="V77" i="39"/>
  <c r="F78" i="39"/>
  <c r="G78" i="39"/>
  <c r="H78" i="39"/>
  <c r="I78" i="39"/>
  <c r="J78" i="39"/>
  <c r="K78" i="39"/>
  <c r="L78" i="39"/>
  <c r="M78" i="39"/>
  <c r="N78" i="39"/>
  <c r="O78" i="39"/>
  <c r="P78" i="39"/>
  <c r="Q78" i="39"/>
  <c r="R78" i="39"/>
  <c r="S78" i="39"/>
  <c r="T78" i="39"/>
  <c r="U78" i="39"/>
  <c r="V78" i="39"/>
  <c r="F79" i="39"/>
  <c r="G79" i="39"/>
  <c r="H79" i="39"/>
  <c r="I79" i="39"/>
  <c r="J79" i="39"/>
  <c r="K79" i="39"/>
  <c r="L79" i="39"/>
  <c r="M79" i="39"/>
  <c r="N79" i="39"/>
  <c r="O79" i="39"/>
  <c r="P79" i="39"/>
  <c r="Q79" i="39"/>
  <c r="R79" i="39"/>
  <c r="S79" i="39"/>
  <c r="T79" i="39"/>
  <c r="U79" i="39"/>
  <c r="V79" i="39"/>
  <c r="F80" i="39"/>
  <c r="G80" i="39"/>
  <c r="H80" i="39"/>
  <c r="I80" i="39"/>
  <c r="J80" i="39"/>
  <c r="K80" i="39"/>
  <c r="L80" i="39"/>
  <c r="M80" i="39"/>
  <c r="N80" i="39"/>
  <c r="O80" i="39"/>
  <c r="P80" i="39"/>
  <c r="Q80" i="39"/>
  <c r="R80" i="39"/>
  <c r="S80" i="39"/>
  <c r="T80" i="39"/>
  <c r="U80" i="39"/>
  <c r="V80" i="39"/>
  <c r="F81" i="39"/>
  <c r="G81" i="39"/>
  <c r="H81" i="39"/>
  <c r="I81" i="39"/>
  <c r="J81" i="39"/>
  <c r="K81" i="39"/>
  <c r="L81" i="39"/>
  <c r="M81" i="39"/>
  <c r="N81" i="39"/>
  <c r="O81" i="39"/>
  <c r="P81" i="39"/>
  <c r="Q81" i="39"/>
  <c r="R81" i="39"/>
  <c r="S81" i="39"/>
  <c r="T81" i="39"/>
  <c r="U81" i="39"/>
  <c r="V81" i="39"/>
  <c r="F82" i="39"/>
  <c r="G82" i="39"/>
  <c r="H82" i="39"/>
  <c r="I82" i="39"/>
  <c r="J82" i="39"/>
  <c r="K82" i="39"/>
  <c r="L82" i="39"/>
  <c r="M82" i="39"/>
  <c r="N82" i="39"/>
  <c r="O82" i="39"/>
  <c r="P82" i="39"/>
  <c r="Q82" i="39"/>
  <c r="R82" i="39"/>
  <c r="S82" i="39"/>
  <c r="T82" i="39"/>
  <c r="U82" i="39"/>
  <c r="V82" i="39"/>
  <c r="F83" i="39"/>
  <c r="G83" i="39"/>
  <c r="H83" i="39"/>
  <c r="I83" i="39"/>
  <c r="J83" i="39"/>
  <c r="K83" i="39"/>
  <c r="L83" i="39"/>
  <c r="M83" i="39"/>
  <c r="N83" i="39"/>
  <c r="O83" i="39"/>
  <c r="P83" i="39"/>
  <c r="Q83" i="39"/>
  <c r="R83" i="39"/>
  <c r="S83" i="39"/>
  <c r="T83" i="39"/>
  <c r="U83" i="39"/>
  <c r="V83" i="39"/>
  <c r="F84" i="39"/>
  <c r="G84" i="39"/>
  <c r="H84" i="39"/>
  <c r="I84" i="39"/>
  <c r="J84" i="39"/>
  <c r="K84" i="39"/>
  <c r="L84" i="39"/>
  <c r="M84" i="39"/>
  <c r="N84" i="39"/>
  <c r="O84" i="39"/>
  <c r="P84" i="39"/>
  <c r="Q84" i="39"/>
  <c r="R84" i="39"/>
  <c r="S84" i="39"/>
  <c r="T84" i="39"/>
  <c r="U84" i="39"/>
  <c r="V84" i="39"/>
  <c r="F85" i="39"/>
  <c r="G85" i="39"/>
  <c r="H85" i="39"/>
  <c r="I85" i="39"/>
  <c r="J85" i="39"/>
  <c r="K85" i="39"/>
  <c r="L85" i="39"/>
  <c r="M85" i="39"/>
  <c r="N85" i="39"/>
  <c r="O85" i="39"/>
  <c r="P85" i="39"/>
  <c r="Q85" i="39"/>
  <c r="R85" i="39"/>
  <c r="S85" i="39"/>
  <c r="T85" i="39"/>
  <c r="U85" i="39"/>
  <c r="V85" i="39"/>
  <c r="F86" i="39"/>
  <c r="G86" i="39"/>
  <c r="H86" i="39"/>
  <c r="I86" i="39"/>
  <c r="J86" i="39"/>
  <c r="K86" i="39"/>
  <c r="L86" i="39"/>
  <c r="M86" i="39"/>
  <c r="N86" i="39"/>
  <c r="O86" i="39"/>
  <c r="P86" i="39"/>
  <c r="Q86" i="39"/>
  <c r="R86" i="39"/>
  <c r="S86" i="39"/>
  <c r="T86" i="39"/>
  <c r="U86" i="39"/>
  <c r="V86" i="39"/>
  <c r="F87" i="39"/>
  <c r="G87" i="39"/>
  <c r="H87" i="39"/>
  <c r="I87" i="39"/>
  <c r="J87" i="39"/>
  <c r="K87" i="39"/>
  <c r="L87" i="39"/>
  <c r="M87" i="39"/>
  <c r="N87" i="39"/>
  <c r="O87" i="39"/>
  <c r="P87" i="39"/>
  <c r="Q87" i="39"/>
  <c r="R87" i="39"/>
  <c r="S87" i="39"/>
  <c r="T87" i="39"/>
  <c r="U87" i="39"/>
  <c r="V87" i="39"/>
  <c r="F88" i="39"/>
  <c r="G88" i="39"/>
  <c r="H88" i="39"/>
  <c r="I88" i="39"/>
  <c r="J88" i="39"/>
  <c r="K88" i="39"/>
  <c r="L88" i="39"/>
  <c r="M88" i="39"/>
  <c r="N88" i="39"/>
  <c r="O88" i="39"/>
  <c r="P88" i="39"/>
  <c r="Q88" i="39"/>
  <c r="R88" i="39"/>
  <c r="S88" i="39"/>
  <c r="T88" i="39"/>
  <c r="U88" i="39"/>
  <c r="V88" i="39"/>
  <c r="F89" i="39"/>
  <c r="G89" i="39"/>
  <c r="H89" i="39"/>
  <c r="I89" i="39"/>
  <c r="J89" i="39"/>
  <c r="K89" i="39"/>
  <c r="L89" i="39"/>
  <c r="M89" i="39"/>
  <c r="N89" i="39"/>
  <c r="O89" i="39"/>
  <c r="P89" i="39"/>
  <c r="Q89" i="39"/>
  <c r="R89" i="39"/>
  <c r="S89" i="39"/>
  <c r="T89" i="39"/>
  <c r="U89" i="39"/>
  <c r="V89" i="39"/>
  <c r="F90" i="39"/>
  <c r="G90" i="39"/>
  <c r="H90" i="39"/>
  <c r="I90" i="39"/>
  <c r="J90" i="39"/>
  <c r="K90" i="39"/>
  <c r="L90" i="39"/>
  <c r="M90" i="39"/>
  <c r="N90" i="39"/>
  <c r="O90" i="39"/>
  <c r="P90" i="39"/>
  <c r="Q90" i="39"/>
  <c r="R90" i="39"/>
  <c r="S90" i="39"/>
  <c r="T90" i="39"/>
  <c r="U90" i="39"/>
  <c r="V90" i="39"/>
  <c r="F91" i="39"/>
  <c r="G91" i="39"/>
  <c r="H91" i="39"/>
  <c r="I91" i="39"/>
  <c r="J91" i="39"/>
  <c r="K91" i="39"/>
  <c r="L91" i="39"/>
  <c r="M91" i="39"/>
  <c r="N91" i="39"/>
  <c r="O91" i="39"/>
  <c r="P91" i="39"/>
  <c r="Q91" i="39"/>
  <c r="R91" i="39"/>
  <c r="S91" i="39"/>
  <c r="T91" i="39"/>
  <c r="U91" i="39"/>
  <c r="V91" i="39"/>
  <c r="F92" i="39"/>
  <c r="G92" i="39"/>
  <c r="H92" i="39"/>
  <c r="I92" i="39"/>
  <c r="J92" i="39"/>
  <c r="K92" i="39"/>
  <c r="L92" i="39"/>
  <c r="M92" i="39"/>
  <c r="N92" i="39"/>
  <c r="O92" i="39"/>
  <c r="P92" i="39"/>
  <c r="Q92" i="39"/>
  <c r="R92" i="39"/>
  <c r="S92" i="39"/>
  <c r="T92" i="39"/>
  <c r="U92" i="39"/>
  <c r="V92" i="39"/>
  <c r="F93" i="39"/>
  <c r="G93" i="39"/>
  <c r="H93" i="39"/>
  <c r="I93" i="39"/>
  <c r="J93" i="39"/>
  <c r="K93" i="39"/>
  <c r="L93" i="39"/>
  <c r="M93" i="39"/>
  <c r="N93" i="39"/>
  <c r="O93" i="39"/>
  <c r="P93" i="39"/>
  <c r="Q93" i="39"/>
  <c r="R93" i="39"/>
  <c r="S93" i="39"/>
  <c r="T93" i="39"/>
  <c r="U93" i="39"/>
  <c r="V93" i="39"/>
  <c r="F94" i="39"/>
  <c r="G94" i="39"/>
  <c r="H94" i="39"/>
  <c r="I94" i="39"/>
  <c r="J94" i="39"/>
  <c r="K94" i="39"/>
  <c r="L94" i="39"/>
  <c r="M94" i="39"/>
  <c r="N94" i="39"/>
  <c r="O94" i="39"/>
  <c r="P94" i="39"/>
  <c r="Q94" i="39"/>
  <c r="R94" i="39"/>
  <c r="S94" i="39"/>
  <c r="T94" i="39"/>
  <c r="U94" i="39"/>
  <c r="V94" i="39"/>
  <c r="F95" i="39"/>
  <c r="G95" i="39"/>
  <c r="H95" i="39"/>
  <c r="I95" i="39"/>
  <c r="J95" i="39"/>
  <c r="K95" i="39"/>
  <c r="L95" i="39"/>
  <c r="M95" i="39"/>
  <c r="N95" i="39"/>
  <c r="O95" i="39"/>
  <c r="P95" i="39"/>
  <c r="Q95" i="39"/>
  <c r="R95" i="39"/>
  <c r="S95" i="39"/>
  <c r="T95" i="39"/>
  <c r="U95" i="39"/>
  <c r="V95" i="39"/>
  <c r="F96" i="39"/>
  <c r="G96" i="39"/>
  <c r="H96" i="39"/>
  <c r="I96" i="39"/>
  <c r="J96" i="39"/>
  <c r="K96" i="39"/>
  <c r="L96" i="39"/>
  <c r="M96" i="39"/>
  <c r="N96" i="39"/>
  <c r="O96" i="39"/>
  <c r="P96" i="39"/>
  <c r="Q96" i="39"/>
  <c r="R96" i="39"/>
  <c r="S96" i="39"/>
  <c r="T96" i="39"/>
  <c r="U96" i="39"/>
  <c r="V96" i="39"/>
  <c r="F97" i="39"/>
  <c r="G97" i="39"/>
  <c r="H97" i="39"/>
  <c r="I97" i="39"/>
  <c r="J97" i="39"/>
  <c r="K97" i="39"/>
  <c r="L97" i="39"/>
  <c r="M97" i="39"/>
  <c r="N97" i="39"/>
  <c r="O97" i="39"/>
  <c r="P97" i="39"/>
  <c r="Q97" i="39"/>
  <c r="R97" i="39"/>
  <c r="S97" i="39"/>
  <c r="T97" i="39"/>
  <c r="U97" i="39"/>
  <c r="V97" i="39"/>
  <c r="F98" i="39"/>
  <c r="G98" i="39"/>
  <c r="H98" i="39"/>
  <c r="I98" i="39"/>
  <c r="J98" i="39"/>
  <c r="K98" i="39"/>
  <c r="L98" i="39"/>
  <c r="M98" i="39"/>
  <c r="N98" i="39"/>
  <c r="O98" i="39"/>
  <c r="P98" i="39"/>
  <c r="Q98" i="39"/>
  <c r="R98" i="39"/>
  <c r="S98" i="39"/>
  <c r="T98" i="39"/>
  <c r="U98" i="39"/>
  <c r="V98" i="39"/>
  <c r="F99" i="39"/>
  <c r="G99" i="39"/>
  <c r="H99" i="39"/>
  <c r="I99" i="39"/>
  <c r="J99" i="39"/>
  <c r="K99" i="39"/>
  <c r="L99" i="39"/>
  <c r="M99" i="39"/>
  <c r="N99" i="39"/>
  <c r="O99" i="39"/>
  <c r="P99" i="39"/>
  <c r="Q99" i="39"/>
  <c r="R99" i="39"/>
  <c r="S99" i="39"/>
  <c r="T99" i="39"/>
  <c r="U99" i="39"/>
  <c r="V99" i="39"/>
  <c r="F100" i="39"/>
  <c r="G100" i="39"/>
  <c r="H100" i="39"/>
  <c r="I100" i="39"/>
  <c r="J100" i="39"/>
  <c r="K100" i="39"/>
  <c r="L100" i="39"/>
  <c r="M100" i="39"/>
  <c r="N100" i="39"/>
  <c r="O100" i="39"/>
  <c r="P100" i="39"/>
  <c r="Q100" i="39"/>
  <c r="R100" i="39"/>
  <c r="S100" i="39"/>
  <c r="T100" i="39"/>
  <c r="U100" i="39"/>
  <c r="V100" i="39"/>
  <c r="F101" i="39"/>
  <c r="G101" i="39"/>
  <c r="H101" i="39"/>
  <c r="I101" i="39"/>
  <c r="J101" i="39"/>
  <c r="K101" i="39"/>
  <c r="L101" i="39"/>
  <c r="M101" i="39"/>
  <c r="N101" i="39"/>
  <c r="O101" i="39"/>
  <c r="P101" i="39"/>
  <c r="Q101" i="39"/>
  <c r="R101" i="39"/>
  <c r="S101" i="39"/>
  <c r="T101" i="39"/>
  <c r="U101" i="39"/>
  <c r="V101" i="39"/>
  <c r="F102" i="39"/>
  <c r="G102" i="39"/>
  <c r="H102" i="39"/>
  <c r="I102" i="39"/>
  <c r="J102" i="39"/>
  <c r="K102" i="39"/>
  <c r="L102" i="39"/>
  <c r="M102" i="39"/>
  <c r="N102" i="39"/>
  <c r="O102" i="39"/>
  <c r="P102" i="39"/>
  <c r="Q102" i="39"/>
  <c r="R102" i="39"/>
  <c r="S102" i="39"/>
  <c r="T102" i="39"/>
  <c r="U102" i="39"/>
  <c r="V102" i="39"/>
  <c r="F103" i="39"/>
  <c r="G103" i="39"/>
  <c r="H103" i="39"/>
  <c r="I103" i="39"/>
  <c r="J103" i="39"/>
  <c r="K103" i="39"/>
  <c r="L103" i="39"/>
  <c r="M103" i="39"/>
  <c r="N103" i="39"/>
  <c r="O103" i="39"/>
  <c r="P103" i="39"/>
  <c r="Q103" i="39"/>
  <c r="R103" i="39"/>
  <c r="S103" i="39"/>
  <c r="T103" i="39"/>
  <c r="U103" i="39"/>
  <c r="V103" i="39"/>
  <c r="F104" i="39"/>
  <c r="G104" i="39"/>
  <c r="H104" i="39"/>
  <c r="I104" i="39"/>
  <c r="J104" i="39"/>
  <c r="K104" i="39"/>
  <c r="L104" i="39"/>
  <c r="M104" i="39"/>
  <c r="N104" i="39"/>
  <c r="O104" i="39"/>
  <c r="P104" i="39"/>
  <c r="Q104" i="39"/>
  <c r="R104" i="39"/>
  <c r="S104" i="39"/>
  <c r="T104" i="39"/>
  <c r="U104" i="39"/>
  <c r="V104" i="39"/>
  <c r="F105" i="39"/>
  <c r="G105" i="39"/>
  <c r="H105" i="39"/>
  <c r="I105" i="39"/>
  <c r="J105" i="39"/>
  <c r="K105" i="39"/>
  <c r="L105" i="39"/>
  <c r="M105" i="39"/>
  <c r="N105" i="39"/>
  <c r="O105" i="39"/>
  <c r="P105" i="39"/>
  <c r="Q105" i="39"/>
  <c r="R105" i="39"/>
  <c r="S105" i="39"/>
  <c r="T105" i="39"/>
  <c r="U105" i="39"/>
  <c r="V105" i="39"/>
  <c r="F106" i="39"/>
  <c r="G106" i="39"/>
  <c r="H106" i="39"/>
  <c r="I106" i="39"/>
  <c r="J106" i="39"/>
  <c r="K106" i="39"/>
  <c r="L106" i="39"/>
  <c r="M106" i="39"/>
  <c r="N106" i="39"/>
  <c r="O106" i="39"/>
  <c r="P106" i="39"/>
  <c r="Q106" i="39"/>
  <c r="R106" i="39"/>
  <c r="S106" i="39"/>
  <c r="T106" i="39"/>
  <c r="U106" i="39"/>
  <c r="V106" i="39"/>
  <c r="F107" i="39"/>
  <c r="G107" i="39"/>
  <c r="H107" i="39"/>
  <c r="I107" i="39"/>
  <c r="J107" i="39"/>
  <c r="K107" i="39"/>
  <c r="L107" i="39"/>
  <c r="M107" i="39"/>
  <c r="N107" i="39"/>
  <c r="O107" i="39"/>
  <c r="P107" i="39"/>
  <c r="Q107" i="39"/>
  <c r="R107" i="39"/>
  <c r="S107" i="39"/>
  <c r="T107" i="39"/>
  <c r="U107" i="39"/>
  <c r="V107" i="39"/>
  <c r="F108" i="39"/>
  <c r="G108" i="39"/>
  <c r="H108" i="39"/>
  <c r="I108" i="39"/>
  <c r="J108" i="39"/>
  <c r="K108" i="39"/>
  <c r="L108" i="39"/>
  <c r="M108" i="39"/>
  <c r="N108" i="39"/>
  <c r="O108" i="39"/>
  <c r="P108" i="39"/>
  <c r="Q108" i="39"/>
  <c r="R108" i="39"/>
  <c r="S108" i="39"/>
  <c r="T108" i="39"/>
  <c r="U108" i="39"/>
  <c r="V108" i="39"/>
  <c r="F109" i="39"/>
  <c r="G109" i="39"/>
  <c r="H109" i="39"/>
  <c r="I109" i="39"/>
  <c r="J109" i="39"/>
  <c r="K109" i="39"/>
  <c r="L109" i="39"/>
  <c r="M109" i="39"/>
  <c r="N109" i="39"/>
  <c r="O109" i="39"/>
  <c r="P109" i="39"/>
  <c r="Q109" i="39"/>
  <c r="R109" i="39"/>
  <c r="S109" i="39"/>
  <c r="T109" i="39"/>
  <c r="U109" i="39"/>
  <c r="V109" i="39"/>
  <c r="F110" i="39"/>
  <c r="G110" i="39"/>
  <c r="H110" i="39"/>
  <c r="I110" i="39"/>
  <c r="J110" i="39"/>
  <c r="K110" i="39"/>
  <c r="L110" i="39"/>
  <c r="M110" i="39"/>
  <c r="N110" i="39"/>
  <c r="O110" i="39"/>
  <c r="P110" i="39"/>
  <c r="Q110" i="39"/>
  <c r="R110" i="39"/>
  <c r="S110" i="39"/>
  <c r="T110" i="39"/>
  <c r="U110" i="39"/>
  <c r="V110" i="39"/>
  <c r="F111" i="39"/>
  <c r="G111" i="39"/>
  <c r="H111" i="39"/>
  <c r="I111" i="39"/>
  <c r="J111" i="39"/>
  <c r="K111" i="39"/>
  <c r="L111" i="39"/>
  <c r="M111" i="39"/>
  <c r="N111" i="39"/>
  <c r="O111" i="39"/>
  <c r="P111" i="39"/>
  <c r="Q111" i="39"/>
  <c r="R111" i="39"/>
  <c r="S111" i="39"/>
  <c r="T111" i="39"/>
  <c r="U111" i="39"/>
  <c r="V111" i="39"/>
  <c r="F112" i="39"/>
  <c r="G112" i="39"/>
  <c r="H112" i="39"/>
  <c r="I112" i="39"/>
  <c r="J112" i="39"/>
  <c r="K112" i="39"/>
  <c r="L112" i="39"/>
  <c r="M112" i="39"/>
  <c r="N112" i="39"/>
  <c r="O112" i="39"/>
  <c r="P112" i="39"/>
  <c r="Q112" i="39"/>
  <c r="R112" i="39"/>
  <c r="S112" i="39"/>
  <c r="T112" i="39"/>
  <c r="U112" i="39"/>
  <c r="V112" i="39"/>
  <c r="F113" i="39"/>
  <c r="G113" i="39"/>
  <c r="H113" i="39"/>
  <c r="I113" i="39"/>
  <c r="J113" i="39"/>
  <c r="K113" i="39"/>
  <c r="L113" i="39"/>
  <c r="M113" i="39"/>
  <c r="N113" i="39"/>
  <c r="O113" i="39"/>
  <c r="P113" i="39"/>
  <c r="Q113" i="39"/>
  <c r="R113" i="39"/>
  <c r="S113" i="39"/>
  <c r="T113" i="39"/>
  <c r="U113" i="39"/>
  <c r="V113" i="39"/>
  <c r="F114" i="39"/>
  <c r="G114" i="39"/>
  <c r="H114" i="39"/>
  <c r="I114" i="39"/>
  <c r="J114" i="39"/>
  <c r="K114" i="39"/>
  <c r="L114" i="39"/>
  <c r="M114" i="39"/>
  <c r="N114" i="39"/>
  <c r="O114" i="39"/>
  <c r="P114" i="39"/>
  <c r="Q114" i="39"/>
  <c r="R114" i="39"/>
  <c r="S114" i="39"/>
  <c r="T114" i="39"/>
  <c r="U114" i="39"/>
  <c r="V114" i="39"/>
  <c r="F115" i="39"/>
  <c r="G115" i="39"/>
  <c r="H115" i="39"/>
  <c r="I115" i="39"/>
  <c r="J115" i="39"/>
  <c r="K115" i="39"/>
  <c r="L115" i="39"/>
  <c r="M115" i="39"/>
  <c r="N115" i="39"/>
  <c r="O115" i="39"/>
  <c r="P115" i="39"/>
  <c r="Q115" i="39"/>
  <c r="R115" i="39"/>
  <c r="S115" i="39"/>
  <c r="T115" i="39"/>
  <c r="U115" i="39"/>
  <c r="V115" i="39"/>
  <c r="F116" i="39"/>
  <c r="G116" i="39"/>
  <c r="H116" i="39"/>
  <c r="I116" i="39"/>
  <c r="J116" i="39"/>
  <c r="K116" i="39"/>
  <c r="L116" i="39"/>
  <c r="M116" i="39"/>
  <c r="N116" i="39"/>
  <c r="O116" i="39"/>
  <c r="P116" i="39"/>
  <c r="Q116" i="39"/>
  <c r="R116" i="39"/>
  <c r="S116" i="39"/>
  <c r="T116" i="39"/>
  <c r="U116" i="39"/>
  <c r="V116" i="39"/>
  <c r="F117" i="39"/>
  <c r="G117" i="39"/>
  <c r="H117" i="39"/>
  <c r="I117" i="39"/>
  <c r="J117" i="39"/>
  <c r="K117" i="39"/>
  <c r="L117" i="39"/>
  <c r="M117" i="39"/>
  <c r="N117" i="39"/>
  <c r="O117" i="39"/>
  <c r="P117" i="39"/>
  <c r="Q117" i="39"/>
  <c r="R117" i="39"/>
  <c r="S117" i="39"/>
  <c r="T117" i="39"/>
  <c r="U117" i="39"/>
  <c r="V117" i="39"/>
  <c r="F118" i="39"/>
  <c r="G118" i="39"/>
  <c r="H118" i="39"/>
  <c r="I118" i="39"/>
  <c r="J118" i="39"/>
  <c r="K118" i="39"/>
  <c r="L118" i="39"/>
  <c r="M118" i="39"/>
  <c r="N118" i="39"/>
  <c r="O118" i="39"/>
  <c r="P118" i="39"/>
  <c r="Q118" i="39"/>
  <c r="R118" i="39"/>
  <c r="S118" i="39"/>
  <c r="T118" i="39"/>
  <c r="U118" i="39"/>
  <c r="V118" i="39"/>
  <c r="F119" i="39"/>
  <c r="G119" i="39"/>
  <c r="H119" i="39"/>
  <c r="I119" i="39"/>
  <c r="J119" i="39"/>
  <c r="K119" i="39"/>
  <c r="L119" i="39"/>
  <c r="M119" i="39"/>
  <c r="N119" i="39"/>
  <c r="O119" i="39"/>
  <c r="P119" i="39"/>
  <c r="Q119" i="39"/>
  <c r="R119" i="39"/>
  <c r="S119" i="39"/>
  <c r="T119" i="39"/>
  <c r="U119" i="39"/>
  <c r="V119" i="39"/>
  <c r="F120" i="39"/>
  <c r="G120" i="39"/>
  <c r="H120" i="39"/>
  <c r="I120" i="39"/>
  <c r="J120" i="39"/>
  <c r="K120" i="39"/>
  <c r="L120" i="39"/>
  <c r="M120" i="39"/>
  <c r="N120" i="39"/>
  <c r="O120" i="39"/>
  <c r="P120" i="39"/>
  <c r="Q120" i="39"/>
  <c r="R120" i="39"/>
  <c r="S120" i="39"/>
  <c r="T120" i="39"/>
  <c r="U120" i="39"/>
  <c r="V120" i="39"/>
  <c r="F121" i="39"/>
  <c r="G121" i="39"/>
  <c r="H121" i="39"/>
  <c r="I121" i="39"/>
  <c r="J121" i="39"/>
  <c r="K121" i="39"/>
  <c r="L121" i="39"/>
  <c r="M121" i="39"/>
  <c r="N121" i="39"/>
  <c r="O121" i="39"/>
  <c r="P121" i="39"/>
  <c r="Q121" i="39"/>
  <c r="R121" i="39"/>
  <c r="S121" i="39"/>
  <c r="T121" i="39"/>
  <c r="U121" i="39"/>
  <c r="V121" i="39"/>
  <c r="F122" i="39"/>
  <c r="G122" i="39"/>
  <c r="H122" i="39"/>
  <c r="I122" i="39"/>
  <c r="J122" i="39"/>
  <c r="K122" i="39"/>
  <c r="L122" i="39"/>
  <c r="M122" i="39"/>
  <c r="N122" i="39"/>
  <c r="O122" i="39"/>
  <c r="P122" i="39"/>
  <c r="Q122" i="39"/>
  <c r="R122" i="39"/>
  <c r="S122" i="39"/>
  <c r="T122" i="39"/>
  <c r="U122" i="39"/>
  <c r="V122" i="39"/>
  <c r="F123" i="39"/>
  <c r="G123" i="39"/>
  <c r="H123" i="39"/>
  <c r="I123" i="39"/>
  <c r="J123" i="39"/>
  <c r="K123" i="39"/>
  <c r="L123" i="39"/>
  <c r="M123" i="39"/>
  <c r="N123" i="39"/>
  <c r="O123" i="39"/>
  <c r="P123" i="39"/>
  <c r="Q123" i="39"/>
  <c r="R123" i="39"/>
  <c r="S123" i="39"/>
  <c r="T123" i="39"/>
  <c r="U123" i="39"/>
  <c r="V123" i="39"/>
  <c r="F124" i="39"/>
  <c r="G124" i="39"/>
  <c r="H124" i="39"/>
  <c r="I124" i="39"/>
  <c r="J124" i="39"/>
  <c r="K124" i="39"/>
  <c r="L124" i="39"/>
  <c r="M124" i="39"/>
  <c r="N124" i="39"/>
  <c r="O124" i="39"/>
  <c r="P124" i="39"/>
  <c r="Q124" i="39"/>
  <c r="R124" i="39"/>
  <c r="S124" i="39"/>
  <c r="T124" i="39"/>
  <c r="U124" i="39"/>
  <c r="V124" i="39"/>
  <c r="F125" i="39"/>
  <c r="G125" i="39"/>
  <c r="H125" i="39"/>
  <c r="I125" i="39"/>
  <c r="J125" i="39"/>
  <c r="K125" i="39"/>
  <c r="L125" i="39"/>
  <c r="M125" i="39"/>
  <c r="N125" i="39"/>
  <c r="O125" i="39"/>
  <c r="P125" i="39"/>
  <c r="Q125" i="39"/>
  <c r="R125" i="39"/>
  <c r="S125" i="39"/>
  <c r="T125" i="39"/>
  <c r="U125" i="39"/>
  <c r="V125" i="39"/>
  <c r="F126" i="39"/>
  <c r="G126" i="39"/>
  <c r="H126" i="39"/>
  <c r="I126" i="39"/>
  <c r="J126" i="39"/>
  <c r="K126" i="39"/>
  <c r="L126" i="39"/>
  <c r="M126" i="39"/>
  <c r="N126" i="39"/>
  <c r="O126" i="39"/>
  <c r="P126" i="39"/>
  <c r="Q126" i="39"/>
  <c r="R126" i="39"/>
  <c r="S126" i="39"/>
  <c r="T126" i="39"/>
  <c r="U126" i="39"/>
  <c r="V126" i="39"/>
  <c r="F127" i="39"/>
  <c r="G127" i="39"/>
  <c r="H127" i="39"/>
  <c r="I127" i="39"/>
  <c r="J127" i="39"/>
  <c r="K127" i="39"/>
  <c r="L127" i="39"/>
  <c r="M127" i="39"/>
  <c r="N127" i="39"/>
  <c r="O127" i="39"/>
  <c r="P127" i="39"/>
  <c r="Q127" i="39"/>
  <c r="R127" i="39"/>
  <c r="S127" i="39"/>
  <c r="T127" i="39"/>
  <c r="U127" i="39"/>
  <c r="V127" i="39"/>
  <c r="F128" i="39"/>
  <c r="G128" i="39"/>
  <c r="H128" i="39"/>
  <c r="I128" i="39"/>
  <c r="J128" i="39"/>
  <c r="K128" i="39"/>
  <c r="L128" i="39"/>
  <c r="M128" i="39"/>
  <c r="N128" i="39"/>
  <c r="O128" i="39"/>
  <c r="P128" i="39"/>
  <c r="Q128" i="39"/>
  <c r="R128" i="39"/>
  <c r="S128" i="39"/>
  <c r="T128" i="39"/>
  <c r="U128" i="39"/>
  <c r="V128" i="39"/>
  <c r="F129" i="39"/>
  <c r="G129" i="39"/>
  <c r="H129" i="39"/>
  <c r="I129" i="39"/>
  <c r="J129" i="39"/>
  <c r="K129" i="39"/>
  <c r="L129" i="39"/>
  <c r="M129" i="39"/>
  <c r="N129" i="39"/>
  <c r="O129" i="39"/>
  <c r="P129" i="39"/>
  <c r="Q129" i="39"/>
  <c r="R129" i="39"/>
  <c r="S129" i="39"/>
  <c r="T129" i="39"/>
  <c r="U129" i="39"/>
  <c r="V129" i="39"/>
  <c r="F130" i="39"/>
  <c r="G130" i="39"/>
  <c r="H130" i="39"/>
  <c r="I130" i="39"/>
  <c r="J130" i="39"/>
  <c r="K130" i="39"/>
  <c r="L130" i="39"/>
  <c r="M130" i="39"/>
  <c r="N130" i="39"/>
  <c r="O130" i="39"/>
  <c r="P130" i="39"/>
  <c r="Q130" i="39"/>
  <c r="R130" i="39"/>
  <c r="S130" i="39"/>
  <c r="T130" i="39"/>
  <c r="U130" i="39"/>
  <c r="V130" i="39"/>
  <c r="F131" i="39"/>
  <c r="G131" i="39"/>
  <c r="H131" i="39"/>
  <c r="I131" i="39"/>
  <c r="J131" i="39"/>
  <c r="K131" i="39"/>
  <c r="L131" i="39"/>
  <c r="M131" i="39"/>
  <c r="N131" i="39"/>
  <c r="O131" i="39"/>
  <c r="P131" i="39"/>
  <c r="Q131" i="39"/>
  <c r="R131" i="39"/>
  <c r="S131" i="39"/>
  <c r="T131" i="39"/>
  <c r="U131" i="39"/>
  <c r="V131" i="39"/>
  <c r="F132" i="39"/>
  <c r="G132" i="39"/>
  <c r="H132" i="39"/>
  <c r="I132" i="39"/>
  <c r="J132" i="39"/>
  <c r="K132" i="39"/>
  <c r="L132" i="39"/>
  <c r="M132" i="39"/>
  <c r="N132" i="39"/>
  <c r="O132" i="39"/>
  <c r="P132" i="39"/>
  <c r="Q132" i="39"/>
  <c r="R132" i="39"/>
  <c r="S132" i="39"/>
  <c r="T132" i="39"/>
  <c r="U132" i="39"/>
  <c r="V132" i="39"/>
  <c r="F133" i="39"/>
  <c r="G133" i="39"/>
  <c r="H133" i="39"/>
  <c r="I133" i="39"/>
  <c r="J133" i="39"/>
  <c r="K133" i="39"/>
  <c r="L133" i="39"/>
  <c r="M133" i="39"/>
  <c r="N133" i="39"/>
  <c r="O133" i="39"/>
  <c r="P133" i="39"/>
  <c r="Q133" i="39"/>
  <c r="R133" i="39"/>
  <c r="S133" i="39"/>
  <c r="T133" i="39"/>
  <c r="U133" i="39"/>
  <c r="V133" i="39"/>
  <c r="F134" i="39"/>
  <c r="G134" i="39"/>
  <c r="H134" i="39"/>
  <c r="I134" i="39"/>
  <c r="J134" i="39"/>
  <c r="K134" i="39"/>
  <c r="L134" i="39"/>
  <c r="M134" i="39"/>
  <c r="N134" i="39"/>
  <c r="O134" i="39"/>
  <c r="P134" i="39"/>
  <c r="Q134" i="39"/>
  <c r="R134" i="39"/>
  <c r="S134" i="39"/>
  <c r="T134" i="39"/>
  <c r="U134" i="39"/>
  <c r="V134" i="39"/>
  <c r="F135" i="39"/>
  <c r="G135" i="39"/>
  <c r="H135" i="39"/>
  <c r="I135" i="39"/>
  <c r="J135" i="39"/>
  <c r="K135" i="39"/>
  <c r="L135" i="39"/>
  <c r="M135" i="39"/>
  <c r="N135" i="39"/>
  <c r="O135" i="39"/>
  <c r="P135" i="39"/>
  <c r="Q135" i="39"/>
  <c r="R135" i="39"/>
  <c r="S135" i="39"/>
  <c r="T135" i="39"/>
  <c r="U135" i="39"/>
  <c r="V135" i="39"/>
  <c r="F136" i="39"/>
  <c r="G136" i="39"/>
  <c r="H136" i="39"/>
  <c r="I136" i="39"/>
  <c r="J136" i="39"/>
  <c r="K136" i="39"/>
  <c r="L136" i="39"/>
  <c r="M136" i="39"/>
  <c r="N136" i="39"/>
  <c r="O136" i="39"/>
  <c r="P136" i="39"/>
  <c r="Q136" i="39"/>
  <c r="R136" i="39"/>
  <c r="S136" i="39"/>
  <c r="T136" i="39"/>
  <c r="U136" i="39"/>
  <c r="V136" i="39"/>
  <c r="F137" i="39"/>
  <c r="G137" i="39"/>
  <c r="H137" i="39"/>
  <c r="I137" i="39"/>
  <c r="J137" i="39"/>
  <c r="K137" i="39"/>
  <c r="L137" i="39"/>
  <c r="M137" i="39"/>
  <c r="N137" i="39"/>
  <c r="O137" i="39"/>
  <c r="P137" i="39"/>
  <c r="Q137" i="39"/>
  <c r="R137" i="39"/>
  <c r="S137" i="39"/>
  <c r="T137" i="39"/>
  <c r="U137" i="39"/>
  <c r="V137" i="39"/>
  <c r="F138" i="39"/>
  <c r="G138" i="39"/>
  <c r="H138" i="39"/>
  <c r="I138" i="39"/>
  <c r="J138" i="39"/>
  <c r="K138" i="39"/>
  <c r="L138" i="39"/>
  <c r="M138" i="39"/>
  <c r="N138" i="39"/>
  <c r="O138" i="39"/>
  <c r="P138" i="39"/>
  <c r="Q138" i="39"/>
  <c r="R138" i="39"/>
  <c r="S138" i="39"/>
  <c r="T138" i="39"/>
  <c r="U138" i="39"/>
  <c r="V138" i="39"/>
  <c r="F139" i="39"/>
  <c r="G139" i="39"/>
  <c r="H139" i="39"/>
  <c r="I139" i="39"/>
  <c r="J139" i="39"/>
  <c r="K139" i="39"/>
  <c r="L139" i="39"/>
  <c r="M139" i="39"/>
  <c r="N139" i="39"/>
  <c r="O139" i="39"/>
  <c r="P139" i="39"/>
  <c r="Q139" i="39"/>
  <c r="R139" i="39"/>
  <c r="S139" i="39"/>
  <c r="T139" i="39"/>
  <c r="U139" i="39"/>
  <c r="V139" i="39"/>
  <c r="F140" i="39"/>
  <c r="G140" i="39"/>
  <c r="H140" i="39"/>
  <c r="I140" i="39"/>
  <c r="J140" i="39"/>
  <c r="K140" i="39"/>
  <c r="L140" i="39"/>
  <c r="M140" i="39"/>
  <c r="N140" i="39"/>
  <c r="O140" i="39"/>
  <c r="P140" i="39"/>
  <c r="Q140" i="39"/>
  <c r="R140" i="39"/>
  <c r="S140" i="39"/>
  <c r="T140" i="39"/>
  <c r="U140" i="39"/>
  <c r="V140" i="39"/>
  <c r="F141" i="39"/>
  <c r="G141" i="39"/>
  <c r="H141" i="39"/>
  <c r="I141" i="39"/>
  <c r="J141" i="39"/>
  <c r="K141" i="39"/>
  <c r="L141" i="39"/>
  <c r="M141" i="39"/>
  <c r="N141" i="39"/>
  <c r="O141" i="39"/>
  <c r="P141" i="39"/>
  <c r="Q141" i="39"/>
  <c r="R141" i="39"/>
  <c r="S141" i="39"/>
  <c r="T141" i="39"/>
  <c r="U141" i="39"/>
  <c r="V141" i="39"/>
  <c r="F142" i="39"/>
  <c r="G142" i="39"/>
  <c r="H142" i="39"/>
  <c r="I142" i="39"/>
  <c r="J142" i="39"/>
  <c r="K142" i="39"/>
  <c r="L142" i="39"/>
  <c r="M142" i="39"/>
  <c r="N142" i="39"/>
  <c r="O142" i="39"/>
  <c r="P142" i="39"/>
  <c r="Q142" i="39"/>
  <c r="R142" i="39"/>
  <c r="S142" i="39"/>
  <c r="T142" i="39"/>
  <c r="U142" i="39"/>
  <c r="V142" i="39"/>
  <c r="F143" i="39"/>
  <c r="G143" i="39"/>
  <c r="H143" i="39"/>
  <c r="I143" i="39"/>
  <c r="J143" i="39"/>
  <c r="K143" i="39"/>
  <c r="L143" i="39"/>
  <c r="M143" i="39"/>
  <c r="N143" i="39"/>
  <c r="O143" i="39"/>
  <c r="P143" i="39"/>
  <c r="Q143" i="39"/>
  <c r="R143" i="39"/>
  <c r="S143" i="39"/>
  <c r="T143" i="39"/>
  <c r="U143" i="39"/>
  <c r="V143" i="39"/>
  <c r="F144" i="39"/>
  <c r="G144" i="39"/>
  <c r="H144" i="39"/>
  <c r="I144" i="39"/>
  <c r="J144" i="39"/>
  <c r="K144" i="39"/>
  <c r="L144" i="39"/>
  <c r="M144" i="39"/>
  <c r="N144" i="39"/>
  <c r="O144" i="39"/>
  <c r="P144" i="39"/>
  <c r="Q144" i="39"/>
  <c r="R144" i="39"/>
  <c r="S144" i="39"/>
  <c r="T144" i="39"/>
  <c r="U144" i="39"/>
  <c r="V144" i="39"/>
  <c r="F145" i="39"/>
  <c r="G145" i="39"/>
  <c r="H145" i="39"/>
  <c r="I145" i="39"/>
  <c r="J145" i="39"/>
  <c r="K145" i="39"/>
  <c r="L145" i="39"/>
  <c r="M145" i="39"/>
  <c r="N145" i="39"/>
  <c r="O145" i="39"/>
  <c r="P145" i="39"/>
  <c r="Q145" i="39"/>
  <c r="R145" i="39"/>
  <c r="S145" i="39"/>
  <c r="T145" i="39"/>
  <c r="U145" i="39"/>
  <c r="V145" i="39"/>
  <c r="F146" i="39"/>
  <c r="G146" i="39"/>
  <c r="H146" i="39"/>
  <c r="I146" i="39"/>
  <c r="J146" i="39"/>
  <c r="K146" i="39"/>
  <c r="L146" i="39"/>
  <c r="M146" i="39"/>
  <c r="N146" i="39"/>
  <c r="O146" i="39"/>
  <c r="P146" i="39"/>
  <c r="Q146" i="39"/>
  <c r="R146" i="39"/>
  <c r="S146" i="39"/>
  <c r="T146" i="39"/>
  <c r="U146" i="39"/>
  <c r="V146" i="39"/>
  <c r="F147" i="39"/>
  <c r="G147" i="39"/>
  <c r="H147" i="39"/>
  <c r="I147" i="39"/>
  <c r="J147" i="39"/>
  <c r="K147" i="39"/>
  <c r="L147" i="39"/>
  <c r="M147" i="39"/>
  <c r="N147" i="39"/>
  <c r="O147" i="39"/>
  <c r="P147" i="39"/>
  <c r="Q147" i="39"/>
  <c r="R147" i="39"/>
  <c r="S147" i="39"/>
  <c r="T147" i="39"/>
  <c r="U147" i="39"/>
  <c r="V147" i="39"/>
  <c r="F148" i="39"/>
  <c r="G148" i="39"/>
  <c r="H148" i="39"/>
  <c r="I148" i="39"/>
  <c r="J148" i="39"/>
  <c r="K148" i="39"/>
  <c r="L148" i="39"/>
  <c r="M148" i="39"/>
  <c r="N148" i="39"/>
  <c r="O148" i="39"/>
  <c r="P148" i="39"/>
  <c r="Q148" i="39"/>
  <c r="R148" i="39"/>
  <c r="S148" i="39"/>
  <c r="T148" i="39"/>
  <c r="U148" i="39"/>
  <c r="V148" i="39"/>
  <c r="F149" i="39"/>
  <c r="G149" i="39"/>
  <c r="H149" i="39"/>
  <c r="I149" i="39"/>
  <c r="J149" i="39"/>
  <c r="K149" i="39"/>
  <c r="L149" i="39"/>
  <c r="M149" i="39"/>
  <c r="N149" i="39"/>
  <c r="O149" i="39"/>
  <c r="P149" i="39"/>
  <c r="Q149" i="39"/>
  <c r="R149" i="39"/>
  <c r="S149" i="39"/>
  <c r="T149" i="39"/>
  <c r="U149" i="39"/>
  <c r="V149" i="39"/>
  <c r="F150" i="39"/>
  <c r="G150" i="39"/>
  <c r="H150" i="39"/>
  <c r="I150" i="39"/>
  <c r="J150" i="39"/>
  <c r="K150" i="39"/>
  <c r="L150" i="39"/>
  <c r="M150" i="39"/>
  <c r="N150" i="39"/>
  <c r="O150" i="39"/>
  <c r="P150" i="39"/>
  <c r="Q150" i="39"/>
  <c r="R150" i="39"/>
  <c r="S150" i="39"/>
  <c r="T150" i="39"/>
  <c r="U150" i="39"/>
  <c r="V150" i="39"/>
  <c r="F151" i="39"/>
  <c r="G151" i="39"/>
  <c r="H151" i="39"/>
  <c r="I151" i="39"/>
  <c r="J151" i="39"/>
  <c r="K151" i="39"/>
  <c r="L151" i="39"/>
  <c r="M151" i="39"/>
  <c r="N151" i="39"/>
  <c r="O151" i="39"/>
  <c r="P151" i="39"/>
  <c r="Q151" i="39"/>
  <c r="R151" i="39"/>
  <c r="S151" i="39"/>
  <c r="T151" i="39"/>
  <c r="U151" i="39"/>
  <c r="V151" i="39"/>
  <c r="F152" i="39"/>
  <c r="G152" i="39"/>
  <c r="H152" i="39"/>
  <c r="I152" i="39"/>
  <c r="J152" i="39"/>
  <c r="K152" i="39"/>
  <c r="L152" i="39"/>
  <c r="M152" i="39"/>
  <c r="N152" i="39"/>
  <c r="O152" i="39"/>
  <c r="P152" i="39"/>
  <c r="Q152" i="39"/>
  <c r="R152" i="39"/>
  <c r="S152" i="39"/>
  <c r="T152" i="39"/>
  <c r="U152" i="39"/>
  <c r="V152" i="39"/>
  <c r="F153" i="39"/>
  <c r="G153" i="39"/>
  <c r="H153" i="39"/>
  <c r="I153" i="39"/>
  <c r="J153" i="39"/>
  <c r="K153" i="39"/>
  <c r="L153" i="39"/>
  <c r="M153" i="39"/>
  <c r="N153" i="39"/>
  <c r="O153" i="39"/>
  <c r="P153" i="39"/>
  <c r="Q153" i="39"/>
  <c r="R153" i="39"/>
  <c r="S153" i="39"/>
  <c r="T153" i="39"/>
  <c r="U153" i="39"/>
  <c r="V153" i="39"/>
  <c r="F154" i="39"/>
  <c r="G154" i="39"/>
  <c r="H154" i="39"/>
  <c r="I154" i="39"/>
  <c r="J154" i="39"/>
  <c r="K154" i="39"/>
  <c r="L154" i="39"/>
  <c r="M154" i="39"/>
  <c r="N154" i="39"/>
  <c r="O154" i="39"/>
  <c r="P154" i="39"/>
  <c r="Q154" i="39"/>
  <c r="R154" i="39"/>
  <c r="S154" i="39"/>
  <c r="T154" i="39"/>
  <c r="U154" i="39"/>
  <c r="V154" i="39"/>
  <c r="F155" i="39"/>
  <c r="G155" i="39"/>
  <c r="H155" i="39"/>
  <c r="I155" i="39"/>
  <c r="J155" i="39"/>
  <c r="K155" i="39"/>
  <c r="L155" i="39"/>
  <c r="M155" i="39"/>
  <c r="N155" i="39"/>
  <c r="O155" i="39"/>
  <c r="P155" i="39"/>
  <c r="Q155" i="39"/>
  <c r="R155" i="39"/>
  <c r="S155" i="39"/>
  <c r="T155" i="39"/>
  <c r="U155" i="39"/>
  <c r="V155" i="39"/>
  <c r="F156" i="39"/>
  <c r="G156" i="39"/>
  <c r="H156" i="39"/>
  <c r="I156" i="39"/>
  <c r="J156" i="39"/>
  <c r="K156" i="39"/>
  <c r="L156" i="39"/>
  <c r="M156" i="39"/>
  <c r="N156" i="39"/>
  <c r="O156" i="39"/>
  <c r="P156" i="39"/>
  <c r="Q156" i="39"/>
  <c r="R156" i="39"/>
  <c r="S156" i="39"/>
  <c r="T156" i="39"/>
  <c r="U156" i="39"/>
  <c r="V156" i="39"/>
  <c r="F157" i="39"/>
  <c r="G157" i="39"/>
  <c r="H157" i="39"/>
  <c r="I157" i="39"/>
  <c r="J157" i="39"/>
  <c r="K157" i="39"/>
  <c r="L157" i="39"/>
  <c r="M157" i="39"/>
  <c r="N157" i="39"/>
  <c r="O157" i="39"/>
  <c r="P157" i="39"/>
  <c r="Q157" i="39"/>
  <c r="R157" i="39"/>
  <c r="S157" i="39"/>
  <c r="T157" i="39"/>
  <c r="U157" i="39"/>
  <c r="V157" i="39"/>
  <c r="F158" i="39"/>
  <c r="G158" i="39"/>
  <c r="H158" i="39"/>
  <c r="I158" i="39"/>
  <c r="J158" i="39"/>
  <c r="K158" i="39"/>
  <c r="L158" i="39"/>
  <c r="M158" i="39"/>
  <c r="N158" i="39"/>
  <c r="O158" i="39"/>
  <c r="P158" i="39"/>
  <c r="Q158" i="39"/>
  <c r="R158" i="39"/>
  <c r="S158" i="39"/>
  <c r="T158" i="39"/>
  <c r="U158" i="39"/>
  <c r="V158" i="39"/>
  <c r="F159" i="39"/>
  <c r="G159" i="39"/>
  <c r="H159" i="39"/>
  <c r="I159" i="39"/>
  <c r="J159" i="39"/>
  <c r="K159" i="39"/>
  <c r="L159" i="39"/>
  <c r="M159" i="39"/>
  <c r="N159" i="39"/>
  <c r="O159" i="39"/>
  <c r="P159" i="39"/>
  <c r="Q159" i="39"/>
  <c r="R159" i="39"/>
  <c r="S159" i="39"/>
  <c r="T159" i="39"/>
  <c r="U159" i="39"/>
  <c r="V159" i="39"/>
  <c r="F160" i="39"/>
  <c r="G160" i="39"/>
  <c r="H160" i="39"/>
  <c r="I160" i="39"/>
  <c r="J160" i="39"/>
  <c r="K160" i="39"/>
  <c r="L160" i="39"/>
  <c r="M160" i="39"/>
  <c r="N160" i="39"/>
  <c r="O160" i="39"/>
  <c r="P160" i="39"/>
  <c r="Q160" i="39"/>
  <c r="R160" i="39"/>
  <c r="S160" i="39"/>
  <c r="T160" i="39"/>
  <c r="U160" i="39"/>
  <c r="V160" i="39"/>
  <c r="F161" i="39"/>
  <c r="G161" i="39"/>
  <c r="H161" i="39"/>
  <c r="I161" i="39"/>
  <c r="J161" i="39"/>
  <c r="K161" i="39"/>
  <c r="L161" i="39"/>
  <c r="M161" i="39"/>
  <c r="N161" i="39"/>
  <c r="O161" i="39"/>
  <c r="P161" i="39"/>
  <c r="Q161" i="39"/>
  <c r="R161" i="39"/>
  <c r="S161" i="39"/>
  <c r="T161" i="39"/>
  <c r="U161" i="39"/>
  <c r="V161" i="39"/>
  <c r="F162" i="39"/>
  <c r="G162" i="39"/>
  <c r="H162" i="39"/>
  <c r="I162" i="39"/>
  <c r="J162" i="39"/>
  <c r="K162" i="39"/>
  <c r="L162" i="39"/>
  <c r="M162" i="39"/>
  <c r="N162" i="39"/>
  <c r="O162" i="39"/>
  <c r="P162" i="39"/>
  <c r="Q162" i="39"/>
  <c r="R162" i="39"/>
  <c r="S162" i="39"/>
  <c r="T162" i="39"/>
  <c r="U162" i="39"/>
  <c r="V162" i="39"/>
  <c r="F163" i="39"/>
  <c r="G163" i="39"/>
  <c r="H163" i="39"/>
  <c r="I163" i="39"/>
  <c r="J163" i="39"/>
  <c r="K163" i="39"/>
  <c r="L163" i="39"/>
  <c r="M163" i="39"/>
  <c r="N163" i="39"/>
  <c r="O163" i="39"/>
  <c r="P163" i="39"/>
  <c r="Q163" i="39"/>
  <c r="R163" i="39"/>
  <c r="S163" i="39"/>
  <c r="T163" i="39"/>
  <c r="U163" i="39"/>
  <c r="V163" i="39"/>
  <c r="F164" i="39"/>
  <c r="G164" i="39"/>
  <c r="H164" i="39"/>
  <c r="I164" i="39"/>
  <c r="J164" i="39"/>
  <c r="K164" i="39"/>
  <c r="L164" i="39"/>
  <c r="M164" i="39"/>
  <c r="N164" i="39"/>
  <c r="O164" i="39"/>
  <c r="P164" i="39"/>
  <c r="Q164" i="39"/>
  <c r="R164" i="39"/>
  <c r="S164" i="39"/>
  <c r="T164" i="39"/>
  <c r="U164" i="39"/>
  <c r="V164" i="39"/>
  <c r="F165" i="39"/>
  <c r="G165" i="39"/>
  <c r="H165" i="39"/>
  <c r="I165" i="39"/>
  <c r="J165" i="39"/>
  <c r="K165" i="39"/>
  <c r="L165" i="39"/>
  <c r="M165" i="39"/>
  <c r="N165" i="39"/>
  <c r="O165" i="39"/>
  <c r="P165" i="39"/>
  <c r="Q165" i="39"/>
  <c r="R165" i="39"/>
  <c r="S165" i="39"/>
  <c r="T165" i="39"/>
  <c r="U165" i="39"/>
  <c r="V165" i="39"/>
  <c r="F166" i="39"/>
  <c r="G166" i="39"/>
  <c r="H166" i="39"/>
  <c r="I166" i="39"/>
  <c r="J166" i="39"/>
  <c r="K166" i="39"/>
  <c r="L166" i="39"/>
  <c r="M166" i="39"/>
  <c r="N166" i="39"/>
  <c r="O166" i="39"/>
  <c r="P166" i="39"/>
  <c r="Q166" i="39"/>
  <c r="R166" i="39"/>
  <c r="S166" i="39"/>
  <c r="T166" i="39"/>
  <c r="U166" i="39"/>
  <c r="V166" i="39"/>
  <c r="F167" i="39"/>
  <c r="G167" i="39"/>
  <c r="H167" i="39"/>
  <c r="I167" i="39"/>
  <c r="J167" i="39"/>
  <c r="K167" i="39"/>
  <c r="L167" i="39"/>
  <c r="M167" i="39"/>
  <c r="N167" i="39"/>
  <c r="O167" i="39"/>
  <c r="P167" i="39"/>
  <c r="Q167" i="39"/>
  <c r="R167" i="39"/>
  <c r="S167" i="39"/>
  <c r="T167" i="39"/>
  <c r="U167" i="39"/>
  <c r="V167" i="39"/>
  <c r="F168" i="39"/>
  <c r="G168" i="39"/>
  <c r="H168" i="39"/>
  <c r="I168" i="39"/>
  <c r="J168" i="39"/>
  <c r="K168" i="39"/>
  <c r="L168" i="39"/>
  <c r="M168" i="39"/>
  <c r="N168" i="39"/>
  <c r="O168" i="39"/>
  <c r="P168" i="39"/>
  <c r="Q168" i="39"/>
  <c r="R168" i="39"/>
  <c r="S168" i="39"/>
  <c r="T168" i="39"/>
  <c r="U168" i="39"/>
  <c r="V168" i="39"/>
  <c r="F169" i="39"/>
  <c r="G169" i="39"/>
  <c r="H169" i="39"/>
  <c r="I169" i="39"/>
  <c r="J169" i="39"/>
  <c r="K169" i="39"/>
  <c r="L169" i="39"/>
  <c r="M169" i="39"/>
  <c r="N169" i="39"/>
  <c r="O169" i="39"/>
  <c r="P169" i="39"/>
  <c r="Q169" i="39"/>
  <c r="R169" i="39"/>
  <c r="S169" i="39"/>
  <c r="T169" i="39"/>
  <c r="U169" i="39"/>
  <c r="V169" i="39"/>
  <c r="F170" i="39"/>
  <c r="G170" i="39"/>
  <c r="H170" i="39"/>
  <c r="I170" i="39"/>
  <c r="J170" i="39"/>
  <c r="K170" i="39"/>
  <c r="L170" i="39"/>
  <c r="M170" i="39"/>
  <c r="N170" i="39"/>
  <c r="O170" i="39"/>
  <c r="P170" i="39"/>
  <c r="Q170" i="39"/>
  <c r="R170" i="39"/>
  <c r="S170" i="39"/>
  <c r="T170" i="39"/>
  <c r="U170" i="39"/>
  <c r="V170" i="39"/>
  <c r="F171" i="39"/>
  <c r="G171" i="39"/>
  <c r="H171" i="39"/>
  <c r="I171" i="39"/>
  <c r="J171" i="39"/>
  <c r="K171" i="39"/>
  <c r="L171" i="39"/>
  <c r="M171" i="39"/>
  <c r="N171" i="39"/>
  <c r="O171" i="39"/>
  <c r="P171" i="39"/>
  <c r="Q171" i="39"/>
  <c r="R171" i="39"/>
  <c r="S171" i="39"/>
  <c r="T171" i="39"/>
  <c r="U171" i="39"/>
  <c r="V171" i="39"/>
  <c r="F172" i="39"/>
  <c r="G172" i="39"/>
  <c r="H172" i="39"/>
  <c r="I172" i="39"/>
  <c r="J172" i="39"/>
  <c r="K172" i="39"/>
  <c r="L172" i="39"/>
  <c r="M172" i="39"/>
  <c r="N172" i="39"/>
  <c r="O172" i="39"/>
  <c r="P172" i="39"/>
  <c r="Q172" i="39"/>
  <c r="R172" i="39"/>
  <c r="S172" i="39"/>
  <c r="T172" i="39"/>
  <c r="U172" i="39"/>
  <c r="V172" i="39"/>
  <c r="F173" i="39"/>
  <c r="G173" i="39"/>
  <c r="H173" i="39"/>
  <c r="I173" i="39"/>
  <c r="J173" i="39"/>
  <c r="K173" i="39"/>
  <c r="L173" i="39"/>
  <c r="M173" i="39"/>
  <c r="N173" i="39"/>
  <c r="O173" i="39"/>
  <c r="P173" i="39"/>
  <c r="Q173" i="39"/>
  <c r="R173" i="39"/>
  <c r="S173" i="39"/>
  <c r="T173" i="39"/>
  <c r="U173" i="39"/>
  <c r="V173" i="39"/>
  <c r="F174" i="39"/>
  <c r="G174" i="39"/>
  <c r="H174" i="39"/>
  <c r="I174" i="39"/>
  <c r="J174" i="39"/>
  <c r="K174" i="39"/>
  <c r="L174" i="39"/>
  <c r="M174" i="39"/>
  <c r="N174" i="39"/>
  <c r="O174" i="39"/>
  <c r="P174" i="39"/>
  <c r="Q174" i="39"/>
  <c r="R174" i="39"/>
  <c r="S174" i="39"/>
  <c r="T174" i="39"/>
  <c r="U174" i="39"/>
  <c r="V174" i="39"/>
  <c r="F175" i="39"/>
  <c r="G175" i="39"/>
  <c r="H175" i="39"/>
  <c r="I175" i="39"/>
  <c r="J175" i="39"/>
  <c r="K175" i="39"/>
  <c r="L175" i="39"/>
  <c r="M175" i="39"/>
  <c r="N175" i="39"/>
  <c r="O175" i="39"/>
  <c r="P175" i="39"/>
  <c r="Q175" i="39"/>
  <c r="R175" i="39"/>
  <c r="S175" i="39"/>
  <c r="T175" i="39"/>
  <c r="U175" i="39"/>
  <c r="V175" i="39"/>
  <c r="F176" i="39"/>
  <c r="G176" i="39"/>
  <c r="H176" i="39"/>
  <c r="I176" i="39"/>
  <c r="J176" i="39"/>
  <c r="K176" i="39"/>
  <c r="L176" i="39"/>
  <c r="M176" i="39"/>
  <c r="N176" i="39"/>
  <c r="O176" i="39"/>
  <c r="P176" i="39"/>
  <c r="Q176" i="39"/>
  <c r="R176" i="39"/>
  <c r="S176" i="39"/>
  <c r="T176" i="39"/>
  <c r="U176" i="39"/>
  <c r="V176" i="39"/>
  <c r="F177" i="39"/>
  <c r="G177" i="39"/>
  <c r="H177" i="39"/>
  <c r="I177" i="39"/>
  <c r="J177" i="39"/>
  <c r="K177" i="39"/>
  <c r="L177" i="39"/>
  <c r="M177" i="39"/>
  <c r="N177" i="39"/>
  <c r="O177" i="39"/>
  <c r="P177" i="39"/>
  <c r="Q177" i="39"/>
  <c r="R177" i="39"/>
  <c r="S177" i="39"/>
  <c r="T177" i="39"/>
  <c r="U177" i="39"/>
  <c r="V177" i="39"/>
  <c r="F178" i="39"/>
  <c r="G178" i="39"/>
  <c r="H178" i="39"/>
  <c r="I178" i="39"/>
  <c r="J178" i="39"/>
  <c r="K178" i="39"/>
  <c r="L178" i="39"/>
  <c r="M178" i="39"/>
  <c r="N178" i="39"/>
  <c r="O178" i="39"/>
  <c r="P178" i="39"/>
  <c r="Q178" i="39"/>
  <c r="R178" i="39"/>
  <c r="S178" i="39"/>
  <c r="T178" i="39"/>
  <c r="U178" i="39"/>
  <c r="V178" i="39"/>
  <c r="F179" i="39"/>
  <c r="G179" i="39"/>
  <c r="H179" i="39"/>
  <c r="I179" i="39"/>
  <c r="J179" i="39"/>
  <c r="K179" i="39"/>
  <c r="L179" i="39"/>
  <c r="M179" i="39"/>
  <c r="N179" i="39"/>
  <c r="O179" i="39"/>
  <c r="P179" i="39"/>
  <c r="Q179" i="39"/>
  <c r="R179" i="39"/>
  <c r="S179" i="39"/>
  <c r="T179" i="39"/>
  <c r="U179" i="39"/>
  <c r="V179" i="39"/>
  <c r="F180" i="39"/>
  <c r="G180" i="39"/>
  <c r="H180" i="39"/>
  <c r="I180" i="39"/>
  <c r="J180" i="39"/>
  <c r="K180" i="39"/>
  <c r="L180" i="39"/>
  <c r="M180" i="39"/>
  <c r="N180" i="39"/>
  <c r="O180" i="39"/>
  <c r="P180" i="39"/>
  <c r="Q180" i="39"/>
  <c r="R180" i="39"/>
  <c r="S180" i="39"/>
  <c r="T180" i="39"/>
  <c r="U180" i="39"/>
  <c r="V180" i="39"/>
  <c r="F181" i="39"/>
  <c r="G181" i="39"/>
  <c r="H181" i="39"/>
  <c r="I181" i="39"/>
  <c r="J181" i="39"/>
  <c r="K181" i="39"/>
  <c r="L181" i="39"/>
  <c r="M181" i="39"/>
  <c r="N181" i="39"/>
  <c r="O181" i="39"/>
  <c r="P181" i="39"/>
  <c r="Q181" i="39"/>
  <c r="R181" i="39"/>
  <c r="S181" i="39"/>
  <c r="T181" i="39"/>
  <c r="U181" i="39"/>
  <c r="V181" i="39"/>
  <c r="F182" i="39"/>
  <c r="G182" i="39"/>
  <c r="H182" i="39"/>
  <c r="I182" i="39"/>
  <c r="J182" i="39"/>
  <c r="K182" i="39"/>
  <c r="L182" i="39"/>
  <c r="M182" i="39"/>
  <c r="N182" i="39"/>
  <c r="O182" i="39"/>
  <c r="P182" i="39"/>
  <c r="Q182" i="39"/>
  <c r="R182" i="39"/>
  <c r="S182" i="39"/>
  <c r="T182" i="39"/>
  <c r="U182" i="39"/>
  <c r="V182" i="39"/>
  <c r="F183" i="39"/>
  <c r="G183" i="39"/>
  <c r="H183" i="39"/>
  <c r="I183" i="39"/>
  <c r="J183" i="39"/>
  <c r="K183" i="39"/>
  <c r="L183" i="39"/>
  <c r="M183" i="39"/>
  <c r="N183" i="39"/>
  <c r="O183" i="39"/>
  <c r="P183" i="39"/>
  <c r="Q183" i="39"/>
  <c r="R183" i="39"/>
  <c r="S183" i="39"/>
  <c r="T183" i="39"/>
  <c r="U183" i="39"/>
  <c r="V183" i="39"/>
  <c r="F184" i="39"/>
  <c r="G184" i="39"/>
  <c r="H184" i="39"/>
  <c r="I184" i="39"/>
  <c r="J184" i="39"/>
  <c r="K184" i="39"/>
  <c r="L184" i="39"/>
  <c r="M184" i="39"/>
  <c r="N184" i="39"/>
  <c r="O184" i="39"/>
  <c r="P184" i="39"/>
  <c r="Q184" i="39"/>
  <c r="R184" i="39"/>
  <c r="S184" i="39"/>
  <c r="T184" i="39"/>
  <c r="U184" i="39"/>
  <c r="V184" i="39"/>
  <c r="F185" i="39"/>
  <c r="G185" i="39"/>
  <c r="H185" i="39"/>
  <c r="I185" i="39"/>
  <c r="J185" i="39"/>
  <c r="K185" i="39"/>
  <c r="L185" i="39"/>
  <c r="M185" i="39"/>
  <c r="N185" i="39"/>
  <c r="O185" i="39"/>
  <c r="P185" i="39"/>
  <c r="Q185" i="39"/>
  <c r="R185" i="39"/>
  <c r="S185" i="39"/>
  <c r="T185" i="39"/>
  <c r="U185" i="39"/>
  <c r="V185" i="39"/>
  <c r="F186" i="39"/>
  <c r="G186" i="39"/>
  <c r="H186" i="39"/>
  <c r="I186" i="39"/>
  <c r="J186" i="39"/>
  <c r="K186" i="39"/>
  <c r="L186" i="39"/>
  <c r="M186" i="39"/>
  <c r="N186" i="39"/>
  <c r="O186" i="39"/>
  <c r="P186" i="39"/>
  <c r="Q186" i="39"/>
  <c r="R186" i="39"/>
  <c r="S186" i="39"/>
  <c r="T186" i="39"/>
  <c r="U186" i="39"/>
  <c r="V186" i="39"/>
  <c r="F187" i="39"/>
  <c r="G187" i="39"/>
  <c r="H187" i="39"/>
  <c r="I187" i="39"/>
  <c r="J187" i="39"/>
  <c r="K187" i="39"/>
  <c r="L187" i="39"/>
  <c r="M187" i="39"/>
  <c r="N187" i="39"/>
  <c r="O187" i="39"/>
  <c r="P187" i="39"/>
  <c r="Q187" i="39"/>
  <c r="R187" i="39"/>
  <c r="S187" i="39"/>
  <c r="T187" i="39"/>
  <c r="U187" i="39"/>
  <c r="V187" i="39"/>
  <c r="F188" i="39"/>
  <c r="G188" i="39"/>
  <c r="H188" i="39"/>
  <c r="I188" i="39"/>
  <c r="J188" i="39"/>
  <c r="K188" i="39"/>
  <c r="L188" i="39"/>
  <c r="M188" i="39"/>
  <c r="N188" i="39"/>
  <c r="O188" i="39"/>
  <c r="P188" i="39"/>
  <c r="Q188" i="39"/>
  <c r="R188" i="39"/>
  <c r="S188" i="39"/>
  <c r="T188" i="39"/>
  <c r="U188" i="39"/>
  <c r="V188" i="39"/>
  <c r="F189" i="39"/>
  <c r="G189" i="39"/>
  <c r="H189" i="39"/>
  <c r="I189" i="39"/>
  <c r="J189" i="39"/>
  <c r="K189" i="39"/>
  <c r="L189" i="39"/>
  <c r="M189" i="39"/>
  <c r="N189" i="39"/>
  <c r="O189" i="39"/>
  <c r="P189" i="39"/>
  <c r="Q189" i="39"/>
  <c r="R189" i="39"/>
  <c r="S189" i="39"/>
  <c r="T189" i="39"/>
  <c r="U189" i="39"/>
  <c r="V189" i="39"/>
  <c r="F190" i="39"/>
  <c r="G190" i="39"/>
  <c r="H190" i="39"/>
  <c r="I190" i="39"/>
  <c r="J190" i="39"/>
  <c r="K190" i="39"/>
  <c r="L190" i="39"/>
  <c r="M190" i="39"/>
  <c r="N190" i="39"/>
  <c r="O190" i="39"/>
  <c r="P190" i="39"/>
  <c r="Q190" i="39"/>
  <c r="R190" i="39"/>
  <c r="S190" i="39"/>
  <c r="T190" i="39"/>
  <c r="U190" i="39"/>
  <c r="V190" i="39"/>
  <c r="F191" i="39"/>
  <c r="G191" i="39"/>
  <c r="H191" i="39"/>
  <c r="I191" i="39"/>
  <c r="J191" i="39"/>
  <c r="K191" i="39"/>
  <c r="L191" i="39"/>
  <c r="M191" i="39"/>
  <c r="N191" i="39"/>
  <c r="O191" i="39"/>
  <c r="P191" i="39"/>
  <c r="Q191" i="39"/>
  <c r="R191" i="39"/>
  <c r="S191" i="39"/>
  <c r="T191" i="39"/>
  <c r="U191" i="39"/>
  <c r="V191" i="39"/>
  <c r="F192" i="39"/>
  <c r="G192" i="39"/>
  <c r="H192" i="39"/>
  <c r="I192" i="39"/>
  <c r="J192" i="39"/>
  <c r="K192" i="39"/>
  <c r="L192" i="39"/>
  <c r="M192" i="39"/>
  <c r="N192" i="39"/>
  <c r="O192" i="39"/>
  <c r="P192" i="39"/>
  <c r="Q192" i="39"/>
  <c r="R192" i="39"/>
  <c r="S192" i="39"/>
  <c r="T192" i="39"/>
  <c r="U192" i="39"/>
  <c r="V192" i="39"/>
  <c r="F193" i="39"/>
  <c r="G193" i="39"/>
  <c r="H193" i="39"/>
  <c r="I193" i="39"/>
  <c r="J193" i="39"/>
  <c r="K193" i="39"/>
  <c r="L193" i="39"/>
  <c r="M193" i="39"/>
  <c r="N193" i="39"/>
  <c r="O193" i="39"/>
  <c r="P193" i="39"/>
  <c r="Q193" i="39"/>
  <c r="R193" i="39"/>
  <c r="S193" i="39"/>
  <c r="T193" i="39"/>
  <c r="U193" i="39"/>
  <c r="V193" i="39"/>
  <c r="F194" i="39"/>
  <c r="G194" i="39"/>
  <c r="H194" i="39"/>
  <c r="I194" i="39"/>
  <c r="J194" i="39"/>
  <c r="K194" i="39"/>
  <c r="L194" i="39"/>
  <c r="M194" i="39"/>
  <c r="N194" i="39"/>
  <c r="O194" i="39"/>
  <c r="P194" i="39"/>
  <c r="Q194" i="39"/>
  <c r="R194" i="39"/>
  <c r="S194" i="39"/>
  <c r="T194" i="39"/>
  <c r="U194" i="39"/>
  <c r="V194" i="39"/>
  <c r="F195" i="39"/>
  <c r="G195" i="39"/>
  <c r="H195" i="39"/>
  <c r="I195" i="39"/>
  <c r="J195" i="39"/>
  <c r="K195" i="39"/>
  <c r="L195" i="39"/>
  <c r="M195" i="39"/>
  <c r="N195" i="39"/>
  <c r="O195" i="39"/>
  <c r="P195" i="39"/>
  <c r="Q195" i="39"/>
  <c r="R195" i="39"/>
  <c r="S195" i="39"/>
  <c r="T195" i="39"/>
  <c r="U195" i="39"/>
  <c r="V195" i="39"/>
  <c r="F196" i="39"/>
  <c r="G196" i="39"/>
  <c r="H196" i="39"/>
  <c r="I196" i="39"/>
  <c r="J196" i="39"/>
  <c r="K196" i="39"/>
  <c r="L196" i="39"/>
  <c r="M196" i="39"/>
  <c r="N196" i="39"/>
  <c r="O196" i="39"/>
  <c r="P196" i="39"/>
  <c r="Q196" i="39"/>
  <c r="R196" i="39"/>
  <c r="S196" i="39"/>
  <c r="T196" i="39"/>
  <c r="U196" i="39"/>
  <c r="V196" i="39"/>
  <c r="F197" i="39"/>
  <c r="G197" i="39"/>
  <c r="H197" i="39"/>
  <c r="I197" i="39"/>
  <c r="J197" i="39"/>
  <c r="K197" i="39"/>
  <c r="L197" i="39"/>
  <c r="M197" i="39"/>
  <c r="N197" i="39"/>
  <c r="O197" i="39"/>
  <c r="P197" i="39"/>
  <c r="Q197" i="39"/>
  <c r="R197" i="39"/>
  <c r="S197" i="39"/>
  <c r="T197" i="39"/>
  <c r="U197" i="39"/>
  <c r="V197" i="39"/>
  <c r="F198" i="39"/>
  <c r="G198" i="39"/>
  <c r="H198" i="39"/>
  <c r="I198" i="39"/>
  <c r="J198" i="39"/>
  <c r="K198" i="39"/>
  <c r="L198" i="39"/>
  <c r="M198" i="39"/>
  <c r="N198" i="39"/>
  <c r="O198" i="39"/>
  <c r="P198" i="39"/>
  <c r="Q198" i="39"/>
  <c r="R198" i="39"/>
  <c r="S198" i="39"/>
  <c r="T198" i="39"/>
  <c r="U198" i="39"/>
  <c r="V198" i="39"/>
  <c r="F199" i="39"/>
  <c r="G199" i="39"/>
  <c r="H199" i="39"/>
  <c r="I199" i="39"/>
  <c r="J199" i="39"/>
  <c r="K199" i="39"/>
  <c r="L199" i="39"/>
  <c r="M199" i="39"/>
  <c r="N199" i="39"/>
  <c r="O199" i="39"/>
  <c r="P199" i="39"/>
  <c r="Q199" i="39"/>
  <c r="R199" i="39"/>
  <c r="S199" i="39"/>
  <c r="T199" i="39"/>
  <c r="U199" i="39"/>
  <c r="V199" i="39"/>
  <c r="F200" i="39"/>
  <c r="G200" i="39"/>
  <c r="H200" i="39"/>
  <c r="I200" i="39"/>
  <c r="J200" i="39"/>
  <c r="K200" i="39"/>
  <c r="L200" i="39"/>
  <c r="M200" i="39"/>
  <c r="N200" i="39"/>
  <c r="O200" i="39"/>
  <c r="P200" i="39"/>
  <c r="Q200" i="39"/>
  <c r="R200" i="39"/>
  <c r="S200" i="39"/>
  <c r="T200" i="39"/>
  <c r="U200" i="39"/>
  <c r="V200" i="39"/>
  <c r="F201" i="39"/>
  <c r="G201" i="39"/>
  <c r="H201" i="39"/>
  <c r="I201" i="39"/>
  <c r="J201" i="39"/>
  <c r="K201" i="39"/>
  <c r="L201" i="39"/>
  <c r="M201" i="39"/>
  <c r="N201" i="39"/>
  <c r="O201" i="39"/>
  <c r="P201" i="39"/>
  <c r="Q201" i="39"/>
  <c r="R201" i="39"/>
  <c r="S201" i="39"/>
  <c r="T201" i="39"/>
  <c r="U201" i="39"/>
  <c r="V201" i="39"/>
  <c r="F202" i="39"/>
  <c r="G202" i="39"/>
  <c r="H202" i="39"/>
  <c r="I202" i="39"/>
  <c r="J202" i="39"/>
  <c r="K202" i="39"/>
  <c r="L202" i="39"/>
  <c r="M202" i="39"/>
  <c r="N202" i="39"/>
  <c r="O202" i="39"/>
  <c r="P202" i="39"/>
  <c r="Q202" i="39"/>
  <c r="R202" i="39"/>
  <c r="S202" i="39"/>
  <c r="T202" i="39"/>
  <c r="U202" i="39"/>
  <c r="V202" i="39"/>
  <c r="F203" i="39"/>
  <c r="G203" i="39"/>
  <c r="H203" i="39"/>
  <c r="I203" i="39"/>
  <c r="J203" i="39"/>
  <c r="K203" i="39"/>
  <c r="L203" i="39"/>
  <c r="M203" i="39"/>
  <c r="N203" i="39"/>
  <c r="O203" i="39"/>
  <c r="P203" i="39"/>
  <c r="Q203" i="39"/>
  <c r="R203" i="39"/>
  <c r="S203" i="39"/>
  <c r="T203" i="39"/>
  <c r="U203" i="39"/>
  <c r="V203" i="39"/>
  <c r="F204" i="39"/>
  <c r="G204" i="39"/>
  <c r="H204" i="39"/>
  <c r="I204" i="39"/>
  <c r="J204" i="39"/>
  <c r="K204" i="39"/>
  <c r="L204" i="39"/>
  <c r="M204" i="39"/>
  <c r="N204" i="39"/>
  <c r="O204" i="39"/>
  <c r="P204" i="39"/>
  <c r="Q204" i="39"/>
  <c r="R204" i="39"/>
  <c r="S204" i="39"/>
  <c r="T204" i="39"/>
  <c r="U204" i="39"/>
  <c r="V204" i="39"/>
  <c r="F205" i="39"/>
  <c r="G205" i="39"/>
  <c r="H205" i="39"/>
  <c r="I205" i="39"/>
  <c r="J205" i="39"/>
  <c r="K205" i="39"/>
  <c r="L205" i="39"/>
  <c r="M205" i="39"/>
  <c r="N205" i="39"/>
  <c r="O205" i="39"/>
  <c r="P205" i="39"/>
  <c r="Q205" i="39"/>
  <c r="R205" i="39"/>
  <c r="S205" i="39"/>
  <c r="T205" i="39"/>
  <c r="U205" i="39"/>
  <c r="V205" i="39"/>
  <c r="F206" i="39"/>
  <c r="G206" i="39"/>
  <c r="H206" i="39"/>
  <c r="I206" i="39"/>
  <c r="J206" i="39"/>
  <c r="K206" i="39"/>
  <c r="L206" i="39"/>
  <c r="M206" i="39"/>
  <c r="N206" i="39"/>
  <c r="O206" i="39"/>
  <c r="P206" i="39"/>
  <c r="Q206" i="39"/>
  <c r="R206" i="39"/>
  <c r="S206" i="39"/>
  <c r="T206" i="39"/>
  <c r="U206" i="39"/>
  <c r="V206" i="39"/>
  <c r="F207" i="39"/>
  <c r="G207" i="39"/>
  <c r="H207" i="39"/>
  <c r="I207" i="39"/>
  <c r="J207" i="39"/>
  <c r="K207" i="39"/>
  <c r="L207" i="39"/>
  <c r="M207" i="39"/>
  <c r="N207" i="39"/>
  <c r="O207" i="39"/>
  <c r="P207" i="39"/>
  <c r="Q207" i="39"/>
  <c r="R207" i="39"/>
  <c r="S207" i="39"/>
  <c r="T207" i="39"/>
  <c r="U207" i="39"/>
  <c r="V207" i="39"/>
  <c r="F208" i="39"/>
  <c r="G208" i="39"/>
  <c r="H208" i="39"/>
  <c r="I208" i="39"/>
  <c r="J208" i="39"/>
  <c r="K208" i="39"/>
  <c r="L208" i="39"/>
  <c r="M208" i="39"/>
  <c r="N208" i="39"/>
  <c r="O208" i="39"/>
  <c r="P208" i="39"/>
  <c r="Q208" i="39"/>
  <c r="R208" i="39"/>
  <c r="S208" i="39"/>
  <c r="T208" i="39"/>
  <c r="U208" i="39"/>
  <c r="V208" i="39"/>
  <c r="F209" i="39"/>
  <c r="G209" i="39"/>
  <c r="H209" i="39"/>
  <c r="I209" i="39"/>
  <c r="J209" i="39"/>
  <c r="K209" i="39"/>
  <c r="L209" i="39"/>
  <c r="M209" i="39"/>
  <c r="N209" i="39"/>
  <c r="O209" i="39"/>
  <c r="P209" i="39"/>
  <c r="Q209" i="39"/>
  <c r="R209" i="39"/>
  <c r="S209" i="39"/>
  <c r="T209" i="39"/>
  <c r="U209" i="39"/>
  <c r="V209" i="39"/>
  <c r="F210" i="39"/>
  <c r="G210" i="39"/>
  <c r="H210" i="39"/>
  <c r="I210" i="39"/>
  <c r="J210" i="39"/>
  <c r="K210" i="39"/>
  <c r="L210" i="39"/>
  <c r="M210" i="39"/>
  <c r="N210" i="39"/>
  <c r="O210" i="39"/>
  <c r="P210" i="39"/>
  <c r="Q210" i="39"/>
  <c r="R210" i="39"/>
  <c r="S210" i="39"/>
  <c r="T210" i="39"/>
  <c r="U210" i="39"/>
  <c r="V210" i="39"/>
  <c r="F211" i="39"/>
  <c r="G211" i="39"/>
  <c r="H211" i="39"/>
  <c r="I211" i="39"/>
  <c r="J211" i="39"/>
  <c r="K211" i="39"/>
  <c r="L211" i="39"/>
  <c r="M211" i="39"/>
  <c r="N211" i="39"/>
  <c r="O211" i="39"/>
  <c r="P211" i="39"/>
  <c r="Q211" i="39"/>
  <c r="R211" i="39"/>
  <c r="S211" i="39"/>
  <c r="T211" i="39"/>
  <c r="U211" i="39"/>
  <c r="V211" i="39"/>
  <c r="F212" i="39"/>
  <c r="G212" i="39"/>
  <c r="H212" i="39"/>
  <c r="I212" i="39"/>
  <c r="J212" i="39"/>
  <c r="K212" i="39"/>
  <c r="L212" i="39"/>
  <c r="M212" i="39"/>
  <c r="N212" i="39"/>
  <c r="O212" i="39"/>
  <c r="P212" i="39"/>
  <c r="Q212" i="39"/>
  <c r="R212" i="39"/>
  <c r="S212" i="39"/>
  <c r="T212" i="39"/>
  <c r="U212" i="39"/>
  <c r="V212" i="39"/>
  <c r="F213" i="39"/>
  <c r="G213" i="39"/>
  <c r="H213" i="39"/>
  <c r="I213" i="39"/>
  <c r="J213" i="39"/>
  <c r="K213" i="39"/>
  <c r="L213" i="39"/>
  <c r="M213" i="39"/>
  <c r="N213" i="39"/>
  <c r="O213" i="39"/>
  <c r="P213" i="39"/>
  <c r="Q213" i="39"/>
  <c r="R213" i="39"/>
  <c r="S213" i="39"/>
  <c r="T213" i="39"/>
  <c r="U213" i="39"/>
  <c r="V213" i="39"/>
  <c r="F214" i="39"/>
  <c r="G214" i="39"/>
  <c r="H214" i="39"/>
  <c r="I214" i="39"/>
  <c r="J214" i="39"/>
  <c r="K214" i="39"/>
  <c r="L214" i="39"/>
  <c r="M214" i="39"/>
  <c r="N214" i="39"/>
  <c r="O214" i="39"/>
  <c r="P214" i="39"/>
  <c r="Q214" i="39"/>
  <c r="R214" i="39"/>
  <c r="S214" i="39"/>
  <c r="T214" i="39"/>
  <c r="U214" i="39"/>
  <c r="V214" i="39"/>
  <c r="F215" i="39"/>
  <c r="G215" i="39"/>
  <c r="H215" i="39"/>
  <c r="I215" i="39"/>
  <c r="J215" i="39"/>
  <c r="K215" i="39"/>
  <c r="L215" i="39"/>
  <c r="M215" i="39"/>
  <c r="N215" i="39"/>
  <c r="O215" i="39"/>
  <c r="P215" i="39"/>
  <c r="Q215" i="39"/>
  <c r="R215" i="39"/>
  <c r="S215" i="39"/>
  <c r="T215" i="39"/>
  <c r="U215" i="39"/>
  <c r="V215" i="39"/>
  <c r="F216" i="39"/>
  <c r="G216" i="39"/>
  <c r="H216" i="39"/>
  <c r="I216" i="39"/>
  <c r="J216" i="39"/>
  <c r="K216" i="39"/>
  <c r="L216" i="39"/>
  <c r="M216" i="39"/>
  <c r="N216" i="39"/>
  <c r="O216" i="39"/>
  <c r="P216" i="39"/>
  <c r="Q216" i="39"/>
  <c r="R216" i="39"/>
  <c r="S216" i="39"/>
  <c r="T216" i="39"/>
  <c r="U216" i="39"/>
  <c r="V216" i="39"/>
  <c r="F217" i="39"/>
  <c r="G217" i="39"/>
  <c r="H217" i="39"/>
  <c r="I217" i="39"/>
  <c r="J217" i="39"/>
  <c r="K217" i="39"/>
  <c r="L217" i="39"/>
  <c r="M217" i="39"/>
  <c r="N217" i="39"/>
  <c r="O217" i="39"/>
  <c r="P217" i="39"/>
  <c r="Q217" i="39"/>
  <c r="R217" i="39"/>
  <c r="S217" i="39"/>
  <c r="T217" i="39"/>
  <c r="U217" i="39"/>
  <c r="V217" i="39"/>
  <c r="F218" i="39"/>
  <c r="G218" i="39"/>
  <c r="H218" i="39"/>
  <c r="I218" i="39"/>
  <c r="J218" i="39"/>
  <c r="K218" i="39"/>
  <c r="L218" i="39"/>
  <c r="M218" i="39"/>
  <c r="N218" i="39"/>
  <c r="O218" i="39"/>
  <c r="P218" i="39"/>
  <c r="Q218" i="39"/>
  <c r="R218" i="39"/>
  <c r="S218" i="39"/>
  <c r="T218" i="39"/>
  <c r="U218" i="39"/>
  <c r="V218" i="39"/>
  <c r="F219" i="39"/>
  <c r="G219" i="39"/>
  <c r="H219" i="39"/>
  <c r="I219" i="39"/>
  <c r="J219" i="39"/>
  <c r="K219" i="39"/>
  <c r="L219" i="39"/>
  <c r="M219" i="39"/>
  <c r="N219" i="39"/>
  <c r="O219" i="39"/>
  <c r="P219" i="39"/>
  <c r="Q219" i="39"/>
  <c r="R219" i="39"/>
  <c r="S219" i="39"/>
  <c r="T219" i="39"/>
  <c r="U219" i="39"/>
  <c r="V219" i="39"/>
  <c r="F220" i="39"/>
  <c r="G220" i="39"/>
  <c r="H220" i="39"/>
  <c r="I220" i="39"/>
  <c r="J220" i="39"/>
  <c r="K220" i="39"/>
  <c r="L220" i="39"/>
  <c r="M220" i="39"/>
  <c r="N220" i="39"/>
  <c r="O220" i="39"/>
  <c r="P220" i="39"/>
  <c r="Q220" i="39"/>
  <c r="R220" i="39"/>
  <c r="S220" i="39"/>
  <c r="T220" i="39"/>
  <c r="U220" i="39"/>
  <c r="V220" i="39"/>
  <c r="F221" i="39"/>
  <c r="G221" i="39"/>
  <c r="H221" i="39"/>
  <c r="I221" i="39"/>
  <c r="J221" i="39"/>
  <c r="K221" i="39"/>
  <c r="L221" i="39"/>
  <c r="M221" i="39"/>
  <c r="N221" i="39"/>
  <c r="O221" i="39"/>
  <c r="P221" i="39"/>
  <c r="Q221" i="39"/>
  <c r="R221" i="39"/>
  <c r="S221" i="39"/>
  <c r="T221" i="39"/>
  <c r="U221" i="39"/>
  <c r="V221" i="39"/>
  <c r="F222" i="39"/>
  <c r="G222" i="39"/>
  <c r="H222" i="39"/>
  <c r="I222" i="39"/>
  <c r="J222" i="39"/>
  <c r="K222" i="39"/>
  <c r="L222" i="39"/>
  <c r="M222" i="39"/>
  <c r="N222" i="39"/>
  <c r="O222" i="39"/>
  <c r="P222" i="39"/>
  <c r="Q222" i="39"/>
  <c r="R222" i="39"/>
  <c r="S222" i="39"/>
  <c r="T222" i="39"/>
  <c r="U222" i="39"/>
  <c r="V222" i="39"/>
  <c r="F223" i="39"/>
  <c r="G223" i="39"/>
  <c r="H223" i="39"/>
  <c r="I223" i="39"/>
  <c r="J223" i="39"/>
  <c r="K223" i="39"/>
  <c r="L223" i="39"/>
  <c r="M223" i="39"/>
  <c r="N223" i="39"/>
  <c r="O223" i="39"/>
  <c r="P223" i="39"/>
  <c r="Q223" i="39"/>
  <c r="R223" i="39"/>
  <c r="S223" i="39"/>
  <c r="T223" i="39"/>
  <c r="U223" i="39"/>
  <c r="V223" i="39"/>
  <c r="F224" i="39"/>
  <c r="G224" i="39"/>
  <c r="H224" i="39"/>
  <c r="I224" i="39"/>
  <c r="J224" i="39"/>
  <c r="K224" i="39"/>
  <c r="L224" i="39"/>
  <c r="M224" i="39"/>
  <c r="N224" i="39"/>
  <c r="O224" i="39"/>
  <c r="P224" i="39"/>
  <c r="Q224" i="39"/>
  <c r="R224" i="39"/>
  <c r="S224" i="39"/>
  <c r="T224" i="39"/>
  <c r="U224" i="39"/>
  <c r="V224" i="39"/>
  <c r="F225" i="39"/>
  <c r="G225" i="39"/>
  <c r="H225" i="39"/>
  <c r="I225" i="39"/>
  <c r="J225" i="39"/>
  <c r="K225" i="39"/>
  <c r="L225" i="39"/>
  <c r="M225" i="39"/>
  <c r="N225" i="39"/>
  <c r="O225" i="39"/>
  <c r="P225" i="39"/>
  <c r="Q225" i="39"/>
  <c r="R225" i="39"/>
  <c r="S225" i="39"/>
  <c r="T225" i="39"/>
  <c r="U225" i="39"/>
  <c r="V225" i="39"/>
  <c r="F226" i="39"/>
  <c r="G226" i="39"/>
  <c r="H226" i="39"/>
  <c r="I226" i="39"/>
  <c r="J226" i="39"/>
  <c r="K226" i="39"/>
  <c r="L226" i="39"/>
  <c r="M226" i="39"/>
  <c r="N226" i="39"/>
  <c r="O226" i="39"/>
  <c r="P226" i="39"/>
  <c r="Q226" i="39"/>
  <c r="R226" i="39"/>
  <c r="S226" i="39"/>
  <c r="T226" i="39"/>
  <c r="U226" i="39"/>
  <c r="V226" i="39"/>
  <c r="F227" i="39"/>
  <c r="G227" i="39"/>
  <c r="H227" i="39"/>
  <c r="I227" i="39"/>
  <c r="J227" i="39"/>
  <c r="K227" i="39"/>
  <c r="L227" i="39"/>
  <c r="M227" i="39"/>
  <c r="N227" i="39"/>
  <c r="O227" i="39"/>
  <c r="P227" i="39"/>
  <c r="Q227" i="39"/>
  <c r="R227" i="39"/>
  <c r="S227" i="39"/>
  <c r="T227" i="39"/>
  <c r="U227" i="39"/>
  <c r="V227" i="39"/>
  <c r="F228" i="39"/>
  <c r="G228" i="39"/>
  <c r="H228" i="39"/>
  <c r="I228" i="39"/>
  <c r="J228" i="39"/>
  <c r="K228" i="39"/>
  <c r="L228" i="39"/>
  <c r="M228" i="39"/>
  <c r="N228" i="39"/>
  <c r="O228" i="39"/>
  <c r="P228" i="39"/>
  <c r="Q228" i="39"/>
  <c r="R228" i="39"/>
  <c r="S228" i="39"/>
  <c r="T228" i="39"/>
  <c r="U228" i="39"/>
  <c r="V228" i="39"/>
  <c r="F229" i="39"/>
  <c r="G229" i="39"/>
  <c r="H229" i="39"/>
  <c r="I229" i="39"/>
  <c r="J229" i="39"/>
  <c r="K229" i="39"/>
  <c r="L229" i="39"/>
  <c r="M229" i="39"/>
  <c r="N229" i="39"/>
  <c r="O229" i="39"/>
  <c r="P229" i="39"/>
  <c r="Q229" i="39"/>
  <c r="R229" i="39"/>
  <c r="S229" i="39"/>
  <c r="T229" i="39"/>
  <c r="U229" i="39"/>
  <c r="V229" i="39"/>
  <c r="F230" i="39"/>
  <c r="G230" i="39"/>
  <c r="H230" i="39"/>
  <c r="I230" i="39"/>
  <c r="J230" i="39"/>
  <c r="K230" i="39"/>
  <c r="L230" i="39"/>
  <c r="M230" i="39"/>
  <c r="N230" i="39"/>
  <c r="O230" i="39"/>
  <c r="P230" i="39"/>
  <c r="Q230" i="39"/>
  <c r="R230" i="39"/>
  <c r="S230" i="39"/>
  <c r="T230" i="39"/>
  <c r="U230" i="39"/>
  <c r="V230" i="39"/>
  <c r="F231" i="39"/>
  <c r="G231" i="39"/>
  <c r="H231" i="39"/>
  <c r="I231" i="39"/>
  <c r="J231" i="39"/>
  <c r="K231" i="39"/>
  <c r="L231" i="39"/>
  <c r="M231" i="39"/>
  <c r="N231" i="39"/>
  <c r="O231" i="39"/>
  <c r="P231" i="39"/>
  <c r="Q231" i="39"/>
  <c r="R231" i="39"/>
  <c r="S231" i="39"/>
  <c r="T231" i="39"/>
  <c r="U231" i="39"/>
  <c r="V231" i="39"/>
  <c r="F232" i="39"/>
  <c r="G232" i="39"/>
  <c r="H232" i="39"/>
  <c r="I232" i="39"/>
  <c r="J232" i="39"/>
  <c r="K232" i="39"/>
  <c r="L232" i="39"/>
  <c r="M232" i="39"/>
  <c r="N232" i="39"/>
  <c r="O232" i="39"/>
  <c r="P232" i="39"/>
  <c r="Q232" i="39"/>
  <c r="R232" i="39"/>
  <c r="S232" i="39"/>
  <c r="T232" i="39"/>
  <c r="U232" i="39"/>
  <c r="V232" i="39"/>
  <c r="F233" i="39"/>
  <c r="G233" i="39"/>
  <c r="H233" i="39"/>
  <c r="I233" i="39"/>
  <c r="J233" i="39"/>
  <c r="K233" i="39"/>
  <c r="L233" i="39"/>
  <c r="M233" i="39"/>
  <c r="N233" i="39"/>
  <c r="O233" i="39"/>
  <c r="P233" i="39"/>
  <c r="Q233" i="39"/>
  <c r="R233" i="39"/>
  <c r="S233" i="39"/>
  <c r="T233" i="39"/>
  <c r="U233" i="39"/>
  <c r="V233" i="39"/>
  <c r="F234" i="39"/>
  <c r="G234" i="39"/>
  <c r="H234" i="39"/>
  <c r="I234" i="39"/>
  <c r="J234" i="39"/>
  <c r="K234" i="39"/>
  <c r="L234" i="39"/>
  <c r="M234" i="39"/>
  <c r="N234" i="39"/>
  <c r="O234" i="39"/>
  <c r="P234" i="39"/>
  <c r="Q234" i="39"/>
  <c r="R234" i="39"/>
  <c r="S234" i="39"/>
  <c r="T234" i="39"/>
  <c r="U234" i="39"/>
  <c r="V234" i="39"/>
  <c r="F235" i="39"/>
  <c r="G235" i="39"/>
  <c r="H235" i="39"/>
  <c r="I235" i="39"/>
  <c r="J235" i="39"/>
  <c r="K235" i="39"/>
  <c r="L235" i="39"/>
  <c r="M235" i="39"/>
  <c r="N235" i="39"/>
  <c r="O235" i="39"/>
  <c r="P235" i="39"/>
  <c r="Q235" i="39"/>
  <c r="R235" i="39"/>
  <c r="S235" i="39"/>
  <c r="T235" i="39"/>
  <c r="U235" i="39"/>
  <c r="V235" i="39"/>
  <c r="F236" i="39"/>
  <c r="G236" i="39"/>
  <c r="H236" i="39"/>
  <c r="I236" i="39"/>
  <c r="J236" i="39"/>
  <c r="K236" i="39"/>
  <c r="L236" i="39"/>
  <c r="M236" i="39"/>
  <c r="N236" i="39"/>
  <c r="O236" i="39"/>
  <c r="P236" i="39"/>
  <c r="Q236" i="39"/>
  <c r="R236" i="39"/>
  <c r="S236" i="39"/>
  <c r="T236" i="39"/>
  <c r="U236" i="39"/>
  <c r="V236" i="39"/>
  <c r="F237" i="39"/>
  <c r="G237" i="39"/>
  <c r="H237" i="39"/>
  <c r="I237" i="39"/>
  <c r="J237" i="39"/>
  <c r="K237" i="39"/>
  <c r="L237" i="39"/>
  <c r="M237" i="39"/>
  <c r="N237" i="39"/>
  <c r="O237" i="39"/>
  <c r="P237" i="39"/>
  <c r="Q237" i="39"/>
  <c r="R237" i="39"/>
  <c r="S237" i="39"/>
  <c r="T237" i="39"/>
  <c r="U237" i="39"/>
  <c r="V237" i="39"/>
  <c r="F238" i="39"/>
  <c r="G238" i="39"/>
  <c r="H238" i="39"/>
  <c r="I238" i="39"/>
  <c r="J238" i="39"/>
  <c r="K238" i="39"/>
  <c r="L238" i="39"/>
  <c r="M238" i="39"/>
  <c r="N238" i="39"/>
  <c r="O238" i="39"/>
  <c r="P238" i="39"/>
  <c r="Q238" i="39"/>
  <c r="R238" i="39"/>
  <c r="S238" i="39"/>
  <c r="T238" i="39"/>
  <c r="U238" i="39"/>
  <c r="V238" i="39"/>
  <c r="F239" i="39"/>
  <c r="G239" i="39"/>
  <c r="H239" i="39"/>
  <c r="I239" i="39"/>
  <c r="J239" i="39"/>
  <c r="K239" i="39"/>
  <c r="L239" i="39"/>
  <c r="M239" i="39"/>
  <c r="N239" i="39"/>
  <c r="O239" i="39"/>
  <c r="P239" i="39"/>
  <c r="Q239" i="39"/>
  <c r="R239" i="39"/>
  <c r="S239" i="39"/>
  <c r="T239" i="39"/>
  <c r="U239" i="39"/>
  <c r="V239" i="39"/>
  <c r="F240" i="39"/>
  <c r="G240" i="39"/>
  <c r="H240" i="39"/>
  <c r="I240" i="39"/>
  <c r="J240" i="39"/>
  <c r="K240" i="39"/>
  <c r="L240" i="39"/>
  <c r="M240" i="39"/>
  <c r="N240" i="39"/>
  <c r="O240" i="39"/>
  <c r="P240" i="39"/>
  <c r="Q240" i="39"/>
  <c r="R240" i="39"/>
  <c r="S240" i="39"/>
  <c r="T240" i="39"/>
  <c r="U240" i="39"/>
  <c r="V240" i="39"/>
  <c r="F241" i="39"/>
  <c r="G241" i="39"/>
  <c r="H241" i="39"/>
  <c r="I241" i="39"/>
  <c r="J241" i="39"/>
  <c r="K241" i="39"/>
  <c r="L241" i="39"/>
  <c r="M241" i="39"/>
  <c r="N241" i="39"/>
  <c r="O241" i="39"/>
  <c r="P241" i="39"/>
  <c r="Q241" i="39"/>
  <c r="R241" i="39"/>
  <c r="S241" i="39"/>
  <c r="T241" i="39"/>
  <c r="U241" i="39"/>
  <c r="V241" i="39"/>
  <c r="F242" i="39"/>
  <c r="G242" i="39"/>
  <c r="H242" i="39"/>
  <c r="I242" i="39"/>
  <c r="J242" i="39"/>
  <c r="K242" i="39"/>
  <c r="L242" i="39"/>
  <c r="M242" i="39"/>
  <c r="N242" i="39"/>
  <c r="O242" i="39"/>
  <c r="P242" i="39"/>
  <c r="Q242" i="39"/>
  <c r="R242" i="39"/>
  <c r="S242" i="39"/>
  <c r="T242" i="39"/>
  <c r="U242" i="39"/>
  <c r="V242" i="39"/>
  <c r="F243" i="39"/>
  <c r="G243" i="39"/>
  <c r="H243" i="39"/>
  <c r="I243" i="39"/>
  <c r="J243" i="39"/>
  <c r="K243" i="39"/>
  <c r="L243" i="39"/>
  <c r="M243" i="39"/>
  <c r="N243" i="39"/>
  <c r="O243" i="39"/>
  <c r="P243" i="39"/>
  <c r="Q243" i="39"/>
  <c r="R243" i="39"/>
  <c r="S243" i="39"/>
  <c r="T243" i="39"/>
  <c r="U243" i="39"/>
  <c r="V243" i="39"/>
  <c r="F244" i="39"/>
  <c r="G244" i="39"/>
  <c r="H244" i="39"/>
  <c r="I244" i="39"/>
  <c r="J244" i="39"/>
  <c r="K244" i="39"/>
  <c r="L244" i="39"/>
  <c r="M244" i="39"/>
  <c r="N244" i="39"/>
  <c r="O244" i="39"/>
  <c r="P244" i="39"/>
  <c r="Q244" i="39"/>
  <c r="R244" i="39"/>
  <c r="S244" i="39"/>
  <c r="T244" i="39"/>
  <c r="U244" i="39"/>
  <c r="V244" i="39"/>
  <c r="F245" i="39"/>
  <c r="G245" i="39"/>
  <c r="H245" i="39"/>
  <c r="I245" i="39"/>
  <c r="J245" i="39"/>
  <c r="K245" i="39"/>
  <c r="L245" i="39"/>
  <c r="M245" i="39"/>
  <c r="N245" i="39"/>
  <c r="O245" i="39"/>
  <c r="P245" i="39"/>
  <c r="Q245" i="39"/>
  <c r="R245" i="39"/>
  <c r="S245" i="39"/>
  <c r="T245" i="39"/>
  <c r="U245" i="39"/>
  <c r="V245" i="39"/>
  <c r="F246" i="39"/>
  <c r="G246" i="39"/>
  <c r="H246" i="39"/>
  <c r="I246" i="39"/>
  <c r="J246" i="39"/>
  <c r="K246" i="39"/>
  <c r="L246" i="39"/>
  <c r="M246" i="39"/>
  <c r="N246" i="39"/>
  <c r="O246" i="39"/>
  <c r="P246" i="39"/>
  <c r="Q246" i="39"/>
  <c r="R246" i="39"/>
  <c r="S246" i="39"/>
  <c r="T246" i="39"/>
  <c r="U246" i="39"/>
  <c r="V246" i="39"/>
  <c r="F247" i="39"/>
  <c r="G247" i="39"/>
  <c r="H247" i="39"/>
  <c r="I247" i="39"/>
  <c r="J247" i="39"/>
  <c r="K247" i="39"/>
  <c r="L247" i="39"/>
  <c r="M247" i="39"/>
  <c r="N247" i="39"/>
  <c r="O247" i="39"/>
  <c r="P247" i="39"/>
  <c r="Q247" i="39"/>
  <c r="R247" i="39"/>
  <c r="S247" i="39"/>
  <c r="T247" i="39"/>
  <c r="U247" i="39"/>
  <c r="V247" i="39"/>
  <c r="F248" i="39"/>
  <c r="G248" i="39"/>
  <c r="H248" i="39"/>
  <c r="I248" i="39"/>
  <c r="J248" i="39"/>
  <c r="K248" i="39"/>
  <c r="L248" i="39"/>
  <c r="M248" i="39"/>
  <c r="N248" i="39"/>
  <c r="O248" i="39"/>
  <c r="P248" i="39"/>
  <c r="Q248" i="39"/>
  <c r="R248" i="39"/>
  <c r="S248" i="39"/>
  <c r="T248" i="39"/>
  <c r="U248" i="39"/>
  <c r="V248" i="39"/>
  <c r="F249" i="39"/>
  <c r="G249" i="39"/>
  <c r="H249" i="39"/>
  <c r="I249" i="39"/>
  <c r="J249" i="39"/>
  <c r="K249" i="39"/>
  <c r="L249" i="39"/>
  <c r="M249" i="39"/>
  <c r="N249" i="39"/>
  <c r="O249" i="39"/>
  <c r="P249" i="39"/>
  <c r="Q249" i="39"/>
  <c r="R249" i="39"/>
  <c r="S249" i="39"/>
  <c r="T249" i="39"/>
  <c r="U249" i="39"/>
  <c r="V249" i="39"/>
  <c r="F250" i="39"/>
  <c r="G250" i="39"/>
  <c r="H250" i="39"/>
  <c r="I250" i="39"/>
  <c r="J250" i="39"/>
  <c r="K250" i="39"/>
  <c r="L250" i="39"/>
  <c r="M250" i="39"/>
  <c r="N250" i="39"/>
  <c r="O250" i="39"/>
  <c r="P250" i="39"/>
  <c r="Q250" i="39"/>
  <c r="R250" i="39"/>
  <c r="S250" i="39"/>
  <c r="T250" i="39"/>
  <c r="U250" i="39"/>
  <c r="V250" i="39"/>
  <c r="F251" i="39"/>
  <c r="G251" i="39"/>
  <c r="H251" i="39"/>
  <c r="I251" i="39"/>
  <c r="J251" i="39"/>
  <c r="K251" i="39"/>
  <c r="L251" i="39"/>
  <c r="M251" i="39"/>
  <c r="N251" i="39"/>
  <c r="O251" i="39"/>
  <c r="P251" i="39"/>
  <c r="Q251" i="39"/>
  <c r="R251" i="39"/>
  <c r="S251" i="39"/>
  <c r="T251" i="39"/>
  <c r="U251" i="39"/>
  <c r="V251" i="39"/>
  <c r="F252" i="39"/>
  <c r="G252" i="39"/>
  <c r="H252" i="39"/>
  <c r="I252" i="39"/>
  <c r="J252" i="39"/>
  <c r="K252" i="39"/>
  <c r="L252" i="39"/>
  <c r="M252" i="39"/>
  <c r="N252" i="39"/>
  <c r="O252" i="39"/>
  <c r="P252" i="39"/>
  <c r="Q252" i="39"/>
  <c r="R252" i="39"/>
  <c r="S252" i="39"/>
  <c r="T252" i="39"/>
  <c r="U252" i="39"/>
  <c r="V252" i="39"/>
  <c r="F253" i="39"/>
  <c r="G253" i="39"/>
  <c r="H253" i="39"/>
  <c r="I253" i="39"/>
  <c r="J253" i="39"/>
  <c r="K253" i="39"/>
  <c r="L253" i="39"/>
  <c r="M253" i="39"/>
  <c r="N253" i="39"/>
  <c r="O253" i="39"/>
  <c r="P253" i="39"/>
  <c r="Q253" i="39"/>
  <c r="R253" i="39"/>
  <c r="S253" i="39"/>
  <c r="T253" i="39"/>
  <c r="U253" i="39"/>
  <c r="V253" i="39"/>
  <c r="F254" i="39"/>
  <c r="G254" i="39"/>
  <c r="H254" i="39"/>
  <c r="I254" i="39"/>
  <c r="J254" i="39"/>
  <c r="K254" i="39"/>
  <c r="L254" i="39"/>
  <c r="M254" i="39"/>
  <c r="N254" i="39"/>
  <c r="O254" i="39"/>
  <c r="P254" i="39"/>
  <c r="Q254" i="39"/>
  <c r="R254" i="39"/>
  <c r="S254" i="39"/>
  <c r="T254" i="39"/>
  <c r="U254" i="39"/>
  <c r="V254" i="39"/>
  <c r="F255" i="39"/>
  <c r="G255" i="39"/>
  <c r="H255" i="39"/>
  <c r="I255" i="39"/>
  <c r="J255" i="39"/>
  <c r="K255" i="39"/>
  <c r="L255" i="39"/>
  <c r="M255" i="39"/>
  <c r="N255" i="39"/>
  <c r="O255" i="39"/>
  <c r="P255" i="39"/>
  <c r="Q255" i="39"/>
  <c r="R255" i="39"/>
  <c r="S255" i="39"/>
  <c r="T255" i="39"/>
  <c r="U255" i="39"/>
  <c r="V255" i="39"/>
  <c r="F256" i="39"/>
  <c r="G256" i="39"/>
  <c r="H256" i="39"/>
  <c r="I256" i="39"/>
  <c r="J256" i="39"/>
  <c r="K256" i="39"/>
  <c r="L256" i="39"/>
  <c r="M256" i="39"/>
  <c r="N256" i="39"/>
  <c r="O256" i="39"/>
  <c r="P256" i="39"/>
  <c r="Q256" i="39"/>
  <c r="R256" i="39"/>
  <c r="S256" i="39"/>
  <c r="T256" i="39"/>
  <c r="U256" i="39"/>
  <c r="V256" i="39"/>
  <c r="F257" i="39"/>
  <c r="G257" i="39"/>
  <c r="H257" i="39"/>
  <c r="I257" i="39"/>
  <c r="J257" i="39"/>
  <c r="K257" i="39"/>
  <c r="L257" i="39"/>
  <c r="M257" i="39"/>
  <c r="N257" i="39"/>
  <c r="O257" i="39"/>
  <c r="P257" i="39"/>
  <c r="Q257" i="39"/>
  <c r="R257" i="39"/>
  <c r="S257" i="39"/>
  <c r="T257" i="39"/>
  <c r="U257" i="39"/>
  <c r="V257" i="39"/>
  <c r="F258" i="39"/>
  <c r="G258" i="39"/>
  <c r="H258" i="39"/>
  <c r="I258" i="39"/>
  <c r="J258" i="39"/>
  <c r="K258" i="39"/>
  <c r="L258" i="39"/>
  <c r="M258" i="39"/>
  <c r="N258" i="39"/>
  <c r="O258" i="39"/>
  <c r="P258" i="39"/>
  <c r="Q258" i="39"/>
  <c r="R258" i="39"/>
  <c r="S258" i="39"/>
  <c r="T258" i="39"/>
  <c r="U258" i="39"/>
  <c r="V258" i="39"/>
  <c r="F259" i="39"/>
  <c r="G259" i="39"/>
  <c r="H259" i="39"/>
  <c r="I259" i="39"/>
  <c r="J259" i="39"/>
  <c r="K259" i="39"/>
  <c r="L259" i="39"/>
  <c r="M259" i="39"/>
  <c r="N259" i="39"/>
  <c r="O259" i="39"/>
  <c r="P259" i="39"/>
  <c r="Q259" i="39"/>
  <c r="R259" i="39"/>
  <c r="S259" i="39"/>
  <c r="T259" i="39"/>
  <c r="U259" i="39"/>
  <c r="V259" i="39"/>
  <c r="F260" i="39"/>
  <c r="G260" i="39"/>
  <c r="H260" i="39"/>
  <c r="I260" i="39"/>
  <c r="J260" i="39"/>
  <c r="K260" i="39"/>
  <c r="L260" i="39"/>
  <c r="M260" i="39"/>
  <c r="N260" i="39"/>
  <c r="O260" i="39"/>
  <c r="P260" i="39"/>
  <c r="Q260" i="39"/>
  <c r="R260" i="39"/>
  <c r="S260" i="39"/>
  <c r="T260" i="39"/>
  <c r="U260" i="39"/>
  <c r="V260" i="39"/>
  <c r="F261" i="39"/>
  <c r="G261" i="39"/>
  <c r="H261" i="39"/>
  <c r="I261" i="39"/>
  <c r="J261" i="39"/>
  <c r="K261" i="39"/>
  <c r="L261" i="39"/>
  <c r="M261" i="39"/>
  <c r="N261" i="39"/>
  <c r="O261" i="39"/>
  <c r="P261" i="39"/>
  <c r="Q261" i="39"/>
  <c r="R261" i="39"/>
  <c r="S261" i="39"/>
  <c r="T261" i="39"/>
  <c r="U261" i="39"/>
  <c r="V261" i="39"/>
  <c r="F262" i="39"/>
  <c r="G262" i="39"/>
  <c r="H262" i="39"/>
  <c r="I262" i="39"/>
  <c r="J262" i="39"/>
  <c r="K262" i="39"/>
  <c r="L262" i="39"/>
  <c r="M262" i="39"/>
  <c r="N262" i="39"/>
  <c r="O262" i="39"/>
  <c r="P262" i="39"/>
  <c r="Q262" i="39"/>
  <c r="R262" i="39"/>
  <c r="S262" i="39"/>
  <c r="T262" i="39"/>
  <c r="U262" i="39"/>
  <c r="V262" i="39"/>
  <c r="F263" i="39"/>
  <c r="G263" i="39"/>
  <c r="H263" i="39"/>
  <c r="I263" i="39"/>
  <c r="J263" i="39"/>
  <c r="K263" i="39"/>
  <c r="L263" i="39"/>
  <c r="M263" i="39"/>
  <c r="N263" i="39"/>
  <c r="O263" i="39"/>
  <c r="P263" i="39"/>
  <c r="Q263" i="39"/>
  <c r="R263" i="39"/>
  <c r="S263" i="39"/>
  <c r="T263" i="39"/>
  <c r="U263" i="39"/>
  <c r="V263" i="39"/>
  <c r="F264" i="39"/>
  <c r="G264" i="39"/>
  <c r="H264" i="39"/>
  <c r="I264" i="39"/>
  <c r="J264" i="39"/>
  <c r="K264" i="39"/>
  <c r="L264" i="39"/>
  <c r="M264" i="39"/>
  <c r="N264" i="39"/>
  <c r="O264" i="39"/>
  <c r="P264" i="39"/>
  <c r="Q264" i="39"/>
  <c r="R264" i="39"/>
  <c r="S264" i="39"/>
  <c r="T264" i="39"/>
  <c r="U264" i="39"/>
  <c r="V264" i="39"/>
  <c r="F265" i="39"/>
  <c r="G265" i="39"/>
  <c r="H265" i="39"/>
  <c r="I265" i="39"/>
  <c r="J265" i="39"/>
  <c r="K265" i="39"/>
  <c r="L265" i="39"/>
  <c r="M265" i="39"/>
  <c r="N265" i="39"/>
  <c r="O265" i="39"/>
  <c r="P265" i="39"/>
  <c r="Q265" i="39"/>
  <c r="R265" i="39"/>
  <c r="S265" i="39"/>
  <c r="T265" i="39"/>
  <c r="U265" i="39"/>
  <c r="V265" i="39"/>
  <c r="F266" i="39"/>
  <c r="G266" i="39"/>
  <c r="H266" i="39"/>
  <c r="I266" i="39"/>
  <c r="J266" i="39"/>
  <c r="K266" i="39"/>
  <c r="L266" i="39"/>
  <c r="M266" i="39"/>
  <c r="N266" i="39"/>
  <c r="O266" i="39"/>
  <c r="P266" i="39"/>
  <c r="Q266" i="39"/>
  <c r="R266" i="39"/>
  <c r="S266" i="39"/>
  <c r="T266" i="39"/>
  <c r="U266" i="39"/>
  <c r="V266" i="39"/>
  <c r="F267" i="39"/>
  <c r="G267" i="39"/>
  <c r="H267" i="39"/>
  <c r="I267" i="39"/>
  <c r="J267" i="39"/>
  <c r="K267" i="39"/>
  <c r="L267" i="39"/>
  <c r="M267" i="39"/>
  <c r="N267" i="39"/>
  <c r="O267" i="39"/>
  <c r="P267" i="39"/>
  <c r="Q267" i="39"/>
  <c r="R267" i="39"/>
  <c r="S267" i="39"/>
  <c r="T267" i="39"/>
  <c r="U267" i="39"/>
  <c r="V267" i="39"/>
  <c r="F268" i="39"/>
  <c r="G268" i="39"/>
  <c r="H268" i="39"/>
  <c r="I268" i="39"/>
  <c r="J268" i="39"/>
  <c r="K268" i="39"/>
  <c r="L268" i="39"/>
  <c r="M268" i="39"/>
  <c r="N268" i="39"/>
  <c r="O268" i="39"/>
  <c r="P268" i="39"/>
  <c r="Q268" i="39"/>
  <c r="R268" i="39"/>
  <c r="S268" i="39"/>
  <c r="T268" i="39"/>
  <c r="U268" i="39"/>
  <c r="V268" i="39"/>
  <c r="F269" i="39"/>
  <c r="G269" i="39"/>
  <c r="H269" i="39"/>
  <c r="I269" i="39"/>
  <c r="J269" i="39"/>
  <c r="K269" i="39"/>
  <c r="L269" i="39"/>
  <c r="M269" i="39"/>
  <c r="N269" i="39"/>
  <c r="O269" i="39"/>
  <c r="P269" i="39"/>
  <c r="Q269" i="39"/>
  <c r="R269" i="39"/>
  <c r="S269" i="39"/>
  <c r="T269" i="39"/>
  <c r="U269" i="39"/>
  <c r="V269" i="39"/>
  <c r="F270" i="39"/>
  <c r="G270" i="39"/>
  <c r="H270" i="39"/>
  <c r="I270" i="39"/>
  <c r="J270" i="39"/>
  <c r="K270" i="39"/>
  <c r="L270" i="39"/>
  <c r="M270" i="39"/>
  <c r="N270" i="39"/>
  <c r="O270" i="39"/>
  <c r="P270" i="39"/>
  <c r="Q270" i="39"/>
  <c r="R270" i="39"/>
  <c r="S270" i="39"/>
  <c r="T270" i="39"/>
  <c r="U270" i="39"/>
  <c r="V270" i="39"/>
  <c r="F271" i="39"/>
  <c r="G271" i="39"/>
  <c r="H271" i="39"/>
  <c r="I271" i="39"/>
  <c r="J271" i="39"/>
  <c r="K271" i="39"/>
  <c r="L271" i="39"/>
  <c r="M271" i="39"/>
  <c r="N271" i="39"/>
  <c r="O271" i="39"/>
  <c r="P271" i="39"/>
  <c r="Q271" i="39"/>
  <c r="R271" i="39"/>
  <c r="S271" i="39"/>
  <c r="T271" i="39"/>
  <c r="U271" i="39"/>
  <c r="V271" i="39"/>
  <c r="F272" i="39"/>
  <c r="G272" i="39"/>
  <c r="H272" i="39"/>
  <c r="I272" i="39"/>
  <c r="J272" i="39"/>
  <c r="K272" i="39"/>
  <c r="L272" i="39"/>
  <c r="M272" i="39"/>
  <c r="N272" i="39"/>
  <c r="O272" i="39"/>
  <c r="P272" i="39"/>
  <c r="Q272" i="39"/>
  <c r="R272" i="39"/>
  <c r="S272" i="39"/>
  <c r="T272" i="39"/>
  <c r="U272" i="39"/>
  <c r="V272" i="39"/>
  <c r="F273" i="39"/>
  <c r="G273" i="39"/>
  <c r="H273" i="39"/>
  <c r="I273" i="39"/>
  <c r="J273" i="39"/>
  <c r="K273" i="39"/>
  <c r="L273" i="39"/>
  <c r="M273" i="39"/>
  <c r="N273" i="39"/>
  <c r="O273" i="39"/>
  <c r="P273" i="39"/>
  <c r="Q273" i="39"/>
  <c r="R273" i="39"/>
  <c r="S273" i="39"/>
  <c r="T273" i="39"/>
  <c r="U273" i="39"/>
  <c r="V273" i="39"/>
  <c r="F274" i="39"/>
  <c r="G274" i="39"/>
  <c r="H274" i="39"/>
  <c r="I274" i="39"/>
  <c r="J274" i="39"/>
  <c r="K274" i="39"/>
  <c r="L274" i="39"/>
  <c r="M274" i="39"/>
  <c r="N274" i="39"/>
  <c r="O274" i="39"/>
  <c r="P274" i="39"/>
  <c r="Q274" i="39"/>
  <c r="R274" i="39"/>
  <c r="S274" i="39"/>
  <c r="T274" i="39"/>
  <c r="U274" i="39"/>
  <c r="V274" i="39"/>
  <c r="F275" i="39"/>
  <c r="G275" i="39"/>
  <c r="H275" i="39"/>
  <c r="I275" i="39"/>
  <c r="J275" i="39"/>
  <c r="K275" i="39"/>
  <c r="L275" i="39"/>
  <c r="M275" i="39"/>
  <c r="N275" i="39"/>
  <c r="O275" i="39"/>
  <c r="P275" i="39"/>
  <c r="Q275" i="39"/>
  <c r="R275" i="39"/>
  <c r="S275" i="39"/>
  <c r="T275" i="39"/>
  <c r="U275" i="39"/>
  <c r="V275" i="39"/>
  <c r="F276" i="39"/>
  <c r="G276" i="39"/>
  <c r="H276" i="39"/>
  <c r="I276" i="39"/>
  <c r="J276" i="39"/>
  <c r="K276" i="39"/>
  <c r="L276" i="39"/>
  <c r="M276" i="39"/>
  <c r="N276" i="39"/>
  <c r="O276" i="39"/>
  <c r="P276" i="39"/>
  <c r="Q276" i="39"/>
  <c r="R276" i="39"/>
  <c r="S276" i="39"/>
  <c r="T276" i="39"/>
  <c r="U276" i="39"/>
  <c r="V276" i="39"/>
  <c r="F277" i="39"/>
  <c r="G277" i="39"/>
  <c r="H277" i="39"/>
  <c r="I277" i="39"/>
  <c r="J277" i="39"/>
  <c r="K277" i="39"/>
  <c r="L277" i="39"/>
  <c r="M277" i="39"/>
  <c r="N277" i="39"/>
  <c r="O277" i="39"/>
  <c r="P277" i="39"/>
  <c r="Q277" i="39"/>
  <c r="R277" i="39"/>
  <c r="S277" i="39"/>
  <c r="T277" i="39"/>
  <c r="U277" i="39"/>
  <c r="V277" i="39"/>
  <c r="F278" i="39"/>
  <c r="G278" i="39"/>
  <c r="H278" i="39"/>
  <c r="I278" i="39"/>
  <c r="J278" i="39"/>
  <c r="K278" i="39"/>
  <c r="L278" i="39"/>
  <c r="M278" i="39"/>
  <c r="N278" i="39"/>
  <c r="O278" i="39"/>
  <c r="P278" i="39"/>
  <c r="Q278" i="39"/>
  <c r="R278" i="39"/>
  <c r="S278" i="39"/>
  <c r="T278" i="39"/>
  <c r="U278" i="39"/>
  <c r="V278" i="39"/>
  <c r="F279" i="39"/>
  <c r="G279" i="39"/>
  <c r="H279" i="39"/>
  <c r="I279" i="39"/>
  <c r="J279" i="39"/>
  <c r="K279" i="39"/>
  <c r="L279" i="39"/>
  <c r="M279" i="39"/>
  <c r="N279" i="39"/>
  <c r="O279" i="39"/>
  <c r="P279" i="39"/>
  <c r="Q279" i="39"/>
  <c r="R279" i="39"/>
  <c r="S279" i="39"/>
  <c r="T279" i="39"/>
  <c r="U279" i="39"/>
  <c r="V279" i="39"/>
  <c r="F280" i="39"/>
  <c r="G280" i="39"/>
  <c r="H280" i="39"/>
  <c r="I280" i="39"/>
  <c r="J280" i="39"/>
  <c r="K280" i="39"/>
  <c r="L280" i="39"/>
  <c r="M280" i="39"/>
  <c r="N280" i="39"/>
  <c r="O280" i="39"/>
  <c r="P280" i="39"/>
  <c r="Q280" i="39"/>
  <c r="R280" i="39"/>
  <c r="S280" i="39"/>
  <c r="T280" i="39"/>
  <c r="U280" i="39"/>
  <c r="V280" i="39"/>
  <c r="F281" i="39"/>
  <c r="G281" i="39"/>
  <c r="H281" i="39"/>
  <c r="I281" i="39"/>
  <c r="J281" i="39"/>
  <c r="K281" i="39"/>
  <c r="L281" i="39"/>
  <c r="M281" i="39"/>
  <c r="N281" i="39"/>
  <c r="O281" i="39"/>
  <c r="P281" i="39"/>
  <c r="Q281" i="39"/>
  <c r="R281" i="39"/>
  <c r="S281" i="39"/>
  <c r="T281" i="39"/>
  <c r="U281" i="39"/>
  <c r="V281" i="39"/>
  <c r="F282" i="39"/>
  <c r="G282" i="39"/>
  <c r="H282" i="39"/>
  <c r="I282" i="39"/>
  <c r="J282" i="39"/>
  <c r="K282" i="39"/>
  <c r="L282" i="39"/>
  <c r="M282" i="39"/>
  <c r="N282" i="39"/>
  <c r="O282" i="39"/>
  <c r="P282" i="39"/>
  <c r="Q282" i="39"/>
  <c r="R282" i="39"/>
  <c r="S282" i="39"/>
  <c r="T282" i="39"/>
  <c r="U282" i="39"/>
  <c r="V282" i="39"/>
  <c r="F283" i="39"/>
  <c r="G283" i="39"/>
  <c r="H283" i="39"/>
  <c r="I283" i="39"/>
  <c r="J283" i="39"/>
  <c r="K283" i="39"/>
  <c r="L283" i="39"/>
  <c r="M283" i="39"/>
  <c r="N283" i="39"/>
  <c r="O283" i="39"/>
  <c r="P283" i="39"/>
  <c r="Q283" i="39"/>
  <c r="R283" i="39"/>
  <c r="S283" i="39"/>
  <c r="T283" i="39"/>
  <c r="U283" i="39"/>
  <c r="V283" i="39"/>
  <c r="F284" i="39"/>
  <c r="G284" i="39"/>
  <c r="H284" i="39"/>
  <c r="I284" i="39"/>
  <c r="J284" i="39"/>
  <c r="K284" i="39"/>
  <c r="L284" i="39"/>
  <c r="M284" i="39"/>
  <c r="N284" i="39"/>
  <c r="O284" i="39"/>
  <c r="P284" i="39"/>
  <c r="Q284" i="39"/>
  <c r="R284" i="39"/>
  <c r="S284" i="39"/>
  <c r="T284" i="39"/>
  <c r="U284" i="39"/>
  <c r="V284" i="39"/>
  <c r="F285" i="39"/>
  <c r="G285" i="39"/>
  <c r="H285" i="39"/>
  <c r="I285" i="39"/>
  <c r="J285" i="39"/>
  <c r="K285" i="39"/>
  <c r="L285" i="39"/>
  <c r="M285" i="39"/>
  <c r="N285" i="39"/>
  <c r="O285" i="39"/>
  <c r="P285" i="39"/>
  <c r="Q285" i="39"/>
  <c r="R285" i="39"/>
  <c r="S285" i="39"/>
  <c r="T285" i="39"/>
  <c r="U285" i="39"/>
  <c r="V285" i="39"/>
  <c r="F286" i="39"/>
  <c r="G286" i="39"/>
  <c r="H286" i="39"/>
  <c r="I286" i="39"/>
  <c r="J286" i="39"/>
  <c r="K286" i="39"/>
  <c r="L286" i="39"/>
  <c r="M286" i="39"/>
  <c r="N286" i="39"/>
  <c r="O286" i="39"/>
  <c r="P286" i="39"/>
  <c r="Q286" i="39"/>
  <c r="R286" i="39"/>
  <c r="S286" i="39"/>
  <c r="T286" i="39"/>
  <c r="U286" i="39"/>
  <c r="V286" i="39"/>
  <c r="F287" i="39"/>
  <c r="G287" i="39"/>
  <c r="H287" i="39"/>
  <c r="I287" i="39"/>
  <c r="J287" i="39"/>
  <c r="K287" i="39"/>
  <c r="L287" i="39"/>
  <c r="M287" i="39"/>
  <c r="N287" i="39"/>
  <c r="O287" i="39"/>
  <c r="P287" i="39"/>
  <c r="Q287" i="39"/>
  <c r="R287" i="39"/>
  <c r="S287" i="39"/>
  <c r="T287" i="39"/>
  <c r="U287" i="39"/>
  <c r="V287" i="39"/>
  <c r="F288" i="39"/>
  <c r="G288" i="39"/>
  <c r="H288" i="39"/>
  <c r="I288" i="39"/>
  <c r="J288" i="39"/>
  <c r="K288" i="39"/>
  <c r="L288" i="39"/>
  <c r="M288" i="39"/>
  <c r="N288" i="39"/>
  <c r="O288" i="39"/>
  <c r="P288" i="39"/>
  <c r="Q288" i="39"/>
  <c r="R288" i="39"/>
  <c r="S288" i="39"/>
  <c r="T288" i="39"/>
  <c r="U288" i="39"/>
  <c r="V288" i="39"/>
  <c r="F289" i="39"/>
  <c r="G289" i="39"/>
  <c r="H289" i="39"/>
  <c r="I289" i="39"/>
  <c r="J289" i="39"/>
  <c r="K289" i="39"/>
  <c r="L289" i="39"/>
  <c r="M289" i="39"/>
  <c r="N289" i="39"/>
  <c r="O289" i="39"/>
  <c r="P289" i="39"/>
  <c r="Q289" i="39"/>
  <c r="R289" i="39"/>
  <c r="S289" i="39"/>
  <c r="T289" i="39"/>
  <c r="U289" i="39"/>
  <c r="V289" i="39"/>
  <c r="F290" i="39"/>
  <c r="G290" i="39"/>
  <c r="H290" i="39"/>
  <c r="I290" i="39"/>
  <c r="J290" i="39"/>
  <c r="K290" i="39"/>
  <c r="L290" i="39"/>
  <c r="M290" i="39"/>
  <c r="N290" i="39"/>
  <c r="O290" i="39"/>
  <c r="P290" i="39"/>
  <c r="Q290" i="39"/>
  <c r="R290" i="39"/>
  <c r="S290" i="39"/>
  <c r="T290" i="39"/>
  <c r="U290" i="39"/>
  <c r="V290" i="39"/>
  <c r="F291" i="39"/>
  <c r="G291" i="39"/>
  <c r="H291" i="39"/>
  <c r="I291" i="39"/>
  <c r="J291" i="39"/>
  <c r="K291" i="39"/>
  <c r="L291" i="39"/>
  <c r="M291" i="39"/>
  <c r="N291" i="39"/>
  <c r="O291" i="39"/>
  <c r="P291" i="39"/>
  <c r="Q291" i="39"/>
  <c r="R291" i="39"/>
  <c r="S291" i="39"/>
  <c r="T291" i="39"/>
  <c r="U291" i="39"/>
  <c r="V291" i="39"/>
  <c r="F292" i="39"/>
  <c r="G292" i="39"/>
  <c r="H292" i="39"/>
  <c r="I292" i="39"/>
  <c r="J292" i="39"/>
  <c r="K292" i="39"/>
  <c r="L292" i="39"/>
  <c r="M292" i="39"/>
  <c r="N292" i="39"/>
  <c r="O292" i="39"/>
  <c r="P292" i="39"/>
  <c r="Q292" i="39"/>
  <c r="R292" i="39"/>
  <c r="S292" i="39"/>
  <c r="T292" i="39"/>
  <c r="U292" i="39"/>
  <c r="V292" i="39"/>
  <c r="F293" i="39"/>
  <c r="G293" i="39"/>
  <c r="H293" i="39"/>
  <c r="I293" i="39"/>
  <c r="J293" i="39"/>
  <c r="K293" i="39"/>
  <c r="L293" i="39"/>
  <c r="M293" i="39"/>
  <c r="N293" i="39"/>
  <c r="O293" i="39"/>
  <c r="P293" i="39"/>
  <c r="Q293" i="39"/>
  <c r="R293" i="39"/>
  <c r="S293" i="39"/>
  <c r="T293" i="39"/>
  <c r="U293" i="39"/>
  <c r="V293" i="39"/>
  <c r="F294" i="39"/>
  <c r="G294" i="39"/>
  <c r="H294" i="39"/>
  <c r="I294" i="39"/>
  <c r="J294" i="39"/>
  <c r="K294" i="39"/>
  <c r="L294" i="39"/>
  <c r="M294" i="39"/>
  <c r="N294" i="39"/>
  <c r="O294" i="39"/>
  <c r="P294" i="39"/>
  <c r="Q294" i="39"/>
  <c r="R294" i="39"/>
  <c r="S294" i="39"/>
  <c r="T294" i="39"/>
  <c r="U294" i="39"/>
  <c r="V294" i="39"/>
  <c r="F295" i="39"/>
  <c r="G295" i="39"/>
  <c r="H295" i="39"/>
  <c r="I295" i="39"/>
  <c r="J295" i="39"/>
  <c r="K295" i="39"/>
  <c r="L295" i="39"/>
  <c r="M295" i="39"/>
  <c r="N295" i="39"/>
  <c r="O295" i="39"/>
  <c r="P295" i="39"/>
  <c r="Q295" i="39"/>
  <c r="R295" i="39"/>
  <c r="S295" i="39"/>
  <c r="T295" i="39"/>
  <c r="U295" i="39"/>
  <c r="V295" i="39"/>
  <c r="F296" i="39"/>
  <c r="G296" i="39"/>
  <c r="H296" i="39"/>
  <c r="I296" i="39"/>
  <c r="J296" i="39"/>
  <c r="K296" i="39"/>
  <c r="L296" i="39"/>
  <c r="M296" i="39"/>
  <c r="N296" i="39"/>
  <c r="O296" i="39"/>
  <c r="P296" i="39"/>
  <c r="Q296" i="39"/>
  <c r="R296" i="39"/>
  <c r="S296" i="39"/>
  <c r="T296" i="39"/>
  <c r="U296" i="39"/>
  <c r="V296" i="39"/>
  <c r="F297" i="39"/>
  <c r="G297" i="39"/>
  <c r="H297" i="39"/>
  <c r="I297" i="39"/>
  <c r="J297" i="39"/>
  <c r="K297" i="39"/>
  <c r="L297" i="39"/>
  <c r="M297" i="39"/>
  <c r="N297" i="39"/>
  <c r="O297" i="39"/>
  <c r="P297" i="39"/>
  <c r="Q297" i="39"/>
  <c r="R297" i="39"/>
  <c r="S297" i="39"/>
  <c r="T297" i="39"/>
  <c r="U297" i="39"/>
  <c r="V297" i="39"/>
  <c r="F298" i="39"/>
  <c r="G298" i="39"/>
  <c r="H298" i="39"/>
  <c r="I298" i="39"/>
  <c r="J298" i="39"/>
  <c r="K298" i="39"/>
  <c r="L298" i="39"/>
  <c r="M298" i="39"/>
  <c r="N298" i="39"/>
  <c r="O298" i="39"/>
  <c r="P298" i="39"/>
  <c r="Q298" i="39"/>
  <c r="R298" i="39"/>
  <c r="S298" i="39"/>
  <c r="T298" i="39"/>
  <c r="U298" i="39"/>
  <c r="V298" i="39"/>
  <c r="F299" i="39"/>
  <c r="G299" i="39"/>
  <c r="H299" i="39"/>
  <c r="I299" i="39"/>
  <c r="J299" i="39"/>
  <c r="K299" i="39"/>
  <c r="L299" i="39"/>
  <c r="M299" i="39"/>
  <c r="N299" i="39"/>
  <c r="O299" i="39"/>
  <c r="P299" i="39"/>
  <c r="Q299" i="39"/>
  <c r="R299" i="39"/>
  <c r="S299" i="39"/>
  <c r="T299" i="39"/>
  <c r="U299" i="39"/>
  <c r="V299" i="39"/>
  <c r="F300" i="39"/>
  <c r="G300" i="39"/>
  <c r="H300" i="39"/>
  <c r="I300" i="39"/>
  <c r="J300" i="39"/>
  <c r="K300" i="39"/>
  <c r="L300" i="39"/>
  <c r="M300" i="39"/>
  <c r="N300" i="39"/>
  <c r="O300" i="39"/>
  <c r="P300" i="39"/>
  <c r="Q300" i="39"/>
  <c r="R300" i="39"/>
  <c r="S300" i="39"/>
  <c r="T300" i="39"/>
  <c r="U300" i="39"/>
  <c r="V300" i="39"/>
  <c r="F301" i="39"/>
  <c r="G301" i="39"/>
  <c r="H301" i="39"/>
  <c r="I301" i="39"/>
  <c r="J301" i="39"/>
  <c r="K301" i="39"/>
  <c r="L301" i="39"/>
  <c r="M301" i="39"/>
  <c r="N301" i="39"/>
  <c r="O301" i="39"/>
  <c r="P301" i="39"/>
  <c r="Q301" i="39"/>
  <c r="R301" i="39"/>
  <c r="S301" i="39"/>
  <c r="T301" i="39"/>
  <c r="U301" i="39"/>
  <c r="V301" i="39"/>
  <c r="F302" i="39"/>
  <c r="G302" i="39"/>
  <c r="H302" i="39"/>
  <c r="I302" i="39"/>
  <c r="J302" i="39"/>
  <c r="K302" i="39"/>
  <c r="L302" i="39"/>
  <c r="M302" i="39"/>
  <c r="N302" i="39"/>
  <c r="O302" i="39"/>
  <c r="P302" i="39"/>
  <c r="Q302" i="39"/>
  <c r="R302" i="39"/>
  <c r="S302" i="39"/>
  <c r="T302" i="39"/>
  <c r="U302" i="39"/>
  <c r="V302" i="39"/>
  <c r="F303" i="39"/>
  <c r="G303" i="39"/>
  <c r="H303" i="39"/>
  <c r="I303" i="39"/>
  <c r="J303" i="39"/>
  <c r="K303" i="39"/>
  <c r="L303" i="39"/>
  <c r="M303" i="39"/>
  <c r="N303" i="39"/>
  <c r="O303" i="39"/>
  <c r="P303" i="39"/>
  <c r="Q303" i="39"/>
  <c r="R303" i="39"/>
  <c r="S303" i="39"/>
  <c r="T303" i="39"/>
  <c r="U303" i="39"/>
  <c r="V303" i="39"/>
  <c r="F304" i="39"/>
  <c r="G304" i="39"/>
  <c r="H304" i="39"/>
  <c r="I304" i="39"/>
  <c r="J304" i="39"/>
  <c r="K304" i="39"/>
  <c r="L304" i="39"/>
  <c r="M304" i="39"/>
  <c r="N304" i="39"/>
  <c r="O304" i="39"/>
  <c r="P304" i="39"/>
  <c r="Q304" i="39"/>
  <c r="R304" i="39"/>
  <c r="S304" i="39"/>
  <c r="T304" i="39"/>
  <c r="U304" i="39"/>
  <c r="V304" i="39"/>
  <c r="F305" i="39"/>
  <c r="G305" i="39"/>
  <c r="H305" i="39"/>
  <c r="I305" i="39"/>
  <c r="J305" i="39"/>
  <c r="K305" i="39"/>
  <c r="L305" i="39"/>
  <c r="M305" i="39"/>
  <c r="N305" i="39"/>
  <c r="O305" i="39"/>
  <c r="P305" i="39"/>
  <c r="Q305" i="39"/>
  <c r="R305" i="39"/>
  <c r="S305" i="39"/>
  <c r="T305" i="39"/>
  <c r="U305" i="39"/>
  <c r="V305" i="39"/>
  <c r="F306" i="39"/>
  <c r="G306" i="39"/>
  <c r="H306" i="39"/>
  <c r="I306" i="39"/>
  <c r="J306" i="39"/>
  <c r="K306" i="39"/>
  <c r="L306" i="39"/>
  <c r="M306" i="39"/>
  <c r="N306" i="39"/>
  <c r="O306" i="39"/>
  <c r="P306" i="39"/>
  <c r="Q306" i="39"/>
  <c r="R306" i="39"/>
  <c r="S306" i="39"/>
  <c r="T306" i="39"/>
  <c r="U306" i="39"/>
  <c r="V306" i="39"/>
  <c r="F307" i="39"/>
  <c r="G307" i="39"/>
  <c r="H307" i="39"/>
  <c r="I307" i="39"/>
  <c r="J307" i="39"/>
  <c r="K307" i="39"/>
  <c r="L307" i="39"/>
  <c r="M307" i="39"/>
  <c r="N307" i="39"/>
  <c r="O307" i="39"/>
  <c r="P307" i="39"/>
  <c r="Q307" i="39"/>
  <c r="R307" i="39"/>
  <c r="S307" i="39"/>
  <c r="T307" i="39"/>
  <c r="U307" i="39"/>
  <c r="V307" i="39"/>
  <c r="F308" i="39"/>
  <c r="G308" i="39"/>
  <c r="H308" i="39"/>
  <c r="I308" i="39"/>
  <c r="J308" i="39"/>
  <c r="K308" i="39"/>
  <c r="L308" i="39"/>
  <c r="M308" i="39"/>
  <c r="N308" i="39"/>
  <c r="O308" i="39"/>
  <c r="P308" i="39"/>
  <c r="Q308" i="39"/>
  <c r="R308" i="39"/>
  <c r="S308" i="39"/>
  <c r="T308" i="39"/>
  <c r="U308" i="39"/>
  <c r="V308" i="39"/>
  <c r="F309" i="39"/>
  <c r="G309" i="39"/>
  <c r="H309" i="39"/>
  <c r="I309" i="39"/>
  <c r="J309" i="39"/>
  <c r="K309" i="39"/>
  <c r="L309" i="39"/>
  <c r="M309" i="39"/>
  <c r="N309" i="39"/>
  <c r="O309" i="39"/>
  <c r="P309" i="39"/>
  <c r="Q309" i="39"/>
  <c r="R309" i="39"/>
  <c r="S309" i="39"/>
  <c r="T309" i="39"/>
  <c r="U309" i="39"/>
  <c r="V309" i="39"/>
  <c r="F310" i="39"/>
  <c r="G310" i="39"/>
  <c r="H310" i="39"/>
  <c r="I310" i="39"/>
  <c r="J310" i="39"/>
  <c r="K310" i="39"/>
  <c r="L310" i="39"/>
  <c r="M310" i="39"/>
  <c r="N310" i="39"/>
  <c r="O310" i="39"/>
  <c r="P310" i="39"/>
  <c r="Q310" i="39"/>
  <c r="R310" i="39"/>
  <c r="S310" i="39"/>
  <c r="T310" i="39"/>
  <c r="U310" i="39"/>
  <c r="V310" i="39"/>
  <c r="F311" i="39"/>
  <c r="G311" i="39"/>
  <c r="H311" i="39"/>
  <c r="I311" i="39"/>
  <c r="J311" i="39"/>
  <c r="K311" i="39"/>
  <c r="L311" i="39"/>
  <c r="M311" i="39"/>
  <c r="N311" i="39"/>
  <c r="O311" i="39"/>
  <c r="P311" i="39"/>
  <c r="Q311" i="39"/>
  <c r="R311" i="39"/>
  <c r="S311" i="39"/>
  <c r="T311" i="39"/>
  <c r="U311" i="39"/>
  <c r="V311" i="39"/>
  <c r="F312" i="39"/>
  <c r="G312" i="39"/>
  <c r="H312" i="39"/>
  <c r="I312" i="39"/>
  <c r="J312" i="39"/>
  <c r="K312" i="39"/>
  <c r="L312" i="39"/>
  <c r="M312" i="39"/>
  <c r="N312" i="39"/>
  <c r="O312" i="39"/>
  <c r="P312" i="39"/>
  <c r="Q312" i="39"/>
  <c r="R312" i="39"/>
  <c r="S312" i="39"/>
  <c r="T312" i="39"/>
  <c r="U312" i="39"/>
  <c r="V312" i="39"/>
  <c r="F313" i="39"/>
  <c r="G313" i="39"/>
  <c r="H313" i="39"/>
  <c r="I313" i="39"/>
  <c r="J313" i="39"/>
  <c r="K313" i="39"/>
  <c r="L313" i="39"/>
  <c r="M313" i="39"/>
  <c r="N313" i="39"/>
  <c r="O313" i="39"/>
  <c r="P313" i="39"/>
  <c r="Q313" i="39"/>
  <c r="R313" i="39"/>
  <c r="S313" i="39"/>
  <c r="T313" i="39"/>
  <c r="U313" i="39"/>
  <c r="V313" i="39"/>
  <c r="F314" i="39"/>
  <c r="G314" i="39"/>
  <c r="H314" i="39"/>
  <c r="I314" i="39"/>
  <c r="J314" i="39"/>
  <c r="K314" i="39"/>
  <c r="L314" i="39"/>
  <c r="M314" i="39"/>
  <c r="N314" i="39"/>
  <c r="O314" i="39"/>
  <c r="P314" i="39"/>
  <c r="Q314" i="39"/>
  <c r="R314" i="39"/>
  <c r="S314" i="39"/>
  <c r="T314" i="39"/>
  <c r="U314" i="39"/>
  <c r="V314" i="39"/>
  <c r="F315" i="39"/>
  <c r="G315" i="39"/>
  <c r="H315" i="39"/>
  <c r="I315" i="39"/>
  <c r="J315" i="39"/>
  <c r="K315" i="39"/>
  <c r="L315" i="39"/>
  <c r="M315" i="39"/>
  <c r="N315" i="39"/>
  <c r="O315" i="39"/>
  <c r="P315" i="39"/>
  <c r="Q315" i="39"/>
  <c r="R315" i="39"/>
  <c r="S315" i="39"/>
  <c r="T315" i="39"/>
  <c r="U315" i="39"/>
  <c r="V315" i="39"/>
  <c r="F316" i="39"/>
  <c r="G316" i="39"/>
  <c r="H316" i="39"/>
  <c r="I316" i="39"/>
  <c r="J316" i="39"/>
  <c r="K316" i="39"/>
  <c r="L316" i="39"/>
  <c r="M316" i="39"/>
  <c r="N316" i="39"/>
  <c r="O316" i="39"/>
  <c r="P316" i="39"/>
  <c r="Q316" i="39"/>
  <c r="R316" i="39"/>
  <c r="S316" i="39"/>
  <c r="T316" i="39"/>
  <c r="U316" i="39"/>
  <c r="V316" i="39"/>
  <c r="F317" i="39"/>
  <c r="G317" i="39"/>
  <c r="H317" i="39"/>
  <c r="I317" i="39"/>
  <c r="J317" i="39"/>
  <c r="K317" i="39"/>
  <c r="L317" i="39"/>
  <c r="M317" i="39"/>
  <c r="N317" i="39"/>
  <c r="O317" i="39"/>
  <c r="P317" i="39"/>
  <c r="Q317" i="39"/>
  <c r="R317" i="39"/>
  <c r="S317" i="39"/>
  <c r="T317" i="39"/>
  <c r="U317" i="39"/>
  <c r="V317" i="39"/>
  <c r="F318" i="39"/>
  <c r="G318" i="39"/>
  <c r="H318" i="39"/>
  <c r="I318" i="39"/>
  <c r="J318" i="39"/>
  <c r="K318" i="39"/>
  <c r="L318" i="39"/>
  <c r="M318" i="39"/>
  <c r="N318" i="39"/>
  <c r="O318" i="39"/>
  <c r="P318" i="39"/>
  <c r="Q318" i="39"/>
  <c r="R318" i="39"/>
  <c r="S318" i="39"/>
  <c r="T318" i="39"/>
  <c r="U318" i="39"/>
  <c r="V318" i="39"/>
  <c r="F319" i="39"/>
  <c r="G319" i="39"/>
  <c r="H319" i="39"/>
  <c r="I319" i="39"/>
  <c r="J319" i="39"/>
  <c r="K319" i="39"/>
  <c r="L319" i="39"/>
  <c r="M319" i="39"/>
  <c r="N319" i="39"/>
  <c r="O319" i="39"/>
  <c r="P319" i="39"/>
  <c r="Q319" i="39"/>
  <c r="R319" i="39"/>
  <c r="S319" i="39"/>
  <c r="T319" i="39"/>
  <c r="U319" i="39"/>
  <c r="V319" i="39"/>
  <c r="F320" i="39"/>
  <c r="G320" i="39"/>
  <c r="H320" i="39"/>
  <c r="I320" i="39"/>
  <c r="J320" i="39"/>
  <c r="K320" i="39"/>
  <c r="L320" i="39"/>
  <c r="M320" i="39"/>
  <c r="N320" i="39"/>
  <c r="O320" i="39"/>
  <c r="P320" i="39"/>
  <c r="Q320" i="39"/>
  <c r="R320" i="39"/>
  <c r="S320" i="39"/>
  <c r="T320" i="39"/>
  <c r="U320" i="39"/>
  <c r="V320" i="39"/>
  <c r="F321" i="39"/>
  <c r="G321" i="39"/>
  <c r="H321" i="39"/>
  <c r="I321" i="39"/>
  <c r="J321" i="39"/>
  <c r="K321" i="39"/>
  <c r="L321" i="39"/>
  <c r="M321" i="39"/>
  <c r="N321" i="39"/>
  <c r="O321" i="39"/>
  <c r="P321" i="39"/>
  <c r="Q321" i="39"/>
  <c r="R321" i="39"/>
  <c r="S321" i="39"/>
  <c r="T321" i="39"/>
  <c r="U321" i="39"/>
  <c r="V321" i="39"/>
  <c r="F322" i="39"/>
  <c r="G322" i="39"/>
  <c r="H322" i="39"/>
  <c r="I322" i="39"/>
  <c r="J322" i="39"/>
  <c r="K322" i="39"/>
  <c r="L322" i="39"/>
  <c r="M322" i="39"/>
  <c r="N322" i="39"/>
  <c r="O322" i="39"/>
  <c r="P322" i="39"/>
  <c r="Q322" i="39"/>
  <c r="R322" i="39"/>
  <c r="S322" i="39"/>
  <c r="T322" i="39"/>
  <c r="U322" i="39"/>
  <c r="V322" i="39"/>
  <c r="F323" i="39"/>
  <c r="G323" i="39"/>
  <c r="H323" i="39"/>
  <c r="I323" i="39"/>
  <c r="J323" i="39"/>
  <c r="K323" i="39"/>
  <c r="L323" i="39"/>
  <c r="M323" i="39"/>
  <c r="N323" i="39"/>
  <c r="O323" i="39"/>
  <c r="P323" i="39"/>
  <c r="Q323" i="39"/>
  <c r="R323" i="39"/>
  <c r="S323" i="39"/>
  <c r="T323" i="39"/>
  <c r="U323" i="39"/>
  <c r="V323" i="39"/>
  <c r="F324" i="39"/>
  <c r="G324" i="39"/>
  <c r="H324" i="39"/>
  <c r="I324" i="39"/>
  <c r="J324" i="39"/>
  <c r="K324" i="39"/>
  <c r="L324" i="39"/>
  <c r="M324" i="39"/>
  <c r="N324" i="39"/>
  <c r="O324" i="39"/>
  <c r="P324" i="39"/>
  <c r="Q324" i="39"/>
  <c r="R324" i="39"/>
  <c r="S324" i="39"/>
  <c r="T324" i="39"/>
  <c r="U324" i="39"/>
  <c r="V324" i="39"/>
  <c r="F325" i="39"/>
  <c r="G325" i="39"/>
  <c r="H325" i="39"/>
  <c r="I325" i="39"/>
  <c r="J325" i="39"/>
  <c r="K325" i="39"/>
  <c r="L325" i="39"/>
  <c r="M325" i="39"/>
  <c r="N325" i="39"/>
  <c r="O325" i="39"/>
  <c r="P325" i="39"/>
  <c r="Q325" i="39"/>
  <c r="R325" i="39"/>
  <c r="S325" i="39"/>
  <c r="T325" i="39"/>
  <c r="U325" i="39"/>
  <c r="V325" i="39"/>
  <c r="F326" i="39"/>
  <c r="G326" i="39"/>
  <c r="H326" i="39"/>
  <c r="I326" i="39"/>
  <c r="J326" i="39"/>
  <c r="K326" i="39"/>
  <c r="L326" i="39"/>
  <c r="M326" i="39"/>
  <c r="N326" i="39"/>
  <c r="O326" i="39"/>
  <c r="P326" i="39"/>
  <c r="Q326" i="39"/>
  <c r="R326" i="39"/>
  <c r="S326" i="39"/>
  <c r="T326" i="39"/>
  <c r="U326" i="39"/>
  <c r="V326" i="39"/>
  <c r="F327" i="39"/>
  <c r="G327" i="39"/>
  <c r="H327" i="39"/>
  <c r="I327" i="39"/>
  <c r="J327" i="39"/>
  <c r="K327" i="39"/>
  <c r="L327" i="39"/>
  <c r="M327" i="39"/>
  <c r="N327" i="39"/>
  <c r="O327" i="39"/>
  <c r="P327" i="39"/>
  <c r="Q327" i="39"/>
  <c r="R327" i="39"/>
  <c r="S327" i="39"/>
  <c r="T327" i="39"/>
  <c r="U327" i="39"/>
  <c r="V327" i="39"/>
  <c r="F328" i="39"/>
  <c r="G328" i="39"/>
  <c r="H328" i="39"/>
  <c r="I328" i="39"/>
  <c r="J328" i="39"/>
  <c r="K328" i="39"/>
  <c r="L328" i="39"/>
  <c r="M328" i="39"/>
  <c r="N328" i="39"/>
  <c r="O328" i="39"/>
  <c r="P328" i="39"/>
  <c r="Q328" i="39"/>
  <c r="R328" i="39"/>
  <c r="S328" i="39"/>
  <c r="T328" i="39"/>
  <c r="U328" i="39"/>
  <c r="V328" i="39"/>
  <c r="F329" i="39"/>
  <c r="G329" i="39"/>
  <c r="H329" i="39"/>
  <c r="I329" i="39"/>
  <c r="J329" i="39"/>
  <c r="K329" i="39"/>
  <c r="L329" i="39"/>
  <c r="M329" i="39"/>
  <c r="N329" i="39"/>
  <c r="O329" i="39"/>
  <c r="P329" i="39"/>
  <c r="Q329" i="39"/>
  <c r="R329" i="39"/>
  <c r="S329" i="39"/>
  <c r="T329" i="39"/>
  <c r="U329" i="39"/>
  <c r="V329" i="39"/>
  <c r="F330" i="39"/>
  <c r="G330" i="39"/>
  <c r="H330" i="39"/>
  <c r="I330" i="39"/>
  <c r="J330" i="39"/>
  <c r="K330" i="39"/>
  <c r="L330" i="39"/>
  <c r="M330" i="39"/>
  <c r="N330" i="39"/>
  <c r="O330" i="39"/>
  <c r="P330" i="39"/>
  <c r="Q330" i="39"/>
  <c r="R330" i="39"/>
  <c r="S330" i="39"/>
  <c r="T330" i="39"/>
  <c r="U330" i="39"/>
  <c r="V330" i="39"/>
  <c r="F331" i="39"/>
  <c r="G331" i="39"/>
  <c r="H331" i="39"/>
  <c r="I331" i="39"/>
  <c r="J331" i="39"/>
  <c r="K331" i="39"/>
  <c r="L331" i="39"/>
  <c r="M331" i="39"/>
  <c r="N331" i="39"/>
  <c r="O331" i="39"/>
  <c r="P331" i="39"/>
  <c r="Q331" i="39"/>
  <c r="R331" i="39"/>
  <c r="S331" i="39"/>
  <c r="T331" i="39"/>
  <c r="U331" i="39"/>
  <c r="V331" i="39"/>
  <c r="F332" i="39"/>
  <c r="G332" i="39"/>
  <c r="H332" i="39"/>
  <c r="I332" i="39"/>
  <c r="J332" i="39"/>
  <c r="K332" i="39"/>
  <c r="L332" i="39"/>
  <c r="M332" i="39"/>
  <c r="N332" i="39"/>
  <c r="O332" i="39"/>
  <c r="P332" i="39"/>
  <c r="Q332" i="39"/>
  <c r="R332" i="39"/>
  <c r="S332" i="39"/>
  <c r="T332" i="39"/>
  <c r="U332" i="39"/>
  <c r="V332" i="39"/>
  <c r="F333" i="39"/>
  <c r="G333" i="39"/>
  <c r="H333" i="39"/>
  <c r="I333" i="39"/>
  <c r="J333" i="39"/>
  <c r="K333" i="39"/>
  <c r="L333" i="39"/>
  <c r="M333" i="39"/>
  <c r="N333" i="39"/>
  <c r="O333" i="39"/>
  <c r="P333" i="39"/>
  <c r="Q333" i="39"/>
  <c r="R333" i="39"/>
  <c r="S333" i="39"/>
  <c r="T333" i="39"/>
  <c r="U333" i="39"/>
  <c r="V333" i="39"/>
  <c r="F334" i="39"/>
  <c r="G334" i="39"/>
  <c r="H334" i="39"/>
  <c r="I334" i="39"/>
  <c r="J334" i="39"/>
  <c r="K334" i="39"/>
  <c r="L334" i="39"/>
  <c r="M334" i="39"/>
  <c r="N334" i="39"/>
  <c r="O334" i="39"/>
  <c r="P334" i="39"/>
  <c r="Q334" i="39"/>
  <c r="R334" i="39"/>
  <c r="S334" i="39"/>
  <c r="T334" i="39"/>
  <c r="U334" i="39"/>
  <c r="V334" i="39"/>
  <c r="F335" i="39"/>
  <c r="G335" i="39"/>
  <c r="H335" i="39"/>
  <c r="I335" i="39"/>
  <c r="J335" i="39"/>
  <c r="K335" i="39"/>
  <c r="L335" i="39"/>
  <c r="M335" i="39"/>
  <c r="N335" i="39"/>
  <c r="O335" i="39"/>
  <c r="P335" i="39"/>
  <c r="Q335" i="39"/>
  <c r="R335" i="39"/>
  <c r="S335" i="39"/>
  <c r="T335" i="39"/>
  <c r="U335" i="39"/>
  <c r="V335" i="39"/>
  <c r="F336" i="39"/>
  <c r="G336" i="39"/>
  <c r="H336" i="39"/>
  <c r="I336" i="39"/>
  <c r="J336" i="39"/>
  <c r="K336" i="39"/>
  <c r="L336" i="39"/>
  <c r="M336" i="39"/>
  <c r="N336" i="39"/>
  <c r="O336" i="39"/>
  <c r="P336" i="39"/>
  <c r="Q336" i="39"/>
  <c r="R336" i="39"/>
  <c r="S336" i="39"/>
  <c r="T336" i="39"/>
  <c r="U336" i="39"/>
  <c r="V336" i="39"/>
  <c r="F337" i="39"/>
  <c r="G337" i="39"/>
  <c r="H337" i="39"/>
  <c r="I337" i="39"/>
  <c r="J337" i="39"/>
  <c r="K337" i="39"/>
  <c r="L337" i="39"/>
  <c r="M337" i="39"/>
  <c r="N337" i="39"/>
  <c r="O337" i="39"/>
  <c r="P337" i="39"/>
  <c r="Q337" i="39"/>
  <c r="R337" i="39"/>
  <c r="S337" i="39"/>
  <c r="T337" i="39"/>
  <c r="U337" i="39"/>
  <c r="V337" i="39"/>
  <c r="F338" i="39"/>
  <c r="G338" i="39"/>
  <c r="H338" i="39"/>
  <c r="I338" i="39"/>
  <c r="J338" i="39"/>
  <c r="K338" i="39"/>
  <c r="L338" i="39"/>
  <c r="M338" i="39"/>
  <c r="N338" i="39"/>
  <c r="O338" i="39"/>
  <c r="P338" i="39"/>
  <c r="Q338" i="39"/>
  <c r="R338" i="39"/>
  <c r="S338" i="39"/>
  <c r="T338" i="39"/>
  <c r="U338" i="39"/>
  <c r="V338" i="39"/>
  <c r="F339" i="39"/>
  <c r="G339" i="39"/>
  <c r="H339" i="39"/>
  <c r="I339" i="39"/>
  <c r="J339" i="39"/>
  <c r="K339" i="39"/>
  <c r="L339" i="39"/>
  <c r="M339" i="39"/>
  <c r="N339" i="39"/>
  <c r="O339" i="39"/>
  <c r="P339" i="39"/>
  <c r="Q339" i="39"/>
  <c r="R339" i="39"/>
  <c r="S339" i="39"/>
  <c r="T339" i="39"/>
  <c r="U339" i="39"/>
  <c r="V339" i="39"/>
  <c r="F340" i="39"/>
  <c r="G340" i="39"/>
  <c r="H340" i="39"/>
  <c r="I340" i="39"/>
  <c r="J340" i="39"/>
  <c r="K340" i="39"/>
  <c r="L340" i="39"/>
  <c r="M340" i="39"/>
  <c r="N340" i="39"/>
  <c r="O340" i="39"/>
  <c r="P340" i="39"/>
  <c r="Q340" i="39"/>
  <c r="R340" i="39"/>
  <c r="S340" i="39"/>
  <c r="T340" i="39"/>
  <c r="U340" i="39"/>
  <c r="V340" i="39"/>
  <c r="F341" i="39"/>
  <c r="G341" i="39"/>
  <c r="H341" i="39"/>
  <c r="I341" i="39"/>
  <c r="J341" i="39"/>
  <c r="K341" i="39"/>
  <c r="L341" i="39"/>
  <c r="M341" i="39"/>
  <c r="N341" i="39"/>
  <c r="O341" i="39"/>
  <c r="P341" i="39"/>
  <c r="Q341" i="39"/>
  <c r="R341" i="39"/>
  <c r="S341" i="39"/>
  <c r="T341" i="39"/>
  <c r="U341" i="39"/>
  <c r="V341" i="39"/>
  <c r="F342" i="39"/>
  <c r="G342" i="39"/>
  <c r="H342" i="39"/>
  <c r="I342" i="39"/>
  <c r="J342" i="39"/>
  <c r="K342" i="39"/>
  <c r="L342" i="39"/>
  <c r="M342" i="39"/>
  <c r="N342" i="39"/>
  <c r="O342" i="39"/>
  <c r="P342" i="39"/>
  <c r="Q342" i="39"/>
  <c r="R342" i="39"/>
  <c r="S342" i="39"/>
  <c r="T342" i="39"/>
  <c r="U342" i="39"/>
  <c r="V342" i="39"/>
  <c r="F343" i="39"/>
  <c r="G343" i="39"/>
  <c r="H343" i="39"/>
  <c r="I343" i="39"/>
  <c r="J343" i="39"/>
  <c r="K343" i="39"/>
  <c r="L343" i="39"/>
  <c r="M343" i="39"/>
  <c r="N343" i="39"/>
  <c r="O343" i="39"/>
  <c r="P343" i="39"/>
  <c r="Q343" i="39"/>
  <c r="R343" i="39"/>
  <c r="S343" i="39"/>
  <c r="T343" i="39"/>
  <c r="U343" i="39"/>
  <c r="V343" i="39"/>
  <c r="F344" i="39"/>
  <c r="G344" i="39"/>
  <c r="H344" i="39"/>
  <c r="I344" i="39"/>
  <c r="J344" i="39"/>
  <c r="K344" i="39"/>
  <c r="L344" i="39"/>
  <c r="M344" i="39"/>
  <c r="N344" i="39"/>
  <c r="O344" i="39"/>
  <c r="P344" i="39"/>
  <c r="Q344" i="39"/>
  <c r="R344" i="39"/>
  <c r="S344" i="39"/>
  <c r="T344" i="39"/>
  <c r="U344" i="39"/>
  <c r="V344" i="39"/>
  <c r="F345" i="39"/>
  <c r="G345" i="39"/>
  <c r="H345" i="39"/>
  <c r="I345" i="39"/>
  <c r="J345" i="39"/>
  <c r="K345" i="39"/>
  <c r="L345" i="39"/>
  <c r="M345" i="39"/>
  <c r="N345" i="39"/>
  <c r="O345" i="39"/>
  <c r="P345" i="39"/>
  <c r="Q345" i="39"/>
  <c r="R345" i="39"/>
  <c r="S345" i="39"/>
  <c r="T345" i="39"/>
  <c r="U345" i="39"/>
  <c r="V345" i="39"/>
  <c r="F346" i="39"/>
  <c r="G346" i="39"/>
  <c r="H346" i="39"/>
  <c r="I346" i="39"/>
  <c r="J346" i="39"/>
  <c r="K346" i="39"/>
  <c r="L346" i="39"/>
  <c r="M346" i="39"/>
  <c r="N346" i="39"/>
  <c r="O346" i="39"/>
  <c r="P346" i="39"/>
  <c r="Q346" i="39"/>
  <c r="R346" i="39"/>
  <c r="S346" i="39"/>
  <c r="T346" i="39"/>
  <c r="U346" i="39"/>
  <c r="V346" i="39"/>
  <c r="F347" i="39"/>
  <c r="G347" i="39"/>
  <c r="H347" i="39"/>
  <c r="I347" i="39"/>
  <c r="J347" i="39"/>
  <c r="K347" i="39"/>
  <c r="L347" i="39"/>
  <c r="M347" i="39"/>
  <c r="N347" i="39"/>
  <c r="O347" i="39"/>
  <c r="P347" i="39"/>
  <c r="Q347" i="39"/>
  <c r="R347" i="39"/>
  <c r="S347" i="39"/>
  <c r="T347" i="39"/>
  <c r="U347" i="39"/>
  <c r="V347" i="39"/>
  <c r="F348" i="39"/>
  <c r="G348" i="39"/>
  <c r="H348" i="39"/>
  <c r="I348" i="39"/>
  <c r="J348" i="39"/>
  <c r="K348" i="39"/>
  <c r="L348" i="39"/>
  <c r="M348" i="39"/>
  <c r="N348" i="39"/>
  <c r="O348" i="39"/>
  <c r="P348" i="39"/>
  <c r="Q348" i="39"/>
  <c r="R348" i="39"/>
  <c r="S348" i="39"/>
  <c r="T348" i="39"/>
  <c r="U348" i="39"/>
  <c r="V348" i="39"/>
  <c r="F349" i="39"/>
  <c r="G349" i="39"/>
  <c r="H349" i="39"/>
  <c r="I349" i="39"/>
  <c r="J349" i="39"/>
  <c r="K349" i="39"/>
  <c r="L349" i="39"/>
  <c r="M349" i="39"/>
  <c r="N349" i="39"/>
  <c r="O349" i="39"/>
  <c r="P349" i="39"/>
  <c r="Q349" i="39"/>
  <c r="R349" i="39"/>
  <c r="S349" i="39"/>
  <c r="T349" i="39"/>
  <c r="U349" i="39"/>
  <c r="V349" i="39"/>
  <c r="F350" i="39"/>
  <c r="G350" i="39"/>
  <c r="H350" i="39"/>
  <c r="I350" i="39"/>
  <c r="J350" i="39"/>
  <c r="K350" i="39"/>
  <c r="L350" i="39"/>
  <c r="M350" i="39"/>
  <c r="N350" i="39"/>
  <c r="O350" i="39"/>
  <c r="P350" i="39"/>
  <c r="Q350" i="39"/>
  <c r="R350" i="39"/>
  <c r="S350" i="39"/>
  <c r="T350" i="39"/>
  <c r="U350" i="39"/>
  <c r="V350" i="39"/>
  <c r="F351" i="39"/>
  <c r="G351" i="39"/>
  <c r="H351" i="39"/>
  <c r="I351" i="39"/>
  <c r="J351" i="39"/>
  <c r="K351" i="39"/>
  <c r="L351" i="39"/>
  <c r="M351" i="39"/>
  <c r="N351" i="39"/>
  <c r="O351" i="39"/>
  <c r="P351" i="39"/>
  <c r="Q351" i="39"/>
  <c r="R351" i="39"/>
  <c r="S351" i="39"/>
  <c r="T351" i="39"/>
  <c r="U351" i="39"/>
  <c r="V351" i="39"/>
  <c r="F352" i="39"/>
  <c r="G352" i="39"/>
  <c r="H352" i="39"/>
  <c r="I352" i="39"/>
  <c r="J352" i="39"/>
  <c r="K352" i="39"/>
  <c r="L352" i="39"/>
  <c r="M352" i="39"/>
  <c r="N352" i="39"/>
  <c r="O352" i="39"/>
  <c r="P352" i="39"/>
  <c r="Q352" i="39"/>
  <c r="R352" i="39"/>
  <c r="S352" i="39"/>
  <c r="T352" i="39"/>
  <c r="U352" i="39"/>
  <c r="V352" i="39"/>
  <c r="F353" i="39"/>
  <c r="G353" i="39"/>
  <c r="H353" i="39"/>
  <c r="I353" i="39"/>
  <c r="J353" i="39"/>
  <c r="K353" i="39"/>
  <c r="L353" i="39"/>
  <c r="M353" i="39"/>
  <c r="N353" i="39"/>
  <c r="O353" i="39"/>
  <c r="P353" i="39"/>
  <c r="Q353" i="39"/>
  <c r="R353" i="39"/>
  <c r="S353" i="39"/>
  <c r="T353" i="39"/>
  <c r="U353" i="39"/>
  <c r="V353" i="39"/>
  <c r="F354" i="39"/>
  <c r="G354" i="39"/>
  <c r="H354" i="39"/>
  <c r="I354" i="39"/>
  <c r="J354" i="39"/>
  <c r="K354" i="39"/>
  <c r="L354" i="39"/>
  <c r="M354" i="39"/>
  <c r="N354" i="39"/>
  <c r="O354" i="39"/>
  <c r="P354" i="39"/>
  <c r="Q354" i="39"/>
  <c r="R354" i="39"/>
  <c r="S354" i="39"/>
  <c r="T354" i="39"/>
  <c r="U354" i="39"/>
  <c r="V354" i="39"/>
  <c r="F355" i="39"/>
  <c r="G355" i="39"/>
  <c r="H355" i="39"/>
  <c r="I355" i="39"/>
  <c r="J355" i="39"/>
  <c r="K355" i="39"/>
  <c r="L355" i="39"/>
  <c r="M355" i="39"/>
  <c r="N355" i="39"/>
  <c r="O355" i="39"/>
  <c r="P355" i="39"/>
  <c r="Q355" i="39"/>
  <c r="R355" i="39"/>
  <c r="S355" i="39"/>
  <c r="T355" i="39"/>
  <c r="U355" i="39"/>
  <c r="V355" i="39"/>
  <c r="F356" i="39"/>
  <c r="G356" i="39"/>
  <c r="H356" i="39"/>
  <c r="I356" i="39"/>
  <c r="J356" i="39"/>
  <c r="K356" i="39"/>
  <c r="L356" i="39"/>
  <c r="M356" i="39"/>
  <c r="N356" i="39"/>
  <c r="O356" i="39"/>
  <c r="P356" i="39"/>
  <c r="Q356" i="39"/>
  <c r="R356" i="39"/>
  <c r="S356" i="39"/>
  <c r="T356" i="39"/>
  <c r="U356" i="39"/>
  <c r="V356" i="39"/>
  <c r="F357" i="39"/>
  <c r="G357" i="39"/>
  <c r="H357" i="39"/>
  <c r="I357" i="39"/>
  <c r="J357" i="39"/>
  <c r="K357" i="39"/>
  <c r="L357" i="39"/>
  <c r="M357" i="39"/>
  <c r="N357" i="39"/>
  <c r="O357" i="39"/>
  <c r="P357" i="39"/>
  <c r="Q357" i="39"/>
  <c r="R357" i="39"/>
  <c r="S357" i="39"/>
  <c r="T357" i="39"/>
  <c r="U357" i="39"/>
  <c r="V357" i="39"/>
  <c r="F358" i="39"/>
  <c r="G358" i="39"/>
  <c r="H358" i="39"/>
  <c r="I358" i="39"/>
  <c r="J358" i="39"/>
  <c r="K358" i="39"/>
  <c r="L358" i="39"/>
  <c r="M358" i="39"/>
  <c r="N358" i="39"/>
  <c r="O358" i="39"/>
  <c r="P358" i="39"/>
  <c r="Q358" i="39"/>
  <c r="R358" i="39"/>
  <c r="S358" i="39"/>
  <c r="T358" i="39"/>
  <c r="U358" i="39"/>
  <c r="V358" i="39"/>
  <c r="F359" i="39"/>
  <c r="G359" i="39"/>
  <c r="H359" i="39"/>
  <c r="I359" i="39"/>
  <c r="J359" i="39"/>
  <c r="K359" i="39"/>
  <c r="L359" i="39"/>
  <c r="M359" i="39"/>
  <c r="N359" i="39"/>
  <c r="O359" i="39"/>
  <c r="P359" i="39"/>
  <c r="Q359" i="39"/>
  <c r="R359" i="39"/>
  <c r="S359" i="39"/>
  <c r="T359" i="39"/>
  <c r="U359" i="39"/>
  <c r="V359" i="39"/>
  <c r="F360" i="39"/>
  <c r="G360" i="39"/>
  <c r="H360" i="39"/>
  <c r="I360" i="39"/>
  <c r="J360" i="39"/>
  <c r="K360" i="39"/>
  <c r="L360" i="39"/>
  <c r="M360" i="39"/>
  <c r="N360" i="39"/>
  <c r="O360" i="39"/>
  <c r="P360" i="39"/>
  <c r="Q360" i="39"/>
  <c r="R360" i="39"/>
  <c r="S360" i="39"/>
  <c r="T360" i="39"/>
  <c r="U360" i="39"/>
  <c r="V360" i="39"/>
  <c r="F361" i="39"/>
  <c r="G361" i="39"/>
  <c r="H361" i="39"/>
  <c r="I361" i="39"/>
  <c r="J361" i="39"/>
  <c r="K361" i="39"/>
  <c r="L361" i="39"/>
  <c r="M361" i="39"/>
  <c r="N361" i="39"/>
  <c r="O361" i="39"/>
  <c r="P361" i="39"/>
  <c r="Q361" i="39"/>
  <c r="R361" i="39"/>
  <c r="S361" i="39"/>
  <c r="T361" i="39"/>
  <c r="U361" i="39"/>
  <c r="V361" i="39"/>
  <c r="F362" i="39"/>
  <c r="G362" i="39"/>
  <c r="H362" i="39"/>
  <c r="I362" i="39"/>
  <c r="J362" i="39"/>
  <c r="K362" i="39"/>
  <c r="L362" i="39"/>
  <c r="M362" i="39"/>
  <c r="N362" i="39"/>
  <c r="O362" i="39"/>
  <c r="P362" i="39"/>
  <c r="Q362" i="39"/>
  <c r="R362" i="39"/>
  <c r="S362" i="39"/>
  <c r="T362" i="39"/>
  <c r="U362" i="39"/>
  <c r="V362" i="39"/>
  <c r="F363" i="39"/>
  <c r="G363" i="39"/>
  <c r="H363" i="39"/>
  <c r="I363" i="39"/>
  <c r="J363" i="39"/>
  <c r="K363" i="39"/>
  <c r="L363" i="39"/>
  <c r="M363" i="39"/>
  <c r="N363" i="39"/>
  <c r="O363" i="39"/>
  <c r="P363" i="39"/>
  <c r="Q363" i="39"/>
  <c r="R363" i="39"/>
  <c r="S363" i="39"/>
  <c r="T363" i="39"/>
  <c r="U363" i="39"/>
  <c r="V363" i="39"/>
  <c r="F364" i="39"/>
  <c r="G364" i="39"/>
  <c r="H364" i="39"/>
  <c r="I364" i="39"/>
  <c r="J364" i="39"/>
  <c r="K364" i="39"/>
  <c r="L364" i="39"/>
  <c r="M364" i="39"/>
  <c r="N364" i="39"/>
  <c r="O364" i="39"/>
  <c r="P364" i="39"/>
  <c r="Q364" i="39"/>
  <c r="R364" i="39"/>
  <c r="S364" i="39"/>
  <c r="T364" i="39"/>
  <c r="U364" i="39"/>
  <c r="V364" i="39"/>
  <c r="F365" i="39"/>
  <c r="G365" i="39"/>
  <c r="H365" i="39"/>
  <c r="I365" i="39"/>
  <c r="J365" i="39"/>
  <c r="K365" i="39"/>
  <c r="L365" i="39"/>
  <c r="M365" i="39"/>
  <c r="N365" i="39"/>
  <c r="O365" i="39"/>
  <c r="P365" i="39"/>
  <c r="Q365" i="39"/>
  <c r="R365" i="39"/>
  <c r="S365" i="39"/>
  <c r="T365" i="39"/>
  <c r="U365" i="39"/>
  <c r="V365" i="39"/>
  <c r="F366" i="39"/>
  <c r="G366" i="39"/>
  <c r="H366" i="39"/>
  <c r="I366" i="39"/>
  <c r="J366" i="39"/>
  <c r="K366" i="39"/>
  <c r="L366" i="39"/>
  <c r="M366" i="39"/>
  <c r="N366" i="39"/>
  <c r="O366" i="39"/>
  <c r="P366" i="39"/>
  <c r="Q366" i="39"/>
  <c r="R366" i="39"/>
  <c r="S366" i="39"/>
  <c r="T366" i="39"/>
  <c r="U366" i="39"/>
  <c r="V366" i="39"/>
  <c r="F367" i="39"/>
  <c r="G367" i="39"/>
  <c r="H367" i="39"/>
  <c r="I367" i="39"/>
  <c r="J367" i="39"/>
  <c r="K367" i="39"/>
  <c r="L367" i="39"/>
  <c r="M367" i="39"/>
  <c r="N367" i="39"/>
  <c r="O367" i="39"/>
  <c r="P367" i="39"/>
  <c r="Q367" i="39"/>
  <c r="R367" i="39"/>
  <c r="S367" i="39"/>
  <c r="T367" i="39"/>
  <c r="U367" i="39"/>
  <c r="V367" i="39"/>
  <c r="F368" i="39"/>
  <c r="G368" i="39"/>
  <c r="H368" i="39"/>
  <c r="I368" i="39"/>
  <c r="J368" i="39"/>
  <c r="K368" i="39"/>
  <c r="L368" i="39"/>
  <c r="M368" i="39"/>
  <c r="N368" i="39"/>
  <c r="O368" i="39"/>
  <c r="P368" i="39"/>
  <c r="Q368" i="39"/>
  <c r="R368" i="39"/>
  <c r="S368" i="39"/>
  <c r="T368" i="39"/>
  <c r="U368" i="39"/>
  <c r="V368" i="39"/>
  <c r="F369" i="39"/>
  <c r="G369" i="39"/>
  <c r="H369" i="39"/>
  <c r="I369" i="39"/>
  <c r="J369" i="39"/>
  <c r="K369" i="39"/>
  <c r="L369" i="39"/>
  <c r="M369" i="39"/>
  <c r="N369" i="39"/>
  <c r="O369" i="39"/>
  <c r="P369" i="39"/>
  <c r="Q369" i="39"/>
  <c r="R369" i="39"/>
  <c r="S369" i="39"/>
  <c r="T369" i="39"/>
  <c r="U369" i="39"/>
  <c r="V369" i="39"/>
  <c r="F370" i="39"/>
  <c r="G370" i="39"/>
  <c r="H370" i="39"/>
  <c r="I370" i="39"/>
  <c r="J370" i="39"/>
  <c r="K370" i="39"/>
  <c r="L370" i="39"/>
  <c r="M370" i="39"/>
  <c r="N370" i="39"/>
  <c r="O370" i="39"/>
  <c r="P370" i="39"/>
  <c r="Q370" i="39"/>
  <c r="R370" i="39"/>
  <c r="S370" i="39"/>
  <c r="T370" i="39"/>
  <c r="U370" i="39"/>
  <c r="V370" i="39"/>
  <c r="F371" i="39"/>
  <c r="G371" i="39"/>
  <c r="H371" i="39"/>
  <c r="I371" i="39"/>
  <c r="J371" i="39"/>
  <c r="K371" i="39"/>
  <c r="L371" i="39"/>
  <c r="M371" i="39"/>
  <c r="N371" i="39"/>
  <c r="O371" i="39"/>
  <c r="P371" i="39"/>
  <c r="Q371" i="39"/>
  <c r="R371" i="39"/>
  <c r="S371" i="39"/>
  <c r="T371" i="39"/>
  <c r="U371" i="39"/>
  <c r="V371" i="39"/>
  <c r="F372" i="39"/>
  <c r="G372" i="39"/>
  <c r="H372" i="39"/>
  <c r="I372" i="39"/>
  <c r="J372" i="39"/>
  <c r="K372" i="39"/>
  <c r="L372" i="39"/>
  <c r="M372" i="39"/>
  <c r="N372" i="39"/>
  <c r="O372" i="39"/>
  <c r="P372" i="39"/>
  <c r="Q372" i="39"/>
  <c r="R372" i="39"/>
  <c r="S372" i="39"/>
  <c r="T372" i="39"/>
  <c r="U372" i="39"/>
  <c r="V372" i="39"/>
  <c r="F373" i="39"/>
  <c r="G373" i="39"/>
  <c r="H373" i="39"/>
  <c r="I373" i="39"/>
  <c r="J373" i="39"/>
  <c r="K373" i="39"/>
  <c r="L373" i="39"/>
  <c r="M373" i="39"/>
  <c r="N373" i="39"/>
  <c r="O373" i="39"/>
  <c r="P373" i="39"/>
  <c r="Q373" i="39"/>
  <c r="R373" i="39"/>
  <c r="S373" i="39"/>
  <c r="T373" i="39"/>
  <c r="U373" i="39"/>
  <c r="V373" i="39"/>
  <c r="F374" i="39"/>
  <c r="G374" i="39"/>
  <c r="H374" i="39"/>
  <c r="I374" i="39"/>
  <c r="J374" i="39"/>
  <c r="K374" i="39"/>
  <c r="L374" i="39"/>
  <c r="M374" i="39"/>
  <c r="N374" i="39"/>
  <c r="O374" i="39"/>
  <c r="P374" i="39"/>
  <c r="Q374" i="39"/>
  <c r="R374" i="39"/>
  <c r="S374" i="39"/>
  <c r="T374" i="39"/>
  <c r="U374" i="39"/>
  <c r="V374" i="39"/>
  <c r="F375" i="39"/>
  <c r="G375" i="39"/>
  <c r="H375" i="39"/>
  <c r="I375" i="39"/>
  <c r="J375" i="39"/>
  <c r="K375" i="39"/>
  <c r="L375" i="39"/>
  <c r="M375" i="39"/>
  <c r="N375" i="39"/>
  <c r="O375" i="39"/>
  <c r="P375" i="39"/>
  <c r="Q375" i="39"/>
  <c r="R375" i="39"/>
  <c r="S375" i="39"/>
  <c r="T375" i="39"/>
  <c r="U375" i="39"/>
  <c r="V375" i="39"/>
  <c r="F376" i="39"/>
  <c r="G376" i="39"/>
  <c r="H376" i="39"/>
  <c r="I376" i="39"/>
  <c r="J376" i="39"/>
  <c r="K376" i="39"/>
  <c r="L376" i="39"/>
  <c r="M376" i="39"/>
  <c r="N376" i="39"/>
  <c r="O376" i="39"/>
  <c r="P376" i="39"/>
  <c r="Q376" i="39"/>
  <c r="R376" i="39"/>
  <c r="S376" i="39"/>
  <c r="T376" i="39"/>
  <c r="U376" i="39"/>
  <c r="V376" i="39"/>
  <c r="F377" i="39"/>
  <c r="G377" i="39"/>
  <c r="H377" i="39"/>
  <c r="I377" i="39"/>
  <c r="J377" i="39"/>
  <c r="K377" i="39"/>
  <c r="L377" i="39"/>
  <c r="M377" i="39"/>
  <c r="N377" i="39"/>
  <c r="O377" i="39"/>
  <c r="P377" i="39"/>
  <c r="Q377" i="39"/>
  <c r="R377" i="39"/>
  <c r="S377" i="39"/>
  <c r="T377" i="39"/>
  <c r="U377" i="39"/>
  <c r="V377" i="39"/>
  <c r="F378" i="39"/>
  <c r="G378" i="39"/>
  <c r="H378" i="39"/>
  <c r="I378" i="39"/>
  <c r="J378" i="39"/>
  <c r="K378" i="39"/>
  <c r="L378" i="39"/>
  <c r="M378" i="39"/>
  <c r="N378" i="39"/>
  <c r="O378" i="39"/>
  <c r="P378" i="39"/>
  <c r="Q378" i="39"/>
  <c r="R378" i="39"/>
  <c r="S378" i="39"/>
  <c r="T378" i="39"/>
  <c r="U378" i="39"/>
  <c r="V378" i="39"/>
  <c r="F379" i="39"/>
  <c r="G379" i="39"/>
  <c r="H379" i="39"/>
  <c r="I379" i="39"/>
  <c r="J379" i="39"/>
  <c r="K379" i="39"/>
  <c r="L379" i="39"/>
  <c r="M379" i="39"/>
  <c r="N379" i="39"/>
  <c r="O379" i="39"/>
  <c r="P379" i="39"/>
  <c r="Q379" i="39"/>
  <c r="R379" i="39"/>
  <c r="S379" i="39"/>
  <c r="T379" i="39"/>
  <c r="U379" i="39"/>
  <c r="V379" i="39"/>
  <c r="F380" i="39"/>
  <c r="G380" i="39"/>
  <c r="H380" i="39"/>
  <c r="I380" i="39"/>
  <c r="J380" i="39"/>
  <c r="K380" i="39"/>
  <c r="L380" i="39"/>
  <c r="M380" i="39"/>
  <c r="N380" i="39"/>
  <c r="O380" i="39"/>
  <c r="P380" i="39"/>
  <c r="Q380" i="39"/>
  <c r="R380" i="39"/>
  <c r="S380" i="39"/>
  <c r="T380" i="39"/>
  <c r="U380" i="39"/>
  <c r="V380" i="39"/>
  <c r="F381" i="39"/>
  <c r="G381" i="39"/>
  <c r="H381" i="39"/>
  <c r="I381" i="39"/>
  <c r="J381" i="39"/>
  <c r="K381" i="39"/>
  <c r="L381" i="39"/>
  <c r="M381" i="39"/>
  <c r="N381" i="39"/>
  <c r="O381" i="39"/>
  <c r="P381" i="39"/>
  <c r="Q381" i="39"/>
  <c r="R381" i="39"/>
  <c r="S381" i="39"/>
  <c r="T381" i="39"/>
  <c r="U381" i="39"/>
  <c r="V381" i="39"/>
  <c r="F382" i="39"/>
  <c r="G382" i="39"/>
  <c r="H382" i="39"/>
  <c r="I382" i="39"/>
  <c r="J382" i="39"/>
  <c r="K382" i="39"/>
  <c r="L382" i="39"/>
  <c r="M382" i="39"/>
  <c r="N382" i="39"/>
  <c r="O382" i="39"/>
  <c r="P382" i="39"/>
  <c r="Q382" i="39"/>
  <c r="R382" i="39"/>
  <c r="S382" i="39"/>
  <c r="T382" i="39"/>
  <c r="U382" i="39"/>
  <c r="V382" i="39"/>
  <c r="F383" i="39"/>
  <c r="G383" i="39"/>
  <c r="H383" i="39"/>
  <c r="I383" i="39"/>
  <c r="J383" i="39"/>
  <c r="K383" i="39"/>
  <c r="L383" i="39"/>
  <c r="M383" i="39"/>
  <c r="N383" i="39"/>
  <c r="O383" i="39"/>
  <c r="P383" i="39"/>
  <c r="Q383" i="39"/>
  <c r="R383" i="39"/>
  <c r="S383" i="39"/>
  <c r="T383" i="39"/>
  <c r="U383" i="39"/>
  <c r="V383" i="39"/>
  <c r="F384" i="39"/>
  <c r="G384" i="39"/>
  <c r="H384" i="39"/>
  <c r="I384" i="39"/>
  <c r="J384" i="39"/>
  <c r="K384" i="39"/>
  <c r="L384" i="39"/>
  <c r="M384" i="39"/>
  <c r="N384" i="39"/>
  <c r="O384" i="39"/>
  <c r="P384" i="39"/>
  <c r="Q384" i="39"/>
  <c r="R384" i="39"/>
  <c r="S384" i="39"/>
  <c r="T384" i="39"/>
  <c r="U384" i="39"/>
  <c r="V384" i="39"/>
  <c r="F385" i="39"/>
  <c r="G385" i="39"/>
  <c r="H385" i="39"/>
  <c r="I385" i="39"/>
  <c r="J385" i="39"/>
  <c r="K385" i="39"/>
  <c r="L385" i="39"/>
  <c r="M385" i="39"/>
  <c r="N385" i="39"/>
  <c r="O385" i="39"/>
  <c r="P385" i="39"/>
  <c r="Q385" i="39"/>
  <c r="R385" i="39"/>
  <c r="S385" i="39"/>
  <c r="T385" i="39"/>
  <c r="U385" i="39"/>
  <c r="V385" i="39"/>
  <c r="F386" i="39"/>
  <c r="G386" i="39"/>
  <c r="H386" i="39"/>
  <c r="I386" i="39"/>
  <c r="J386" i="39"/>
  <c r="K386" i="39"/>
  <c r="L386" i="39"/>
  <c r="M386" i="39"/>
  <c r="N386" i="39"/>
  <c r="O386" i="39"/>
  <c r="P386" i="39"/>
  <c r="Q386" i="39"/>
  <c r="R386" i="39"/>
  <c r="S386" i="39"/>
  <c r="T386" i="39"/>
  <c r="U386" i="39"/>
  <c r="V386" i="39"/>
  <c r="F387" i="39"/>
  <c r="G387" i="39"/>
  <c r="H387" i="39"/>
  <c r="I387" i="39"/>
  <c r="J387" i="39"/>
  <c r="K387" i="39"/>
  <c r="L387" i="39"/>
  <c r="M387" i="39"/>
  <c r="N387" i="39"/>
  <c r="O387" i="39"/>
  <c r="P387" i="39"/>
  <c r="Q387" i="39"/>
  <c r="R387" i="39"/>
  <c r="S387" i="39"/>
  <c r="T387" i="39"/>
  <c r="U387" i="39"/>
  <c r="V387" i="39"/>
  <c r="F388" i="39"/>
  <c r="G388" i="39"/>
  <c r="H388" i="39"/>
  <c r="I388" i="39"/>
  <c r="J388" i="39"/>
  <c r="K388" i="39"/>
  <c r="L388" i="39"/>
  <c r="M388" i="39"/>
  <c r="N388" i="39"/>
  <c r="O388" i="39"/>
  <c r="P388" i="39"/>
  <c r="Q388" i="39"/>
  <c r="R388" i="39"/>
  <c r="S388" i="39"/>
  <c r="T388" i="39"/>
  <c r="U388" i="39"/>
  <c r="V388" i="39"/>
  <c r="F389" i="39"/>
  <c r="G389" i="39"/>
  <c r="H389" i="39"/>
  <c r="I389" i="39"/>
  <c r="J389" i="39"/>
  <c r="K389" i="39"/>
  <c r="L389" i="39"/>
  <c r="M389" i="39"/>
  <c r="N389" i="39"/>
  <c r="O389" i="39"/>
  <c r="P389" i="39"/>
  <c r="Q389" i="39"/>
  <c r="R389" i="39"/>
  <c r="S389" i="39"/>
  <c r="T389" i="39"/>
  <c r="U389" i="39"/>
  <c r="V389" i="39"/>
  <c r="F390" i="39"/>
  <c r="G390" i="39"/>
  <c r="H390" i="39"/>
  <c r="I390" i="39"/>
  <c r="J390" i="39"/>
  <c r="K390" i="39"/>
  <c r="L390" i="39"/>
  <c r="M390" i="39"/>
  <c r="N390" i="39"/>
  <c r="O390" i="39"/>
  <c r="P390" i="39"/>
  <c r="Q390" i="39"/>
  <c r="R390" i="39"/>
  <c r="S390" i="39"/>
  <c r="T390" i="39"/>
  <c r="U390" i="39"/>
  <c r="V390" i="39"/>
  <c r="F391" i="39"/>
  <c r="G391" i="39"/>
  <c r="H391" i="39"/>
  <c r="I391" i="39"/>
  <c r="J391" i="39"/>
  <c r="K391" i="39"/>
  <c r="L391" i="39"/>
  <c r="M391" i="39"/>
  <c r="N391" i="39"/>
  <c r="O391" i="39"/>
  <c r="P391" i="39"/>
  <c r="Q391" i="39"/>
  <c r="R391" i="39"/>
  <c r="S391" i="39"/>
  <c r="T391" i="39"/>
  <c r="U391" i="39"/>
  <c r="V391" i="39"/>
  <c r="F392" i="39"/>
  <c r="G392" i="39"/>
  <c r="H392" i="39"/>
  <c r="I392" i="39"/>
  <c r="J392" i="39"/>
  <c r="K392" i="39"/>
  <c r="L392" i="39"/>
  <c r="M392" i="39"/>
  <c r="N392" i="39"/>
  <c r="O392" i="39"/>
  <c r="P392" i="39"/>
  <c r="Q392" i="39"/>
  <c r="R392" i="39"/>
  <c r="S392" i="39"/>
  <c r="T392" i="39"/>
  <c r="U392" i="39"/>
  <c r="V392" i="39"/>
  <c r="F393" i="39"/>
  <c r="G393" i="39"/>
  <c r="H393" i="39"/>
  <c r="I393" i="39"/>
  <c r="J393" i="39"/>
  <c r="K393" i="39"/>
  <c r="L393" i="39"/>
  <c r="M393" i="39"/>
  <c r="N393" i="39"/>
  <c r="O393" i="39"/>
  <c r="P393" i="39"/>
  <c r="Q393" i="39"/>
  <c r="R393" i="39"/>
  <c r="S393" i="39"/>
  <c r="T393" i="39"/>
  <c r="U393" i="39"/>
  <c r="V393" i="39"/>
  <c r="F394" i="39"/>
  <c r="G394" i="39"/>
  <c r="H394" i="39"/>
  <c r="I394" i="39"/>
  <c r="J394" i="39"/>
  <c r="K394" i="39"/>
  <c r="L394" i="39"/>
  <c r="M394" i="39"/>
  <c r="N394" i="39"/>
  <c r="O394" i="39"/>
  <c r="P394" i="39"/>
  <c r="Q394" i="39"/>
  <c r="R394" i="39"/>
  <c r="S394" i="39"/>
  <c r="T394" i="39"/>
  <c r="U394" i="39"/>
  <c r="V394" i="39"/>
  <c r="F395" i="39"/>
  <c r="G395" i="39"/>
  <c r="H395" i="39"/>
  <c r="I395" i="39"/>
  <c r="J395" i="39"/>
  <c r="K395" i="39"/>
  <c r="L395" i="39"/>
  <c r="M395" i="39"/>
  <c r="N395" i="39"/>
  <c r="O395" i="39"/>
  <c r="P395" i="39"/>
  <c r="Q395" i="39"/>
  <c r="R395" i="39"/>
  <c r="S395" i="39"/>
  <c r="T395" i="39"/>
  <c r="U395" i="39"/>
  <c r="V395" i="39"/>
  <c r="F396" i="39"/>
  <c r="G396" i="39"/>
  <c r="H396" i="39"/>
  <c r="I396" i="39"/>
  <c r="J396" i="39"/>
  <c r="K396" i="39"/>
  <c r="L396" i="39"/>
  <c r="M396" i="39"/>
  <c r="N396" i="39"/>
  <c r="O396" i="39"/>
  <c r="P396" i="39"/>
  <c r="Q396" i="39"/>
  <c r="R396" i="39"/>
  <c r="S396" i="39"/>
  <c r="T396" i="39"/>
  <c r="U396" i="39"/>
  <c r="V396" i="39"/>
  <c r="F397" i="39"/>
  <c r="G397" i="39"/>
  <c r="H397" i="39"/>
  <c r="I397" i="39"/>
  <c r="J397" i="39"/>
  <c r="K397" i="39"/>
  <c r="L397" i="39"/>
  <c r="M397" i="39"/>
  <c r="N397" i="39"/>
  <c r="O397" i="39"/>
  <c r="P397" i="39"/>
  <c r="Q397" i="39"/>
  <c r="R397" i="39"/>
  <c r="S397" i="39"/>
  <c r="T397" i="39"/>
  <c r="U397" i="39"/>
  <c r="V397" i="39"/>
  <c r="F398" i="39"/>
  <c r="G398" i="39"/>
  <c r="H398" i="39"/>
  <c r="I398" i="39"/>
  <c r="J398" i="39"/>
  <c r="K398" i="39"/>
  <c r="L398" i="39"/>
  <c r="M398" i="39"/>
  <c r="N398" i="39"/>
  <c r="O398" i="39"/>
  <c r="P398" i="39"/>
  <c r="Q398" i="39"/>
  <c r="R398" i="39"/>
  <c r="S398" i="39"/>
  <c r="T398" i="39"/>
  <c r="U398" i="39"/>
  <c r="V398" i="39"/>
  <c r="F399" i="39"/>
  <c r="G399" i="39"/>
  <c r="H399" i="39"/>
  <c r="I399" i="39"/>
  <c r="J399" i="39"/>
  <c r="K399" i="39"/>
  <c r="L399" i="39"/>
  <c r="M399" i="39"/>
  <c r="N399" i="39"/>
  <c r="O399" i="39"/>
  <c r="P399" i="39"/>
  <c r="Q399" i="39"/>
  <c r="R399" i="39"/>
  <c r="S399" i="39"/>
  <c r="T399" i="39"/>
  <c r="U399" i="39"/>
  <c r="V399" i="39"/>
  <c r="F400" i="39"/>
  <c r="G400" i="39"/>
  <c r="H400" i="39"/>
  <c r="I400" i="39"/>
  <c r="J400" i="39"/>
  <c r="K400" i="39"/>
  <c r="L400" i="39"/>
  <c r="M400" i="39"/>
  <c r="N400" i="39"/>
  <c r="O400" i="39"/>
  <c r="P400" i="39"/>
  <c r="Q400" i="39"/>
  <c r="R400" i="39"/>
  <c r="S400" i="39"/>
  <c r="T400" i="39"/>
  <c r="U400" i="39"/>
  <c r="V400" i="39"/>
  <c r="F401" i="39"/>
  <c r="G401" i="39"/>
  <c r="H401" i="39"/>
  <c r="I401" i="39"/>
  <c r="J401" i="39"/>
  <c r="K401" i="39"/>
  <c r="L401" i="39"/>
  <c r="M401" i="39"/>
  <c r="N401" i="39"/>
  <c r="O401" i="39"/>
  <c r="P401" i="39"/>
  <c r="Q401" i="39"/>
  <c r="R401" i="39"/>
  <c r="S401" i="39"/>
  <c r="T401" i="39"/>
  <c r="U401" i="39"/>
  <c r="V401" i="39"/>
  <c r="F402" i="39"/>
  <c r="G402" i="39"/>
  <c r="H402" i="39"/>
  <c r="I402" i="39"/>
  <c r="J402" i="39"/>
  <c r="K402" i="39"/>
  <c r="L402" i="39"/>
  <c r="M402" i="39"/>
  <c r="N402" i="39"/>
  <c r="O402" i="39"/>
  <c r="P402" i="39"/>
  <c r="Q402" i="39"/>
  <c r="R402" i="39"/>
  <c r="S402" i="39"/>
  <c r="T402" i="39"/>
  <c r="U402" i="39"/>
  <c r="V402" i="39"/>
  <c r="F403" i="39"/>
  <c r="G403" i="39"/>
  <c r="H403" i="39"/>
  <c r="I403" i="39"/>
  <c r="J403" i="39"/>
  <c r="K403" i="39"/>
  <c r="L403" i="39"/>
  <c r="M403" i="39"/>
  <c r="N403" i="39"/>
  <c r="O403" i="39"/>
  <c r="P403" i="39"/>
  <c r="Q403" i="39"/>
  <c r="R403" i="39"/>
  <c r="S403" i="39"/>
  <c r="T403" i="39"/>
  <c r="U403" i="39"/>
  <c r="V403" i="39"/>
  <c r="F404" i="39"/>
  <c r="G404" i="39"/>
  <c r="H404" i="39"/>
  <c r="I404" i="39"/>
  <c r="J404" i="39"/>
  <c r="K404" i="39"/>
  <c r="L404" i="39"/>
  <c r="M404" i="39"/>
  <c r="N404" i="39"/>
  <c r="O404" i="39"/>
  <c r="P404" i="39"/>
  <c r="Q404" i="39"/>
  <c r="R404" i="39"/>
  <c r="S404" i="39"/>
  <c r="T404" i="39"/>
  <c r="U404" i="39"/>
  <c r="V404" i="39"/>
  <c r="F405" i="39"/>
  <c r="G405" i="39"/>
  <c r="H405" i="39"/>
  <c r="I405" i="39"/>
  <c r="J405" i="39"/>
  <c r="K405" i="39"/>
  <c r="L405" i="39"/>
  <c r="M405" i="39"/>
  <c r="N405" i="39"/>
  <c r="O405" i="39"/>
  <c r="P405" i="39"/>
  <c r="Q405" i="39"/>
  <c r="R405" i="39"/>
  <c r="S405" i="39"/>
  <c r="T405" i="39"/>
  <c r="U405" i="39"/>
  <c r="V405" i="39"/>
  <c r="F406" i="39"/>
  <c r="G406" i="39"/>
  <c r="H406" i="39"/>
  <c r="I406" i="39"/>
  <c r="J406" i="39"/>
  <c r="K406" i="39"/>
  <c r="L406" i="39"/>
  <c r="M406" i="39"/>
  <c r="N406" i="39"/>
  <c r="O406" i="39"/>
  <c r="P406" i="39"/>
  <c r="Q406" i="39"/>
  <c r="R406" i="39"/>
  <c r="S406" i="39"/>
  <c r="T406" i="39"/>
  <c r="U406" i="39"/>
  <c r="V406" i="39"/>
  <c r="F407" i="39"/>
  <c r="G407" i="39"/>
  <c r="H407" i="39"/>
  <c r="I407" i="39"/>
  <c r="J407" i="39"/>
  <c r="K407" i="39"/>
  <c r="L407" i="39"/>
  <c r="M407" i="39"/>
  <c r="N407" i="39"/>
  <c r="O407" i="39"/>
  <c r="P407" i="39"/>
  <c r="Q407" i="39"/>
  <c r="R407" i="39"/>
  <c r="S407" i="39"/>
  <c r="T407" i="39"/>
  <c r="U407" i="39"/>
  <c r="V407" i="39"/>
  <c r="F408" i="39"/>
  <c r="G408" i="39"/>
  <c r="H408" i="39"/>
  <c r="I408" i="39"/>
  <c r="J408" i="39"/>
  <c r="K408" i="39"/>
  <c r="L408" i="39"/>
  <c r="M408" i="39"/>
  <c r="N408" i="39"/>
  <c r="O408" i="39"/>
  <c r="P408" i="39"/>
  <c r="Q408" i="39"/>
  <c r="R408" i="39"/>
  <c r="S408" i="39"/>
  <c r="T408" i="39"/>
  <c r="U408" i="39"/>
  <c r="V408" i="39"/>
  <c r="F409" i="39"/>
  <c r="G409" i="39"/>
  <c r="H409" i="39"/>
  <c r="I409" i="39"/>
  <c r="J409" i="39"/>
  <c r="K409" i="39"/>
  <c r="L409" i="39"/>
  <c r="M409" i="39"/>
  <c r="N409" i="39"/>
  <c r="O409" i="39"/>
  <c r="P409" i="39"/>
  <c r="Q409" i="39"/>
  <c r="R409" i="39"/>
  <c r="S409" i="39"/>
  <c r="T409" i="39"/>
  <c r="U409" i="39"/>
  <c r="V409" i="39"/>
  <c r="F410" i="39"/>
  <c r="G410" i="39"/>
  <c r="H410" i="39"/>
  <c r="I410" i="39"/>
  <c r="J410" i="39"/>
  <c r="K410" i="39"/>
  <c r="L410" i="39"/>
  <c r="M410" i="39"/>
  <c r="N410" i="39"/>
  <c r="O410" i="39"/>
  <c r="P410" i="39"/>
  <c r="Q410" i="39"/>
  <c r="R410" i="39"/>
  <c r="S410" i="39"/>
  <c r="T410" i="39"/>
  <c r="U410" i="39"/>
  <c r="V410" i="39"/>
  <c r="F411" i="39"/>
  <c r="G411" i="39"/>
  <c r="H411" i="39"/>
  <c r="I411" i="39"/>
  <c r="J411" i="39"/>
  <c r="K411" i="39"/>
  <c r="L411" i="39"/>
  <c r="M411" i="39"/>
  <c r="N411" i="39"/>
  <c r="O411" i="39"/>
  <c r="P411" i="39"/>
  <c r="Q411" i="39"/>
  <c r="R411" i="39"/>
  <c r="S411" i="39"/>
  <c r="T411" i="39"/>
  <c r="U411" i="39"/>
  <c r="V411" i="39"/>
  <c r="F412" i="39"/>
  <c r="G412" i="39"/>
  <c r="H412" i="39"/>
  <c r="I412" i="39"/>
  <c r="J412" i="39"/>
  <c r="K412" i="39"/>
  <c r="L412" i="39"/>
  <c r="M412" i="39"/>
  <c r="N412" i="39"/>
  <c r="O412" i="39"/>
  <c r="P412" i="39"/>
  <c r="Q412" i="39"/>
  <c r="R412" i="39"/>
  <c r="S412" i="39"/>
  <c r="T412" i="39"/>
  <c r="U412" i="39"/>
  <c r="V412" i="39"/>
  <c r="F413" i="39"/>
  <c r="G413" i="39"/>
  <c r="H413" i="39"/>
  <c r="I413" i="39"/>
  <c r="J413" i="39"/>
  <c r="K413" i="39"/>
  <c r="L413" i="39"/>
  <c r="M413" i="39"/>
  <c r="N413" i="39"/>
  <c r="O413" i="39"/>
  <c r="P413" i="39"/>
  <c r="Q413" i="39"/>
  <c r="R413" i="39"/>
  <c r="S413" i="39"/>
  <c r="T413" i="39"/>
  <c r="U413" i="39"/>
  <c r="V413" i="39"/>
  <c r="F414" i="39"/>
  <c r="G414" i="39"/>
  <c r="H414" i="39"/>
  <c r="I414" i="39"/>
  <c r="J414" i="39"/>
  <c r="K414" i="39"/>
  <c r="L414" i="39"/>
  <c r="M414" i="39"/>
  <c r="N414" i="39"/>
  <c r="O414" i="39"/>
  <c r="P414" i="39"/>
  <c r="Q414" i="39"/>
  <c r="R414" i="39"/>
  <c r="S414" i="39"/>
  <c r="T414" i="39"/>
  <c r="U414" i="39"/>
  <c r="V414" i="39"/>
  <c r="F415" i="39"/>
  <c r="G415" i="39"/>
  <c r="H415" i="39"/>
  <c r="I415" i="39"/>
  <c r="J415" i="39"/>
  <c r="K415" i="39"/>
  <c r="L415" i="39"/>
  <c r="M415" i="39"/>
  <c r="N415" i="39"/>
  <c r="O415" i="39"/>
  <c r="P415" i="39"/>
  <c r="Q415" i="39"/>
  <c r="R415" i="39"/>
  <c r="S415" i="39"/>
  <c r="T415" i="39"/>
  <c r="U415" i="39"/>
  <c r="V415" i="39"/>
  <c r="F416" i="39"/>
  <c r="G416" i="39"/>
  <c r="H416" i="39"/>
  <c r="I416" i="39"/>
  <c r="J416" i="39"/>
  <c r="K416" i="39"/>
  <c r="L416" i="39"/>
  <c r="M416" i="39"/>
  <c r="N416" i="39"/>
  <c r="O416" i="39"/>
  <c r="P416" i="39"/>
  <c r="Q416" i="39"/>
  <c r="R416" i="39"/>
  <c r="S416" i="39"/>
  <c r="T416" i="39"/>
  <c r="U416" i="39"/>
  <c r="V416" i="39"/>
  <c r="F417" i="39"/>
  <c r="G417" i="39"/>
  <c r="H417" i="39"/>
  <c r="I417" i="39"/>
  <c r="J417" i="39"/>
  <c r="K417" i="39"/>
  <c r="L417" i="39"/>
  <c r="M417" i="39"/>
  <c r="N417" i="39"/>
  <c r="O417" i="39"/>
  <c r="P417" i="39"/>
  <c r="Q417" i="39"/>
  <c r="R417" i="39"/>
  <c r="S417" i="39"/>
  <c r="T417" i="39"/>
  <c r="U417" i="39"/>
  <c r="V417" i="39"/>
  <c r="F418" i="39"/>
  <c r="G418" i="39"/>
  <c r="H418" i="39"/>
  <c r="I418" i="39"/>
  <c r="J418" i="39"/>
  <c r="K418" i="39"/>
  <c r="L418" i="39"/>
  <c r="M418" i="39"/>
  <c r="N418" i="39"/>
  <c r="O418" i="39"/>
  <c r="P418" i="39"/>
  <c r="Q418" i="39"/>
  <c r="R418" i="39"/>
  <c r="S418" i="39"/>
  <c r="T418" i="39"/>
  <c r="U418" i="39"/>
  <c r="V418" i="39"/>
  <c r="F419" i="39"/>
  <c r="G419" i="39"/>
  <c r="H419" i="39"/>
  <c r="I419" i="39"/>
  <c r="J419" i="39"/>
  <c r="K419" i="39"/>
  <c r="L419" i="39"/>
  <c r="M419" i="39"/>
  <c r="N419" i="39"/>
  <c r="O419" i="39"/>
  <c r="P419" i="39"/>
  <c r="Q419" i="39"/>
  <c r="R419" i="39"/>
  <c r="S419" i="39"/>
  <c r="T419" i="39"/>
  <c r="U419" i="39"/>
  <c r="V419" i="39"/>
  <c r="F420" i="39"/>
  <c r="G420" i="39"/>
  <c r="H420" i="39"/>
  <c r="I420" i="39"/>
  <c r="J420" i="39"/>
  <c r="K420" i="39"/>
  <c r="L420" i="39"/>
  <c r="M420" i="39"/>
  <c r="N420" i="39"/>
  <c r="O420" i="39"/>
  <c r="P420" i="39"/>
  <c r="Q420" i="39"/>
  <c r="R420" i="39"/>
  <c r="S420" i="39"/>
  <c r="T420" i="39"/>
  <c r="U420" i="39"/>
  <c r="V420" i="39"/>
  <c r="F421" i="39"/>
  <c r="G421" i="39"/>
  <c r="H421" i="39"/>
  <c r="I421" i="39"/>
  <c r="J421" i="39"/>
  <c r="K421" i="39"/>
  <c r="L421" i="39"/>
  <c r="M421" i="39"/>
  <c r="N421" i="39"/>
  <c r="O421" i="39"/>
  <c r="P421" i="39"/>
  <c r="Q421" i="39"/>
  <c r="R421" i="39"/>
  <c r="S421" i="39"/>
  <c r="T421" i="39"/>
  <c r="U421" i="39"/>
  <c r="V421" i="39"/>
  <c r="F422" i="39"/>
  <c r="G422" i="39"/>
  <c r="H422" i="39"/>
  <c r="I422" i="39"/>
  <c r="J422" i="39"/>
  <c r="K422" i="39"/>
  <c r="L422" i="39"/>
  <c r="M422" i="39"/>
  <c r="N422" i="39"/>
  <c r="O422" i="39"/>
  <c r="P422" i="39"/>
  <c r="Q422" i="39"/>
  <c r="R422" i="39"/>
  <c r="S422" i="39"/>
  <c r="T422" i="39"/>
  <c r="U422" i="39"/>
  <c r="V422" i="39"/>
  <c r="F423" i="39"/>
  <c r="G423" i="39"/>
  <c r="H423" i="39"/>
  <c r="I423" i="39"/>
  <c r="J423" i="39"/>
  <c r="K423" i="39"/>
  <c r="L423" i="39"/>
  <c r="M423" i="39"/>
  <c r="N423" i="39"/>
  <c r="O423" i="39"/>
  <c r="P423" i="39"/>
  <c r="Q423" i="39"/>
  <c r="R423" i="39"/>
  <c r="S423" i="39"/>
  <c r="T423" i="39"/>
  <c r="U423" i="39"/>
  <c r="V423" i="39"/>
  <c r="F424" i="39"/>
  <c r="G424" i="39"/>
  <c r="H424" i="39"/>
  <c r="I424" i="39"/>
  <c r="J424" i="39"/>
  <c r="K424" i="39"/>
  <c r="L424" i="39"/>
  <c r="M424" i="39"/>
  <c r="N424" i="39"/>
  <c r="O424" i="39"/>
  <c r="P424" i="39"/>
  <c r="Q424" i="39"/>
  <c r="R424" i="39"/>
  <c r="S424" i="39"/>
  <c r="T424" i="39"/>
  <c r="U424" i="39"/>
  <c r="V424" i="39"/>
  <c r="F425" i="39"/>
  <c r="G425" i="39"/>
  <c r="H425" i="39"/>
  <c r="I425" i="39"/>
  <c r="J425" i="39"/>
  <c r="K425" i="39"/>
  <c r="L425" i="39"/>
  <c r="M425" i="39"/>
  <c r="N425" i="39"/>
  <c r="O425" i="39"/>
  <c r="P425" i="39"/>
  <c r="Q425" i="39"/>
  <c r="R425" i="39"/>
  <c r="S425" i="39"/>
  <c r="T425" i="39"/>
  <c r="U425" i="39"/>
  <c r="V425" i="39"/>
  <c r="F426" i="39"/>
  <c r="G426" i="39"/>
  <c r="H426" i="39"/>
  <c r="I426" i="39"/>
  <c r="J426" i="39"/>
  <c r="K426" i="39"/>
  <c r="L426" i="39"/>
  <c r="M426" i="39"/>
  <c r="N426" i="39"/>
  <c r="O426" i="39"/>
  <c r="P426" i="39"/>
  <c r="Q426" i="39"/>
  <c r="R426" i="39"/>
  <c r="S426" i="39"/>
  <c r="T426" i="39"/>
  <c r="U426" i="39"/>
  <c r="V426" i="39"/>
  <c r="F427" i="39"/>
  <c r="G427" i="39"/>
  <c r="H427" i="39"/>
  <c r="I427" i="39"/>
  <c r="J427" i="39"/>
  <c r="K427" i="39"/>
  <c r="L427" i="39"/>
  <c r="M427" i="39"/>
  <c r="N427" i="39"/>
  <c r="O427" i="39"/>
  <c r="P427" i="39"/>
  <c r="Q427" i="39"/>
  <c r="R427" i="39"/>
  <c r="S427" i="39"/>
  <c r="T427" i="39"/>
  <c r="U427" i="39"/>
  <c r="V427" i="39"/>
  <c r="F428" i="39"/>
  <c r="G428" i="39"/>
  <c r="H428" i="39"/>
  <c r="I428" i="39"/>
  <c r="J428" i="39"/>
  <c r="K428" i="39"/>
  <c r="L428" i="39"/>
  <c r="M428" i="39"/>
  <c r="N428" i="39"/>
  <c r="O428" i="39"/>
  <c r="P428" i="39"/>
  <c r="Q428" i="39"/>
  <c r="R428" i="39"/>
  <c r="S428" i="39"/>
  <c r="T428" i="39"/>
  <c r="U428" i="39"/>
  <c r="V428" i="39"/>
  <c r="F429" i="39"/>
  <c r="G429" i="39"/>
  <c r="H429" i="39"/>
  <c r="I429" i="39"/>
  <c r="J429" i="39"/>
  <c r="K429" i="39"/>
  <c r="L429" i="39"/>
  <c r="M429" i="39"/>
  <c r="N429" i="39"/>
  <c r="O429" i="39"/>
  <c r="P429" i="39"/>
  <c r="Q429" i="39"/>
  <c r="R429" i="39"/>
  <c r="S429" i="39"/>
  <c r="T429" i="39"/>
  <c r="U429" i="39"/>
  <c r="V429" i="39"/>
  <c r="F430" i="39"/>
  <c r="G430" i="39"/>
  <c r="H430" i="39"/>
  <c r="I430" i="39"/>
  <c r="J430" i="39"/>
  <c r="K430" i="39"/>
  <c r="L430" i="39"/>
  <c r="M430" i="39"/>
  <c r="N430" i="39"/>
  <c r="O430" i="39"/>
  <c r="P430" i="39"/>
  <c r="Q430" i="39"/>
  <c r="R430" i="39"/>
  <c r="S430" i="39"/>
  <c r="T430" i="39"/>
  <c r="U430" i="39"/>
  <c r="V430" i="39"/>
  <c r="F431" i="39"/>
  <c r="G431" i="39"/>
  <c r="H431" i="39"/>
  <c r="I431" i="39"/>
  <c r="J431" i="39"/>
  <c r="K431" i="39"/>
  <c r="L431" i="39"/>
  <c r="M431" i="39"/>
  <c r="N431" i="39"/>
  <c r="O431" i="39"/>
  <c r="P431" i="39"/>
  <c r="Q431" i="39"/>
  <c r="R431" i="39"/>
  <c r="S431" i="39"/>
  <c r="T431" i="39"/>
  <c r="U431" i="39"/>
  <c r="V431" i="39"/>
  <c r="F432" i="39"/>
  <c r="G432" i="39"/>
  <c r="H432" i="39"/>
  <c r="I432" i="39"/>
  <c r="J432" i="39"/>
  <c r="K432" i="39"/>
  <c r="L432" i="39"/>
  <c r="M432" i="39"/>
  <c r="N432" i="39"/>
  <c r="O432" i="39"/>
  <c r="P432" i="39"/>
  <c r="Q432" i="39"/>
  <c r="R432" i="39"/>
  <c r="S432" i="39"/>
  <c r="T432" i="39"/>
  <c r="U432" i="39"/>
  <c r="V432" i="39"/>
  <c r="F433" i="39"/>
  <c r="G433" i="39"/>
  <c r="H433" i="39"/>
  <c r="I433" i="39"/>
  <c r="J433" i="39"/>
  <c r="K433" i="39"/>
  <c r="L433" i="39"/>
  <c r="M433" i="39"/>
  <c r="N433" i="39"/>
  <c r="O433" i="39"/>
  <c r="P433" i="39"/>
  <c r="Q433" i="39"/>
  <c r="R433" i="39"/>
  <c r="S433" i="39"/>
  <c r="T433" i="39"/>
  <c r="U433" i="39"/>
  <c r="V433" i="39"/>
  <c r="F434" i="39"/>
  <c r="G434" i="39"/>
  <c r="H434" i="39"/>
  <c r="I434" i="39"/>
  <c r="J434" i="39"/>
  <c r="K434" i="39"/>
  <c r="L434" i="39"/>
  <c r="M434" i="39"/>
  <c r="N434" i="39"/>
  <c r="O434" i="39"/>
  <c r="P434" i="39"/>
  <c r="Q434" i="39"/>
  <c r="R434" i="39"/>
  <c r="S434" i="39"/>
  <c r="T434" i="39"/>
  <c r="U434" i="39"/>
  <c r="V434" i="39"/>
  <c r="F435" i="39"/>
  <c r="G435" i="39"/>
  <c r="H435" i="39"/>
  <c r="I435" i="39"/>
  <c r="J435" i="39"/>
  <c r="K435" i="39"/>
  <c r="L435" i="39"/>
  <c r="M435" i="39"/>
  <c r="N435" i="39"/>
  <c r="O435" i="39"/>
  <c r="P435" i="39"/>
  <c r="Q435" i="39"/>
  <c r="R435" i="39"/>
  <c r="S435" i="39"/>
  <c r="T435" i="39"/>
  <c r="U435" i="39"/>
  <c r="V435" i="39"/>
  <c r="F436" i="39"/>
  <c r="G436" i="39"/>
  <c r="H436" i="39"/>
  <c r="I436" i="39"/>
  <c r="J436" i="39"/>
  <c r="K436" i="39"/>
  <c r="L436" i="39"/>
  <c r="M436" i="39"/>
  <c r="N436" i="39"/>
  <c r="O436" i="39"/>
  <c r="P436" i="39"/>
  <c r="Q436" i="39"/>
  <c r="R436" i="39"/>
  <c r="S436" i="39"/>
  <c r="T436" i="39"/>
  <c r="U436" i="39"/>
  <c r="V436" i="39"/>
  <c r="F437" i="39"/>
  <c r="G437" i="39"/>
  <c r="H437" i="39"/>
  <c r="I437" i="39"/>
  <c r="J437" i="39"/>
  <c r="K437" i="39"/>
  <c r="L437" i="39"/>
  <c r="M437" i="39"/>
  <c r="N437" i="39"/>
  <c r="O437" i="39"/>
  <c r="P437" i="39"/>
  <c r="Q437" i="39"/>
  <c r="R437" i="39"/>
  <c r="S437" i="39"/>
  <c r="T437" i="39"/>
  <c r="U437" i="39"/>
  <c r="V437" i="39"/>
  <c r="F438" i="39"/>
  <c r="G438" i="39"/>
  <c r="H438" i="39"/>
  <c r="I438" i="39"/>
  <c r="J438" i="39"/>
  <c r="K438" i="39"/>
  <c r="L438" i="39"/>
  <c r="M438" i="39"/>
  <c r="N438" i="39"/>
  <c r="O438" i="39"/>
  <c r="P438" i="39"/>
  <c r="Q438" i="39"/>
  <c r="R438" i="39"/>
  <c r="S438" i="39"/>
  <c r="T438" i="39"/>
  <c r="U438" i="39"/>
  <c r="V438" i="39"/>
  <c r="F439" i="39"/>
  <c r="G439" i="39"/>
  <c r="H439" i="39"/>
  <c r="I439" i="39"/>
  <c r="J439" i="39"/>
  <c r="K439" i="39"/>
  <c r="L439" i="39"/>
  <c r="M439" i="39"/>
  <c r="N439" i="39"/>
  <c r="O439" i="39"/>
  <c r="P439" i="39"/>
  <c r="Q439" i="39"/>
  <c r="R439" i="39"/>
  <c r="S439" i="39"/>
  <c r="T439" i="39"/>
  <c r="U439" i="39"/>
  <c r="V439" i="39"/>
  <c r="F440" i="39"/>
  <c r="G440" i="39"/>
  <c r="H440" i="39"/>
  <c r="I440" i="39"/>
  <c r="J440" i="39"/>
  <c r="K440" i="39"/>
  <c r="L440" i="39"/>
  <c r="M440" i="39"/>
  <c r="N440" i="39"/>
  <c r="O440" i="39"/>
  <c r="P440" i="39"/>
  <c r="Q440" i="39"/>
  <c r="R440" i="39"/>
  <c r="S440" i="39"/>
  <c r="T440" i="39"/>
  <c r="U440" i="39"/>
  <c r="V440" i="39"/>
  <c r="F441" i="39"/>
  <c r="G441" i="39"/>
  <c r="H441" i="39"/>
  <c r="I441" i="39"/>
  <c r="J441" i="39"/>
  <c r="K441" i="39"/>
  <c r="L441" i="39"/>
  <c r="M441" i="39"/>
  <c r="N441" i="39"/>
  <c r="O441" i="39"/>
  <c r="P441" i="39"/>
  <c r="Q441" i="39"/>
  <c r="R441" i="39"/>
  <c r="S441" i="39"/>
  <c r="T441" i="39"/>
  <c r="U441" i="39"/>
  <c r="V441" i="39"/>
  <c r="F442" i="39"/>
  <c r="G442" i="39"/>
  <c r="H442" i="39"/>
  <c r="I442" i="39"/>
  <c r="J442" i="39"/>
  <c r="K442" i="39"/>
  <c r="L442" i="39"/>
  <c r="M442" i="39"/>
  <c r="N442" i="39"/>
  <c r="O442" i="39"/>
  <c r="P442" i="39"/>
  <c r="Q442" i="39"/>
  <c r="R442" i="39"/>
  <c r="S442" i="39"/>
  <c r="T442" i="39"/>
  <c r="U442" i="39"/>
  <c r="V442" i="39"/>
  <c r="F443" i="39"/>
  <c r="G443" i="39"/>
  <c r="H443" i="39"/>
  <c r="I443" i="39"/>
  <c r="J443" i="39"/>
  <c r="K443" i="39"/>
  <c r="L443" i="39"/>
  <c r="M443" i="39"/>
  <c r="N443" i="39"/>
  <c r="O443" i="39"/>
  <c r="P443" i="39"/>
  <c r="Q443" i="39"/>
  <c r="R443" i="39"/>
  <c r="S443" i="39"/>
  <c r="T443" i="39"/>
  <c r="U443" i="39"/>
  <c r="V443" i="39"/>
  <c r="F444" i="39"/>
  <c r="G444" i="39"/>
  <c r="H444" i="39"/>
  <c r="I444" i="39"/>
  <c r="J444" i="39"/>
  <c r="K444" i="39"/>
  <c r="L444" i="39"/>
  <c r="M444" i="39"/>
  <c r="N444" i="39"/>
  <c r="O444" i="39"/>
  <c r="P444" i="39"/>
  <c r="Q444" i="39"/>
  <c r="R444" i="39"/>
  <c r="S444" i="39"/>
  <c r="T444" i="39"/>
  <c r="U444" i="39"/>
  <c r="V444" i="39"/>
  <c r="F445" i="39"/>
  <c r="G445" i="39"/>
  <c r="H445" i="39"/>
  <c r="I445" i="39"/>
  <c r="J445" i="39"/>
  <c r="K445" i="39"/>
  <c r="L445" i="39"/>
  <c r="M445" i="39"/>
  <c r="N445" i="39"/>
  <c r="O445" i="39"/>
  <c r="P445" i="39"/>
  <c r="Q445" i="39"/>
  <c r="R445" i="39"/>
  <c r="S445" i="39"/>
  <c r="T445" i="39"/>
  <c r="U445" i="39"/>
  <c r="V445" i="39"/>
  <c r="F446" i="39"/>
  <c r="G446" i="39"/>
  <c r="H446" i="39"/>
  <c r="I446" i="39"/>
  <c r="J446" i="39"/>
  <c r="K446" i="39"/>
  <c r="L446" i="39"/>
  <c r="M446" i="39"/>
  <c r="N446" i="39"/>
  <c r="O446" i="39"/>
  <c r="P446" i="39"/>
  <c r="Q446" i="39"/>
  <c r="R446" i="39"/>
  <c r="S446" i="39"/>
  <c r="T446" i="39"/>
  <c r="U446" i="39"/>
  <c r="V446" i="39"/>
  <c r="F447" i="39"/>
  <c r="G447" i="39"/>
  <c r="H447" i="39"/>
  <c r="I447" i="39"/>
  <c r="J447" i="39"/>
  <c r="K447" i="39"/>
  <c r="L447" i="39"/>
  <c r="M447" i="39"/>
  <c r="N447" i="39"/>
  <c r="O447" i="39"/>
  <c r="P447" i="39"/>
  <c r="Q447" i="39"/>
  <c r="R447" i="39"/>
  <c r="S447" i="39"/>
  <c r="T447" i="39"/>
  <c r="U447" i="39"/>
  <c r="V447" i="39"/>
  <c r="F448" i="39"/>
  <c r="G448" i="39"/>
  <c r="H448" i="39"/>
  <c r="I448" i="39"/>
  <c r="J448" i="39"/>
  <c r="K448" i="39"/>
  <c r="L448" i="39"/>
  <c r="M448" i="39"/>
  <c r="N448" i="39"/>
  <c r="O448" i="39"/>
  <c r="P448" i="39"/>
  <c r="Q448" i="39"/>
  <c r="R448" i="39"/>
  <c r="S448" i="39"/>
  <c r="T448" i="39"/>
  <c r="U448" i="39"/>
  <c r="V448" i="39"/>
  <c r="F449" i="39"/>
  <c r="G449" i="39"/>
  <c r="H449" i="39"/>
  <c r="I449" i="39"/>
  <c r="J449" i="39"/>
  <c r="K449" i="39"/>
  <c r="L449" i="39"/>
  <c r="M449" i="39"/>
  <c r="N449" i="39"/>
  <c r="O449" i="39"/>
  <c r="P449" i="39"/>
  <c r="Q449" i="39"/>
  <c r="R449" i="39"/>
  <c r="S449" i="39"/>
  <c r="T449" i="39"/>
  <c r="U449" i="39"/>
  <c r="V449" i="39"/>
  <c r="F450" i="39"/>
  <c r="G450" i="39"/>
  <c r="H450" i="39"/>
  <c r="I450" i="39"/>
  <c r="J450" i="39"/>
  <c r="K450" i="39"/>
  <c r="L450" i="39"/>
  <c r="M450" i="39"/>
  <c r="N450" i="39"/>
  <c r="O450" i="39"/>
  <c r="P450" i="39"/>
  <c r="Q450" i="39"/>
  <c r="R450" i="39"/>
  <c r="S450" i="39"/>
  <c r="T450" i="39"/>
  <c r="U450" i="39"/>
  <c r="V450" i="39"/>
  <c r="F451" i="39"/>
  <c r="G451" i="39"/>
  <c r="H451" i="39"/>
  <c r="I451" i="39"/>
  <c r="J451" i="39"/>
  <c r="K451" i="39"/>
  <c r="L451" i="39"/>
  <c r="M451" i="39"/>
  <c r="N451" i="39"/>
  <c r="O451" i="39"/>
  <c r="P451" i="39"/>
  <c r="Q451" i="39"/>
  <c r="R451" i="39"/>
  <c r="S451" i="39"/>
  <c r="T451" i="39"/>
  <c r="U451" i="39"/>
  <c r="V451" i="39"/>
  <c r="F452" i="39"/>
  <c r="G452" i="39"/>
  <c r="H452" i="39"/>
  <c r="I452" i="39"/>
  <c r="J452" i="39"/>
  <c r="K452" i="39"/>
  <c r="L452" i="39"/>
  <c r="M452" i="39"/>
  <c r="N452" i="39"/>
  <c r="O452" i="39"/>
  <c r="P452" i="39"/>
  <c r="Q452" i="39"/>
  <c r="R452" i="39"/>
  <c r="S452" i="39"/>
  <c r="T452" i="39"/>
  <c r="U452" i="39"/>
  <c r="V452" i="39"/>
  <c r="F453" i="39"/>
  <c r="G453" i="39"/>
  <c r="H453" i="39"/>
  <c r="I453" i="39"/>
  <c r="J453" i="39"/>
  <c r="K453" i="39"/>
  <c r="L453" i="39"/>
  <c r="M453" i="39"/>
  <c r="N453" i="39"/>
  <c r="O453" i="39"/>
  <c r="P453" i="39"/>
  <c r="Q453" i="39"/>
  <c r="R453" i="39"/>
  <c r="S453" i="39"/>
  <c r="T453" i="39"/>
  <c r="U453" i="39"/>
  <c r="V453" i="39"/>
  <c r="F454" i="39"/>
  <c r="G454" i="39"/>
  <c r="H454" i="39"/>
  <c r="I454" i="39"/>
  <c r="J454" i="39"/>
  <c r="K454" i="39"/>
  <c r="L454" i="39"/>
  <c r="M454" i="39"/>
  <c r="N454" i="39"/>
  <c r="O454" i="39"/>
  <c r="P454" i="39"/>
  <c r="Q454" i="39"/>
  <c r="R454" i="39"/>
  <c r="S454" i="39"/>
  <c r="T454" i="39"/>
  <c r="U454" i="39"/>
  <c r="V454" i="39"/>
  <c r="F455" i="39"/>
  <c r="G455" i="39"/>
  <c r="H455" i="39"/>
  <c r="I455" i="39"/>
  <c r="J455" i="39"/>
  <c r="K455" i="39"/>
  <c r="L455" i="39"/>
  <c r="M455" i="39"/>
  <c r="N455" i="39"/>
  <c r="O455" i="39"/>
  <c r="P455" i="39"/>
  <c r="Q455" i="39"/>
  <c r="R455" i="39"/>
  <c r="S455" i="39"/>
  <c r="T455" i="39"/>
  <c r="U455" i="39"/>
  <c r="V455" i="39"/>
  <c r="F456" i="39"/>
  <c r="G456" i="39"/>
  <c r="H456" i="39"/>
  <c r="I456" i="39"/>
  <c r="J456" i="39"/>
  <c r="K456" i="39"/>
  <c r="L456" i="39"/>
  <c r="M456" i="39"/>
  <c r="N456" i="39"/>
  <c r="O456" i="39"/>
  <c r="P456" i="39"/>
  <c r="Q456" i="39"/>
  <c r="R456" i="39"/>
  <c r="S456" i="39"/>
  <c r="T456" i="39"/>
  <c r="U456" i="39"/>
  <c r="V456" i="39"/>
  <c r="F457" i="39"/>
  <c r="G457" i="39"/>
  <c r="H457" i="39"/>
  <c r="I457" i="39"/>
  <c r="J457" i="39"/>
  <c r="K457" i="39"/>
  <c r="L457" i="39"/>
  <c r="M457" i="39"/>
  <c r="N457" i="39"/>
  <c r="O457" i="39"/>
  <c r="P457" i="39"/>
  <c r="Q457" i="39"/>
  <c r="R457" i="39"/>
  <c r="S457" i="39"/>
  <c r="T457" i="39"/>
  <c r="U457" i="39"/>
  <c r="V457" i="39"/>
  <c r="F458" i="39"/>
  <c r="G458" i="39"/>
  <c r="H458" i="39"/>
  <c r="I458" i="39"/>
  <c r="J458" i="39"/>
  <c r="K458" i="39"/>
  <c r="L458" i="39"/>
  <c r="M458" i="39"/>
  <c r="N458" i="39"/>
  <c r="O458" i="39"/>
  <c r="P458" i="39"/>
  <c r="Q458" i="39"/>
  <c r="R458" i="39"/>
  <c r="S458" i="39"/>
  <c r="T458" i="39"/>
  <c r="U458" i="39"/>
  <c r="V458" i="39"/>
  <c r="F459" i="39"/>
  <c r="G459" i="39"/>
  <c r="H459" i="39"/>
  <c r="I459" i="39"/>
  <c r="J459" i="39"/>
  <c r="K459" i="39"/>
  <c r="L459" i="39"/>
  <c r="M459" i="39"/>
  <c r="N459" i="39"/>
  <c r="O459" i="39"/>
  <c r="P459" i="39"/>
  <c r="Q459" i="39"/>
  <c r="R459" i="39"/>
  <c r="S459" i="39"/>
  <c r="T459" i="39"/>
  <c r="U459" i="39"/>
  <c r="V459" i="39"/>
  <c r="F460" i="39"/>
  <c r="G460" i="39"/>
  <c r="H460" i="39"/>
  <c r="I460" i="39"/>
  <c r="J460" i="39"/>
  <c r="K460" i="39"/>
  <c r="L460" i="39"/>
  <c r="M460" i="39"/>
  <c r="N460" i="39"/>
  <c r="O460" i="39"/>
  <c r="P460" i="39"/>
  <c r="Q460" i="39"/>
  <c r="R460" i="39"/>
  <c r="S460" i="39"/>
  <c r="T460" i="39"/>
  <c r="U460" i="39"/>
  <c r="V460" i="39"/>
  <c r="F461" i="39"/>
  <c r="G461" i="39"/>
  <c r="H461" i="39"/>
  <c r="I461" i="39"/>
  <c r="J461" i="39"/>
  <c r="K461" i="39"/>
  <c r="L461" i="39"/>
  <c r="M461" i="39"/>
  <c r="N461" i="39"/>
  <c r="O461" i="39"/>
  <c r="P461" i="39"/>
  <c r="Q461" i="39"/>
  <c r="R461" i="39"/>
  <c r="S461" i="39"/>
  <c r="T461" i="39"/>
  <c r="U461" i="39"/>
  <c r="V461" i="39"/>
  <c r="F462" i="39"/>
  <c r="G462" i="39"/>
  <c r="H462" i="39"/>
  <c r="I462" i="39"/>
  <c r="J462" i="39"/>
  <c r="K462" i="39"/>
  <c r="L462" i="39"/>
  <c r="M462" i="39"/>
  <c r="N462" i="39"/>
  <c r="O462" i="39"/>
  <c r="P462" i="39"/>
  <c r="Q462" i="39"/>
  <c r="R462" i="39"/>
  <c r="S462" i="39"/>
  <c r="T462" i="39"/>
  <c r="U462" i="39"/>
  <c r="V462" i="39"/>
  <c r="F463" i="39"/>
  <c r="G463" i="39"/>
  <c r="H463" i="39"/>
  <c r="I463" i="39"/>
  <c r="J463" i="39"/>
  <c r="K463" i="39"/>
  <c r="L463" i="39"/>
  <c r="M463" i="39"/>
  <c r="N463" i="39"/>
  <c r="O463" i="39"/>
  <c r="P463" i="39"/>
  <c r="Q463" i="39"/>
  <c r="R463" i="39"/>
  <c r="S463" i="39"/>
  <c r="T463" i="39"/>
  <c r="U463" i="39"/>
  <c r="V463" i="39"/>
  <c r="F464" i="39"/>
  <c r="G464" i="39"/>
  <c r="H464" i="39"/>
  <c r="I464" i="39"/>
  <c r="J464" i="39"/>
  <c r="K464" i="39"/>
  <c r="L464" i="39"/>
  <c r="M464" i="39"/>
  <c r="N464" i="39"/>
  <c r="O464" i="39"/>
  <c r="P464" i="39"/>
  <c r="Q464" i="39"/>
  <c r="R464" i="39"/>
  <c r="S464" i="39"/>
  <c r="T464" i="39"/>
  <c r="U464" i="39"/>
  <c r="V464" i="39"/>
  <c r="F465" i="39"/>
  <c r="G465" i="39"/>
  <c r="H465" i="39"/>
  <c r="I465" i="39"/>
  <c r="J465" i="39"/>
  <c r="K465" i="39"/>
  <c r="L465" i="39"/>
  <c r="M465" i="39"/>
  <c r="N465" i="39"/>
  <c r="O465" i="39"/>
  <c r="P465" i="39"/>
  <c r="Q465" i="39"/>
  <c r="R465" i="39"/>
  <c r="S465" i="39"/>
  <c r="T465" i="39"/>
  <c r="U465" i="39"/>
  <c r="V465" i="39"/>
  <c r="F466" i="39"/>
  <c r="G466" i="39"/>
  <c r="H466" i="39"/>
  <c r="I466" i="39"/>
  <c r="J466" i="39"/>
  <c r="K466" i="39"/>
  <c r="L466" i="39"/>
  <c r="M466" i="39"/>
  <c r="N466" i="39"/>
  <c r="O466" i="39"/>
  <c r="P466" i="39"/>
  <c r="Q466" i="39"/>
  <c r="R466" i="39"/>
  <c r="S466" i="39"/>
  <c r="T466" i="39"/>
  <c r="U466" i="39"/>
  <c r="V466" i="39"/>
  <c r="F467" i="39"/>
  <c r="G467" i="39"/>
  <c r="H467" i="39"/>
  <c r="I467" i="39"/>
  <c r="J467" i="39"/>
  <c r="K467" i="39"/>
  <c r="L467" i="39"/>
  <c r="M467" i="39"/>
  <c r="N467" i="39"/>
  <c r="O467" i="39"/>
  <c r="P467" i="39"/>
  <c r="Q467" i="39"/>
  <c r="R467" i="39"/>
  <c r="S467" i="39"/>
  <c r="T467" i="39"/>
  <c r="U467" i="39"/>
  <c r="V467" i="39"/>
  <c r="F468" i="39"/>
  <c r="G468" i="39"/>
  <c r="H468" i="39"/>
  <c r="I468" i="39"/>
  <c r="J468" i="39"/>
  <c r="K468" i="39"/>
  <c r="L468" i="39"/>
  <c r="M468" i="39"/>
  <c r="N468" i="39"/>
  <c r="O468" i="39"/>
  <c r="P468" i="39"/>
  <c r="Q468" i="39"/>
  <c r="R468" i="39"/>
  <c r="S468" i="39"/>
  <c r="T468" i="39"/>
  <c r="U468" i="39"/>
  <c r="V468" i="39"/>
  <c r="F469" i="39"/>
  <c r="G469" i="39"/>
  <c r="H469" i="39"/>
  <c r="I469" i="39"/>
  <c r="J469" i="39"/>
  <c r="K469" i="39"/>
  <c r="L469" i="39"/>
  <c r="M469" i="39"/>
  <c r="N469" i="39"/>
  <c r="O469" i="39"/>
  <c r="P469" i="39"/>
  <c r="Q469" i="39"/>
  <c r="R469" i="39"/>
  <c r="S469" i="39"/>
  <c r="T469" i="39"/>
  <c r="U469" i="39"/>
  <c r="V469" i="39"/>
  <c r="F470" i="39"/>
  <c r="G470" i="39"/>
  <c r="H470" i="39"/>
  <c r="I470" i="39"/>
  <c r="J470" i="39"/>
  <c r="K470" i="39"/>
  <c r="L470" i="39"/>
  <c r="M470" i="39"/>
  <c r="N470" i="39"/>
  <c r="O470" i="39"/>
  <c r="P470" i="39"/>
  <c r="Q470" i="39"/>
  <c r="R470" i="39"/>
  <c r="S470" i="39"/>
  <c r="T470" i="39"/>
  <c r="U470" i="39"/>
  <c r="V470" i="39"/>
  <c r="F471" i="39"/>
  <c r="G471" i="39"/>
  <c r="H471" i="39"/>
  <c r="I471" i="39"/>
  <c r="J471" i="39"/>
  <c r="K471" i="39"/>
  <c r="L471" i="39"/>
  <c r="M471" i="39"/>
  <c r="N471" i="39"/>
  <c r="O471" i="39"/>
  <c r="P471" i="39"/>
  <c r="Q471" i="39"/>
  <c r="R471" i="39"/>
  <c r="S471" i="39"/>
  <c r="T471" i="39"/>
  <c r="U471" i="39"/>
  <c r="V471" i="39"/>
  <c r="F472" i="39"/>
  <c r="G472" i="39"/>
  <c r="H472" i="39"/>
  <c r="I472" i="39"/>
  <c r="J472" i="39"/>
  <c r="K472" i="39"/>
  <c r="L472" i="39"/>
  <c r="M472" i="39"/>
  <c r="N472" i="39"/>
  <c r="O472" i="39"/>
  <c r="P472" i="39"/>
  <c r="Q472" i="39"/>
  <c r="R472" i="39"/>
  <c r="S472" i="39"/>
  <c r="T472" i="39"/>
  <c r="U472" i="39"/>
  <c r="V472" i="39"/>
  <c r="F473" i="39"/>
  <c r="G473" i="39"/>
  <c r="H473" i="39"/>
  <c r="I473" i="39"/>
  <c r="J473" i="39"/>
  <c r="K473" i="39"/>
  <c r="L473" i="39"/>
  <c r="M473" i="39"/>
  <c r="N473" i="39"/>
  <c r="O473" i="39"/>
  <c r="P473" i="39"/>
  <c r="Q473" i="39"/>
  <c r="R473" i="39"/>
  <c r="S473" i="39"/>
  <c r="T473" i="39"/>
  <c r="U473" i="39"/>
  <c r="V473" i="39"/>
  <c r="F474" i="39"/>
  <c r="G474" i="39"/>
  <c r="H474" i="39"/>
  <c r="I474" i="39"/>
  <c r="J474" i="39"/>
  <c r="K474" i="39"/>
  <c r="L474" i="39"/>
  <c r="M474" i="39"/>
  <c r="N474" i="39"/>
  <c r="O474" i="39"/>
  <c r="P474" i="39"/>
  <c r="Q474" i="39"/>
  <c r="R474" i="39"/>
  <c r="S474" i="39"/>
  <c r="T474" i="39"/>
  <c r="U474" i="39"/>
  <c r="V474" i="39"/>
  <c r="F475" i="39"/>
  <c r="G475" i="39"/>
  <c r="H475" i="39"/>
  <c r="I475" i="39"/>
  <c r="J475" i="39"/>
  <c r="K475" i="39"/>
  <c r="L475" i="39"/>
  <c r="M475" i="39"/>
  <c r="N475" i="39"/>
  <c r="O475" i="39"/>
  <c r="P475" i="39"/>
  <c r="Q475" i="39"/>
  <c r="R475" i="39"/>
  <c r="S475" i="39"/>
  <c r="T475" i="39"/>
  <c r="U475" i="39"/>
  <c r="V475" i="39"/>
  <c r="F476" i="39"/>
  <c r="G476" i="39"/>
  <c r="H476" i="39"/>
  <c r="I476" i="39"/>
  <c r="J476" i="39"/>
  <c r="K476" i="39"/>
  <c r="L476" i="39"/>
  <c r="M476" i="39"/>
  <c r="N476" i="39"/>
  <c r="O476" i="39"/>
  <c r="P476" i="39"/>
  <c r="Q476" i="39"/>
  <c r="R476" i="39"/>
  <c r="S476" i="39"/>
  <c r="T476" i="39"/>
  <c r="U476" i="39"/>
  <c r="V476" i="39"/>
  <c r="F477" i="39"/>
  <c r="G477" i="39"/>
  <c r="H477" i="39"/>
  <c r="I477" i="39"/>
  <c r="J477" i="39"/>
  <c r="K477" i="39"/>
  <c r="L477" i="39"/>
  <c r="M477" i="39"/>
  <c r="N477" i="39"/>
  <c r="O477" i="39"/>
  <c r="P477" i="39"/>
  <c r="Q477" i="39"/>
  <c r="R477" i="39"/>
  <c r="S477" i="39"/>
  <c r="T477" i="39"/>
  <c r="U477" i="39"/>
  <c r="V477" i="39"/>
  <c r="F478" i="39"/>
  <c r="G478" i="39"/>
  <c r="H478" i="39"/>
  <c r="I478" i="39"/>
  <c r="J478" i="39"/>
  <c r="K478" i="39"/>
  <c r="L478" i="39"/>
  <c r="M478" i="39"/>
  <c r="N478" i="39"/>
  <c r="O478" i="39"/>
  <c r="P478" i="39"/>
  <c r="Q478" i="39"/>
  <c r="R478" i="39"/>
  <c r="S478" i="39"/>
  <c r="T478" i="39"/>
  <c r="U478" i="39"/>
  <c r="V478" i="39"/>
  <c r="F479" i="39"/>
  <c r="G479" i="39"/>
  <c r="H479" i="39"/>
  <c r="I479" i="39"/>
  <c r="J479" i="39"/>
  <c r="K479" i="39"/>
  <c r="L479" i="39"/>
  <c r="M479" i="39"/>
  <c r="N479" i="39"/>
  <c r="O479" i="39"/>
  <c r="P479" i="39"/>
  <c r="Q479" i="39"/>
  <c r="R479" i="39"/>
  <c r="S479" i="39"/>
  <c r="T479" i="39"/>
  <c r="U479" i="39"/>
  <c r="V479" i="39"/>
  <c r="F480" i="39"/>
  <c r="G480" i="39"/>
  <c r="H480" i="39"/>
  <c r="I480" i="39"/>
  <c r="J480" i="39"/>
  <c r="K480" i="39"/>
  <c r="L480" i="39"/>
  <c r="M480" i="39"/>
  <c r="N480" i="39"/>
  <c r="O480" i="39"/>
  <c r="P480" i="39"/>
  <c r="Q480" i="39"/>
  <c r="R480" i="39"/>
  <c r="S480" i="39"/>
  <c r="T480" i="39"/>
  <c r="U480" i="39"/>
  <c r="V480" i="39"/>
  <c r="F481" i="39"/>
  <c r="G481" i="39"/>
  <c r="H481" i="39"/>
  <c r="I481" i="39"/>
  <c r="J481" i="39"/>
  <c r="K481" i="39"/>
  <c r="L481" i="39"/>
  <c r="M481" i="39"/>
  <c r="N481" i="39"/>
  <c r="O481" i="39"/>
  <c r="P481" i="39"/>
  <c r="Q481" i="39"/>
  <c r="R481" i="39"/>
  <c r="S481" i="39"/>
  <c r="T481" i="39"/>
  <c r="U481" i="39"/>
  <c r="V481" i="39"/>
  <c r="F482" i="39"/>
  <c r="G482" i="39"/>
  <c r="H482" i="39"/>
  <c r="I482" i="39"/>
  <c r="J482" i="39"/>
  <c r="K482" i="39"/>
  <c r="L482" i="39"/>
  <c r="M482" i="39"/>
  <c r="N482" i="39"/>
  <c r="O482" i="39"/>
  <c r="P482" i="39"/>
  <c r="Q482" i="39"/>
  <c r="R482" i="39"/>
  <c r="S482" i="39"/>
  <c r="T482" i="39"/>
  <c r="U482" i="39"/>
  <c r="V482" i="39"/>
  <c r="F483" i="39"/>
  <c r="G483" i="39"/>
  <c r="H483" i="39"/>
  <c r="I483" i="39"/>
  <c r="J483" i="39"/>
  <c r="K483" i="39"/>
  <c r="L483" i="39"/>
  <c r="M483" i="39"/>
  <c r="N483" i="39"/>
  <c r="O483" i="39"/>
  <c r="P483" i="39"/>
  <c r="Q483" i="39"/>
  <c r="R483" i="39"/>
  <c r="S483" i="39"/>
  <c r="T483" i="39"/>
  <c r="U483" i="39"/>
  <c r="V483" i="39"/>
  <c r="F484" i="39"/>
  <c r="G484" i="39"/>
  <c r="H484" i="39"/>
  <c r="I484" i="39"/>
  <c r="J484" i="39"/>
  <c r="K484" i="39"/>
  <c r="L484" i="39"/>
  <c r="M484" i="39"/>
  <c r="N484" i="39"/>
  <c r="O484" i="39"/>
  <c r="P484" i="39"/>
  <c r="Q484" i="39"/>
  <c r="R484" i="39"/>
  <c r="S484" i="39"/>
  <c r="T484" i="39"/>
  <c r="U484" i="39"/>
  <c r="V484" i="39"/>
  <c r="F485" i="39"/>
  <c r="G485" i="39"/>
  <c r="H485" i="39"/>
  <c r="I485" i="39"/>
  <c r="J485" i="39"/>
  <c r="K485" i="39"/>
  <c r="L485" i="39"/>
  <c r="M485" i="39"/>
  <c r="N485" i="39"/>
  <c r="O485" i="39"/>
  <c r="P485" i="39"/>
  <c r="Q485" i="39"/>
  <c r="R485" i="39"/>
  <c r="S485" i="39"/>
  <c r="T485" i="39"/>
  <c r="U485" i="39"/>
  <c r="V485" i="39"/>
  <c r="F486" i="39"/>
  <c r="G486" i="39"/>
  <c r="H486" i="39"/>
  <c r="I486" i="39"/>
  <c r="J486" i="39"/>
  <c r="K486" i="39"/>
  <c r="L486" i="39"/>
  <c r="M486" i="39"/>
  <c r="N486" i="39"/>
  <c r="O486" i="39"/>
  <c r="P486" i="39"/>
  <c r="Q486" i="39"/>
  <c r="R486" i="39"/>
  <c r="S486" i="39"/>
  <c r="T486" i="39"/>
  <c r="U486" i="39"/>
  <c r="V486" i="39"/>
  <c r="F487" i="39"/>
  <c r="G487" i="39"/>
  <c r="H487" i="39"/>
  <c r="I487" i="39"/>
  <c r="J487" i="39"/>
  <c r="K487" i="39"/>
  <c r="L487" i="39"/>
  <c r="M487" i="39"/>
  <c r="N487" i="39"/>
  <c r="O487" i="39"/>
  <c r="P487" i="39"/>
  <c r="Q487" i="39"/>
  <c r="R487" i="39"/>
  <c r="S487" i="39"/>
  <c r="T487" i="39"/>
  <c r="U487" i="39"/>
  <c r="V487" i="39"/>
  <c r="F488" i="39"/>
  <c r="G488" i="39"/>
  <c r="H488" i="39"/>
  <c r="I488" i="39"/>
  <c r="J488" i="39"/>
  <c r="K488" i="39"/>
  <c r="L488" i="39"/>
  <c r="M488" i="39"/>
  <c r="N488" i="39"/>
  <c r="O488" i="39"/>
  <c r="P488" i="39"/>
  <c r="Q488" i="39"/>
  <c r="R488" i="39"/>
  <c r="S488" i="39"/>
  <c r="T488" i="39"/>
  <c r="U488" i="39"/>
  <c r="V488" i="39"/>
  <c r="F489" i="39"/>
  <c r="G489" i="39"/>
  <c r="H489" i="39"/>
  <c r="I489" i="39"/>
  <c r="J489" i="39"/>
  <c r="K489" i="39"/>
  <c r="L489" i="39"/>
  <c r="M489" i="39"/>
  <c r="N489" i="39"/>
  <c r="O489" i="39"/>
  <c r="P489" i="39"/>
  <c r="Q489" i="39"/>
  <c r="R489" i="39"/>
  <c r="S489" i="39"/>
  <c r="T489" i="39"/>
  <c r="U489" i="39"/>
  <c r="V489" i="39"/>
  <c r="F490" i="39"/>
  <c r="G490" i="39"/>
  <c r="H490" i="39"/>
  <c r="I490" i="39"/>
  <c r="J490" i="39"/>
  <c r="K490" i="39"/>
  <c r="L490" i="39"/>
  <c r="M490" i="39"/>
  <c r="N490" i="39"/>
  <c r="O490" i="39"/>
  <c r="P490" i="39"/>
  <c r="Q490" i="39"/>
  <c r="R490" i="39"/>
  <c r="S490" i="39"/>
  <c r="T490" i="39"/>
  <c r="U490" i="39"/>
  <c r="V490" i="39"/>
  <c r="F491" i="39"/>
  <c r="G491" i="39"/>
  <c r="H491" i="39"/>
  <c r="I491" i="39"/>
  <c r="J491" i="39"/>
  <c r="K491" i="39"/>
  <c r="L491" i="39"/>
  <c r="M491" i="39"/>
  <c r="N491" i="39"/>
  <c r="O491" i="39"/>
  <c r="P491" i="39"/>
  <c r="Q491" i="39"/>
  <c r="R491" i="39"/>
  <c r="S491" i="39"/>
  <c r="T491" i="39"/>
  <c r="U491" i="39"/>
  <c r="V491" i="39"/>
  <c r="F492" i="39"/>
  <c r="G492" i="39"/>
  <c r="H492" i="39"/>
  <c r="I492" i="39"/>
  <c r="J492" i="39"/>
  <c r="K492" i="39"/>
  <c r="L492" i="39"/>
  <c r="M492" i="39"/>
  <c r="N492" i="39"/>
  <c r="O492" i="39"/>
  <c r="P492" i="39"/>
  <c r="Q492" i="39"/>
  <c r="R492" i="39"/>
  <c r="S492" i="39"/>
  <c r="T492" i="39"/>
  <c r="U492" i="39"/>
  <c r="V492" i="39"/>
  <c r="F493" i="39"/>
  <c r="G493" i="39"/>
  <c r="H493" i="39"/>
  <c r="I493" i="39"/>
  <c r="J493" i="39"/>
  <c r="K493" i="39"/>
  <c r="L493" i="39"/>
  <c r="M493" i="39"/>
  <c r="N493" i="39"/>
  <c r="O493" i="39"/>
  <c r="P493" i="39"/>
  <c r="Q493" i="39"/>
  <c r="R493" i="39"/>
  <c r="S493" i="39"/>
  <c r="T493" i="39"/>
  <c r="U493" i="39"/>
  <c r="V493" i="39"/>
  <c r="F494" i="39"/>
  <c r="G494" i="39"/>
  <c r="H494" i="39"/>
  <c r="I494" i="39"/>
  <c r="J494" i="39"/>
  <c r="K494" i="39"/>
  <c r="L494" i="39"/>
  <c r="M494" i="39"/>
  <c r="N494" i="39"/>
  <c r="O494" i="39"/>
  <c r="P494" i="39"/>
  <c r="Q494" i="39"/>
  <c r="R494" i="39"/>
  <c r="S494" i="39"/>
  <c r="T494" i="39"/>
  <c r="U494" i="39"/>
  <c r="V494" i="39"/>
  <c r="F495" i="39"/>
  <c r="G495" i="39"/>
  <c r="H495" i="39"/>
  <c r="I495" i="39"/>
  <c r="J495" i="39"/>
  <c r="K495" i="39"/>
  <c r="L495" i="39"/>
  <c r="M495" i="39"/>
  <c r="N495" i="39"/>
  <c r="O495" i="39"/>
  <c r="P495" i="39"/>
  <c r="Q495" i="39"/>
  <c r="R495" i="39"/>
  <c r="S495" i="39"/>
  <c r="T495" i="39"/>
  <c r="U495" i="39"/>
  <c r="V495" i="39"/>
  <c r="F496" i="39"/>
  <c r="G496" i="39"/>
  <c r="H496" i="39"/>
  <c r="I496" i="39"/>
  <c r="J496" i="39"/>
  <c r="K496" i="39"/>
  <c r="L496" i="39"/>
  <c r="M496" i="39"/>
  <c r="N496" i="39"/>
  <c r="O496" i="39"/>
  <c r="P496" i="39"/>
  <c r="Q496" i="39"/>
  <c r="R496" i="39"/>
  <c r="S496" i="39"/>
  <c r="T496" i="39"/>
  <c r="U496" i="39"/>
  <c r="V496" i="39"/>
  <c r="F497" i="39"/>
  <c r="G497" i="39"/>
  <c r="H497" i="39"/>
  <c r="I497" i="39"/>
  <c r="J497" i="39"/>
  <c r="K497" i="39"/>
  <c r="L497" i="39"/>
  <c r="M497" i="39"/>
  <c r="N497" i="39"/>
  <c r="O497" i="39"/>
  <c r="P497" i="39"/>
  <c r="Q497" i="39"/>
  <c r="R497" i="39"/>
  <c r="S497" i="39"/>
  <c r="T497" i="39"/>
  <c r="U497" i="39"/>
  <c r="V497" i="39"/>
  <c r="F498" i="39"/>
  <c r="G498" i="39"/>
  <c r="H498" i="39"/>
  <c r="I498" i="39"/>
  <c r="J498" i="39"/>
  <c r="K498" i="39"/>
  <c r="L498" i="39"/>
  <c r="M498" i="39"/>
  <c r="N498" i="39"/>
  <c r="O498" i="39"/>
  <c r="P498" i="39"/>
  <c r="Q498" i="39"/>
  <c r="R498" i="39"/>
  <c r="S498" i="39"/>
  <c r="T498" i="39"/>
  <c r="U498" i="39"/>
  <c r="V498" i="39"/>
  <c r="F499" i="39"/>
  <c r="G499" i="39"/>
  <c r="H499" i="39"/>
  <c r="I499" i="39"/>
  <c r="J499" i="39"/>
  <c r="K499" i="39"/>
  <c r="L499" i="39"/>
  <c r="M499" i="39"/>
  <c r="N499" i="39"/>
  <c r="O499" i="39"/>
  <c r="P499" i="39"/>
  <c r="Q499" i="39"/>
  <c r="R499" i="39"/>
  <c r="S499" i="39"/>
  <c r="T499" i="39"/>
  <c r="U499" i="39"/>
  <c r="V499" i="39"/>
  <c r="F500" i="39"/>
  <c r="G500" i="39"/>
  <c r="H500" i="39"/>
  <c r="I500" i="39"/>
  <c r="J500" i="39"/>
  <c r="K500" i="39"/>
  <c r="L500" i="39"/>
  <c r="M500" i="39"/>
  <c r="N500" i="39"/>
  <c r="O500" i="39"/>
  <c r="P500" i="39"/>
  <c r="Q500" i="39"/>
  <c r="R500" i="39"/>
  <c r="S500" i="39"/>
  <c r="T500" i="39"/>
  <c r="U500" i="39"/>
  <c r="V500" i="39"/>
  <c r="F501" i="39"/>
  <c r="G501" i="39"/>
  <c r="H501" i="39"/>
  <c r="I501" i="39"/>
  <c r="J501" i="39"/>
  <c r="K501" i="39"/>
  <c r="L501" i="39"/>
  <c r="M501" i="39"/>
  <c r="N501" i="39"/>
  <c r="O501" i="39"/>
  <c r="P501" i="39"/>
  <c r="Q501" i="39"/>
  <c r="R501" i="39"/>
  <c r="S501" i="39"/>
  <c r="T501" i="39"/>
  <c r="U501" i="39"/>
  <c r="V501" i="39"/>
  <c r="F502" i="39"/>
  <c r="G502" i="39"/>
  <c r="H502" i="39"/>
  <c r="I502" i="39"/>
  <c r="J502" i="39"/>
  <c r="K502" i="39"/>
  <c r="L502" i="39"/>
  <c r="M502" i="39"/>
  <c r="N502" i="39"/>
  <c r="O502" i="39"/>
  <c r="P502" i="39"/>
  <c r="Q502" i="39"/>
  <c r="R502" i="39"/>
  <c r="S502" i="39"/>
  <c r="T502" i="39"/>
  <c r="U502" i="39"/>
  <c r="V502" i="39"/>
  <c r="F503" i="39"/>
  <c r="G503" i="39"/>
  <c r="H503" i="39"/>
  <c r="I503" i="39"/>
  <c r="J503" i="39"/>
  <c r="K503" i="39"/>
  <c r="L503" i="39"/>
  <c r="M503" i="39"/>
  <c r="N503" i="39"/>
  <c r="O503" i="39"/>
  <c r="P503" i="39"/>
  <c r="Q503" i="39"/>
  <c r="R503" i="39"/>
  <c r="S503" i="39"/>
  <c r="T503" i="39"/>
  <c r="U503" i="39"/>
  <c r="V503" i="39"/>
  <c r="F504" i="39"/>
  <c r="G504" i="39"/>
  <c r="H504" i="39"/>
  <c r="I504" i="39"/>
  <c r="J504" i="39"/>
  <c r="K504" i="39"/>
  <c r="L504" i="39"/>
  <c r="M504" i="39"/>
  <c r="N504" i="39"/>
  <c r="O504" i="39"/>
  <c r="P504" i="39"/>
  <c r="Q504" i="39"/>
  <c r="R504" i="39"/>
  <c r="S504" i="39"/>
  <c r="T504" i="39"/>
  <c r="U504" i="39"/>
  <c r="V504" i="39"/>
  <c r="F505" i="39"/>
  <c r="G505" i="39"/>
  <c r="H505" i="39"/>
  <c r="I505" i="39"/>
  <c r="J505" i="39"/>
  <c r="K505" i="39"/>
  <c r="L505" i="39"/>
  <c r="M505" i="39"/>
  <c r="N505" i="39"/>
  <c r="O505" i="39"/>
  <c r="P505" i="39"/>
  <c r="Q505" i="39"/>
  <c r="R505" i="39"/>
  <c r="S505" i="39"/>
  <c r="T505" i="39"/>
  <c r="U505" i="39"/>
  <c r="V505" i="39"/>
  <c r="F506" i="39"/>
  <c r="G506" i="39"/>
  <c r="H506" i="39"/>
  <c r="I506" i="39"/>
  <c r="J506" i="39"/>
  <c r="K506" i="39"/>
  <c r="L506" i="39"/>
  <c r="M506" i="39"/>
  <c r="N506" i="39"/>
  <c r="O506" i="39"/>
  <c r="P506" i="39"/>
  <c r="Q506" i="39"/>
  <c r="R506" i="39"/>
  <c r="S506" i="39"/>
  <c r="T506" i="39"/>
  <c r="U506" i="39"/>
  <c r="V506" i="39"/>
  <c r="F507" i="39"/>
  <c r="G507" i="39"/>
  <c r="H507" i="39"/>
  <c r="I507" i="39"/>
  <c r="J507" i="39"/>
  <c r="K507" i="39"/>
  <c r="L507" i="39"/>
  <c r="M507" i="39"/>
  <c r="N507" i="39"/>
  <c r="O507" i="39"/>
  <c r="P507" i="39"/>
  <c r="Q507" i="39"/>
  <c r="R507" i="39"/>
  <c r="S507" i="39"/>
  <c r="T507" i="39"/>
  <c r="U507" i="39"/>
  <c r="V507" i="39"/>
  <c r="F508" i="39"/>
  <c r="G508" i="39"/>
  <c r="H508" i="39"/>
  <c r="I508" i="39"/>
  <c r="J508" i="39"/>
  <c r="K508" i="39"/>
  <c r="L508" i="39"/>
  <c r="M508" i="39"/>
  <c r="N508" i="39"/>
  <c r="O508" i="39"/>
  <c r="P508" i="39"/>
  <c r="Q508" i="39"/>
  <c r="R508" i="39"/>
  <c r="S508" i="39"/>
  <c r="T508" i="39"/>
  <c r="U508" i="39"/>
  <c r="V508" i="39"/>
  <c r="F509" i="39"/>
  <c r="G509" i="39"/>
  <c r="H509" i="39"/>
  <c r="I509" i="39"/>
  <c r="J509" i="39"/>
  <c r="K509" i="39"/>
  <c r="L509" i="39"/>
  <c r="M509" i="39"/>
  <c r="N509" i="39"/>
  <c r="O509" i="39"/>
  <c r="P509" i="39"/>
  <c r="Q509" i="39"/>
  <c r="R509" i="39"/>
  <c r="S509" i="39"/>
  <c r="T509" i="39"/>
  <c r="U509" i="39"/>
  <c r="V509" i="39"/>
  <c r="F510" i="39"/>
  <c r="G510" i="39"/>
  <c r="H510" i="39"/>
  <c r="I510" i="39"/>
  <c r="J510" i="39"/>
  <c r="K510" i="39"/>
  <c r="L510" i="39"/>
  <c r="M510" i="39"/>
  <c r="N510" i="39"/>
  <c r="O510" i="39"/>
  <c r="P510" i="39"/>
  <c r="Q510" i="39"/>
  <c r="R510" i="39"/>
  <c r="S510" i="39"/>
  <c r="T510" i="39"/>
  <c r="U510" i="39"/>
  <c r="V510" i="39"/>
  <c r="F511" i="39"/>
  <c r="G511" i="39"/>
  <c r="H511" i="39"/>
  <c r="I511" i="39"/>
  <c r="J511" i="39"/>
  <c r="K511" i="39"/>
  <c r="L511" i="39"/>
  <c r="M511" i="39"/>
  <c r="N511" i="39"/>
  <c r="O511" i="39"/>
  <c r="P511" i="39"/>
  <c r="Q511" i="39"/>
  <c r="R511" i="39"/>
  <c r="S511" i="39"/>
  <c r="T511" i="39"/>
  <c r="U511" i="39"/>
  <c r="V511" i="39"/>
  <c r="F512" i="39"/>
  <c r="G512" i="39"/>
  <c r="H512" i="39"/>
  <c r="I512" i="39"/>
  <c r="J512" i="39"/>
  <c r="K512" i="39"/>
  <c r="L512" i="39"/>
  <c r="M512" i="39"/>
  <c r="N512" i="39"/>
  <c r="O512" i="39"/>
  <c r="P512" i="39"/>
  <c r="Q512" i="39"/>
  <c r="R512" i="39"/>
  <c r="S512" i="39"/>
  <c r="T512" i="39"/>
  <c r="U512" i="39"/>
  <c r="V512" i="39"/>
  <c r="F513" i="39"/>
  <c r="G513" i="39"/>
  <c r="H513" i="39"/>
  <c r="I513" i="39"/>
  <c r="J513" i="39"/>
  <c r="K513" i="39"/>
  <c r="L513" i="39"/>
  <c r="M513" i="39"/>
  <c r="N513" i="39"/>
  <c r="O513" i="39"/>
  <c r="P513" i="39"/>
  <c r="Q513" i="39"/>
  <c r="R513" i="39"/>
  <c r="S513" i="39"/>
  <c r="T513" i="39"/>
  <c r="U513" i="39"/>
  <c r="V513" i="39"/>
  <c r="F514" i="39"/>
  <c r="G514" i="39"/>
  <c r="H514" i="39"/>
  <c r="I514" i="39"/>
  <c r="J514" i="39"/>
  <c r="K514" i="39"/>
  <c r="L514" i="39"/>
  <c r="M514" i="39"/>
  <c r="N514" i="39"/>
  <c r="O514" i="39"/>
  <c r="P514" i="39"/>
  <c r="Q514" i="39"/>
  <c r="R514" i="39"/>
  <c r="S514" i="39"/>
  <c r="T514" i="39"/>
  <c r="U514" i="39"/>
  <c r="V514" i="39"/>
  <c r="F515" i="39"/>
  <c r="G515" i="39"/>
  <c r="H515" i="39"/>
  <c r="I515" i="39"/>
  <c r="J515" i="39"/>
  <c r="K515" i="39"/>
  <c r="L515" i="39"/>
  <c r="M515" i="39"/>
  <c r="N515" i="39"/>
  <c r="O515" i="39"/>
  <c r="P515" i="39"/>
  <c r="Q515" i="39"/>
  <c r="R515" i="39"/>
  <c r="S515" i="39"/>
  <c r="T515" i="39"/>
  <c r="U515" i="39"/>
  <c r="V515" i="39"/>
  <c r="F516" i="39"/>
  <c r="G516" i="39"/>
  <c r="H516" i="39"/>
  <c r="I516" i="39"/>
  <c r="J516" i="39"/>
  <c r="K516" i="39"/>
  <c r="L516" i="39"/>
  <c r="M516" i="39"/>
  <c r="N516" i="39"/>
  <c r="O516" i="39"/>
  <c r="P516" i="39"/>
  <c r="Q516" i="39"/>
  <c r="R516" i="39"/>
  <c r="S516" i="39"/>
  <c r="T516" i="39"/>
  <c r="U516" i="39"/>
  <c r="V516" i="39"/>
  <c r="F517" i="39"/>
  <c r="G517" i="39"/>
  <c r="H517" i="39"/>
  <c r="I517" i="39"/>
  <c r="J517" i="39"/>
  <c r="K517" i="39"/>
  <c r="L517" i="39"/>
  <c r="M517" i="39"/>
  <c r="N517" i="39"/>
  <c r="O517" i="39"/>
  <c r="P517" i="39"/>
  <c r="Q517" i="39"/>
  <c r="R517" i="39"/>
  <c r="S517" i="39"/>
  <c r="T517" i="39"/>
  <c r="U517" i="39"/>
  <c r="V517" i="39"/>
  <c r="F518" i="39"/>
  <c r="G518" i="39"/>
  <c r="H518" i="39"/>
  <c r="I518" i="39"/>
  <c r="J518" i="39"/>
  <c r="K518" i="39"/>
  <c r="L518" i="39"/>
  <c r="M518" i="39"/>
  <c r="N518" i="39"/>
  <c r="O518" i="39"/>
  <c r="P518" i="39"/>
  <c r="Q518" i="39"/>
  <c r="R518" i="39"/>
  <c r="S518" i="39"/>
  <c r="T518" i="39"/>
  <c r="U518" i="39"/>
  <c r="V518" i="39"/>
  <c r="F519" i="39"/>
  <c r="G519" i="39"/>
  <c r="H519" i="39"/>
  <c r="I519" i="39"/>
  <c r="J519" i="39"/>
  <c r="K519" i="39"/>
  <c r="L519" i="39"/>
  <c r="M519" i="39"/>
  <c r="N519" i="39"/>
  <c r="O519" i="39"/>
  <c r="P519" i="39"/>
  <c r="Q519" i="39"/>
  <c r="R519" i="39"/>
  <c r="S519" i="39"/>
  <c r="T519" i="39"/>
  <c r="U519" i="39"/>
  <c r="V519" i="39"/>
  <c r="F520" i="39"/>
  <c r="G520" i="39"/>
  <c r="H520" i="39"/>
  <c r="I520" i="39"/>
  <c r="J520" i="39"/>
  <c r="K520" i="39"/>
  <c r="L520" i="39"/>
  <c r="M520" i="39"/>
  <c r="N520" i="39"/>
  <c r="O520" i="39"/>
  <c r="P520" i="39"/>
  <c r="Q520" i="39"/>
  <c r="R520" i="39"/>
  <c r="S520" i="39"/>
  <c r="T520" i="39"/>
  <c r="U520" i="39"/>
  <c r="V520" i="39"/>
  <c r="F521" i="39"/>
  <c r="G521" i="39"/>
  <c r="H521" i="39"/>
  <c r="I521" i="39"/>
  <c r="J521" i="39"/>
  <c r="K521" i="39"/>
  <c r="L521" i="39"/>
  <c r="M521" i="39"/>
  <c r="N521" i="39"/>
  <c r="O521" i="39"/>
  <c r="P521" i="39"/>
  <c r="Q521" i="39"/>
  <c r="R521" i="39"/>
  <c r="S521" i="39"/>
  <c r="T521" i="39"/>
  <c r="U521" i="39"/>
  <c r="V521" i="39"/>
  <c r="F522" i="39"/>
  <c r="G522" i="39"/>
  <c r="H522" i="39"/>
  <c r="I522" i="39"/>
  <c r="J522" i="39"/>
  <c r="K522" i="39"/>
  <c r="L522" i="39"/>
  <c r="M522" i="39"/>
  <c r="N522" i="39"/>
  <c r="O522" i="39"/>
  <c r="P522" i="39"/>
  <c r="Q522" i="39"/>
  <c r="R522" i="39"/>
  <c r="S522" i="39"/>
  <c r="T522" i="39"/>
  <c r="U522" i="39"/>
  <c r="V522" i="39"/>
  <c r="F523" i="39"/>
  <c r="G523" i="39"/>
  <c r="H523" i="39"/>
  <c r="I523" i="39"/>
  <c r="J523" i="39"/>
  <c r="K523" i="39"/>
  <c r="L523" i="39"/>
  <c r="M523" i="39"/>
  <c r="N523" i="39"/>
  <c r="O523" i="39"/>
  <c r="P523" i="39"/>
  <c r="Q523" i="39"/>
  <c r="R523" i="39"/>
  <c r="S523" i="39"/>
  <c r="T523" i="39"/>
  <c r="U523" i="39"/>
  <c r="V523" i="39"/>
  <c r="F524" i="39"/>
  <c r="G524" i="39"/>
  <c r="H524" i="39"/>
  <c r="I524" i="39"/>
  <c r="J524" i="39"/>
  <c r="K524" i="39"/>
  <c r="L524" i="39"/>
  <c r="M524" i="39"/>
  <c r="N524" i="39"/>
  <c r="O524" i="39"/>
  <c r="P524" i="39"/>
  <c r="Q524" i="39"/>
  <c r="R524" i="39"/>
  <c r="S524" i="39"/>
  <c r="T524" i="39"/>
  <c r="U524" i="39"/>
  <c r="V524" i="39"/>
  <c r="F525" i="39"/>
  <c r="G525" i="39"/>
  <c r="H525" i="39"/>
  <c r="I525" i="39"/>
  <c r="J525" i="39"/>
  <c r="K525" i="39"/>
  <c r="L525" i="39"/>
  <c r="M525" i="39"/>
  <c r="N525" i="39"/>
  <c r="O525" i="39"/>
  <c r="P525" i="39"/>
  <c r="Q525" i="39"/>
  <c r="R525" i="39"/>
  <c r="S525" i="39"/>
  <c r="T525" i="39"/>
  <c r="U525" i="39"/>
  <c r="V525" i="39"/>
  <c r="F526" i="39"/>
  <c r="G526" i="39"/>
  <c r="H526" i="39"/>
  <c r="I526" i="39"/>
  <c r="J526" i="39"/>
  <c r="K526" i="39"/>
  <c r="L526" i="39"/>
  <c r="M526" i="39"/>
  <c r="N526" i="39"/>
  <c r="O526" i="39"/>
  <c r="P526" i="39"/>
  <c r="Q526" i="39"/>
  <c r="R526" i="39"/>
  <c r="S526" i="39"/>
  <c r="T526" i="39"/>
  <c r="U526" i="39"/>
  <c r="V526" i="39"/>
  <c r="F527" i="39"/>
  <c r="G527" i="39"/>
  <c r="H527" i="39"/>
  <c r="I527" i="39"/>
  <c r="J527" i="39"/>
  <c r="K527" i="39"/>
  <c r="L527" i="39"/>
  <c r="M527" i="39"/>
  <c r="N527" i="39"/>
  <c r="O527" i="39"/>
  <c r="P527" i="39"/>
  <c r="Q527" i="39"/>
  <c r="R527" i="39"/>
  <c r="S527" i="39"/>
  <c r="T527" i="39"/>
  <c r="U527" i="39"/>
  <c r="V527" i="39"/>
  <c r="F528" i="39"/>
  <c r="G528" i="39"/>
  <c r="H528" i="39"/>
  <c r="I528" i="39"/>
  <c r="J528" i="39"/>
  <c r="K528" i="39"/>
  <c r="L528" i="39"/>
  <c r="M528" i="39"/>
  <c r="N528" i="39"/>
  <c r="O528" i="39"/>
  <c r="P528" i="39"/>
  <c r="Q528" i="39"/>
  <c r="R528" i="39"/>
  <c r="S528" i="39"/>
  <c r="T528" i="39"/>
  <c r="U528" i="39"/>
  <c r="V528" i="39"/>
  <c r="F529" i="39"/>
  <c r="G529" i="39"/>
  <c r="H529" i="39"/>
  <c r="I529" i="39"/>
  <c r="J529" i="39"/>
  <c r="K529" i="39"/>
  <c r="L529" i="39"/>
  <c r="M529" i="39"/>
  <c r="N529" i="39"/>
  <c r="O529" i="39"/>
  <c r="P529" i="39"/>
  <c r="Q529" i="39"/>
  <c r="R529" i="39"/>
  <c r="S529" i="39"/>
  <c r="T529" i="39"/>
  <c r="U529" i="39"/>
  <c r="V529" i="39"/>
  <c r="F530" i="39"/>
  <c r="G530" i="39"/>
  <c r="H530" i="39"/>
  <c r="I530" i="39"/>
  <c r="J530" i="39"/>
  <c r="K530" i="39"/>
  <c r="L530" i="39"/>
  <c r="M530" i="39"/>
  <c r="N530" i="39"/>
  <c r="O530" i="39"/>
  <c r="P530" i="39"/>
  <c r="Q530" i="39"/>
  <c r="R530" i="39"/>
  <c r="S530" i="39"/>
  <c r="T530" i="39"/>
  <c r="U530" i="39"/>
  <c r="V530" i="39"/>
  <c r="F531" i="39"/>
  <c r="G531" i="39"/>
  <c r="H531" i="39"/>
  <c r="I531" i="39"/>
  <c r="J531" i="39"/>
  <c r="K531" i="39"/>
  <c r="L531" i="39"/>
  <c r="M531" i="39"/>
  <c r="N531" i="39"/>
  <c r="O531" i="39"/>
  <c r="P531" i="39"/>
  <c r="Q531" i="39"/>
  <c r="R531" i="39"/>
  <c r="S531" i="39"/>
  <c r="T531" i="39"/>
  <c r="U531" i="39"/>
  <c r="V531" i="39"/>
  <c r="F532" i="39"/>
  <c r="G532" i="39"/>
  <c r="H532" i="39"/>
  <c r="I532" i="39"/>
  <c r="J532" i="39"/>
  <c r="K532" i="39"/>
  <c r="L532" i="39"/>
  <c r="M532" i="39"/>
  <c r="N532" i="39"/>
  <c r="O532" i="39"/>
  <c r="P532" i="39"/>
  <c r="Q532" i="39"/>
  <c r="R532" i="39"/>
  <c r="S532" i="39"/>
  <c r="T532" i="39"/>
  <c r="U532" i="39"/>
  <c r="V532" i="39"/>
  <c r="F533" i="39"/>
  <c r="G533" i="39"/>
  <c r="H533" i="39"/>
  <c r="I533" i="39"/>
  <c r="J533" i="39"/>
  <c r="K533" i="39"/>
  <c r="L533" i="39"/>
  <c r="M533" i="39"/>
  <c r="N533" i="39"/>
  <c r="O533" i="39"/>
  <c r="P533" i="39"/>
  <c r="Q533" i="39"/>
  <c r="R533" i="39"/>
  <c r="S533" i="39"/>
  <c r="T533" i="39"/>
  <c r="U533" i="39"/>
  <c r="V533" i="39"/>
  <c r="F534" i="39"/>
  <c r="G534" i="39"/>
  <c r="H534" i="39"/>
  <c r="I534" i="39"/>
  <c r="J534" i="39"/>
  <c r="K534" i="39"/>
  <c r="L534" i="39"/>
  <c r="M534" i="39"/>
  <c r="N534" i="39"/>
  <c r="O534" i="39"/>
  <c r="P534" i="39"/>
  <c r="Q534" i="39"/>
  <c r="R534" i="39"/>
  <c r="S534" i="39"/>
  <c r="T534" i="39"/>
  <c r="U534" i="39"/>
  <c r="V534" i="39"/>
  <c r="F535" i="39"/>
  <c r="G535" i="39"/>
  <c r="H535" i="39"/>
  <c r="I535" i="39"/>
  <c r="J535" i="39"/>
  <c r="K535" i="39"/>
  <c r="L535" i="39"/>
  <c r="M535" i="39"/>
  <c r="N535" i="39"/>
  <c r="O535" i="39"/>
  <c r="P535" i="39"/>
  <c r="Q535" i="39"/>
  <c r="R535" i="39"/>
  <c r="S535" i="39"/>
  <c r="T535" i="39"/>
  <c r="U535" i="39"/>
  <c r="V535" i="39"/>
  <c r="F536" i="39"/>
  <c r="G536" i="39"/>
  <c r="H536" i="39"/>
  <c r="I536" i="39"/>
  <c r="J536" i="39"/>
  <c r="K536" i="39"/>
  <c r="L536" i="39"/>
  <c r="M536" i="39"/>
  <c r="N536" i="39"/>
  <c r="O536" i="39"/>
  <c r="P536" i="39"/>
  <c r="Q536" i="39"/>
  <c r="R536" i="39"/>
  <c r="S536" i="39"/>
  <c r="T536" i="39"/>
  <c r="U536" i="39"/>
  <c r="V536" i="39"/>
  <c r="F537" i="39"/>
  <c r="G537" i="39"/>
  <c r="H537" i="39"/>
  <c r="I537" i="39"/>
  <c r="J537" i="39"/>
  <c r="K537" i="39"/>
  <c r="L537" i="39"/>
  <c r="M537" i="39"/>
  <c r="N537" i="39"/>
  <c r="O537" i="39"/>
  <c r="P537" i="39"/>
  <c r="Q537" i="39"/>
  <c r="R537" i="39"/>
  <c r="S537" i="39"/>
  <c r="T537" i="39"/>
  <c r="U537" i="39"/>
  <c r="V537" i="39"/>
  <c r="F538" i="39"/>
  <c r="G538" i="39"/>
  <c r="H538" i="39"/>
  <c r="I538" i="39"/>
  <c r="J538" i="39"/>
  <c r="K538" i="39"/>
  <c r="L538" i="39"/>
  <c r="M538" i="39"/>
  <c r="N538" i="39"/>
  <c r="O538" i="39"/>
  <c r="P538" i="39"/>
  <c r="Q538" i="39"/>
  <c r="R538" i="39"/>
  <c r="S538" i="39"/>
  <c r="T538" i="39"/>
  <c r="U538" i="39"/>
  <c r="V538" i="39"/>
  <c r="F539" i="39"/>
  <c r="G539" i="39"/>
  <c r="H539" i="39"/>
  <c r="I539" i="39"/>
  <c r="J539" i="39"/>
  <c r="K539" i="39"/>
  <c r="L539" i="39"/>
  <c r="M539" i="39"/>
  <c r="N539" i="39"/>
  <c r="O539" i="39"/>
  <c r="P539" i="39"/>
  <c r="Q539" i="39"/>
  <c r="R539" i="39"/>
  <c r="S539" i="39"/>
  <c r="T539" i="39"/>
  <c r="U539" i="39"/>
  <c r="V539" i="39"/>
  <c r="F540" i="39"/>
  <c r="G540" i="39"/>
  <c r="H540" i="39"/>
  <c r="I540" i="39"/>
  <c r="J540" i="39"/>
  <c r="K540" i="39"/>
  <c r="L540" i="39"/>
  <c r="M540" i="39"/>
  <c r="N540" i="39"/>
  <c r="O540" i="39"/>
  <c r="P540" i="39"/>
  <c r="Q540" i="39"/>
  <c r="R540" i="39"/>
  <c r="S540" i="39"/>
  <c r="T540" i="39"/>
  <c r="U540" i="39"/>
  <c r="V540" i="39"/>
  <c r="F541" i="39"/>
  <c r="G541" i="39"/>
  <c r="H541" i="39"/>
  <c r="I541" i="39"/>
  <c r="J541" i="39"/>
  <c r="K541" i="39"/>
  <c r="L541" i="39"/>
  <c r="M541" i="39"/>
  <c r="N541" i="39"/>
  <c r="O541" i="39"/>
  <c r="P541" i="39"/>
  <c r="Q541" i="39"/>
  <c r="R541" i="39"/>
  <c r="S541" i="39"/>
  <c r="T541" i="39"/>
  <c r="U541" i="39"/>
  <c r="V541" i="39"/>
  <c r="F542" i="39"/>
  <c r="G542" i="39"/>
  <c r="H542" i="39"/>
  <c r="I542" i="39"/>
  <c r="J542" i="39"/>
  <c r="K542" i="39"/>
  <c r="L542" i="39"/>
  <c r="M542" i="39"/>
  <c r="N542" i="39"/>
  <c r="O542" i="39"/>
  <c r="P542" i="39"/>
  <c r="Q542" i="39"/>
  <c r="R542" i="39"/>
  <c r="S542" i="39"/>
  <c r="T542" i="39"/>
  <c r="U542" i="39"/>
  <c r="V542" i="39"/>
  <c r="F543" i="39"/>
  <c r="G543" i="39"/>
  <c r="H543" i="39"/>
  <c r="I543" i="39"/>
  <c r="J543" i="39"/>
  <c r="K543" i="39"/>
  <c r="L543" i="39"/>
  <c r="M543" i="39"/>
  <c r="N543" i="39"/>
  <c r="O543" i="39"/>
  <c r="P543" i="39"/>
  <c r="Q543" i="39"/>
  <c r="R543" i="39"/>
  <c r="S543" i="39"/>
  <c r="T543" i="39"/>
  <c r="U543" i="39"/>
  <c r="V543" i="39"/>
  <c r="F544" i="39"/>
  <c r="G544" i="39"/>
  <c r="H544" i="39"/>
  <c r="I544" i="39"/>
  <c r="J544" i="39"/>
  <c r="K544" i="39"/>
  <c r="L544" i="39"/>
  <c r="M544" i="39"/>
  <c r="N544" i="39"/>
  <c r="O544" i="39"/>
  <c r="P544" i="39"/>
  <c r="Q544" i="39"/>
  <c r="R544" i="39"/>
  <c r="S544" i="39"/>
  <c r="T544" i="39"/>
  <c r="U544" i="39"/>
  <c r="V544" i="39"/>
  <c r="F545" i="39"/>
  <c r="G545" i="39"/>
  <c r="H545" i="39"/>
  <c r="I545" i="39"/>
  <c r="J545" i="39"/>
  <c r="K545" i="39"/>
  <c r="L545" i="39"/>
  <c r="M545" i="39"/>
  <c r="N545" i="39"/>
  <c r="O545" i="39"/>
  <c r="P545" i="39"/>
  <c r="Q545" i="39"/>
  <c r="R545" i="39"/>
  <c r="S545" i="39"/>
  <c r="T545" i="39"/>
  <c r="U545" i="39"/>
  <c r="V545" i="39"/>
  <c r="F546" i="39"/>
  <c r="G546" i="39"/>
  <c r="H546" i="39"/>
  <c r="I546" i="39"/>
  <c r="J546" i="39"/>
  <c r="K546" i="39"/>
  <c r="L546" i="39"/>
  <c r="M546" i="39"/>
  <c r="N546" i="39"/>
  <c r="O546" i="39"/>
  <c r="P546" i="39"/>
  <c r="Q546" i="39"/>
  <c r="R546" i="39"/>
  <c r="S546" i="39"/>
  <c r="T546" i="39"/>
  <c r="U546" i="39"/>
  <c r="V546" i="39"/>
  <c r="F547" i="39"/>
  <c r="G547" i="39"/>
  <c r="H547" i="39"/>
  <c r="I547" i="39"/>
  <c r="J547" i="39"/>
  <c r="K547" i="39"/>
  <c r="L547" i="39"/>
  <c r="M547" i="39"/>
  <c r="N547" i="39"/>
  <c r="O547" i="39"/>
  <c r="P547" i="39"/>
  <c r="Q547" i="39"/>
  <c r="R547" i="39"/>
  <c r="S547" i="39"/>
  <c r="T547" i="39"/>
  <c r="U547" i="39"/>
  <c r="V547" i="39"/>
  <c r="F548" i="39"/>
  <c r="G548" i="39"/>
  <c r="H548" i="39"/>
  <c r="I548" i="39"/>
  <c r="J548" i="39"/>
  <c r="K548" i="39"/>
  <c r="L548" i="39"/>
  <c r="M548" i="39"/>
  <c r="N548" i="39"/>
  <c r="O548" i="39"/>
  <c r="P548" i="39"/>
  <c r="Q548" i="39"/>
  <c r="R548" i="39"/>
  <c r="S548" i="39"/>
  <c r="T548" i="39"/>
  <c r="U548" i="39"/>
  <c r="V548" i="39"/>
  <c r="F549" i="39"/>
  <c r="G549" i="39"/>
  <c r="H549" i="39"/>
  <c r="I549" i="39"/>
  <c r="J549" i="39"/>
  <c r="K549" i="39"/>
  <c r="L549" i="39"/>
  <c r="M549" i="39"/>
  <c r="N549" i="39"/>
  <c r="O549" i="39"/>
  <c r="P549" i="39"/>
  <c r="Q549" i="39"/>
  <c r="R549" i="39"/>
  <c r="S549" i="39"/>
  <c r="T549" i="39"/>
  <c r="U549" i="39"/>
  <c r="V549" i="39"/>
  <c r="F550" i="39"/>
  <c r="G550" i="39"/>
  <c r="H550" i="39"/>
  <c r="I550" i="39"/>
  <c r="J550" i="39"/>
  <c r="K550" i="39"/>
  <c r="L550" i="39"/>
  <c r="M550" i="39"/>
  <c r="N550" i="39"/>
  <c r="O550" i="39"/>
  <c r="P550" i="39"/>
  <c r="Q550" i="39"/>
  <c r="R550" i="39"/>
  <c r="S550" i="39"/>
  <c r="T550" i="39"/>
  <c r="U550" i="39"/>
  <c r="V550" i="39"/>
  <c r="F551" i="39"/>
  <c r="G551" i="39"/>
  <c r="H551" i="39"/>
  <c r="I551" i="39"/>
  <c r="J551" i="39"/>
  <c r="K551" i="39"/>
  <c r="L551" i="39"/>
  <c r="M551" i="39"/>
  <c r="N551" i="39"/>
  <c r="O551" i="39"/>
  <c r="P551" i="39"/>
  <c r="Q551" i="39"/>
  <c r="R551" i="39"/>
  <c r="S551" i="39"/>
  <c r="T551" i="39"/>
  <c r="U551" i="39"/>
  <c r="V551" i="39"/>
  <c r="F552" i="39"/>
  <c r="G552" i="39"/>
  <c r="H552" i="39"/>
  <c r="I552" i="39"/>
  <c r="J552" i="39"/>
  <c r="K552" i="39"/>
  <c r="L552" i="39"/>
  <c r="M552" i="39"/>
  <c r="N552" i="39"/>
  <c r="O552" i="39"/>
  <c r="P552" i="39"/>
  <c r="Q552" i="39"/>
  <c r="R552" i="39"/>
  <c r="S552" i="39"/>
  <c r="T552" i="39"/>
  <c r="U552" i="39"/>
  <c r="V552" i="39"/>
  <c r="F553" i="39"/>
  <c r="G553" i="39"/>
  <c r="H553" i="39"/>
  <c r="I553" i="39"/>
  <c r="J553" i="39"/>
  <c r="K553" i="39"/>
  <c r="L553" i="39"/>
  <c r="M553" i="39"/>
  <c r="N553" i="39"/>
  <c r="O553" i="39"/>
  <c r="P553" i="39"/>
  <c r="Q553" i="39"/>
  <c r="R553" i="39"/>
  <c r="S553" i="39"/>
  <c r="T553" i="39"/>
  <c r="U553" i="39"/>
  <c r="V553" i="39"/>
  <c r="F554" i="39"/>
  <c r="G554" i="39"/>
  <c r="H554" i="39"/>
  <c r="I554" i="39"/>
  <c r="J554" i="39"/>
  <c r="K554" i="39"/>
  <c r="L554" i="39"/>
  <c r="M554" i="39"/>
  <c r="N554" i="39"/>
  <c r="O554" i="39"/>
  <c r="P554" i="39"/>
  <c r="Q554" i="39"/>
  <c r="R554" i="39"/>
  <c r="S554" i="39"/>
  <c r="T554" i="39"/>
  <c r="U554" i="39"/>
  <c r="V554" i="39"/>
  <c r="F555" i="39"/>
  <c r="G555" i="39"/>
  <c r="H555" i="39"/>
  <c r="I555" i="39"/>
  <c r="J555" i="39"/>
  <c r="K555" i="39"/>
  <c r="L555" i="39"/>
  <c r="M555" i="39"/>
  <c r="N555" i="39"/>
  <c r="O555" i="39"/>
  <c r="P555" i="39"/>
  <c r="Q555" i="39"/>
  <c r="R555" i="39"/>
  <c r="S555" i="39"/>
  <c r="T555" i="39"/>
  <c r="U555" i="39"/>
  <c r="V555" i="39"/>
  <c r="F556" i="39"/>
  <c r="G556" i="39"/>
  <c r="H556" i="39"/>
  <c r="I556" i="39"/>
  <c r="J556" i="39"/>
  <c r="K556" i="39"/>
  <c r="L556" i="39"/>
  <c r="M556" i="39"/>
  <c r="N556" i="39"/>
  <c r="O556" i="39"/>
  <c r="P556" i="39"/>
  <c r="Q556" i="39"/>
  <c r="R556" i="39"/>
  <c r="S556" i="39"/>
  <c r="T556" i="39"/>
  <c r="U556" i="39"/>
  <c r="V556" i="39"/>
  <c r="F557" i="39"/>
  <c r="G557" i="39"/>
  <c r="H557" i="39"/>
  <c r="I557" i="39"/>
  <c r="J557" i="39"/>
  <c r="K557" i="39"/>
  <c r="L557" i="39"/>
  <c r="M557" i="39"/>
  <c r="N557" i="39"/>
  <c r="O557" i="39"/>
  <c r="P557" i="39"/>
  <c r="Q557" i="39"/>
  <c r="R557" i="39"/>
  <c r="S557" i="39"/>
  <c r="T557" i="39"/>
  <c r="U557" i="39"/>
  <c r="V557" i="39"/>
  <c r="F558" i="39"/>
  <c r="G558" i="39"/>
  <c r="H558" i="39"/>
  <c r="I558" i="39"/>
  <c r="J558" i="39"/>
  <c r="K558" i="39"/>
  <c r="L558" i="39"/>
  <c r="M558" i="39"/>
  <c r="N558" i="39"/>
  <c r="O558" i="39"/>
  <c r="P558" i="39"/>
  <c r="Q558" i="39"/>
  <c r="R558" i="39"/>
  <c r="S558" i="39"/>
  <c r="T558" i="39"/>
  <c r="U558" i="39"/>
  <c r="V558" i="39"/>
  <c r="F559" i="39"/>
  <c r="G559" i="39"/>
  <c r="H559" i="39"/>
  <c r="I559" i="39"/>
  <c r="J559" i="39"/>
  <c r="K559" i="39"/>
  <c r="L559" i="39"/>
  <c r="M559" i="39"/>
  <c r="N559" i="39"/>
  <c r="O559" i="39"/>
  <c r="P559" i="39"/>
  <c r="Q559" i="39"/>
  <c r="R559" i="39"/>
  <c r="S559" i="39"/>
  <c r="T559" i="39"/>
  <c r="U559" i="39"/>
  <c r="V559" i="39"/>
  <c r="F560" i="39"/>
  <c r="G560" i="39"/>
  <c r="H560" i="39"/>
  <c r="I560" i="39"/>
  <c r="J560" i="39"/>
  <c r="K560" i="39"/>
  <c r="L560" i="39"/>
  <c r="M560" i="39"/>
  <c r="N560" i="39"/>
  <c r="O560" i="39"/>
  <c r="P560" i="39"/>
  <c r="Q560" i="39"/>
  <c r="R560" i="39"/>
  <c r="S560" i="39"/>
  <c r="T560" i="39"/>
  <c r="U560" i="39"/>
  <c r="V560" i="39"/>
  <c r="F561" i="39"/>
  <c r="G561" i="39"/>
  <c r="H561" i="39"/>
  <c r="I561" i="39"/>
  <c r="J561" i="39"/>
  <c r="K561" i="39"/>
  <c r="L561" i="39"/>
  <c r="M561" i="39"/>
  <c r="N561" i="39"/>
  <c r="O561" i="39"/>
  <c r="P561" i="39"/>
  <c r="Q561" i="39"/>
  <c r="R561" i="39"/>
  <c r="S561" i="39"/>
  <c r="T561" i="39"/>
  <c r="U561" i="39"/>
  <c r="V561" i="39"/>
  <c r="F562" i="39"/>
  <c r="G562" i="39"/>
  <c r="H562" i="39"/>
  <c r="I562" i="39"/>
  <c r="J562" i="39"/>
  <c r="K562" i="39"/>
  <c r="L562" i="39"/>
  <c r="M562" i="39"/>
  <c r="N562" i="39"/>
  <c r="O562" i="39"/>
  <c r="P562" i="39"/>
  <c r="Q562" i="39"/>
  <c r="R562" i="39"/>
  <c r="S562" i="39"/>
  <c r="T562" i="39"/>
  <c r="U562" i="39"/>
  <c r="V562" i="39"/>
  <c r="F563" i="39"/>
  <c r="G563" i="39"/>
  <c r="H563" i="39"/>
  <c r="I563" i="39"/>
  <c r="J563" i="39"/>
  <c r="K563" i="39"/>
  <c r="L563" i="39"/>
  <c r="M563" i="39"/>
  <c r="N563" i="39"/>
  <c r="O563" i="39"/>
  <c r="P563" i="39"/>
  <c r="Q563" i="39"/>
  <c r="R563" i="39"/>
  <c r="S563" i="39"/>
  <c r="T563" i="39"/>
  <c r="U563" i="39"/>
  <c r="V563" i="39"/>
  <c r="F564" i="39"/>
  <c r="G564" i="39"/>
  <c r="H564" i="39"/>
  <c r="I564" i="39"/>
  <c r="J564" i="39"/>
  <c r="K564" i="39"/>
  <c r="L564" i="39"/>
  <c r="M564" i="39"/>
  <c r="N564" i="39"/>
  <c r="O564" i="39"/>
  <c r="P564" i="39"/>
  <c r="Q564" i="39"/>
  <c r="R564" i="39"/>
  <c r="S564" i="39"/>
  <c r="T564" i="39"/>
  <c r="U564" i="39"/>
  <c r="V564" i="39"/>
  <c r="F565" i="39"/>
  <c r="G565" i="39"/>
  <c r="H565" i="39"/>
  <c r="I565" i="39"/>
  <c r="J565" i="39"/>
  <c r="K565" i="39"/>
  <c r="L565" i="39"/>
  <c r="M565" i="39"/>
  <c r="N565" i="39"/>
  <c r="O565" i="39"/>
  <c r="P565" i="39"/>
  <c r="Q565" i="39"/>
  <c r="R565" i="39"/>
  <c r="S565" i="39"/>
  <c r="T565" i="39"/>
  <c r="U565" i="39"/>
  <c r="V565" i="39"/>
  <c r="F566" i="39"/>
  <c r="G566" i="39"/>
  <c r="H566" i="39"/>
  <c r="I566" i="39"/>
  <c r="J566" i="39"/>
  <c r="K566" i="39"/>
  <c r="L566" i="39"/>
  <c r="M566" i="39"/>
  <c r="N566" i="39"/>
  <c r="O566" i="39"/>
  <c r="P566" i="39"/>
  <c r="Q566" i="39"/>
  <c r="R566" i="39"/>
  <c r="S566" i="39"/>
  <c r="T566" i="39"/>
  <c r="U566" i="39"/>
  <c r="V566" i="39"/>
  <c r="F567" i="39"/>
  <c r="G567" i="39"/>
  <c r="H567" i="39"/>
  <c r="I567" i="39"/>
  <c r="J567" i="39"/>
  <c r="K567" i="39"/>
  <c r="L567" i="39"/>
  <c r="M567" i="39"/>
  <c r="N567" i="39"/>
  <c r="O567" i="39"/>
  <c r="P567" i="39"/>
  <c r="Q567" i="39"/>
  <c r="R567" i="39"/>
  <c r="S567" i="39"/>
  <c r="T567" i="39"/>
  <c r="U567" i="39"/>
  <c r="V567" i="39"/>
  <c r="F568" i="39"/>
  <c r="G568" i="39"/>
  <c r="H568" i="39"/>
  <c r="I568" i="39"/>
  <c r="J568" i="39"/>
  <c r="K568" i="39"/>
  <c r="L568" i="39"/>
  <c r="M568" i="39"/>
  <c r="N568" i="39"/>
  <c r="O568" i="39"/>
  <c r="P568" i="39"/>
  <c r="Q568" i="39"/>
  <c r="R568" i="39"/>
  <c r="S568" i="39"/>
  <c r="T568" i="39"/>
  <c r="U568" i="39"/>
  <c r="V568" i="39"/>
  <c r="F569" i="39"/>
  <c r="G569" i="39"/>
  <c r="H569" i="39"/>
  <c r="I569" i="39"/>
  <c r="J569" i="39"/>
  <c r="K569" i="39"/>
  <c r="L569" i="39"/>
  <c r="M569" i="39"/>
  <c r="N569" i="39"/>
  <c r="O569" i="39"/>
  <c r="P569" i="39"/>
  <c r="Q569" i="39"/>
  <c r="R569" i="39"/>
  <c r="S569" i="39"/>
  <c r="T569" i="39"/>
  <c r="U569" i="39"/>
  <c r="V569" i="39"/>
  <c r="F570" i="39"/>
  <c r="G570" i="39"/>
  <c r="H570" i="39"/>
  <c r="I570" i="39"/>
  <c r="J570" i="39"/>
  <c r="K570" i="39"/>
  <c r="L570" i="39"/>
  <c r="M570" i="39"/>
  <c r="N570" i="39"/>
  <c r="O570" i="39"/>
  <c r="P570" i="39"/>
  <c r="Q570" i="39"/>
  <c r="R570" i="39"/>
  <c r="S570" i="39"/>
  <c r="T570" i="39"/>
  <c r="U570" i="39"/>
  <c r="V570" i="39"/>
  <c r="F571" i="39"/>
  <c r="G571" i="39"/>
  <c r="H571" i="39"/>
  <c r="I571" i="39"/>
  <c r="J571" i="39"/>
  <c r="K571" i="39"/>
  <c r="L571" i="39"/>
  <c r="M571" i="39"/>
  <c r="N571" i="39"/>
  <c r="O571" i="39"/>
  <c r="P571" i="39"/>
  <c r="Q571" i="39"/>
  <c r="R571" i="39"/>
  <c r="S571" i="39"/>
  <c r="T571" i="39"/>
  <c r="U571" i="39"/>
  <c r="V571" i="39"/>
  <c r="F572" i="39"/>
  <c r="G572" i="39"/>
  <c r="H572" i="39"/>
  <c r="I572" i="39"/>
  <c r="J572" i="39"/>
  <c r="K572" i="39"/>
  <c r="L572" i="39"/>
  <c r="M572" i="39"/>
  <c r="N572" i="39"/>
  <c r="O572" i="39"/>
  <c r="P572" i="39"/>
  <c r="Q572" i="39"/>
  <c r="R572" i="39"/>
  <c r="S572" i="39"/>
  <c r="T572" i="39"/>
  <c r="U572" i="39"/>
  <c r="V572" i="39"/>
  <c r="F573" i="39"/>
  <c r="G573" i="39"/>
  <c r="H573" i="39"/>
  <c r="I573" i="39"/>
  <c r="J573" i="39"/>
  <c r="K573" i="39"/>
  <c r="L573" i="39"/>
  <c r="M573" i="39"/>
  <c r="N573" i="39"/>
  <c r="O573" i="39"/>
  <c r="P573" i="39"/>
  <c r="Q573" i="39"/>
  <c r="R573" i="39"/>
  <c r="S573" i="39"/>
  <c r="T573" i="39"/>
  <c r="U573" i="39"/>
  <c r="V573" i="39"/>
  <c r="F574" i="39"/>
  <c r="G574" i="39"/>
  <c r="H574" i="39"/>
  <c r="I574" i="39"/>
  <c r="J574" i="39"/>
  <c r="K574" i="39"/>
  <c r="L574" i="39"/>
  <c r="M574" i="39"/>
  <c r="N574" i="39"/>
  <c r="O574" i="39"/>
  <c r="P574" i="39"/>
  <c r="Q574" i="39"/>
  <c r="R574" i="39"/>
  <c r="S574" i="39"/>
  <c r="T574" i="39"/>
  <c r="U574" i="39"/>
  <c r="V574" i="39"/>
  <c r="F575" i="39"/>
  <c r="G575" i="39"/>
  <c r="H575" i="39"/>
  <c r="I575" i="39"/>
  <c r="J575" i="39"/>
  <c r="K575" i="39"/>
  <c r="L575" i="39"/>
  <c r="M575" i="39"/>
  <c r="N575" i="39"/>
  <c r="O575" i="39"/>
  <c r="P575" i="39"/>
  <c r="Q575" i="39"/>
  <c r="R575" i="39"/>
  <c r="S575" i="39"/>
  <c r="T575" i="39"/>
  <c r="U575" i="39"/>
  <c r="V575" i="39"/>
  <c r="F576" i="39"/>
  <c r="G576" i="39"/>
  <c r="H576" i="39"/>
  <c r="I576" i="39"/>
  <c r="J576" i="39"/>
  <c r="K576" i="39"/>
  <c r="L576" i="39"/>
  <c r="M576" i="39"/>
  <c r="N576" i="39"/>
  <c r="O576" i="39"/>
  <c r="P576" i="39"/>
  <c r="Q576" i="39"/>
  <c r="R576" i="39"/>
  <c r="S576" i="39"/>
  <c r="T576" i="39"/>
  <c r="U576" i="39"/>
  <c r="V576" i="39"/>
  <c r="F577" i="39"/>
  <c r="G577" i="39"/>
  <c r="H577" i="39"/>
  <c r="I577" i="39"/>
  <c r="J577" i="39"/>
  <c r="K577" i="39"/>
  <c r="L577" i="39"/>
  <c r="M577" i="39"/>
  <c r="N577" i="39"/>
  <c r="O577" i="39"/>
  <c r="P577" i="39"/>
  <c r="Q577" i="39"/>
  <c r="R577" i="39"/>
  <c r="S577" i="39"/>
  <c r="T577" i="39"/>
  <c r="U577" i="39"/>
  <c r="V577" i="39"/>
  <c r="F578" i="39"/>
  <c r="G578" i="39"/>
  <c r="H578" i="39"/>
  <c r="I578" i="39"/>
  <c r="J578" i="39"/>
  <c r="K578" i="39"/>
  <c r="L578" i="39"/>
  <c r="M578" i="39"/>
  <c r="N578" i="39"/>
  <c r="O578" i="39"/>
  <c r="P578" i="39"/>
  <c r="Q578" i="39"/>
  <c r="R578" i="39"/>
  <c r="S578" i="39"/>
  <c r="T578" i="39"/>
  <c r="U578" i="39"/>
  <c r="V578" i="39"/>
  <c r="F579" i="39"/>
  <c r="G579" i="39"/>
  <c r="H579" i="39"/>
  <c r="I579" i="39"/>
  <c r="J579" i="39"/>
  <c r="K579" i="39"/>
  <c r="L579" i="39"/>
  <c r="M579" i="39"/>
  <c r="N579" i="39"/>
  <c r="O579" i="39"/>
  <c r="P579" i="39"/>
  <c r="Q579" i="39"/>
  <c r="R579" i="39"/>
  <c r="S579" i="39"/>
  <c r="T579" i="39"/>
  <c r="U579" i="39"/>
  <c r="V579" i="39"/>
  <c r="F580" i="39"/>
  <c r="G580" i="39"/>
  <c r="H580" i="39"/>
  <c r="I580" i="39"/>
  <c r="J580" i="39"/>
  <c r="K580" i="39"/>
  <c r="L580" i="39"/>
  <c r="M580" i="39"/>
  <c r="N580" i="39"/>
  <c r="O580" i="39"/>
  <c r="P580" i="39"/>
  <c r="Q580" i="39"/>
  <c r="R580" i="39"/>
  <c r="S580" i="39"/>
  <c r="T580" i="39"/>
  <c r="U580" i="39"/>
  <c r="V580" i="39"/>
  <c r="F581" i="39"/>
  <c r="G581" i="39"/>
  <c r="H581" i="39"/>
  <c r="I581" i="39"/>
  <c r="J581" i="39"/>
  <c r="K581" i="39"/>
  <c r="L581" i="39"/>
  <c r="M581" i="39"/>
  <c r="N581" i="39"/>
  <c r="O581" i="39"/>
  <c r="P581" i="39"/>
  <c r="Q581" i="39"/>
  <c r="R581" i="39"/>
  <c r="S581" i="39"/>
  <c r="T581" i="39"/>
  <c r="U581" i="39"/>
  <c r="V581" i="39"/>
  <c r="F582" i="39"/>
  <c r="G582" i="39"/>
  <c r="H582" i="39"/>
  <c r="I582" i="39"/>
  <c r="J582" i="39"/>
  <c r="K582" i="39"/>
  <c r="L582" i="39"/>
  <c r="M582" i="39"/>
  <c r="N582" i="39"/>
  <c r="O582" i="39"/>
  <c r="P582" i="39"/>
  <c r="Q582" i="39"/>
  <c r="R582" i="39"/>
  <c r="S582" i="39"/>
  <c r="T582" i="39"/>
  <c r="U582" i="39"/>
  <c r="V582" i="39"/>
  <c r="F583" i="39"/>
  <c r="G583" i="39"/>
  <c r="H583" i="39"/>
  <c r="I583" i="39"/>
  <c r="J583" i="39"/>
  <c r="K583" i="39"/>
  <c r="L583" i="39"/>
  <c r="M583" i="39"/>
  <c r="N583" i="39"/>
  <c r="O583" i="39"/>
  <c r="P583" i="39"/>
  <c r="Q583" i="39"/>
  <c r="R583" i="39"/>
  <c r="S583" i="39"/>
  <c r="T583" i="39"/>
  <c r="U583" i="39"/>
  <c r="V583" i="39"/>
  <c r="F584" i="39"/>
  <c r="G584" i="39"/>
  <c r="H584" i="39"/>
  <c r="I584" i="39"/>
  <c r="J584" i="39"/>
  <c r="K584" i="39"/>
  <c r="L584" i="39"/>
  <c r="M584" i="39"/>
  <c r="N584" i="39"/>
  <c r="O584" i="39"/>
  <c r="P584" i="39"/>
  <c r="Q584" i="39"/>
  <c r="R584" i="39"/>
  <c r="S584" i="39"/>
  <c r="T584" i="39"/>
  <c r="U584" i="39"/>
  <c r="V584" i="39"/>
  <c r="F585" i="39"/>
  <c r="G585" i="39"/>
  <c r="H585" i="39"/>
  <c r="I585" i="39"/>
  <c r="J585" i="39"/>
  <c r="K585" i="39"/>
  <c r="L585" i="39"/>
  <c r="M585" i="39"/>
  <c r="N585" i="39"/>
  <c r="O585" i="39"/>
  <c r="P585" i="39"/>
  <c r="Q585" i="39"/>
  <c r="R585" i="39"/>
  <c r="S585" i="39"/>
  <c r="T585" i="39"/>
  <c r="U585" i="39"/>
  <c r="V585" i="39"/>
  <c r="F586" i="39"/>
  <c r="G586" i="39"/>
  <c r="H586" i="39"/>
  <c r="I586" i="39"/>
  <c r="J586" i="39"/>
  <c r="K586" i="39"/>
  <c r="L586" i="39"/>
  <c r="M586" i="39"/>
  <c r="N586" i="39"/>
  <c r="O586" i="39"/>
  <c r="P586" i="39"/>
  <c r="Q586" i="39"/>
  <c r="R586" i="39"/>
  <c r="S586" i="39"/>
  <c r="T586" i="39"/>
  <c r="U586" i="39"/>
  <c r="V586" i="39"/>
  <c r="F587" i="39"/>
  <c r="G587" i="39"/>
  <c r="H587" i="39"/>
  <c r="I587" i="39"/>
  <c r="J587" i="39"/>
  <c r="K587" i="39"/>
  <c r="L587" i="39"/>
  <c r="M587" i="39"/>
  <c r="N587" i="39"/>
  <c r="O587" i="39"/>
  <c r="P587" i="39"/>
  <c r="Q587" i="39"/>
  <c r="R587" i="39"/>
  <c r="S587" i="39"/>
  <c r="T587" i="39"/>
  <c r="U587" i="39"/>
  <c r="V587" i="39"/>
  <c r="F588" i="39"/>
  <c r="G588" i="39"/>
  <c r="H588" i="39"/>
  <c r="I588" i="39"/>
  <c r="J588" i="39"/>
  <c r="K588" i="39"/>
  <c r="L588" i="39"/>
  <c r="M588" i="39"/>
  <c r="N588" i="39"/>
  <c r="O588" i="39"/>
  <c r="P588" i="39"/>
  <c r="Q588" i="39"/>
  <c r="R588" i="39"/>
  <c r="S588" i="39"/>
  <c r="T588" i="39"/>
  <c r="U588" i="39"/>
  <c r="V588" i="39"/>
  <c r="F589" i="39"/>
  <c r="G589" i="39"/>
  <c r="H589" i="39"/>
  <c r="I589" i="39"/>
  <c r="J589" i="39"/>
  <c r="K589" i="39"/>
  <c r="L589" i="39"/>
  <c r="M589" i="39"/>
  <c r="N589" i="39"/>
  <c r="O589" i="39"/>
  <c r="P589" i="39"/>
  <c r="Q589" i="39"/>
  <c r="R589" i="39"/>
  <c r="S589" i="39"/>
  <c r="T589" i="39"/>
  <c r="U589" i="39"/>
  <c r="V589" i="39"/>
  <c r="F590" i="39"/>
  <c r="G590" i="39"/>
  <c r="H590" i="39"/>
  <c r="I590" i="39"/>
  <c r="J590" i="39"/>
  <c r="K590" i="39"/>
  <c r="L590" i="39"/>
  <c r="M590" i="39"/>
  <c r="N590" i="39"/>
  <c r="O590" i="39"/>
  <c r="P590" i="39"/>
  <c r="Q590" i="39"/>
  <c r="R590" i="39"/>
  <c r="S590" i="39"/>
  <c r="T590" i="39"/>
  <c r="U590" i="39"/>
  <c r="V590" i="39"/>
  <c r="F591" i="39"/>
  <c r="G591" i="39"/>
  <c r="H591" i="39"/>
  <c r="I591" i="39"/>
  <c r="J591" i="39"/>
  <c r="K591" i="39"/>
  <c r="L591" i="39"/>
  <c r="M591" i="39"/>
  <c r="N591" i="39"/>
  <c r="O591" i="39"/>
  <c r="P591" i="39"/>
  <c r="Q591" i="39"/>
  <c r="R591" i="39"/>
  <c r="S591" i="39"/>
  <c r="T591" i="39"/>
  <c r="U591" i="39"/>
  <c r="V591" i="39"/>
  <c r="F592" i="39"/>
  <c r="G592" i="39"/>
  <c r="H592" i="39"/>
  <c r="I592" i="39"/>
  <c r="J592" i="39"/>
  <c r="K592" i="39"/>
  <c r="L592" i="39"/>
  <c r="M592" i="39"/>
  <c r="N592" i="39"/>
  <c r="O592" i="39"/>
  <c r="P592" i="39"/>
  <c r="Q592" i="39"/>
  <c r="R592" i="39"/>
  <c r="S592" i="39"/>
  <c r="T592" i="39"/>
  <c r="U592" i="39"/>
  <c r="V592" i="39"/>
  <c r="F593" i="39"/>
  <c r="G593" i="39"/>
  <c r="H593" i="39"/>
  <c r="I593" i="39"/>
  <c r="J593" i="39"/>
  <c r="K593" i="39"/>
  <c r="L593" i="39"/>
  <c r="M593" i="39"/>
  <c r="N593" i="39"/>
  <c r="O593" i="39"/>
  <c r="P593" i="39"/>
  <c r="Q593" i="39"/>
  <c r="R593" i="39"/>
  <c r="S593" i="39"/>
  <c r="T593" i="39"/>
  <c r="U593" i="39"/>
  <c r="V593" i="39"/>
  <c r="F594" i="39"/>
  <c r="G594" i="39"/>
  <c r="H594" i="39"/>
  <c r="I594" i="39"/>
  <c r="J594" i="39"/>
  <c r="K594" i="39"/>
  <c r="L594" i="39"/>
  <c r="M594" i="39"/>
  <c r="N594" i="39"/>
  <c r="O594" i="39"/>
  <c r="P594" i="39"/>
  <c r="Q594" i="39"/>
  <c r="R594" i="39"/>
  <c r="S594" i="39"/>
  <c r="T594" i="39"/>
  <c r="U594" i="39"/>
  <c r="V594" i="39"/>
  <c r="F595" i="39"/>
  <c r="G595" i="39"/>
  <c r="H595" i="39"/>
  <c r="I595" i="39"/>
  <c r="J595" i="39"/>
  <c r="K595" i="39"/>
  <c r="L595" i="39"/>
  <c r="M595" i="39"/>
  <c r="N595" i="39"/>
  <c r="O595" i="39"/>
  <c r="P595" i="39"/>
  <c r="Q595" i="39"/>
  <c r="R595" i="39"/>
  <c r="S595" i="39"/>
  <c r="T595" i="39"/>
  <c r="U595" i="39"/>
  <c r="V595" i="39"/>
  <c r="F596" i="39"/>
  <c r="G596" i="39"/>
  <c r="H596" i="39"/>
  <c r="I596" i="39"/>
  <c r="J596" i="39"/>
  <c r="K596" i="39"/>
  <c r="L596" i="39"/>
  <c r="M596" i="39"/>
  <c r="N596" i="39"/>
  <c r="O596" i="39"/>
  <c r="P596" i="39"/>
  <c r="Q596" i="39"/>
  <c r="R596" i="39"/>
  <c r="S596" i="39"/>
  <c r="T596" i="39"/>
  <c r="U596" i="39"/>
  <c r="V596" i="39"/>
  <c r="F597" i="39"/>
  <c r="G597" i="39"/>
  <c r="H597" i="39"/>
  <c r="I597" i="39"/>
  <c r="J597" i="39"/>
  <c r="K597" i="39"/>
  <c r="L597" i="39"/>
  <c r="M597" i="39"/>
  <c r="N597" i="39"/>
  <c r="O597" i="39"/>
  <c r="P597" i="39"/>
  <c r="Q597" i="39"/>
  <c r="R597" i="39"/>
  <c r="S597" i="39"/>
  <c r="T597" i="39"/>
  <c r="U597" i="39"/>
  <c r="V597" i="39"/>
  <c r="F598" i="39"/>
  <c r="G598" i="39"/>
  <c r="H598" i="39"/>
  <c r="I598" i="39"/>
  <c r="J598" i="39"/>
  <c r="K598" i="39"/>
  <c r="L598" i="39"/>
  <c r="M598" i="39"/>
  <c r="N598" i="39"/>
  <c r="O598" i="39"/>
  <c r="P598" i="39"/>
  <c r="Q598" i="39"/>
  <c r="R598" i="39"/>
  <c r="S598" i="39"/>
  <c r="T598" i="39"/>
  <c r="U598" i="39"/>
  <c r="V598" i="39"/>
  <c r="F599" i="39"/>
  <c r="G599" i="39"/>
  <c r="H599" i="39"/>
  <c r="I599" i="39"/>
  <c r="J599" i="39"/>
  <c r="K599" i="39"/>
  <c r="L599" i="39"/>
  <c r="M599" i="39"/>
  <c r="N599" i="39"/>
  <c r="O599" i="39"/>
  <c r="P599" i="39"/>
  <c r="Q599" i="39"/>
  <c r="R599" i="39"/>
  <c r="S599" i="39"/>
  <c r="T599" i="39"/>
  <c r="U599" i="39"/>
  <c r="V599" i="39"/>
  <c r="F600" i="39"/>
  <c r="G600" i="39"/>
  <c r="H600" i="39"/>
  <c r="I600" i="39"/>
  <c r="J600" i="39"/>
  <c r="K600" i="39"/>
  <c r="L600" i="39"/>
  <c r="M600" i="39"/>
  <c r="N600" i="39"/>
  <c r="O600" i="39"/>
  <c r="P600" i="39"/>
  <c r="Q600" i="39"/>
  <c r="R600" i="39"/>
  <c r="S600" i="39"/>
  <c r="T600" i="39"/>
  <c r="U600" i="39"/>
  <c r="V600" i="39"/>
  <c r="F601" i="39"/>
  <c r="G601" i="39"/>
  <c r="H601" i="39"/>
  <c r="I601" i="39"/>
  <c r="J601" i="39"/>
  <c r="K601" i="39"/>
  <c r="L601" i="39"/>
  <c r="M601" i="39"/>
  <c r="N601" i="39"/>
  <c r="O601" i="39"/>
  <c r="P601" i="39"/>
  <c r="Q601" i="39"/>
  <c r="R601" i="39"/>
  <c r="S601" i="39"/>
  <c r="T601" i="39"/>
  <c r="U601" i="39"/>
  <c r="V601" i="39"/>
  <c r="F602" i="39"/>
  <c r="G602" i="39"/>
  <c r="H602" i="39"/>
  <c r="I602" i="39"/>
  <c r="J602" i="39"/>
  <c r="K602" i="39"/>
  <c r="L602" i="39"/>
  <c r="M602" i="39"/>
  <c r="N602" i="39"/>
  <c r="O602" i="39"/>
  <c r="P602" i="39"/>
  <c r="Q602" i="39"/>
  <c r="R602" i="39"/>
  <c r="S602" i="39"/>
  <c r="T602" i="39"/>
  <c r="U602" i="39"/>
  <c r="V602" i="39"/>
  <c r="F603" i="39"/>
  <c r="G603" i="39"/>
  <c r="H603" i="39"/>
  <c r="I603" i="39"/>
  <c r="J603" i="39"/>
  <c r="K603" i="39"/>
  <c r="L603" i="39"/>
  <c r="M603" i="39"/>
  <c r="N603" i="39"/>
  <c r="O603" i="39"/>
  <c r="P603" i="39"/>
  <c r="Q603" i="39"/>
  <c r="R603" i="39"/>
  <c r="S603" i="39"/>
  <c r="T603" i="39"/>
  <c r="U603" i="39"/>
  <c r="V603" i="39"/>
  <c r="F604" i="39"/>
  <c r="G604" i="39"/>
  <c r="H604" i="39"/>
  <c r="I604" i="39"/>
  <c r="J604" i="39"/>
  <c r="K604" i="39"/>
  <c r="L604" i="39"/>
  <c r="M604" i="39"/>
  <c r="N604" i="39"/>
  <c r="O604" i="39"/>
  <c r="P604" i="39"/>
  <c r="Q604" i="39"/>
  <c r="R604" i="39"/>
  <c r="S604" i="39"/>
  <c r="T604" i="39"/>
  <c r="U604" i="39"/>
  <c r="V604" i="39"/>
  <c r="F605" i="39"/>
  <c r="G605" i="39"/>
  <c r="H605" i="39"/>
  <c r="I605" i="39"/>
  <c r="J605" i="39"/>
  <c r="K605" i="39"/>
  <c r="L605" i="39"/>
  <c r="M605" i="39"/>
  <c r="N605" i="39"/>
  <c r="O605" i="39"/>
  <c r="P605" i="39"/>
  <c r="Q605" i="39"/>
  <c r="R605" i="39"/>
  <c r="S605" i="39"/>
  <c r="T605" i="39"/>
  <c r="U605" i="39"/>
  <c r="V605" i="39"/>
  <c r="F606" i="39"/>
  <c r="G606" i="39"/>
  <c r="H606" i="39"/>
  <c r="I606" i="39"/>
  <c r="J606" i="39"/>
  <c r="K606" i="39"/>
  <c r="L606" i="39"/>
  <c r="M606" i="39"/>
  <c r="N606" i="39"/>
  <c r="O606" i="39"/>
  <c r="P606" i="39"/>
  <c r="Q606" i="39"/>
  <c r="R606" i="39"/>
  <c r="S606" i="39"/>
  <c r="T606" i="39"/>
  <c r="U606" i="39"/>
  <c r="V606" i="39"/>
  <c r="F607" i="39"/>
  <c r="G607" i="39"/>
  <c r="H607" i="39"/>
  <c r="I607" i="39"/>
  <c r="J607" i="39"/>
  <c r="K607" i="39"/>
  <c r="L607" i="39"/>
  <c r="M607" i="39"/>
  <c r="N607" i="39"/>
  <c r="O607" i="39"/>
  <c r="P607" i="39"/>
  <c r="Q607" i="39"/>
  <c r="R607" i="39"/>
  <c r="S607" i="39"/>
  <c r="T607" i="39"/>
  <c r="U607" i="39"/>
  <c r="V607" i="39"/>
  <c r="F608" i="39"/>
  <c r="G608" i="39"/>
  <c r="H608" i="39"/>
  <c r="I608" i="39"/>
  <c r="J608" i="39"/>
  <c r="K608" i="39"/>
  <c r="L608" i="39"/>
  <c r="M608" i="39"/>
  <c r="N608" i="39"/>
  <c r="O608" i="39"/>
  <c r="P608" i="39"/>
  <c r="Q608" i="39"/>
  <c r="R608" i="39"/>
  <c r="S608" i="39"/>
  <c r="T608" i="39"/>
  <c r="U608" i="39"/>
  <c r="V608" i="39"/>
  <c r="F609" i="39"/>
  <c r="G609" i="39"/>
  <c r="H609" i="39"/>
  <c r="I609" i="39"/>
  <c r="J609" i="39"/>
  <c r="K609" i="39"/>
  <c r="L609" i="39"/>
  <c r="M609" i="39"/>
  <c r="N609" i="39"/>
  <c r="O609" i="39"/>
  <c r="P609" i="39"/>
  <c r="Q609" i="39"/>
  <c r="R609" i="39"/>
  <c r="S609" i="39"/>
  <c r="T609" i="39"/>
  <c r="U609" i="39"/>
  <c r="V609" i="39"/>
  <c r="F610" i="39"/>
  <c r="G610" i="39"/>
  <c r="H610" i="39"/>
  <c r="I610" i="39"/>
  <c r="J610" i="39"/>
  <c r="K610" i="39"/>
  <c r="L610" i="39"/>
  <c r="M610" i="39"/>
  <c r="N610" i="39"/>
  <c r="O610" i="39"/>
  <c r="P610" i="39"/>
  <c r="Q610" i="39"/>
  <c r="R610" i="39"/>
  <c r="S610" i="39"/>
  <c r="T610" i="39"/>
  <c r="U610" i="39"/>
  <c r="V610" i="39"/>
  <c r="F611" i="39"/>
  <c r="G611" i="39"/>
  <c r="H611" i="39"/>
  <c r="I611" i="39"/>
  <c r="J611" i="39"/>
  <c r="K611" i="39"/>
  <c r="L611" i="39"/>
  <c r="M611" i="39"/>
  <c r="N611" i="39"/>
  <c r="O611" i="39"/>
  <c r="P611" i="39"/>
  <c r="Q611" i="39"/>
  <c r="R611" i="39"/>
  <c r="S611" i="39"/>
  <c r="T611" i="39"/>
  <c r="U611" i="39"/>
  <c r="V611" i="39"/>
  <c r="F612" i="39"/>
  <c r="G612" i="39"/>
  <c r="H612" i="39"/>
  <c r="I612" i="39"/>
  <c r="J612" i="39"/>
  <c r="K612" i="39"/>
  <c r="L612" i="39"/>
  <c r="M612" i="39"/>
  <c r="N612" i="39"/>
  <c r="O612" i="39"/>
  <c r="P612" i="39"/>
  <c r="Q612" i="39"/>
  <c r="R612" i="39"/>
  <c r="S612" i="39"/>
  <c r="T612" i="39"/>
  <c r="U612" i="39"/>
  <c r="V612" i="39"/>
  <c r="F613" i="39"/>
  <c r="G613" i="39"/>
  <c r="H613" i="39"/>
  <c r="I613" i="39"/>
  <c r="J613" i="39"/>
  <c r="K613" i="39"/>
  <c r="L613" i="39"/>
  <c r="M613" i="39"/>
  <c r="N613" i="39"/>
  <c r="O613" i="39"/>
  <c r="P613" i="39"/>
  <c r="Q613" i="39"/>
  <c r="R613" i="39"/>
  <c r="S613" i="39"/>
  <c r="T613" i="39"/>
  <c r="U613" i="39"/>
  <c r="V613" i="39"/>
  <c r="F614" i="39"/>
  <c r="G614" i="39"/>
  <c r="H614" i="39"/>
  <c r="I614" i="39"/>
  <c r="J614" i="39"/>
  <c r="K614" i="39"/>
  <c r="L614" i="39"/>
  <c r="M614" i="39"/>
  <c r="N614" i="39"/>
  <c r="O614" i="39"/>
  <c r="P614" i="39"/>
  <c r="Q614" i="39"/>
  <c r="R614" i="39"/>
  <c r="S614" i="39"/>
  <c r="T614" i="39"/>
  <c r="U614" i="39"/>
  <c r="V614" i="39"/>
  <c r="F615" i="39"/>
  <c r="G615" i="39"/>
  <c r="H615" i="39"/>
  <c r="I615" i="39"/>
  <c r="J615" i="39"/>
  <c r="K615" i="39"/>
  <c r="L615" i="39"/>
  <c r="M615" i="39"/>
  <c r="N615" i="39"/>
  <c r="O615" i="39"/>
  <c r="P615" i="39"/>
  <c r="Q615" i="39"/>
  <c r="R615" i="39"/>
  <c r="S615" i="39"/>
  <c r="T615" i="39"/>
  <c r="U615" i="39"/>
  <c r="V615" i="39"/>
  <c r="F616" i="39"/>
  <c r="G616" i="39"/>
  <c r="H616" i="39"/>
  <c r="I616" i="39"/>
  <c r="J616" i="39"/>
  <c r="K616" i="39"/>
  <c r="L616" i="39"/>
  <c r="M616" i="39"/>
  <c r="N616" i="39"/>
  <c r="O616" i="39"/>
  <c r="P616" i="39"/>
  <c r="Q616" i="39"/>
  <c r="R616" i="39"/>
  <c r="S616" i="39"/>
  <c r="T616" i="39"/>
  <c r="U616" i="39"/>
  <c r="V616" i="39"/>
  <c r="F617" i="39"/>
  <c r="G617" i="39"/>
  <c r="H617" i="39"/>
  <c r="I617" i="39"/>
  <c r="J617" i="39"/>
  <c r="K617" i="39"/>
  <c r="L617" i="39"/>
  <c r="M617" i="39"/>
  <c r="N617" i="39"/>
  <c r="O617" i="39"/>
  <c r="P617" i="39"/>
  <c r="Q617" i="39"/>
  <c r="R617" i="39"/>
  <c r="S617" i="39"/>
  <c r="T617" i="39"/>
  <c r="U617" i="39"/>
  <c r="V617" i="39"/>
  <c r="F618" i="39"/>
  <c r="G618" i="39"/>
  <c r="H618" i="39"/>
  <c r="I618" i="39"/>
  <c r="J618" i="39"/>
  <c r="K618" i="39"/>
  <c r="L618" i="39"/>
  <c r="M618" i="39"/>
  <c r="N618" i="39"/>
  <c r="O618" i="39"/>
  <c r="P618" i="39"/>
  <c r="Q618" i="39"/>
  <c r="R618" i="39"/>
  <c r="S618" i="39"/>
  <c r="T618" i="39"/>
  <c r="U618" i="39"/>
  <c r="V618" i="39"/>
  <c r="F619" i="39"/>
  <c r="G619" i="39"/>
  <c r="H619" i="39"/>
  <c r="I619" i="39"/>
  <c r="J619" i="39"/>
  <c r="K619" i="39"/>
  <c r="L619" i="39"/>
  <c r="M619" i="39"/>
  <c r="N619" i="39"/>
  <c r="O619" i="39"/>
  <c r="P619" i="39"/>
  <c r="Q619" i="39"/>
  <c r="R619" i="39"/>
  <c r="S619" i="39"/>
  <c r="T619" i="39"/>
  <c r="U619" i="39"/>
  <c r="V619" i="39"/>
  <c r="F620" i="39"/>
  <c r="G620" i="39"/>
  <c r="H620" i="39"/>
  <c r="I620" i="39"/>
  <c r="J620" i="39"/>
  <c r="K620" i="39"/>
  <c r="L620" i="39"/>
  <c r="M620" i="39"/>
  <c r="N620" i="39"/>
  <c r="O620" i="39"/>
  <c r="P620" i="39"/>
  <c r="Q620" i="39"/>
  <c r="R620" i="39"/>
  <c r="S620" i="39"/>
  <c r="T620" i="39"/>
  <c r="U620" i="39"/>
  <c r="V620" i="39"/>
  <c r="F621" i="39"/>
  <c r="G621" i="39"/>
  <c r="H621" i="39"/>
  <c r="I621" i="39"/>
  <c r="J621" i="39"/>
  <c r="K621" i="39"/>
  <c r="L621" i="39"/>
  <c r="M621" i="39"/>
  <c r="N621" i="39"/>
  <c r="O621" i="39"/>
  <c r="P621" i="39"/>
  <c r="Q621" i="39"/>
  <c r="R621" i="39"/>
  <c r="S621" i="39"/>
  <c r="T621" i="39"/>
  <c r="U621" i="39"/>
  <c r="V621" i="39"/>
  <c r="F622" i="39"/>
  <c r="G622" i="39"/>
  <c r="H622" i="39"/>
  <c r="I622" i="39"/>
  <c r="J622" i="39"/>
  <c r="K622" i="39"/>
  <c r="L622" i="39"/>
  <c r="M622" i="39"/>
  <c r="N622" i="39"/>
  <c r="O622" i="39"/>
  <c r="P622" i="39"/>
  <c r="Q622" i="39"/>
  <c r="R622" i="39"/>
  <c r="S622" i="39"/>
  <c r="T622" i="39"/>
  <c r="U622" i="39"/>
  <c r="V622" i="39"/>
  <c r="F623" i="39"/>
  <c r="G623" i="39"/>
  <c r="H623" i="39"/>
  <c r="I623" i="39"/>
  <c r="J623" i="39"/>
  <c r="K623" i="39"/>
  <c r="L623" i="39"/>
  <c r="M623" i="39"/>
  <c r="N623" i="39"/>
  <c r="O623" i="39"/>
  <c r="P623" i="39"/>
  <c r="Q623" i="39"/>
  <c r="R623" i="39"/>
  <c r="S623" i="39"/>
  <c r="T623" i="39"/>
  <c r="U623" i="39"/>
  <c r="V623" i="39"/>
  <c r="F624" i="39"/>
  <c r="G624" i="39"/>
  <c r="H624" i="39"/>
  <c r="I624" i="39"/>
  <c r="J624" i="39"/>
  <c r="K624" i="39"/>
  <c r="L624" i="39"/>
  <c r="M624" i="39"/>
  <c r="N624" i="39"/>
  <c r="O624" i="39"/>
  <c r="P624" i="39"/>
  <c r="Q624" i="39"/>
  <c r="R624" i="39"/>
  <c r="S624" i="39"/>
  <c r="T624" i="39"/>
  <c r="U624" i="39"/>
  <c r="V624" i="39"/>
  <c r="F625" i="39"/>
  <c r="G625" i="39"/>
  <c r="H625" i="39"/>
  <c r="I625" i="39"/>
  <c r="J625" i="39"/>
  <c r="K625" i="39"/>
  <c r="L625" i="39"/>
  <c r="M625" i="39"/>
  <c r="N625" i="39"/>
  <c r="O625" i="39"/>
  <c r="P625" i="39"/>
  <c r="Q625" i="39"/>
  <c r="R625" i="39"/>
  <c r="S625" i="39"/>
  <c r="T625" i="39"/>
  <c r="U625" i="39"/>
  <c r="V625" i="39"/>
  <c r="F626" i="39"/>
  <c r="G626" i="39"/>
  <c r="H626" i="39"/>
  <c r="I626" i="39"/>
  <c r="J626" i="39"/>
  <c r="K626" i="39"/>
  <c r="L626" i="39"/>
  <c r="M626" i="39"/>
  <c r="N626" i="39"/>
  <c r="O626" i="39"/>
  <c r="P626" i="39"/>
  <c r="Q626" i="39"/>
  <c r="R626" i="39"/>
  <c r="S626" i="39"/>
  <c r="T626" i="39"/>
  <c r="U626" i="39"/>
  <c r="V626" i="39"/>
  <c r="F627" i="39"/>
  <c r="G627" i="39"/>
  <c r="H627" i="39"/>
  <c r="I627" i="39"/>
  <c r="J627" i="39"/>
  <c r="K627" i="39"/>
  <c r="L627" i="39"/>
  <c r="M627" i="39"/>
  <c r="N627" i="39"/>
  <c r="O627" i="39"/>
  <c r="P627" i="39"/>
  <c r="Q627" i="39"/>
  <c r="R627" i="39"/>
  <c r="S627" i="39"/>
  <c r="T627" i="39"/>
  <c r="U627" i="39"/>
  <c r="V627" i="39"/>
  <c r="F628" i="39"/>
  <c r="G628" i="39"/>
  <c r="H628" i="39"/>
  <c r="I628" i="39"/>
  <c r="J628" i="39"/>
  <c r="K628" i="39"/>
  <c r="L628" i="39"/>
  <c r="M628" i="39"/>
  <c r="N628" i="39"/>
  <c r="O628" i="39"/>
  <c r="P628" i="39"/>
  <c r="Q628" i="39"/>
  <c r="R628" i="39"/>
  <c r="S628" i="39"/>
  <c r="T628" i="39"/>
  <c r="U628" i="39"/>
  <c r="V628" i="39"/>
  <c r="F629" i="39"/>
  <c r="G629" i="39"/>
  <c r="H629" i="39"/>
  <c r="I629" i="39"/>
  <c r="J629" i="39"/>
  <c r="K629" i="39"/>
  <c r="L629" i="39"/>
  <c r="M629" i="39"/>
  <c r="N629" i="39"/>
  <c r="O629" i="39"/>
  <c r="P629" i="39"/>
  <c r="Q629" i="39"/>
  <c r="R629" i="39"/>
  <c r="S629" i="39"/>
  <c r="T629" i="39"/>
  <c r="U629" i="39"/>
  <c r="V629" i="39"/>
  <c r="F630" i="39"/>
  <c r="G630" i="39"/>
  <c r="H630" i="39"/>
  <c r="I630" i="39"/>
  <c r="J630" i="39"/>
  <c r="K630" i="39"/>
  <c r="L630" i="39"/>
  <c r="M630" i="39"/>
  <c r="N630" i="39"/>
  <c r="O630" i="39"/>
  <c r="P630" i="39"/>
  <c r="Q630" i="39"/>
  <c r="R630" i="39"/>
  <c r="S630" i="39"/>
  <c r="T630" i="39"/>
  <c r="U630" i="39"/>
  <c r="V630" i="39"/>
  <c r="F631" i="39"/>
  <c r="G631" i="39"/>
  <c r="H631" i="39"/>
  <c r="I631" i="39"/>
  <c r="J631" i="39"/>
  <c r="K631" i="39"/>
  <c r="L631" i="39"/>
  <c r="M631" i="39"/>
  <c r="N631" i="39"/>
  <c r="O631" i="39"/>
  <c r="P631" i="39"/>
  <c r="Q631" i="39"/>
  <c r="R631" i="39"/>
  <c r="S631" i="39"/>
  <c r="T631" i="39"/>
  <c r="U631" i="39"/>
  <c r="V631" i="39"/>
  <c r="F632" i="39"/>
  <c r="G632" i="39"/>
  <c r="H632" i="39"/>
  <c r="I632" i="39"/>
  <c r="J632" i="39"/>
  <c r="K632" i="39"/>
  <c r="L632" i="39"/>
  <c r="M632" i="39"/>
  <c r="N632" i="39"/>
  <c r="O632" i="39"/>
  <c r="P632" i="39"/>
  <c r="Q632" i="39"/>
  <c r="R632" i="39"/>
  <c r="S632" i="39"/>
  <c r="T632" i="39"/>
  <c r="U632" i="39"/>
  <c r="V632" i="39"/>
  <c r="F633" i="39"/>
  <c r="G633" i="39"/>
  <c r="H633" i="39"/>
  <c r="I633" i="39"/>
  <c r="J633" i="39"/>
  <c r="K633" i="39"/>
  <c r="L633" i="39"/>
  <c r="M633" i="39"/>
  <c r="N633" i="39"/>
  <c r="O633" i="39"/>
  <c r="P633" i="39"/>
  <c r="Q633" i="39"/>
  <c r="R633" i="39"/>
  <c r="S633" i="39"/>
  <c r="T633" i="39"/>
  <c r="U633" i="39"/>
  <c r="V633" i="39"/>
  <c r="F634" i="39"/>
  <c r="G634" i="39"/>
  <c r="H634" i="39"/>
  <c r="I634" i="39"/>
  <c r="J634" i="39"/>
  <c r="K634" i="39"/>
  <c r="L634" i="39"/>
  <c r="M634" i="39"/>
  <c r="N634" i="39"/>
  <c r="O634" i="39"/>
  <c r="P634" i="39"/>
  <c r="Q634" i="39"/>
  <c r="R634" i="39"/>
  <c r="S634" i="39"/>
  <c r="T634" i="39"/>
  <c r="U634" i="39"/>
  <c r="V634" i="39"/>
  <c r="F635" i="39"/>
  <c r="G635" i="39"/>
  <c r="H635" i="39"/>
  <c r="I635" i="39"/>
  <c r="J635" i="39"/>
  <c r="K635" i="39"/>
  <c r="L635" i="39"/>
  <c r="M635" i="39"/>
  <c r="N635" i="39"/>
  <c r="O635" i="39"/>
  <c r="P635" i="39"/>
  <c r="Q635" i="39"/>
  <c r="R635" i="39"/>
  <c r="S635" i="39"/>
  <c r="T635" i="39"/>
  <c r="U635" i="39"/>
  <c r="V635" i="39"/>
  <c r="F636" i="39"/>
  <c r="G636" i="39"/>
  <c r="H636" i="39"/>
  <c r="I636" i="39"/>
  <c r="J636" i="39"/>
  <c r="K636" i="39"/>
  <c r="L636" i="39"/>
  <c r="M636" i="39"/>
  <c r="N636" i="39"/>
  <c r="O636" i="39"/>
  <c r="P636" i="39"/>
  <c r="Q636" i="39"/>
  <c r="R636" i="39"/>
  <c r="S636" i="39"/>
  <c r="T636" i="39"/>
  <c r="U636" i="39"/>
  <c r="V636" i="39"/>
  <c r="F637" i="39"/>
  <c r="G637" i="39"/>
  <c r="H637" i="39"/>
  <c r="I637" i="39"/>
  <c r="J637" i="39"/>
  <c r="K637" i="39"/>
  <c r="L637" i="39"/>
  <c r="M637" i="39"/>
  <c r="N637" i="39"/>
  <c r="O637" i="39"/>
  <c r="P637" i="39"/>
  <c r="Q637" i="39"/>
  <c r="R637" i="39"/>
  <c r="S637" i="39"/>
  <c r="T637" i="39"/>
  <c r="U637" i="39"/>
  <c r="V637" i="39"/>
  <c r="F638" i="39"/>
  <c r="G638" i="39"/>
  <c r="H638" i="39"/>
  <c r="I638" i="39"/>
  <c r="J638" i="39"/>
  <c r="K638" i="39"/>
  <c r="L638" i="39"/>
  <c r="M638" i="39"/>
  <c r="N638" i="39"/>
  <c r="O638" i="39"/>
  <c r="P638" i="39"/>
  <c r="Q638" i="39"/>
  <c r="R638" i="39"/>
  <c r="S638" i="39"/>
  <c r="T638" i="39"/>
  <c r="U638" i="39"/>
  <c r="V638" i="39"/>
  <c r="F639" i="39"/>
  <c r="G639" i="39"/>
  <c r="H639" i="39"/>
  <c r="I639" i="39"/>
  <c r="J639" i="39"/>
  <c r="K639" i="39"/>
  <c r="L639" i="39"/>
  <c r="M639" i="39"/>
  <c r="N639" i="39"/>
  <c r="O639" i="39"/>
  <c r="P639" i="39"/>
  <c r="Q639" i="39"/>
  <c r="R639" i="39"/>
  <c r="S639" i="39"/>
  <c r="T639" i="39"/>
  <c r="U639" i="39"/>
  <c r="V639" i="39"/>
  <c r="F640" i="39"/>
  <c r="G640" i="39"/>
  <c r="H640" i="39"/>
  <c r="I640" i="39"/>
  <c r="J640" i="39"/>
  <c r="K640" i="39"/>
  <c r="L640" i="39"/>
  <c r="M640" i="39"/>
  <c r="N640" i="39"/>
  <c r="O640" i="39"/>
  <c r="P640" i="39"/>
  <c r="Q640" i="39"/>
  <c r="R640" i="39"/>
  <c r="S640" i="39"/>
  <c r="T640" i="39"/>
  <c r="U640" i="39"/>
  <c r="V640" i="39"/>
  <c r="F641" i="39"/>
  <c r="G641" i="39"/>
  <c r="H641" i="39"/>
  <c r="I641" i="39"/>
  <c r="J641" i="39"/>
  <c r="K641" i="39"/>
  <c r="L641" i="39"/>
  <c r="M641" i="39"/>
  <c r="N641" i="39"/>
  <c r="O641" i="39"/>
  <c r="P641" i="39"/>
  <c r="Q641" i="39"/>
  <c r="R641" i="39"/>
  <c r="S641" i="39"/>
  <c r="T641" i="39"/>
  <c r="U641" i="39"/>
  <c r="V641" i="39"/>
  <c r="F642" i="39"/>
  <c r="G642" i="39"/>
  <c r="H642" i="39"/>
  <c r="I642" i="39"/>
  <c r="J642" i="39"/>
  <c r="K642" i="39"/>
  <c r="L642" i="39"/>
  <c r="M642" i="39"/>
  <c r="N642" i="39"/>
  <c r="O642" i="39"/>
  <c r="P642" i="39"/>
  <c r="Q642" i="39"/>
  <c r="R642" i="39"/>
  <c r="S642" i="39"/>
  <c r="T642" i="39"/>
  <c r="U642" i="39"/>
  <c r="V642" i="39"/>
  <c r="F643" i="39"/>
  <c r="G643" i="39"/>
  <c r="H643" i="39"/>
  <c r="I643" i="39"/>
  <c r="J643" i="39"/>
  <c r="K643" i="39"/>
  <c r="L643" i="39"/>
  <c r="M643" i="39"/>
  <c r="N643" i="39"/>
  <c r="O643" i="39"/>
  <c r="P643" i="39"/>
  <c r="Q643" i="39"/>
  <c r="R643" i="39"/>
  <c r="S643" i="39"/>
  <c r="T643" i="39"/>
  <c r="U643" i="39"/>
  <c r="V643" i="39"/>
  <c r="F644" i="39"/>
  <c r="G644" i="39"/>
  <c r="H644" i="39"/>
  <c r="I644" i="39"/>
  <c r="J644" i="39"/>
  <c r="K644" i="39"/>
  <c r="L644" i="39"/>
  <c r="M644" i="39"/>
  <c r="N644" i="39"/>
  <c r="O644" i="39"/>
  <c r="P644" i="39"/>
  <c r="Q644" i="39"/>
  <c r="R644" i="39"/>
  <c r="S644" i="39"/>
  <c r="T644" i="39"/>
  <c r="U644" i="39"/>
  <c r="V644" i="39"/>
  <c r="F645" i="39"/>
  <c r="G645" i="39"/>
  <c r="H645" i="39"/>
  <c r="I645" i="39"/>
  <c r="J645" i="39"/>
  <c r="K645" i="39"/>
  <c r="L645" i="39"/>
  <c r="M645" i="39"/>
  <c r="N645" i="39"/>
  <c r="O645" i="39"/>
  <c r="P645" i="39"/>
  <c r="Q645" i="39"/>
  <c r="R645" i="39"/>
  <c r="S645" i="39"/>
  <c r="T645" i="39"/>
  <c r="U645" i="39"/>
  <c r="V645" i="39"/>
  <c r="F646" i="39"/>
  <c r="G646" i="39"/>
  <c r="H646" i="39"/>
  <c r="I646" i="39"/>
  <c r="J646" i="39"/>
  <c r="K646" i="39"/>
  <c r="L646" i="39"/>
  <c r="M646" i="39"/>
  <c r="N646" i="39"/>
  <c r="O646" i="39"/>
  <c r="P646" i="39"/>
  <c r="Q646" i="39"/>
  <c r="R646" i="39"/>
  <c r="S646" i="39"/>
  <c r="T646" i="39"/>
  <c r="U646" i="39"/>
  <c r="V646" i="39"/>
  <c r="F647" i="39"/>
  <c r="G647" i="39"/>
  <c r="H647" i="39"/>
  <c r="I647" i="39"/>
  <c r="J647" i="39"/>
  <c r="K647" i="39"/>
  <c r="L647" i="39"/>
  <c r="M647" i="39"/>
  <c r="N647" i="39"/>
  <c r="O647" i="39"/>
  <c r="P647" i="39"/>
  <c r="Q647" i="39"/>
  <c r="R647" i="39"/>
  <c r="S647" i="39"/>
  <c r="T647" i="39"/>
  <c r="U647" i="39"/>
  <c r="V647" i="39"/>
  <c r="F648" i="39"/>
  <c r="G648" i="39"/>
  <c r="H648" i="39"/>
  <c r="I648" i="39"/>
  <c r="J648" i="39"/>
  <c r="K648" i="39"/>
  <c r="L648" i="39"/>
  <c r="M648" i="39"/>
  <c r="N648" i="39"/>
  <c r="O648" i="39"/>
  <c r="P648" i="39"/>
  <c r="Q648" i="39"/>
  <c r="R648" i="39"/>
  <c r="S648" i="39"/>
  <c r="T648" i="39"/>
  <c r="U648" i="39"/>
  <c r="V648" i="39"/>
  <c r="F649" i="39"/>
  <c r="G649" i="39"/>
  <c r="H649" i="39"/>
  <c r="I649" i="39"/>
  <c r="J649" i="39"/>
  <c r="K649" i="39"/>
  <c r="L649" i="39"/>
  <c r="M649" i="39"/>
  <c r="N649" i="39"/>
  <c r="O649" i="39"/>
  <c r="P649" i="39"/>
  <c r="Q649" i="39"/>
  <c r="R649" i="39"/>
  <c r="S649" i="39"/>
  <c r="T649" i="39"/>
  <c r="U649" i="39"/>
  <c r="V649" i="39"/>
  <c r="F650" i="39"/>
  <c r="G650" i="39"/>
  <c r="H650" i="39"/>
  <c r="I650" i="39"/>
  <c r="J650" i="39"/>
  <c r="K650" i="39"/>
  <c r="L650" i="39"/>
  <c r="M650" i="39"/>
  <c r="N650" i="39"/>
  <c r="O650" i="39"/>
  <c r="P650" i="39"/>
  <c r="Q650" i="39"/>
  <c r="R650" i="39"/>
  <c r="S650" i="39"/>
  <c r="T650" i="39"/>
  <c r="U650" i="39"/>
  <c r="V650" i="39"/>
  <c r="F651" i="39"/>
  <c r="G651" i="39"/>
  <c r="H651" i="39"/>
  <c r="I651" i="39"/>
  <c r="J651" i="39"/>
  <c r="K651" i="39"/>
  <c r="L651" i="39"/>
  <c r="M651" i="39"/>
  <c r="N651" i="39"/>
  <c r="O651" i="39"/>
  <c r="P651" i="39"/>
  <c r="Q651" i="39"/>
  <c r="R651" i="39"/>
  <c r="S651" i="39"/>
  <c r="T651" i="39"/>
  <c r="U651" i="39"/>
  <c r="V651" i="39"/>
  <c r="F652" i="39"/>
  <c r="G652" i="39"/>
  <c r="H652" i="39"/>
  <c r="I652" i="39"/>
  <c r="J652" i="39"/>
  <c r="K652" i="39"/>
  <c r="L652" i="39"/>
  <c r="M652" i="39"/>
  <c r="N652" i="39"/>
  <c r="O652" i="39"/>
  <c r="P652" i="39"/>
  <c r="Q652" i="39"/>
  <c r="R652" i="39"/>
  <c r="S652" i="39"/>
  <c r="T652" i="39"/>
  <c r="U652" i="39"/>
  <c r="V652" i="39"/>
  <c r="F653" i="39"/>
  <c r="G653" i="39"/>
  <c r="H653" i="39"/>
  <c r="I653" i="39"/>
  <c r="J653" i="39"/>
  <c r="K653" i="39"/>
  <c r="L653" i="39"/>
  <c r="M653" i="39"/>
  <c r="N653" i="39"/>
  <c r="O653" i="39"/>
  <c r="P653" i="39"/>
  <c r="Q653" i="39"/>
  <c r="R653" i="39"/>
  <c r="S653" i="39"/>
  <c r="T653" i="39"/>
  <c r="U653" i="39"/>
  <c r="V653" i="39"/>
  <c r="F654" i="39"/>
  <c r="G654" i="39"/>
  <c r="H654" i="39"/>
  <c r="I654" i="39"/>
  <c r="J654" i="39"/>
  <c r="K654" i="39"/>
  <c r="L654" i="39"/>
  <c r="M654" i="39"/>
  <c r="N654" i="39"/>
  <c r="O654" i="39"/>
  <c r="P654" i="39"/>
  <c r="Q654" i="39"/>
  <c r="R654" i="39"/>
  <c r="S654" i="39"/>
  <c r="T654" i="39"/>
  <c r="U654" i="39"/>
  <c r="V654" i="39"/>
  <c r="F655" i="39"/>
  <c r="G655" i="39"/>
  <c r="H655" i="39"/>
  <c r="I655" i="39"/>
  <c r="J655" i="39"/>
  <c r="K655" i="39"/>
  <c r="L655" i="39"/>
  <c r="M655" i="39"/>
  <c r="N655" i="39"/>
  <c r="O655" i="39"/>
  <c r="P655" i="39"/>
  <c r="Q655" i="39"/>
  <c r="R655" i="39"/>
  <c r="S655" i="39"/>
  <c r="T655" i="39"/>
  <c r="U655" i="39"/>
  <c r="V655" i="39"/>
  <c r="F656" i="39"/>
  <c r="G656" i="39"/>
  <c r="H656" i="39"/>
  <c r="I656" i="39"/>
  <c r="J656" i="39"/>
  <c r="K656" i="39"/>
  <c r="L656" i="39"/>
  <c r="M656" i="39"/>
  <c r="N656" i="39"/>
  <c r="O656" i="39"/>
  <c r="P656" i="39"/>
  <c r="Q656" i="39"/>
  <c r="R656" i="39"/>
  <c r="S656" i="39"/>
  <c r="T656" i="39"/>
  <c r="U656" i="39"/>
  <c r="V656" i="39"/>
  <c r="F657" i="39"/>
  <c r="G657" i="39"/>
  <c r="H657" i="39"/>
  <c r="I657" i="39"/>
  <c r="J657" i="39"/>
  <c r="K657" i="39"/>
  <c r="L657" i="39"/>
  <c r="M657" i="39"/>
  <c r="N657" i="39"/>
  <c r="O657" i="39"/>
  <c r="P657" i="39"/>
  <c r="Q657" i="39"/>
  <c r="R657" i="39"/>
  <c r="S657" i="39"/>
  <c r="T657" i="39"/>
  <c r="U657" i="39"/>
  <c r="V657" i="39"/>
  <c r="F658" i="39"/>
  <c r="G658" i="39"/>
  <c r="H658" i="39"/>
  <c r="I658" i="39"/>
  <c r="J658" i="39"/>
  <c r="K658" i="39"/>
  <c r="L658" i="39"/>
  <c r="M658" i="39"/>
  <c r="N658" i="39"/>
  <c r="O658" i="39"/>
  <c r="P658" i="39"/>
  <c r="Q658" i="39"/>
  <c r="R658" i="39"/>
  <c r="S658" i="39"/>
  <c r="T658" i="39"/>
  <c r="U658" i="39"/>
  <c r="V658" i="39"/>
  <c r="F659" i="39"/>
  <c r="G659" i="39"/>
  <c r="H659" i="39"/>
  <c r="I659" i="39"/>
  <c r="J659" i="39"/>
  <c r="K659" i="39"/>
  <c r="L659" i="39"/>
  <c r="M659" i="39"/>
  <c r="N659" i="39"/>
  <c r="O659" i="39"/>
  <c r="P659" i="39"/>
  <c r="Q659" i="39"/>
  <c r="R659" i="39"/>
  <c r="S659" i="39"/>
  <c r="T659" i="39"/>
  <c r="U659" i="39"/>
  <c r="V659" i="39"/>
  <c r="F660" i="39"/>
  <c r="G660" i="39"/>
  <c r="H660" i="39"/>
  <c r="I660" i="39"/>
  <c r="J660" i="39"/>
  <c r="K660" i="39"/>
  <c r="L660" i="39"/>
  <c r="M660" i="39"/>
  <c r="N660" i="39"/>
  <c r="O660" i="39"/>
  <c r="P660" i="39"/>
  <c r="Q660" i="39"/>
  <c r="R660" i="39"/>
  <c r="S660" i="39"/>
  <c r="T660" i="39"/>
  <c r="U660" i="39"/>
  <c r="V660" i="39"/>
  <c r="F661" i="39"/>
  <c r="G661" i="39"/>
  <c r="H661" i="39"/>
  <c r="I661" i="39"/>
  <c r="J661" i="39"/>
  <c r="K661" i="39"/>
  <c r="L661" i="39"/>
  <c r="M661" i="39"/>
  <c r="N661" i="39"/>
  <c r="O661" i="39"/>
  <c r="P661" i="39"/>
  <c r="Q661" i="39"/>
  <c r="R661" i="39"/>
  <c r="S661" i="39"/>
  <c r="T661" i="39"/>
  <c r="U661" i="39"/>
  <c r="V661" i="39"/>
  <c r="F662" i="39"/>
  <c r="G662" i="39"/>
  <c r="H662" i="39"/>
  <c r="I662" i="39"/>
  <c r="J662" i="39"/>
  <c r="K662" i="39"/>
  <c r="L662" i="39"/>
  <c r="M662" i="39"/>
  <c r="N662" i="39"/>
  <c r="O662" i="39"/>
  <c r="P662" i="39"/>
  <c r="Q662" i="39"/>
  <c r="R662" i="39"/>
  <c r="S662" i="39"/>
  <c r="T662" i="39"/>
  <c r="U662" i="39"/>
  <c r="V662" i="39"/>
  <c r="F663" i="39"/>
  <c r="G663" i="39"/>
  <c r="H663" i="39"/>
  <c r="I663" i="39"/>
  <c r="J663" i="39"/>
  <c r="K663" i="39"/>
  <c r="L663" i="39"/>
  <c r="M663" i="39"/>
  <c r="N663" i="39"/>
  <c r="O663" i="39"/>
  <c r="P663" i="39"/>
  <c r="Q663" i="39"/>
  <c r="R663" i="39"/>
  <c r="S663" i="39"/>
  <c r="T663" i="39"/>
  <c r="U663" i="39"/>
  <c r="V663" i="39"/>
  <c r="F664" i="39"/>
  <c r="G664" i="39"/>
  <c r="H664" i="39"/>
  <c r="I664" i="39"/>
  <c r="J664" i="39"/>
  <c r="K664" i="39"/>
  <c r="L664" i="39"/>
  <c r="M664" i="39"/>
  <c r="N664" i="39"/>
  <c r="O664" i="39"/>
  <c r="P664" i="39"/>
  <c r="Q664" i="39"/>
  <c r="R664" i="39"/>
  <c r="S664" i="39"/>
  <c r="T664" i="39"/>
  <c r="U664" i="39"/>
  <c r="V664" i="39"/>
  <c r="F665" i="39"/>
  <c r="G665" i="39"/>
  <c r="H665" i="39"/>
  <c r="I665" i="39"/>
  <c r="J665" i="39"/>
  <c r="K665" i="39"/>
  <c r="L665" i="39"/>
  <c r="M665" i="39"/>
  <c r="N665" i="39"/>
  <c r="O665" i="39"/>
  <c r="P665" i="39"/>
  <c r="Q665" i="39"/>
  <c r="R665" i="39"/>
  <c r="S665" i="39"/>
  <c r="T665" i="39"/>
  <c r="U665" i="39"/>
  <c r="V665" i="39"/>
  <c r="F666" i="39"/>
  <c r="G666" i="39"/>
  <c r="H666" i="39"/>
  <c r="I666" i="39"/>
  <c r="J666" i="39"/>
  <c r="K666" i="39"/>
  <c r="L666" i="39"/>
  <c r="M666" i="39"/>
  <c r="N666" i="39"/>
  <c r="O666" i="39"/>
  <c r="P666" i="39"/>
  <c r="Q666" i="39"/>
  <c r="R666" i="39"/>
  <c r="S666" i="39"/>
  <c r="T666" i="39"/>
  <c r="U666" i="39"/>
  <c r="V666" i="39"/>
  <c r="F667" i="39"/>
  <c r="G667" i="39"/>
  <c r="H667" i="39"/>
  <c r="I667" i="39"/>
  <c r="J667" i="39"/>
  <c r="K667" i="39"/>
  <c r="L667" i="39"/>
  <c r="M667" i="39"/>
  <c r="N667" i="39"/>
  <c r="O667" i="39"/>
  <c r="P667" i="39"/>
  <c r="Q667" i="39"/>
  <c r="R667" i="39"/>
  <c r="S667" i="39"/>
  <c r="T667" i="39"/>
  <c r="U667" i="39"/>
  <c r="V667" i="39"/>
  <c r="F668" i="39"/>
  <c r="G668" i="39"/>
  <c r="H668" i="39"/>
  <c r="I668" i="39"/>
  <c r="J668" i="39"/>
  <c r="K668" i="39"/>
  <c r="L668" i="39"/>
  <c r="M668" i="39"/>
  <c r="N668" i="39"/>
  <c r="O668" i="39"/>
  <c r="P668" i="39"/>
  <c r="Q668" i="39"/>
  <c r="R668" i="39"/>
  <c r="S668" i="39"/>
  <c r="T668" i="39"/>
  <c r="U668" i="39"/>
  <c r="V668" i="39"/>
  <c r="F669" i="39"/>
  <c r="G669" i="39"/>
  <c r="H669" i="39"/>
  <c r="I669" i="39"/>
  <c r="J669" i="39"/>
  <c r="K669" i="39"/>
  <c r="L669" i="39"/>
  <c r="M669" i="39"/>
  <c r="N669" i="39"/>
  <c r="O669" i="39"/>
  <c r="P669" i="39"/>
  <c r="Q669" i="39"/>
  <c r="R669" i="39"/>
  <c r="S669" i="39"/>
  <c r="T669" i="39"/>
  <c r="U669" i="39"/>
  <c r="V669" i="39"/>
  <c r="F670" i="39"/>
  <c r="G670" i="39"/>
  <c r="H670" i="39"/>
  <c r="I670" i="39"/>
  <c r="J670" i="39"/>
  <c r="K670" i="39"/>
  <c r="L670" i="39"/>
  <c r="M670" i="39"/>
  <c r="N670" i="39"/>
  <c r="O670" i="39"/>
  <c r="P670" i="39"/>
  <c r="Q670" i="39"/>
  <c r="R670" i="39"/>
  <c r="S670" i="39"/>
  <c r="T670" i="39"/>
  <c r="U670" i="39"/>
  <c r="V670" i="39"/>
  <c r="F671" i="39"/>
  <c r="G671" i="39"/>
  <c r="H671" i="39"/>
  <c r="I671" i="39"/>
  <c r="J671" i="39"/>
  <c r="K671" i="39"/>
  <c r="L671" i="39"/>
  <c r="M671" i="39"/>
  <c r="N671" i="39"/>
  <c r="O671" i="39"/>
  <c r="P671" i="39"/>
  <c r="Q671" i="39"/>
  <c r="R671" i="39"/>
  <c r="S671" i="39"/>
  <c r="T671" i="39"/>
  <c r="U671" i="39"/>
  <c r="V671" i="39"/>
  <c r="F672" i="39"/>
  <c r="G672" i="39"/>
  <c r="H672" i="39"/>
  <c r="I672" i="39"/>
  <c r="J672" i="39"/>
  <c r="K672" i="39"/>
  <c r="L672" i="39"/>
  <c r="M672" i="39"/>
  <c r="N672" i="39"/>
  <c r="O672" i="39"/>
  <c r="P672" i="39"/>
  <c r="Q672" i="39"/>
  <c r="R672" i="39"/>
  <c r="S672" i="39"/>
  <c r="T672" i="39"/>
  <c r="U672" i="39"/>
  <c r="V672" i="39"/>
  <c r="F673" i="39"/>
  <c r="G673" i="39"/>
  <c r="H673" i="39"/>
  <c r="I673" i="39"/>
  <c r="J673" i="39"/>
  <c r="K673" i="39"/>
  <c r="L673" i="39"/>
  <c r="M673" i="39"/>
  <c r="N673" i="39"/>
  <c r="O673" i="39"/>
  <c r="P673" i="39"/>
  <c r="Q673" i="39"/>
  <c r="R673" i="39"/>
  <c r="S673" i="39"/>
  <c r="T673" i="39"/>
  <c r="U673" i="39"/>
  <c r="V673" i="39"/>
  <c r="F674" i="39"/>
  <c r="G674" i="39"/>
  <c r="H674" i="39"/>
  <c r="I674" i="39"/>
  <c r="J674" i="39"/>
  <c r="K674" i="39"/>
  <c r="L674" i="39"/>
  <c r="M674" i="39"/>
  <c r="N674" i="39"/>
  <c r="O674" i="39"/>
  <c r="P674" i="39"/>
  <c r="Q674" i="39"/>
  <c r="R674" i="39"/>
  <c r="S674" i="39"/>
  <c r="T674" i="39"/>
  <c r="U674" i="39"/>
  <c r="V674" i="39"/>
  <c r="F675" i="39"/>
  <c r="G675" i="39"/>
  <c r="H675" i="39"/>
  <c r="I675" i="39"/>
  <c r="J675" i="39"/>
  <c r="K675" i="39"/>
  <c r="L675" i="39"/>
  <c r="M675" i="39"/>
  <c r="N675" i="39"/>
  <c r="O675" i="39"/>
  <c r="P675" i="39"/>
  <c r="Q675" i="39"/>
  <c r="R675" i="39"/>
  <c r="S675" i="39"/>
  <c r="T675" i="39"/>
  <c r="U675" i="39"/>
  <c r="V675" i="39"/>
  <c r="F676" i="39"/>
  <c r="G676" i="39"/>
  <c r="H676" i="39"/>
  <c r="I676" i="39"/>
  <c r="J676" i="39"/>
  <c r="K676" i="39"/>
  <c r="L676" i="39"/>
  <c r="M676" i="39"/>
  <c r="N676" i="39"/>
  <c r="O676" i="39"/>
  <c r="P676" i="39"/>
  <c r="Q676" i="39"/>
  <c r="R676" i="39"/>
  <c r="S676" i="39"/>
  <c r="T676" i="39"/>
  <c r="U676" i="39"/>
  <c r="V676" i="39"/>
  <c r="F677" i="39"/>
  <c r="G677" i="39"/>
  <c r="H677" i="39"/>
  <c r="I677" i="39"/>
  <c r="J677" i="39"/>
  <c r="K677" i="39"/>
  <c r="L677" i="39"/>
  <c r="M677" i="39"/>
  <c r="N677" i="39"/>
  <c r="O677" i="39"/>
  <c r="P677" i="39"/>
  <c r="Q677" i="39"/>
  <c r="R677" i="39"/>
  <c r="S677" i="39"/>
  <c r="T677" i="39"/>
  <c r="U677" i="39"/>
  <c r="V677" i="39"/>
  <c r="F678" i="39"/>
  <c r="G678" i="39"/>
  <c r="H678" i="39"/>
  <c r="I678" i="39"/>
  <c r="J678" i="39"/>
  <c r="K678" i="39"/>
  <c r="L678" i="39"/>
  <c r="M678" i="39"/>
  <c r="N678" i="39"/>
  <c r="O678" i="39"/>
  <c r="P678" i="39"/>
  <c r="Q678" i="39"/>
  <c r="R678" i="39"/>
  <c r="S678" i="39"/>
  <c r="T678" i="39"/>
  <c r="U678" i="39"/>
  <c r="V678" i="39"/>
  <c r="F679" i="39"/>
  <c r="G679" i="39"/>
  <c r="H679" i="39"/>
  <c r="I679" i="39"/>
  <c r="J679" i="39"/>
  <c r="K679" i="39"/>
  <c r="L679" i="39"/>
  <c r="M679" i="39"/>
  <c r="N679" i="39"/>
  <c r="O679" i="39"/>
  <c r="P679" i="39"/>
  <c r="Q679" i="39"/>
  <c r="R679" i="39"/>
  <c r="S679" i="39"/>
  <c r="T679" i="39"/>
  <c r="U679" i="39"/>
  <c r="V679" i="39"/>
  <c r="F680" i="39"/>
  <c r="G680" i="39"/>
  <c r="H680" i="39"/>
  <c r="I680" i="39"/>
  <c r="J680" i="39"/>
  <c r="K680" i="39"/>
  <c r="L680" i="39"/>
  <c r="M680" i="39"/>
  <c r="N680" i="39"/>
  <c r="O680" i="39"/>
  <c r="P680" i="39"/>
  <c r="Q680" i="39"/>
  <c r="R680" i="39"/>
  <c r="S680" i="39"/>
  <c r="T680" i="39"/>
  <c r="U680" i="39"/>
  <c r="V680" i="39"/>
  <c r="F681" i="39"/>
  <c r="G681" i="39"/>
  <c r="H681" i="39"/>
  <c r="I681" i="39"/>
  <c r="J681" i="39"/>
  <c r="K681" i="39"/>
  <c r="L681" i="39"/>
  <c r="M681" i="39"/>
  <c r="N681" i="39"/>
  <c r="O681" i="39"/>
  <c r="P681" i="39"/>
  <c r="Q681" i="39"/>
  <c r="R681" i="39"/>
  <c r="S681" i="39"/>
  <c r="T681" i="39"/>
  <c r="U681" i="39"/>
  <c r="V681" i="39"/>
  <c r="F682" i="39"/>
  <c r="G682" i="39"/>
  <c r="H682" i="39"/>
  <c r="I682" i="39"/>
  <c r="J682" i="39"/>
  <c r="K682" i="39"/>
  <c r="L682" i="39"/>
  <c r="M682" i="39"/>
  <c r="N682" i="39"/>
  <c r="O682" i="39"/>
  <c r="P682" i="39"/>
  <c r="Q682" i="39"/>
  <c r="R682" i="39"/>
  <c r="S682" i="39"/>
  <c r="T682" i="39"/>
  <c r="U682" i="39"/>
  <c r="V682" i="39"/>
  <c r="F683" i="39"/>
  <c r="G683" i="39"/>
  <c r="H683" i="39"/>
  <c r="I683" i="39"/>
  <c r="J683" i="39"/>
  <c r="K683" i="39"/>
  <c r="L683" i="39"/>
  <c r="M683" i="39"/>
  <c r="N683" i="39"/>
  <c r="O683" i="39"/>
  <c r="P683" i="39"/>
  <c r="Q683" i="39"/>
  <c r="R683" i="39"/>
  <c r="S683" i="39"/>
  <c r="T683" i="39"/>
  <c r="U683" i="39"/>
  <c r="V683" i="39"/>
  <c r="F684" i="39"/>
  <c r="G684" i="39"/>
  <c r="H684" i="39"/>
  <c r="I684" i="39"/>
  <c r="J684" i="39"/>
  <c r="K684" i="39"/>
  <c r="L684" i="39"/>
  <c r="M684" i="39"/>
  <c r="N684" i="39"/>
  <c r="O684" i="39"/>
  <c r="P684" i="39"/>
  <c r="Q684" i="39"/>
  <c r="R684" i="39"/>
  <c r="S684" i="39"/>
  <c r="T684" i="39"/>
  <c r="U684" i="39"/>
  <c r="V684" i="39"/>
  <c r="F685" i="39"/>
  <c r="G685" i="39"/>
  <c r="H685" i="39"/>
  <c r="I685" i="39"/>
  <c r="J685" i="39"/>
  <c r="K685" i="39"/>
  <c r="L685" i="39"/>
  <c r="M685" i="39"/>
  <c r="N685" i="39"/>
  <c r="O685" i="39"/>
  <c r="P685" i="39"/>
  <c r="Q685" i="39"/>
  <c r="R685" i="39"/>
  <c r="S685" i="39"/>
  <c r="T685" i="39"/>
  <c r="U685" i="39"/>
  <c r="V685" i="39"/>
  <c r="F686" i="39"/>
  <c r="G686" i="39"/>
  <c r="H686" i="39"/>
  <c r="I686" i="39"/>
  <c r="J686" i="39"/>
  <c r="K686" i="39"/>
  <c r="L686" i="39"/>
  <c r="M686" i="39"/>
  <c r="N686" i="39"/>
  <c r="O686" i="39"/>
  <c r="P686" i="39"/>
  <c r="Q686" i="39"/>
  <c r="R686" i="39"/>
  <c r="S686" i="39"/>
  <c r="T686" i="39"/>
  <c r="U686" i="39"/>
  <c r="V686" i="39"/>
  <c r="F687" i="39"/>
  <c r="G687" i="39"/>
  <c r="H687" i="39"/>
  <c r="I687" i="39"/>
  <c r="J687" i="39"/>
  <c r="K687" i="39"/>
  <c r="L687" i="39"/>
  <c r="M687" i="39"/>
  <c r="N687" i="39"/>
  <c r="O687" i="39"/>
  <c r="P687" i="39"/>
  <c r="Q687" i="39"/>
  <c r="R687" i="39"/>
  <c r="S687" i="39"/>
  <c r="T687" i="39"/>
  <c r="U687" i="39"/>
  <c r="V687" i="39"/>
  <c r="F688" i="39"/>
  <c r="G688" i="39"/>
  <c r="H688" i="39"/>
  <c r="I688" i="39"/>
  <c r="J688" i="39"/>
  <c r="K688" i="39"/>
  <c r="L688" i="39"/>
  <c r="M688" i="39"/>
  <c r="N688" i="39"/>
  <c r="O688" i="39"/>
  <c r="P688" i="39"/>
  <c r="Q688" i="39"/>
  <c r="R688" i="39"/>
  <c r="S688" i="39"/>
  <c r="T688" i="39"/>
  <c r="U688" i="39"/>
  <c r="V688" i="39"/>
  <c r="F689" i="39"/>
  <c r="G689" i="39"/>
  <c r="H689" i="39"/>
  <c r="I689" i="39"/>
  <c r="J689" i="39"/>
  <c r="K689" i="39"/>
  <c r="L689" i="39"/>
  <c r="M689" i="39"/>
  <c r="N689" i="39"/>
  <c r="O689" i="39"/>
  <c r="P689" i="39"/>
  <c r="Q689" i="39"/>
  <c r="R689" i="39"/>
  <c r="S689" i="39"/>
  <c r="T689" i="39"/>
  <c r="U689" i="39"/>
  <c r="V689" i="39"/>
  <c r="F690" i="39"/>
  <c r="G690" i="39"/>
  <c r="H690" i="39"/>
  <c r="I690" i="39"/>
  <c r="J690" i="39"/>
  <c r="K690" i="39"/>
  <c r="L690" i="39"/>
  <c r="M690" i="39"/>
  <c r="N690" i="39"/>
  <c r="O690" i="39"/>
  <c r="P690" i="39"/>
  <c r="Q690" i="39"/>
  <c r="R690" i="39"/>
  <c r="S690" i="39"/>
  <c r="T690" i="39"/>
  <c r="U690" i="39"/>
  <c r="V690" i="39"/>
  <c r="F691" i="39"/>
  <c r="G691" i="39"/>
  <c r="H691" i="39"/>
  <c r="I691" i="39"/>
  <c r="J691" i="39"/>
  <c r="K691" i="39"/>
  <c r="L691" i="39"/>
  <c r="M691" i="39"/>
  <c r="N691" i="39"/>
  <c r="O691" i="39"/>
  <c r="P691" i="39"/>
  <c r="Q691" i="39"/>
  <c r="R691" i="39"/>
  <c r="S691" i="39"/>
  <c r="T691" i="39"/>
  <c r="U691" i="39"/>
  <c r="V691" i="39"/>
  <c r="F692" i="39"/>
  <c r="G692" i="39"/>
  <c r="H692" i="39"/>
  <c r="I692" i="39"/>
  <c r="J692" i="39"/>
  <c r="K692" i="39"/>
  <c r="L692" i="39"/>
  <c r="M692" i="39"/>
  <c r="N692" i="39"/>
  <c r="O692" i="39"/>
  <c r="P692" i="39"/>
  <c r="Q692" i="39"/>
  <c r="R692" i="39"/>
  <c r="S692" i="39"/>
  <c r="T692" i="39"/>
  <c r="U692" i="39"/>
  <c r="V692" i="39"/>
  <c r="F693" i="39"/>
  <c r="G693" i="39"/>
  <c r="H693" i="39"/>
  <c r="I693" i="39"/>
  <c r="J693" i="39"/>
  <c r="K693" i="39"/>
  <c r="L693" i="39"/>
  <c r="M693" i="39"/>
  <c r="N693" i="39"/>
  <c r="O693" i="39"/>
  <c r="P693" i="39"/>
  <c r="Q693" i="39"/>
  <c r="R693" i="39"/>
  <c r="S693" i="39"/>
  <c r="T693" i="39"/>
  <c r="U693" i="39"/>
  <c r="V693" i="39"/>
  <c r="F694" i="39"/>
  <c r="G694" i="39"/>
  <c r="H694" i="39"/>
  <c r="I694" i="39"/>
  <c r="J694" i="39"/>
  <c r="K694" i="39"/>
  <c r="L694" i="39"/>
  <c r="M694" i="39"/>
  <c r="N694" i="39"/>
  <c r="O694" i="39"/>
  <c r="P694" i="39"/>
  <c r="Q694" i="39"/>
  <c r="R694" i="39"/>
  <c r="S694" i="39"/>
  <c r="T694" i="39"/>
  <c r="U694" i="39"/>
  <c r="V694" i="39"/>
  <c r="F695" i="39"/>
  <c r="G695" i="39"/>
  <c r="H695" i="39"/>
  <c r="I695" i="39"/>
  <c r="J695" i="39"/>
  <c r="K695" i="39"/>
  <c r="L695" i="39"/>
  <c r="M695" i="39"/>
  <c r="N695" i="39"/>
  <c r="O695" i="39"/>
  <c r="P695" i="39"/>
  <c r="Q695" i="39"/>
  <c r="R695" i="39"/>
  <c r="S695" i="39"/>
  <c r="T695" i="39"/>
  <c r="U695" i="39"/>
  <c r="V695" i="39"/>
  <c r="F696" i="39"/>
  <c r="G696" i="39"/>
  <c r="H696" i="39"/>
  <c r="I696" i="39"/>
  <c r="J696" i="39"/>
  <c r="K696" i="39"/>
  <c r="L696" i="39"/>
  <c r="M696" i="39"/>
  <c r="N696" i="39"/>
  <c r="O696" i="39"/>
  <c r="P696" i="39"/>
  <c r="Q696" i="39"/>
  <c r="R696" i="39"/>
  <c r="S696" i="39"/>
  <c r="T696" i="39"/>
  <c r="U696" i="39"/>
  <c r="V696" i="39"/>
  <c r="F697" i="39"/>
  <c r="G697" i="39"/>
  <c r="H697" i="39"/>
  <c r="I697" i="39"/>
  <c r="J697" i="39"/>
  <c r="K697" i="39"/>
  <c r="L697" i="39"/>
  <c r="M697" i="39"/>
  <c r="N697" i="39"/>
  <c r="O697" i="39"/>
  <c r="P697" i="39"/>
  <c r="Q697" i="39"/>
  <c r="R697" i="39"/>
  <c r="S697" i="39"/>
  <c r="T697" i="39"/>
  <c r="U697" i="39"/>
  <c r="V697" i="39"/>
  <c r="F698" i="39"/>
  <c r="G698" i="39"/>
  <c r="H698" i="39"/>
  <c r="I698" i="39"/>
  <c r="J698" i="39"/>
  <c r="K698" i="39"/>
  <c r="L698" i="39"/>
  <c r="M698" i="39"/>
  <c r="N698" i="39"/>
  <c r="O698" i="39"/>
  <c r="P698" i="39"/>
  <c r="Q698" i="39"/>
  <c r="R698" i="39"/>
  <c r="S698" i="39"/>
  <c r="T698" i="39"/>
  <c r="U698" i="39"/>
  <c r="V698" i="39"/>
  <c r="F699" i="39"/>
  <c r="G699" i="39"/>
  <c r="H699" i="39"/>
  <c r="I699" i="39"/>
  <c r="J699" i="39"/>
  <c r="K699" i="39"/>
  <c r="L699" i="39"/>
  <c r="M699" i="39"/>
  <c r="N699" i="39"/>
  <c r="O699" i="39"/>
  <c r="P699" i="39"/>
  <c r="Q699" i="39"/>
  <c r="R699" i="39"/>
  <c r="S699" i="39"/>
  <c r="T699" i="39"/>
  <c r="U699" i="39"/>
  <c r="V699" i="39"/>
  <c r="F700" i="39"/>
  <c r="G700" i="39"/>
  <c r="H700" i="39"/>
  <c r="I700" i="39"/>
  <c r="J700" i="39"/>
  <c r="K700" i="39"/>
  <c r="L700" i="39"/>
  <c r="M700" i="39"/>
  <c r="N700" i="39"/>
  <c r="O700" i="39"/>
  <c r="P700" i="39"/>
  <c r="Q700" i="39"/>
  <c r="R700" i="39"/>
  <c r="S700" i="39"/>
  <c r="T700" i="39"/>
  <c r="U700" i="39"/>
  <c r="V700" i="39"/>
  <c r="F701" i="39"/>
  <c r="G701" i="39"/>
  <c r="H701" i="39"/>
  <c r="I701" i="39"/>
  <c r="J701" i="39"/>
  <c r="K701" i="39"/>
  <c r="L701" i="39"/>
  <c r="M701" i="39"/>
  <c r="N701" i="39"/>
  <c r="O701" i="39"/>
  <c r="P701" i="39"/>
  <c r="Q701" i="39"/>
  <c r="R701" i="39"/>
  <c r="S701" i="39"/>
  <c r="T701" i="39"/>
  <c r="U701" i="39"/>
  <c r="V701" i="39"/>
  <c r="F702" i="39"/>
  <c r="G702" i="39"/>
  <c r="H702" i="39"/>
  <c r="I702" i="39"/>
  <c r="J702" i="39"/>
  <c r="K702" i="39"/>
  <c r="L702" i="39"/>
  <c r="M702" i="39"/>
  <c r="N702" i="39"/>
  <c r="O702" i="39"/>
  <c r="P702" i="39"/>
  <c r="Q702" i="39"/>
  <c r="R702" i="39"/>
  <c r="S702" i="39"/>
  <c r="T702" i="39"/>
  <c r="U702" i="39"/>
  <c r="V702" i="39"/>
  <c r="F703" i="39"/>
  <c r="G703" i="39"/>
  <c r="H703" i="39"/>
  <c r="I703" i="39"/>
  <c r="J703" i="39"/>
  <c r="K703" i="39"/>
  <c r="L703" i="39"/>
  <c r="M703" i="39"/>
  <c r="N703" i="39"/>
  <c r="O703" i="39"/>
  <c r="P703" i="39"/>
  <c r="Q703" i="39"/>
  <c r="R703" i="39"/>
  <c r="S703" i="39"/>
  <c r="T703" i="39"/>
  <c r="U703" i="39"/>
  <c r="V703" i="39"/>
  <c r="F704" i="39"/>
  <c r="G704" i="39"/>
  <c r="H704" i="39"/>
  <c r="I704" i="39"/>
  <c r="J704" i="39"/>
  <c r="K704" i="39"/>
  <c r="L704" i="39"/>
  <c r="M704" i="39"/>
  <c r="N704" i="39"/>
  <c r="O704" i="39"/>
  <c r="P704" i="39"/>
  <c r="Q704" i="39"/>
  <c r="R704" i="39"/>
  <c r="S704" i="39"/>
  <c r="T704" i="39"/>
  <c r="U704" i="39"/>
  <c r="V704" i="39"/>
  <c r="F705" i="39"/>
  <c r="G705" i="39"/>
  <c r="H705" i="39"/>
  <c r="I705" i="39"/>
  <c r="J705" i="39"/>
  <c r="K705" i="39"/>
  <c r="L705" i="39"/>
  <c r="M705" i="39"/>
  <c r="N705" i="39"/>
  <c r="O705" i="39"/>
  <c r="P705" i="39"/>
  <c r="Q705" i="39"/>
  <c r="R705" i="39"/>
  <c r="S705" i="39"/>
  <c r="T705" i="39"/>
  <c r="U705" i="39"/>
  <c r="V705" i="39"/>
  <c r="F706" i="39"/>
  <c r="G706" i="39"/>
  <c r="H706" i="39"/>
  <c r="I706" i="39"/>
  <c r="J706" i="39"/>
  <c r="K706" i="39"/>
  <c r="L706" i="39"/>
  <c r="M706" i="39"/>
  <c r="N706" i="39"/>
  <c r="O706" i="39"/>
  <c r="P706" i="39"/>
  <c r="Q706" i="39"/>
  <c r="R706" i="39"/>
  <c r="S706" i="39"/>
  <c r="T706" i="39"/>
  <c r="U706" i="39"/>
  <c r="V706" i="39"/>
  <c r="F707" i="39"/>
  <c r="G707" i="39"/>
  <c r="H707" i="39"/>
  <c r="I707" i="39"/>
  <c r="J707" i="39"/>
  <c r="K707" i="39"/>
  <c r="L707" i="39"/>
  <c r="M707" i="39"/>
  <c r="N707" i="39"/>
  <c r="O707" i="39"/>
  <c r="P707" i="39"/>
  <c r="Q707" i="39"/>
  <c r="R707" i="39"/>
  <c r="S707" i="39"/>
  <c r="T707" i="39"/>
  <c r="U707" i="39"/>
  <c r="V707" i="39"/>
  <c r="F708" i="39"/>
  <c r="G708" i="39"/>
  <c r="H708" i="39"/>
  <c r="I708" i="39"/>
  <c r="J708" i="39"/>
  <c r="K708" i="39"/>
  <c r="L708" i="39"/>
  <c r="M708" i="39"/>
  <c r="N708" i="39"/>
  <c r="O708" i="39"/>
  <c r="P708" i="39"/>
  <c r="Q708" i="39"/>
  <c r="R708" i="39"/>
  <c r="S708" i="39"/>
  <c r="T708" i="39"/>
  <c r="U708" i="39"/>
  <c r="V708" i="39"/>
  <c r="F709" i="39"/>
  <c r="G709" i="39"/>
  <c r="H709" i="39"/>
  <c r="I709" i="39"/>
  <c r="J709" i="39"/>
  <c r="K709" i="39"/>
  <c r="L709" i="39"/>
  <c r="M709" i="39"/>
  <c r="N709" i="39"/>
  <c r="O709" i="39"/>
  <c r="P709" i="39"/>
  <c r="Q709" i="39"/>
  <c r="R709" i="39"/>
  <c r="S709" i="39"/>
  <c r="T709" i="39"/>
  <c r="U709" i="39"/>
  <c r="V709" i="39"/>
  <c r="F710" i="39"/>
  <c r="G710" i="39"/>
  <c r="H710" i="39"/>
  <c r="I710" i="39"/>
  <c r="J710" i="39"/>
  <c r="K710" i="39"/>
  <c r="L710" i="39"/>
  <c r="M710" i="39"/>
  <c r="N710" i="39"/>
  <c r="O710" i="39"/>
  <c r="P710" i="39"/>
  <c r="Q710" i="39"/>
  <c r="R710" i="39"/>
  <c r="S710" i="39"/>
  <c r="T710" i="39"/>
  <c r="U710" i="39"/>
  <c r="V710" i="39"/>
  <c r="F711" i="39"/>
  <c r="G711" i="39"/>
  <c r="H711" i="39"/>
  <c r="I711" i="39"/>
  <c r="J711" i="39"/>
  <c r="K711" i="39"/>
  <c r="L711" i="39"/>
  <c r="M711" i="39"/>
  <c r="N711" i="39"/>
  <c r="O711" i="39"/>
  <c r="P711" i="39"/>
  <c r="Q711" i="39"/>
  <c r="R711" i="39"/>
  <c r="S711" i="39"/>
  <c r="T711" i="39"/>
  <c r="U711" i="39"/>
  <c r="V711" i="39"/>
  <c r="F712" i="39"/>
  <c r="G712" i="39"/>
  <c r="H712" i="39"/>
  <c r="I712" i="39"/>
  <c r="J712" i="39"/>
  <c r="K712" i="39"/>
  <c r="L712" i="39"/>
  <c r="M712" i="39"/>
  <c r="N712" i="39"/>
  <c r="O712" i="39"/>
  <c r="P712" i="39"/>
  <c r="Q712" i="39"/>
  <c r="R712" i="39"/>
  <c r="S712" i="39"/>
  <c r="T712" i="39"/>
  <c r="U712" i="39"/>
  <c r="V712" i="39"/>
  <c r="F713" i="39"/>
  <c r="G713" i="39"/>
  <c r="H713" i="39"/>
  <c r="I713" i="39"/>
  <c r="J713" i="39"/>
  <c r="K713" i="39"/>
  <c r="L713" i="39"/>
  <c r="M713" i="39"/>
  <c r="N713" i="39"/>
  <c r="O713" i="39"/>
  <c r="P713" i="39"/>
  <c r="Q713" i="39"/>
  <c r="R713" i="39"/>
  <c r="S713" i="39"/>
  <c r="T713" i="39"/>
  <c r="U713" i="39"/>
  <c r="V713" i="39"/>
  <c r="F714" i="39"/>
  <c r="G714" i="39"/>
  <c r="H714" i="39"/>
  <c r="I714" i="39"/>
  <c r="J714" i="39"/>
  <c r="K714" i="39"/>
  <c r="L714" i="39"/>
  <c r="M714" i="39"/>
  <c r="N714" i="39"/>
  <c r="O714" i="39"/>
  <c r="P714" i="39"/>
  <c r="Q714" i="39"/>
  <c r="R714" i="39"/>
  <c r="S714" i="39"/>
  <c r="T714" i="39"/>
  <c r="U714" i="39"/>
  <c r="V714" i="39"/>
  <c r="F715" i="39"/>
  <c r="G715" i="39"/>
  <c r="H715" i="39"/>
  <c r="I715" i="39"/>
  <c r="J715" i="39"/>
  <c r="K715" i="39"/>
  <c r="L715" i="39"/>
  <c r="M715" i="39"/>
  <c r="N715" i="39"/>
  <c r="O715" i="39"/>
  <c r="P715" i="39"/>
  <c r="Q715" i="39"/>
  <c r="R715" i="39"/>
  <c r="S715" i="39"/>
  <c r="T715" i="39"/>
  <c r="U715" i="39"/>
  <c r="V715" i="39"/>
  <c r="F716" i="39"/>
  <c r="G716" i="39"/>
  <c r="H716" i="39"/>
  <c r="I716" i="39"/>
  <c r="J716" i="39"/>
  <c r="K716" i="39"/>
  <c r="L716" i="39"/>
  <c r="M716" i="39"/>
  <c r="N716" i="39"/>
  <c r="O716" i="39"/>
  <c r="P716" i="39"/>
  <c r="Q716" i="39"/>
  <c r="R716" i="39"/>
  <c r="S716" i="39"/>
  <c r="T716" i="39"/>
  <c r="U716" i="39"/>
  <c r="V716" i="39"/>
  <c r="F717" i="39"/>
  <c r="G717" i="39"/>
  <c r="H717" i="39"/>
  <c r="I717" i="39"/>
  <c r="J717" i="39"/>
  <c r="K717" i="39"/>
  <c r="L717" i="39"/>
  <c r="M717" i="39"/>
  <c r="N717" i="39"/>
  <c r="O717" i="39"/>
  <c r="P717" i="39"/>
  <c r="Q717" i="39"/>
  <c r="R717" i="39"/>
  <c r="S717" i="39"/>
  <c r="T717" i="39"/>
  <c r="U717" i="39"/>
  <c r="V717" i="39"/>
  <c r="F718" i="39"/>
  <c r="G718" i="39"/>
  <c r="H718" i="39"/>
  <c r="I718" i="39"/>
  <c r="J718" i="39"/>
  <c r="K718" i="39"/>
  <c r="L718" i="39"/>
  <c r="M718" i="39"/>
  <c r="N718" i="39"/>
  <c r="O718" i="39"/>
  <c r="P718" i="39"/>
  <c r="Q718" i="39"/>
  <c r="R718" i="39"/>
  <c r="S718" i="39"/>
  <c r="T718" i="39"/>
  <c r="U718" i="39"/>
  <c r="V718" i="39"/>
  <c r="F719" i="39"/>
  <c r="G719" i="39"/>
  <c r="H719" i="39"/>
  <c r="I719" i="39"/>
  <c r="J719" i="39"/>
  <c r="K719" i="39"/>
  <c r="L719" i="39"/>
  <c r="M719" i="39"/>
  <c r="N719" i="39"/>
  <c r="O719" i="39"/>
  <c r="P719" i="39"/>
  <c r="Q719" i="39"/>
  <c r="R719" i="39"/>
  <c r="S719" i="39"/>
  <c r="T719" i="39"/>
  <c r="U719" i="39"/>
  <c r="V719" i="39"/>
  <c r="F720" i="39"/>
  <c r="G720" i="39"/>
  <c r="H720" i="39"/>
  <c r="I720" i="39"/>
  <c r="J720" i="39"/>
  <c r="K720" i="39"/>
  <c r="L720" i="39"/>
  <c r="M720" i="39"/>
  <c r="N720" i="39"/>
  <c r="O720" i="39"/>
  <c r="P720" i="39"/>
  <c r="Q720" i="39"/>
  <c r="R720" i="39"/>
  <c r="S720" i="39"/>
  <c r="T720" i="39"/>
  <c r="U720" i="39"/>
  <c r="V720" i="39"/>
  <c r="F721" i="39"/>
  <c r="G721" i="39"/>
  <c r="H721" i="39"/>
  <c r="I721" i="39"/>
  <c r="J721" i="39"/>
  <c r="K721" i="39"/>
  <c r="L721" i="39"/>
  <c r="M721" i="39"/>
  <c r="N721" i="39"/>
  <c r="O721" i="39"/>
  <c r="P721" i="39"/>
  <c r="Q721" i="39"/>
  <c r="R721" i="39"/>
  <c r="S721" i="39"/>
  <c r="T721" i="39"/>
  <c r="U721" i="39"/>
  <c r="V721" i="39"/>
  <c r="F722" i="39"/>
  <c r="G722" i="39"/>
  <c r="H722" i="39"/>
  <c r="I722" i="39"/>
  <c r="J722" i="39"/>
  <c r="K722" i="39"/>
  <c r="L722" i="39"/>
  <c r="M722" i="39"/>
  <c r="N722" i="39"/>
  <c r="O722" i="39"/>
  <c r="P722" i="39"/>
  <c r="Q722" i="39"/>
  <c r="R722" i="39"/>
  <c r="S722" i="39"/>
  <c r="T722" i="39"/>
  <c r="U722" i="39"/>
  <c r="V722" i="39"/>
  <c r="F723" i="39"/>
  <c r="G723" i="39"/>
  <c r="H723" i="39"/>
  <c r="I723" i="39"/>
  <c r="J723" i="39"/>
  <c r="K723" i="39"/>
  <c r="L723" i="39"/>
  <c r="M723" i="39"/>
  <c r="N723" i="39"/>
  <c r="O723" i="39"/>
  <c r="P723" i="39"/>
  <c r="Q723" i="39"/>
  <c r="R723" i="39"/>
  <c r="S723" i="39"/>
  <c r="T723" i="39"/>
  <c r="U723" i="39"/>
  <c r="V723" i="39"/>
  <c r="F724" i="39"/>
  <c r="G724" i="39"/>
  <c r="H724" i="39"/>
  <c r="I724" i="39"/>
  <c r="J724" i="39"/>
  <c r="K724" i="39"/>
  <c r="L724" i="39"/>
  <c r="M724" i="39"/>
  <c r="N724" i="39"/>
  <c r="O724" i="39"/>
  <c r="P724" i="39"/>
  <c r="Q724" i="39"/>
  <c r="R724" i="39"/>
  <c r="S724" i="39"/>
  <c r="T724" i="39"/>
  <c r="U724" i="39"/>
  <c r="V724" i="39"/>
  <c r="F725" i="39"/>
  <c r="G725" i="39"/>
  <c r="H725" i="39"/>
  <c r="I725" i="39"/>
  <c r="J725" i="39"/>
  <c r="K725" i="39"/>
  <c r="L725" i="39"/>
  <c r="M725" i="39"/>
  <c r="N725" i="39"/>
  <c r="O725" i="39"/>
  <c r="P725" i="39"/>
  <c r="Q725" i="39"/>
  <c r="R725" i="39"/>
  <c r="S725" i="39"/>
  <c r="T725" i="39"/>
  <c r="U725" i="39"/>
  <c r="V725" i="39"/>
  <c r="F726" i="39"/>
  <c r="G726" i="39"/>
  <c r="H726" i="39"/>
  <c r="I726" i="39"/>
  <c r="J726" i="39"/>
  <c r="K726" i="39"/>
  <c r="L726" i="39"/>
  <c r="M726" i="39"/>
  <c r="N726" i="39"/>
  <c r="O726" i="39"/>
  <c r="P726" i="39"/>
  <c r="Q726" i="39"/>
  <c r="R726" i="39"/>
  <c r="S726" i="39"/>
  <c r="T726" i="39"/>
  <c r="U726" i="39"/>
  <c r="V726" i="39"/>
  <c r="F727" i="39"/>
  <c r="G727" i="39"/>
  <c r="H727" i="39"/>
  <c r="I727" i="39"/>
  <c r="J727" i="39"/>
  <c r="K727" i="39"/>
  <c r="L727" i="39"/>
  <c r="M727" i="39"/>
  <c r="N727" i="39"/>
  <c r="O727" i="39"/>
  <c r="P727" i="39"/>
  <c r="Q727" i="39"/>
  <c r="R727" i="39"/>
  <c r="S727" i="39"/>
  <c r="T727" i="39"/>
  <c r="U727" i="39"/>
  <c r="V727" i="39"/>
  <c r="F728" i="39"/>
  <c r="G728" i="39"/>
  <c r="H728" i="39"/>
  <c r="I728" i="39"/>
  <c r="J728" i="39"/>
  <c r="K728" i="39"/>
  <c r="L728" i="39"/>
  <c r="M728" i="39"/>
  <c r="N728" i="39"/>
  <c r="O728" i="39"/>
  <c r="P728" i="39"/>
  <c r="Q728" i="39"/>
  <c r="R728" i="39"/>
  <c r="S728" i="39"/>
  <c r="T728" i="39"/>
  <c r="U728" i="39"/>
  <c r="V728" i="39"/>
  <c r="F729" i="39"/>
  <c r="G729" i="39"/>
  <c r="H729" i="39"/>
  <c r="I729" i="39"/>
  <c r="J729" i="39"/>
  <c r="K729" i="39"/>
  <c r="L729" i="39"/>
  <c r="M729" i="39"/>
  <c r="N729" i="39"/>
  <c r="O729" i="39"/>
  <c r="P729" i="39"/>
  <c r="Q729" i="39"/>
  <c r="R729" i="39"/>
  <c r="S729" i="39"/>
  <c r="T729" i="39"/>
  <c r="U729" i="39"/>
  <c r="V729" i="39"/>
  <c r="F730" i="39"/>
  <c r="G730" i="39"/>
  <c r="H730" i="39"/>
  <c r="I730" i="39"/>
  <c r="J730" i="39"/>
  <c r="K730" i="39"/>
  <c r="L730" i="39"/>
  <c r="M730" i="39"/>
  <c r="N730" i="39"/>
  <c r="O730" i="39"/>
  <c r="P730" i="39"/>
  <c r="Q730" i="39"/>
  <c r="R730" i="39"/>
  <c r="S730" i="39"/>
  <c r="T730" i="39"/>
  <c r="U730" i="39"/>
  <c r="V730" i="39"/>
  <c r="F731" i="39"/>
  <c r="G731" i="39"/>
  <c r="H731" i="39"/>
  <c r="I731" i="39"/>
  <c r="J731" i="39"/>
  <c r="K731" i="39"/>
  <c r="L731" i="39"/>
  <c r="M731" i="39"/>
  <c r="N731" i="39"/>
  <c r="O731" i="39"/>
  <c r="P731" i="39"/>
  <c r="Q731" i="39"/>
  <c r="R731" i="39"/>
  <c r="S731" i="39"/>
  <c r="T731" i="39"/>
  <c r="U731" i="39"/>
  <c r="V731" i="39"/>
  <c r="F732" i="39"/>
  <c r="G732" i="39"/>
  <c r="H732" i="39"/>
  <c r="I732" i="39"/>
  <c r="J732" i="39"/>
  <c r="K732" i="39"/>
  <c r="L732" i="39"/>
  <c r="M732" i="39"/>
  <c r="N732" i="39"/>
  <c r="O732" i="39"/>
  <c r="P732" i="39"/>
  <c r="Q732" i="39"/>
  <c r="R732" i="39"/>
  <c r="S732" i="39"/>
  <c r="T732" i="39"/>
  <c r="U732" i="39"/>
  <c r="V732" i="39"/>
  <c r="F733" i="39"/>
  <c r="G733" i="39"/>
  <c r="H733" i="39"/>
  <c r="I733" i="39"/>
  <c r="J733" i="39"/>
  <c r="K733" i="39"/>
  <c r="L733" i="39"/>
  <c r="M733" i="39"/>
  <c r="N733" i="39"/>
  <c r="O733" i="39"/>
  <c r="P733" i="39"/>
  <c r="Q733" i="39"/>
  <c r="R733" i="39"/>
  <c r="S733" i="39"/>
  <c r="T733" i="39"/>
  <c r="U733" i="39"/>
  <c r="V733" i="39"/>
  <c r="F734" i="39"/>
  <c r="G734" i="39"/>
  <c r="H734" i="39"/>
  <c r="I734" i="39"/>
  <c r="J734" i="39"/>
  <c r="K734" i="39"/>
  <c r="L734" i="39"/>
  <c r="M734" i="39"/>
  <c r="N734" i="39"/>
  <c r="O734" i="39"/>
  <c r="P734" i="39"/>
  <c r="Q734" i="39"/>
  <c r="R734" i="39"/>
  <c r="S734" i="39"/>
  <c r="T734" i="39"/>
  <c r="U734" i="39"/>
  <c r="V734" i="39"/>
  <c r="F735" i="39"/>
  <c r="G735" i="39"/>
  <c r="H735" i="39"/>
  <c r="I735" i="39"/>
  <c r="J735" i="39"/>
  <c r="K735" i="39"/>
  <c r="L735" i="39"/>
  <c r="M735" i="39"/>
  <c r="N735" i="39"/>
  <c r="O735" i="39"/>
  <c r="P735" i="39"/>
  <c r="Q735" i="39"/>
  <c r="R735" i="39"/>
  <c r="S735" i="39"/>
  <c r="T735" i="39"/>
  <c r="U735" i="39"/>
  <c r="V735" i="39"/>
  <c r="F736" i="39"/>
  <c r="G736" i="39"/>
  <c r="H736" i="39"/>
  <c r="I736" i="39"/>
  <c r="J736" i="39"/>
  <c r="K736" i="39"/>
  <c r="L736" i="39"/>
  <c r="M736" i="39"/>
  <c r="N736" i="39"/>
  <c r="O736" i="39"/>
  <c r="P736" i="39"/>
  <c r="Q736" i="39"/>
  <c r="R736" i="39"/>
  <c r="S736" i="39"/>
  <c r="T736" i="39"/>
  <c r="U736" i="39"/>
  <c r="V736" i="39"/>
  <c r="F737" i="39"/>
  <c r="G737" i="39"/>
  <c r="H737" i="39"/>
  <c r="I737" i="39"/>
  <c r="J737" i="39"/>
  <c r="K737" i="39"/>
  <c r="L737" i="39"/>
  <c r="M737" i="39"/>
  <c r="N737" i="39"/>
  <c r="O737" i="39"/>
  <c r="P737" i="39"/>
  <c r="Q737" i="39"/>
  <c r="R737" i="39"/>
  <c r="S737" i="39"/>
  <c r="T737" i="39"/>
  <c r="U737" i="39"/>
  <c r="V737" i="39"/>
  <c r="F738" i="39"/>
  <c r="G738" i="39"/>
  <c r="H738" i="39"/>
  <c r="I738" i="39"/>
  <c r="J738" i="39"/>
  <c r="K738" i="39"/>
  <c r="L738" i="39"/>
  <c r="M738" i="39"/>
  <c r="N738" i="39"/>
  <c r="O738" i="39"/>
  <c r="P738" i="39"/>
  <c r="Q738" i="39"/>
  <c r="R738" i="39"/>
  <c r="S738" i="39"/>
  <c r="T738" i="39"/>
  <c r="U738" i="39"/>
  <c r="V738" i="39"/>
  <c r="F739" i="39"/>
  <c r="G739" i="39"/>
  <c r="H739" i="39"/>
  <c r="I739" i="39"/>
  <c r="J739" i="39"/>
  <c r="K739" i="39"/>
  <c r="L739" i="39"/>
  <c r="M739" i="39"/>
  <c r="N739" i="39"/>
  <c r="O739" i="39"/>
  <c r="P739" i="39"/>
  <c r="Q739" i="39"/>
  <c r="R739" i="39"/>
  <c r="S739" i="39"/>
  <c r="T739" i="39"/>
  <c r="U739" i="39"/>
  <c r="V739" i="39"/>
  <c r="F740" i="39"/>
  <c r="G740" i="39"/>
  <c r="H740" i="39"/>
  <c r="I740" i="39"/>
  <c r="J740" i="39"/>
  <c r="K740" i="39"/>
  <c r="L740" i="39"/>
  <c r="M740" i="39"/>
  <c r="N740" i="39"/>
  <c r="O740" i="39"/>
  <c r="P740" i="39"/>
  <c r="Q740" i="39"/>
  <c r="R740" i="39"/>
  <c r="S740" i="39"/>
  <c r="T740" i="39"/>
  <c r="U740" i="39"/>
  <c r="V740" i="39"/>
  <c r="F741" i="39"/>
  <c r="G741" i="39"/>
  <c r="H741" i="39"/>
  <c r="I741" i="39"/>
  <c r="J741" i="39"/>
  <c r="K741" i="39"/>
  <c r="L741" i="39"/>
  <c r="M741" i="39"/>
  <c r="N741" i="39"/>
  <c r="O741" i="39"/>
  <c r="P741" i="39"/>
  <c r="Q741" i="39"/>
  <c r="R741" i="39"/>
  <c r="S741" i="39"/>
  <c r="T741" i="39"/>
  <c r="U741" i="39"/>
  <c r="V741" i="39"/>
  <c r="F742" i="39"/>
  <c r="G742" i="39"/>
  <c r="H742" i="39"/>
  <c r="I742" i="39"/>
  <c r="J742" i="39"/>
  <c r="K742" i="39"/>
  <c r="L742" i="39"/>
  <c r="M742" i="39"/>
  <c r="N742" i="39"/>
  <c r="O742" i="39"/>
  <c r="P742" i="39"/>
  <c r="Q742" i="39"/>
  <c r="R742" i="39"/>
  <c r="S742" i="39"/>
  <c r="T742" i="39"/>
  <c r="U742" i="39"/>
  <c r="V742" i="39"/>
  <c r="F743" i="39"/>
  <c r="G743" i="39"/>
  <c r="H743" i="39"/>
  <c r="I743" i="39"/>
  <c r="J743" i="39"/>
  <c r="K743" i="39"/>
  <c r="L743" i="39"/>
  <c r="M743" i="39"/>
  <c r="N743" i="39"/>
  <c r="O743" i="39"/>
  <c r="P743" i="39"/>
  <c r="Q743" i="39"/>
  <c r="R743" i="39"/>
  <c r="S743" i="39"/>
  <c r="T743" i="39"/>
  <c r="U743" i="39"/>
  <c r="V743" i="39"/>
  <c r="F744" i="39"/>
  <c r="G744" i="39"/>
  <c r="H744" i="39"/>
  <c r="I744" i="39"/>
  <c r="J744" i="39"/>
  <c r="K744" i="39"/>
  <c r="L744" i="39"/>
  <c r="M744" i="39"/>
  <c r="N744" i="39"/>
  <c r="O744" i="39"/>
  <c r="P744" i="39"/>
  <c r="Q744" i="39"/>
  <c r="R744" i="39"/>
  <c r="S744" i="39"/>
  <c r="T744" i="39"/>
  <c r="U744" i="39"/>
  <c r="V744" i="39"/>
  <c r="F745" i="39"/>
  <c r="G745" i="39"/>
  <c r="H745" i="39"/>
  <c r="I745" i="39"/>
  <c r="J745" i="39"/>
  <c r="K745" i="39"/>
  <c r="L745" i="39"/>
  <c r="M745" i="39"/>
  <c r="N745" i="39"/>
  <c r="O745" i="39"/>
  <c r="P745" i="39"/>
  <c r="Q745" i="39"/>
  <c r="R745" i="39"/>
  <c r="S745" i="39"/>
  <c r="T745" i="39"/>
  <c r="U745" i="39"/>
  <c r="V745" i="39"/>
  <c r="F746" i="39"/>
  <c r="G746" i="39"/>
  <c r="H746" i="39"/>
  <c r="I746" i="39"/>
  <c r="J746" i="39"/>
  <c r="K746" i="39"/>
  <c r="L746" i="39"/>
  <c r="M746" i="39"/>
  <c r="N746" i="39"/>
  <c r="O746" i="39"/>
  <c r="P746" i="39"/>
  <c r="Q746" i="39"/>
  <c r="R746" i="39"/>
  <c r="S746" i="39"/>
  <c r="T746" i="39"/>
  <c r="U746" i="39"/>
  <c r="V746" i="39"/>
  <c r="F747" i="39"/>
  <c r="G747" i="39"/>
  <c r="H747" i="39"/>
  <c r="I747" i="39"/>
  <c r="J747" i="39"/>
  <c r="K747" i="39"/>
  <c r="L747" i="39"/>
  <c r="M747" i="39"/>
  <c r="N747" i="39"/>
  <c r="O747" i="39"/>
  <c r="P747" i="39"/>
  <c r="Q747" i="39"/>
  <c r="R747" i="39"/>
  <c r="S747" i="39"/>
  <c r="T747" i="39"/>
  <c r="U747" i="39"/>
  <c r="V747" i="39"/>
  <c r="F748" i="39"/>
  <c r="G748" i="39"/>
  <c r="H748" i="39"/>
  <c r="I748" i="39"/>
  <c r="J748" i="39"/>
  <c r="K748" i="39"/>
  <c r="L748" i="39"/>
  <c r="M748" i="39"/>
  <c r="N748" i="39"/>
  <c r="O748" i="39"/>
  <c r="P748" i="39"/>
  <c r="Q748" i="39"/>
  <c r="R748" i="39"/>
  <c r="S748" i="39"/>
  <c r="T748" i="39"/>
  <c r="U748" i="39"/>
  <c r="V748" i="39"/>
  <c r="F749" i="39"/>
  <c r="G749" i="39"/>
  <c r="H749" i="39"/>
  <c r="I749" i="39"/>
  <c r="J749" i="39"/>
  <c r="K749" i="39"/>
  <c r="L749" i="39"/>
  <c r="M749" i="39"/>
  <c r="N749" i="39"/>
  <c r="O749" i="39"/>
  <c r="P749" i="39"/>
  <c r="Q749" i="39"/>
  <c r="R749" i="39"/>
  <c r="S749" i="39"/>
  <c r="T749" i="39"/>
  <c r="U749" i="39"/>
  <c r="V749" i="39"/>
  <c r="F750" i="39"/>
  <c r="G750" i="39"/>
  <c r="H750" i="39"/>
  <c r="I750" i="39"/>
  <c r="J750" i="39"/>
  <c r="K750" i="39"/>
  <c r="L750" i="39"/>
  <c r="M750" i="39"/>
  <c r="N750" i="39"/>
  <c r="O750" i="39"/>
  <c r="P750" i="39"/>
  <c r="Q750" i="39"/>
  <c r="R750" i="39"/>
  <c r="S750" i="39"/>
  <c r="T750" i="39"/>
  <c r="U750" i="39"/>
  <c r="V750" i="39"/>
  <c r="F751" i="39"/>
  <c r="G751" i="39"/>
  <c r="H751" i="39"/>
  <c r="I751" i="39"/>
  <c r="J751" i="39"/>
  <c r="K751" i="39"/>
  <c r="L751" i="39"/>
  <c r="M751" i="39"/>
  <c r="N751" i="39"/>
  <c r="O751" i="39"/>
  <c r="P751" i="39"/>
  <c r="Q751" i="39"/>
  <c r="R751" i="39"/>
  <c r="S751" i="39"/>
  <c r="T751" i="39"/>
  <c r="U751" i="39"/>
  <c r="V751" i="39"/>
  <c r="F752" i="39"/>
  <c r="G752" i="39"/>
  <c r="H752" i="39"/>
  <c r="I752" i="39"/>
  <c r="J752" i="39"/>
  <c r="K752" i="39"/>
  <c r="L752" i="39"/>
  <c r="M752" i="39"/>
  <c r="N752" i="39"/>
  <c r="O752" i="39"/>
  <c r="P752" i="39"/>
  <c r="Q752" i="39"/>
  <c r="R752" i="39"/>
  <c r="S752" i="39"/>
  <c r="T752" i="39"/>
  <c r="U752" i="39"/>
  <c r="V752" i="39"/>
  <c r="F753" i="39"/>
  <c r="G753" i="39"/>
  <c r="H753" i="39"/>
  <c r="I753" i="39"/>
  <c r="J753" i="39"/>
  <c r="K753" i="39"/>
  <c r="L753" i="39"/>
  <c r="M753" i="39"/>
  <c r="N753" i="39"/>
  <c r="O753" i="39"/>
  <c r="P753" i="39"/>
  <c r="Q753" i="39"/>
  <c r="R753" i="39"/>
  <c r="S753" i="39"/>
  <c r="T753" i="39"/>
  <c r="U753" i="39"/>
  <c r="V753" i="39"/>
  <c r="F754" i="39"/>
  <c r="G754" i="39"/>
  <c r="H754" i="39"/>
  <c r="I754" i="39"/>
  <c r="J754" i="39"/>
  <c r="K754" i="39"/>
  <c r="L754" i="39"/>
  <c r="M754" i="39"/>
  <c r="N754" i="39"/>
  <c r="O754" i="39"/>
  <c r="P754" i="39"/>
  <c r="Q754" i="39"/>
  <c r="R754" i="39"/>
  <c r="S754" i="39"/>
  <c r="T754" i="39"/>
  <c r="U754" i="39"/>
  <c r="V754" i="39"/>
  <c r="F755" i="39"/>
  <c r="G755" i="39"/>
  <c r="H755" i="39"/>
  <c r="I755" i="39"/>
  <c r="J755" i="39"/>
  <c r="K755" i="39"/>
  <c r="L755" i="39"/>
  <c r="M755" i="39"/>
  <c r="N755" i="39"/>
  <c r="O755" i="39"/>
  <c r="P755" i="39"/>
  <c r="Q755" i="39"/>
  <c r="R755" i="39"/>
  <c r="S755" i="39"/>
  <c r="T755" i="39"/>
  <c r="U755" i="39"/>
  <c r="V755" i="39"/>
  <c r="F756" i="39"/>
  <c r="G756" i="39"/>
  <c r="H756" i="39"/>
  <c r="I756" i="39"/>
  <c r="J756" i="39"/>
  <c r="K756" i="39"/>
  <c r="L756" i="39"/>
  <c r="M756" i="39"/>
  <c r="N756" i="39"/>
  <c r="O756" i="39"/>
  <c r="P756" i="39"/>
  <c r="Q756" i="39"/>
  <c r="R756" i="39"/>
  <c r="S756" i="39"/>
  <c r="T756" i="39"/>
  <c r="U756" i="39"/>
  <c r="V756" i="39"/>
  <c r="F757" i="39"/>
  <c r="G757" i="39"/>
  <c r="H757" i="39"/>
  <c r="I757" i="39"/>
  <c r="J757" i="39"/>
  <c r="K757" i="39"/>
  <c r="L757" i="39"/>
  <c r="M757" i="39"/>
  <c r="N757" i="39"/>
  <c r="O757" i="39"/>
  <c r="P757" i="39"/>
  <c r="Q757" i="39"/>
  <c r="R757" i="39"/>
  <c r="S757" i="39"/>
  <c r="T757" i="39"/>
  <c r="U757" i="39"/>
  <c r="V757" i="39"/>
  <c r="F758" i="39"/>
  <c r="G758" i="39"/>
  <c r="H758" i="39"/>
  <c r="I758" i="39"/>
  <c r="J758" i="39"/>
  <c r="K758" i="39"/>
  <c r="L758" i="39"/>
  <c r="M758" i="39"/>
  <c r="N758" i="39"/>
  <c r="O758" i="39"/>
  <c r="P758" i="39"/>
  <c r="Q758" i="39"/>
  <c r="R758" i="39"/>
  <c r="S758" i="39"/>
  <c r="T758" i="39"/>
  <c r="U758" i="39"/>
  <c r="V758" i="39"/>
  <c r="F759" i="39"/>
  <c r="G759" i="39"/>
  <c r="H759" i="39"/>
  <c r="I759" i="39"/>
  <c r="J759" i="39"/>
  <c r="K759" i="39"/>
  <c r="L759" i="39"/>
  <c r="M759" i="39"/>
  <c r="N759" i="39"/>
  <c r="O759" i="39"/>
  <c r="P759" i="39"/>
  <c r="Q759" i="39"/>
  <c r="R759" i="39"/>
  <c r="S759" i="39"/>
  <c r="T759" i="39"/>
  <c r="U759" i="39"/>
  <c r="V759" i="39"/>
  <c r="F760" i="39"/>
  <c r="G760" i="39"/>
  <c r="H760" i="39"/>
  <c r="I760" i="39"/>
  <c r="J760" i="39"/>
  <c r="K760" i="39"/>
  <c r="L760" i="39"/>
  <c r="M760" i="39"/>
  <c r="N760" i="39"/>
  <c r="O760" i="39"/>
  <c r="P760" i="39"/>
  <c r="Q760" i="39"/>
  <c r="R760" i="39"/>
  <c r="S760" i="39"/>
  <c r="T760" i="39"/>
  <c r="U760" i="39"/>
  <c r="V760" i="39"/>
  <c r="F761" i="39"/>
  <c r="G761" i="39"/>
  <c r="H761" i="39"/>
  <c r="I761" i="39"/>
  <c r="J761" i="39"/>
  <c r="K761" i="39"/>
  <c r="L761" i="39"/>
  <c r="M761" i="39"/>
  <c r="N761" i="39"/>
  <c r="O761" i="39"/>
  <c r="P761" i="39"/>
  <c r="Q761" i="39"/>
  <c r="R761" i="39"/>
  <c r="S761" i="39"/>
  <c r="T761" i="39"/>
  <c r="U761" i="39"/>
  <c r="V761" i="39"/>
  <c r="F762" i="39"/>
  <c r="G762" i="39"/>
  <c r="H762" i="39"/>
  <c r="I762" i="39"/>
  <c r="J762" i="39"/>
  <c r="K762" i="39"/>
  <c r="L762" i="39"/>
  <c r="M762" i="39"/>
  <c r="N762" i="39"/>
  <c r="O762" i="39"/>
  <c r="P762" i="39"/>
  <c r="Q762" i="39"/>
  <c r="R762" i="39"/>
  <c r="S762" i="39"/>
  <c r="T762" i="39"/>
  <c r="U762" i="39"/>
  <c r="V762" i="39"/>
  <c r="F763" i="39"/>
  <c r="G763" i="39"/>
  <c r="H763" i="39"/>
  <c r="I763" i="39"/>
  <c r="J763" i="39"/>
  <c r="K763" i="39"/>
  <c r="L763" i="39"/>
  <c r="M763" i="39"/>
  <c r="N763" i="39"/>
  <c r="O763" i="39"/>
  <c r="P763" i="39"/>
  <c r="Q763" i="39"/>
  <c r="R763" i="39"/>
  <c r="S763" i="39"/>
  <c r="T763" i="39"/>
  <c r="U763" i="39"/>
  <c r="V763" i="39"/>
  <c r="F764" i="39"/>
  <c r="G764" i="39"/>
  <c r="H764" i="39"/>
  <c r="I764" i="39"/>
  <c r="J764" i="39"/>
  <c r="K764" i="39"/>
  <c r="L764" i="39"/>
  <c r="M764" i="39"/>
  <c r="N764" i="39"/>
  <c r="O764" i="39"/>
  <c r="P764" i="39"/>
  <c r="Q764" i="39"/>
  <c r="R764" i="39"/>
  <c r="S764" i="39"/>
  <c r="T764" i="39"/>
  <c r="U764" i="39"/>
  <c r="V764" i="39"/>
  <c r="F765" i="39"/>
  <c r="G765" i="39"/>
  <c r="H765" i="39"/>
  <c r="I765" i="39"/>
  <c r="J765" i="39"/>
  <c r="K765" i="39"/>
  <c r="L765" i="39"/>
  <c r="M765" i="39"/>
  <c r="N765" i="39"/>
  <c r="O765" i="39"/>
  <c r="P765" i="39"/>
  <c r="Q765" i="39"/>
  <c r="R765" i="39"/>
  <c r="S765" i="39"/>
  <c r="T765" i="39"/>
  <c r="U765" i="39"/>
  <c r="V765" i="39"/>
  <c r="F766" i="39"/>
  <c r="G766" i="39"/>
  <c r="H766" i="39"/>
  <c r="I766" i="39"/>
  <c r="J766" i="39"/>
  <c r="K766" i="39"/>
  <c r="L766" i="39"/>
  <c r="M766" i="39"/>
  <c r="N766" i="39"/>
  <c r="O766" i="39"/>
  <c r="P766" i="39"/>
  <c r="Q766" i="39"/>
  <c r="R766" i="39"/>
  <c r="S766" i="39"/>
  <c r="T766" i="39"/>
  <c r="U766" i="39"/>
  <c r="V766" i="39"/>
  <c r="F767" i="39"/>
  <c r="G767" i="39"/>
  <c r="H767" i="39"/>
  <c r="I767" i="39"/>
  <c r="J767" i="39"/>
  <c r="K767" i="39"/>
  <c r="L767" i="39"/>
  <c r="M767" i="39"/>
  <c r="N767" i="39"/>
  <c r="O767" i="39"/>
  <c r="P767" i="39"/>
  <c r="Q767" i="39"/>
  <c r="R767" i="39"/>
  <c r="S767" i="39"/>
  <c r="T767" i="39"/>
  <c r="U767" i="39"/>
  <c r="V767" i="39"/>
  <c r="F768" i="39"/>
  <c r="G768" i="39"/>
  <c r="H768" i="39"/>
  <c r="I768" i="39"/>
  <c r="J768" i="39"/>
  <c r="K768" i="39"/>
  <c r="L768" i="39"/>
  <c r="M768" i="39"/>
  <c r="N768" i="39"/>
  <c r="O768" i="39"/>
  <c r="P768" i="39"/>
  <c r="Q768" i="39"/>
  <c r="R768" i="39"/>
  <c r="S768" i="39"/>
  <c r="T768" i="39"/>
  <c r="U768" i="39"/>
  <c r="V768" i="39"/>
  <c r="F769" i="39"/>
  <c r="G769" i="39"/>
  <c r="H769" i="39"/>
  <c r="I769" i="39"/>
  <c r="J769" i="39"/>
  <c r="K769" i="39"/>
  <c r="L769" i="39"/>
  <c r="M769" i="39"/>
  <c r="N769" i="39"/>
  <c r="O769" i="39"/>
  <c r="P769" i="39"/>
  <c r="Q769" i="39"/>
  <c r="R769" i="39"/>
  <c r="S769" i="39"/>
  <c r="T769" i="39"/>
  <c r="U769" i="39"/>
  <c r="V769" i="39"/>
  <c r="F770" i="39"/>
  <c r="G770" i="39"/>
  <c r="H770" i="39"/>
  <c r="I770" i="39"/>
  <c r="J770" i="39"/>
  <c r="K770" i="39"/>
  <c r="L770" i="39"/>
  <c r="M770" i="39"/>
  <c r="N770" i="39"/>
  <c r="O770" i="39"/>
  <c r="P770" i="39"/>
  <c r="Q770" i="39"/>
  <c r="R770" i="39"/>
  <c r="S770" i="39"/>
  <c r="T770" i="39"/>
  <c r="U770" i="39"/>
  <c r="V770" i="39"/>
  <c r="F771" i="39"/>
  <c r="G771" i="39"/>
  <c r="H771" i="39"/>
  <c r="I771" i="39"/>
  <c r="J771" i="39"/>
  <c r="K771" i="39"/>
  <c r="L771" i="39"/>
  <c r="M771" i="39"/>
  <c r="N771" i="39"/>
  <c r="O771" i="39"/>
  <c r="P771" i="39"/>
  <c r="Q771" i="39"/>
  <c r="R771" i="39"/>
  <c r="S771" i="39"/>
  <c r="T771" i="39"/>
  <c r="U771" i="39"/>
  <c r="V771" i="39"/>
  <c r="F772" i="39"/>
  <c r="G772" i="39"/>
  <c r="H772" i="39"/>
  <c r="I772" i="39"/>
  <c r="J772" i="39"/>
  <c r="K772" i="39"/>
  <c r="L772" i="39"/>
  <c r="M772" i="39"/>
  <c r="N772" i="39"/>
  <c r="O772" i="39"/>
  <c r="P772" i="39"/>
  <c r="Q772" i="39"/>
  <c r="R772" i="39"/>
  <c r="S772" i="39"/>
  <c r="T772" i="39"/>
  <c r="U772" i="39"/>
  <c r="V772" i="39"/>
  <c r="F773" i="39"/>
  <c r="G773" i="39"/>
  <c r="H773" i="39"/>
  <c r="I773" i="39"/>
  <c r="J773" i="39"/>
  <c r="K773" i="39"/>
  <c r="L773" i="39"/>
  <c r="M773" i="39"/>
  <c r="N773" i="39"/>
  <c r="O773" i="39"/>
  <c r="P773" i="39"/>
  <c r="Q773" i="39"/>
  <c r="R773" i="39"/>
  <c r="S773" i="39"/>
  <c r="T773" i="39"/>
  <c r="U773" i="39"/>
  <c r="V773" i="39"/>
  <c r="F774" i="39"/>
  <c r="G774" i="39"/>
  <c r="H774" i="39"/>
  <c r="I774" i="39"/>
  <c r="J774" i="39"/>
  <c r="K774" i="39"/>
  <c r="L774" i="39"/>
  <c r="M774" i="39"/>
  <c r="N774" i="39"/>
  <c r="O774" i="39"/>
  <c r="P774" i="39"/>
  <c r="Q774" i="39"/>
  <c r="R774" i="39"/>
  <c r="S774" i="39"/>
  <c r="T774" i="39"/>
  <c r="U774" i="39"/>
  <c r="V774" i="39"/>
  <c r="F775" i="39"/>
  <c r="G775" i="39"/>
  <c r="H775" i="39"/>
  <c r="I775" i="39"/>
  <c r="J775" i="39"/>
  <c r="K775" i="39"/>
  <c r="L775" i="39"/>
  <c r="M775" i="39"/>
  <c r="N775" i="39"/>
  <c r="O775" i="39"/>
  <c r="P775" i="39"/>
  <c r="Q775" i="39"/>
  <c r="R775" i="39"/>
  <c r="S775" i="39"/>
  <c r="T775" i="39"/>
  <c r="U775" i="39"/>
  <c r="V775" i="39"/>
  <c r="F776" i="39"/>
  <c r="G776" i="39"/>
  <c r="H776" i="39"/>
  <c r="I776" i="39"/>
  <c r="J776" i="39"/>
  <c r="K776" i="39"/>
  <c r="L776" i="39"/>
  <c r="M776" i="39"/>
  <c r="N776" i="39"/>
  <c r="O776" i="39"/>
  <c r="P776" i="39"/>
  <c r="Q776" i="39"/>
  <c r="R776" i="39"/>
  <c r="S776" i="39"/>
  <c r="T776" i="39"/>
  <c r="U776" i="39"/>
  <c r="V776" i="39"/>
  <c r="F777" i="39"/>
  <c r="G777" i="39"/>
  <c r="H777" i="39"/>
  <c r="I777" i="39"/>
  <c r="J777" i="39"/>
  <c r="K777" i="39"/>
  <c r="L777" i="39"/>
  <c r="M777" i="39"/>
  <c r="N777" i="39"/>
  <c r="O777" i="39"/>
  <c r="P777" i="39"/>
  <c r="Q777" i="39"/>
  <c r="R777" i="39"/>
  <c r="S777" i="39"/>
  <c r="T777" i="39"/>
  <c r="U777" i="39"/>
  <c r="V777" i="39"/>
  <c r="F778" i="39"/>
  <c r="G778" i="39"/>
  <c r="H778" i="39"/>
  <c r="I778" i="39"/>
  <c r="J778" i="39"/>
  <c r="K778" i="39"/>
  <c r="L778" i="39"/>
  <c r="M778" i="39"/>
  <c r="N778" i="39"/>
  <c r="O778" i="39"/>
  <c r="P778" i="39"/>
  <c r="Q778" i="39"/>
  <c r="R778" i="39"/>
  <c r="S778" i="39"/>
  <c r="T778" i="39"/>
  <c r="U778" i="39"/>
  <c r="V778" i="39"/>
  <c r="F779" i="39"/>
  <c r="G779" i="39"/>
  <c r="H779" i="39"/>
  <c r="I779" i="39"/>
  <c r="J779" i="39"/>
  <c r="K779" i="39"/>
  <c r="L779" i="39"/>
  <c r="M779" i="39"/>
  <c r="N779" i="39"/>
  <c r="O779" i="39"/>
  <c r="P779" i="39"/>
  <c r="Q779" i="39"/>
  <c r="R779" i="39"/>
  <c r="S779" i="39"/>
  <c r="T779" i="39"/>
  <c r="U779" i="39"/>
  <c r="V779" i="39"/>
  <c r="F780" i="39"/>
  <c r="G780" i="39"/>
  <c r="H780" i="39"/>
  <c r="I780" i="39"/>
  <c r="J780" i="39"/>
  <c r="K780" i="39"/>
  <c r="L780" i="39"/>
  <c r="M780" i="39"/>
  <c r="N780" i="39"/>
  <c r="O780" i="39"/>
  <c r="P780" i="39"/>
  <c r="Q780" i="39"/>
  <c r="R780" i="39"/>
  <c r="S780" i="39"/>
  <c r="T780" i="39"/>
  <c r="U780" i="39"/>
  <c r="V780" i="39"/>
  <c r="F781" i="39"/>
  <c r="G781" i="39"/>
  <c r="H781" i="39"/>
  <c r="I781" i="39"/>
  <c r="J781" i="39"/>
  <c r="K781" i="39"/>
  <c r="L781" i="39"/>
  <c r="M781" i="39"/>
  <c r="N781" i="39"/>
  <c r="O781" i="39"/>
  <c r="P781" i="39"/>
  <c r="Q781" i="39"/>
  <c r="R781" i="39"/>
  <c r="S781" i="39"/>
  <c r="T781" i="39"/>
  <c r="U781" i="39"/>
  <c r="V781" i="39"/>
  <c r="F782" i="39"/>
  <c r="G782" i="39"/>
  <c r="H782" i="39"/>
  <c r="I782" i="39"/>
  <c r="J782" i="39"/>
  <c r="K782" i="39"/>
  <c r="L782" i="39"/>
  <c r="M782" i="39"/>
  <c r="N782" i="39"/>
  <c r="O782" i="39"/>
  <c r="P782" i="39"/>
  <c r="Q782" i="39"/>
  <c r="R782" i="39"/>
  <c r="S782" i="39"/>
  <c r="T782" i="39"/>
  <c r="U782" i="39"/>
  <c r="V782" i="39"/>
  <c r="F783" i="39"/>
  <c r="G783" i="39"/>
  <c r="H783" i="39"/>
  <c r="I783" i="39"/>
  <c r="J783" i="39"/>
  <c r="K783" i="39"/>
  <c r="L783" i="39"/>
  <c r="M783" i="39"/>
  <c r="N783" i="39"/>
  <c r="O783" i="39"/>
  <c r="P783" i="39"/>
  <c r="Q783" i="39"/>
  <c r="R783" i="39"/>
  <c r="S783" i="39"/>
  <c r="T783" i="39"/>
  <c r="U783" i="39"/>
  <c r="V783" i="39"/>
  <c r="F784" i="39"/>
  <c r="G784" i="39"/>
  <c r="H784" i="39"/>
  <c r="I784" i="39"/>
  <c r="J784" i="39"/>
  <c r="K784" i="39"/>
  <c r="L784" i="39"/>
  <c r="M784" i="39"/>
  <c r="N784" i="39"/>
  <c r="O784" i="39"/>
  <c r="P784" i="39"/>
  <c r="Q784" i="39"/>
  <c r="R784" i="39"/>
  <c r="S784" i="39"/>
  <c r="T784" i="39"/>
  <c r="U784" i="39"/>
  <c r="V784" i="39"/>
  <c r="F785" i="39"/>
  <c r="G785" i="39"/>
  <c r="H785" i="39"/>
  <c r="I785" i="39"/>
  <c r="J785" i="39"/>
  <c r="K785" i="39"/>
  <c r="L785" i="39"/>
  <c r="M785" i="39"/>
  <c r="N785" i="39"/>
  <c r="O785" i="39"/>
  <c r="P785" i="39"/>
  <c r="Q785" i="39"/>
  <c r="R785" i="39"/>
  <c r="S785" i="39"/>
  <c r="T785" i="39"/>
  <c r="U785" i="39"/>
  <c r="V785" i="39"/>
  <c r="F786" i="39"/>
  <c r="G786" i="39"/>
  <c r="H786" i="39"/>
  <c r="I786" i="39"/>
  <c r="J786" i="39"/>
  <c r="K786" i="39"/>
  <c r="L786" i="39"/>
  <c r="M786" i="39"/>
  <c r="N786" i="39"/>
  <c r="O786" i="39"/>
  <c r="P786" i="39"/>
  <c r="Q786" i="39"/>
  <c r="R786" i="39"/>
  <c r="S786" i="39"/>
  <c r="T786" i="39"/>
  <c r="U786" i="39"/>
  <c r="V786" i="39"/>
  <c r="F787" i="39"/>
  <c r="G787" i="39"/>
  <c r="H787" i="39"/>
  <c r="I787" i="39"/>
  <c r="J787" i="39"/>
  <c r="K787" i="39"/>
  <c r="L787" i="39"/>
  <c r="M787" i="39"/>
  <c r="N787" i="39"/>
  <c r="O787" i="39"/>
  <c r="P787" i="39"/>
  <c r="Q787" i="39"/>
  <c r="R787" i="39"/>
  <c r="S787" i="39"/>
  <c r="T787" i="39"/>
  <c r="U787" i="39"/>
  <c r="V787" i="39"/>
  <c r="F788" i="39"/>
  <c r="G788" i="39"/>
  <c r="H788" i="39"/>
  <c r="I788" i="39"/>
  <c r="J788" i="39"/>
  <c r="K788" i="39"/>
  <c r="L788" i="39"/>
  <c r="M788" i="39"/>
  <c r="N788" i="39"/>
  <c r="O788" i="39"/>
  <c r="P788" i="39"/>
  <c r="Q788" i="39"/>
  <c r="R788" i="39"/>
  <c r="S788" i="39"/>
  <c r="T788" i="39"/>
  <c r="U788" i="39"/>
  <c r="V788" i="39"/>
  <c r="F789" i="39"/>
  <c r="G789" i="39"/>
  <c r="H789" i="39"/>
  <c r="I789" i="39"/>
  <c r="J789" i="39"/>
  <c r="K789" i="39"/>
  <c r="L789" i="39"/>
  <c r="M789" i="39"/>
  <c r="N789" i="39"/>
  <c r="O789" i="39"/>
  <c r="P789" i="39"/>
  <c r="Q789" i="39"/>
  <c r="R789" i="39"/>
  <c r="S789" i="39"/>
  <c r="T789" i="39"/>
  <c r="U789" i="39"/>
  <c r="V789" i="39"/>
  <c r="F790" i="39"/>
  <c r="G790" i="39"/>
  <c r="H790" i="39"/>
  <c r="I790" i="39"/>
  <c r="J790" i="39"/>
  <c r="K790" i="39"/>
  <c r="L790" i="39"/>
  <c r="M790" i="39"/>
  <c r="N790" i="39"/>
  <c r="O790" i="39"/>
  <c r="P790" i="39"/>
  <c r="Q790" i="39"/>
  <c r="R790" i="39"/>
  <c r="S790" i="39"/>
  <c r="T790" i="39"/>
  <c r="U790" i="39"/>
  <c r="V790" i="39"/>
  <c r="F791" i="39"/>
  <c r="G791" i="39"/>
  <c r="H791" i="39"/>
  <c r="I791" i="39"/>
  <c r="J791" i="39"/>
  <c r="K791" i="39"/>
  <c r="L791" i="39"/>
  <c r="M791" i="39"/>
  <c r="N791" i="39"/>
  <c r="O791" i="39"/>
  <c r="P791" i="39"/>
  <c r="Q791" i="39"/>
  <c r="R791" i="39"/>
  <c r="S791" i="39"/>
  <c r="T791" i="39"/>
  <c r="U791" i="39"/>
  <c r="V791" i="39"/>
  <c r="F792" i="39"/>
  <c r="G792" i="39"/>
  <c r="H792" i="39"/>
  <c r="I792" i="39"/>
  <c r="J792" i="39"/>
  <c r="K792" i="39"/>
  <c r="L792" i="39"/>
  <c r="M792" i="39"/>
  <c r="N792" i="39"/>
  <c r="O792" i="39"/>
  <c r="P792" i="39"/>
  <c r="Q792" i="39"/>
  <c r="R792" i="39"/>
  <c r="S792" i="39"/>
  <c r="T792" i="39"/>
  <c r="U792" i="39"/>
  <c r="V792" i="39"/>
  <c r="F793" i="39"/>
  <c r="G793" i="39"/>
  <c r="H793" i="39"/>
  <c r="I793" i="39"/>
  <c r="J793" i="39"/>
  <c r="K793" i="39"/>
  <c r="L793" i="39"/>
  <c r="M793" i="39"/>
  <c r="N793" i="39"/>
  <c r="O793" i="39"/>
  <c r="P793" i="39"/>
  <c r="Q793" i="39"/>
  <c r="R793" i="39"/>
  <c r="S793" i="39"/>
  <c r="T793" i="39"/>
  <c r="U793" i="39"/>
  <c r="V793" i="39"/>
  <c r="F794" i="39"/>
  <c r="G794" i="39"/>
  <c r="H794" i="39"/>
  <c r="I794" i="39"/>
  <c r="J794" i="39"/>
  <c r="K794" i="39"/>
  <c r="L794" i="39"/>
  <c r="M794" i="39"/>
  <c r="N794" i="39"/>
  <c r="O794" i="39"/>
  <c r="P794" i="39"/>
  <c r="Q794" i="39"/>
  <c r="R794" i="39"/>
  <c r="S794" i="39"/>
  <c r="T794" i="39"/>
  <c r="U794" i="39"/>
  <c r="V794" i="39"/>
  <c r="F795" i="39"/>
  <c r="G795" i="39"/>
  <c r="H795" i="39"/>
  <c r="I795" i="39"/>
  <c r="J795" i="39"/>
  <c r="K795" i="39"/>
  <c r="L795" i="39"/>
  <c r="M795" i="39"/>
  <c r="N795" i="39"/>
  <c r="O795" i="39"/>
  <c r="P795" i="39"/>
  <c r="Q795" i="39"/>
  <c r="R795" i="39"/>
  <c r="S795" i="39"/>
  <c r="T795" i="39"/>
  <c r="U795" i="39"/>
  <c r="V795" i="39"/>
  <c r="F796" i="39"/>
  <c r="G796" i="39"/>
  <c r="H796" i="39"/>
  <c r="I796" i="39"/>
  <c r="J796" i="39"/>
  <c r="K796" i="39"/>
  <c r="L796" i="39"/>
  <c r="M796" i="39"/>
  <c r="N796" i="39"/>
  <c r="O796" i="39"/>
  <c r="P796" i="39"/>
  <c r="Q796" i="39"/>
  <c r="R796" i="39"/>
  <c r="S796" i="39"/>
  <c r="T796" i="39"/>
  <c r="U796" i="39"/>
  <c r="V796" i="39"/>
  <c r="F797" i="39"/>
  <c r="G797" i="39"/>
  <c r="H797" i="39"/>
  <c r="I797" i="39"/>
  <c r="J797" i="39"/>
  <c r="K797" i="39"/>
  <c r="L797" i="39"/>
  <c r="M797" i="39"/>
  <c r="N797" i="39"/>
  <c r="O797" i="39"/>
  <c r="P797" i="39"/>
  <c r="Q797" i="39"/>
  <c r="R797" i="39"/>
  <c r="S797" i="39"/>
  <c r="T797" i="39"/>
  <c r="U797" i="39"/>
  <c r="V797" i="39"/>
  <c r="F798" i="39"/>
  <c r="G798" i="39"/>
  <c r="H798" i="39"/>
  <c r="I798" i="39"/>
  <c r="J798" i="39"/>
  <c r="K798" i="39"/>
  <c r="L798" i="39"/>
  <c r="M798" i="39"/>
  <c r="N798" i="39"/>
  <c r="O798" i="39"/>
  <c r="P798" i="39"/>
  <c r="Q798" i="39"/>
  <c r="R798" i="39"/>
  <c r="S798" i="39"/>
  <c r="T798" i="39"/>
  <c r="U798" i="39"/>
  <c r="V798" i="39"/>
  <c r="F799" i="39"/>
  <c r="G799" i="39"/>
  <c r="H799" i="39"/>
  <c r="I799" i="39"/>
  <c r="J799" i="39"/>
  <c r="K799" i="39"/>
  <c r="L799" i="39"/>
  <c r="M799" i="39"/>
  <c r="N799" i="39"/>
  <c r="O799" i="39"/>
  <c r="P799" i="39"/>
  <c r="Q799" i="39"/>
  <c r="R799" i="39"/>
  <c r="S799" i="39"/>
  <c r="T799" i="39"/>
  <c r="U799" i="39"/>
  <c r="V799" i="39"/>
  <c r="F800" i="39"/>
  <c r="G800" i="39"/>
  <c r="H800" i="39"/>
  <c r="I800" i="39"/>
  <c r="J800" i="39"/>
  <c r="K800" i="39"/>
  <c r="L800" i="39"/>
  <c r="M800" i="39"/>
  <c r="N800" i="39"/>
  <c r="O800" i="39"/>
  <c r="P800" i="39"/>
  <c r="Q800" i="39"/>
  <c r="R800" i="39"/>
  <c r="S800" i="39"/>
  <c r="T800" i="39"/>
  <c r="U800" i="39"/>
  <c r="V800" i="39"/>
  <c r="F801" i="39"/>
  <c r="G801" i="39"/>
  <c r="H801" i="39"/>
  <c r="I801" i="39"/>
  <c r="J801" i="39"/>
  <c r="K801" i="39"/>
  <c r="L801" i="39"/>
  <c r="M801" i="39"/>
  <c r="N801" i="39"/>
  <c r="O801" i="39"/>
  <c r="P801" i="39"/>
  <c r="Q801" i="39"/>
  <c r="R801" i="39"/>
  <c r="S801" i="39"/>
  <c r="T801" i="39"/>
  <c r="U801" i="39"/>
  <c r="V801" i="39"/>
  <c r="F802" i="39"/>
  <c r="G802" i="39"/>
  <c r="H802" i="39"/>
  <c r="I802" i="39"/>
  <c r="J802" i="39"/>
  <c r="K802" i="39"/>
  <c r="L802" i="39"/>
  <c r="M802" i="39"/>
  <c r="N802" i="39"/>
  <c r="O802" i="39"/>
  <c r="P802" i="39"/>
  <c r="Q802" i="39"/>
  <c r="R802" i="39"/>
  <c r="S802" i="39"/>
  <c r="T802" i="39"/>
  <c r="U802" i="39"/>
  <c r="V802" i="39"/>
  <c r="F803" i="39"/>
  <c r="G803" i="39"/>
  <c r="H803" i="39"/>
  <c r="I803" i="39"/>
  <c r="J803" i="39"/>
  <c r="K803" i="39"/>
  <c r="L803" i="39"/>
  <c r="M803" i="39"/>
  <c r="N803" i="39"/>
  <c r="O803" i="39"/>
  <c r="P803" i="39"/>
  <c r="Q803" i="39"/>
  <c r="R803" i="39"/>
  <c r="S803" i="39"/>
  <c r="T803" i="39"/>
  <c r="U803" i="39"/>
  <c r="V803" i="39"/>
  <c r="F804" i="39"/>
  <c r="G804" i="39"/>
  <c r="H804" i="39"/>
  <c r="I804" i="39"/>
  <c r="J804" i="39"/>
  <c r="K804" i="39"/>
  <c r="L804" i="39"/>
  <c r="M804" i="39"/>
  <c r="N804" i="39"/>
  <c r="O804" i="39"/>
  <c r="P804" i="39"/>
  <c r="Q804" i="39"/>
  <c r="R804" i="39"/>
  <c r="S804" i="39"/>
  <c r="T804" i="39"/>
  <c r="U804" i="39"/>
  <c r="V804" i="39"/>
  <c r="F805" i="39"/>
  <c r="G805" i="39"/>
  <c r="H805" i="39"/>
  <c r="I805" i="39"/>
  <c r="J805" i="39"/>
  <c r="K805" i="39"/>
  <c r="L805" i="39"/>
  <c r="M805" i="39"/>
  <c r="N805" i="39"/>
  <c r="O805" i="39"/>
  <c r="P805" i="39"/>
  <c r="Q805" i="39"/>
  <c r="R805" i="39"/>
  <c r="S805" i="39"/>
  <c r="T805" i="39"/>
  <c r="U805" i="39"/>
  <c r="V805" i="39"/>
  <c r="F806" i="39"/>
  <c r="G806" i="39"/>
  <c r="H806" i="39"/>
  <c r="I806" i="39"/>
  <c r="J806" i="39"/>
  <c r="K806" i="39"/>
  <c r="L806" i="39"/>
  <c r="M806" i="39"/>
  <c r="N806" i="39"/>
  <c r="O806" i="39"/>
  <c r="P806" i="39"/>
  <c r="Q806" i="39"/>
  <c r="R806" i="39"/>
  <c r="S806" i="39"/>
  <c r="T806" i="39"/>
  <c r="U806" i="39"/>
  <c r="V806" i="39"/>
  <c r="F807" i="39"/>
  <c r="G807" i="39"/>
  <c r="H807" i="39"/>
  <c r="I807" i="39"/>
  <c r="J807" i="39"/>
  <c r="K807" i="39"/>
  <c r="L807" i="39"/>
  <c r="M807" i="39"/>
  <c r="N807" i="39"/>
  <c r="O807" i="39"/>
  <c r="P807" i="39"/>
  <c r="Q807" i="39"/>
  <c r="R807" i="39"/>
  <c r="S807" i="39"/>
  <c r="T807" i="39"/>
  <c r="U807" i="39"/>
  <c r="V807" i="39"/>
  <c r="F808" i="39"/>
  <c r="G808" i="39"/>
  <c r="H808" i="39"/>
  <c r="I808" i="39"/>
  <c r="J808" i="39"/>
  <c r="K808" i="39"/>
  <c r="L808" i="39"/>
  <c r="M808" i="39"/>
  <c r="N808" i="39"/>
  <c r="O808" i="39"/>
  <c r="P808" i="39"/>
  <c r="Q808" i="39"/>
  <c r="R808" i="39"/>
  <c r="S808" i="39"/>
  <c r="T808" i="39"/>
  <c r="U808" i="39"/>
  <c r="V808" i="39"/>
  <c r="F809" i="39"/>
  <c r="G809" i="39"/>
  <c r="H809" i="39"/>
  <c r="I809" i="39"/>
  <c r="J809" i="39"/>
  <c r="K809" i="39"/>
  <c r="L809" i="39"/>
  <c r="M809" i="39"/>
  <c r="N809" i="39"/>
  <c r="O809" i="39"/>
  <c r="P809" i="39"/>
  <c r="Q809" i="39"/>
  <c r="R809" i="39"/>
  <c r="S809" i="39"/>
  <c r="T809" i="39"/>
  <c r="U809" i="39"/>
  <c r="V809" i="39"/>
  <c r="F810" i="39"/>
  <c r="G810" i="39"/>
  <c r="H810" i="39"/>
  <c r="I810" i="39"/>
  <c r="J810" i="39"/>
  <c r="K810" i="39"/>
  <c r="L810" i="39"/>
  <c r="M810" i="39"/>
  <c r="N810" i="39"/>
  <c r="O810" i="39"/>
  <c r="P810" i="39"/>
  <c r="Q810" i="39"/>
  <c r="R810" i="39"/>
  <c r="S810" i="39"/>
  <c r="T810" i="39"/>
  <c r="U810" i="39"/>
  <c r="V810" i="39"/>
  <c r="F811" i="39"/>
  <c r="G811" i="39"/>
  <c r="H811" i="39"/>
  <c r="I811" i="39"/>
  <c r="J811" i="39"/>
  <c r="K811" i="39"/>
  <c r="L811" i="39"/>
  <c r="M811" i="39"/>
  <c r="N811" i="39"/>
  <c r="O811" i="39"/>
  <c r="P811" i="39"/>
  <c r="Q811" i="39"/>
  <c r="R811" i="39"/>
  <c r="S811" i="39"/>
  <c r="T811" i="39"/>
  <c r="U811" i="39"/>
  <c r="V811" i="39"/>
  <c r="F812" i="39"/>
  <c r="G812" i="39"/>
  <c r="H812" i="39"/>
  <c r="I812" i="39"/>
  <c r="J812" i="39"/>
  <c r="K812" i="39"/>
  <c r="L812" i="39"/>
  <c r="M812" i="39"/>
  <c r="N812" i="39"/>
  <c r="O812" i="39"/>
  <c r="P812" i="39"/>
  <c r="Q812" i="39"/>
  <c r="R812" i="39"/>
  <c r="S812" i="39"/>
  <c r="T812" i="39"/>
  <c r="U812" i="39"/>
  <c r="V812" i="39"/>
  <c r="F813" i="39"/>
  <c r="G813" i="39"/>
  <c r="H813" i="39"/>
  <c r="I813" i="39"/>
  <c r="J813" i="39"/>
  <c r="K813" i="39"/>
  <c r="L813" i="39"/>
  <c r="M813" i="39"/>
  <c r="N813" i="39"/>
  <c r="O813" i="39"/>
  <c r="P813" i="39"/>
  <c r="Q813" i="39"/>
  <c r="R813" i="39"/>
  <c r="S813" i="39"/>
  <c r="T813" i="39"/>
  <c r="U813" i="39"/>
  <c r="V813" i="39"/>
  <c r="F814" i="39"/>
  <c r="G814" i="39"/>
  <c r="H814" i="39"/>
  <c r="I814" i="39"/>
  <c r="J814" i="39"/>
  <c r="K814" i="39"/>
  <c r="L814" i="39"/>
  <c r="M814" i="39"/>
  <c r="N814" i="39"/>
  <c r="O814" i="39"/>
  <c r="P814" i="39"/>
  <c r="Q814" i="39"/>
  <c r="R814" i="39"/>
  <c r="S814" i="39"/>
  <c r="T814" i="39"/>
  <c r="U814" i="39"/>
  <c r="V814" i="39"/>
  <c r="F815" i="39"/>
  <c r="G815" i="39"/>
  <c r="H815" i="39"/>
  <c r="I815" i="39"/>
  <c r="J815" i="39"/>
  <c r="K815" i="39"/>
  <c r="L815" i="39"/>
  <c r="M815" i="39"/>
  <c r="N815" i="39"/>
  <c r="O815" i="39"/>
  <c r="P815" i="39"/>
  <c r="Q815" i="39"/>
  <c r="R815" i="39"/>
  <c r="S815" i="39"/>
  <c r="T815" i="39"/>
  <c r="U815" i="39"/>
  <c r="V815" i="39"/>
  <c r="F816" i="39"/>
  <c r="G816" i="39"/>
  <c r="H816" i="39"/>
  <c r="I816" i="39"/>
  <c r="J816" i="39"/>
  <c r="K816" i="39"/>
  <c r="L816" i="39"/>
  <c r="M816" i="39"/>
  <c r="N816" i="39"/>
  <c r="O816" i="39"/>
  <c r="P816" i="39"/>
  <c r="Q816" i="39"/>
  <c r="R816" i="39"/>
  <c r="S816" i="39"/>
  <c r="T816" i="39"/>
  <c r="U816" i="39"/>
  <c r="V816" i="39"/>
  <c r="F817" i="39"/>
  <c r="G817" i="39"/>
  <c r="H817" i="39"/>
  <c r="I817" i="39"/>
  <c r="J817" i="39"/>
  <c r="K817" i="39"/>
  <c r="L817" i="39"/>
  <c r="M817" i="39"/>
  <c r="N817" i="39"/>
  <c r="O817" i="39"/>
  <c r="P817" i="39"/>
  <c r="Q817" i="39"/>
  <c r="R817" i="39"/>
  <c r="S817" i="39"/>
  <c r="T817" i="39"/>
  <c r="U817" i="39"/>
  <c r="V817" i="39"/>
  <c r="F818" i="39"/>
  <c r="G818" i="39"/>
  <c r="H818" i="39"/>
  <c r="I818" i="39"/>
  <c r="J818" i="39"/>
  <c r="K818" i="39"/>
  <c r="L818" i="39"/>
  <c r="M818" i="39"/>
  <c r="N818" i="39"/>
  <c r="O818" i="39"/>
  <c r="P818" i="39"/>
  <c r="Q818" i="39"/>
  <c r="R818" i="39"/>
  <c r="S818" i="39"/>
  <c r="T818" i="39"/>
  <c r="U818" i="39"/>
  <c r="V818" i="39"/>
  <c r="F819" i="39"/>
  <c r="G819" i="39"/>
  <c r="H819" i="39"/>
  <c r="I819" i="39"/>
  <c r="J819" i="39"/>
  <c r="K819" i="39"/>
  <c r="L819" i="39"/>
  <c r="M819" i="39"/>
  <c r="N819" i="39"/>
  <c r="O819" i="39"/>
  <c r="P819" i="39"/>
  <c r="Q819" i="39"/>
  <c r="R819" i="39"/>
  <c r="S819" i="39"/>
  <c r="T819" i="39"/>
  <c r="U819" i="39"/>
  <c r="V819" i="39"/>
  <c r="F820" i="39"/>
  <c r="G820" i="39"/>
  <c r="H820" i="39"/>
  <c r="I820" i="39"/>
  <c r="J820" i="39"/>
  <c r="K820" i="39"/>
  <c r="L820" i="39"/>
  <c r="M820" i="39"/>
  <c r="N820" i="39"/>
  <c r="O820" i="39"/>
  <c r="P820" i="39"/>
  <c r="Q820" i="39"/>
  <c r="R820" i="39"/>
  <c r="S820" i="39"/>
  <c r="T820" i="39"/>
  <c r="U820" i="39"/>
  <c r="V820" i="39"/>
  <c r="F821" i="39"/>
  <c r="G821" i="39"/>
  <c r="H821" i="39"/>
  <c r="I821" i="39"/>
  <c r="J821" i="39"/>
  <c r="K821" i="39"/>
  <c r="L821" i="39"/>
  <c r="M821" i="39"/>
  <c r="N821" i="39"/>
  <c r="O821" i="39"/>
  <c r="P821" i="39"/>
  <c r="Q821" i="39"/>
  <c r="R821" i="39"/>
  <c r="S821" i="39"/>
  <c r="T821" i="39"/>
  <c r="U821" i="39"/>
  <c r="V821" i="39"/>
  <c r="F822" i="39"/>
  <c r="G822" i="39"/>
  <c r="H822" i="39"/>
  <c r="I822" i="39"/>
  <c r="J822" i="39"/>
  <c r="K822" i="39"/>
  <c r="L822" i="39"/>
  <c r="M822" i="39"/>
  <c r="N822" i="39"/>
  <c r="O822" i="39"/>
  <c r="P822" i="39"/>
  <c r="Q822" i="39"/>
  <c r="R822" i="39"/>
  <c r="S822" i="39"/>
  <c r="T822" i="39"/>
  <c r="U822" i="39"/>
  <c r="V822" i="39"/>
  <c r="F823" i="39"/>
  <c r="G823" i="39"/>
  <c r="H823" i="39"/>
  <c r="I823" i="39"/>
  <c r="J823" i="39"/>
  <c r="K823" i="39"/>
  <c r="L823" i="39"/>
  <c r="M823" i="39"/>
  <c r="N823" i="39"/>
  <c r="O823" i="39"/>
  <c r="P823" i="39"/>
  <c r="Q823" i="39"/>
  <c r="R823" i="39"/>
  <c r="S823" i="39"/>
  <c r="T823" i="39"/>
  <c r="U823" i="39"/>
  <c r="V823" i="39"/>
  <c r="F824" i="39"/>
  <c r="G824" i="39"/>
  <c r="H824" i="39"/>
  <c r="I824" i="39"/>
  <c r="J824" i="39"/>
  <c r="K824" i="39"/>
  <c r="L824" i="39"/>
  <c r="M824" i="39"/>
  <c r="N824" i="39"/>
  <c r="O824" i="39"/>
  <c r="P824" i="39"/>
  <c r="Q824" i="39"/>
  <c r="R824" i="39"/>
  <c r="S824" i="39"/>
  <c r="T824" i="39"/>
  <c r="U824" i="39"/>
  <c r="V824" i="39"/>
  <c r="F825" i="39"/>
  <c r="G825" i="39"/>
  <c r="H825" i="39"/>
  <c r="I825" i="39"/>
  <c r="J825" i="39"/>
  <c r="K825" i="39"/>
  <c r="L825" i="39"/>
  <c r="M825" i="39"/>
  <c r="N825" i="39"/>
  <c r="O825" i="39"/>
  <c r="P825" i="39"/>
  <c r="Q825" i="39"/>
  <c r="R825" i="39"/>
  <c r="S825" i="39"/>
  <c r="T825" i="39"/>
  <c r="U825" i="39"/>
  <c r="V825" i="39"/>
  <c r="F826" i="39"/>
  <c r="G826" i="39"/>
  <c r="H826" i="39"/>
  <c r="I826" i="39"/>
  <c r="J826" i="39"/>
  <c r="K826" i="39"/>
  <c r="L826" i="39"/>
  <c r="M826" i="39"/>
  <c r="N826" i="39"/>
  <c r="O826" i="39"/>
  <c r="P826" i="39"/>
  <c r="Q826" i="39"/>
  <c r="R826" i="39"/>
  <c r="S826" i="39"/>
  <c r="T826" i="39"/>
  <c r="U826" i="39"/>
  <c r="V826" i="39"/>
  <c r="F827" i="39"/>
  <c r="G827" i="39"/>
  <c r="H827" i="39"/>
  <c r="I827" i="39"/>
  <c r="J827" i="39"/>
  <c r="K827" i="39"/>
  <c r="L827" i="39"/>
  <c r="M827" i="39"/>
  <c r="N827" i="39"/>
  <c r="O827" i="39"/>
  <c r="P827" i="39"/>
  <c r="Q827" i="39"/>
  <c r="R827" i="39"/>
  <c r="S827" i="39"/>
  <c r="T827" i="39"/>
  <c r="U827" i="39"/>
  <c r="V827" i="39"/>
  <c r="F828" i="39"/>
  <c r="G828" i="39"/>
  <c r="H828" i="39"/>
  <c r="I828" i="39"/>
  <c r="J828" i="39"/>
  <c r="K828" i="39"/>
  <c r="L828" i="39"/>
  <c r="M828" i="39"/>
  <c r="N828" i="39"/>
  <c r="O828" i="39"/>
  <c r="P828" i="39"/>
  <c r="Q828" i="39"/>
  <c r="R828" i="39"/>
  <c r="S828" i="39"/>
  <c r="T828" i="39"/>
  <c r="U828" i="39"/>
  <c r="V828" i="39"/>
  <c r="F829" i="39"/>
  <c r="G829" i="39"/>
  <c r="H829" i="39"/>
  <c r="I829" i="39"/>
  <c r="J829" i="39"/>
  <c r="K829" i="39"/>
  <c r="L829" i="39"/>
  <c r="M829" i="39"/>
  <c r="N829" i="39"/>
  <c r="O829" i="39"/>
  <c r="P829" i="39"/>
  <c r="Q829" i="39"/>
  <c r="R829" i="39"/>
  <c r="S829" i="39"/>
  <c r="T829" i="39"/>
  <c r="U829" i="39"/>
  <c r="V829" i="39"/>
  <c r="F830" i="39"/>
  <c r="G830" i="39"/>
  <c r="H830" i="39"/>
  <c r="I830" i="39"/>
  <c r="J830" i="39"/>
  <c r="K830" i="39"/>
  <c r="L830" i="39"/>
  <c r="M830" i="39"/>
  <c r="N830" i="39"/>
  <c r="O830" i="39"/>
  <c r="P830" i="39"/>
  <c r="Q830" i="39"/>
  <c r="R830" i="39"/>
  <c r="S830" i="39"/>
  <c r="T830" i="39"/>
  <c r="U830" i="39"/>
  <c r="V830" i="39"/>
  <c r="F831" i="39"/>
  <c r="G831" i="39"/>
  <c r="H831" i="39"/>
  <c r="I831" i="39"/>
  <c r="J831" i="39"/>
  <c r="K831" i="39"/>
  <c r="L831" i="39"/>
  <c r="M831" i="39"/>
  <c r="N831" i="39"/>
  <c r="O831" i="39"/>
  <c r="P831" i="39"/>
  <c r="Q831" i="39"/>
  <c r="R831" i="39"/>
  <c r="S831" i="39"/>
  <c r="T831" i="39"/>
  <c r="U831" i="39"/>
  <c r="V831" i="39"/>
  <c r="F832" i="39"/>
  <c r="G832" i="39"/>
  <c r="H832" i="39"/>
  <c r="I832" i="39"/>
  <c r="J832" i="39"/>
  <c r="K832" i="39"/>
  <c r="L832" i="39"/>
  <c r="M832" i="39"/>
  <c r="N832" i="39"/>
  <c r="O832" i="39"/>
  <c r="P832" i="39"/>
  <c r="Q832" i="39"/>
  <c r="R832" i="39"/>
  <c r="S832" i="39"/>
  <c r="T832" i="39"/>
  <c r="U832" i="39"/>
  <c r="V832" i="39"/>
  <c r="F833" i="39"/>
  <c r="G833" i="39"/>
  <c r="H833" i="39"/>
  <c r="I833" i="39"/>
  <c r="J833" i="39"/>
  <c r="K833" i="39"/>
  <c r="L833" i="39"/>
  <c r="M833" i="39"/>
  <c r="N833" i="39"/>
  <c r="O833" i="39"/>
  <c r="P833" i="39"/>
  <c r="Q833" i="39"/>
  <c r="R833" i="39"/>
  <c r="S833" i="39"/>
  <c r="T833" i="39"/>
  <c r="U833" i="39"/>
  <c r="V833" i="39"/>
  <c r="F834" i="39"/>
  <c r="G834" i="39"/>
  <c r="H834" i="39"/>
  <c r="I834" i="39"/>
  <c r="J834" i="39"/>
  <c r="K834" i="39"/>
  <c r="L834" i="39"/>
  <c r="M834" i="39"/>
  <c r="N834" i="39"/>
  <c r="O834" i="39"/>
  <c r="P834" i="39"/>
  <c r="Q834" i="39"/>
  <c r="R834" i="39"/>
  <c r="S834" i="39"/>
  <c r="T834" i="39"/>
  <c r="U834" i="39"/>
  <c r="V834" i="39"/>
  <c r="F835" i="39"/>
  <c r="G835" i="39"/>
  <c r="H835" i="39"/>
  <c r="I835" i="39"/>
  <c r="J835" i="39"/>
  <c r="K835" i="39"/>
  <c r="L835" i="39"/>
  <c r="M835" i="39"/>
  <c r="N835" i="39"/>
  <c r="O835" i="39"/>
  <c r="P835" i="39"/>
  <c r="Q835" i="39"/>
  <c r="R835" i="39"/>
  <c r="S835" i="39"/>
  <c r="T835" i="39"/>
  <c r="U835" i="39"/>
  <c r="V835" i="39"/>
  <c r="F836" i="39"/>
  <c r="G836" i="39"/>
  <c r="H836" i="39"/>
  <c r="I836" i="39"/>
  <c r="J836" i="39"/>
  <c r="K836" i="39"/>
  <c r="L836" i="39"/>
  <c r="M836" i="39"/>
  <c r="N836" i="39"/>
  <c r="O836" i="39"/>
  <c r="P836" i="39"/>
  <c r="Q836" i="39"/>
  <c r="R836" i="39"/>
  <c r="S836" i="39"/>
  <c r="T836" i="39"/>
  <c r="U836" i="39"/>
  <c r="V836" i="39"/>
  <c r="F837" i="39"/>
  <c r="G837" i="39"/>
  <c r="H837" i="39"/>
  <c r="I837" i="39"/>
  <c r="J837" i="39"/>
  <c r="K837" i="39"/>
  <c r="L837" i="39"/>
  <c r="M837" i="39"/>
  <c r="N837" i="39"/>
  <c r="O837" i="39"/>
  <c r="P837" i="39"/>
  <c r="Q837" i="39"/>
  <c r="R837" i="39"/>
  <c r="S837" i="39"/>
  <c r="T837" i="39"/>
  <c r="U837" i="39"/>
  <c r="V837" i="39"/>
  <c r="F838" i="39"/>
  <c r="G838" i="39"/>
  <c r="H838" i="39"/>
  <c r="I838" i="39"/>
  <c r="J838" i="39"/>
  <c r="K838" i="39"/>
  <c r="L838" i="39"/>
  <c r="M838" i="39"/>
  <c r="N838" i="39"/>
  <c r="O838" i="39"/>
  <c r="P838" i="39"/>
  <c r="Q838" i="39"/>
  <c r="R838" i="39"/>
  <c r="S838" i="39"/>
  <c r="T838" i="39"/>
  <c r="U838" i="39"/>
  <c r="V838" i="39"/>
  <c r="F839" i="39"/>
  <c r="G839" i="39"/>
  <c r="H839" i="39"/>
  <c r="I839" i="39"/>
  <c r="J839" i="39"/>
  <c r="K839" i="39"/>
  <c r="L839" i="39"/>
  <c r="M839" i="39"/>
  <c r="N839" i="39"/>
  <c r="O839" i="39"/>
  <c r="P839" i="39"/>
  <c r="Q839" i="39"/>
  <c r="R839" i="39"/>
  <c r="S839" i="39"/>
  <c r="T839" i="39"/>
  <c r="U839" i="39"/>
  <c r="V839" i="39"/>
  <c r="F840" i="39"/>
  <c r="G840" i="39"/>
  <c r="H840" i="39"/>
  <c r="I840" i="39"/>
  <c r="J840" i="39"/>
  <c r="K840" i="39"/>
  <c r="L840" i="39"/>
  <c r="M840" i="39"/>
  <c r="N840" i="39"/>
  <c r="O840" i="39"/>
  <c r="P840" i="39"/>
  <c r="Q840" i="39"/>
  <c r="R840" i="39"/>
  <c r="S840" i="39"/>
  <c r="T840" i="39"/>
  <c r="U840" i="39"/>
  <c r="V840" i="39"/>
  <c r="F841" i="39"/>
  <c r="G841" i="39"/>
  <c r="H841" i="39"/>
  <c r="I841" i="39"/>
  <c r="J841" i="39"/>
  <c r="K841" i="39"/>
  <c r="L841" i="39"/>
  <c r="M841" i="39"/>
  <c r="N841" i="39"/>
  <c r="O841" i="39"/>
  <c r="P841" i="39"/>
  <c r="Q841" i="39"/>
  <c r="R841" i="39"/>
  <c r="S841" i="39"/>
  <c r="T841" i="39"/>
  <c r="U841" i="39"/>
  <c r="V841" i="39"/>
  <c r="F842" i="39"/>
  <c r="G842" i="39"/>
  <c r="H842" i="39"/>
  <c r="I842" i="39"/>
  <c r="J842" i="39"/>
  <c r="K842" i="39"/>
  <c r="L842" i="39"/>
  <c r="M842" i="39"/>
  <c r="N842" i="39"/>
  <c r="O842" i="39"/>
  <c r="P842" i="39"/>
  <c r="Q842" i="39"/>
  <c r="R842" i="39"/>
  <c r="S842" i="39"/>
  <c r="T842" i="39"/>
  <c r="U842" i="39"/>
  <c r="V842" i="39"/>
  <c r="F843" i="39"/>
  <c r="G843" i="39"/>
  <c r="H843" i="39"/>
  <c r="I843" i="39"/>
  <c r="J843" i="39"/>
  <c r="K843" i="39"/>
  <c r="L843" i="39"/>
  <c r="M843" i="39"/>
  <c r="N843" i="39"/>
  <c r="O843" i="39"/>
  <c r="P843" i="39"/>
  <c r="Q843" i="39"/>
  <c r="R843" i="39"/>
  <c r="S843" i="39"/>
  <c r="T843" i="39"/>
  <c r="U843" i="39"/>
  <c r="V843" i="39"/>
  <c r="F844" i="39"/>
  <c r="G844" i="39"/>
  <c r="H844" i="39"/>
  <c r="I844" i="39"/>
  <c r="J844" i="39"/>
  <c r="K844" i="39"/>
  <c r="L844" i="39"/>
  <c r="M844" i="39"/>
  <c r="N844" i="39"/>
  <c r="O844" i="39"/>
  <c r="P844" i="39"/>
  <c r="Q844" i="39"/>
  <c r="R844" i="39"/>
  <c r="S844" i="39"/>
  <c r="T844" i="39"/>
  <c r="U844" i="39"/>
  <c r="V844" i="39"/>
  <c r="F845" i="39"/>
  <c r="G845" i="39"/>
  <c r="H845" i="39"/>
  <c r="I845" i="39"/>
  <c r="J845" i="39"/>
  <c r="K845" i="39"/>
  <c r="L845" i="39"/>
  <c r="M845" i="39"/>
  <c r="N845" i="39"/>
  <c r="O845" i="39"/>
  <c r="P845" i="39"/>
  <c r="Q845" i="39"/>
  <c r="R845" i="39"/>
  <c r="S845" i="39"/>
  <c r="T845" i="39"/>
  <c r="U845" i="39"/>
  <c r="V845" i="39"/>
  <c r="F846" i="39"/>
  <c r="G846" i="39"/>
  <c r="H846" i="39"/>
  <c r="I846" i="39"/>
  <c r="J846" i="39"/>
  <c r="K846" i="39"/>
  <c r="L846" i="39"/>
  <c r="M846" i="39"/>
  <c r="N846" i="39"/>
  <c r="O846" i="39"/>
  <c r="P846" i="39"/>
  <c r="Q846" i="39"/>
  <c r="R846" i="39"/>
  <c r="S846" i="39"/>
  <c r="T846" i="39"/>
  <c r="U846" i="39"/>
  <c r="V846" i="39"/>
  <c r="F847" i="39"/>
  <c r="G847" i="39"/>
  <c r="H847" i="39"/>
  <c r="I847" i="39"/>
  <c r="J847" i="39"/>
  <c r="K847" i="39"/>
  <c r="L847" i="39"/>
  <c r="M847" i="39"/>
  <c r="N847" i="39"/>
  <c r="O847" i="39"/>
  <c r="P847" i="39"/>
  <c r="Q847" i="39"/>
  <c r="R847" i="39"/>
  <c r="S847" i="39"/>
  <c r="T847" i="39"/>
  <c r="U847" i="39"/>
  <c r="V847" i="39"/>
  <c r="F848" i="39"/>
  <c r="G848" i="39"/>
  <c r="H848" i="39"/>
  <c r="I848" i="39"/>
  <c r="J848" i="39"/>
  <c r="K848" i="39"/>
  <c r="L848" i="39"/>
  <c r="M848" i="39"/>
  <c r="N848" i="39"/>
  <c r="O848" i="39"/>
  <c r="P848" i="39"/>
  <c r="Q848" i="39"/>
  <c r="R848" i="39"/>
  <c r="S848" i="39"/>
  <c r="T848" i="39"/>
  <c r="U848" i="39"/>
  <c r="V848" i="39"/>
  <c r="F849" i="39"/>
  <c r="G849" i="39"/>
  <c r="H849" i="39"/>
  <c r="I849" i="39"/>
  <c r="J849" i="39"/>
  <c r="K849" i="39"/>
  <c r="L849" i="39"/>
  <c r="M849" i="39"/>
  <c r="N849" i="39"/>
  <c r="O849" i="39"/>
  <c r="P849" i="39"/>
  <c r="Q849" i="39"/>
  <c r="R849" i="39"/>
  <c r="S849" i="39"/>
  <c r="T849" i="39"/>
  <c r="U849" i="39"/>
  <c r="V849" i="39"/>
  <c r="F850" i="39"/>
  <c r="G850" i="39"/>
  <c r="H850" i="39"/>
  <c r="I850" i="39"/>
  <c r="J850" i="39"/>
  <c r="K850" i="39"/>
  <c r="L850" i="39"/>
  <c r="M850" i="39"/>
  <c r="N850" i="39"/>
  <c r="O850" i="39"/>
  <c r="P850" i="39"/>
  <c r="Q850" i="39"/>
  <c r="R850" i="39"/>
  <c r="S850" i="39"/>
  <c r="T850" i="39"/>
  <c r="U850" i="39"/>
  <c r="V850" i="39"/>
  <c r="F851" i="39"/>
  <c r="G851" i="39"/>
  <c r="H851" i="39"/>
  <c r="I851" i="39"/>
  <c r="J851" i="39"/>
  <c r="K851" i="39"/>
  <c r="L851" i="39"/>
  <c r="M851" i="39"/>
  <c r="N851" i="39"/>
  <c r="O851" i="39"/>
  <c r="P851" i="39"/>
  <c r="Q851" i="39"/>
  <c r="R851" i="39"/>
  <c r="S851" i="39"/>
  <c r="T851" i="39"/>
  <c r="U851" i="39"/>
  <c r="V851" i="39"/>
  <c r="F852" i="39"/>
  <c r="G852" i="39"/>
  <c r="H852" i="39"/>
  <c r="I852" i="39"/>
  <c r="J852" i="39"/>
  <c r="K852" i="39"/>
  <c r="L852" i="39"/>
  <c r="M852" i="39"/>
  <c r="N852" i="39"/>
  <c r="O852" i="39"/>
  <c r="P852" i="39"/>
  <c r="Q852" i="39"/>
  <c r="R852" i="39"/>
  <c r="S852" i="39"/>
  <c r="T852" i="39"/>
  <c r="U852" i="39"/>
  <c r="V852" i="39"/>
  <c r="F853" i="39"/>
  <c r="G853" i="39"/>
  <c r="H853" i="39"/>
  <c r="I853" i="39"/>
  <c r="J853" i="39"/>
  <c r="K853" i="39"/>
  <c r="L853" i="39"/>
  <c r="M853" i="39"/>
  <c r="N853" i="39"/>
  <c r="O853" i="39"/>
  <c r="P853" i="39"/>
  <c r="Q853" i="39"/>
  <c r="R853" i="39"/>
  <c r="S853" i="39"/>
  <c r="T853" i="39"/>
  <c r="U853" i="39"/>
  <c r="V853" i="39"/>
  <c r="F854" i="39"/>
  <c r="G854" i="39"/>
  <c r="H854" i="39"/>
  <c r="I854" i="39"/>
  <c r="J854" i="39"/>
  <c r="K854" i="39"/>
  <c r="L854" i="39"/>
  <c r="M854" i="39"/>
  <c r="N854" i="39"/>
  <c r="O854" i="39"/>
  <c r="P854" i="39"/>
  <c r="Q854" i="39"/>
  <c r="R854" i="39"/>
  <c r="S854" i="39"/>
  <c r="T854" i="39"/>
  <c r="U854" i="39"/>
  <c r="V854" i="39"/>
  <c r="F855" i="39"/>
  <c r="G855" i="39"/>
  <c r="H855" i="39"/>
  <c r="I855" i="39"/>
  <c r="J855" i="39"/>
  <c r="K855" i="39"/>
  <c r="L855" i="39"/>
  <c r="M855" i="39"/>
  <c r="N855" i="39"/>
  <c r="O855" i="39"/>
  <c r="P855" i="39"/>
  <c r="Q855" i="39"/>
  <c r="R855" i="39"/>
  <c r="S855" i="39"/>
  <c r="T855" i="39"/>
  <c r="U855" i="39"/>
  <c r="V855" i="39"/>
  <c r="F856" i="39"/>
  <c r="G856" i="39"/>
  <c r="H856" i="39"/>
  <c r="I856" i="39"/>
  <c r="J856" i="39"/>
  <c r="K856" i="39"/>
  <c r="L856" i="39"/>
  <c r="M856" i="39"/>
  <c r="N856" i="39"/>
  <c r="O856" i="39"/>
  <c r="P856" i="39"/>
  <c r="Q856" i="39"/>
  <c r="R856" i="39"/>
  <c r="S856" i="39"/>
  <c r="T856" i="39"/>
  <c r="U856" i="39"/>
  <c r="V856" i="39"/>
  <c r="F857" i="39"/>
  <c r="G857" i="39"/>
  <c r="H857" i="39"/>
  <c r="I857" i="39"/>
  <c r="J857" i="39"/>
  <c r="K857" i="39"/>
  <c r="L857" i="39"/>
  <c r="M857" i="39"/>
  <c r="N857" i="39"/>
  <c r="O857" i="39"/>
  <c r="P857" i="39"/>
  <c r="Q857" i="39"/>
  <c r="R857" i="39"/>
  <c r="S857" i="39"/>
  <c r="T857" i="39"/>
  <c r="U857" i="39"/>
  <c r="V857" i="39"/>
  <c r="F858" i="39"/>
  <c r="G858" i="39"/>
  <c r="H858" i="39"/>
  <c r="I858" i="39"/>
  <c r="J858" i="39"/>
  <c r="K858" i="39"/>
  <c r="L858" i="39"/>
  <c r="M858" i="39"/>
  <c r="N858" i="39"/>
  <c r="O858" i="39"/>
  <c r="P858" i="39"/>
  <c r="Q858" i="39"/>
  <c r="R858" i="39"/>
  <c r="S858" i="39"/>
  <c r="T858" i="39"/>
  <c r="U858" i="39"/>
  <c r="V858" i="39"/>
  <c r="F859" i="39"/>
  <c r="G859" i="39"/>
  <c r="H859" i="39"/>
  <c r="I859" i="39"/>
  <c r="J859" i="39"/>
  <c r="K859" i="39"/>
  <c r="L859" i="39"/>
  <c r="M859" i="39"/>
  <c r="N859" i="39"/>
  <c r="O859" i="39"/>
  <c r="P859" i="39"/>
  <c r="Q859" i="39"/>
  <c r="R859" i="39"/>
  <c r="S859" i="39"/>
  <c r="T859" i="39"/>
  <c r="U859" i="39"/>
  <c r="V859" i="39"/>
  <c r="F860" i="39"/>
  <c r="G860" i="39"/>
  <c r="H860" i="39"/>
  <c r="I860" i="39"/>
  <c r="J860" i="39"/>
  <c r="K860" i="39"/>
  <c r="L860" i="39"/>
  <c r="M860" i="39"/>
  <c r="N860" i="39"/>
  <c r="O860" i="39"/>
  <c r="P860" i="39"/>
  <c r="Q860" i="39"/>
  <c r="R860" i="39"/>
  <c r="S860" i="39"/>
  <c r="T860" i="39"/>
  <c r="U860" i="39"/>
  <c r="V860" i="39"/>
  <c r="F861" i="39"/>
  <c r="G861" i="39"/>
  <c r="H861" i="39"/>
  <c r="I861" i="39"/>
  <c r="J861" i="39"/>
  <c r="K861" i="39"/>
  <c r="L861" i="39"/>
  <c r="M861" i="39"/>
  <c r="N861" i="39"/>
  <c r="O861" i="39"/>
  <c r="P861" i="39"/>
  <c r="Q861" i="39"/>
  <c r="R861" i="39"/>
  <c r="S861" i="39"/>
  <c r="T861" i="39"/>
  <c r="U861" i="39"/>
  <c r="V861" i="39"/>
  <c r="F862" i="39"/>
  <c r="G862" i="39"/>
  <c r="H862" i="39"/>
  <c r="I862" i="39"/>
  <c r="J862" i="39"/>
  <c r="K862" i="39"/>
  <c r="L862" i="39"/>
  <c r="M862" i="39"/>
  <c r="N862" i="39"/>
  <c r="O862" i="39"/>
  <c r="P862" i="39"/>
  <c r="Q862" i="39"/>
  <c r="R862" i="39"/>
  <c r="S862" i="39"/>
  <c r="T862" i="39"/>
  <c r="U862" i="39"/>
  <c r="V862" i="39"/>
  <c r="F863" i="39"/>
  <c r="G863" i="39"/>
  <c r="H863" i="39"/>
  <c r="I863" i="39"/>
  <c r="J863" i="39"/>
  <c r="K863" i="39"/>
  <c r="L863" i="39"/>
  <c r="M863" i="39"/>
  <c r="N863" i="39"/>
  <c r="O863" i="39"/>
  <c r="P863" i="39"/>
  <c r="Q863" i="39"/>
  <c r="R863" i="39"/>
  <c r="S863" i="39"/>
  <c r="T863" i="39"/>
  <c r="U863" i="39"/>
  <c r="V863" i="39"/>
  <c r="F864" i="39"/>
  <c r="G864" i="39"/>
  <c r="H864" i="39"/>
  <c r="I864" i="39"/>
  <c r="J864" i="39"/>
  <c r="K864" i="39"/>
  <c r="L864" i="39"/>
  <c r="M864" i="39"/>
  <c r="N864" i="39"/>
  <c r="O864" i="39"/>
  <c r="P864" i="39"/>
  <c r="Q864" i="39"/>
  <c r="R864" i="39"/>
  <c r="S864" i="39"/>
  <c r="T864" i="39"/>
  <c r="U864" i="39"/>
  <c r="V864" i="39"/>
  <c r="F865" i="39"/>
  <c r="G865" i="39"/>
  <c r="H865" i="39"/>
  <c r="I865" i="39"/>
  <c r="J865" i="39"/>
  <c r="K865" i="39"/>
  <c r="L865" i="39"/>
  <c r="M865" i="39"/>
  <c r="N865" i="39"/>
  <c r="O865" i="39"/>
  <c r="P865" i="39"/>
  <c r="Q865" i="39"/>
  <c r="R865" i="39"/>
  <c r="S865" i="39"/>
  <c r="T865" i="39"/>
  <c r="U865" i="39"/>
  <c r="V865" i="39"/>
  <c r="F866" i="39"/>
  <c r="G866" i="39"/>
  <c r="H866" i="39"/>
  <c r="I866" i="39"/>
  <c r="J866" i="39"/>
  <c r="K866" i="39"/>
  <c r="L866" i="39"/>
  <c r="M866" i="39"/>
  <c r="N866" i="39"/>
  <c r="O866" i="39"/>
  <c r="P866" i="39"/>
  <c r="Q866" i="39"/>
  <c r="R866" i="39"/>
  <c r="S866" i="39"/>
  <c r="T866" i="39"/>
  <c r="U866" i="39"/>
  <c r="V866" i="39"/>
  <c r="F867" i="39"/>
  <c r="G867" i="39"/>
  <c r="H867" i="39"/>
  <c r="I867" i="39"/>
  <c r="J867" i="39"/>
  <c r="K867" i="39"/>
  <c r="L867" i="39"/>
  <c r="M867" i="39"/>
  <c r="N867" i="39"/>
  <c r="O867" i="39"/>
  <c r="P867" i="39"/>
  <c r="Q867" i="39"/>
  <c r="R867" i="39"/>
  <c r="S867" i="39"/>
  <c r="T867" i="39"/>
  <c r="U867" i="39"/>
  <c r="V867" i="39"/>
  <c r="F868" i="39"/>
  <c r="G868" i="39"/>
  <c r="H868" i="39"/>
  <c r="I868" i="39"/>
  <c r="J868" i="39"/>
  <c r="K868" i="39"/>
  <c r="L868" i="39"/>
  <c r="M868" i="39"/>
  <c r="N868" i="39"/>
  <c r="O868" i="39"/>
  <c r="P868" i="39"/>
  <c r="Q868" i="39"/>
  <c r="R868" i="39"/>
  <c r="S868" i="39"/>
  <c r="T868" i="39"/>
  <c r="U868" i="39"/>
  <c r="V868" i="39"/>
  <c r="F869" i="39"/>
  <c r="G869" i="39"/>
  <c r="H869" i="39"/>
  <c r="I869" i="39"/>
  <c r="J869" i="39"/>
  <c r="K869" i="39"/>
  <c r="L869" i="39"/>
  <c r="M869" i="39"/>
  <c r="N869" i="39"/>
  <c r="O869" i="39"/>
  <c r="P869" i="39"/>
  <c r="Q869" i="39"/>
  <c r="R869" i="39"/>
  <c r="S869" i="39"/>
  <c r="T869" i="39"/>
  <c r="U869" i="39"/>
  <c r="V869" i="39"/>
  <c r="F870" i="39"/>
  <c r="G870" i="39"/>
  <c r="H870" i="39"/>
  <c r="I870" i="39"/>
  <c r="J870" i="39"/>
  <c r="K870" i="39"/>
  <c r="L870" i="39"/>
  <c r="M870" i="39"/>
  <c r="N870" i="39"/>
  <c r="O870" i="39"/>
  <c r="P870" i="39"/>
  <c r="Q870" i="39"/>
  <c r="R870" i="39"/>
  <c r="S870" i="39"/>
  <c r="T870" i="39"/>
  <c r="U870" i="39"/>
  <c r="V870" i="39"/>
  <c r="F871" i="39"/>
  <c r="G871" i="39"/>
  <c r="H871" i="39"/>
  <c r="I871" i="39"/>
  <c r="J871" i="39"/>
  <c r="K871" i="39"/>
  <c r="L871" i="39"/>
  <c r="M871" i="39"/>
  <c r="N871" i="39"/>
  <c r="O871" i="39"/>
  <c r="P871" i="39"/>
  <c r="Q871" i="39"/>
  <c r="R871" i="39"/>
  <c r="S871" i="39"/>
  <c r="T871" i="39"/>
  <c r="U871" i="39"/>
  <c r="V871" i="39"/>
  <c r="F872" i="39"/>
  <c r="G872" i="39"/>
  <c r="H872" i="39"/>
  <c r="I872" i="39"/>
  <c r="J872" i="39"/>
  <c r="K872" i="39"/>
  <c r="L872" i="39"/>
  <c r="M872" i="39"/>
  <c r="N872" i="39"/>
  <c r="O872" i="39"/>
  <c r="P872" i="39"/>
  <c r="Q872" i="39"/>
  <c r="R872" i="39"/>
  <c r="S872" i="39"/>
  <c r="T872" i="39"/>
  <c r="U872" i="39"/>
  <c r="V872" i="39"/>
  <c r="F873" i="39"/>
  <c r="G873" i="39"/>
  <c r="H873" i="39"/>
  <c r="I873" i="39"/>
  <c r="J873" i="39"/>
  <c r="K873" i="39"/>
  <c r="L873" i="39"/>
  <c r="M873" i="39"/>
  <c r="N873" i="39"/>
  <c r="O873" i="39"/>
  <c r="P873" i="39"/>
  <c r="Q873" i="39"/>
  <c r="R873" i="39"/>
  <c r="S873" i="39"/>
  <c r="T873" i="39"/>
  <c r="U873" i="39"/>
  <c r="V873" i="39"/>
  <c r="F874" i="39"/>
  <c r="G874" i="39"/>
  <c r="H874" i="39"/>
  <c r="I874" i="39"/>
  <c r="J874" i="39"/>
  <c r="K874" i="39"/>
  <c r="L874" i="39"/>
  <c r="M874" i="39"/>
  <c r="N874" i="39"/>
  <c r="O874" i="39"/>
  <c r="P874" i="39"/>
  <c r="Q874" i="39"/>
  <c r="R874" i="39"/>
  <c r="S874" i="39"/>
  <c r="T874" i="39"/>
  <c r="U874" i="39"/>
  <c r="V874" i="39"/>
  <c r="F875" i="39"/>
  <c r="G875" i="39"/>
  <c r="H875" i="39"/>
  <c r="I875" i="39"/>
  <c r="J875" i="39"/>
  <c r="K875" i="39"/>
  <c r="L875" i="39"/>
  <c r="M875" i="39"/>
  <c r="N875" i="39"/>
  <c r="O875" i="39"/>
  <c r="P875" i="39"/>
  <c r="Q875" i="39"/>
  <c r="R875" i="39"/>
  <c r="S875" i="39"/>
  <c r="T875" i="39"/>
  <c r="U875" i="39"/>
  <c r="V875" i="39"/>
  <c r="F876" i="39"/>
  <c r="G876" i="39"/>
  <c r="H876" i="39"/>
  <c r="I876" i="39"/>
  <c r="J876" i="39"/>
  <c r="K876" i="39"/>
  <c r="L876" i="39"/>
  <c r="M876" i="39"/>
  <c r="N876" i="39"/>
  <c r="O876" i="39"/>
  <c r="P876" i="39"/>
  <c r="Q876" i="39"/>
  <c r="R876" i="39"/>
  <c r="S876" i="39"/>
  <c r="T876" i="39"/>
  <c r="U876" i="39"/>
  <c r="V876" i="39"/>
  <c r="F877" i="39"/>
  <c r="G877" i="39"/>
  <c r="H877" i="39"/>
  <c r="I877" i="39"/>
  <c r="J877" i="39"/>
  <c r="K877" i="39"/>
  <c r="L877" i="39"/>
  <c r="M877" i="39"/>
  <c r="N877" i="39"/>
  <c r="O877" i="39"/>
  <c r="P877" i="39"/>
  <c r="Q877" i="39"/>
  <c r="R877" i="39"/>
  <c r="S877" i="39"/>
  <c r="T877" i="39"/>
  <c r="U877" i="39"/>
  <c r="V877" i="39"/>
  <c r="F878" i="39"/>
  <c r="G878" i="39"/>
  <c r="H878" i="39"/>
  <c r="I878" i="39"/>
  <c r="J878" i="39"/>
  <c r="K878" i="39"/>
  <c r="L878" i="39"/>
  <c r="M878" i="39"/>
  <c r="N878" i="39"/>
  <c r="O878" i="39"/>
  <c r="P878" i="39"/>
  <c r="Q878" i="39"/>
  <c r="R878" i="39"/>
  <c r="S878" i="39"/>
  <c r="T878" i="39"/>
  <c r="U878" i="39"/>
  <c r="V878" i="39"/>
  <c r="F879" i="39"/>
  <c r="G879" i="39"/>
  <c r="H879" i="39"/>
  <c r="I879" i="39"/>
  <c r="J879" i="39"/>
  <c r="K879" i="39"/>
  <c r="L879" i="39"/>
  <c r="M879" i="39"/>
  <c r="N879" i="39"/>
  <c r="O879" i="39"/>
  <c r="P879" i="39"/>
  <c r="Q879" i="39"/>
  <c r="R879" i="39"/>
  <c r="S879" i="39"/>
  <c r="T879" i="39"/>
  <c r="U879" i="39"/>
  <c r="V879" i="39"/>
  <c r="F880" i="39"/>
  <c r="G880" i="39"/>
  <c r="H880" i="39"/>
  <c r="I880" i="39"/>
  <c r="J880" i="39"/>
  <c r="K880" i="39"/>
  <c r="L880" i="39"/>
  <c r="M880" i="39"/>
  <c r="N880" i="39"/>
  <c r="O880" i="39"/>
  <c r="P880" i="39"/>
  <c r="Q880" i="39"/>
  <c r="R880" i="39"/>
  <c r="S880" i="39"/>
  <c r="T880" i="39"/>
  <c r="U880" i="39"/>
  <c r="V880" i="39"/>
  <c r="F881" i="39"/>
  <c r="G881" i="39"/>
  <c r="H881" i="39"/>
  <c r="I881" i="39"/>
  <c r="J881" i="39"/>
  <c r="K881" i="39"/>
  <c r="L881" i="39"/>
  <c r="M881" i="39"/>
  <c r="N881" i="39"/>
  <c r="O881" i="39"/>
  <c r="P881" i="39"/>
  <c r="Q881" i="39"/>
  <c r="R881" i="39"/>
  <c r="S881" i="39"/>
  <c r="T881" i="39"/>
  <c r="U881" i="39"/>
  <c r="V881" i="39"/>
  <c r="F882" i="39"/>
  <c r="G882" i="39"/>
  <c r="H882" i="39"/>
  <c r="I882" i="39"/>
  <c r="J882" i="39"/>
  <c r="K882" i="39"/>
  <c r="L882" i="39"/>
  <c r="M882" i="39"/>
  <c r="N882" i="39"/>
  <c r="O882" i="39"/>
  <c r="P882" i="39"/>
  <c r="Q882" i="39"/>
  <c r="R882" i="39"/>
  <c r="S882" i="39"/>
  <c r="T882" i="39"/>
  <c r="U882" i="39"/>
  <c r="V882" i="39"/>
  <c r="F883" i="39"/>
  <c r="G883" i="39"/>
  <c r="H883" i="39"/>
  <c r="I883" i="39"/>
  <c r="J883" i="39"/>
  <c r="K883" i="39"/>
  <c r="L883" i="39"/>
  <c r="M883" i="39"/>
  <c r="N883" i="39"/>
  <c r="O883" i="39"/>
  <c r="P883" i="39"/>
  <c r="Q883" i="39"/>
  <c r="R883" i="39"/>
  <c r="S883" i="39"/>
  <c r="T883" i="39"/>
  <c r="U883" i="39"/>
  <c r="V883" i="39"/>
  <c r="F884" i="39"/>
  <c r="G884" i="39"/>
  <c r="H884" i="39"/>
  <c r="I884" i="39"/>
  <c r="J884" i="39"/>
  <c r="K884" i="39"/>
  <c r="L884" i="39"/>
  <c r="M884" i="39"/>
  <c r="N884" i="39"/>
  <c r="O884" i="39"/>
  <c r="P884" i="39"/>
  <c r="Q884" i="39"/>
  <c r="R884" i="39"/>
  <c r="S884" i="39"/>
  <c r="T884" i="39"/>
  <c r="U884" i="39"/>
  <c r="V884" i="39"/>
  <c r="F885" i="39"/>
  <c r="G885" i="39"/>
  <c r="H885" i="39"/>
  <c r="I885" i="39"/>
  <c r="J885" i="39"/>
  <c r="K885" i="39"/>
  <c r="L885" i="39"/>
  <c r="M885" i="39"/>
  <c r="N885" i="39"/>
  <c r="O885" i="39"/>
  <c r="P885" i="39"/>
  <c r="Q885" i="39"/>
  <c r="R885" i="39"/>
  <c r="S885" i="39"/>
  <c r="T885" i="39"/>
  <c r="U885" i="39"/>
  <c r="V885" i="39"/>
  <c r="F886" i="39"/>
  <c r="G886" i="39"/>
  <c r="H886" i="39"/>
  <c r="I886" i="39"/>
  <c r="J886" i="39"/>
  <c r="K886" i="39"/>
  <c r="L886" i="39"/>
  <c r="M886" i="39"/>
  <c r="N886" i="39"/>
  <c r="O886" i="39"/>
  <c r="P886" i="39"/>
  <c r="Q886" i="39"/>
  <c r="R886" i="39"/>
  <c r="S886" i="39"/>
  <c r="T886" i="39"/>
  <c r="U886" i="39"/>
  <c r="V886" i="39"/>
  <c r="F887" i="39"/>
  <c r="G887" i="39"/>
  <c r="H887" i="39"/>
  <c r="I887" i="39"/>
  <c r="J887" i="39"/>
  <c r="K887" i="39"/>
  <c r="L887" i="39"/>
  <c r="M887" i="39"/>
  <c r="N887" i="39"/>
  <c r="O887" i="39"/>
  <c r="P887" i="39"/>
  <c r="Q887" i="39"/>
  <c r="R887" i="39"/>
  <c r="S887" i="39"/>
  <c r="T887" i="39"/>
  <c r="U887" i="39"/>
  <c r="V887" i="39"/>
  <c r="F888" i="39"/>
  <c r="G888" i="39"/>
  <c r="H888" i="39"/>
  <c r="I888" i="39"/>
  <c r="J888" i="39"/>
  <c r="K888" i="39"/>
  <c r="L888" i="39"/>
  <c r="M888" i="39"/>
  <c r="N888" i="39"/>
  <c r="O888" i="39"/>
  <c r="P888" i="39"/>
  <c r="Q888" i="39"/>
  <c r="R888" i="39"/>
  <c r="S888" i="39"/>
  <c r="T888" i="39"/>
  <c r="U888" i="39"/>
  <c r="V888" i="39"/>
  <c r="F889" i="39"/>
  <c r="G889" i="39"/>
  <c r="H889" i="39"/>
  <c r="I889" i="39"/>
  <c r="J889" i="39"/>
  <c r="K889" i="39"/>
  <c r="L889" i="39"/>
  <c r="M889" i="39"/>
  <c r="N889" i="39"/>
  <c r="O889" i="39"/>
  <c r="P889" i="39"/>
  <c r="Q889" i="39"/>
  <c r="R889" i="39"/>
  <c r="S889" i="39"/>
  <c r="T889" i="39"/>
  <c r="U889" i="39"/>
  <c r="V889" i="39"/>
  <c r="F890" i="39"/>
  <c r="G890" i="39"/>
  <c r="H890" i="39"/>
  <c r="I890" i="39"/>
  <c r="J890" i="39"/>
  <c r="K890" i="39"/>
  <c r="L890" i="39"/>
  <c r="M890" i="39"/>
  <c r="N890" i="39"/>
  <c r="O890" i="39"/>
  <c r="P890" i="39"/>
  <c r="Q890" i="39"/>
  <c r="R890" i="39"/>
  <c r="S890" i="39"/>
  <c r="T890" i="39"/>
  <c r="U890" i="39"/>
  <c r="V890" i="39"/>
  <c r="F891" i="39"/>
  <c r="G891" i="39"/>
  <c r="H891" i="39"/>
  <c r="I891" i="39"/>
  <c r="J891" i="39"/>
  <c r="K891" i="39"/>
  <c r="L891" i="39"/>
  <c r="M891" i="39"/>
  <c r="N891" i="39"/>
  <c r="O891" i="39"/>
  <c r="P891" i="39"/>
  <c r="Q891" i="39"/>
  <c r="R891" i="39"/>
  <c r="S891" i="39"/>
  <c r="T891" i="39"/>
  <c r="U891" i="39"/>
  <c r="V891" i="39"/>
  <c r="F892" i="39"/>
  <c r="G892" i="39"/>
  <c r="H892" i="39"/>
  <c r="I892" i="39"/>
  <c r="J892" i="39"/>
  <c r="K892" i="39"/>
  <c r="L892" i="39"/>
  <c r="M892" i="39"/>
  <c r="N892" i="39"/>
  <c r="O892" i="39"/>
  <c r="P892" i="39"/>
  <c r="Q892" i="39"/>
  <c r="R892" i="39"/>
  <c r="S892" i="39"/>
  <c r="T892" i="39"/>
  <c r="U892" i="39"/>
  <c r="V892" i="39"/>
  <c r="F893" i="39"/>
  <c r="G893" i="39"/>
  <c r="H893" i="39"/>
  <c r="I893" i="39"/>
  <c r="J893" i="39"/>
  <c r="K893" i="39"/>
  <c r="L893" i="39"/>
  <c r="M893" i="39"/>
  <c r="N893" i="39"/>
  <c r="O893" i="39"/>
  <c r="P893" i="39"/>
  <c r="Q893" i="39"/>
  <c r="R893" i="39"/>
  <c r="S893" i="39"/>
  <c r="T893" i="39"/>
  <c r="U893" i="39"/>
  <c r="V893" i="39"/>
  <c r="F894" i="39"/>
  <c r="G894" i="39"/>
  <c r="H894" i="39"/>
  <c r="I894" i="39"/>
  <c r="J894" i="39"/>
  <c r="K894" i="39"/>
  <c r="L894" i="39"/>
  <c r="M894" i="39"/>
  <c r="N894" i="39"/>
  <c r="O894" i="39"/>
  <c r="P894" i="39"/>
  <c r="Q894" i="39"/>
  <c r="R894" i="39"/>
  <c r="S894" i="39"/>
  <c r="T894" i="39"/>
  <c r="U894" i="39"/>
  <c r="V894" i="39"/>
  <c r="F895" i="39"/>
  <c r="G895" i="39"/>
  <c r="H895" i="39"/>
  <c r="I895" i="39"/>
  <c r="J895" i="39"/>
  <c r="K895" i="39"/>
  <c r="L895" i="39"/>
  <c r="M895" i="39"/>
  <c r="N895" i="39"/>
  <c r="O895" i="39"/>
  <c r="P895" i="39"/>
  <c r="Q895" i="39"/>
  <c r="R895" i="39"/>
  <c r="S895" i="39"/>
  <c r="T895" i="39"/>
  <c r="U895" i="39"/>
  <c r="V895" i="39"/>
  <c r="F896" i="39"/>
  <c r="G896" i="39"/>
  <c r="H896" i="39"/>
  <c r="I896" i="39"/>
  <c r="J896" i="39"/>
  <c r="K896" i="39"/>
  <c r="L896" i="39"/>
  <c r="M896" i="39"/>
  <c r="N896" i="39"/>
  <c r="O896" i="39"/>
  <c r="P896" i="39"/>
  <c r="Q896" i="39"/>
  <c r="R896" i="39"/>
  <c r="S896" i="39"/>
  <c r="T896" i="39"/>
  <c r="U896" i="39"/>
  <c r="V896" i="39"/>
  <c r="F897" i="39"/>
  <c r="G897" i="39"/>
  <c r="H897" i="39"/>
  <c r="I897" i="39"/>
  <c r="J897" i="39"/>
  <c r="K897" i="39"/>
  <c r="L897" i="39"/>
  <c r="M897" i="39"/>
  <c r="N897" i="39"/>
  <c r="O897" i="39"/>
  <c r="P897" i="39"/>
  <c r="Q897" i="39"/>
  <c r="R897" i="39"/>
  <c r="S897" i="39"/>
  <c r="T897" i="39"/>
  <c r="U897" i="39"/>
  <c r="V897" i="39"/>
  <c r="F898" i="39"/>
  <c r="G898" i="39"/>
  <c r="H898" i="39"/>
  <c r="I898" i="39"/>
  <c r="J898" i="39"/>
  <c r="K898" i="39"/>
  <c r="L898" i="39"/>
  <c r="M898" i="39"/>
  <c r="N898" i="39"/>
  <c r="O898" i="39"/>
  <c r="P898" i="39"/>
  <c r="Q898" i="39"/>
  <c r="R898" i="39"/>
  <c r="S898" i="39"/>
  <c r="T898" i="39"/>
  <c r="U898" i="39"/>
  <c r="V898" i="39"/>
  <c r="F899" i="39"/>
  <c r="G899" i="39"/>
  <c r="H899" i="39"/>
  <c r="I899" i="39"/>
  <c r="J899" i="39"/>
  <c r="K899" i="39"/>
  <c r="L899" i="39"/>
  <c r="M899" i="39"/>
  <c r="N899" i="39"/>
  <c r="O899" i="39"/>
  <c r="P899" i="39"/>
  <c r="Q899" i="39"/>
  <c r="R899" i="39"/>
  <c r="S899" i="39"/>
  <c r="T899" i="39"/>
  <c r="U899" i="39"/>
  <c r="V899" i="39"/>
  <c r="F900" i="39"/>
  <c r="G900" i="39"/>
  <c r="H900" i="39"/>
  <c r="I900" i="39"/>
  <c r="J900" i="39"/>
  <c r="K900" i="39"/>
  <c r="L900" i="39"/>
  <c r="M900" i="39"/>
  <c r="N900" i="39"/>
  <c r="O900" i="39"/>
  <c r="P900" i="39"/>
  <c r="Q900" i="39"/>
  <c r="R900" i="39"/>
  <c r="S900" i="39"/>
  <c r="T900" i="39"/>
  <c r="U900" i="39"/>
  <c r="V900" i="39"/>
  <c r="F901" i="39"/>
  <c r="G901" i="39"/>
  <c r="H901" i="39"/>
  <c r="I901" i="39"/>
  <c r="J901" i="39"/>
  <c r="K901" i="39"/>
  <c r="L901" i="39"/>
  <c r="M901" i="39"/>
  <c r="N901" i="39"/>
  <c r="O901" i="39"/>
  <c r="P901" i="39"/>
  <c r="Q901" i="39"/>
  <c r="R901" i="39"/>
  <c r="S901" i="39"/>
  <c r="T901" i="39"/>
  <c r="U901" i="39"/>
  <c r="V901" i="39"/>
  <c r="F902" i="39"/>
  <c r="G902" i="39"/>
  <c r="H902" i="39"/>
  <c r="I902" i="39"/>
  <c r="J902" i="39"/>
  <c r="K902" i="39"/>
  <c r="L902" i="39"/>
  <c r="M902" i="39"/>
  <c r="N902" i="39"/>
  <c r="O902" i="39"/>
  <c r="P902" i="39"/>
  <c r="Q902" i="39"/>
  <c r="R902" i="39"/>
  <c r="S902" i="39"/>
  <c r="T902" i="39"/>
  <c r="U902" i="39"/>
  <c r="V902" i="39"/>
  <c r="F903" i="39"/>
  <c r="G903" i="39"/>
  <c r="H903" i="39"/>
  <c r="I903" i="39"/>
  <c r="J903" i="39"/>
  <c r="K903" i="39"/>
  <c r="L903" i="39"/>
  <c r="M903" i="39"/>
  <c r="N903" i="39"/>
  <c r="O903" i="39"/>
  <c r="P903" i="39"/>
  <c r="Q903" i="39"/>
  <c r="R903" i="39"/>
  <c r="S903" i="39"/>
  <c r="T903" i="39"/>
  <c r="U903" i="39"/>
  <c r="V903" i="39"/>
  <c r="F904" i="39"/>
  <c r="G904" i="39"/>
  <c r="H904" i="39"/>
  <c r="I904" i="39"/>
  <c r="J904" i="39"/>
  <c r="K904" i="39"/>
  <c r="L904" i="39"/>
  <c r="M904" i="39"/>
  <c r="N904" i="39"/>
  <c r="O904" i="39"/>
  <c r="P904" i="39"/>
  <c r="Q904" i="39"/>
  <c r="R904" i="39"/>
  <c r="S904" i="39"/>
  <c r="T904" i="39"/>
  <c r="U904" i="39"/>
  <c r="V904" i="39"/>
  <c r="F905" i="39"/>
  <c r="G905" i="39"/>
  <c r="H905" i="39"/>
  <c r="I905" i="39"/>
  <c r="J905" i="39"/>
  <c r="K905" i="39"/>
  <c r="L905" i="39"/>
  <c r="M905" i="39"/>
  <c r="N905" i="39"/>
  <c r="O905" i="39"/>
  <c r="P905" i="39"/>
  <c r="Q905" i="39"/>
  <c r="R905" i="39"/>
  <c r="S905" i="39"/>
  <c r="T905" i="39"/>
  <c r="U905" i="39"/>
  <c r="V905" i="39"/>
  <c r="F906" i="39"/>
  <c r="G906" i="39"/>
  <c r="H906" i="39"/>
  <c r="I906" i="39"/>
  <c r="J906" i="39"/>
  <c r="K906" i="39"/>
  <c r="L906" i="39"/>
  <c r="M906" i="39"/>
  <c r="N906" i="39"/>
  <c r="O906" i="39"/>
  <c r="P906" i="39"/>
  <c r="Q906" i="39"/>
  <c r="R906" i="39"/>
  <c r="S906" i="39"/>
  <c r="T906" i="39"/>
  <c r="U906" i="39"/>
  <c r="V906" i="39"/>
  <c r="F907" i="39"/>
  <c r="G907" i="39"/>
  <c r="H907" i="39"/>
  <c r="I907" i="39"/>
  <c r="J907" i="39"/>
  <c r="K907" i="39"/>
  <c r="L907" i="39"/>
  <c r="M907" i="39"/>
  <c r="N907" i="39"/>
  <c r="O907" i="39"/>
  <c r="P907" i="39"/>
  <c r="Q907" i="39"/>
  <c r="R907" i="39"/>
  <c r="S907" i="39"/>
  <c r="T907" i="39"/>
  <c r="U907" i="39"/>
  <c r="V907" i="39"/>
  <c r="F908" i="39"/>
  <c r="G908" i="39"/>
  <c r="H908" i="39"/>
  <c r="I908" i="39"/>
  <c r="J908" i="39"/>
  <c r="K908" i="39"/>
  <c r="L908" i="39"/>
  <c r="M908" i="39"/>
  <c r="N908" i="39"/>
  <c r="O908" i="39"/>
  <c r="P908" i="39"/>
  <c r="Q908" i="39"/>
  <c r="R908" i="39"/>
  <c r="S908" i="39"/>
  <c r="T908" i="39"/>
  <c r="U908" i="39"/>
  <c r="V908" i="39"/>
  <c r="F909" i="39"/>
  <c r="G909" i="39"/>
  <c r="H909" i="39"/>
  <c r="I909" i="39"/>
  <c r="J909" i="39"/>
  <c r="K909" i="39"/>
  <c r="L909" i="39"/>
  <c r="M909" i="39"/>
  <c r="N909" i="39"/>
  <c r="O909" i="39"/>
  <c r="P909" i="39"/>
  <c r="Q909" i="39"/>
  <c r="R909" i="39"/>
  <c r="S909" i="39"/>
  <c r="T909" i="39"/>
  <c r="U909" i="39"/>
  <c r="V909" i="39"/>
  <c r="F910" i="39"/>
  <c r="G910" i="39"/>
  <c r="H910" i="39"/>
  <c r="I910" i="39"/>
  <c r="J910" i="39"/>
  <c r="K910" i="39"/>
  <c r="L910" i="39"/>
  <c r="M910" i="39"/>
  <c r="N910" i="39"/>
  <c r="O910" i="39"/>
  <c r="P910" i="39"/>
  <c r="Q910" i="39"/>
  <c r="R910" i="39"/>
  <c r="S910" i="39"/>
  <c r="T910" i="39"/>
  <c r="U910" i="39"/>
  <c r="V910" i="39"/>
  <c r="F911" i="39"/>
  <c r="G911" i="39"/>
  <c r="H911" i="39"/>
  <c r="I911" i="39"/>
  <c r="J911" i="39"/>
  <c r="K911" i="39"/>
  <c r="L911" i="39"/>
  <c r="M911" i="39"/>
  <c r="N911" i="39"/>
  <c r="O911" i="39"/>
  <c r="P911" i="39"/>
  <c r="Q911" i="39"/>
  <c r="R911" i="39"/>
  <c r="S911" i="39"/>
  <c r="T911" i="39"/>
  <c r="U911" i="39"/>
  <c r="V911" i="39"/>
  <c r="F912" i="39"/>
  <c r="G912" i="39"/>
  <c r="H912" i="39"/>
  <c r="I912" i="39"/>
  <c r="J912" i="39"/>
  <c r="K912" i="39"/>
  <c r="L912" i="39"/>
  <c r="M912" i="39"/>
  <c r="N912" i="39"/>
  <c r="O912" i="39"/>
  <c r="P912" i="39"/>
  <c r="Q912" i="39"/>
  <c r="R912" i="39"/>
  <c r="S912" i="39"/>
  <c r="T912" i="39"/>
  <c r="U912" i="39"/>
  <c r="V912" i="39"/>
  <c r="F913" i="39"/>
  <c r="G913" i="39"/>
  <c r="H913" i="39"/>
  <c r="I913" i="39"/>
  <c r="J913" i="39"/>
  <c r="K913" i="39"/>
  <c r="L913" i="39"/>
  <c r="M913" i="39"/>
  <c r="N913" i="39"/>
  <c r="O913" i="39"/>
  <c r="P913" i="39"/>
  <c r="Q913" i="39"/>
  <c r="R913" i="39"/>
  <c r="S913" i="39"/>
  <c r="T913" i="39"/>
  <c r="U913" i="39"/>
  <c r="V913" i="39"/>
  <c r="F914" i="39"/>
  <c r="G914" i="39"/>
  <c r="H914" i="39"/>
  <c r="I914" i="39"/>
  <c r="J914" i="39"/>
  <c r="K914" i="39"/>
  <c r="L914" i="39"/>
  <c r="M914" i="39"/>
  <c r="N914" i="39"/>
  <c r="O914" i="39"/>
  <c r="P914" i="39"/>
  <c r="Q914" i="39"/>
  <c r="R914" i="39"/>
  <c r="S914" i="39"/>
  <c r="T914" i="39"/>
  <c r="U914" i="39"/>
  <c r="V914" i="39"/>
  <c r="F915" i="39"/>
  <c r="G915" i="39"/>
  <c r="H915" i="39"/>
  <c r="I915" i="39"/>
  <c r="J915" i="39"/>
  <c r="K915" i="39"/>
  <c r="L915" i="39"/>
  <c r="M915" i="39"/>
  <c r="N915" i="39"/>
  <c r="O915" i="39"/>
  <c r="P915" i="39"/>
  <c r="Q915" i="39"/>
  <c r="R915" i="39"/>
  <c r="S915" i="39"/>
  <c r="T915" i="39"/>
  <c r="U915" i="39"/>
  <c r="V915" i="39"/>
  <c r="F916" i="39"/>
  <c r="G916" i="39"/>
  <c r="H916" i="39"/>
  <c r="I916" i="39"/>
  <c r="J916" i="39"/>
  <c r="K916" i="39"/>
  <c r="L916" i="39"/>
  <c r="M916" i="39"/>
  <c r="N916" i="39"/>
  <c r="O916" i="39"/>
  <c r="P916" i="39"/>
  <c r="Q916" i="39"/>
  <c r="R916" i="39"/>
  <c r="S916" i="39"/>
  <c r="T916" i="39"/>
  <c r="U916" i="39"/>
  <c r="V916" i="39"/>
  <c r="F917" i="39"/>
  <c r="G917" i="39"/>
  <c r="H917" i="39"/>
  <c r="I917" i="39"/>
  <c r="J917" i="39"/>
  <c r="K917" i="39"/>
  <c r="L917" i="39"/>
  <c r="M917" i="39"/>
  <c r="N917" i="39"/>
  <c r="O917" i="39"/>
  <c r="P917" i="39"/>
  <c r="Q917" i="39"/>
  <c r="R917" i="39"/>
  <c r="S917" i="39"/>
  <c r="T917" i="39"/>
  <c r="U917" i="39"/>
  <c r="V917" i="39"/>
  <c r="F918" i="39"/>
  <c r="G918" i="39"/>
  <c r="H918" i="39"/>
  <c r="I918" i="39"/>
  <c r="J918" i="39"/>
  <c r="K918" i="39"/>
  <c r="L918" i="39"/>
  <c r="M918" i="39"/>
  <c r="N918" i="39"/>
  <c r="O918" i="39"/>
  <c r="P918" i="39"/>
  <c r="Q918" i="39"/>
  <c r="R918" i="39"/>
  <c r="S918" i="39"/>
  <c r="T918" i="39"/>
  <c r="U918" i="39"/>
  <c r="V918" i="39"/>
  <c r="F919" i="39"/>
  <c r="G919" i="39"/>
  <c r="H919" i="39"/>
  <c r="I919" i="39"/>
  <c r="J919" i="39"/>
  <c r="K919" i="39"/>
  <c r="L919" i="39"/>
  <c r="M919" i="39"/>
  <c r="N919" i="39"/>
  <c r="O919" i="39"/>
  <c r="P919" i="39"/>
  <c r="Q919" i="39"/>
  <c r="R919" i="39"/>
  <c r="S919" i="39"/>
  <c r="T919" i="39"/>
  <c r="U919" i="39"/>
  <c r="V919" i="39"/>
  <c r="F920" i="39"/>
  <c r="G920" i="39"/>
  <c r="H920" i="39"/>
  <c r="I920" i="39"/>
  <c r="J920" i="39"/>
  <c r="K920" i="39"/>
  <c r="L920" i="39"/>
  <c r="M920" i="39"/>
  <c r="N920" i="39"/>
  <c r="O920" i="39"/>
  <c r="P920" i="39"/>
  <c r="Q920" i="39"/>
  <c r="R920" i="39"/>
  <c r="S920" i="39"/>
  <c r="T920" i="39"/>
  <c r="U920" i="39"/>
  <c r="V920" i="39"/>
  <c r="F921" i="39"/>
  <c r="G921" i="39"/>
  <c r="H921" i="39"/>
  <c r="I921" i="39"/>
  <c r="J921" i="39"/>
  <c r="K921" i="39"/>
  <c r="L921" i="39"/>
  <c r="M921" i="39"/>
  <c r="N921" i="39"/>
  <c r="O921" i="39"/>
  <c r="P921" i="39"/>
  <c r="Q921" i="39"/>
  <c r="R921" i="39"/>
  <c r="S921" i="39"/>
  <c r="T921" i="39"/>
  <c r="U921" i="39"/>
  <c r="V921" i="39"/>
  <c r="F922" i="39"/>
  <c r="G922" i="39"/>
  <c r="H922" i="39"/>
  <c r="I922" i="39"/>
  <c r="J922" i="39"/>
  <c r="K922" i="39"/>
  <c r="L922" i="39"/>
  <c r="M922" i="39"/>
  <c r="N922" i="39"/>
  <c r="O922" i="39"/>
  <c r="P922" i="39"/>
  <c r="Q922" i="39"/>
  <c r="R922" i="39"/>
  <c r="S922" i="39"/>
  <c r="T922" i="39"/>
  <c r="U922" i="39"/>
  <c r="V922" i="39"/>
  <c r="F923" i="39"/>
  <c r="G923" i="39"/>
  <c r="H923" i="39"/>
  <c r="I923" i="39"/>
  <c r="J923" i="39"/>
  <c r="K923" i="39"/>
  <c r="L923" i="39"/>
  <c r="M923" i="39"/>
  <c r="N923" i="39"/>
  <c r="O923" i="39"/>
  <c r="P923" i="39"/>
  <c r="Q923" i="39"/>
  <c r="R923" i="39"/>
  <c r="S923" i="39"/>
  <c r="T923" i="39"/>
  <c r="U923" i="39"/>
  <c r="V923" i="39"/>
  <c r="F924" i="39"/>
  <c r="G924" i="39"/>
  <c r="H924" i="39"/>
  <c r="I924" i="39"/>
  <c r="J924" i="39"/>
  <c r="K924" i="39"/>
  <c r="L924" i="39"/>
  <c r="M924" i="39"/>
  <c r="N924" i="39"/>
  <c r="O924" i="39"/>
  <c r="P924" i="39"/>
  <c r="Q924" i="39"/>
  <c r="R924" i="39"/>
  <c r="S924" i="39"/>
  <c r="T924" i="39"/>
  <c r="U924" i="39"/>
  <c r="V924" i="39"/>
  <c r="F925" i="39"/>
  <c r="G925" i="39"/>
  <c r="H925" i="39"/>
  <c r="I925" i="39"/>
  <c r="J925" i="39"/>
  <c r="K925" i="39"/>
  <c r="L925" i="39"/>
  <c r="M925" i="39"/>
  <c r="N925" i="39"/>
  <c r="O925" i="39"/>
  <c r="P925" i="39"/>
  <c r="Q925" i="39"/>
  <c r="R925" i="39"/>
  <c r="S925" i="39"/>
  <c r="T925" i="39"/>
  <c r="U925" i="39"/>
  <c r="V925" i="39"/>
  <c r="F926" i="39"/>
  <c r="G926" i="39"/>
  <c r="H926" i="39"/>
  <c r="I926" i="39"/>
  <c r="J926" i="39"/>
  <c r="K926" i="39"/>
  <c r="L926" i="39"/>
  <c r="M926" i="39"/>
  <c r="N926" i="39"/>
  <c r="O926" i="39"/>
  <c r="P926" i="39"/>
  <c r="Q926" i="39"/>
  <c r="R926" i="39"/>
  <c r="S926" i="39"/>
  <c r="T926" i="39"/>
  <c r="U926" i="39"/>
  <c r="V926" i="39"/>
  <c r="F927" i="39"/>
  <c r="G927" i="39"/>
  <c r="H927" i="39"/>
  <c r="I927" i="39"/>
  <c r="J927" i="39"/>
  <c r="K927" i="39"/>
  <c r="L927" i="39"/>
  <c r="M927" i="39"/>
  <c r="N927" i="39"/>
  <c r="O927" i="39"/>
  <c r="P927" i="39"/>
  <c r="Q927" i="39"/>
  <c r="R927" i="39"/>
  <c r="S927" i="39"/>
  <c r="T927" i="39"/>
  <c r="U927" i="39"/>
  <c r="V927" i="39"/>
  <c r="F928" i="39"/>
  <c r="G928" i="39"/>
  <c r="H928" i="39"/>
  <c r="I928" i="39"/>
  <c r="J928" i="39"/>
  <c r="K928" i="39"/>
  <c r="L928" i="39"/>
  <c r="M928" i="39"/>
  <c r="N928" i="39"/>
  <c r="O928" i="39"/>
  <c r="P928" i="39"/>
  <c r="Q928" i="39"/>
  <c r="R928" i="39"/>
  <c r="S928" i="39"/>
  <c r="T928" i="39"/>
  <c r="U928" i="39"/>
  <c r="V928" i="39"/>
  <c r="F929" i="39"/>
  <c r="G929" i="39"/>
  <c r="H929" i="39"/>
  <c r="I929" i="39"/>
  <c r="J929" i="39"/>
  <c r="K929" i="39"/>
  <c r="L929" i="39"/>
  <c r="M929" i="39"/>
  <c r="N929" i="39"/>
  <c r="O929" i="39"/>
  <c r="P929" i="39"/>
  <c r="Q929" i="39"/>
  <c r="R929" i="39"/>
  <c r="S929" i="39"/>
  <c r="T929" i="39"/>
  <c r="U929" i="39"/>
  <c r="V929" i="39"/>
  <c r="F930" i="39"/>
  <c r="G930" i="39"/>
  <c r="H930" i="39"/>
  <c r="I930" i="39"/>
  <c r="J930" i="39"/>
  <c r="K930" i="39"/>
  <c r="L930" i="39"/>
  <c r="M930" i="39"/>
  <c r="N930" i="39"/>
  <c r="O930" i="39"/>
  <c r="P930" i="39"/>
  <c r="Q930" i="39"/>
  <c r="R930" i="39"/>
  <c r="S930" i="39"/>
  <c r="T930" i="39"/>
  <c r="U930" i="39"/>
  <c r="V930" i="39"/>
  <c r="F931" i="39"/>
  <c r="G931" i="39"/>
  <c r="H931" i="39"/>
  <c r="I931" i="39"/>
  <c r="J931" i="39"/>
  <c r="K931" i="39"/>
  <c r="L931" i="39"/>
  <c r="M931" i="39"/>
  <c r="N931" i="39"/>
  <c r="O931" i="39"/>
  <c r="P931" i="39"/>
  <c r="Q931" i="39"/>
  <c r="R931" i="39"/>
  <c r="S931" i="39"/>
  <c r="T931" i="39"/>
  <c r="U931" i="39"/>
  <c r="V931" i="39"/>
  <c r="F932" i="39"/>
  <c r="G932" i="39"/>
  <c r="H932" i="39"/>
  <c r="I932" i="39"/>
  <c r="J932" i="39"/>
  <c r="K932" i="39"/>
  <c r="L932" i="39"/>
  <c r="M932" i="39"/>
  <c r="N932" i="39"/>
  <c r="O932" i="39"/>
  <c r="P932" i="39"/>
  <c r="Q932" i="39"/>
  <c r="R932" i="39"/>
  <c r="S932" i="39"/>
  <c r="T932" i="39"/>
  <c r="U932" i="39"/>
  <c r="V932" i="39"/>
  <c r="F933" i="39"/>
  <c r="G933" i="39"/>
  <c r="H933" i="39"/>
  <c r="I933" i="39"/>
  <c r="J933" i="39"/>
  <c r="K933" i="39"/>
  <c r="L933" i="39"/>
  <c r="M933" i="39"/>
  <c r="N933" i="39"/>
  <c r="O933" i="39"/>
  <c r="P933" i="39"/>
  <c r="Q933" i="39"/>
  <c r="R933" i="39"/>
  <c r="S933" i="39"/>
  <c r="T933" i="39"/>
  <c r="U933" i="39"/>
  <c r="V933" i="39"/>
  <c r="F934" i="39"/>
  <c r="G934" i="39"/>
  <c r="H934" i="39"/>
  <c r="I934" i="39"/>
  <c r="J934" i="39"/>
  <c r="K934" i="39"/>
  <c r="L934" i="39"/>
  <c r="M934" i="39"/>
  <c r="N934" i="39"/>
  <c r="O934" i="39"/>
  <c r="P934" i="39"/>
  <c r="Q934" i="39"/>
  <c r="R934" i="39"/>
  <c r="S934" i="39"/>
  <c r="T934" i="39"/>
  <c r="U934" i="39"/>
  <c r="V934" i="39"/>
  <c r="F935" i="39"/>
  <c r="G935" i="39"/>
  <c r="H935" i="39"/>
  <c r="I935" i="39"/>
  <c r="J935" i="39"/>
  <c r="K935" i="39"/>
  <c r="L935" i="39"/>
  <c r="M935" i="39"/>
  <c r="N935" i="39"/>
  <c r="O935" i="39"/>
  <c r="P935" i="39"/>
  <c r="Q935" i="39"/>
  <c r="R935" i="39"/>
  <c r="S935" i="39"/>
  <c r="T935" i="39"/>
  <c r="U935" i="39"/>
  <c r="V935" i="39"/>
  <c r="F936" i="39"/>
  <c r="G936" i="39"/>
  <c r="H936" i="39"/>
  <c r="I936" i="39"/>
  <c r="J936" i="39"/>
  <c r="K936" i="39"/>
  <c r="L936" i="39"/>
  <c r="M936" i="39"/>
  <c r="N936" i="39"/>
  <c r="O936" i="39"/>
  <c r="P936" i="39"/>
  <c r="Q936" i="39"/>
  <c r="R936" i="39"/>
  <c r="S936" i="39"/>
  <c r="T936" i="39"/>
  <c r="U936" i="39"/>
  <c r="V936" i="39"/>
  <c r="F937" i="39"/>
  <c r="G937" i="39"/>
  <c r="H937" i="39"/>
  <c r="I937" i="39"/>
  <c r="J937" i="39"/>
  <c r="K937" i="39"/>
  <c r="L937" i="39"/>
  <c r="M937" i="39"/>
  <c r="N937" i="39"/>
  <c r="O937" i="39"/>
  <c r="P937" i="39"/>
  <c r="Q937" i="39"/>
  <c r="R937" i="39"/>
  <c r="S937" i="39"/>
  <c r="T937" i="39"/>
  <c r="U937" i="39"/>
  <c r="V937" i="39"/>
  <c r="F938" i="39"/>
  <c r="G938" i="39"/>
  <c r="H938" i="39"/>
  <c r="I938" i="39"/>
  <c r="J938" i="39"/>
  <c r="K938" i="39"/>
  <c r="L938" i="39"/>
  <c r="M938" i="39"/>
  <c r="N938" i="39"/>
  <c r="O938" i="39"/>
  <c r="P938" i="39"/>
  <c r="Q938" i="39"/>
  <c r="R938" i="39"/>
  <c r="S938" i="39"/>
  <c r="T938" i="39"/>
  <c r="U938" i="39"/>
  <c r="V938" i="39"/>
  <c r="F939" i="39"/>
  <c r="G939" i="39"/>
  <c r="H939" i="39"/>
  <c r="I939" i="39"/>
  <c r="J939" i="39"/>
  <c r="K939" i="39"/>
  <c r="L939" i="39"/>
  <c r="M939" i="39"/>
  <c r="N939" i="39"/>
  <c r="O939" i="39"/>
  <c r="P939" i="39"/>
  <c r="Q939" i="39"/>
  <c r="R939" i="39"/>
  <c r="S939" i="39"/>
  <c r="T939" i="39"/>
  <c r="U939" i="39"/>
  <c r="V939" i="39"/>
  <c r="F940" i="39"/>
  <c r="G940" i="39"/>
  <c r="H940" i="39"/>
  <c r="I940" i="39"/>
  <c r="J940" i="39"/>
  <c r="K940" i="39"/>
  <c r="L940" i="39"/>
  <c r="M940" i="39"/>
  <c r="N940" i="39"/>
  <c r="O940" i="39"/>
  <c r="P940" i="39"/>
  <c r="Q940" i="39"/>
  <c r="R940" i="39"/>
  <c r="S940" i="39"/>
  <c r="T940" i="39"/>
  <c r="U940" i="39"/>
  <c r="V940" i="39"/>
  <c r="F941" i="39"/>
  <c r="G941" i="39"/>
  <c r="H941" i="39"/>
  <c r="I941" i="39"/>
  <c r="J941" i="39"/>
  <c r="K941" i="39"/>
  <c r="L941" i="39"/>
  <c r="M941" i="39"/>
  <c r="N941" i="39"/>
  <c r="O941" i="39"/>
  <c r="P941" i="39"/>
  <c r="Q941" i="39"/>
  <c r="R941" i="39"/>
  <c r="S941" i="39"/>
  <c r="T941" i="39"/>
  <c r="U941" i="39"/>
  <c r="V941" i="39"/>
  <c r="F942" i="39"/>
  <c r="G942" i="39"/>
  <c r="H942" i="39"/>
  <c r="I942" i="39"/>
  <c r="J942" i="39"/>
  <c r="K942" i="39"/>
  <c r="L942" i="39"/>
  <c r="M942" i="39"/>
  <c r="N942" i="39"/>
  <c r="O942" i="39"/>
  <c r="P942" i="39"/>
  <c r="Q942" i="39"/>
  <c r="R942" i="39"/>
  <c r="S942" i="39"/>
  <c r="T942" i="39"/>
  <c r="U942" i="39"/>
  <c r="V942" i="39"/>
  <c r="F943" i="39"/>
  <c r="G943" i="39"/>
  <c r="H943" i="39"/>
  <c r="I943" i="39"/>
  <c r="J943" i="39"/>
  <c r="K943" i="39"/>
  <c r="L943" i="39"/>
  <c r="M943" i="39"/>
  <c r="N943" i="39"/>
  <c r="O943" i="39"/>
  <c r="P943" i="39"/>
  <c r="Q943" i="39"/>
  <c r="R943" i="39"/>
  <c r="S943" i="39"/>
  <c r="T943" i="39"/>
  <c r="U943" i="39"/>
  <c r="V943" i="39"/>
  <c r="F944" i="39"/>
  <c r="G944" i="39"/>
  <c r="H944" i="39"/>
  <c r="I944" i="39"/>
  <c r="J944" i="39"/>
  <c r="K944" i="39"/>
  <c r="L944" i="39"/>
  <c r="M944" i="39"/>
  <c r="N944" i="39"/>
  <c r="O944" i="39"/>
  <c r="P944" i="39"/>
  <c r="Q944" i="39"/>
  <c r="R944" i="39"/>
  <c r="S944" i="39"/>
  <c r="T944" i="39"/>
  <c r="U944" i="39"/>
  <c r="V944" i="39"/>
  <c r="F945" i="39"/>
  <c r="G945" i="39"/>
  <c r="H945" i="39"/>
  <c r="I945" i="39"/>
  <c r="J945" i="39"/>
  <c r="K945" i="39"/>
  <c r="L945" i="39"/>
  <c r="M945" i="39"/>
  <c r="N945" i="39"/>
  <c r="O945" i="39"/>
  <c r="P945" i="39"/>
  <c r="Q945" i="39"/>
  <c r="R945" i="39"/>
  <c r="S945" i="39"/>
  <c r="T945" i="39"/>
  <c r="U945" i="39"/>
  <c r="V945" i="39"/>
  <c r="F946" i="39"/>
  <c r="G946" i="39"/>
  <c r="H946" i="39"/>
  <c r="I946" i="39"/>
  <c r="J946" i="39"/>
  <c r="K946" i="39"/>
  <c r="L946" i="39"/>
  <c r="M946" i="39"/>
  <c r="N946" i="39"/>
  <c r="O946" i="39"/>
  <c r="P946" i="39"/>
  <c r="Q946" i="39"/>
  <c r="R946" i="39"/>
  <c r="S946" i="39"/>
  <c r="T946" i="39"/>
  <c r="U946" i="39"/>
  <c r="V946" i="39"/>
  <c r="F947" i="39"/>
  <c r="G947" i="39"/>
  <c r="H947" i="39"/>
  <c r="I947" i="39"/>
  <c r="J947" i="39"/>
  <c r="K947" i="39"/>
  <c r="L947" i="39"/>
  <c r="M947" i="39"/>
  <c r="N947" i="39"/>
  <c r="O947" i="39"/>
  <c r="P947" i="39"/>
  <c r="Q947" i="39"/>
  <c r="R947" i="39"/>
  <c r="S947" i="39"/>
  <c r="T947" i="39"/>
  <c r="U947" i="39"/>
  <c r="V947" i="39"/>
  <c r="F948" i="39"/>
  <c r="G948" i="39"/>
  <c r="H948" i="39"/>
  <c r="I948" i="39"/>
  <c r="J948" i="39"/>
  <c r="K948" i="39"/>
  <c r="L948" i="39"/>
  <c r="M948" i="39"/>
  <c r="N948" i="39"/>
  <c r="O948" i="39"/>
  <c r="P948" i="39"/>
  <c r="Q948" i="39"/>
  <c r="R948" i="39"/>
  <c r="S948" i="39"/>
  <c r="T948" i="39"/>
  <c r="U948" i="39"/>
  <c r="V948" i="39"/>
  <c r="F949" i="39"/>
  <c r="G949" i="39"/>
  <c r="H949" i="39"/>
  <c r="I949" i="39"/>
  <c r="J949" i="39"/>
  <c r="K949" i="39"/>
  <c r="L949" i="39"/>
  <c r="M949" i="39"/>
  <c r="N949" i="39"/>
  <c r="O949" i="39"/>
  <c r="P949" i="39"/>
  <c r="Q949" i="39"/>
  <c r="R949" i="39"/>
  <c r="S949" i="39"/>
  <c r="T949" i="39"/>
  <c r="U949" i="39"/>
  <c r="V949" i="39"/>
  <c r="F950" i="39"/>
  <c r="G950" i="39"/>
  <c r="H950" i="39"/>
  <c r="I950" i="39"/>
  <c r="J950" i="39"/>
  <c r="K950" i="39"/>
  <c r="L950" i="39"/>
  <c r="M950" i="39"/>
  <c r="N950" i="39"/>
  <c r="O950" i="39"/>
  <c r="P950" i="39"/>
  <c r="Q950" i="39"/>
  <c r="R950" i="39"/>
  <c r="S950" i="39"/>
  <c r="T950" i="39"/>
  <c r="U950" i="39"/>
  <c r="V950" i="39"/>
  <c r="F951" i="39"/>
  <c r="G951" i="39"/>
  <c r="H951" i="39"/>
  <c r="I951" i="39"/>
  <c r="J951" i="39"/>
  <c r="K951" i="39"/>
  <c r="L951" i="39"/>
  <c r="M951" i="39"/>
  <c r="N951" i="39"/>
  <c r="O951" i="39"/>
  <c r="P951" i="39"/>
  <c r="Q951" i="39"/>
  <c r="R951" i="39"/>
  <c r="S951" i="39"/>
  <c r="T951" i="39"/>
  <c r="U951" i="39"/>
  <c r="V951" i="39"/>
  <c r="F952" i="39"/>
  <c r="G952" i="39"/>
  <c r="H952" i="39"/>
  <c r="I952" i="39"/>
  <c r="J952" i="39"/>
  <c r="K952" i="39"/>
  <c r="L952" i="39"/>
  <c r="M952" i="39"/>
  <c r="N952" i="39"/>
  <c r="O952" i="39"/>
  <c r="P952" i="39"/>
  <c r="Q952" i="39"/>
  <c r="R952" i="39"/>
  <c r="S952" i="39"/>
  <c r="T952" i="39"/>
  <c r="U952" i="39"/>
  <c r="V952" i="39"/>
  <c r="F953" i="39"/>
  <c r="G953" i="39"/>
  <c r="H953" i="39"/>
  <c r="I953" i="39"/>
  <c r="J953" i="39"/>
  <c r="K953" i="39"/>
  <c r="L953" i="39"/>
  <c r="M953" i="39"/>
  <c r="N953" i="39"/>
  <c r="O953" i="39"/>
  <c r="P953" i="39"/>
  <c r="Q953" i="39"/>
  <c r="R953" i="39"/>
  <c r="S953" i="39"/>
  <c r="T953" i="39"/>
  <c r="U953" i="39"/>
  <c r="V953" i="39"/>
  <c r="F954" i="39"/>
  <c r="G954" i="39"/>
  <c r="H954" i="39"/>
  <c r="I954" i="39"/>
  <c r="J954" i="39"/>
  <c r="K954" i="39"/>
  <c r="L954" i="39"/>
  <c r="M954" i="39"/>
  <c r="N954" i="39"/>
  <c r="O954" i="39"/>
  <c r="P954" i="39"/>
  <c r="Q954" i="39"/>
  <c r="R954" i="39"/>
  <c r="S954" i="39"/>
  <c r="T954" i="39"/>
  <c r="U954" i="39"/>
  <c r="V954" i="39"/>
  <c r="F955" i="39"/>
  <c r="G955" i="39"/>
  <c r="H955" i="39"/>
  <c r="I955" i="39"/>
  <c r="J955" i="39"/>
  <c r="K955" i="39"/>
  <c r="L955" i="39"/>
  <c r="M955" i="39"/>
  <c r="N955" i="39"/>
  <c r="O955" i="39"/>
  <c r="P955" i="39"/>
  <c r="Q955" i="39"/>
  <c r="R955" i="39"/>
  <c r="S955" i="39"/>
  <c r="T955" i="39"/>
  <c r="U955" i="39"/>
  <c r="V955" i="39"/>
  <c r="F956" i="39"/>
  <c r="G956" i="39"/>
  <c r="H956" i="39"/>
  <c r="I956" i="39"/>
  <c r="J956" i="39"/>
  <c r="K956" i="39"/>
  <c r="L956" i="39"/>
  <c r="M956" i="39"/>
  <c r="N956" i="39"/>
  <c r="O956" i="39"/>
  <c r="P956" i="39"/>
  <c r="Q956" i="39"/>
  <c r="R956" i="39"/>
  <c r="S956" i="39"/>
  <c r="T956" i="39"/>
  <c r="U956" i="39"/>
  <c r="V956" i="39"/>
  <c r="F957" i="39"/>
  <c r="G957" i="39"/>
  <c r="H957" i="39"/>
  <c r="I957" i="39"/>
  <c r="J957" i="39"/>
  <c r="K957" i="39"/>
  <c r="L957" i="39"/>
  <c r="M957" i="39"/>
  <c r="N957" i="39"/>
  <c r="O957" i="39"/>
  <c r="P957" i="39"/>
  <c r="Q957" i="39"/>
  <c r="R957" i="39"/>
  <c r="S957" i="39"/>
  <c r="T957" i="39"/>
  <c r="U957" i="39"/>
  <c r="V957" i="39"/>
  <c r="F958" i="39"/>
  <c r="G958" i="39"/>
  <c r="H958" i="39"/>
  <c r="I958" i="39"/>
  <c r="J958" i="39"/>
  <c r="K958" i="39"/>
  <c r="L958" i="39"/>
  <c r="M958" i="39"/>
  <c r="N958" i="39"/>
  <c r="O958" i="39"/>
  <c r="P958" i="39"/>
  <c r="Q958" i="39"/>
  <c r="R958" i="39"/>
  <c r="S958" i="39"/>
  <c r="T958" i="39"/>
  <c r="U958" i="39"/>
  <c r="V958" i="39"/>
  <c r="F959" i="39"/>
  <c r="G959" i="39"/>
  <c r="H959" i="39"/>
  <c r="I959" i="39"/>
  <c r="J959" i="39"/>
  <c r="K959" i="39"/>
  <c r="L959" i="39"/>
  <c r="M959" i="39"/>
  <c r="N959" i="39"/>
  <c r="O959" i="39"/>
  <c r="P959" i="39"/>
  <c r="Q959" i="39"/>
  <c r="R959" i="39"/>
  <c r="S959" i="39"/>
  <c r="T959" i="39"/>
  <c r="U959" i="39"/>
  <c r="V959" i="39"/>
  <c r="F960" i="39"/>
  <c r="G960" i="39"/>
  <c r="H960" i="39"/>
  <c r="I960" i="39"/>
  <c r="J960" i="39"/>
  <c r="K960" i="39"/>
  <c r="L960" i="39"/>
  <c r="M960" i="39"/>
  <c r="N960" i="39"/>
  <c r="O960" i="39"/>
  <c r="P960" i="39"/>
  <c r="Q960" i="39"/>
  <c r="R960" i="39"/>
  <c r="S960" i="39"/>
  <c r="T960" i="39"/>
  <c r="U960" i="39"/>
  <c r="V960" i="39"/>
  <c r="F961" i="39"/>
  <c r="G961" i="39"/>
  <c r="H961" i="39"/>
  <c r="I961" i="39"/>
  <c r="J961" i="39"/>
  <c r="K961" i="39"/>
  <c r="L961" i="39"/>
  <c r="M961" i="39"/>
  <c r="N961" i="39"/>
  <c r="O961" i="39"/>
  <c r="P961" i="39"/>
  <c r="Q961" i="39"/>
  <c r="R961" i="39"/>
  <c r="S961" i="39"/>
  <c r="T961" i="39"/>
  <c r="U961" i="39"/>
  <c r="V961" i="39"/>
  <c r="F962" i="39"/>
  <c r="G962" i="39"/>
  <c r="H962" i="39"/>
  <c r="I962" i="39"/>
  <c r="J962" i="39"/>
  <c r="K962" i="39"/>
  <c r="L962" i="39"/>
  <c r="M962" i="39"/>
  <c r="N962" i="39"/>
  <c r="O962" i="39"/>
  <c r="P962" i="39"/>
  <c r="Q962" i="39"/>
  <c r="R962" i="39"/>
  <c r="S962" i="39"/>
  <c r="T962" i="39"/>
  <c r="U962" i="39"/>
  <c r="V962" i="39"/>
  <c r="F963" i="39"/>
  <c r="G963" i="39"/>
  <c r="H963" i="39"/>
  <c r="I963" i="39"/>
  <c r="J963" i="39"/>
  <c r="K963" i="39"/>
  <c r="L963" i="39"/>
  <c r="M963" i="39"/>
  <c r="N963" i="39"/>
  <c r="O963" i="39"/>
  <c r="P963" i="39"/>
  <c r="Q963" i="39"/>
  <c r="R963" i="39"/>
  <c r="S963" i="39"/>
  <c r="T963" i="39"/>
  <c r="U963" i="39"/>
  <c r="V963" i="39"/>
  <c r="F964" i="39"/>
  <c r="G964" i="39"/>
  <c r="H964" i="39"/>
  <c r="I964" i="39"/>
  <c r="J964" i="39"/>
  <c r="K964" i="39"/>
  <c r="L964" i="39"/>
  <c r="M964" i="39"/>
  <c r="N964" i="39"/>
  <c r="O964" i="39"/>
  <c r="P964" i="39"/>
  <c r="Q964" i="39"/>
  <c r="R964" i="39"/>
  <c r="S964" i="39"/>
  <c r="T964" i="39"/>
  <c r="U964" i="39"/>
  <c r="V964" i="39"/>
  <c r="F965" i="39"/>
  <c r="G965" i="39"/>
  <c r="H965" i="39"/>
  <c r="I965" i="39"/>
  <c r="J965" i="39"/>
  <c r="K965" i="39"/>
  <c r="L965" i="39"/>
  <c r="M965" i="39"/>
  <c r="N965" i="39"/>
  <c r="O965" i="39"/>
  <c r="P965" i="39"/>
  <c r="Q965" i="39"/>
  <c r="R965" i="39"/>
  <c r="S965" i="39"/>
  <c r="T965" i="39"/>
  <c r="U965" i="39"/>
  <c r="V965" i="39"/>
  <c r="F966" i="39"/>
  <c r="G966" i="39"/>
  <c r="H966" i="39"/>
  <c r="I966" i="39"/>
  <c r="J966" i="39"/>
  <c r="K966" i="39"/>
  <c r="L966" i="39"/>
  <c r="M966" i="39"/>
  <c r="N966" i="39"/>
  <c r="O966" i="39"/>
  <c r="P966" i="39"/>
  <c r="Q966" i="39"/>
  <c r="R966" i="39"/>
  <c r="S966" i="39"/>
  <c r="T966" i="39"/>
  <c r="U966" i="39"/>
  <c r="V966" i="39"/>
  <c r="F967" i="39"/>
  <c r="G967" i="39"/>
  <c r="H967" i="39"/>
  <c r="I967" i="39"/>
  <c r="J967" i="39"/>
  <c r="K967" i="39"/>
  <c r="L967" i="39"/>
  <c r="M967" i="39"/>
  <c r="N967" i="39"/>
  <c r="O967" i="39"/>
  <c r="P967" i="39"/>
  <c r="Q967" i="39"/>
  <c r="R967" i="39"/>
  <c r="S967" i="39"/>
  <c r="T967" i="39"/>
  <c r="U967" i="39"/>
  <c r="V967" i="39"/>
  <c r="F968" i="39"/>
  <c r="G968" i="39"/>
  <c r="H968" i="39"/>
  <c r="I968" i="39"/>
  <c r="J968" i="39"/>
  <c r="K968" i="39"/>
  <c r="L968" i="39"/>
  <c r="M968" i="39"/>
  <c r="N968" i="39"/>
  <c r="O968" i="39"/>
  <c r="P968" i="39"/>
  <c r="Q968" i="39"/>
  <c r="R968" i="39"/>
  <c r="S968" i="39"/>
  <c r="T968" i="39"/>
  <c r="U968" i="39"/>
  <c r="V968" i="39"/>
  <c r="F969" i="39"/>
  <c r="G969" i="39"/>
  <c r="H969" i="39"/>
  <c r="I969" i="39"/>
  <c r="J969" i="39"/>
  <c r="K969" i="39"/>
  <c r="L969" i="39"/>
  <c r="M969" i="39"/>
  <c r="N969" i="39"/>
  <c r="O969" i="39"/>
  <c r="P969" i="39"/>
  <c r="Q969" i="39"/>
  <c r="R969" i="39"/>
  <c r="S969" i="39"/>
  <c r="T969" i="39"/>
  <c r="U969" i="39"/>
  <c r="V969" i="39"/>
  <c r="F970" i="39"/>
  <c r="G970" i="39"/>
  <c r="H970" i="39"/>
  <c r="I970" i="39"/>
  <c r="J970" i="39"/>
  <c r="K970" i="39"/>
  <c r="L970" i="39"/>
  <c r="M970" i="39"/>
  <c r="N970" i="39"/>
  <c r="O970" i="39"/>
  <c r="P970" i="39"/>
  <c r="Q970" i="39"/>
  <c r="R970" i="39"/>
  <c r="S970" i="39"/>
  <c r="T970" i="39"/>
  <c r="U970" i="39"/>
  <c r="V970" i="39"/>
  <c r="F971" i="39"/>
  <c r="G971" i="39"/>
  <c r="H971" i="39"/>
  <c r="I971" i="39"/>
  <c r="J971" i="39"/>
  <c r="K971" i="39"/>
  <c r="L971" i="39"/>
  <c r="M971" i="39"/>
  <c r="N971" i="39"/>
  <c r="O971" i="39"/>
  <c r="P971" i="39"/>
  <c r="Q971" i="39"/>
  <c r="R971" i="39"/>
  <c r="S971" i="39"/>
  <c r="T971" i="39"/>
  <c r="U971" i="39"/>
  <c r="V971" i="39"/>
  <c r="F972" i="39"/>
  <c r="G972" i="39"/>
  <c r="H972" i="39"/>
  <c r="I972" i="39"/>
  <c r="J972" i="39"/>
  <c r="K972" i="39"/>
  <c r="L972" i="39"/>
  <c r="M972" i="39"/>
  <c r="N972" i="39"/>
  <c r="O972" i="39"/>
  <c r="P972" i="39"/>
  <c r="Q972" i="39"/>
  <c r="R972" i="39"/>
  <c r="S972" i="39"/>
  <c r="T972" i="39"/>
  <c r="U972" i="39"/>
  <c r="V972" i="39"/>
  <c r="F973" i="39"/>
  <c r="G973" i="39"/>
  <c r="H973" i="39"/>
  <c r="I973" i="39"/>
  <c r="J973" i="39"/>
  <c r="K973" i="39"/>
  <c r="L973" i="39"/>
  <c r="M973" i="39"/>
  <c r="N973" i="39"/>
  <c r="O973" i="39"/>
  <c r="P973" i="39"/>
  <c r="Q973" i="39"/>
  <c r="R973" i="39"/>
  <c r="S973" i="39"/>
  <c r="T973" i="39"/>
  <c r="U973" i="39"/>
  <c r="V973" i="39"/>
  <c r="F974" i="39"/>
  <c r="G974" i="39"/>
  <c r="H974" i="39"/>
  <c r="I974" i="39"/>
  <c r="J974" i="39"/>
  <c r="K974" i="39"/>
  <c r="L974" i="39"/>
  <c r="M974" i="39"/>
  <c r="N974" i="39"/>
  <c r="O974" i="39"/>
  <c r="P974" i="39"/>
  <c r="Q974" i="39"/>
  <c r="R974" i="39"/>
  <c r="S974" i="39"/>
  <c r="T974" i="39"/>
  <c r="U974" i="39"/>
  <c r="V974" i="39"/>
  <c r="F975" i="39"/>
  <c r="G975" i="39"/>
  <c r="H975" i="39"/>
  <c r="I975" i="39"/>
  <c r="J975" i="39"/>
  <c r="K975" i="39"/>
  <c r="L975" i="39"/>
  <c r="M975" i="39"/>
  <c r="N975" i="39"/>
  <c r="O975" i="39"/>
  <c r="P975" i="39"/>
  <c r="Q975" i="39"/>
  <c r="R975" i="39"/>
  <c r="S975" i="39"/>
  <c r="T975" i="39"/>
  <c r="U975" i="39"/>
  <c r="V975" i="39"/>
  <c r="F976" i="39"/>
  <c r="G976" i="39"/>
  <c r="H976" i="39"/>
  <c r="I976" i="39"/>
  <c r="J976" i="39"/>
  <c r="K976" i="39"/>
  <c r="L976" i="39"/>
  <c r="M976" i="39"/>
  <c r="N976" i="39"/>
  <c r="O976" i="39"/>
  <c r="P976" i="39"/>
  <c r="Q976" i="39"/>
  <c r="R976" i="39"/>
  <c r="S976" i="39"/>
  <c r="T976" i="39"/>
  <c r="U976" i="39"/>
  <c r="V976" i="39"/>
  <c r="F977" i="39"/>
  <c r="G977" i="39"/>
  <c r="H977" i="39"/>
  <c r="I977" i="39"/>
  <c r="J977" i="39"/>
  <c r="K977" i="39"/>
  <c r="L977" i="39"/>
  <c r="M977" i="39"/>
  <c r="N977" i="39"/>
  <c r="O977" i="39"/>
  <c r="P977" i="39"/>
  <c r="Q977" i="39"/>
  <c r="R977" i="39"/>
  <c r="S977" i="39"/>
  <c r="T977" i="39"/>
  <c r="U977" i="39"/>
  <c r="V977" i="39"/>
  <c r="F978" i="39"/>
  <c r="G978" i="39"/>
  <c r="H978" i="39"/>
  <c r="I978" i="39"/>
  <c r="J978" i="39"/>
  <c r="K978" i="39"/>
  <c r="L978" i="39"/>
  <c r="M978" i="39"/>
  <c r="N978" i="39"/>
  <c r="O978" i="39"/>
  <c r="P978" i="39"/>
  <c r="Q978" i="39"/>
  <c r="R978" i="39"/>
  <c r="S978" i="39"/>
  <c r="T978" i="39"/>
  <c r="U978" i="39"/>
  <c r="V978" i="39"/>
  <c r="F979" i="39"/>
  <c r="G979" i="39"/>
  <c r="H979" i="39"/>
  <c r="I979" i="39"/>
  <c r="J979" i="39"/>
  <c r="K979" i="39"/>
  <c r="L979" i="39"/>
  <c r="M979" i="39"/>
  <c r="N979" i="39"/>
  <c r="O979" i="39"/>
  <c r="P979" i="39"/>
  <c r="Q979" i="39"/>
  <c r="R979" i="39"/>
  <c r="S979" i="39"/>
  <c r="T979" i="39"/>
  <c r="U979" i="39"/>
  <c r="V979" i="39"/>
  <c r="F980" i="39"/>
  <c r="G980" i="39"/>
  <c r="H980" i="39"/>
  <c r="I980" i="39"/>
  <c r="J980" i="39"/>
  <c r="K980" i="39"/>
  <c r="L980" i="39"/>
  <c r="M980" i="39"/>
  <c r="N980" i="39"/>
  <c r="O980" i="39"/>
  <c r="P980" i="39"/>
  <c r="Q980" i="39"/>
  <c r="R980" i="39"/>
  <c r="S980" i="39"/>
  <c r="T980" i="39"/>
  <c r="U980" i="39"/>
  <c r="V980" i="39"/>
  <c r="F981" i="39"/>
  <c r="G981" i="39"/>
  <c r="H981" i="39"/>
  <c r="I981" i="39"/>
  <c r="J981" i="39"/>
  <c r="K981" i="39"/>
  <c r="L981" i="39"/>
  <c r="M981" i="39"/>
  <c r="N981" i="39"/>
  <c r="O981" i="39"/>
  <c r="P981" i="39"/>
  <c r="Q981" i="39"/>
  <c r="R981" i="39"/>
  <c r="S981" i="39"/>
  <c r="T981" i="39"/>
  <c r="U981" i="39"/>
  <c r="V981" i="39"/>
  <c r="F982" i="39"/>
  <c r="G982" i="39"/>
  <c r="H982" i="39"/>
  <c r="I982" i="39"/>
  <c r="J982" i="39"/>
  <c r="K982" i="39"/>
  <c r="L982" i="39"/>
  <c r="M982" i="39"/>
  <c r="N982" i="39"/>
  <c r="O982" i="39"/>
  <c r="P982" i="39"/>
  <c r="Q982" i="39"/>
  <c r="R982" i="39"/>
  <c r="S982" i="39"/>
  <c r="T982" i="39"/>
  <c r="U982" i="39"/>
  <c r="V982" i="39"/>
  <c r="F983" i="39"/>
  <c r="G983" i="39"/>
  <c r="H983" i="39"/>
  <c r="I983" i="39"/>
  <c r="J983" i="39"/>
  <c r="K983" i="39"/>
  <c r="L983" i="39"/>
  <c r="M983" i="39"/>
  <c r="N983" i="39"/>
  <c r="O983" i="39"/>
  <c r="P983" i="39"/>
  <c r="Q983" i="39"/>
  <c r="R983" i="39"/>
  <c r="S983" i="39"/>
  <c r="T983" i="39"/>
  <c r="U983" i="39"/>
  <c r="V983" i="39"/>
  <c r="F984" i="39"/>
  <c r="G984" i="39"/>
  <c r="H984" i="39"/>
  <c r="I984" i="39"/>
  <c r="J984" i="39"/>
  <c r="K984" i="39"/>
  <c r="L984" i="39"/>
  <c r="M984" i="39"/>
  <c r="N984" i="39"/>
  <c r="O984" i="39"/>
  <c r="P984" i="39"/>
  <c r="Q984" i="39"/>
  <c r="R984" i="39"/>
  <c r="S984" i="39"/>
  <c r="T984" i="39"/>
  <c r="U984" i="39"/>
  <c r="V984" i="39"/>
  <c r="F985" i="39"/>
  <c r="G985" i="39"/>
  <c r="H985" i="39"/>
  <c r="I985" i="39"/>
  <c r="J985" i="39"/>
  <c r="K985" i="39"/>
  <c r="L985" i="39"/>
  <c r="M985" i="39"/>
  <c r="N985" i="39"/>
  <c r="O985" i="39"/>
  <c r="P985" i="39"/>
  <c r="Q985" i="39"/>
  <c r="R985" i="39"/>
  <c r="S985" i="39"/>
  <c r="T985" i="39"/>
  <c r="U985" i="39"/>
  <c r="V985" i="39"/>
  <c r="F986" i="39"/>
  <c r="G986" i="39"/>
  <c r="H986" i="39"/>
  <c r="I986" i="39"/>
  <c r="J986" i="39"/>
  <c r="K986" i="39"/>
  <c r="L986" i="39"/>
  <c r="M986" i="39"/>
  <c r="N986" i="39"/>
  <c r="O986" i="39"/>
  <c r="P986" i="39"/>
  <c r="Q986" i="39"/>
  <c r="R986" i="39"/>
  <c r="S986" i="39"/>
  <c r="T986" i="39"/>
  <c r="U986" i="39"/>
  <c r="V986" i="39"/>
  <c r="F987" i="39"/>
  <c r="G987" i="39"/>
  <c r="H987" i="39"/>
  <c r="I987" i="39"/>
  <c r="J987" i="39"/>
  <c r="K987" i="39"/>
  <c r="L987" i="39"/>
  <c r="M987" i="39"/>
  <c r="N987" i="39"/>
  <c r="O987" i="39"/>
  <c r="P987" i="39"/>
  <c r="Q987" i="39"/>
  <c r="R987" i="39"/>
  <c r="S987" i="39"/>
  <c r="T987" i="39"/>
  <c r="U987" i="39"/>
  <c r="V987" i="39"/>
  <c r="F988" i="39"/>
  <c r="G988" i="39"/>
  <c r="H988" i="39"/>
  <c r="I988" i="39"/>
  <c r="J988" i="39"/>
  <c r="K988" i="39"/>
  <c r="L988" i="39"/>
  <c r="M988" i="39"/>
  <c r="N988" i="39"/>
  <c r="O988" i="39"/>
  <c r="P988" i="39"/>
  <c r="Q988" i="39"/>
  <c r="R988" i="39"/>
  <c r="S988" i="39"/>
  <c r="T988" i="39"/>
  <c r="U988" i="39"/>
  <c r="V988" i="39"/>
  <c r="F989" i="39"/>
  <c r="G989" i="39"/>
  <c r="H989" i="39"/>
  <c r="I989" i="39"/>
  <c r="J989" i="39"/>
  <c r="K989" i="39"/>
  <c r="L989" i="39"/>
  <c r="M989" i="39"/>
  <c r="N989" i="39"/>
  <c r="O989" i="39"/>
  <c r="P989" i="39"/>
  <c r="Q989" i="39"/>
  <c r="R989" i="39"/>
  <c r="S989" i="39"/>
  <c r="T989" i="39"/>
  <c r="U989" i="39"/>
  <c r="V989" i="39"/>
  <c r="F990" i="39"/>
  <c r="G990" i="39"/>
  <c r="H990" i="39"/>
  <c r="I990" i="39"/>
  <c r="J990" i="39"/>
  <c r="K990" i="39"/>
  <c r="L990" i="39"/>
  <c r="M990" i="39"/>
  <c r="N990" i="39"/>
  <c r="O990" i="39"/>
  <c r="P990" i="39"/>
  <c r="Q990" i="39"/>
  <c r="R990" i="39"/>
  <c r="S990" i="39"/>
  <c r="T990" i="39"/>
  <c r="U990" i="39"/>
  <c r="V990" i="39"/>
  <c r="F991" i="39"/>
  <c r="G991" i="39"/>
  <c r="H991" i="39"/>
  <c r="I991" i="39"/>
  <c r="J991" i="39"/>
  <c r="K991" i="39"/>
  <c r="L991" i="39"/>
  <c r="M991" i="39"/>
  <c r="N991" i="39"/>
  <c r="O991" i="39"/>
  <c r="P991" i="39"/>
  <c r="Q991" i="39"/>
  <c r="R991" i="39"/>
  <c r="S991" i="39"/>
  <c r="T991" i="39"/>
  <c r="U991" i="39"/>
  <c r="V991" i="39"/>
  <c r="F992" i="39"/>
  <c r="G992" i="39"/>
  <c r="H992" i="39"/>
  <c r="I992" i="39"/>
  <c r="J992" i="39"/>
  <c r="K992" i="39"/>
  <c r="L992" i="39"/>
  <c r="M992" i="39"/>
  <c r="N992" i="39"/>
  <c r="O992" i="39"/>
  <c r="P992" i="39"/>
  <c r="Q992" i="39"/>
  <c r="R992" i="39"/>
  <c r="S992" i="39"/>
  <c r="T992" i="39"/>
  <c r="U992" i="39"/>
  <c r="V992" i="39"/>
  <c r="F993" i="39"/>
  <c r="G993" i="39"/>
  <c r="H993" i="39"/>
  <c r="I993" i="39"/>
  <c r="J993" i="39"/>
  <c r="K993" i="39"/>
  <c r="L993" i="39"/>
  <c r="M993" i="39"/>
  <c r="N993" i="39"/>
  <c r="O993" i="39"/>
  <c r="P993" i="39"/>
  <c r="Q993" i="39"/>
  <c r="R993" i="39"/>
  <c r="S993" i="39"/>
  <c r="T993" i="39"/>
  <c r="U993" i="39"/>
  <c r="V993" i="39"/>
  <c r="F994" i="39"/>
  <c r="G994" i="39"/>
  <c r="H994" i="39"/>
  <c r="I994" i="39"/>
  <c r="J994" i="39"/>
  <c r="K994" i="39"/>
  <c r="L994" i="39"/>
  <c r="M994" i="39"/>
  <c r="N994" i="39"/>
  <c r="O994" i="39"/>
  <c r="P994" i="39"/>
  <c r="Q994" i="39"/>
  <c r="R994" i="39"/>
  <c r="S994" i="39"/>
  <c r="T994" i="39"/>
  <c r="U994" i="39"/>
  <c r="V994" i="39"/>
  <c r="F995" i="39"/>
  <c r="G995" i="39"/>
  <c r="H995" i="39"/>
  <c r="I995" i="39"/>
  <c r="J995" i="39"/>
  <c r="K995" i="39"/>
  <c r="L995" i="39"/>
  <c r="M995" i="39"/>
  <c r="N995" i="39"/>
  <c r="O995" i="39"/>
  <c r="P995" i="39"/>
  <c r="Q995" i="39"/>
  <c r="R995" i="39"/>
  <c r="S995" i="39"/>
  <c r="T995" i="39"/>
  <c r="U995" i="39"/>
  <c r="V995" i="39"/>
  <c r="F996" i="39"/>
  <c r="G996" i="39"/>
  <c r="H996" i="39"/>
  <c r="I996" i="39"/>
  <c r="J996" i="39"/>
  <c r="K996" i="39"/>
  <c r="L996" i="39"/>
  <c r="M996" i="39"/>
  <c r="N996" i="39"/>
  <c r="O996" i="39"/>
  <c r="P996" i="39"/>
  <c r="Q996" i="39"/>
  <c r="R996" i="39"/>
  <c r="S996" i="39"/>
  <c r="T996" i="39"/>
  <c r="U996" i="39"/>
  <c r="V996" i="39"/>
  <c r="F997" i="39"/>
  <c r="G997" i="39"/>
  <c r="H997" i="39"/>
  <c r="I997" i="39"/>
  <c r="J997" i="39"/>
  <c r="K997" i="39"/>
  <c r="L997" i="39"/>
  <c r="M997" i="39"/>
  <c r="N997" i="39"/>
  <c r="O997" i="39"/>
  <c r="P997" i="39"/>
  <c r="Q997" i="39"/>
  <c r="R997" i="39"/>
  <c r="S997" i="39"/>
  <c r="T997" i="39"/>
  <c r="U997" i="39"/>
  <c r="V997" i="39"/>
  <c r="F998" i="39"/>
  <c r="G998" i="39"/>
  <c r="H998" i="39"/>
  <c r="I998" i="39"/>
  <c r="J998" i="39"/>
  <c r="K998" i="39"/>
  <c r="L998" i="39"/>
  <c r="M998" i="39"/>
  <c r="N998" i="39"/>
  <c r="O998" i="39"/>
  <c r="P998" i="39"/>
  <c r="Q998" i="39"/>
  <c r="R998" i="39"/>
  <c r="S998" i="39"/>
  <c r="T998" i="39"/>
  <c r="U998" i="39"/>
  <c r="V998" i="39"/>
  <c r="F999" i="39"/>
  <c r="G999" i="39"/>
  <c r="H999" i="39"/>
  <c r="I999" i="39"/>
  <c r="J999" i="39"/>
  <c r="K999" i="39"/>
  <c r="L999" i="39"/>
  <c r="M999" i="39"/>
  <c r="N999" i="39"/>
  <c r="O999" i="39"/>
  <c r="P999" i="39"/>
  <c r="Q999" i="39"/>
  <c r="R999" i="39"/>
  <c r="S999" i="39"/>
  <c r="T999" i="39"/>
  <c r="U999" i="39"/>
  <c r="V999" i="39"/>
  <c r="F1000" i="39"/>
  <c r="G1000" i="39"/>
  <c r="H1000" i="39"/>
  <c r="I1000" i="39"/>
  <c r="J1000" i="39"/>
  <c r="K1000" i="39"/>
  <c r="L1000" i="39"/>
  <c r="M1000" i="39"/>
  <c r="N1000" i="39"/>
  <c r="O1000" i="39"/>
  <c r="P1000" i="39"/>
  <c r="Q1000" i="39"/>
  <c r="R1000" i="39"/>
  <c r="S1000" i="39"/>
  <c r="T1000" i="39"/>
  <c r="U1000" i="39"/>
  <c r="V1000" i="39"/>
  <c r="F1001" i="39"/>
  <c r="G1001" i="39"/>
  <c r="H1001" i="39"/>
  <c r="I1001" i="39"/>
  <c r="J1001" i="39"/>
  <c r="K1001" i="39"/>
  <c r="L1001" i="39"/>
  <c r="M1001" i="39"/>
  <c r="N1001" i="39"/>
  <c r="O1001" i="39"/>
  <c r="P1001" i="39"/>
  <c r="Q1001" i="39"/>
  <c r="R1001" i="39"/>
  <c r="S1001" i="39"/>
  <c r="T1001" i="39"/>
  <c r="U1001" i="39"/>
  <c r="V1001" i="39"/>
  <c r="F1002" i="39"/>
  <c r="G1002" i="39"/>
  <c r="H1002" i="39"/>
  <c r="I1002" i="39"/>
  <c r="J1002" i="39"/>
  <c r="K1002" i="39"/>
  <c r="L1002" i="39"/>
  <c r="M1002" i="39"/>
  <c r="N1002" i="39"/>
  <c r="O1002" i="39"/>
  <c r="P1002" i="39"/>
  <c r="Q1002" i="39"/>
  <c r="R1002" i="39"/>
  <c r="S1002" i="39"/>
  <c r="T1002" i="39"/>
  <c r="U1002" i="39"/>
  <c r="V1002" i="39"/>
  <c r="F1003" i="39"/>
  <c r="G1003" i="39"/>
  <c r="H1003" i="39"/>
  <c r="I1003" i="39"/>
  <c r="J1003" i="39"/>
  <c r="K1003" i="39"/>
  <c r="L1003" i="39"/>
  <c r="M1003" i="39"/>
  <c r="N1003" i="39"/>
  <c r="O1003" i="39"/>
  <c r="P1003" i="39"/>
  <c r="Q1003" i="39"/>
  <c r="R1003" i="39"/>
  <c r="S1003" i="39"/>
  <c r="T1003" i="39"/>
  <c r="U1003" i="39"/>
  <c r="V1003" i="39"/>
  <c r="F1004" i="39"/>
  <c r="G1004" i="39"/>
  <c r="H1004" i="39"/>
  <c r="I1004" i="39"/>
  <c r="J1004" i="39"/>
  <c r="K1004" i="39"/>
  <c r="L1004" i="39"/>
  <c r="M1004" i="39"/>
  <c r="N1004" i="39"/>
  <c r="O1004" i="39"/>
  <c r="P1004" i="39"/>
  <c r="Q1004" i="39"/>
  <c r="R1004" i="39"/>
  <c r="S1004" i="39"/>
  <c r="T1004" i="39"/>
  <c r="U1004" i="39"/>
  <c r="V1004" i="39"/>
  <c r="F1005" i="39"/>
  <c r="G1005" i="39"/>
  <c r="H1005" i="39"/>
  <c r="I1005" i="39"/>
  <c r="J1005" i="39"/>
  <c r="K1005" i="39"/>
  <c r="L1005" i="39"/>
  <c r="M1005" i="39"/>
  <c r="N1005" i="39"/>
  <c r="O1005" i="39"/>
  <c r="P1005" i="39"/>
  <c r="Q1005" i="39"/>
  <c r="R1005" i="39"/>
  <c r="S1005" i="39"/>
  <c r="T1005" i="39"/>
  <c r="U1005" i="39"/>
  <c r="V1005" i="39"/>
  <c r="F1006" i="39"/>
  <c r="G1006" i="39"/>
  <c r="H1006" i="39"/>
  <c r="I1006" i="39"/>
  <c r="J1006" i="39"/>
  <c r="K1006" i="39"/>
  <c r="L1006" i="39"/>
  <c r="M1006" i="39"/>
  <c r="N1006" i="39"/>
  <c r="O1006" i="39"/>
  <c r="P1006" i="39"/>
  <c r="Q1006" i="39"/>
  <c r="R1006" i="39"/>
  <c r="S1006" i="39"/>
  <c r="T1006" i="39"/>
  <c r="U1006" i="39"/>
  <c r="V1006" i="39"/>
  <c r="F1007" i="39"/>
  <c r="G1007" i="39"/>
  <c r="H1007" i="39"/>
  <c r="I1007" i="39"/>
  <c r="J1007" i="39"/>
  <c r="K1007" i="39"/>
  <c r="L1007" i="39"/>
  <c r="M1007" i="39"/>
  <c r="N1007" i="39"/>
  <c r="O1007" i="39"/>
  <c r="P1007" i="39"/>
  <c r="Q1007" i="39"/>
  <c r="R1007" i="39"/>
  <c r="S1007" i="39"/>
  <c r="T1007" i="39"/>
  <c r="U1007" i="39"/>
  <c r="V1007" i="39"/>
  <c r="F1008" i="39"/>
  <c r="G1008" i="39"/>
  <c r="H1008" i="39"/>
  <c r="I1008" i="39"/>
  <c r="J1008" i="39"/>
  <c r="K1008" i="39"/>
  <c r="L1008" i="39"/>
  <c r="M1008" i="39"/>
  <c r="N1008" i="39"/>
  <c r="O1008" i="39"/>
  <c r="P1008" i="39"/>
  <c r="Q1008" i="39"/>
  <c r="R1008" i="39"/>
  <c r="S1008" i="39"/>
  <c r="T1008" i="39"/>
  <c r="U1008" i="39"/>
  <c r="V1008" i="39"/>
  <c r="F1009" i="39"/>
  <c r="G1009" i="39"/>
  <c r="H1009" i="39"/>
  <c r="I1009" i="39"/>
  <c r="J1009" i="39"/>
  <c r="K1009" i="39"/>
  <c r="L1009" i="39"/>
  <c r="M1009" i="39"/>
  <c r="N1009" i="39"/>
  <c r="O1009" i="39"/>
  <c r="P1009" i="39"/>
  <c r="Q1009" i="39"/>
  <c r="R1009" i="39"/>
  <c r="S1009" i="39"/>
  <c r="T1009" i="39"/>
  <c r="U1009" i="39"/>
  <c r="V1009" i="39"/>
  <c r="F1010" i="39"/>
  <c r="G1010" i="39"/>
  <c r="H1010" i="39"/>
  <c r="I1010" i="39"/>
  <c r="J1010" i="39"/>
  <c r="K1010" i="39"/>
  <c r="L1010" i="39"/>
  <c r="M1010" i="39"/>
  <c r="N1010" i="39"/>
  <c r="O1010" i="39"/>
  <c r="P1010" i="39"/>
  <c r="Q1010" i="39"/>
  <c r="R1010" i="39"/>
  <c r="S1010" i="39"/>
  <c r="T1010" i="39"/>
  <c r="U1010" i="39"/>
  <c r="V1010" i="39"/>
  <c r="F1011" i="39"/>
  <c r="G1011" i="39"/>
  <c r="H1011" i="39"/>
  <c r="I1011" i="39"/>
  <c r="J1011" i="39"/>
  <c r="K1011" i="39"/>
  <c r="L1011" i="39"/>
  <c r="M1011" i="39"/>
  <c r="N1011" i="39"/>
  <c r="O1011" i="39"/>
  <c r="P1011" i="39"/>
  <c r="Q1011" i="39"/>
  <c r="R1011" i="39"/>
  <c r="S1011" i="39"/>
  <c r="T1011" i="39"/>
  <c r="U1011" i="39"/>
  <c r="V1011" i="39"/>
  <c r="F1012" i="39"/>
  <c r="G1012" i="39"/>
  <c r="H1012" i="39"/>
  <c r="I1012" i="39"/>
  <c r="J1012" i="39"/>
  <c r="K1012" i="39"/>
  <c r="L1012" i="39"/>
  <c r="M1012" i="39"/>
  <c r="N1012" i="39"/>
  <c r="O1012" i="39"/>
  <c r="P1012" i="39"/>
  <c r="Q1012" i="39"/>
  <c r="R1012" i="39"/>
  <c r="S1012" i="39"/>
  <c r="T1012" i="39"/>
  <c r="U1012" i="39"/>
  <c r="V1012" i="39"/>
  <c r="F1013" i="39"/>
  <c r="G1013" i="39"/>
  <c r="H1013" i="39"/>
  <c r="I1013" i="39"/>
  <c r="J1013" i="39"/>
  <c r="K1013" i="39"/>
  <c r="L1013" i="39"/>
  <c r="M1013" i="39"/>
  <c r="N1013" i="39"/>
  <c r="O1013" i="39"/>
  <c r="P1013" i="39"/>
  <c r="Q1013" i="39"/>
  <c r="R1013" i="39"/>
  <c r="S1013" i="39"/>
  <c r="T1013" i="39"/>
  <c r="U1013" i="39"/>
  <c r="V1013" i="39"/>
  <c r="F1014" i="39"/>
  <c r="G1014" i="39"/>
  <c r="H1014" i="39"/>
  <c r="I1014" i="39"/>
  <c r="J1014" i="39"/>
  <c r="K1014" i="39"/>
  <c r="L1014" i="39"/>
  <c r="M1014" i="39"/>
  <c r="N1014" i="39"/>
  <c r="O1014" i="39"/>
  <c r="P1014" i="39"/>
  <c r="Q1014" i="39"/>
  <c r="R1014" i="39"/>
  <c r="S1014" i="39"/>
  <c r="T1014" i="39"/>
  <c r="U1014" i="39"/>
  <c r="V1014" i="39"/>
  <c r="F1015" i="39"/>
  <c r="G1015" i="39"/>
  <c r="H1015" i="39"/>
  <c r="I1015" i="39"/>
  <c r="J1015" i="39"/>
  <c r="K1015" i="39"/>
  <c r="L1015" i="39"/>
  <c r="M1015" i="39"/>
  <c r="N1015" i="39"/>
  <c r="O1015" i="39"/>
  <c r="P1015" i="39"/>
  <c r="Q1015" i="39"/>
  <c r="R1015" i="39"/>
  <c r="S1015" i="39"/>
  <c r="T1015" i="39"/>
  <c r="U1015" i="39"/>
  <c r="V1015" i="39"/>
  <c r="F1016" i="39"/>
  <c r="G1016" i="39"/>
  <c r="H1016" i="39"/>
  <c r="I1016" i="39"/>
  <c r="J1016" i="39"/>
  <c r="K1016" i="39"/>
  <c r="L1016" i="39"/>
  <c r="M1016" i="39"/>
  <c r="N1016" i="39"/>
  <c r="O1016" i="39"/>
  <c r="P1016" i="39"/>
  <c r="Q1016" i="39"/>
  <c r="R1016" i="39"/>
  <c r="S1016" i="39"/>
  <c r="T1016" i="39"/>
  <c r="U1016" i="39"/>
  <c r="V1016" i="39"/>
  <c r="F1017" i="39"/>
  <c r="G1017" i="39"/>
  <c r="H1017" i="39"/>
  <c r="I1017" i="39"/>
  <c r="J1017" i="39"/>
  <c r="K1017" i="39"/>
  <c r="L1017" i="39"/>
  <c r="M1017" i="39"/>
  <c r="N1017" i="39"/>
  <c r="O1017" i="39"/>
  <c r="P1017" i="39"/>
  <c r="Q1017" i="39"/>
  <c r="R1017" i="39"/>
  <c r="S1017" i="39"/>
  <c r="T1017" i="39"/>
  <c r="U1017" i="39"/>
  <c r="V1017" i="39"/>
  <c r="F1018" i="39"/>
  <c r="G1018" i="39"/>
  <c r="H1018" i="39"/>
  <c r="I1018" i="39"/>
  <c r="J1018" i="39"/>
  <c r="K1018" i="39"/>
  <c r="L1018" i="39"/>
  <c r="M1018" i="39"/>
  <c r="N1018" i="39"/>
  <c r="O1018" i="39"/>
  <c r="P1018" i="39"/>
  <c r="Q1018" i="39"/>
  <c r="R1018" i="39"/>
  <c r="S1018" i="39"/>
  <c r="T1018" i="39"/>
  <c r="U1018" i="39"/>
  <c r="V1018" i="39"/>
  <c r="F1019" i="39"/>
  <c r="G1019" i="39"/>
  <c r="H1019" i="39"/>
  <c r="I1019" i="39"/>
  <c r="J1019" i="39"/>
  <c r="K1019" i="39"/>
  <c r="L1019" i="39"/>
  <c r="M1019" i="39"/>
  <c r="N1019" i="39"/>
  <c r="O1019" i="39"/>
  <c r="P1019" i="39"/>
  <c r="Q1019" i="39"/>
  <c r="R1019" i="39"/>
  <c r="S1019" i="39"/>
  <c r="T1019" i="39"/>
  <c r="U1019" i="39"/>
  <c r="V1019" i="39"/>
  <c r="F1020" i="39"/>
  <c r="G1020" i="39"/>
  <c r="H1020" i="39"/>
  <c r="I1020" i="39"/>
  <c r="J1020" i="39"/>
  <c r="K1020" i="39"/>
  <c r="L1020" i="39"/>
  <c r="M1020" i="39"/>
  <c r="N1020" i="39"/>
  <c r="O1020" i="39"/>
  <c r="P1020" i="39"/>
  <c r="Q1020" i="39"/>
  <c r="R1020" i="39"/>
  <c r="S1020" i="39"/>
  <c r="T1020" i="39"/>
  <c r="U1020" i="39"/>
  <c r="V1020" i="39"/>
  <c r="F1021" i="39"/>
  <c r="G1021" i="39"/>
  <c r="H1021" i="39"/>
  <c r="I1021" i="39"/>
  <c r="J1021" i="39"/>
  <c r="K1021" i="39"/>
  <c r="L1021" i="39"/>
  <c r="M1021" i="39"/>
  <c r="N1021" i="39"/>
  <c r="O1021" i="39"/>
  <c r="P1021" i="39"/>
  <c r="Q1021" i="39"/>
  <c r="R1021" i="39"/>
  <c r="S1021" i="39"/>
  <c r="T1021" i="39"/>
  <c r="U1021" i="39"/>
  <c r="V1021" i="39"/>
  <c r="F1022" i="39"/>
  <c r="G1022" i="39"/>
  <c r="H1022" i="39"/>
  <c r="I1022" i="39"/>
  <c r="J1022" i="39"/>
  <c r="K1022" i="39"/>
  <c r="L1022" i="39"/>
  <c r="M1022" i="39"/>
  <c r="N1022" i="39"/>
  <c r="O1022" i="39"/>
  <c r="P1022" i="39"/>
  <c r="Q1022" i="39"/>
  <c r="R1022" i="39"/>
  <c r="S1022" i="39"/>
  <c r="T1022" i="39"/>
  <c r="U1022" i="39"/>
  <c r="V1022" i="39"/>
  <c r="F1023" i="39"/>
  <c r="G1023" i="39"/>
  <c r="H1023" i="39"/>
  <c r="I1023" i="39"/>
  <c r="J1023" i="39"/>
  <c r="K1023" i="39"/>
  <c r="L1023" i="39"/>
  <c r="M1023" i="39"/>
  <c r="N1023" i="39"/>
  <c r="O1023" i="39"/>
  <c r="P1023" i="39"/>
  <c r="Q1023" i="39"/>
  <c r="R1023" i="39"/>
  <c r="S1023" i="39"/>
  <c r="T1023" i="39"/>
  <c r="U1023" i="39"/>
  <c r="V1023" i="39"/>
  <c r="F1024" i="39"/>
  <c r="G1024" i="39"/>
  <c r="H1024" i="39"/>
  <c r="I1024" i="39"/>
  <c r="J1024" i="39"/>
  <c r="K1024" i="39"/>
  <c r="L1024" i="39"/>
  <c r="M1024" i="39"/>
  <c r="N1024" i="39"/>
  <c r="O1024" i="39"/>
  <c r="P1024" i="39"/>
  <c r="Q1024" i="39"/>
  <c r="R1024" i="39"/>
  <c r="S1024" i="39"/>
  <c r="T1024" i="39"/>
  <c r="U1024" i="39"/>
  <c r="V1024" i="39"/>
  <c r="F1025" i="39"/>
  <c r="G1025" i="39"/>
  <c r="H1025" i="39"/>
  <c r="I1025" i="39"/>
  <c r="J1025" i="39"/>
  <c r="K1025" i="39"/>
  <c r="L1025" i="39"/>
  <c r="M1025" i="39"/>
  <c r="N1025" i="39"/>
  <c r="O1025" i="39"/>
  <c r="P1025" i="39"/>
  <c r="Q1025" i="39"/>
  <c r="R1025" i="39"/>
  <c r="S1025" i="39"/>
  <c r="T1025" i="39"/>
  <c r="U1025" i="39"/>
  <c r="V1025" i="39"/>
  <c r="F1026" i="39"/>
  <c r="G1026" i="39"/>
  <c r="H1026" i="39"/>
  <c r="I1026" i="39"/>
  <c r="J1026" i="39"/>
  <c r="K1026" i="39"/>
  <c r="L1026" i="39"/>
  <c r="M1026" i="39"/>
  <c r="N1026" i="39"/>
  <c r="O1026" i="39"/>
  <c r="P1026" i="39"/>
  <c r="Q1026" i="39"/>
  <c r="R1026" i="39"/>
  <c r="S1026" i="39"/>
  <c r="T1026" i="39"/>
  <c r="U1026" i="39"/>
  <c r="V1026" i="39"/>
  <c r="F1027" i="39"/>
  <c r="G1027" i="39"/>
  <c r="H1027" i="39"/>
  <c r="I1027" i="39"/>
  <c r="J1027" i="39"/>
  <c r="K1027" i="39"/>
  <c r="L1027" i="39"/>
  <c r="M1027" i="39"/>
  <c r="N1027" i="39"/>
  <c r="O1027" i="39"/>
  <c r="P1027" i="39"/>
  <c r="Q1027" i="39"/>
  <c r="R1027" i="39"/>
  <c r="S1027" i="39"/>
  <c r="T1027" i="39"/>
  <c r="U1027" i="39"/>
  <c r="V1027" i="39"/>
  <c r="F1028" i="39"/>
  <c r="G1028" i="39"/>
  <c r="H1028" i="39"/>
  <c r="I1028" i="39"/>
  <c r="J1028" i="39"/>
  <c r="K1028" i="39"/>
  <c r="L1028" i="39"/>
  <c r="M1028" i="39"/>
  <c r="N1028" i="39"/>
  <c r="O1028" i="39"/>
  <c r="P1028" i="39"/>
  <c r="Q1028" i="39"/>
  <c r="R1028" i="39"/>
  <c r="S1028" i="39"/>
  <c r="T1028" i="39"/>
  <c r="U1028" i="39"/>
  <c r="V1028" i="39"/>
  <c r="F1029" i="39"/>
  <c r="G1029" i="39"/>
  <c r="H1029" i="39"/>
  <c r="I1029" i="39"/>
  <c r="J1029" i="39"/>
  <c r="K1029" i="39"/>
  <c r="L1029" i="39"/>
  <c r="M1029" i="39"/>
  <c r="N1029" i="39"/>
  <c r="O1029" i="39"/>
  <c r="P1029" i="39"/>
  <c r="Q1029" i="39"/>
  <c r="R1029" i="39"/>
  <c r="S1029" i="39"/>
  <c r="T1029" i="39"/>
  <c r="U1029" i="39"/>
  <c r="V1029" i="39"/>
  <c r="F1030" i="39"/>
  <c r="G1030" i="39"/>
  <c r="H1030" i="39"/>
  <c r="I1030" i="39"/>
  <c r="J1030" i="39"/>
  <c r="K1030" i="39"/>
  <c r="L1030" i="39"/>
  <c r="M1030" i="39"/>
  <c r="N1030" i="39"/>
  <c r="O1030" i="39"/>
  <c r="P1030" i="39"/>
  <c r="Q1030" i="39"/>
  <c r="R1030" i="39"/>
  <c r="S1030" i="39"/>
  <c r="T1030" i="39"/>
  <c r="U1030" i="39"/>
  <c r="V1030" i="39"/>
  <c r="F1031" i="39"/>
  <c r="G1031" i="39"/>
  <c r="H1031" i="39"/>
  <c r="I1031" i="39"/>
  <c r="J1031" i="39"/>
  <c r="K1031" i="39"/>
  <c r="L1031" i="39"/>
  <c r="M1031" i="39"/>
  <c r="N1031" i="39"/>
  <c r="O1031" i="39"/>
  <c r="P1031" i="39"/>
  <c r="Q1031" i="39"/>
  <c r="R1031" i="39"/>
  <c r="S1031" i="39"/>
  <c r="T1031" i="39"/>
  <c r="U1031" i="39"/>
  <c r="V1031" i="39"/>
  <c r="F1032" i="39"/>
  <c r="G1032" i="39"/>
  <c r="H1032" i="39"/>
  <c r="I1032" i="39"/>
  <c r="J1032" i="39"/>
  <c r="K1032" i="39"/>
  <c r="L1032" i="39"/>
  <c r="M1032" i="39"/>
  <c r="N1032" i="39"/>
  <c r="O1032" i="39"/>
  <c r="P1032" i="39"/>
  <c r="Q1032" i="39"/>
  <c r="R1032" i="39"/>
  <c r="S1032" i="39"/>
  <c r="T1032" i="39"/>
  <c r="U1032" i="39"/>
  <c r="V1032" i="39"/>
  <c r="F1033" i="39"/>
  <c r="G1033" i="39"/>
  <c r="H1033" i="39"/>
  <c r="I1033" i="39"/>
  <c r="J1033" i="39"/>
  <c r="K1033" i="39"/>
  <c r="L1033" i="39"/>
  <c r="M1033" i="39"/>
  <c r="N1033" i="39"/>
  <c r="O1033" i="39"/>
  <c r="P1033" i="39"/>
  <c r="Q1033" i="39"/>
  <c r="R1033" i="39"/>
  <c r="S1033" i="39"/>
  <c r="T1033" i="39"/>
  <c r="U1033" i="39"/>
  <c r="V1033" i="39"/>
  <c r="F1034" i="39"/>
  <c r="G1034" i="39"/>
  <c r="H1034" i="39"/>
  <c r="I1034" i="39"/>
  <c r="J1034" i="39"/>
  <c r="K1034" i="39"/>
  <c r="L1034" i="39"/>
  <c r="M1034" i="39"/>
  <c r="N1034" i="39"/>
  <c r="O1034" i="39"/>
  <c r="P1034" i="39"/>
  <c r="Q1034" i="39"/>
  <c r="R1034" i="39"/>
  <c r="S1034" i="39"/>
  <c r="T1034" i="39"/>
  <c r="U1034" i="39"/>
  <c r="V1034" i="39"/>
  <c r="F1035" i="39"/>
  <c r="G1035" i="39"/>
  <c r="H1035" i="39"/>
  <c r="I1035" i="39"/>
  <c r="J1035" i="39"/>
  <c r="K1035" i="39"/>
  <c r="L1035" i="39"/>
  <c r="M1035" i="39"/>
  <c r="N1035" i="39"/>
  <c r="O1035" i="39"/>
  <c r="P1035" i="39"/>
  <c r="Q1035" i="39"/>
  <c r="R1035" i="39"/>
  <c r="S1035" i="39"/>
  <c r="T1035" i="39"/>
  <c r="U1035" i="39"/>
  <c r="V1035" i="39"/>
  <c r="F1036" i="39"/>
  <c r="G1036" i="39"/>
  <c r="H1036" i="39"/>
  <c r="I1036" i="39"/>
  <c r="J1036" i="39"/>
  <c r="K1036" i="39"/>
  <c r="L1036" i="39"/>
  <c r="M1036" i="39"/>
  <c r="N1036" i="39"/>
  <c r="O1036" i="39"/>
  <c r="P1036" i="39"/>
  <c r="Q1036" i="39"/>
  <c r="R1036" i="39"/>
  <c r="S1036" i="39"/>
  <c r="T1036" i="39"/>
  <c r="U1036" i="39"/>
  <c r="V1036" i="39"/>
  <c r="F1037" i="39"/>
  <c r="G1037" i="39"/>
  <c r="H1037" i="39"/>
  <c r="I1037" i="39"/>
  <c r="J1037" i="39"/>
  <c r="K1037" i="39"/>
  <c r="L1037" i="39"/>
  <c r="M1037" i="39"/>
  <c r="N1037" i="39"/>
  <c r="O1037" i="39"/>
  <c r="P1037" i="39"/>
  <c r="Q1037" i="39"/>
  <c r="R1037" i="39"/>
  <c r="S1037" i="39"/>
  <c r="T1037" i="39"/>
  <c r="U1037" i="39"/>
  <c r="V1037" i="39"/>
  <c r="F1038" i="39"/>
  <c r="G1038" i="39"/>
  <c r="H1038" i="39"/>
  <c r="I1038" i="39"/>
  <c r="J1038" i="39"/>
  <c r="K1038" i="39"/>
  <c r="L1038" i="39"/>
  <c r="M1038" i="39"/>
  <c r="N1038" i="39"/>
  <c r="O1038" i="39"/>
  <c r="P1038" i="39"/>
  <c r="Q1038" i="39"/>
  <c r="R1038" i="39"/>
  <c r="S1038" i="39"/>
  <c r="T1038" i="39"/>
  <c r="U1038" i="39"/>
  <c r="V1038" i="39"/>
  <c r="F1039" i="39"/>
  <c r="G1039" i="39"/>
  <c r="H1039" i="39"/>
  <c r="I1039" i="39"/>
  <c r="J1039" i="39"/>
  <c r="K1039" i="39"/>
  <c r="L1039" i="39"/>
  <c r="M1039" i="39"/>
  <c r="N1039" i="39"/>
  <c r="O1039" i="39"/>
  <c r="P1039" i="39"/>
  <c r="Q1039" i="39"/>
  <c r="R1039" i="39"/>
  <c r="S1039" i="39"/>
  <c r="T1039" i="39"/>
  <c r="U1039" i="39"/>
  <c r="V1039" i="39"/>
  <c r="F1040" i="39"/>
  <c r="G1040" i="39"/>
  <c r="H1040" i="39"/>
  <c r="I1040" i="39"/>
  <c r="J1040" i="39"/>
  <c r="K1040" i="39"/>
  <c r="L1040" i="39"/>
  <c r="M1040" i="39"/>
  <c r="N1040" i="39"/>
  <c r="O1040" i="39"/>
  <c r="P1040" i="39"/>
  <c r="Q1040" i="39"/>
  <c r="R1040" i="39"/>
  <c r="S1040" i="39"/>
  <c r="T1040" i="39"/>
  <c r="U1040" i="39"/>
  <c r="V1040" i="39"/>
  <c r="F1041" i="39"/>
  <c r="G1041" i="39"/>
  <c r="H1041" i="39"/>
  <c r="I1041" i="39"/>
  <c r="J1041" i="39"/>
  <c r="K1041" i="39"/>
  <c r="L1041" i="39"/>
  <c r="M1041" i="39"/>
  <c r="N1041" i="39"/>
  <c r="O1041" i="39"/>
  <c r="P1041" i="39"/>
  <c r="Q1041" i="39"/>
  <c r="R1041" i="39"/>
  <c r="S1041" i="39"/>
  <c r="T1041" i="39"/>
  <c r="U1041" i="39"/>
  <c r="V1041" i="39"/>
  <c r="F1042" i="39"/>
  <c r="G1042" i="39"/>
  <c r="H1042" i="39"/>
  <c r="I1042" i="39"/>
  <c r="J1042" i="39"/>
  <c r="K1042" i="39"/>
  <c r="L1042" i="39"/>
  <c r="M1042" i="39"/>
  <c r="N1042" i="39"/>
  <c r="O1042" i="39"/>
  <c r="P1042" i="39"/>
  <c r="Q1042" i="39"/>
  <c r="R1042" i="39"/>
  <c r="S1042" i="39"/>
  <c r="T1042" i="39"/>
  <c r="U1042" i="39"/>
  <c r="V1042" i="39"/>
  <c r="F1043" i="39"/>
  <c r="G1043" i="39"/>
  <c r="H1043" i="39"/>
  <c r="I1043" i="39"/>
  <c r="J1043" i="39"/>
  <c r="K1043" i="39"/>
  <c r="L1043" i="39"/>
  <c r="M1043" i="39"/>
  <c r="N1043" i="39"/>
  <c r="O1043" i="39"/>
  <c r="P1043" i="39"/>
  <c r="Q1043" i="39"/>
  <c r="R1043" i="39"/>
  <c r="S1043" i="39"/>
  <c r="T1043" i="39"/>
  <c r="U1043" i="39"/>
  <c r="V1043" i="39"/>
  <c r="F1044" i="39"/>
  <c r="G1044" i="39"/>
  <c r="H1044" i="39"/>
  <c r="I1044" i="39"/>
  <c r="J1044" i="39"/>
  <c r="K1044" i="39"/>
  <c r="L1044" i="39"/>
  <c r="M1044" i="39"/>
  <c r="N1044" i="39"/>
  <c r="O1044" i="39"/>
  <c r="P1044" i="39"/>
  <c r="Q1044" i="39"/>
  <c r="R1044" i="39"/>
  <c r="S1044" i="39"/>
  <c r="T1044" i="39"/>
  <c r="U1044" i="39"/>
  <c r="V1044" i="39"/>
  <c r="F1045" i="39"/>
  <c r="G1045" i="39"/>
  <c r="H1045" i="39"/>
  <c r="I1045" i="39"/>
  <c r="J1045" i="39"/>
  <c r="K1045" i="39"/>
  <c r="L1045" i="39"/>
  <c r="M1045" i="39"/>
  <c r="N1045" i="39"/>
  <c r="O1045" i="39"/>
  <c r="P1045" i="39"/>
  <c r="Q1045" i="39"/>
  <c r="R1045" i="39"/>
  <c r="S1045" i="39"/>
  <c r="T1045" i="39"/>
  <c r="U1045" i="39"/>
  <c r="V1045" i="39"/>
  <c r="F1046" i="39"/>
  <c r="G1046" i="39"/>
  <c r="H1046" i="39"/>
  <c r="I1046" i="39"/>
  <c r="J1046" i="39"/>
  <c r="K1046" i="39"/>
  <c r="L1046" i="39"/>
  <c r="M1046" i="39"/>
  <c r="N1046" i="39"/>
  <c r="O1046" i="39"/>
  <c r="P1046" i="39"/>
  <c r="Q1046" i="39"/>
  <c r="R1046" i="39"/>
  <c r="S1046" i="39"/>
  <c r="T1046" i="39"/>
  <c r="U1046" i="39"/>
  <c r="V1046" i="39"/>
  <c r="F1047" i="39"/>
  <c r="G1047" i="39"/>
  <c r="H1047" i="39"/>
  <c r="I1047" i="39"/>
  <c r="J1047" i="39"/>
  <c r="K1047" i="39"/>
  <c r="L1047" i="39"/>
  <c r="M1047" i="39"/>
  <c r="N1047" i="39"/>
  <c r="O1047" i="39"/>
  <c r="P1047" i="39"/>
  <c r="Q1047" i="39"/>
  <c r="R1047" i="39"/>
  <c r="S1047" i="39"/>
  <c r="T1047" i="39"/>
  <c r="U1047" i="39"/>
  <c r="V1047" i="39"/>
  <c r="F1048" i="39"/>
  <c r="G1048" i="39"/>
  <c r="H1048" i="39"/>
  <c r="I1048" i="39"/>
  <c r="J1048" i="39"/>
  <c r="K1048" i="39"/>
  <c r="L1048" i="39"/>
  <c r="M1048" i="39"/>
  <c r="N1048" i="39"/>
  <c r="O1048" i="39"/>
  <c r="P1048" i="39"/>
  <c r="Q1048" i="39"/>
  <c r="R1048" i="39"/>
  <c r="S1048" i="39"/>
  <c r="T1048" i="39"/>
  <c r="U1048" i="39"/>
  <c r="V1048" i="39"/>
  <c r="F1049" i="39"/>
  <c r="G1049" i="39"/>
  <c r="H1049" i="39"/>
  <c r="I1049" i="39"/>
  <c r="J1049" i="39"/>
  <c r="K1049" i="39"/>
  <c r="L1049" i="39"/>
  <c r="M1049" i="39"/>
  <c r="N1049" i="39"/>
  <c r="O1049" i="39"/>
  <c r="P1049" i="39"/>
  <c r="Q1049" i="39"/>
  <c r="R1049" i="39"/>
  <c r="S1049" i="39"/>
  <c r="T1049" i="39"/>
  <c r="U1049" i="39"/>
  <c r="V1049" i="39"/>
  <c r="F1050" i="39"/>
  <c r="G1050" i="39"/>
  <c r="H1050" i="39"/>
  <c r="I1050" i="39"/>
  <c r="J1050" i="39"/>
  <c r="K1050" i="39"/>
  <c r="L1050" i="39"/>
  <c r="M1050" i="39"/>
  <c r="N1050" i="39"/>
  <c r="O1050" i="39"/>
  <c r="P1050" i="39"/>
  <c r="Q1050" i="39"/>
  <c r="R1050" i="39"/>
  <c r="S1050" i="39"/>
  <c r="T1050" i="39"/>
  <c r="U1050" i="39"/>
  <c r="V1050" i="39"/>
  <c r="F1051" i="39"/>
  <c r="G1051" i="39"/>
  <c r="H1051" i="39"/>
  <c r="I1051" i="39"/>
  <c r="J1051" i="39"/>
  <c r="K1051" i="39"/>
  <c r="L1051" i="39"/>
  <c r="M1051" i="39"/>
  <c r="N1051" i="39"/>
  <c r="O1051" i="39"/>
  <c r="P1051" i="39"/>
  <c r="Q1051" i="39"/>
  <c r="R1051" i="39"/>
  <c r="S1051" i="39"/>
  <c r="T1051" i="39"/>
  <c r="U1051" i="39"/>
  <c r="V1051" i="39"/>
  <c r="F1052" i="39"/>
  <c r="G1052" i="39"/>
  <c r="H1052" i="39"/>
  <c r="I1052" i="39"/>
  <c r="J1052" i="39"/>
  <c r="K1052" i="39"/>
  <c r="L1052" i="39"/>
  <c r="M1052" i="39"/>
  <c r="N1052" i="39"/>
  <c r="O1052" i="39"/>
  <c r="P1052" i="39"/>
  <c r="Q1052" i="39"/>
  <c r="R1052" i="39"/>
  <c r="S1052" i="39"/>
  <c r="T1052" i="39"/>
  <c r="U1052" i="39"/>
  <c r="V1052" i="39"/>
  <c r="F1053" i="39"/>
  <c r="G1053" i="39"/>
  <c r="H1053" i="39"/>
  <c r="I1053" i="39"/>
  <c r="J1053" i="39"/>
  <c r="K1053" i="39"/>
  <c r="L1053" i="39"/>
  <c r="M1053" i="39"/>
  <c r="N1053" i="39"/>
  <c r="O1053" i="39"/>
  <c r="P1053" i="39"/>
  <c r="Q1053" i="39"/>
  <c r="R1053" i="39"/>
  <c r="S1053" i="39"/>
  <c r="T1053" i="39"/>
  <c r="U1053" i="39"/>
  <c r="V1053" i="39"/>
  <c r="F1054" i="39"/>
  <c r="G1054" i="39"/>
  <c r="H1054" i="39"/>
  <c r="I1054" i="39"/>
  <c r="J1054" i="39"/>
  <c r="K1054" i="39"/>
  <c r="L1054" i="39"/>
  <c r="M1054" i="39"/>
  <c r="N1054" i="39"/>
  <c r="O1054" i="39"/>
  <c r="P1054" i="39"/>
  <c r="Q1054" i="39"/>
  <c r="R1054" i="39"/>
  <c r="S1054" i="39"/>
  <c r="T1054" i="39"/>
  <c r="U1054" i="39"/>
  <c r="V1054" i="39"/>
  <c r="F1055" i="39"/>
  <c r="G1055" i="39"/>
  <c r="H1055" i="39"/>
  <c r="I1055" i="39"/>
  <c r="J1055" i="39"/>
  <c r="K1055" i="39"/>
  <c r="L1055" i="39"/>
  <c r="M1055" i="39"/>
  <c r="N1055" i="39"/>
  <c r="O1055" i="39"/>
  <c r="P1055" i="39"/>
  <c r="Q1055" i="39"/>
  <c r="R1055" i="39"/>
  <c r="S1055" i="39"/>
  <c r="T1055" i="39"/>
  <c r="U1055" i="39"/>
  <c r="V1055" i="39"/>
  <c r="F1056" i="39"/>
  <c r="G1056" i="39"/>
  <c r="H1056" i="39"/>
  <c r="I1056" i="39"/>
  <c r="J1056" i="39"/>
  <c r="K1056" i="39"/>
  <c r="L1056" i="39"/>
  <c r="M1056" i="39"/>
  <c r="N1056" i="39"/>
  <c r="O1056" i="39"/>
  <c r="P1056" i="39"/>
  <c r="Q1056" i="39"/>
  <c r="R1056" i="39"/>
  <c r="S1056" i="39"/>
  <c r="T1056" i="39"/>
  <c r="U1056" i="39"/>
  <c r="V1056" i="39"/>
  <c r="F1057" i="39"/>
  <c r="G1057" i="39"/>
  <c r="H1057" i="39"/>
  <c r="I1057" i="39"/>
  <c r="J1057" i="39"/>
  <c r="K1057" i="39"/>
  <c r="L1057" i="39"/>
  <c r="M1057" i="39"/>
  <c r="N1057" i="39"/>
  <c r="O1057" i="39"/>
  <c r="P1057" i="39"/>
  <c r="Q1057" i="39"/>
  <c r="R1057" i="39"/>
  <c r="S1057" i="39"/>
  <c r="T1057" i="39"/>
  <c r="U1057" i="39"/>
  <c r="V1057" i="39"/>
  <c r="F1058" i="39"/>
  <c r="G1058" i="39"/>
  <c r="H1058" i="39"/>
  <c r="I1058" i="39"/>
  <c r="J1058" i="39"/>
  <c r="K1058" i="39"/>
  <c r="L1058" i="39"/>
  <c r="M1058" i="39"/>
  <c r="N1058" i="39"/>
  <c r="O1058" i="39"/>
  <c r="P1058" i="39"/>
  <c r="Q1058" i="39"/>
  <c r="R1058" i="39"/>
  <c r="S1058" i="39"/>
  <c r="T1058" i="39"/>
  <c r="U1058" i="39"/>
  <c r="V1058" i="39"/>
  <c r="F1059" i="39"/>
  <c r="G1059" i="39"/>
  <c r="H1059" i="39"/>
  <c r="I1059" i="39"/>
  <c r="J1059" i="39"/>
  <c r="K1059" i="39"/>
  <c r="L1059" i="39"/>
  <c r="M1059" i="39"/>
  <c r="N1059" i="39"/>
  <c r="O1059" i="39"/>
  <c r="P1059" i="39"/>
  <c r="Q1059" i="39"/>
  <c r="R1059" i="39"/>
  <c r="S1059" i="39"/>
  <c r="T1059" i="39"/>
  <c r="U1059" i="39"/>
  <c r="V1059" i="39"/>
  <c r="F1060" i="39"/>
  <c r="G1060" i="39"/>
  <c r="H1060" i="39"/>
  <c r="I1060" i="39"/>
  <c r="J1060" i="39"/>
  <c r="K1060" i="39"/>
  <c r="L1060" i="39"/>
  <c r="M1060" i="39"/>
  <c r="N1060" i="39"/>
  <c r="O1060" i="39"/>
  <c r="P1060" i="39"/>
  <c r="Q1060" i="39"/>
  <c r="R1060" i="39"/>
  <c r="S1060" i="39"/>
  <c r="T1060" i="39"/>
  <c r="U1060" i="39"/>
  <c r="V1060" i="39"/>
  <c r="F1061" i="39"/>
  <c r="G1061" i="39"/>
  <c r="H1061" i="39"/>
  <c r="I1061" i="39"/>
  <c r="J1061" i="39"/>
  <c r="K1061" i="39"/>
  <c r="L1061" i="39"/>
  <c r="M1061" i="39"/>
  <c r="N1061" i="39"/>
  <c r="O1061" i="39"/>
  <c r="P1061" i="39"/>
  <c r="Q1061" i="39"/>
  <c r="R1061" i="39"/>
  <c r="S1061" i="39"/>
  <c r="T1061" i="39"/>
  <c r="U1061" i="39"/>
  <c r="V1061" i="39"/>
  <c r="F1062" i="39"/>
  <c r="G1062" i="39"/>
  <c r="H1062" i="39"/>
  <c r="I1062" i="39"/>
  <c r="J1062" i="39"/>
  <c r="K1062" i="39"/>
  <c r="L1062" i="39"/>
  <c r="M1062" i="39"/>
  <c r="N1062" i="39"/>
  <c r="O1062" i="39"/>
  <c r="P1062" i="39"/>
  <c r="Q1062" i="39"/>
  <c r="R1062" i="39"/>
  <c r="S1062" i="39"/>
  <c r="T1062" i="39"/>
  <c r="U1062" i="39"/>
  <c r="V1062" i="39"/>
  <c r="F1063" i="39"/>
  <c r="G1063" i="39"/>
  <c r="H1063" i="39"/>
  <c r="I1063" i="39"/>
  <c r="J1063" i="39"/>
  <c r="K1063" i="39"/>
  <c r="L1063" i="39"/>
  <c r="M1063" i="39"/>
  <c r="N1063" i="39"/>
  <c r="O1063" i="39"/>
  <c r="P1063" i="39"/>
  <c r="Q1063" i="39"/>
  <c r="R1063" i="39"/>
  <c r="S1063" i="39"/>
  <c r="T1063" i="39"/>
  <c r="U1063" i="39"/>
  <c r="V1063" i="39"/>
  <c r="F1064" i="39"/>
  <c r="G1064" i="39"/>
  <c r="H1064" i="39"/>
  <c r="I1064" i="39"/>
  <c r="J1064" i="39"/>
  <c r="K1064" i="39"/>
  <c r="L1064" i="39"/>
  <c r="M1064" i="39"/>
  <c r="N1064" i="39"/>
  <c r="O1064" i="39"/>
  <c r="P1064" i="39"/>
  <c r="Q1064" i="39"/>
  <c r="R1064" i="39"/>
  <c r="S1064" i="39"/>
  <c r="T1064" i="39"/>
  <c r="U1064" i="39"/>
  <c r="V1064" i="39"/>
  <c r="F1065" i="39"/>
  <c r="G1065" i="39"/>
  <c r="H1065" i="39"/>
  <c r="I1065" i="39"/>
  <c r="J1065" i="39"/>
  <c r="K1065" i="39"/>
  <c r="L1065" i="39"/>
  <c r="M1065" i="39"/>
  <c r="N1065" i="39"/>
  <c r="O1065" i="39"/>
  <c r="P1065" i="39"/>
  <c r="Q1065" i="39"/>
  <c r="R1065" i="39"/>
  <c r="S1065" i="39"/>
  <c r="T1065" i="39"/>
  <c r="U1065" i="39"/>
  <c r="V1065" i="39"/>
  <c r="F1066" i="39"/>
  <c r="G1066" i="39"/>
  <c r="H1066" i="39"/>
  <c r="I1066" i="39"/>
  <c r="J1066" i="39"/>
  <c r="K1066" i="39"/>
  <c r="L1066" i="39"/>
  <c r="M1066" i="39"/>
  <c r="N1066" i="39"/>
  <c r="O1066" i="39"/>
  <c r="P1066" i="39"/>
  <c r="Q1066" i="39"/>
  <c r="R1066" i="39"/>
  <c r="S1066" i="39"/>
  <c r="T1066" i="39"/>
  <c r="U1066" i="39"/>
  <c r="V1066" i="39"/>
  <c r="F1067" i="39"/>
  <c r="G1067" i="39"/>
  <c r="H1067" i="39"/>
  <c r="I1067" i="39"/>
  <c r="J1067" i="39"/>
  <c r="K1067" i="39"/>
  <c r="L1067" i="39"/>
  <c r="M1067" i="39"/>
  <c r="N1067" i="39"/>
  <c r="O1067" i="39"/>
  <c r="P1067" i="39"/>
  <c r="Q1067" i="39"/>
  <c r="R1067" i="39"/>
  <c r="S1067" i="39"/>
  <c r="T1067" i="39"/>
  <c r="U1067" i="39"/>
  <c r="V1067" i="39"/>
  <c r="F1068" i="39"/>
  <c r="G1068" i="39"/>
  <c r="H1068" i="39"/>
  <c r="I1068" i="39"/>
  <c r="J1068" i="39"/>
  <c r="K1068" i="39"/>
  <c r="L1068" i="39"/>
  <c r="M1068" i="39"/>
  <c r="N1068" i="39"/>
  <c r="O1068" i="39"/>
  <c r="P1068" i="39"/>
  <c r="Q1068" i="39"/>
  <c r="R1068" i="39"/>
  <c r="S1068" i="39"/>
  <c r="T1068" i="39"/>
  <c r="U1068" i="39"/>
  <c r="V1068" i="39"/>
  <c r="F1069" i="39"/>
  <c r="G1069" i="39"/>
  <c r="H1069" i="39"/>
  <c r="I1069" i="39"/>
  <c r="J1069" i="39"/>
  <c r="K1069" i="39"/>
  <c r="L1069" i="39"/>
  <c r="M1069" i="39"/>
  <c r="N1069" i="39"/>
  <c r="O1069" i="39"/>
  <c r="P1069" i="39"/>
  <c r="Q1069" i="39"/>
  <c r="R1069" i="39"/>
  <c r="S1069" i="39"/>
  <c r="T1069" i="39"/>
  <c r="U1069" i="39"/>
  <c r="V1069" i="39"/>
  <c r="F1070" i="39"/>
  <c r="G1070" i="39"/>
  <c r="H1070" i="39"/>
  <c r="I1070" i="39"/>
  <c r="J1070" i="39"/>
  <c r="K1070" i="39"/>
  <c r="L1070" i="39"/>
  <c r="M1070" i="39"/>
  <c r="N1070" i="39"/>
  <c r="O1070" i="39"/>
  <c r="P1070" i="39"/>
  <c r="Q1070" i="39"/>
  <c r="R1070" i="39"/>
  <c r="S1070" i="39"/>
  <c r="T1070" i="39"/>
  <c r="U1070" i="39"/>
  <c r="V1070" i="39"/>
  <c r="F1071" i="39"/>
  <c r="G1071" i="39"/>
  <c r="H1071" i="39"/>
  <c r="I1071" i="39"/>
  <c r="J1071" i="39"/>
  <c r="K1071" i="39"/>
  <c r="L1071" i="39"/>
  <c r="M1071" i="39"/>
  <c r="N1071" i="39"/>
  <c r="O1071" i="39"/>
  <c r="P1071" i="39"/>
  <c r="Q1071" i="39"/>
  <c r="R1071" i="39"/>
  <c r="S1071" i="39"/>
  <c r="T1071" i="39"/>
  <c r="U1071" i="39"/>
  <c r="V1071" i="39"/>
  <c r="F1072" i="39"/>
  <c r="G1072" i="39"/>
  <c r="H1072" i="39"/>
  <c r="I1072" i="39"/>
  <c r="J1072" i="39"/>
  <c r="K1072" i="39"/>
  <c r="L1072" i="39"/>
  <c r="M1072" i="39"/>
  <c r="N1072" i="39"/>
  <c r="O1072" i="39"/>
  <c r="P1072" i="39"/>
  <c r="Q1072" i="39"/>
  <c r="R1072" i="39"/>
  <c r="S1072" i="39"/>
  <c r="T1072" i="39"/>
  <c r="U1072" i="39"/>
  <c r="V1072" i="39"/>
  <c r="F1073" i="39"/>
  <c r="G1073" i="39"/>
  <c r="H1073" i="39"/>
  <c r="I1073" i="39"/>
  <c r="J1073" i="39"/>
  <c r="K1073" i="39"/>
  <c r="L1073" i="39"/>
  <c r="M1073" i="39"/>
  <c r="N1073" i="39"/>
  <c r="O1073" i="39"/>
  <c r="P1073" i="39"/>
  <c r="Q1073" i="39"/>
  <c r="R1073" i="39"/>
  <c r="S1073" i="39"/>
  <c r="T1073" i="39"/>
  <c r="U1073" i="39"/>
  <c r="V1073" i="39"/>
  <c r="F1074" i="39"/>
  <c r="G1074" i="39"/>
  <c r="H1074" i="39"/>
  <c r="I1074" i="39"/>
  <c r="J1074" i="39"/>
  <c r="K1074" i="39"/>
  <c r="L1074" i="39"/>
  <c r="M1074" i="39"/>
  <c r="N1074" i="39"/>
  <c r="O1074" i="39"/>
  <c r="P1074" i="39"/>
  <c r="Q1074" i="39"/>
  <c r="R1074" i="39"/>
  <c r="S1074" i="39"/>
  <c r="T1074" i="39"/>
  <c r="U1074" i="39"/>
  <c r="V1074" i="39"/>
  <c r="F1075" i="39"/>
  <c r="G1075" i="39"/>
  <c r="H1075" i="39"/>
  <c r="I1075" i="39"/>
  <c r="J1075" i="39"/>
  <c r="K1075" i="39"/>
  <c r="L1075" i="39"/>
  <c r="M1075" i="39"/>
  <c r="N1075" i="39"/>
  <c r="O1075" i="39"/>
  <c r="P1075" i="39"/>
  <c r="Q1075" i="39"/>
  <c r="R1075" i="39"/>
  <c r="S1075" i="39"/>
  <c r="T1075" i="39"/>
  <c r="U1075" i="39"/>
  <c r="V1075" i="39"/>
  <c r="F1076" i="39"/>
  <c r="G1076" i="39"/>
  <c r="H1076" i="39"/>
  <c r="I1076" i="39"/>
  <c r="J1076" i="39"/>
  <c r="K1076" i="39"/>
  <c r="L1076" i="39"/>
  <c r="M1076" i="39"/>
  <c r="N1076" i="39"/>
  <c r="O1076" i="39"/>
  <c r="P1076" i="39"/>
  <c r="Q1076" i="39"/>
  <c r="R1076" i="39"/>
  <c r="S1076" i="39"/>
  <c r="T1076" i="39"/>
  <c r="U1076" i="39"/>
  <c r="V1076" i="39"/>
  <c r="F1077" i="39"/>
  <c r="G1077" i="39"/>
  <c r="H1077" i="39"/>
  <c r="I1077" i="39"/>
  <c r="J1077" i="39"/>
  <c r="K1077" i="39"/>
  <c r="L1077" i="39"/>
  <c r="M1077" i="39"/>
  <c r="N1077" i="39"/>
  <c r="O1077" i="39"/>
  <c r="P1077" i="39"/>
  <c r="Q1077" i="39"/>
  <c r="R1077" i="39"/>
  <c r="S1077" i="39"/>
  <c r="T1077" i="39"/>
  <c r="U1077" i="39"/>
  <c r="V1077" i="39"/>
  <c r="F1078" i="39"/>
  <c r="G1078" i="39"/>
  <c r="H1078" i="39"/>
  <c r="I1078" i="39"/>
  <c r="J1078" i="39"/>
  <c r="K1078" i="39"/>
  <c r="L1078" i="39"/>
  <c r="M1078" i="39"/>
  <c r="N1078" i="39"/>
  <c r="O1078" i="39"/>
  <c r="P1078" i="39"/>
  <c r="Q1078" i="39"/>
  <c r="R1078" i="39"/>
  <c r="S1078" i="39"/>
  <c r="T1078" i="39"/>
  <c r="U1078" i="39"/>
  <c r="V1078" i="39"/>
  <c r="F1079" i="39"/>
  <c r="G1079" i="39"/>
  <c r="H1079" i="39"/>
  <c r="I1079" i="39"/>
  <c r="J1079" i="39"/>
  <c r="K1079" i="39"/>
  <c r="L1079" i="39"/>
  <c r="M1079" i="39"/>
  <c r="N1079" i="39"/>
  <c r="O1079" i="39"/>
  <c r="P1079" i="39"/>
  <c r="Q1079" i="39"/>
  <c r="R1079" i="39"/>
  <c r="S1079" i="39"/>
  <c r="T1079" i="39"/>
  <c r="U1079" i="39"/>
  <c r="V1079" i="39"/>
  <c r="F1080" i="39"/>
  <c r="G1080" i="39"/>
  <c r="H1080" i="39"/>
  <c r="I1080" i="39"/>
  <c r="J1080" i="39"/>
  <c r="K1080" i="39"/>
  <c r="L1080" i="39"/>
  <c r="M1080" i="39"/>
  <c r="N1080" i="39"/>
  <c r="O1080" i="39"/>
  <c r="P1080" i="39"/>
  <c r="Q1080" i="39"/>
  <c r="R1080" i="39"/>
  <c r="S1080" i="39"/>
  <c r="T1080" i="39"/>
  <c r="U1080" i="39"/>
  <c r="V1080" i="39"/>
  <c r="F1081" i="39"/>
  <c r="G1081" i="39"/>
  <c r="H1081" i="39"/>
  <c r="I1081" i="39"/>
  <c r="J1081" i="39"/>
  <c r="K1081" i="39"/>
  <c r="L1081" i="39"/>
  <c r="M1081" i="39"/>
  <c r="N1081" i="39"/>
  <c r="O1081" i="39"/>
  <c r="P1081" i="39"/>
  <c r="Q1081" i="39"/>
  <c r="R1081" i="39"/>
  <c r="S1081" i="39"/>
  <c r="T1081" i="39"/>
  <c r="U1081" i="39"/>
  <c r="V1081" i="39"/>
  <c r="F1082" i="39"/>
  <c r="G1082" i="39"/>
  <c r="H1082" i="39"/>
  <c r="I1082" i="39"/>
  <c r="J1082" i="39"/>
  <c r="K1082" i="39"/>
  <c r="L1082" i="39"/>
  <c r="M1082" i="39"/>
  <c r="N1082" i="39"/>
  <c r="O1082" i="39"/>
  <c r="P1082" i="39"/>
  <c r="Q1082" i="39"/>
  <c r="R1082" i="39"/>
  <c r="S1082" i="39"/>
  <c r="T1082" i="39"/>
  <c r="U1082" i="39"/>
  <c r="V1082" i="39"/>
  <c r="F1083" i="39"/>
  <c r="G1083" i="39"/>
  <c r="H1083" i="39"/>
  <c r="I1083" i="39"/>
  <c r="J1083" i="39"/>
  <c r="K1083" i="39"/>
  <c r="L1083" i="39"/>
  <c r="M1083" i="39"/>
  <c r="N1083" i="39"/>
  <c r="O1083" i="39"/>
  <c r="P1083" i="39"/>
  <c r="Q1083" i="39"/>
  <c r="R1083" i="39"/>
  <c r="S1083" i="39"/>
  <c r="T1083" i="39"/>
  <c r="U1083" i="39"/>
  <c r="V1083" i="39"/>
  <c r="F1084" i="39"/>
  <c r="G1084" i="39"/>
  <c r="H1084" i="39"/>
  <c r="I1084" i="39"/>
  <c r="J1084" i="39"/>
  <c r="K1084" i="39"/>
  <c r="L1084" i="39"/>
  <c r="M1084" i="39"/>
  <c r="N1084" i="39"/>
  <c r="O1084" i="39"/>
  <c r="P1084" i="39"/>
  <c r="Q1084" i="39"/>
  <c r="R1084" i="39"/>
  <c r="S1084" i="39"/>
  <c r="T1084" i="39"/>
  <c r="U1084" i="39"/>
  <c r="V1084" i="39"/>
  <c r="F1085" i="39"/>
  <c r="G1085" i="39"/>
  <c r="H1085" i="39"/>
  <c r="I1085" i="39"/>
  <c r="J1085" i="39"/>
  <c r="K1085" i="39"/>
  <c r="L1085" i="39"/>
  <c r="M1085" i="39"/>
  <c r="N1085" i="39"/>
  <c r="O1085" i="39"/>
  <c r="P1085" i="39"/>
  <c r="Q1085" i="39"/>
  <c r="R1085" i="39"/>
  <c r="S1085" i="39"/>
  <c r="T1085" i="39"/>
  <c r="U1085" i="39"/>
  <c r="V1085" i="39"/>
  <c r="F1086" i="39"/>
  <c r="G1086" i="39"/>
  <c r="H1086" i="39"/>
  <c r="I1086" i="39"/>
  <c r="J1086" i="39"/>
  <c r="K1086" i="39"/>
  <c r="L1086" i="39"/>
  <c r="M1086" i="39"/>
  <c r="N1086" i="39"/>
  <c r="O1086" i="39"/>
  <c r="P1086" i="39"/>
  <c r="Q1086" i="39"/>
  <c r="R1086" i="39"/>
  <c r="S1086" i="39"/>
  <c r="T1086" i="39"/>
  <c r="U1086" i="39"/>
  <c r="V1086" i="39"/>
  <c r="F1087" i="39"/>
  <c r="G1087" i="39"/>
  <c r="H1087" i="39"/>
  <c r="I1087" i="39"/>
  <c r="J1087" i="39"/>
  <c r="K1087" i="39"/>
  <c r="L1087" i="39"/>
  <c r="M1087" i="39"/>
  <c r="N1087" i="39"/>
  <c r="O1087" i="39"/>
  <c r="P1087" i="39"/>
  <c r="Q1087" i="39"/>
  <c r="R1087" i="39"/>
  <c r="S1087" i="39"/>
  <c r="T1087" i="39"/>
  <c r="U1087" i="39"/>
  <c r="V1087" i="39"/>
  <c r="F1088" i="39"/>
  <c r="G1088" i="39"/>
  <c r="H1088" i="39"/>
  <c r="I1088" i="39"/>
  <c r="J1088" i="39"/>
  <c r="K1088" i="39"/>
  <c r="L1088" i="39"/>
  <c r="M1088" i="39"/>
  <c r="N1088" i="39"/>
  <c r="O1088" i="39"/>
  <c r="P1088" i="39"/>
  <c r="Q1088" i="39"/>
  <c r="R1088" i="39"/>
  <c r="S1088" i="39"/>
  <c r="T1088" i="39"/>
  <c r="U1088" i="39"/>
  <c r="V1088" i="39"/>
  <c r="F1089" i="39"/>
  <c r="G1089" i="39"/>
  <c r="H1089" i="39"/>
  <c r="I1089" i="39"/>
  <c r="J1089" i="39"/>
  <c r="K1089" i="39"/>
  <c r="L1089" i="39"/>
  <c r="M1089" i="39"/>
  <c r="N1089" i="39"/>
  <c r="O1089" i="39"/>
  <c r="P1089" i="39"/>
  <c r="Q1089" i="39"/>
  <c r="R1089" i="39"/>
  <c r="S1089" i="39"/>
  <c r="T1089" i="39"/>
  <c r="U1089" i="39"/>
  <c r="V1089" i="39"/>
  <c r="F1090" i="39"/>
  <c r="G1090" i="39"/>
  <c r="H1090" i="39"/>
  <c r="I1090" i="39"/>
  <c r="J1090" i="39"/>
  <c r="K1090" i="39"/>
  <c r="L1090" i="39"/>
  <c r="M1090" i="39"/>
  <c r="N1090" i="39"/>
  <c r="O1090" i="39"/>
  <c r="P1090" i="39"/>
  <c r="Q1090" i="39"/>
  <c r="R1090" i="39"/>
  <c r="S1090" i="39"/>
  <c r="T1090" i="39"/>
  <c r="U1090" i="39"/>
  <c r="V1090" i="39"/>
  <c r="F1091" i="39"/>
  <c r="G1091" i="39"/>
  <c r="H1091" i="39"/>
  <c r="I1091" i="39"/>
  <c r="J1091" i="39"/>
  <c r="K1091" i="39"/>
  <c r="L1091" i="39"/>
  <c r="M1091" i="39"/>
  <c r="N1091" i="39"/>
  <c r="O1091" i="39"/>
  <c r="P1091" i="39"/>
  <c r="Q1091" i="39"/>
  <c r="R1091" i="39"/>
  <c r="S1091" i="39"/>
  <c r="T1091" i="39"/>
  <c r="U1091" i="39"/>
  <c r="V1091" i="39"/>
  <c r="F1092" i="39"/>
  <c r="G1092" i="39"/>
  <c r="H1092" i="39"/>
  <c r="I1092" i="39"/>
  <c r="J1092" i="39"/>
  <c r="K1092" i="39"/>
  <c r="L1092" i="39"/>
  <c r="M1092" i="39"/>
  <c r="N1092" i="39"/>
  <c r="O1092" i="39"/>
  <c r="P1092" i="39"/>
  <c r="Q1092" i="39"/>
  <c r="R1092" i="39"/>
  <c r="S1092" i="39"/>
  <c r="T1092" i="39"/>
  <c r="U1092" i="39"/>
  <c r="V1092" i="39"/>
  <c r="F1093" i="39"/>
  <c r="G1093" i="39"/>
  <c r="H1093" i="39"/>
  <c r="I1093" i="39"/>
  <c r="J1093" i="39"/>
  <c r="K1093" i="39"/>
  <c r="L1093" i="39"/>
  <c r="M1093" i="39"/>
  <c r="N1093" i="39"/>
  <c r="O1093" i="39"/>
  <c r="P1093" i="39"/>
  <c r="Q1093" i="39"/>
  <c r="R1093" i="39"/>
  <c r="S1093" i="39"/>
  <c r="T1093" i="39"/>
  <c r="U1093" i="39"/>
  <c r="V1093" i="39"/>
  <c r="F1094" i="39"/>
  <c r="G1094" i="39"/>
  <c r="H1094" i="39"/>
  <c r="I1094" i="39"/>
  <c r="J1094" i="39"/>
  <c r="K1094" i="39"/>
  <c r="L1094" i="39"/>
  <c r="M1094" i="39"/>
  <c r="N1094" i="39"/>
  <c r="O1094" i="39"/>
  <c r="P1094" i="39"/>
  <c r="Q1094" i="39"/>
  <c r="R1094" i="39"/>
  <c r="S1094" i="39"/>
  <c r="T1094" i="39"/>
  <c r="U1094" i="39"/>
  <c r="V1094" i="39"/>
  <c r="F1095" i="39"/>
  <c r="G1095" i="39"/>
  <c r="H1095" i="39"/>
  <c r="I1095" i="39"/>
  <c r="J1095" i="39"/>
  <c r="K1095" i="39"/>
  <c r="L1095" i="39"/>
  <c r="M1095" i="39"/>
  <c r="N1095" i="39"/>
  <c r="O1095" i="39"/>
  <c r="P1095" i="39"/>
  <c r="Q1095" i="39"/>
  <c r="R1095" i="39"/>
  <c r="S1095" i="39"/>
  <c r="T1095" i="39"/>
  <c r="U1095" i="39"/>
  <c r="V1095" i="39"/>
  <c r="F1096" i="39"/>
  <c r="G1096" i="39"/>
  <c r="H1096" i="39"/>
  <c r="I1096" i="39"/>
  <c r="J1096" i="39"/>
  <c r="K1096" i="39"/>
  <c r="L1096" i="39"/>
  <c r="M1096" i="39"/>
  <c r="N1096" i="39"/>
  <c r="O1096" i="39"/>
  <c r="P1096" i="39"/>
  <c r="Q1096" i="39"/>
  <c r="R1096" i="39"/>
  <c r="S1096" i="39"/>
  <c r="T1096" i="39"/>
  <c r="U1096" i="39"/>
  <c r="V1096" i="39"/>
  <c r="F1097" i="39"/>
  <c r="G1097" i="39"/>
  <c r="H1097" i="39"/>
  <c r="I1097" i="39"/>
  <c r="J1097" i="39"/>
  <c r="K1097" i="39"/>
  <c r="L1097" i="39"/>
  <c r="M1097" i="39"/>
  <c r="N1097" i="39"/>
  <c r="O1097" i="39"/>
  <c r="P1097" i="39"/>
  <c r="Q1097" i="39"/>
  <c r="R1097" i="39"/>
  <c r="S1097" i="39"/>
  <c r="T1097" i="39"/>
  <c r="U1097" i="39"/>
  <c r="V1097" i="39"/>
  <c r="F1098" i="39"/>
  <c r="G1098" i="39"/>
  <c r="H1098" i="39"/>
  <c r="I1098" i="39"/>
  <c r="J1098" i="39"/>
  <c r="K1098" i="39"/>
  <c r="L1098" i="39"/>
  <c r="M1098" i="39"/>
  <c r="N1098" i="39"/>
  <c r="O1098" i="39"/>
  <c r="P1098" i="39"/>
  <c r="Q1098" i="39"/>
  <c r="R1098" i="39"/>
  <c r="S1098" i="39"/>
  <c r="T1098" i="39"/>
  <c r="U1098" i="39"/>
  <c r="V1098" i="39"/>
  <c r="F1099" i="39"/>
  <c r="G1099" i="39"/>
  <c r="H1099" i="39"/>
  <c r="I1099" i="39"/>
  <c r="J1099" i="39"/>
  <c r="K1099" i="39"/>
  <c r="L1099" i="39"/>
  <c r="M1099" i="39"/>
  <c r="N1099" i="39"/>
  <c r="O1099" i="39"/>
  <c r="P1099" i="39"/>
  <c r="Q1099" i="39"/>
  <c r="R1099" i="39"/>
  <c r="S1099" i="39"/>
  <c r="T1099" i="39"/>
  <c r="U1099" i="39"/>
  <c r="V1099" i="39"/>
  <c r="F1100" i="39"/>
  <c r="G1100" i="39"/>
  <c r="H1100" i="39"/>
  <c r="I1100" i="39"/>
  <c r="J1100" i="39"/>
  <c r="K1100" i="39"/>
  <c r="L1100" i="39"/>
  <c r="M1100" i="39"/>
  <c r="N1100" i="39"/>
  <c r="O1100" i="39"/>
  <c r="P1100" i="39"/>
  <c r="Q1100" i="39"/>
  <c r="R1100" i="39"/>
  <c r="S1100" i="39"/>
  <c r="T1100" i="39"/>
  <c r="U1100" i="39"/>
  <c r="V1100" i="39"/>
  <c r="F1101" i="39"/>
  <c r="G1101" i="39"/>
  <c r="H1101" i="39"/>
  <c r="I1101" i="39"/>
  <c r="J1101" i="39"/>
  <c r="K1101" i="39"/>
  <c r="L1101" i="39"/>
  <c r="M1101" i="39"/>
  <c r="N1101" i="39"/>
  <c r="O1101" i="39"/>
  <c r="P1101" i="39"/>
  <c r="Q1101" i="39"/>
  <c r="R1101" i="39"/>
  <c r="S1101" i="39"/>
  <c r="T1101" i="39"/>
  <c r="U1101" i="39"/>
  <c r="V1101" i="39"/>
  <c r="F1102" i="39"/>
  <c r="G1102" i="39"/>
  <c r="H1102" i="39"/>
  <c r="I1102" i="39"/>
  <c r="J1102" i="39"/>
  <c r="K1102" i="39"/>
  <c r="L1102" i="39"/>
  <c r="M1102" i="39"/>
  <c r="N1102" i="39"/>
  <c r="O1102" i="39"/>
  <c r="P1102" i="39"/>
  <c r="Q1102" i="39"/>
  <c r="R1102" i="39"/>
  <c r="S1102" i="39"/>
  <c r="T1102" i="39"/>
  <c r="U1102" i="39"/>
  <c r="V1102" i="39"/>
  <c r="F1103" i="39"/>
  <c r="G1103" i="39"/>
  <c r="H1103" i="39"/>
  <c r="I1103" i="39"/>
  <c r="J1103" i="39"/>
  <c r="K1103" i="39"/>
  <c r="L1103" i="39"/>
  <c r="M1103" i="39"/>
  <c r="N1103" i="39"/>
  <c r="O1103" i="39"/>
  <c r="P1103" i="39"/>
  <c r="Q1103" i="39"/>
  <c r="R1103" i="39"/>
  <c r="S1103" i="39"/>
  <c r="T1103" i="39"/>
  <c r="U1103" i="39"/>
  <c r="V1103" i="39"/>
  <c r="F1104" i="39"/>
  <c r="G1104" i="39"/>
  <c r="H1104" i="39"/>
  <c r="I1104" i="39"/>
  <c r="J1104" i="39"/>
  <c r="K1104" i="39"/>
  <c r="L1104" i="39"/>
  <c r="M1104" i="39"/>
  <c r="N1104" i="39"/>
  <c r="O1104" i="39"/>
  <c r="P1104" i="39"/>
  <c r="Q1104" i="39"/>
  <c r="R1104" i="39"/>
  <c r="S1104" i="39"/>
  <c r="T1104" i="39"/>
  <c r="U1104" i="39"/>
  <c r="V1104" i="39"/>
  <c r="F1105" i="39"/>
  <c r="G1105" i="39"/>
  <c r="H1105" i="39"/>
  <c r="I1105" i="39"/>
  <c r="J1105" i="39"/>
  <c r="K1105" i="39"/>
  <c r="L1105" i="39"/>
  <c r="M1105" i="39"/>
  <c r="N1105" i="39"/>
  <c r="O1105" i="39"/>
  <c r="P1105" i="39"/>
  <c r="Q1105" i="39"/>
  <c r="R1105" i="39"/>
  <c r="S1105" i="39"/>
  <c r="T1105" i="39"/>
  <c r="U1105" i="39"/>
  <c r="V1105" i="39"/>
  <c r="F1106" i="39"/>
  <c r="G1106" i="39"/>
  <c r="H1106" i="39"/>
  <c r="I1106" i="39"/>
  <c r="J1106" i="39"/>
  <c r="K1106" i="39"/>
  <c r="L1106" i="39"/>
  <c r="M1106" i="39"/>
  <c r="N1106" i="39"/>
  <c r="O1106" i="39"/>
  <c r="P1106" i="39"/>
  <c r="Q1106" i="39"/>
  <c r="R1106" i="39"/>
  <c r="S1106" i="39"/>
  <c r="T1106" i="39"/>
  <c r="U1106" i="39"/>
  <c r="V1106" i="39"/>
  <c r="F1107" i="39"/>
  <c r="G1107" i="39"/>
  <c r="H1107" i="39"/>
  <c r="I1107" i="39"/>
  <c r="J1107" i="39"/>
  <c r="K1107" i="39"/>
  <c r="L1107" i="39"/>
  <c r="M1107" i="39"/>
  <c r="N1107" i="39"/>
  <c r="O1107" i="39"/>
  <c r="P1107" i="39"/>
  <c r="Q1107" i="39"/>
  <c r="R1107" i="39"/>
  <c r="S1107" i="39"/>
  <c r="T1107" i="39"/>
  <c r="U1107" i="39"/>
  <c r="V1107" i="39"/>
  <c r="F1108" i="39"/>
  <c r="G1108" i="39"/>
  <c r="H1108" i="39"/>
  <c r="I1108" i="39"/>
  <c r="J1108" i="39"/>
  <c r="K1108" i="39"/>
  <c r="L1108" i="39"/>
  <c r="M1108" i="39"/>
  <c r="N1108" i="39"/>
  <c r="O1108" i="39"/>
  <c r="P1108" i="39"/>
  <c r="Q1108" i="39"/>
  <c r="R1108" i="39"/>
  <c r="S1108" i="39"/>
  <c r="T1108" i="39"/>
  <c r="U1108" i="39"/>
  <c r="V1108" i="39"/>
  <c r="F1109" i="39"/>
  <c r="G1109" i="39"/>
  <c r="H1109" i="39"/>
  <c r="I1109" i="39"/>
  <c r="J1109" i="39"/>
  <c r="K1109" i="39"/>
  <c r="L1109" i="39"/>
  <c r="M1109" i="39"/>
  <c r="N1109" i="39"/>
  <c r="O1109" i="39"/>
  <c r="P1109" i="39"/>
  <c r="Q1109" i="39"/>
  <c r="R1109" i="39"/>
  <c r="S1109" i="39"/>
  <c r="T1109" i="39"/>
  <c r="U1109" i="39"/>
  <c r="V1109" i="39"/>
  <c r="F1110" i="39"/>
  <c r="G1110" i="39"/>
  <c r="H1110" i="39"/>
  <c r="I1110" i="39"/>
  <c r="J1110" i="39"/>
  <c r="K1110" i="39"/>
  <c r="L1110" i="39"/>
  <c r="M1110" i="39"/>
  <c r="N1110" i="39"/>
  <c r="O1110" i="39"/>
  <c r="P1110" i="39"/>
  <c r="Q1110" i="39"/>
  <c r="R1110" i="39"/>
  <c r="S1110" i="39"/>
  <c r="T1110" i="39"/>
  <c r="U1110" i="39"/>
  <c r="V1110" i="39"/>
  <c r="F1111" i="39"/>
  <c r="G1111" i="39"/>
  <c r="H1111" i="39"/>
  <c r="I1111" i="39"/>
  <c r="J1111" i="39"/>
  <c r="K1111" i="39"/>
  <c r="L1111" i="39"/>
  <c r="M1111" i="39"/>
  <c r="N1111" i="39"/>
  <c r="O1111" i="39"/>
  <c r="P1111" i="39"/>
  <c r="Q1111" i="39"/>
  <c r="R1111" i="39"/>
  <c r="S1111" i="39"/>
  <c r="T1111" i="39"/>
  <c r="U1111" i="39"/>
  <c r="V1111" i="39"/>
  <c r="F1112" i="39"/>
  <c r="G1112" i="39"/>
  <c r="H1112" i="39"/>
  <c r="I1112" i="39"/>
  <c r="J1112" i="39"/>
  <c r="K1112" i="39"/>
  <c r="L1112" i="39"/>
  <c r="M1112" i="39"/>
  <c r="N1112" i="39"/>
  <c r="O1112" i="39"/>
  <c r="P1112" i="39"/>
  <c r="Q1112" i="39"/>
  <c r="R1112" i="39"/>
  <c r="S1112" i="39"/>
  <c r="T1112" i="39"/>
  <c r="U1112" i="39"/>
  <c r="V1112" i="39"/>
  <c r="F1113" i="39"/>
  <c r="G1113" i="39"/>
  <c r="H1113" i="39"/>
  <c r="I1113" i="39"/>
  <c r="J1113" i="39"/>
  <c r="K1113" i="39"/>
  <c r="L1113" i="39"/>
  <c r="M1113" i="39"/>
  <c r="N1113" i="39"/>
  <c r="O1113" i="39"/>
  <c r="P1113" i="39"/>
  <c r="Q1113" i="39"/>
  <c r="R1113" i="39"/>
  <c r="S1113" i="39"/>
  <c r="T1113" i="39"/>
  <c r="U1113" i="39"/>
  <c r="V1113" i="39"/>
  <c r="F1114" i="39"/>
  <c r="G1114" i="39"/>
  <c r="H1114" i="39"/>
  <c r="I1114" i="39"/>
  <c r="J1114" i="39"/>
  <c r="K1114" i="39"/>
  <c r="L1114" i="39"/>
  <c r="M1114" i="39"/>
  <c r="N1114" i="39"/>
  <c r="O1114" i="39"/>
  <c r="P1114" i="39"/>
  <c r="Q1114" i="39"/>
  <c r="R1114" i="39"/>
  <c r="S1114" i="39"/>
  <c r="T1114" i="39"/>
  <c r="U1114" i="39"/>
  <c r="V1114" i="39"/>
  <c r="F1115" i="39"/>
  <c r="G1115" i="39"/>
  <c r="H1115" i="39"/>
  <c r="I1115" i="39"/>
  <c r="J1115" i="39"/>
  <c r="K1115" i="39"/>
  <c r="L1115" i="39"/>
  <c r="M1115" i="39"/>
  <c r="N1115" i="39"/>
  <c r="O1115" i="39"/>
  <c r="P1115" i="39"/>
  <c r="Q1115" i="39"/>
  <c r="R1115" i="39"/>
  <c r="S1115" i="39"/>
  <c r="T1115" i="39"/>
  <c r="U1115" i="39"/>
  <c r="V1115" i="39"/>
  <c r="F1116" i="39"/>
  <c r="G1116" i="39"/>
  <c r="H1116" i="39"/>
  <c r="I1116" i="39"/>
  <c r="J1116" i="39"/>
  <c r="K1116" i="39"/>
  <c r="L1116" i="39"/>
  <c r="M1116" i="39"/>
  <c r="N1116" i="39"/>
  <c r="O1116" i="39"/>
  <c r="P1116" i="39"/>
  <c r="Q1116" i="39"/>
  <c r="R1116" i="39"/>
  <c r="S1116" i="39"/>
  <c r="T1116" i="39"/>
  <c r="U1116" i="39"/>
  <c r="V1116" i="39"/>
  <c r="F1117" i="39"/>
  <c r="G1117" i="39"/>
  <c r="H1117" i="39"/>
  <c r="I1117" i="39"/>
  <c r="J1117" i="39"/>
  <c r="K1117" i="39"/>
  <c r="L1117" i="39"/>
  <c r="M1117" i="39"/>
  <c r="N1117" i="39"/>
  <c r="O1117" i="39"/>
  <c r="P1117" i="39"/>
  <c r="Q1117" i="39"/>
  <c r="R1117" i="39"/>
  <c r="S1117" i="39"/>
  <c r="T1117" i="39"/>
  <c r="U1117" i="39"/>
  <c r="V1117" i="39"/>
  <c r="F1118" i="39"/>
  <c r="G1118" i="39"/>
  <c r="H1118" i="39"/>
  <c r="I1118" i="39"/>
  <c r="J1118" i="39"/>
  <c r="K1118" i="39"/>
  <c r="L1118" i="39"/>
  <c r="M1118" i="39"/>
  <c r="N1118" i="39"/>
  <c r="O1118" i="39"/>
  <c r="P1118" i="39"/>
  <c r="Q1118" i="39"/>
  <c r="R1118" i="39"/>
  <c r="S1118" i="39"/>
  <c r="T1118" i="39"/>
  <c r="U1118" i="39"/>
  <c r="V1118" i="39"/>
  <c r="F1119" i="39"/>
  <c r="G1119" i="39"/>
  <c r="H1119" i="39"/>
  <c r="I1119" i="39"/>
  <c r="J1119" i="39"/>
  <c r="K1119" i="39"/>
  <c r="L1119" i="39"/>
  <c r="M1119" i="39"/>
  <c r="N1119" i="39"/>
  <c r="O1119" i="39"/>
  <c r="P1119" i="39"/>
  <c r="Q1119" i="39"/>
  <c r="R1119" i="39"/>
  <c r="S1119" i="39"/>
  <c r="T1119" i="39"/>
  <c r="U1119" i="39"/>
  <c r="V1119" i="39"/>
  <c r="F1120" i="39"/>
  <c r="G1120" i="39"/>
  <c r="H1120" i="39"/>
  <c r="I1120" i="39"/>
  <c r="J1120" i="39"/>
  <c r="K1120" i="39"/>
  <c r="L1120" i="39"/>
  <c r="M1120" i="39"/>
  <c r="N1120" i="39"/>
  <c r="O1120" i="39"/>
  <c r="P1120" i="39"/>
  <c r="Q1120" i="39"/>
  <c r="R1120" i="39"/>
  <c r="S1120" i="39"/>
  <c r="T1120" i="39"/>
  <c r="U1120" i="39"/>
  <c r="V1120" i="39"/>
  <c r="F1121" i="39"/>
  <c r="G1121" i="39"/>
  <c r="H1121" i="39"/>
  <c r="I1121" i="39"/>
  <c r="J1121" i="39"/>
  <c r="K1121" i="39"/>
  <c r="L1121" i="39"/>
  <c r="M1121" i="39"/>
  <c r="N1121" i="39"/>
  <c r="O1121" i="39"/>
  <c r="P1121" i="39"/>
  <c r="Q1121" i="39"/>
  <c r="R1121" i="39"/>
  <c r="S1121" i="39"/>
  <c r="T1121" i="39"/>
  <c r="U1121" i="39"/>
  <c r="V1121" i="39"/>
  <c r="F1122" i="39"/>
  <c r="G1122" i="39"/>
  <c r="H1122" i="39"/>
  <c r="I1122" i="39"/>
  <c r="J1122" i="39"/>
  <c r="K1122" i="39"/>
  <c r="L1122" i="39"/>
  <c r="M1122" i="39"/>
  <c r="N1122" i="39"/>
  <c r="O1122" i="39"/>
  <c r="P1122" i="39"/>
  <c r="Q1122" i="39"/>
  <c r="R1122" i="39"/>
  <c r="S1122" i="39"/>
  <c r="T1122" i="39"/>
  <c r="U1122" i="39"/>
  <c r="V1122" i="39"/>
  <c r="F1123" i="39"/>
  <c r="G1123" i="39"/>
  <c r="H1123" i="39"/>
  <c r="I1123" i="39"/>
  <c r="J1123" i="39"/>
  <c r="K1123" i="39"/>
  <c r="L1123" i="39"/>
  <c r="M1123" i="39"/>
  <c r="N1123" i="39"/>
  <c r="O1123" i="39"/>
  <c r="P1123" i="39"/>
  <c r="Q1123" i="39"/>
  <c r="R1123" i="39"/>
  <c r="S1123" i="39"/>
  <c r="T1123" i="39"/>
  <c r="U1123" i="39"/>
  <c r="V1123" i="39"/>
  <c r="F1124" i="39"/>
  <c r="G1124" i="39"/>
  <c r="H1124" i="39"/>
  <c r="I1124" i="39"/>
  <c r="J1124" i="39"/>
  <c r="K1124" i="39"/>
  <c r="L1124" i="39"/>
  <c r="M1124" i="39"/>
  <c r="N1124" i="39"/>
  <c r="O1124" i="39"/>
  <c r="P1124" i="39"/>
  <c r="Q1124" i="39"/>
  <c r="R1124" i="39"/>
  <c r="S1124" i="39"/>
  <c r="T1124" i="39"/>
  <c r="U1124" i="39"/>
  <c r="V1124" i="39"/>
  <c r="F1125" i="39"/>
  <c r="G1125" i="39"/>
  <c r="H1125" i="39"/>
  <c r="I1125" i="39"/>
  <c r="J1125" i="39"/>
  <c r="K1125" i="39"/>
  <c r="L1125" i="39"/>
  <c r="M1125" i="39"/>
  <c r="N1125" i="39"/>
  <c r="O1125" i="39"/>
  <c r="P1125" i="39"/>
  <c r="Q1125" i="39"/>
  <c r="R1125" i="39"/>
  <c r="S1125" i="39"/>
  <c r="T1125" i="39"/>
  <c r="U1125" i="39"/>
  <c r="V1125" i="39"/>
  <c r="F1126" i="39"/>
  <c r="G1126" i="39"/>
  <c r="H1126" i="39"/>
  <c r="I1126" i="39"/>
  <c r="J1126" i="39"/>
  <c r="K1126" i="39"/>
  <c r="L1126" i="39"/>
  <c r="M1126" i="39"/>
  <c r="N1126" i="39"/>
  <c r="O1126" i="39"/>
  <c r="P1126" i="39"/>
  <c r="Q1126" i="39"/>
  <c r="R1126" i="39"/>
  <c r="S1126" i="39"/>
  <c r="T1126" i="39"/>
  <c r="U1126" i="39"/>
  <c r="V1126" i="39"/>
  <c r="F1127" i="39"/>
  <c r="G1127" i="39"/>
  <c r="H1127" i="39"/>
  <c r="I1127" i="39"/>
  <c r="J1127" i="39"/>
  <c r="K1127" i="39"/>
  <c r="L1127" i="39"/>
  <c r="M1127" i="39"/>
  <c r="N1127" i="39"/>
  <c r="O1127" i="39"/>
  <c r="P1127" i="39"/>
  <c r="Q1127" i="39"/>
  <c r="R1127" i="39"/>
  <c r="S1127" i="39"/>
  <c r="T1127" i="39"/>
  <c r="U1127" i="39"/>
  <c r="V1127" i="39"/>
  <c r="F1128" i="39"/>
  <c r="G1128" i="39"/>
  <c r="H1128" i="39"/>
  <c r="I1128" i="39"/>
  <c r="J1128" i="39"/>
  <c r="K1128" i="39"/>
  <c r="L1128" i="39"/>
  <c r="M1128" i="39"/>
  <c r="N1128" i="39"/>
  <c r="O1128" i="39"/>
  <c r="P1128" i="39"/>
  <c r="Q1128" i="39"/>
  <c r="R1128" i="39"/>
  <c r="S1128" i="39"/>
  <c r="T1128" i="39"/>
  <c r="U1128" i="39"/>
  <c r="V1128" i="39"/>
  <c r="F1129" i="39"/>
  <c r="G1129" i="39"/>
  <c r="H1129" i="39"/>
  <c r="I1129" i="39"/>
  <c r="J1129" i="39"/>
  <c r="K1129" i="39"/>
  <c r="L1129" i="39"/>
  <c r="M1129" i="39"/>
  <c r="N1129" i="39"/>
  <c r="O1129" i="39"/>
  <c r="P1129" i="39"/>
  <c r="Q1129" i="39"/>
  <c r="R1129" i="39"/>
  <c r="S1129" i="39"/>
  <c r="T1129" i="39"/>
  <c r="U1129" i="39"/>
  <c r="V1129" i="39"/>
  <c r="F1130" i="39"/>
  <c r="G1130" i="39"/>
  <c r="H1130" i="39"/>
  <c r="I1130" i="39"/>
  <c r="J1130" i="39"/>
  <c r="K1130" i="39"/>
  <c r="L1130" i="39"/>
  <c r="M1130" i="39"/>
  <c r="N1130" i="39"/>
  <c r="O1130" i="39"/>
  <c r="P1130" i="39"/>
  <c r="Q1130" i="39"/>
  <c r="R1130" i="39"/>
  <c r="S1130" i="39"/>
  <c r="T1130" i="39"/>
  <c r="U1130" i="39"/>
  <c r="V1130" i="39"/>
  <c r="F1131" i="39"/>
  <c r="G1131" i="39"/>
  <c r="H1131" i="39"/>
  <c r="I1131" i="39"/>
  <c r="J1131" i="39"/>
  <c r="K1131" i="39"/>
  <c r="L1131" i="39"/>
  <c r="M1131" i="39"/>
  <c r="N1131" i="39"/>
  <c r="O1131" i="39"/>
  <c r="P1131" i="39"/>
  <c r="Q1131" i="39"/>
  <c r="R1131" i="39"/>
  <c r="S1131" i="39"/>
  <c r="T1131" i="39"/>
  <c r="U1131" i="39"/>
  <c r="V1131" i="39"/>
  <c r="F1132" i="39"/>
  <c r="G1132" i="39"/>
  <c r="H1132" i="39"/>
  <c r="I1132" i="39"/>
  <c r="J1132" i="39"/>
  <c r="K1132" i="39"/>
  <c r="L1132" i="39"/>
  <c r="M1132" i="39"/>
  <c r="N1132" i="39"/>
  <c r="O1132" i="39"/>
  <c r="P1132" i="39"/>
  <c r="Q1132" i="39"/>
  <c r="R1132" i="39"/>
  <c r="S1132" i="39"/>
  <c r="T1132" i="39"/>
  <c r="U1132" i="39"/>
  <c r="V1132" i="39"/>
  <c r="F1133" i="39"/>
  <c r="G1133" i="39"/>
  <c r="H1133" i="39"/>
  <c r="I1133" i="39"/>
  <c r="J1133" i="39"/>
  <c r="K1133" i="39"/>
  <c r="L1133" i="39"/>
  <c r="M1133" i="39"/>
  <c r="N1133" i="39"/>
  <c r="O1133" i="39"/>
  <c r="P1133" i="39"/>
  <c r="Q1133" i="39"/>
  <c r="R1133" i="39"/>
  <c r="S1133" i="39"/>
  <c r="T1133" i="39"/>
  <c r="U1133" i="39"/>
  <c r="V1133" i="39"/>
  <c r="F1134" i="39"/>
  <c r="G1134" i="39"/>
  <c r="H1134" i="39"/>
  <c r="I1134" i="39"/>
  <c r="J1134" i="39"/>
  <c r="K1134" i="39"/>
  <c r="L1134" i="39"/>
  <c r="M1134" i="39"/>
  <c r="N1134" i="39"/>
  <c r="O1134" i="39"/>
  <c r="P1134" i="39"/>
  <c r="Q1134" i="39"/>
  <c r="R1134" i="39"/>
  <c r="S1134" i="39"/>
  <c r="T1134" i="39"/>
  <c r="U1134" i="39"/>
  <c r="V1134" i="39"/>
  <c r="F1135" i="39"/>
  <c r="G1135" i="39"/>
  <c r="H1135" i="39"/>
  <c r="I1135" i="39"/>
  <c r="J1135" i="39"/>
  <c r="K1135" i="39"/>
  <c r="L1135" i="39"/>
  <c r="M1135" i="39"/>
  <c r="N1135" i="39"/>
  <c r="O1135" i="39"/>
  <c r="P1135" i="39"/>
  <c r="Q1135" i="39"/>
  <c r="R1135" i="39"/>
  <c r="S1135" i="39"/>
  <c r="T1135" i="39"/>
  <c r="U1135" i="39"/>
  <c r="V1135" i="39"/>
  <c r="F1136" i="39"/>
  <c r="G1136" i="39"/>
  <c r="H1136" i="39"/>
  <c r="I1136" i="39"/>
  <c r="J1136" i="39"/>
  <c r="K1136" i="39"/>
  <c r="L1136" i="39"/>
  <c r="M1136" i="39"/>
  <c r="N1136" i="39"/>
  <c r="O1136" i="39"/>
  <c r="P1136" i="39"/>
  <c r="Q1136" i="39"/>
  <c r="R1136" i="39"/>
  <c r="S1136" i="39"/>
  <c r="T1136" i="39"/>
  <c r="U1136" i="39"/>
  <c r="V1136" i="39"/>
  <c r="F1137" i="39"/>
  <c r="G1137" i="39"/>
  <c r="H1137" i="39"/>
  <c r="I1137" i="39"/>
  <c r="J1137" i="39"/>
  <c r="K1137" i="39"/>
  <c r="L1137" i="39"/>
  <c r="M1137" i="39"/>
  <c r="N1137" i="39"/>
  <c r="O1137" i="39"/>
  <c r="P1137" i="39"/>
  <c r="Q1137" i="39"/>
  <c r="R1137" i="39"/>
  <c r="S1137" i="39"/>
  <c r="T1137" i="39"/>
  <c r="U1137" i="39"/>
  <c r="V1137" i="39"/>
  <c r="F1138" i="39"/>
  <c r="G1138" i="39"/>
  <c r="H1138" i="39"/>
  <c r="I1138" i="39"/>
  <c r="J1138" i="39"/>
  <c r="K1138" i="39"/>
  <c r="L1138" i="39"/>
  <c r="M1138" i="39"/>
  <c r="N1138" i="39"/>
  <c r="O1138" i="39"/>
  <c r="P1138" i="39"/>
  <c r="Q1138" i="39"/>
  <c r="R1138" i="39"/>
  <c r="S1138" i="39"/>
  <c r="T1138" i="39"/>
  <c r="U1138" i="39"/>
  <c r="V1138" i="39"/>
  <c r="F1139" i="39"/>
  <c r="G1139" i="39"/>
  <c r="H1139" i="39"/>
  <c r="I1139" i="39"/>
  <c r="J1139" i="39"/>
  <c r="K1139" i="39"/>
  <c r="L1139" i="39"/>
  <c r="M1139" i="39"/>
  <c r="N1139" i="39"/>
  <c r="O1139" i="39"/>
  <c r="P1139" i="39"/>
  <c r="Q1139" i="39"/>
  <c r="R1139" i="39"/>
  <c r="S1139" i="39"/>
  <c r="T1139" i="39"/>
  <c r="U1139" i="39"/>
  <c r="V1139" i="39"/>
  <c r="F1140" i="39"/>
  <c r="G1140" i="39"/>
  <c r="H1140" i="39"/>
  <c r="I1140" i="39"/>
  <c r="J1140" i="39"/>
  <c r="K1140" i="39"/>
  <c r="L1140" i="39"/>
  <c r="M1140" i="39"/>
  <c r="N1140" i="39"/>
  <c r="O1140" i="39"/>
  <c r="P1140" i="39"/>
  <c r="Q1140" i="39"/>
  <c r="R1140" i="39"/>
  <c r="S1140" i="39"/>
  <c r="T1140" i="39"/>
  <c r="U1140" i="39"/>
  <c r="V1140" i="39"/>
  <c r="F1141" i="39"/>
  <c r="G1141" i="39"/>
  <c r="H1141" i="39"/>
  <c r="I1141" i="39"/>
  <c r="J1141" i="39"/>
  <c r="K1141" i="39"/>
  <c r="L1141" i="39"/>
  <c r="M1141" i="39"/>
  <c r="N1141" i="39"/>
  <c r="O1141" i="39"/>
  <c r="P1141" i="39"/>
  <c r="Q1141" i="39"/>
  <c r="R1141" i="39"/>
  <c r="S1141" i="39"/>
  <c r="T1141" i="39"/>
  <c r="U1141" i="39"/>
  <c r="V1141" i="39"/>
  <c r="F1142" i="39"/>
  <c r="G1142" i="39"/>
  <c r="H1142" i="39"/>
  <c r="I1142" i="39"/>
  <c r="J1142" i="39"/>
  <c r="K1142" i="39"/>
  <c r="L1142" i="39"/>
  <c r="M1142" i="39"/>
  <c r="N1142" i="39"/>
  <c r="O1142" i="39"/>
  <c r="P1142" i="39"/>
  <c r="Q1142" i="39"/>
  <c r="R1142" i="39"/>
  <c r="S1142" i="39"/>
  <c r="T1142" i="39"/>
  <c r="U1142" i="39"/>
  <c r="V1142" i="39"/>
  <c r="F1143" i="39"/>
  <c r="G1143" i="39"/>
  <c r="H1143" i="39"/>
  <c r="I1143" i="39"/>
  <c r="J1143" i="39"/>
  <c r="K1143" i="39"/>
  <c r="L1143" i="39"/>
  <c r="M1143" i="39"/>
  <c r="N1143" i="39"/>
  <c r="O1143" i="39"/>
  <c r="P1143" i="39"/>
  <c r="Q1143" i="39"/>
  <c r="R1143" i="39"/>
  <c r="S1143" i="39"/>
  <c r="T1143" i="39"/>
  <c r="U1143" i="39"/>
  <c r="V1143" i="39"/>
  <c r="F1144" i="39"/>
  <c r="G1144" i="39"/>
  <c r="H1144" i="39"/>
  <c r="I1144" i="39"/>
  <c r="J1144" i="39"/>
  <c r="K1144" i="39"/>
  <c r="L1144" i="39"/>
  <c r="M1144" i="39"/>
  <c r="N1144" i="39"/>
  <c r="O1144" i="39"/>
  <c r="P1144" i="39"/>
  <c r="Q1144" i="39"/>
  <c r="R1144" i="39"/>
  <c r="S1144" i="39"/>
  <c r="T1144" i="39"/>
  <c r="U1144" i="39"/>
  <c r="V1144" i="39"/>
  <c r="F1145" i="39"/>
  <c r="G1145" i="39"/>
  <c r="H1145" i="39"/>
  <c r="I1145" i="39"/>
  <c r="J1145" i="39"/>
  <c r="K1145" i="39"/>
  <c r="L1145" i="39"/>
  <c r="M1145" i="39"/>
  <c r="N1145" i="39"/>
  <c r="O1145" i="39"/>
  <c r="P1145" i="39"/>
  <c r="Q1145" i="39"/>
  <c r="R1145" i="39"/>
  <c r="S1145" i="39"/>
  <c r="T1145" i="39"/>
  <c r="U1145" i="39"/>
  <c r="V1145" i="39"/>
  <c r="F1146" i="39"/>
  <c r="G1146" i="39"/>
  <c r="H1146" i="39"/>
  <c r="I1146" i="39"/>
  <c r="J1146" i="39"/>
  <c r="K1146" i="39"/>
  <c r="L1146" i="39"/>
  <c r="M1146" i="39"/>
  <c r="N1146" i="39"/>
  <c r="O1146" i="39"/>
  <c r="P1146" i="39"/>
  <c r="Q1146" i="39"/>
  <c r="R1146" i="39"/>
  <c r="S1146" i="39"/>
  <c r="T1146" i="39"/>
  <c r="U1146" i="39"/>
  <c r="V1146" i="39"/>
  <c r="F1147" i="39"/>
  <c r="G1147" i="39"/>
  <c r="H1147" i="39"/>
  <c r="I1147" i="39"/>
  <c r="J1147" i="39"/>
  <c r="K1147" i="39"/>
  <c r="L1147" i="39"/>
  <c r="M1147" i="39"/>
  <c r="N1147" i="39"/>
  <c r="O1147" i="39"/>
  <c r="P1147" i="39"/>
  <c r="Q1147" i="39"/>
  <c r="R1147" i="39"/>
  <c r="S1147" i="39"/>
  <c r="T1147" i="39"/>
  <c r="U1147" i="39"/>
  <c r="V1147" i="39"/>
  <c r="F1148" i="39"/>
  <c r="G1148" i="39"/>
  <c r="H1148" i="39"/>
  <c r="I1148" i="39"/>
  <c r="J1148" i="39"/>
  <c r="K1148" i="39"/>
  <c r="L1148" i="39"/>
  <c r="M1148" i="39"/>
  <c r="N1148" i="39"/>
  <c r="O1148" i="39"/>
  <c r="P1148" i="39"/>
  <c r="Q1148" i="39"/>
  <c r="R1148" i="39"/>
  <c r="S1148" i="39"/>
  <c r="T1148" i="39"/>
  <c r="U1148" i="39"/>
  <c r="V1148" i="39"/>
  <c r="F1149" i="39"/>
  <c r="G1149" i="39"/>
  <c r="H1149" i="39"/>
  <c r="I1149" i="39"/>
  <c r="J1149" i="39"/>
  <c r="K1149" i="39"/>
  <c r="L1149" i="39"/>
  <c r="M1149" i="39"/>
  <c r="N1149" i="39"/>
  <c r="O1149" i="39"/>
  <c r="P1149" i="39"/>
  <c r="Q1149" i="39"/>
  <c r="R1149" i="39"/>
  <c r="S1149" i="39"/>
  <c r="T1149" i="39"/>
  <c r="U1149" i="39"/>
  <c r="V1149" i="39"/>
  <c r="F1150" i="39"/>
  <c r="G1150" i="39"/>
  <c r="H1150" i="39"/>
  <c r="I1150" i="39"/>
  <c r="J1150" i="39"/>
  <c r="K1150" i="39"/>
  <c r="L1150" i="39"/>
  <c r="M1150" i="39"/>
  <c r="N1150" i="39"/>
  <c r="O1150" i="39"/>
  <c r="P1150" i="39"/>
  <c r="Q1150" i="39"/>
  <c r="R1150" i="39"/>
  <c r="S1150" i="39"/>
  <c r="T1150" i="39"/>
  <c r="U1150" i="39"/>
  <c r="V1150" i="39"/>
  <c r="F1151" i="39"/>
  <c r="G1151" i="39"/>
  <c r="H1151" i="39"/>
  <c r="I1151" i="39"/>
  <c r="J1151" i="39"/>
  <c r="K1151" i="39"/>
  <c r="L1151" i="39"/>
  <c r="M1151" i="39"/>
  <c r="N1151" i="39"/>
  <c r="O1151" i="39"/>
  <c r="P1151" i="39"/>
  <c r="Q1151" i="39"/>
  <c r="R1151" i="39"/>
  <c r="S1151" i="39"/>
  <c r="T1151" i="39"/>
  <c r="U1151" i="39"/>
  <c r="V1151" i="39"/>
  <c r="F1152" i="39"/>
  <c r="G1152" i="39"/>
  <c r="H1152" i="39"/>
  <c r="I1152" i="39"/>
  <c r="J1152" i="39"/>
  <c r="K1152" i="39"/>
  <c r="L1152" i="39"/>
  <c r="M1152" i="39"/>
  <c r="N1152" i="39"/>
  <c r="O1152" i="39"/>
  <c r="P1152" i="39"/>
  <c r="Q1152" i="39"/>
  <c r="R1152" i="39"/>
  <c r="S1152" i="39"/>
  <c r="T1152" i="39"/>
  <c r="U1152" i="39"/>
  <c r="V1152" i="39"/>
  <c r="F1153" i="39"/>
  <c r="G1153" i="39"/>
  <c r="H1153" i="39"/>
  <c r="I1153" i="39"/>
  <c r="J1153" i="39"/>
  <c r="K1153" i="39"/>
  <c r="L1153" i="39"/>
  <c r="M1153" i="39"/>
  <c r="N1153" i="39"/>
  <c r="O1153" i="39"/>
  <c r="P1153" i="39"/>
  <c r="Q1153" i="39"/>
  <c r="R1153" i="39"/>
  <c r="S1153" i="39"/>
  <c r="T1153" i="39"/>
  <c r="U1153" i="39"/>
  <c r="V1153" i="39"/>
  <c r="F1154" i="39"/>
  <c r="G1154" i="39"/>
  <c r="H1154" i="39"/>
  <c r="I1154" i="39"/>
  <c r="J1154" i="39"/>
  <c r="K1154" i="39"/>
  <c r="L1154" i="39"/>
  <c r="M1154" i="39"/>
  <c r="N1154" i="39"/>
  <c r="O1154" i="39"/>
  <c r="P1154" i="39"/>
  <c r="Q1154" i="39"/>
  <c r="R1154" i="39"/>
  <c r="S1154" i="39"/>
  <c r="T1154" i="39"/>
  <c r="U1154" i="39"/>
  <c r="V1154" i="39"/>
  <c r="F1155" i="39"/>
  <c r="G1155" i="39"/>
  <c r="H1155" i="39"/>
  <c r="I1155" i="39"/>
  <c r="J1155" i="39"/>
  <c r="K1155" i="39"/>
  <c r="L1155" i="39"/>
  <c r="M1155" i="39"/>
  <c r="N1155" i="39"/>
  <c r="O1155" i="39"/>
  <c r="P1155" i="39"/>
  <c r="Q1155" i="39"/>
  <c r="R1155" i="39"/>
  <c r="S1155" i="39"/>
  <c r="T1155" i="39"/>
  <c r="U1155" i="39"/>
  <c r="V1155" i="39"/>
  <c r="F1156" i="39"/>
  <c r="G1156" i="39"/>
  <c r="H1156" i="39"/>
  <c r="I1156" i="39"/>
  <c r="J1156" i="39"/>
  <c r="K1156" i="39"/>
  <c r="L1156" i="39"/>
  <c r="M1156" i="39"/>
  <c r="N1156" i="39"/>
  <c r="O1156" i="39"/>
  <c r="P1156" i="39"/>
  <c r="Q1156" i="39"/>
  <c r="R1156" i="39"/>
  <c r="S1156" i="39"/>
  <c r="T1156" i="39"/>
  <c r="U1156" i="39"/>
  <c r="V1156" i="39"/>
  <c r="F1157" i="39"/>
  <c r="G1157" i="39"/>
  <c r="H1157" i="39"/>
  <c r="I1157" i="39"/>
  <c r="J1157" i="39"/>
  <c r="K1157" i="39"/>
  <c r="L1157" i="39"/>
  <c r="M1157" i="39"/>
  <c r="N1157" i="39"/>
  <c r="O1157" i="39"/>
  <c r="P1157" i="39"/>
  <c r="Q1157" i="39"/>
  <c r="R1157" i="39"/>
  <c r="S1157" i="39"/>
  <c r="T1157" i="39"/>
  <c r="U1157" i="39"/>
  <c r="V1157" i="39"/>
  <c r="F1158" i="39"/>
  <c r="G1158" i="39"/>
  <c r="H1158" i="39"/>
  <c r="I1158" i="39"/>
  <c r="J1158" i="39"/>
  <c r="K1158" i="39"/>
  <c r="L1158" i="39"/>
  <c r="M1158" i="39"/>
  <c r="N1158" i="39"/>
  <c r="O1158" i="39"/>
  <c r="P1158" i="39"/>
  <c r="Q1158" i="39"/>
  <c r="R1158" i="39"/>
  <c r="S1158" i="39"/>
  <c r="T1158" i="39"/>
  <c r="U1158" i="39"/>
  <c r="V1158" i="39"/>
  <c r="F1159" i="39"/>
  <c r="G1159" i="39"/>
  <c r="H1159" i="39"/>
  <c r="I1159" i="39"/>
  <c r="J1159" i="39"/>
  <c r="K1159" i="39"/>
  <c r="L1159" i="39"/>
  <c r="M1159" i="39"/>
  <c r="N1159" i="39"/>
  <c r="O1159" i="39"/>
  <c r="P1159" i="39"/>
  <c r="Q1159" i="39"/>
  <c r="R1159" i="39"/>
  <c r="S1159" i="39"/>
  <c r="T1159" i="39"/>
  <c r="U1159" i="39"/>
  <c r="V1159" i="39"/>
  <c r="F1160" i="39"/>
  <c r="G1160" i="39"/>
  <c r="H1160" i="39"/>
  <c r="I1160" i="39"/>
  <c r="J1160" i="39"/>
  <c r="K1160" i="39"/>
  <c r="L1160" i="39"/>
  <c r="M1160" i="39"/>
  <c r="N1160" i="39"/>
  <c r="O1160" i="39"/>
  <c r="P1160" i="39"/>
  <c r="Q1160" i="39"/>
  <c r="R1160" i="39"/>
  <c r="S1160" i="39"/>
  <c r="T1160" i="39"/>
  <c r="U1160" i="39"/>
  <c r="V1160" i="39"/>
  <c r="F1161" i="39"/>
  <c r="G1161" i="39"/>
  <c r="H1161" i="39"/>
  <c r="I1161" i="39"/>
  <c r="J1161" i="39"/>
  <c r="K1161" i="39"/>
  <c r="L1161" i="39"/>
  <c r="M1161" i="39"/>
  <c r="N1161" i="39"/>
  <c r="O1161" i="39"/>
  <c r="P1161" i="39"/>
  <c r="Q1161" i="39"/>
  <c r="R1161" i="39"/>
  <c r="S1161" i="39"/>
  <c r="T1161" i="39"/>
  <c r="U1161" i="39"/>
  <c r="V1161" i="39"/>
  <c r="F1162" i="39"/>
  <c r="G1162" i="39"/>
  <c r="H1162" i="39"/>
  <c r="I1162" i="39"/>
  <c r="J1162" i="39"/>
  <c r="K1162" i="39"/>
  <c r="L1162" i="39"/>
  <c r="M1162" i="39"/>
  <c r="N1162" i="39"/>
  <c r="O1162" i="39"/>
  <c r="P1162" i="39"/>
  <c r="Q1162" i="39"/>
  <c r="R1162" i="39"/>
  <c r="S1162" i="39"/>
  <c r="T1162" i="39"/>
  <c r="U1162" i="39"/>
  <c r="V1162" i="39"/>
  <c r="F1163" i="39"/>
  <c r="G1163" i="39"/>
  <c r="H1163" i="39"/>
  <c r="I1163" i="39"/>
  <c r="J1163" i="39"/>
  <c r="K1163" i="39"/>
  <c r="L1163" i="39"/>
  <c r="M1163" i="39"/>
  <c r="N1163" i="39"/>
  <c r="O1163" i="39"/>
  <c r="P1163" i="39"/>
  <c r="Q1163" i="39"/>
  <c r="R1163" i="39"/>
  <c r="S1163" i="39"/>
  <c r="T1163" i="39"/>
  <c r="U1163" i="39"/>
  <c r="V1163" i="39"/>
  <c r="F1164" i="39"/>
  <c r="G1164" i="39"/>
  <c r="H1164" i="39"/>
  <c r="I1164" i="39"/>
  <c r="J1164" i="39"/>
  <c r="K1164" i="39"/>
  <c r="L1164" i="39"/>
  <c r="M1164" i="39"/>
  <c r="N1164" i="39"/>
  <c r="O1164" i="39"/>
  <c r="P1164" i="39"/>
  <c r="Q1164" i="39"/>
  <c r="R1164" i="39"/>
  <c r="S1164" i="39"/>
  <c r="T1164" i="39"/>
  <c r="U1164" i="39"/>
  <c r="V1164" i="39"/>
  <c r="F1165" i="39"/>
  <c r="G1165" i="39"/>
  <c r="H1165" i="39"/>
  <c r="I1165" i="39"/>
  <c r="J1165" i="39"/>
  <c r="K1165" i="39"/>
  <c r="L1165" i="39"/>
  <c r="M1165" i="39"/>
  <c r="N1165" i="39"/>
  <c r="O1165" i="39"/>
  <c r="P1165" i="39"/>
  <c r="Q1165" i="39"/>
  <c r="R1165" i="39"/>
  <c r="S1165" i="39"/>
  <c r="T1165" i="39"/>
  <c r="U1165" i="39"/>
  <c r="V1165" i="39"/>
  <c r="F1166" i="39"/>
  <c r="G1166" i="39"/>
  <c r="H1166" i="39"/>
  <c r="I1166" i="39"/>
  <c r="J1166" i="39"/>
  <c r="K1166" i="39"/>
  <c r="L1166" i="39"/>
  <c r="M1166" i="39"/>
  <c r="N1166" i="39"/>
  <c r="O1166" i="39"/>
  <c r="P1166" i="39"/>
  <c r="Q1166" i="39"/>
  <c r="R1166" i="39"/>
  <c r="S1166" i="39"/>
  <c r="T1166" i="39"/>
  <c r="U1166" i="39"/>
  <c r="V1166" i="39"/>
  <c r="F1167" i="39"/>
  <c r="G1167" i="39"/>
  <c r="H1167" i="39"/>
  <c r="I1167" i="39"/>
  <c r="J1167" i="39"/>
  <c r="K1167" i="39"/>
  <c r="L1167" i="39"/>
  <c r="M1167" i="39"/>
  <c r="N1167" i="39"/>
  <c r="O1167" i="39"/>
  <c r="P1167" i="39"/>
  <c r="Q1167" i="39"/>
  <c r="R1167" i="39"/>
  <c r="S1167" i="39"/>
  <c r="T1167" i="39"/>
  <c r="U1167" i="39"/>
  <c r="V1167" i="39"/>
  <c r="F1168" i="39"/>
  <c r="G1168" i="39"/>
  <c r="H1168" i="39"/>
  <c r="I1168" i="39"/>
  <c r="J1168" i="39"/>
  <c r="K1168" i="39"/>
  <c r="L1168" i="39"/>
  <c r="M1168" i="39"/>
  <c r="N1168" i="39"/>
  <c r="O1168" i="39"/>
  <c r="P1168" i="39"/>
  <c r="Q1168" i="39"/>
  <c r="R1168" i="39"/>
  <c r="S1168" i="39"/>
  <c r="T1168" i="39"/>
  <c r="U1168" i="39"/>
  <c r="V1168" i="39"/>
  <c r="F1169" i="39"/>
  <c r="G1169" i="39"/>
  <c r="H1169" i="39"/>
  <c r="I1169" i="39"/>
  <c r="J1169" i="39"/>
  <c r="K1169" i="39"/>
  <c r="L1169" i="39"/>
  <c r="M1169" i="39"/>
  <c r="N1169" i="39"/>
  <c r="O1169" i="39"/>
  <c r="P1169" i="39"/>
  <c r="Q1169" i="39"/>
  <c r="R1169" i="39"/>
  <c r="S1169" i="39"/>
  <c r="T1169" i="39"/>
  <c r="U1169" i="39"/>
  <c r="V1169" i="39"/>
  <c r="F1170" i="39"/>
  <c r="G1170" i="39"/>
  <c r="H1170" i="39"/>
  <c r="I1170" i="39"/>
  <c r="J1170" i="39"/>
  <c r="K1170" i="39"/>
  <c r="L1170" i="39"/>
  <c r="M1170" i="39"/>
  <c r="N1170" i="39"/>
  <c r="O1170" i="39"/>
  <c r="P1170" i="39"/>
  <c r="Q1170" i="39"/>
  <c r="R1170" i="39"/>
  <c r="S1170" i="39"/>
  <c r="T1170" i="39"/>
  <c r="U1170" i="39"/>
  <c r="V1170" i="39"/>
  <c r="F1171" i="39"/>
  <c r="G1171" i="39"/>
  <c r="H1171" i="39"/>
  <c r="I1171" i="39"/>
  <c r="J1171" i="39"/>
  <c r="K1171" i="39"/>
  <c r="L1171" i="39"/>
  <c r="M1171" i="39"/>
  <c r="N1171" i="39"/>
  <c r="O1171" i="39"/>
  <c r="P1171" i="39"/>
  <c r="Q1171" i="39"/>
  <c r="R1171" i="39"/>
  <c r="S1171" i="39"/>
  <c r="T1171" i="39"/>
  <c r="U1171" i="39"/>
  <c r="V1171" i="39"/>
  <c r="F1172" i="39"/>
  <c r="G1172" i="39"/>
  <c r="H1172" i="39"/>
  <c r="I1172" i="39"/>
  <c r="J1172" i="39"/>
  <c r="K1172" i="39"/>
  <c r="L1172" i="39"/>
  <c r="M1172" i="39"/>
  <c r="N1172" i="39"/>
  <c r="O1172" i="39"/>
  <c r="P1172" i="39"/>
  <c r="Q1172" i="39"/>
  <c r="R1172" i="39"/>
  <c r="S1172" i="39"/>
  <c r="T1172" i="39"/>
  <c r="U1172" i="39"/>
  <c r="V1172" i="39"/>
  <c r="F1173" i="39"/>
  <c r="G1173" i="39"/>
  <c r="H1173" i="39"/>
  <c r="I1173" i="39"/>
  <c r="J1173" i="39"/>
  <c r="K1173" i="39"/>
  <c r="L1173" i="39"/>
  <c r="M1173" i="39"/>
  <c r="N1173" i="39"/>
  <c r="O1173" i="39"/>
  <c r="P1173" i="39"/>
  <c r="Q1173" i="39"/>
  <c r="R1173" i="39"/>
  <c r="S1173" i="39"/>
  <c r="T1173" i="39"/>
  <c r="U1173" i="39"/>
  <c r="V1173" i="39"/>
  <c r="F1174" i="39"/>
  <c r="G1174" i="39"/>
  <c r="H1174" i="39"/>
  <c r="I1174" i="39"/>
  <c r="J1174" i="39"/>
  <c r="K1174" i="39"/>
  <c r="L1174" i="39"/>
  <c r="M1174" i="39"/>
  <c r="N1174" i="39"/>
  <c r="O1174" i="39"/>
  <c r="P1174" i="39"/>
  <c r="Q1174" i="39"/>
  <c r="R1174" i="39"/>
  <c r="S1174" i="39"/>
  <c r="T1174" i="39"/>
  <c r="U1174" i="39"/>
  <c r="V1174" i="39"/>
  <c r="F1175" i="39"/>
  <c r="G1175" i="39"/>
  <c r="H1175" i="39"/>
  <c r="I1175" i="39"/>
  <c r="J1175" i="39"/>
  <c r="K1175" i="39"/>
  <c r="L1175" i="39"/>
  <c r="M1175" i="39"/>
  <c r="N1175" i="39"/>
  <c r="O1175" i="39"/>
  <c r="P1175" i="39"/>
  <c r="Q1175" i="39"/>
  <c r="R1175" i="39"/>
  <c r="S1175" i="39"/>
  <c r="T1175" i="39"/>
  <c r="U1175" i="39"/>
  <c r="V1175" i="39"/>
  <c r="F1176" i="39"/>
  <c r="G1176" i="39"/>
  <c r="H1176" i="39"/>
  <c r="I1176" i="39"/>
  <c r="J1176" i="39"/>
  <c r="K1176" i="39"/>
  <c r="L1176" i="39"/>
  <c r="M1176" i="39"/>
  <c r="N1176" i="39"/>
  <c r="O1176" i="39"/>
  <c r="P1176" i="39"/>
  <c r="Q1176" i="39"/>
  <c r="R1176" i="39"/>
  <c r="S1176" i="39"/>
  <c r="T1176" i="39"/>
  <c r="U1176" i="39"/>
  <c r="V1176" i="39"/>
  <c r="F1177" i="39"/>
  <c r="G1177" i="39"/>
  <c r="H1177" i="39"/>
  <c r="I1177" i="39"/>
  <c r="J1177" i="39"/>
  <c r="K1177" i="39"/>
  <c r="L1177" i="39"/>
  <c r="M1177" i="39"/>
  <c r="N1177" i="39"/>
  <c r="O1177" i="39"/>
  <c r="P1177" i="39"/>
  <c r="Q1177" i="39"/>
  <c r="R1177" i="39"/>
  <c r="S1177" i="39"/>
  <c r="T1177" i="39"/>
  <c r="U1177" i="39"/>
  <c r="V1177" i="39"/>
  <c r="F1178" i="39"/>
  <c r="G1178" i="39"/>
  <c r="H1178" i="39"/>
  <c r="I1178" i="39"/>
  <c r="J1178" i="39"/>
  <c r="K1178" i="39"/>
  <c r="L1178" i="39"/>
  <c r="M1178" i="39"/>
  <c r="N1178" i="39"/>
  <c r="O1178" i="39"/>
  <c r="P1178" i="39"/>
  <c r="Q1178" i="39"/>
  <c r="R1178" i="39"/>
  <c r="S1178" i="39"/>
  <c r="T1178" i="39"/>
  <c r="U1178" i="39"/>
  <c r="V1178" i="39"/>
  <c r="F1179" i="39"/>
  <c r="G1179" i="39"/>
  <c r="H1179" i="39"/>
  <c r="I1179" i="39"/>
  <c r="J1179" i="39"/>
  <c r="K1179" i="39"/>
  <c r="L1179" i="39"/>
  <c r="M1179" i="39"/>
  <c r="N1179" i="39"/>
  <c r="O1179" i="39"/>
  <c r="P1179" i="39"/>
  <c r="Q1179" i="39"/>
  <c r="R1179" i="39"/>
  <c r="S1179" i="39"/>
  <c r="T1179" i="39"/>
  <c r="U1179" i="39"/>
  <c r="V1179" i="39"/>
  <c r="F1180" i="39"/>
  <c r="G1180" i="39"/>
  <c r="H1180" i="39"/>
  <c r="I1180" i="39"/>
  <c r="J1180" i="39"/>
  <c r="K1180" i="39"/>
  <c r="L1180" i="39"/>
  <c r="M1180" i="39"/>
  <c r="N1180" i="39"/>
  <c r="O1180" i="39"/>
  <c r="P1180" i="39"/>
  <c r="Q1180" i="39"/>
  <c r="R1180" i="39"/>
  <c r="S1180" i="39"/>
  <c r="T1180" i="39"/>
  <c r="U1180" i="39"/>
  <c r="V1180" i="39"/>
  <c r="F1181" i="39"/>
  <c r="G1181" i="39"/>
  <c r="H1181" i="39"/>
  <c r="I1181" i="39"/>
  <c r="J1181" i="39"/>
  <c r="K1181" i="39"/>
  <c r="L1181" i="39"/>
  <c r="M1181" i="39"/>
  <c r="N1181" i="39"/>
  <c r="O1181" i="39"/>
  <c r="P1181" i="39"/>
  <c r="Q1181" i="39"/>
  <c r="R1181" i="39"/>
  <c r="S1181" i="39"/>
  <c r="T1181" i="39"/>
  <c r="U1181" i="39"/>
  <c r="V1181" i="39"/>
  <c r="F1182" i="39"/>
  <c r="G1182" i="39"/>
  <c r="H1182" i="39"/>
  <c r="I1182" i="39"/>
  <c r="J1182" i="39"/>
  <c r="K1182" i="39"/>
  <c r="L1182" i="39"/>
  <c r="M1182" i="39"/>
  <c r="N1182" i="39"/>
  <c r="O1182" i="39"/>
  <c r="P1182" i="39"/>
  <c r="Q1182" i="39"/>
  <c r="R1182" i="39"/>
  <c r="S1182" i="39"/>
  <c r="T1182" i="39"/>
  <c r="U1182" i="39"/>
  <c r="V1182" i="39"/>
  <c r="F1183" i="39"/>
  <c r="G1183" i="39"/>
  <c r="H1183" i="39"/>
  <c r="I1183" i="39"/>
  <c r="J1183" i="39"/>
  <c r="K1183" i="39"/>
  <c r="L1183" i="39"/>
  <c r="M1183" i="39"/>
  <c r="N1183" i="39"/>
  <c r="O1183" i="39"/>
  <c r="P1183" i="39"/>
  <c r="Q1183" i="39"/>
  <c r="R1183" i="39"/>
  <c r="S1183" i="39"/>
  <c r="T1183" i="39"/>
  <c r="U1183" i="39"/>
  <c r="V1183" i="39"/>
  <c r="F1184" i="39"/>
  <c r="G1184" i="39"/>
  <c r="H1184" i="39"/>
  <c r="I1184" i="39"/>
  <c r="J1184" i="39"/>
  <c r="K1184" i="39"/>
  <c r="L1184" i="39"/>
  <c r="M1184" i="39"/>
  <c r="N1184" i="39"/>
  <c r="O1184" i="39"/>
  <c r="P1184" i="39"/>
  <c r="Q1184" i="39"/>
  <c r="R1184" i="39"/>
  <c r="S1184" i="39"/>
  <c r="T1184" i="39"/>
  <c r="U1184" i="39"/>
  <c r="V1184" i="39"/>
  <c r="F1185" i="39"/>
  <c r="G1185" i="39"/>
  <c r="H1185" i="39"/>
  <c r="I1185" i="39"/>
  <c r="J1185" i="39"/>
  <c r="K1185" i="39"/>
  <c r="L1185" i="39"/>
  <c r="M1185" i="39"/>
  <c r="N1185" i="39"/>
  <c r="O1185" i="39"/>
  <c r="P1185" i="39"/>
  <c r="Q1185" i="39"/>
  <c r="R1185" i="39"/>
  <c r="S1185" i="39"/>
  <c r="T1185" i="39"/>
  <c r="U1185" i="39"/>
  <c r="V1185" i="39"/>
  <c r="F1186" i="39"/>
  <c r="G1186" i="39"/>
  <c r="H1186" i="39"/>
  <c r="I1186" i="39"/>
  <c r="J1186" i="39"/>
  <c r="K1186" i="39"/>
  <c r="L1186" i="39"/>
  <c r="M1186" i="39"/>
  <c r="N1186" i="39"/>
  <c r="O1186" i="39"/>
  <c r="P1186" i="39"/>
  <c r="Q1186" i="39"/>
  <c r="R1186" i="39"/>
  <c r="S1186" i="39"/>
  <c r="T1186" i="39"/>
  <c r="U1186" i="39"/>
  <c r="V1186" i="39"/>
  <c r="F1187" i="39"/>
  <c r="G1187" i="39"/>
  <c r="H1187" i="39"/>
  <c r="I1187" i="39"/>
  <c r="J1187" i="39"/>
  <c r="K1187" i="39"/>
  <c r="L1187" i="39"/>
  <c r="M1187" i="39"/>
  <c r="N1187" i="39"/>
  <c r="O1187" i="39"/>
  <c r="P1187" i="39"/>
  <c r="Q1187" i="39"/>
  <c r="R1187" i="39"/>
  <c r="S1187" i="39"/>
  <c r="T1187" i="39"/>
  <c r="U1187" i="39"/>
  <c r="V1187" i="39"/>
  <c r="F1188" i="39"/>
  <c r="G1188" i="39"/>
  <c r="H1188" i="39"/>
  <c r="I1188" i="39"/>
  <c r="J1188" i="39"/>
  <c r="K1188" i="39"/>
  <c r="L1188" i="39"/>
  <c r="M1188" i="39"/>
  <c r="N1188" i="39"/>
  <c r="O1188" i="39"/>
  <c r="P1188" i="39"/>
  <c r="Q1188" i="39"/>
  <c r="R1188" i="39"/>
  <c r="S1188" i="39"/>
  <c r="T1188" i="39"/>
  <c r="U1188" i="39"/>
  <c r="V1188" i="39"/>
  <c r="F1189" i="39"/>
  <c r="G1189" i="39"/>
  <c r="H1189" i="39"/>
  <c r="I1189" i="39"/>
  <c r="J1189" i="39"/>
  <c r="K1189" i="39"/>
  <c r="L1189" i="39"/>
  <c r="M1189" i="39"/>
  <c r="N1189" i="39"/>
  <c r="O1189" i="39"/>
  <c r="P1189" i="39"/>
  <c r="Q1189" i="39"/>
  <c r="R1189" i="39"/>
  <c r="S1189" i="39"/>
  <c r="T1189" i="39"/>
  <c r="U1189" i="39"/>
  <c r="V1189" i="39"/>
  <c r="F1190" i="39"/>
  <c r="G1190" i="39"/>
  <c r="H1190" i="39"/>
  <c r="I1190" i="39"/>
  <c r="J1190" i="39"/>
  <c r="K1190" i="39"/>
  <c r="L1190" i="39"/>
  <c r="M1190" i="39"/>
  <c r="N1190" i="39"/>
  <c r="O1190" i="39"/>
  <c r="P1190" i="39"/>
  <c r="Q1190" i="39"/>
  <c r="R1190" i="39"/>
  <c r="S1190" i="39"/>
  <c r="T1190" i="39"/>
  <c r="U1190" i="39"/>
  <c r="V1190" i="39"/>
  <c r="F1191" i="39"/>
  <c r="G1191" i="39"/>
  <c r="H1191" i="39"/>
  <c r="I1191" i="39"/>
  <c r="J1191" i="39"/>
  <c r="K1191" i="39"/>
  <c r="L1191" i="39"/>
  <c r="M1191" i="39"/>
  <c r="N1191" i="39"/>
  <c r="O1191" i="39"/>
  <c r="P1191" i="39"/>
  <c r="Q1191" i="39"/>
  <c r="R1191" i="39"/>
  <c r="S1191" i="39"/>
  <c r="T1191" i="39"/>
  <c r="U1191" i="39"/>
  <c r="V1191" i="39"/>
  <c r="F1192" i="39"/>
  <c r="G1192" i="39"/>
  <c r="H1192" i="39"/>
  <c r="I1192" i="39"/>
  <c r="J1192" i="39"/>
  <c r="K1192" i="39"/>
  <c r="L1192" i="39"/>
  <c r="M1192" i="39"/>
  <c r="N1192" i="39"/>
  <c r="O1192" i="39"/>
  <c r="P1192" i="39"/>
  <c r="Q1192" i="39"/>
  <c r="R1192" i="39"/>
  <c r="S1192" i="39"/>
  <c r="T1192" i="39"/>
  <c r="U1192" i="39"/>
  <c r="V1192" i="39"/>
  <c r="F1193" i="39"/>
  <c r="G1193" i="39"/>
  <c r="H1193" i="39"/>
  <c r="I1193" i="39"/>
  <c r="J1193" i="39"/>
  <c r="K1193" i="39"/>
  <c r="L1193" i="39"/>
  <c r="M1193" i="39"/>
  <c r="N1193" i="39"/>
  <c r="O1193" i="39"/>
  <c r="P1193" i="39"/>
  <c r="Q1193" i="39"/>
  <c r="R1193" i="39"/>
  <c r="S1193" i="39"/>
  <c r="T1193" i="39"/>
  <c r="U1193" i="39"/>
  <c r="V1193" i="39"/>
  <c r="F1194" i="39"/>
  <c r="G1194" i="39"/>
  <c r="H1194" i="39"/>
  <c r="I1194" i="39"/>
  <c r="J1194" i="39"/>
  <c r="K1194" i="39"/>
  <c r="L1194" i="39"/>
  <c r="M1194" i="39"/>
  <c r="N1194" i="39"/>
  <c r="O1194" i="39"/>
  <c r="P1194" i="39"/>
  <c r="Q1194" i="39"/>
  <c r="R1194" i="39"/>
  <c r="S1194" i="39"/>
  <c r="T1194" i="39"/>
  <c r="U1194" i="39"/>
  <c r="V1194" i="39"/>
  <c r="F1195" i="39"/>
  <c r="G1195" i="39"/>
  <c r="H1195" i="39"/>
  <c r="I1195" i="39"/>
  <c r="J1195" i="39"/>
  <c r="K1195" i="39"/>
  <c r="L1195" i="39"/>
  <c r="M1195" i="39"/>
  <c r="N1195" i="39"/>
  <c r="O1195" i="39"/>
  <c r="P1195" i="39"/>
  <c r="Q1195" i="39"/>
  <c r="R1195" i="39"/>
  <c r="S1195" i="39"/>
  <c r="T1195" i="39"/>
  <c r="U1195" i="39"/>
  <c r="V1195" i="39"/>
  <c r="F1196" i="39"/>
  <c r="G1196" i="39"/>
  <c r="H1196" i="39"/>
  <c r="I1196" i="39"/>
  <c r="J1196" i="39"/>
  <c r="K1196" i="39"/>
  <c r="L1196" i="39"/>
  <c r="M1196" i="39"/>
  <c r="N1196" i="39"/>
  <c r="O1196" i="39"/>
  <c r="P1196" i="39"/>
  <c r="Q1196" i="39"/>
  <c r="R1196" i="39"/>
  <c r="S1196" i="39"/>
  <c r="T1196" i="39"/>
  <c r="U1196" i="39"/>
  <c r="V1196" i="39"/>
  <c r="F1197" i="39"/>
  <c r="G1197" i="39"/>
  <c r="H1197" i="39"/>
  <c r="I1197" i="39"/>
  <c r="J1197" i="39"/>
  <c r="K1197" i="39"/>
  <c r="L1197" i="39"/>
  <c r="M1197" i="39"/>
  <c r="N1197" i="39"/>
  <c r="O1197" i="39"/>
  <c r="P1197" i="39"/>
  <c r="Q1197" i="39"/>
  <c r="R1197" i="39"/>
  <c r="S1197" i="39"/>
  <c r="T1197" i="39"/>
  <c r="U1197" i="39"/>
  <c r="V1197" i="39"/>
  <c r="F1198" i="39"/>
  <c r="G1198" i="39"/>
  <c r="H1198" i="39"/>
  <c r="I1198" i="39"/>
  <c r="J1198" i="39"/>
  <c r="K1198" i="39"/>
  <c r="L1198" i="39"/>
  <c r="M1198" i="39"/>
  <c r="N1198" i="39"/>
  <c r="O1198" i="39"/>
  <c r="P1198" i="39"/>
  <c r="Q1198" i="39"/>
  <c r="R1198" i="39"/>
  <c r="S1198" i="39"/>
  <c r="T1198" i="39"/>
  <c r="U1198" i="39"/>
  <c r="V1198" i="39"/>
  <c r="F1199" i="39"/>
  <c r="G1199" i="39"/>
  <c r="H1199" i="39"/>
  <c r="I1199" i="39"/>
  <c r="J1199" i="39"/>
  <c r="K1199" i="39"/>
  <c r="L1199" i="39"/>
  <c r="M1199" i="39"/>
  <c r="N1199" i="39"/>
  <c r="O1199" i="39"/>
  <c r="P1199" i="39"/>
  <c r="Q1199" i="39"/>
  <c r="R1199" i="39"/>
  <c r="S1199" i="39"/>
  <c r="T1199" i="39"/>
  <c r="U1199" i="39"/>
  <c r="V1199" i="39"/>
  <c r="F1200" i="39"/>
  <c r="G1200" i="39"/>
  <c r="H1200" i="39"/>
  <c r="I1200" i="39"/>
  <c r="J1200" i="39"/>
  <c r="K1200" i="39"/>
  <c r="L1200" i="39"/>
  <c r="M1200" i="39"/>
  <c r="N1200" i="39"/>
  <c r="O1200" i="39"/>
  <c r="P1200" i="39"/>
  <c r="Q1200" i="39"/>
  <c r="R1200" i="39"/>
  <c r="S1200" i="39"/>
  <c r="T1200" i="39"/>
  <c r="U1200" i="39"/>
  <c r="V1200" i="39"/>
  <c r="F1201" i="39"/>
  <c r="G1201" i="39"/>
  <c r="H1201" i="39"/>
  <c r="I1201" i="39"/>
  <c r="J1201" i="39"/>
  <c r="K1201" i="39"/>
  <c r="L1201" i="39"/>
  <c r="M1201" i="39"/>
  <c r="N1201" i="39"/>
  <c r="O1201" i="39"/>
  <c r="P1201" i="39"/>
  <c r="Q1201" i="39"/>
  <c r="R1201" i="39"/>
  <c r="S1201" i="39"/>
  <c r="T1201" i="39"/>
  <c r="U1201" i="39"/>
  <c r="V1201" i="39"/>
  <c r="F1202" i="39"/>
  <c r="G1202" i="39"/>
  <c r="H1202" i="39"/>
  <c r="I1202" i="39"/>
  <c r="J1202" i="39"/>
  <c r="K1202" i="39"/>
  <c r="L1202" i="39"/>
  <c r="M1202" i="39"/>
  <c r="N1202" i="39"/>
  <c r="O1202" i="39"/>
  <c r="P1202" i="39"/>
  <c r="Q1202" i="39"/>
  <c r="R1202" i="39"/>
  <c r="S1202" i="39"/>
  <c r="T1202" i="39"/>
  <c r="U1202" i="39"/>
  <c r="V1202" i="39"/>
  <c r="F1203" i="39"/>
  <c r="G1203" i="39"/>
  <c r="H1203" i="39"/>
  <c r="I1203" i="39"/>
  <c r="J1203" i="39"/>
  <c r="K1203" i="39"/>
  <c r="L1203" i="39"/>
  <c r="M1203" i="39"/>
  <c r="N1203" i="39"/>
  <c r="O1203" i="39"/>
  <c r="P1203" i="39"/>
  <c r="Q1203" i="39"/>
  <c r="R1203" i="39"/>
  <c r="S1203" i="39"/>
  <c r="T1203" i="39"/>
  <c r="U1203" i="39"/>
  <c r="V1203" i="39"/>
  <c r="F1204" i="39"/>
  <c r="G1204" i="39"/>
  <c r="H1204" i="39"/>
  <c r="I1204" i="39"/>
  <c r="J1204" i="39"/>
  <c r="K1204" i="39"/>
  <c r="L1204" i="39"/>
  <c r="M1204" i="39"/>
  <c r="N1204" i="39"/>
  <c r="O1204" i="39"/>
  <c r="P1204" i="39"/>
  <c r="Q1204" i="39"/>
  <c r="R1204" i="39"/>
  <c r="S1204" i="39"/>
  <c r="T1204" i="39"/>
  <c r="U1204" i="39"/>
  <c r="V1204" i="39"/>
  <c r="F1205" i="39"/>
  <c r="G1205" i="39"/>
  <c r="H1205" i="39"/>
  <c r="I1205" i="39"/>
  <c r="J1205" i="39"/>
  <c r="K1205" i="39"/>
  <c r="L1205" i="39"/>
  <c r="M1205" i="39"/>
  <c r="N1205" i="39"/>
  <c r="O1205" i="39"/>
  <c r="P1205" i="39"/>
  <c r="Q1205" i="39"/>
  <c r="R1205" i="39"/>
  <c r="S1205" i="39"/>
  <c r="T1205" i="39"/>
  <c r="U1205" i="39"/>
  <c r="V1205" i="39"/>
  <c r="F1206" i="39"/>
  <c r="G1206" i="39"/>
  <c r="H1206" i="39"/>
  <c r="I1206" i="39"/>
  <c r="J1206" i="39"/>
  <c r="K1206" i="39"/>
  <c r="L1206" i="39"/>
  <c r="M1206" i="39"/>
  <c r="N1206" i="39"/>
  <c r="O1206" i="39"/>
  <c r="P1206" i="39"/>
  <c r="Q1206" i="39"/>
  <c r="R1206" i="39"/>
  <c r="S1206" i="39"/>
  <c r="T1206" i="39"/>
  <c r="U1206" i="39"/>
  <c r="V1206" i="39"/>
  <c r="F1207" i="39"/>
  <c r="G1207" i="39"/>
  <c r="H1207" i="39"/>
  <c r="I1207" i="39"/>
  <c r="J1207" i="39"/>
  <c r="K1207" i="39"/>
  <c r="L1207" i="39"/>
  <c r="M1207" i="39"/>
  <c r="N1207" i="39"/>
  <c r="O1207" i="39"/>
  <c r="P1207" i="39"/>
  <c r="Q1207" i="39"/>
  <c r="R1207" i="39"/>
  <c r="S1207" i="39"/>
  <c r="T1207" i="39"/>
  <c r="U1207" i="39"/>
  <c r="V1207" i="39"/>
  <c r="F1208" i="39"/>
  <c r="G1208" i="39"/>
  <c r="H1208" i="39"/>
  <c r="I1208" i="39"/>
  <c r="J1208" i="39"/>
  <c r="K1208" i="39"/>
  <c r="L1208" i="39"/>
  <c r="M1208" i="39"/>
  <c r="N1208" i="39"/>
  <c r="O1208" i="39"/>
  <c r="P1208" i="39"/>
  <c r="Q1208" i="39"/>
  <c r="R1208" i="39"/>
  <c r="S1208" i="39"/>
  <c r="T1208" i="39"/>
  <c r="U1208" i="39"/>
  <c r="V1208" i="39"/>
  <c r="F1209" i="39"/>
  <c r="G1209" i="39"/>
  <c r="H1209" i="39"/>
  <c r="I1209" i="39"/>
  <c r="J1209" i="39"/>
  <c r="K1209" i="39"/>
  <c r="L1209" i="39"/>
  <c r="M1209" i="39"/>
  <c r="N1209" i="39"/>
  <c r="O1209" i="39"/>
  <c r="P1209" i="39"/>
  <c r="Q1209" i="39"/>
  <c r="R1209" i="39"/>
  <c r="S1209" i="39"/>
  <c r="T1209" i="39"/>
  <c r="U1209" i="39"/>
  <c r="V1209" i="39"/>
  <c r="F1210" i="39"/>
  <c r="G1210" i="39"/>
  <c r="H1210" i="39"/>
  <c r="I1210" i="39"/>
  <c r="J1210" i="39"/>
  <c r="K1210" i="39"/>
  <c r="L1210" i="39"/>
  <c r="M1210" i="39"/>
  <c r="N1210" i="39"/>
  <c r="O1210" i="39"/>
  <c r="P1210" i="39"/>
  <c r="Q1210" i="39"/>
  <c r="R1210" i="39"/>
  <c r="S1210" i="39"/>
  <c r="T1210" i="39"/>
  <c r="U1210" i="39"/>
  <c r="V1210" i="39"/>
  <c r="F1211" i="39"/>
  <c r="G1211" i="39"/>
  <c r="H1211" i="39"/>
  <c r="I1211" i="39"/>
  <c r="J1211" i="39"/>
  <c r="K1211" i="39"/>
  <c r="L1211" i="39"/>
  <c r="M1211" i="39"/>
  <c r="N1211" i="39"/>
  <c r="O1211" i="39"/>
  <c r="P1211" i="39"/>
  <c r="Q1211" i="39"/>
  <c r="R1211" i="39"/>
  <c r="S1211" i="39"/>
  <c r="T1211" i="39"/>
  <c r="U1211" i="39"/>
  <c r="V1211" i="39"/>
  <c r="F1212" i="39"/>
  <c r="G1212" i="39"/>
  <c r="H1212" i="39"/>
  <c r="I1212" i="39"/>
  <c r="J1212" i="39"/>
  <c r="K1212" i="39"/>
  <c r="L1212" i="39"/>
  <c r="M1212" i="39"/>
  <c r="N1212" i="39"/>
  <c r="O1212" i="39"/>
  <c r="P1212" i="39"/>
  <c r="Q1212" i="39"/>
  <c r="R1212" i="39"/>
  <c r="S1212" i="39"/>
  <c r="T1212" i="39"/>
  <c r="U1212" i="39"/>
  <c r="V1212" i="39"/>
  <c r="F1213" i="39"/>
  <c r="G1213" i="39"/>
  <c r="H1213" i="39"/>
  <c r="I1213" i="39"/>
  <c r="J1213" i="39"/>
  <c r="K1213" i="39"/>
  <c r="L1213" i="39"/>
  <c r="M1213" i="39"/>
  <c r="N1213" i="39"/>
  <c r="O1213" i="39"/>
  <c r="P1213" i="39"/>
  <c r="Q1213" i="39"/>
  <c r="R1213" i="39"/>
  <c r="S1213" i="39"/>
  <c r="T1213" i="39"/>
  <c r="U1213" i="39"/>
  <c r="V1213" i="39"/>
  <c r="F1214" i="39"/>
  <c r="G1214" i="39"/>
  <c r="H1214" i="39"/>
  <c r="I1214" i="39"/>
  <c r="J1214" i="39"/>
  <c r="K1214" i="39"/>
  <c r="L1214" i="39"/>
  <c r="M1214" i="39"/>
  <c r="N1214" i="39"/>
  <c r="O1214" i="39"/>
  <c r="P1214" i="39"/>
  <c r="Q1214" i="39"/>
  <c r="R1214" i="39"/>
  <c r="S1214" i="39"/>
  <c r="T1214" i="39"/>
  <c r="U1214" i="39"/>
  <c r="V1214" i="39"/>
  <c r="F1215" i="39"/>
  <c r="G1215" i="39"/>
  <c r="H1215" i="39"/>
  <c r="I1215" i="39"/>
  <c r="J1215" i="39"/>
  <c r="K1215" i="39"/>
  <c r="L1215" i="39"/>
  <c r="M1215" i="39"/>
  <c r="N1215" i="39"/>
  <c r="O1215" i="39"/>
  <c r="P1215" i="39"/>
  <c r="Q1215" i="39"/>
  <c r="R1215" i="39"/>
  <c r="S1215" i="39"/>
  <c r="T1215" i="39"/>
  <c r="U1215" i="39"/>
  <c r="V1215" i="39"/>
  <c r="F1216" i="39"/>
  <c r="G1216" i="39"/>
  <c r="H1216" i="39"/>
  <c r="I1216" i="39"/>
  <c r="J1216" i="39"/>
  <c r="K1216" i="39"/>
  <c r="L1216" i="39"/>
  <c r="M1216" i="39"/>
  <c r="N1216" i="39"/>
  <c r="O1216" i="39"/>
  <c r="P1216" i="39"/>
  <c r="Q1216" i="39"/>
  <c r="R1216" i="39"/>
  <c r="S1216" i="39"/>
  <c r="T1216" i="39"/>
  <c r="U1216" i="39"/>
  <c r="V1216" i="39"/>
  <c r="F1217" i="39"/>
  <c r="G1217" i="39"/>
  <c r="H1217" i="39"/>
  <c r="I1217" i="39"/>
  <c r="J1217" i="39"/>
  <c r="K1217" i="39"/>
  <c r="L1217" i="39"/>
  <c r="M1217" i="39"/>
  <c r="N1217" i="39"/>
  <c r="O1217" i="39"/>
  <c r="P1217" i="39"/>
  <c r="Q1217" i="39"/>
  <c r="R1217" i="39"/>
  <c r="S1217" i="39"/>
  <c r="T1217" i="39"/>
  <c r="U1217" i="39"/>
  <c r="V1217" i="39"/>
  <c r="F1218" i="39"/>
  <c r="G1218" i="39"/>
  <c r="H1218" i="39"/>
  <c r="I1218" i="39"/>
  <c r="J1218" i="39"/>
  <c r="K1218" i="39"/>
  <c r="L1218" i="39"/>
  <c r="M1218" i="39"/>
  <c r="N1218" i="39"/>
  <c r="O1218" i="39"/>
  <c r="P1218" i="39"/>
  <c r="Q1218" i="39"/>
  <c r="R1218" i="39"/>
  <c r="S1218" i="39"/>
  <c r="T1218" i="39"/>
  <c r="U1218" i="39"/>
  <c r="V1218" i="39"/>
  <c r="F1219" i="39"/>
  <c r="G1219" i="39"/>
  <c r="H1219" i="39"/>
  <c r="I1219" i="39"/>
  <c r="J1219" i="39"/>
  <c r="K1219" i="39"/>
  <c r="L1219" i="39"/>
  <c r="M1219" i="39"/>
  <c r="N1219" i="39"/>
  <c r="O1219" i="39"/>
  <c r="P1219" i="39"/>
  <c r="Q1219" i="39"/>
  <c r="R1219" i="39"/>
  <c r="S1219" i="39"/>
  <c r="T1219" i="39"/>
  <c r="U1219" i="39"/>
  <c r="V1219" i="39"/>
  <c r="F1220" i="39"/>
  <c r="G1220" i="39"/>
  <c r="H1220" i="39"/>
  <c r="I1220" i="39"/>
  <c r="J1220" i="39"/>
  <c r="K1220" i="39"/>
  <c r="L1220" i="39"/>
  <c r="M1220" i="39"/>
  <c r="N1220" i="39"/>
  <c r="O1220" i="39"/>
  <c r="P1220" i="39"/>
  <c r="Q1220" i="39"/>
  <c r="R1220" i="39"/>
  <c r="S1220" i="39"/>
  <c r="T1220" i="39"/>
  <c r="U1220" i="39"/>
  <c r="V1220" i="39"/>
  <c r="F1221" i="39"/>
  <c r="G1221" i="39"/>
  <c r="H1221" i="39"/>
  <c r="I1221" i="39"/>
  <c r="J1221" i="39"/>
  <c r="K1221" i="39"/>
  <c r="L1221" i="39"/>
  <c r="M1221" i="39"/>
  <c r="N1221" i="39"/>
  <c r="O1221" i="39"/>
  <c r="P1221" i="39"/>
  <c r="Q1221" i="39"/>
  <c r="R1221" i="39"/>
  <c r="S1221" i="39"/>
  <c r="T1221" i="39"/>
  <c r="U1221" i="39"/>
  <c r="V1221" i="39"/>
  <c r="F1222" i="39"/>
  <c r="G1222" i="39"/>
  <c r="H1222" i="39"/>
  <c r="I1222" i="39"/>
  <c r="J1222" i="39"/>
  <c r="K1222" i="39"/>
  <c r="L1222" i="39"/>
  <c r="M1222" i="39"/>
  <c r="N1222" i="39"/>
  <c r="O1222" i="39"/>
  <c r="P1222" i="39"/>
  <c r="Q1222" i="39"/>
  <c r="R1222" i="39"/>
  <c r="S1222" i="39"/>
  <c r="T1222" i="39"/>
  <c r="U1222" i="39"/>
  <c r="V1222" i="39"/>
  <c r="F1223" i="39"/>
  <c r="G1223" i="39"/>
  <c r="H1223" i="39"/>
  <c r="I1223" i="39"/>
  <c r="J1223" i="39"/>
  <c r="K1223" i="39"/>
  <c r="L1223" i="39"/>
  <c r="M1223" i="39"/>
  <c r="N1223" i="39"/>
  <c r="O1223" i="39"/>
  <c r="P1223" i="39"/>
  <c r="Q1223" i="39"/>
  <c r="R1223" i="39"/>
  <c r="S1223" i="39"/>
  <c r="T1223" i="39"/>
  <c r="U1223" i="39"/>
  <c r="V1223" i="39"/>
  <c r="F1224" i="39"/>
  <c r="G1224" i="39"/>
  <c r="H1224" i="39"/>
  <c r="I1224" i="39"/>
  <c r="J1224" i="39"/>
  <c r="K1224" i="39"/>
  <c r="L1224" i="39"/>
  <c r="M1224" i="39"/>
  <c r="N1224" i="39"/>
  <c r="O1224" i="39"/>
  <c r="P1224" i="39"/>
  <c r="Q1224" i="39"/>
  <c r="R1224" i="39"/>
  <c r="S1224" i="39"/>
  <c r="T1224" i="39"/>
  <c r="U1224" i="39"/>
  <c r="V1224" i="39"/>
  <c r="F1225" i="39"/>
  <c r="G1225" i="39"/>
  <c r="H1225" i="39"/>
  <c r="I1225" i="39"/>
  <c r="J1225" i="39"/>
  <c r="K1225" i="39"/>
  <c r="L1225" i="39"/>
  <c r="M1225" i="39"/>
  <c r="N1225" i="39"/>
  <c r="O1225" i="39"/>
  <c r="P1225" i="39"/>
  <c r="Q1225" i="39"/>
  <c r="R1225" i="39"/>
  <c r="S1225" i="39"/>
  <c r="T1225" i="39"/>
  <c r="U1225" i="39"/>
  <c r="V1225" i="39"/>
  <c r="F1226" i="39"/>
  <c r="G1226" i="39"/>
  <c r="H1226" i="39"/>
  <c r="I1226" i="39"/>
  <c r="J1226" i="39"/>
  <c r="K1226" i="39"/>
  <c r="L1226" i="39"/>
  <c r="M1226" i="39"/>
  <c r="N1226" i="39"/>
  <c r="O1226" i="39"/>
  <c r="P1226" i="39"/>
  <c r="Q1226" i="39"/>
  <c r="R1226" i="39"/>
  <c r="S1226" i="39"/>
  <c r="T1226" i="39"/>
  <c r="U1226" i="39"/>
  <c r="V1226" i="39"/>
  <c r="F1227" i="39"/>
  <c r="G1227" i="39"/>
  <c r="H1227" i="39"/>
  <c r="I1227" i="39"/>
  <c r="J1227" i="39"/>
  <c r="K1227" i="39"/>
  <c r="L1227" i="39"/>
  <c r="M1227" i="39"/>
  <c r="N1227" i="39"/>
  <c r="O1227" i="39"/>
  <c r="P1227" i="39"/>
  <c r="Q1227" i="39"/>
  <c r="R1227" i="39"/>
  <c r="S1227" i="39"/>
  <c r="T1227" i="39"/>
  <c r="U1227" i="39"/>
  <c r="V1227" i="39"/>
  <c r="F1228" i="39"/>
  <c r="G1228" i="39"/>
  <c r="H1228" i="39"/>
  <c r="I1228" i="39"/>
  <c r="J1228" i="39"/>
  <c r="K1228" i="39"/>
  <c r="L1228" i="39"/>
  <c r="M1228" i="39"/>
  <c r="N1228" i="39"/>
  <c r="O1228" i="39"/>
  <c r="P1228" i="39"/>
  <c r="Q1228" i="39"/>
  <c r="R1228" i="39"/>
  <c r="S1228" i="39"/>
  <c r="T1228" i="39"/>
  <c r="U1228" i="39"/>
  <c r="V1228" i="39"/>
  <c r="F1229" i="39"/>
  <c r="G1229" i="39"/>
  <c r="H1229" i="39"/>
  <c r="I1229" i="39"/>
  <c r="J1229" i="39"/>
  <c r="K1229" i="39"/>
  <c r="L1229" i="39"/>
  <c r="M1229" i="39"/>
  <c r="N1229" i="39"/>
  <c r="O1229" i="39"/>
  <c r="P1229" i="39"/>
  <c r="Q1229" i="39"/>
  <c r="R1229" i="39"/>
  <c r="S1229" i="39"/>
  <c r="T1229" i="39"/>
  <c r="U1229" i="39"/>
  <c r="V1229" i="39"/>
  <c r="F1230" i="39"/>
  <c r="G1230" i="39"/>
  <c r="H1230" i="39"/>
  <c r="I1230" i="39"/>
  <c r="J1230" i="39"/>
  <c r="K1230" i="39"/>
  <c r="L1230" i="39"/>
  <c r="M1230" i="39"/>
  <c r="N1230" i="39"/>
  <c r="O1230" i="39"/>
  <c r="P1230" i="39"/>
  <c r="Q1230" i="39"/>
  <c r="R1230" i="39"/>
  <c r="S1230" i="39"/>
  <c r="T1230" i="39"/>
  <c r="U1230" i="39"/>
  <c r="V1230" i="39"/>
  <c r="F1231" i="39"/>
  <c r="G1231" i="39"/>
  <c r="H1231" i="39"/>
  <c r="I1231" i="39"/>
  <c r="J1231" i="39"/>
  <c r="K1231" i="39"/>
  <c r="L1231" i="39"/>
  <c r="M1231" i="39"/>
  <c r="N1231" i="39"/>
  <c r="O1231" i="39"/>
  <c r="P1231" i="39"/>
  <c r="Q1231" i="39"/>
  <c r="R1231" i="39"/>
  <c r="S1231" i="39"/>
  <c r="T1231" i="39"/>
  <c r="U1231" i="39"/>
  <c r="V1231" i="39"/>
  <c r="F1232" i="39"/>
  <c r="G1232" i="39"/>
  <c r="H1232" i="39"/>
  <c r="I1232" i="39"/>
  <c r="J1232" i="39"/>
  <c r="K1232" i="39"/>
  <c r="L1232" i="39"/>
  <c r="M1232" i="39"/>
  <c r="N1232" i="39"/>
  <c r="O1232" i="39"/>
  <c r="P1232" i="39"/>
  <c r="Q1232" i="39"/>
  <c r="R1232" i="39"/>
  <c r="S1232" i="39"/>
  <c r="T1232" i="39"/>
  <c r="U1232" i="39"/>
  <c r="V1232" i="39"/>
  <c r="F1233" i="39"/>
  <c r="G1233" i="39"/>
  <c r="H1233" i="39"/>
  <c r="I1233" i="39"/>
  <c r="J1233" i="39"/>
  <c r="K1233" i="39"/>
  <c r="L1233" i="39"/>
  <c r="M1233" i="39"/>
  <c r="N1233" i="39"/>
  <c r="O1233" i="39"/>
  <c r="P1233" i="39"/>
  <c r="Q1233" i="39"/>
  <c r="R1233" i="39"/>
  <c r="S1233" i="39"/>
  <c r="T1233" i="39"/>
  <c r="U1233" i="39"/>
  <c r="V1233" i="39"/>
  <c r="F1234" i="39"/>
  <c r="G1234" i="39"/>
  <c r="H1234" i="39"/>
  <c r="I1234" i="39"/>
  <c r="J1234" i="39"/>
  <c r="K1234" i="39"/>
  <c r="L1234" i="39"/>
  <c r="M1234" i="39"/>
  <c r="N1234" i="39"/>
  <c r="O1234" i="39"/>
  <c r="P1234" i="39"/>
  <c r="Q1234" i="39"/>
  <c r="R1234" i="39"/>
  <c r="S1234" i="39"/>
  <c r="T1234" i="39"/>
  <c r="U1234" i="39"/>
  <c r="V1234" i="39"/>
  <c r="F1235" i="39"/>
  <c r="G1235" i="39"/>
  <c r="H1235" i="39"/>
  <c r="I1235" i="39"/>
  <c r="J1235" i="39"/>
  <c r="K1235" i="39"/>
  <c r="L1235" i="39"/>
  <c r="M1235" i="39"/>
  <c r="N1235" i="39"/>
  <c r="O1235" i="39"/>
  <c r="P1235" i="39"/>
  <c r="Q1235" i="39"/>
  <c r="R1235" i="39"/>
  <c r="S1235" i="39"/>
  <c r="T1235" i="39"/>
  <c r="U1235" i="39"/>
  <c r="V1235" i="39"/>
  <c r="F1236" i="39"/>
  <c r="G1236" i="39"/>
  <c r="H1236" i="39"/>
  <c r="I1236" i="39"/>
  <c r="J1236" i="39"/>
  <c r="K1236" i="39"/>
  <c r="L1236" i="39"/>
  <c r="M1236" i="39"/>
  <c r="N1236" i="39"/>
  <c r="O1236" i="39"/>
  <c r="P1236" i="39"/>
  <c r="Q1236" i="39"/>
  <c r="R1236" i="39"/>
  <c r="S1236" i="39"/>
  <c r="T1236" i="39"/>
  <c r="U1236" i="39"/>
  <c r="V1236" i="39"/>
  <c r="F1237" i="39"/>
  <c r="G1237" i="39"/>
  <c r="H1237" i="39"/>
  <c r="I1237" i="39"/>
  <c r="J1237" i="39"/>
  <c r="K1237" i="39"/>
  <c r="L1237" i="39"/>
  <c r="M1237" i="39"/>
  <c r="N1237" i="39"/>
  <c r="O1237" i="39"/>
  <c r="P1237" i="39"/>
  <c r="Q1237" i="39"/>
  <c r="R1237" i="39"/>
  <c r="S1237" i="39"/>
  <c r="T1237" i="39"/>
  <c r="U1237" i="39"/>
  <c r="V1237" i="39"/>
  <c r="F1238" i="39"/>
  <c r="G1238" i="39"/>
  <c r="H1238" i="39"/>
  <c r="I1238" i="39"/>
  <c r="J1238" i="39"/>
  <c r="K1238" i="39"/>
  <c r="L1238" i="39"/>
  <c r="M1238" i="39"/>
  <c r="N1238" i="39"/>
  <c r="O1238" i="39"/>
  <c r="P1238" i="39"/>
  <c r="Q1238" i="39"/>
  <c r="R1238" i="39"/>
  <c r="S1238" i="39"/>
  <c r="T1238" i="39"/>
  <c r="U1238" i="39"/>
  <c r="V1238" i="39"/>
  <c r="F1239" i="39"/>
  <c r="G1239" i="39"/>
  <c r="H1239" i="39"/>
  <c r="I1239" i="39"/>
  <c r="J1239" i="39"/>
  <c r="K1239" i="39"/>
  <c r="L1239" i="39"/>
  <c r="M1239" i="39"/>
  <c r="N1239" i="39"/>
  <c r="O1239" i="39"/>
  <c r="P1239" i="39"/>
  <c r="Q1239" i="39"/>
  <c r="R1239" i="39"/>
  <c r="S1239" i="39"/>
  <c r="T1239" i="39"/>
  <c r="U1239" i="39"/>
  <c r="V1239" i="39"/>
  <c r="F1240" i="39"/>
  <c r="G1240" i="39"/>
  <c r="H1240" i="39"/>
  <c r="I1240" i="39"/>
  <c r="J1240" i="39"/>
  <c r="K1240" i="39"/>
  <c r="L1240" i="39"/>
  <c r="M1240" i="39"/>
  <c r="N1240" i="39"/>
  <c r="O1240" i="39"/>
  <c r="P1240" i="39"/>
  <c r="Q1240" i="39"/>
  <c r="R1240" i="39"/>
  <c r="S1240" i="39"/>
  <c r="T1240" i="39"/>
  <c r="U1240" i="39"/>
  <c r="V1240" i="39"/>
  <c r="F1241" i="39"/>
  <c r="G1241" i="39"/>
  <c r="H1241" i="39"/>
  <c r="I1241" i="39"/>
  <c r="J1241" i="39"/>
  <c r="K1241" i="39"/>
  <c r="L1241" i="39"/>
  <c r="M1241" i="39"/>
  <c r="N1241" i="39"/>
  <c r="O1241" i="39"/>
  <c r="P1241" i="39"/>
  <c r="Q1241" i="39"/>
  <c r="R1241" i="39"/>
  <c r="S1241" i="39"/>
  <c r="T1241" i="39"/>
  <c r="U1241" i="39"/>
  <c r="V1241" i="39"/>
  <c r="F1242" i="39"/>
  <c r="G1242" i="39"/>
  <c r="H1242" i="39"/>
  <c r="I1242" i="39"/>
  <c r="J1242" i="39"/>
  <c r="K1242" i="39"/>
  <c r="L1242" i="39"/>
  <c r="M1242" i="39"/>
  <c r="N1242" i="39"/>
  <c r="O1242" i="39"/>
  <c r="P1242" i="39"/>
  <c r="Q1242" i="39"/>
  <c r="R1242" i="39"/>
  <c r="S1242" i="39"/>
  <c r="T1242" i="39"/>
  <c r="U1242" i="39"/>
  <c r="V1242" i="39"/>
  <c r="F1243" i="39"/>
  <c r="G1243" i="39"/>
  <c r="H1243" i="39"/>
  <c r="I1243" i="39"/>
  <c r="J1243" i="39"/>
  <c r="K1243" i="39"/>
  <c r="L1243" i="39"/>
  <c r="M1243" i="39"/>
  <c r="N1243" i="39"/>
  <c r="O1243" i="39"/>
  <c r="P1243" i="39"/>
  <c r="Q1243" i="39"/>
  <c r="R1243" i="39"/>
  <c r="S1243" i="39"/>
  <c r="T1243" i="39"/>
  <c r="U1243" i="39"/>
  <c r="V1243" i="39"/>
  <c r="F1244" i="39"/>
  <c r="G1244" i="39"/>
  <c r="H1244" i="39"/>
  <c r="I1244" i="39"/>
  <c r="J1244" i="39"/>
  <c r="K1244" i="39"/>
  <c r="L1244" i="39"/>
  <c r="M1244" i="39"/>
  <c r="N1244" i="39"/>
  <c r="O1244" i="39"/>
  <c r="P1244" i="39"/>
  <c r="Q1244" i="39"/>
  <c r="R1244" i="39"/>
  <c r="S1244" i="39"/>
  <c r="T1244" i="39"/>
  <c r="U1244" i="39"/>
  <c r="V1244" i="39"/>
  <c r="F1245" i="39"/>
  <c r="G1245" i="39"/>
  <c r="H1245" i="39"/>
  <c r="I1245" i="39"/>
  <c r="J1245" i="39"/>
  <c r="K1245" i="39"/>
  <c r="L1245" i="39"/>
  <c r="M1245" i="39"/>
  <c r="N1245" i="39"/>
  <c r="O1245" i="39"/>
  <c r="P1245" i="39"/>
  <c r="Q1245" i="39"/>
  <c r="R1245" i="39"/>
  <c r="S1245" i="39"/>
  <c r="T1245" i="39"/>
  <c r="U1245" i="39"/>
  <c r="V1245" i="39"/>
  <c r="F1246" i="39"/>
  <c r="G1246" i="39"/>
  <c r="H1246" i="39"/>
  <c r="I1246" i="39"/>
  <c r="J1246" i="39"/>
  <c r="K1246" i="39"/>
  <c r="L1246" i="39"/>
  <c r="M1246" i="39"/>
  <c r="N1246" i="39"/>
  <c r="O1246" i="39"/>
  <c r="P1246" i="39"/>
  <c r="Q1246" i="39"/>
  <c r="R1246" i="39"/>
  <c r="S1246" i="39"/>
  <c r="T1246" i="39"/>
  <c r="U1246" i="39"/>
  <c r="V1246" i="39"/>
  <c r="F1247" i="39"/>
  <c r="G1247" i="39"/>
  <c r="H1247" i="39"/>
  <c r="I1247" i="39"/>
  <c r="J1247" i="39"/>
  <c r="K1247" i="39"/>
  <c r="L1247" i="39"/>
  <c r="M1247" i="39"/>
  <c r="N1247" i="39"/>
  <c r="O1247" i="39"/>
  <c r="P1247" i="39"/>
  <c r="Q1247" i="39"/>
  <c r="R1247" i="39"/>
  <c r="S1247" i="39"/>
  <c r="T1247" i="39"/>
  <c r="U1247" i="39"/>
  <c r="V1247" i="39"/>
  <c r="F1248" i="39"/>
  <c r="G1248" i="39"/>
  <c r="H1248" i="39"/>
  <c r="I1248" i="39"/>
  <c r="J1248" i="39"/>
  <c r="K1248" i="39"/>
  <c r="L1248" i="39"/>
  <c r="M1248" i="39"/>
  <c r="N1248" i="39"/>
  <c r="O1248" i="39"/>
  <c r="P1248" i="39"/>
  <c r="Q1248" i="39"/>
  <c r="R1248" i="39"/>
  <c r="S1248" i="39"/>
  <c r="T1248" i="39"/>
  <c r="U1248" i="39"/>
  <c r="V1248" i="39"/>
  <c r="F1249" i="39"/>
  <c r="G1249" i="39"/>
  <c r="H1249" i="39"/>
  <c r="I1249" i="39"/>
  <c r="J1249" i="39"/>
  <c r="K1249" i="39"/>
  <c r="L1249" i="39"/>
  <c r="M1249" i="39"/>
  <c r="N1249" i="39"/>
  <c r="O1249" i="39"/>
  <c r="P1249" i="39"/>
  <c r="Q1249" i="39"/>
  <c r="R1249" i="39"/>
  <c r="S1249" i="39"/>
  <c r="T1249" i="39"/>
  <c r="U1249" i="39"/>
  <c r="V1249" i="39"/>
  <c r="F1250" i="39"/>
  <c r="G1250" i="39"/>
  <c r="H1250" i="39"/>
  <c r="I1250" i="39"/>
  <c r="J1250" i="39"/>
  <c r="K1250" i="39"/>
  <c r="L1250" i="39"/>
  <c r="M1250" i="39"/>
  <c r="N1250" i="39"/>
  <c r="O1250" i="39"/>
  <c r="P1250" i="39"/>
  <c r="Q1250" i="39"/>
  <c r="R1250" i="39"/>
  <c r="S1250" i="39"/>
  <c r="T1250" i="39"/>
  <c r="U1250" i="39"/>
  <c r="V1250" i="39"/>
  <c r="F1251" i="39"/>
  <c r="G1251" i="39"/>
  <c r="H1251" i="39"/>
  <c r="I1251" i="39"/>
  <c r="J1251" i="39"/>
  <c r="K1251" i="39"/>
  <c r="L1251" i="39"/>
  <c r="M1251" i="39"/>
  <c r="N1251" i="39"/>
  <c r="O1251" i="39"/>
  <c r="P1251" i="39"/>
  <c r="Q1251" i="39"/>
  <c r="R1251" i="39"/>
  <c r="S1251" i="39"/>
  <c r="T1251" i="39"/>
  <c r="U1251" i="39"/>
  <c r="V1251" i="39"/>
  <c r="F1252" i="39"/>
  <c r="G1252" i="39"/>
  <c r="H1252" i="39"/>
  <c r="I1252" i="39"/>
  <c r="J1252" i="39"/>
  <c r="K1252" i="39"/>
  <c r="L1252" i="39"/>
  <c r="M1252" i="39"/>
  <c r="N1252" i="39"/>
  <c r="O1252" i="39"/>
  <c r="P1252" i="39"/>
  <c r="Q1252" i="39"/>
  <c r="R1252" i="39"/>
  <c r="S1252" i="39"/>
  <c r="T1252" i="39"/>
  <c r="U1252" i="39"/>
  <c r="V1252" i="39"/>
  <c r="F1253" i="39"/>
  <c r="G1253" i="39"/>
  <c r="H1253" i="39"/>
  <c r="I1253" i="39"/>
  <c r="J1253" i="39"/>
  <c r="K1253" i="39"/>
  <c r="L1253" i="39"/>
  <c r="M1253" i="39"/>
  <c r="N1253" i="39"/>
  <c r="O1253" i="39"/>
  <c r="P1253" i="39"/>
  <c r="Q1253" i="39"/>
  <c r="R1253" i="39"/>
  <c r="S1253" i="39"/>
  <c r="T1253" i="39"/>
  <c r="U1253" i="39"/>
  <c r="V1253" i="39"/>
  <c r="F1254" i="39"/>
  <c r="G1254" i="39"/>
  <c r="H1254" i="39"/>
  <c r="I1254" i="39"/>
  <c r="J1254" i="39"/>
  <c r="K1254" i="39"/>
  <c r="L1254" i="39"/>
  <c r="M1254" i="39"/>
  <c r="N1254" i="39"/>
  <c r="O1254" i="39"/>
  <c r="P1254" i="39"/>
  <c r="Q1254" i="39"/>
  <c r="R1254" i="39"/>
  <c r="S1254" i="39"/>
  <c r="T1254" i="39"/>
  <c r="U1254" i="39"/>
  <c r="V1254" i="39"/>
  <c r="F1255" i="39"/>
  <c r="G1255" i="39"/>
  <c r="H1255" i="39"/>
  <c r="I1255" i="39"/>
  <c r="J1255" i="39"/>
  <c r="K1255" i="39"/>
  <c r="L1255" i="39"/>
  <c r="M1255" i="39"/>
  <c r="N1255" i="39"/>
  <c r="O1255" i="39"/>
  <c r="P1255" i="39"/>
  <c r="Q1255" i="39"/>
  <c r="R1255" i="39"/>
  <c r="S1255" i="39"/>
  <c r="T1255" i="39"/>
  <c r="U1255" i="39"/>
  <c r="V1255" i="39"/>
  <c r="F1256" i="39"/>
  <c r="G1256" i="39"/>
  <c r="H1256" i="39"/>
  <c r="I1256" i="39"/>
  <c r="J1256" i="39"/>
  <c r="K1256" i="39"/>
  <c r="L1256" i="39"/>
  <c r="M1256" i="39"/>
  <c r="N1256" i="39"/>
  <c r="O1256" i="39"/>
  <c r="P1256" i="39"/>
  <c r="Q1256" i="39"/>
  <c r="R1256" i="39"/>
  <c r="S1256" i="39"/>
  <c r="T1256" i="39"/>
  <c r="U1256" i="39"/>
  <c r="V1256" i="39"/>
  <c r="F1257" i="39"/>
  <c r="G1257" i="39"/>
  <c r="H1257" i="39"/>
  <c r="I1257" i="39"/>
  <c r="J1257" i="39"/>
  <c r="K1257" i="39"/>
  <c r="L1257" i="39"/>
  <c r="M1257" i="39"/>
  <c r="N1257" i="39"/>
  <c r="O1257" i="39"/>
  <c r="P1257" i="39"/>
  <c r="Q1257" i="39"/>
  <c r="R1257" i="39"/>
  <c r="S1257" i="39"/>
  <c r="T1257" i="39"/>
  <c r="U1257" i="39"/>
  <c r="V1257" i="39"/>
  <c r="F1258" i="39"/>
  <c r="G1258" i="39"/>
  <c r="H1258" i="39"/>
  <c r="I1258" i="39"/>
  <c r="J1258" i="39"/>
  <c r="K1258" i="39"/>
  <c r="L1258" i="39"/>
  <c r="M1258" i="39"/>
  <c r="N1258" i="39"/>
  <c r="O1258" i="39"/>
  <c r="P1258" i="39"/>
  <c r="Q1258" i="39"/>
  <c r="R1258" i="39"/>
  <c r="S1258" i="39"/>
  <c r="T1258" i="39"/>
  <c r="U1258" i="39"/>
  <c r="V1258" i="39"/>
  <c r="F1259" i="39"/>
  <c r="G1259" i="39"/>
  <c r="H1259" i="39"/>
  <c r="I1259" i="39"/>
  <c r="J1259" i="39"/>
  <c r="K1259" i="39"/>
  <c r="L1259" i="39"/>
  <c r="M1259" i="39"/>
  <c r="N1259" i="39"/>
  <c r="O1259" i="39"/>
  <c r="P1259" i="39"/>
  <c r="Q1259" i="39"/>
  <c r="R1259" i="39"/>
  <c r="S1259" i="39"/>
  <c r="T1259" i="39"/>
  <c r="U1259" i="39"/>
  <c r="V1259" i="39"/>
  <c r="F1260" i="39"/>
  <c r="G1260" i="39"/>
  <c r="H1260" i="39"/>
  <c r="I1260" i="39"/>
  <c r="J1260" i="39"/>
  <c r="K1260" i="39"/>
  <c r="L1260" i="39"/>
  <c r="M1260" i="39"/>
  <c r="N1260" i="39"/>
  <c r="O1260" i="39"/>
  <c r="P1260" i="39"/>
  <c r="Q1260" i="39"/>
  <c r="R1260" i="39"/>
  <c r="S1260" i="39"/>
  <c r="T1260" i="39"/>
  <c r="U1260" i="39"/>
  <c r="V1260" i="39"/>
  <c r="F1261" i="39"/>
  <c r="G1261" i="39"/>
  <c r="H1261" i="39"/>
  <c r="I1261" i="39"/>
  <c r="J1261" i="39"/>
  <c r="K1261" i="39"/>
  <c r="L1261" i="39"/>
  <c r="M1261" i="39"/>
  <c r="N1261" i="39"/>
  <c r="O1261" i="39"/>
  <c r="P1261" i="39"/>
  <c r="Q1261" i="39"/>
  <c r="R1261" i="39"/>
  <c r="S1261" i="39"/>
  <c r="T1261" i="39"/>
  <c r="U1261" i="39"/>
  <c r="V1261" i="39"/>
  <c r="F1262" i="39"/>
  <c r="G1262" i="39"/>
  <c r="H1262" i="39"/>
  <c r="I1262" i="39"/>
  <c r="J1262" i="39"/>
  <c r="K1262" i="39"/>
  <c r="L1262" i="39"/>
  <c r="M1262" i="39"/>
  <c r="N1262" i="39"/>
  <c r="O1262" i="39"/>
  <c r="P1262" i="39"/>
  <c r="Q1262" i="39"/>
  <c r="R1262" i="39"/>
  <c r="S1262" i="39"/>
  <c r="T1262" i="39"/>
  <c r="U1262" i="39"/>
  <c r="V1262" i="39"/>
  <c r="F1265" i="39"/>
  <c r="G1265" i="39"/>
  <c r="H1265" i="39"/>
  <c r="I1265" i="39"/>
  <c r="J1265" i="39"/>
  <c r="K1265" i="39"/>
  <c r="L1265" i="39"/>
  <c r="M1265" i="39"/>
  <c r="N1265" i="39"/>
  <c r="O1265" i="39"/>
  <c r="P1265" i="39"/>
  <c r="Q1265" i="39"/>
  <c r="R1265" i="39"/>
  <c r="S1265" i="39"/>
  <c r="T1265" i="39"/>
  <c r="U1265" i="39"/>
  <c r="V1265" i="39"/>
  <c r="F1266" i="39"/>
  <c r="G1266" i="39"/>
  <c r="H1266" i="39"/>
  <c r="I1266" i="39"/>
  <c r="J1266" i="39"/>
  <c r="K1266" i="39"/>
  <c r="L1266" i="39"/>
  <c r="M1266" i="39"/>
  <c r="N1266" i="39"/>
  <c r="O1266" i="39"/>
  <c r="P1266" i="39"/>
  <c r="Q1266" i="39"/>
  <c r="R1266" i="39"/>
  <c r="S1266" i="39"/>
  <c r="T1266" i="39"/>
  <c r="U1266" i="39"/>
  <c r="V1266" i="39"/>
  <c r="F1267" i="39"/>
  <c r="G1267" i="39"/>
  <c r="H1267" i="39"/>
  <c r="I1267" i="39"/>
  <c r="J1267" i="39"/>
  <c r="K1267" i="39"/>
  <c r="L1267" i="39"/>
  <c r="M1267" i="39"/>
  <c r="N1267" i="39"/>
  <c r="O1267" i="39"/>
  <c r="P1267" i="39"/>
  <c r="Q1267" i="39"/>
  <c r="R1267" i="39"/>
  <c r="S1267" i="39"/>
  <c r="T1267" i="39"/>
  <c r="U1267" i="39"/>
  <c r="V1267" i="39"/>
  <c r="F1268" i="39"/>
  <c r="G1268" i="39"/>
  <c r="H1268" i="39"/>
  <c r="I1268" i="39"/>
  <c r="J1268" i="39"/>
  <c r="K1268" i="39"/>
  <c r="L1268" i="39"/>
  <c r="M1268" i="39"/>
  <c r="N1268" i="39"/>
  <c r="O1268" i="39"/>
  <c r="P1268" i="39"/>
  <c r="Q1268" i="39"/>
  <c r="R1268" i="39"/>
  <c r="S1268" i="39"/>
  <c r="T1268" i="39"/>
  <c r="U1268" i="39"/>
  <c r="V1268" i="39"/>
  <c r="F1269" i="39"/>
  <c r="G1269" i="39"/>
  <c r="H1269" i="39"/>
  <c r="I1269" i="39"/>
  <c r="J1269" i="39"/>
  <c r="K1269" i="39"/>
  <c r="L1269" i="39"/>
  <c r="M1269" i="39"/>
  <c r="N1269" i="39"/>
  <c r="O1269" i="39"/>
  <c r="P1269" i="39"/>
  <c r="Q1269" i="39"/>
  <c r="R1269" i="39"/>
  <c r="S1269" i="39"/>
  <c r="T1269" i="39"/>
  <c r="U1269" i="39"/>
  <c r="V1269" i="39"/>
  <c r="F1270" i="39"/>
  <c r="G1270" i="39"/>
  <c r="H1270" i="39"/>
  <c r="I1270" i="39"/>
  <c r="J1270" i="39"/>
  <c r="K1270" i="39"/>
  <c r="L1270" i="39"/>
  <c r="M1270" i="39"/>
  <c r="N1270" i="39"/>
  <c r="O1270" i="39"/>
  <c r="P1270" i="39"/>
  <c r="Q1270" i="39"/>
  <c r="R1270" i="39"/>
  <c r="S1270" i="39"/>
  <c r="T1270" i="39"/>
  <c r="U1270" i="39"/>
  <c r="V1270" i="39"/>
  <c r="F1271" i="39"/>
  <c r="G1271" i="39"/>
  <c r="H1271" i="39"/>
  <c r="I1271" i="39"/>
  <c r="J1271" i="39"/>
  <c r="K1271" i="39"/>
  <c r="L1271" i="39"/>
  <c r="M1271" i="39"/>
  <c r="N1271" i="39"/>
  <c r="O1271" i="39"/>
  <c r="P1271" i="39"/>
  <c r="Q1271" i="39"/>
  <c r="R1271" i="39"/>
  <c r="S1271" i="39"/>
  <c r="T1271" i="39"/>
  <c r="U1271" i="39"/>
  <c r="V1271" i="39"/>
  <c r="F1272" i="39"/>
  <c r="G1272" i="39"/>
  <c r="H1272" i="39"/>
  <c r="I1272" i="39"/>
  <c r="J1272" i="39"/>
  <c r="K1272" i="39"/>
  <c r="L1272" i="39"/>
  <c r="M1272" i="39"/>
  <c r="N1272" i="39"/>
  <c r="O1272" i="39"/>
  <c r="P1272" i="39"/>
  <c r="Q1272" i="39"/>
  <c r="R1272" i="39"/>
  <c r="S1272" i="39"/>
  <c r="T1272" i="39"/>
  <c r="U1272" i="39"/>
  <c r="V1272" i="39"/>
  <c r="F1273" i="39"/>
  <c r="G1273" i="39"/>
  <c r="H1273" i="39"/>
  <c r="I1273" i="39"/>
  <c r="J1273" i="39"/>
  <c r="K1273" i="39"/>
  <c r="L1273" i="39"/>
  <c r="M1273" i="39"/>
  <c r="N1273" i="39"/>
  <c r="O1273" i="39"/>
  <c r="P1273" i="39"/>
  <c r="Q1273" i="39"/>
  <c r="R1273" i="39"/>
  <c r="S1273" i="39"/>
  <c r="T1273" i="39"/>
  <c r="U1273" i="39"/>
  <c r="V1273" i="39"/>
  <c r="F1274" i="39"/>
  <c r="G1274" i="39"/>
  <c r="H1274" i="39"/>
  <c r="I1274" i="39"/>
  <c r="J1274" i="39"/>
  <c r="K1274" i="39"/>
  <c r="L1274" i="39"/>
  <c r="M1274" i="39"/>
  <c r="N1274" i="39"/>
  <c r="O1274" i="39"/>
  <c r="P1274" i="39"/>
  <c r="Q1274" i="39"/>
  <c r="R1274" i="39"/>
  <c r="S1274" i="39"/>
  <c r="T1274" i="39"/>
  <c r="U1274" i="39"/>
  <c r="V1274" i="39"/>
  <c r="F1275" i="39"/>
  <c r="G1275" i="39"/>
  <c r="H1275" i="39"/>
  <c r="I1275" i="39"/>
  <c r="J1275" i="39"/>
  <c r="K1275" i="39"/>
  <c r="L1275" i="39"/>
  <c r="M1275" i="39"/>
  <c r="N1275" i="39"/>
  <c r="O1275" i="39"/>
  <c r="P1275" i="39"/>
  <c r="Q1275" i="39"/>
  <c r="R1275" i="39"/>
  <c r="S1275" i="39"/>
  <c r="T1275" i="39"/>
  <c r="U1275" i="39"/>
  <c r="V1275" i="39"/>
  <c r="F1276" i="39"/>
  <c r="G1276" i="39"/>
  <c r="H1276" i="39"/>
  <c r="I1276" i="39"/>
  <c r="J1276" i="39"/>
  <c r="K1276" i="39"/>
  <c r="L1276" i="39"/>
  <c r="M1276" i="39"/>
  <c r="N1276" i="39"/>
  <c r="O1276" i="39"/>
  <c r="P1276" i="39"/>
  <c r="Q1276" i="39"/>
  <c r="R1276" i="39"/>
  <c r="S1276" i="39"/>
  <c r="T1276" i="39"/>
  <c r="U1276" i="39"/>
  <c r="V1276" i="39"/>
  <c r="F1277" i="39"/>
  <c r="G1277" i="39"/>
  <c r="H1277" i="39"/>
  <c r="I1277" i="39"/>
  <c r="J1277" i="39"/>
  <c r="K1277" i="39"/>
  <c r="L1277" i="39"/>
  <c r="M1277" i="39"/>
  <c r="N1277" i="39"/>
  <c r="O1277" i="39"/>
  <c r="P1277" i="39"/>
  <c r="Q1277" i="39"/>
  <c r="R1277" i="39"/>
  <c r="S1277" i="39"/>
  <c r="T1277" i="39"/>
  <c r="U1277" i="39"/>
  <c r="V1277" i="39"/>
  <c r="F1278" i="39"/>
  <c r="G1278" i="39"/>
  <c r="H1278" i="39"/>
  <c r="I1278" i="39"/>
  <c r="J1278" i="39"/>
  <c r="K1278" i="39"/>
  <c r="L1278" i="39"/>
  <c r="M1278" i="39"/>
  <c r="N1278" i="39"/>
  <c r="O1278" i="39"/>
  <c r="P1278" i="39"/>
  <c r="Q1278" i="39"/>
  <c r="R1278" i="39"/>
  <c r="S1278" i="39"/>
  <c r="T1278" i="39"/>
  <c r="U1278" i="39"/>
  <c r="V1278" i="39"/>
  <c r="F1279" i="39"/>
  <c r="G1279" i="39"/>
  <c r="H1279" i="39"/>
  <c r="I1279" i="39"/>
  <c r="J1279" i="39"/>
  <c r="K1279" i="39"/>
  <c r="L1279" i="39"/>
  <c r="M1279" i="39"/>
  <c r="N1279" i="39"/>
  <c r="O1279" i="39"/>
  <c r="P1279" i="39"/>
  <c r="Q1279" i="39"/>
  <c r="R1279" i="39"/>
  <c r="S1279" i="39"/>
  <c r="T1279" i="39"/>
  <c r="U1279" i="39"/>
  <c r="V1279" i="39"/>
  <c r="F1280" i="39"/>
  <c r="G1280" i="39"/>
  <c r="H1280" i="39"/>
  <c r="I1280" i="39"/>
  <c r="J1280" i="39"/>
  <c r="K1280" i="39"/>
  <c r="L1280" i="39"/>
  <c r="M1280" i="39"/>
  <c r="N1280" i="39"/>
  <c r="O1280" i="39"/>
  <c r="P1280" i="39"/>
  <c r="Q1280" i="39"/>
  <c r="R1280" i="39"/>
  <c r="S1280" i="39"/>
  <c r="T1280" i="39"/>
  <c r="U1280" i="39"/>
  <c r="V1280" i="39"/>
  <c r="F1281" i="39"/>
  <c r="G1281" i="39"/>
  <c r="H1281" i="39"/>
  <c r="I1281" i="39"/>
  <c r="J1281" i="39"/>
  <c r="K1281" i="39"/>
  <c r="L1281" i="39"/>
  <c r="M1281" i="39"/>
  <c r="N1281" i="39"/>
  <c r="O1281" i="39"/>
  <c r="P1281" i="39"/>
  <c r="Q1281" i="39"/>
  <c r="R1281" i="39"/>
  <c r="S1281" i="39"/>
  <c r="T1281" i="39"/>
  <c r="U1281" i="39"/>
  <c r="V1281" i="39"/>
  <c r="F1282" i="39"/>
  <c r="G1282" i="39"/>
  <c r="H1282" i="39"/>
  <c r="I1282" i="39"/>
  <c r="J1282" i="39"/>
  <c r="K1282" i="39"/>
  <c r="L1282" i="39"/>
  <c r="M1282" i="39"/>
  <c r="N1282" i="39"/>
  <c r="O1282" i="39"/>
  <c r="P1282" i="39"/>
  <c r="Q1282" i="39"/>
  <c r="R1282" i="39"/>
  <c r="S1282" i="39"/>
  <c r="T1282" i="39"/>
  <c r="U1282" i="39"/>
  <c r="V1282" i="39"/>
  <c r="F1283" i="39"/>
  <c r="G1283" i="39"/>
  <c r="H1283" i="39"/>
  <c r="I1283" i="39"/>
  <c r="J1283" i="39"/>
  <c r="K1283" i="39"/>
  <c r="L1283" i="39"/>
  <c r="M1283" i="39"/>
  <c r="N1283" i="39"/>
  <c r="O1283" i="39"/>
  <c r="P1283" i="39"/>
  <c r="Q1283" i="39"/>
  <c r="R1283" i="39"/>
  <c r="S1283" i="39"/>
  <c r="T1283" i="39"/>
  <c r="U1283" i="39"/>
  <c r="V1283" i="39"/>
  <c r="F1284" i="39"/>
  <c r="G1284" i="39"/>
  <c r="H1284" i="39"/>
  <c r="I1284" i="39"/>
  <c r="J1284" i="39"/>
  <c r="K1284" i="39"/>
  <c r="L1284" i="39"/>
  <c r="M1284" i="39"/>
  <c r="N1284" i="39"/>
  <c r="O1284" i="39"/>
  <c r="P1284" i="39"/>
  <c r="Q1284" i="39"/>
  <c r="R1284" i="39"/>
  <c r="S1284" i="39"/>
  <c r="T1284" i="39"/>
  <c r="U1284" i="39"/>
  <c r="V1284" i="39"/>
  <c r="F1285" i="39"/>
  <c r="G1285" i="39"/>
  <c r="H1285" i="39"/>
  <c r="I1285" i="39"/>
  <c r="J1285" i="39"/>
  <c r="K1285" i="39"/>
  <c r="L1285" i="39"/>
  <c r="M1285" i="39"/>
  <c r="N1285" i="39"/>
  <c r="O1285" i="39"/>
  <c r="P1285" i="39"/>
  <c r="Q1285" i="39"/>
  <c r="R1285" i="39"/>
  <c r="S1285" i="39"/>
  <c r="T1285" i="39"/>
  <c r="U1285" i="39"/>
  <c r="V1285" i="39"/>
  <c r="F1286" i="39"/>
  <c r="G1286" i="39"/>
  <c r="H1286" i="39"/>
  <c r="I1286" i="39"/>
  <c r="J1286" i="39"/>
  <c r="K1286" i="39"/>
  <c r="L1286" i="39"/>
  <c r="M1286" i="39"/>
  <c r="N1286" i="39"/>
  <c r="O1286" i="39"/>
  <c r="P1286" i="39"/>
  <c r="Q1286" i="39"/>
  <c r="R1286" i="39"/>
  <c r="S1286" i="39"/>
  <c r="T1286" i="39"/>
  <c r="U1286" i="39"/>
  <c r="V1286" i="39"/>
  <c r="F1287" i="39"/>
  <c r="G1287" i="39"/>
  <c r="H1287" i="39"/>
  <c r="I1287" i="39"/>
  <c r="J1287" i="39"/>
  <c r="K1287" i="39"/>
  <c r="L1287" i="39"/>
  <c r="M1287" i="39"/>
  <c r="N1287" i="39"/>
  <c r="O1287" i="39"/>
  <c r="P1287" i="39"/>
  <c r="Q1287" i="39"/>
  <c r="R1287" i="39"/>
  <c r="S1287" i="39"/>
  <c r="T1287" i="39"/>
  <c r="U1287" i="39"/>
  <c r="V1287" i="39"/>
  <c r="F1288" i="39"/>
  <c r="G1288" i="39"/>
  <c r="H1288" i="39"/>
  <c r="I1288" i="39"/>
  <c r="J1288" i="39"/>
  <c r="K1288" i="39"/>
  <c r="L1288" i="39"/>
  <c r="M1288" i="39"/>
  <c r="N1288" i="39"/>
  <c r="O1288" i="39"/>
  <c r="P1288" i="39"/>
  <c r="Q1288" i="39"/>
  <c r="R1288" i="39"/>
  <c r="S1288" i="39"/>
  <c r="T1288" i="39"/>
  <c r="U1288" i="39"/>
  <c r="V1288" i="39"/>
  <c r="F1289" i="39"/>
  <c r="G1289" i="39"/>
  <c r="H1289" i="39"/>
  <c r="I1289" i="39"/>
  <c r="J1289" i="39"/>
  <c r="K1289" i="39"/>
  <c r="L1289" i="39"/>
  <c r="M1289" i="39"/>
  <c r="N1289" i="39"/>
  <c r="O1289" i="39"/>
  <c r="P1289" i="39"/>
  <c r="Q1289" i="39"/>
  <c r="R1289" i="39"/>
  <c r="S1289" i="39"/>
  <c r="T1289" i="39"/>
  <c r="U1289" i="39"/>
  <c r="V1289" i="39"/>
  <c r="F1290" i="39"/>
  <c r="G1290" i="39"/>
  <c r="H1290" i="39"/>
  <c r="I1290" i="39"/>
  <c r="J1290" i="39"/>
  <c r="K1290" i="39"/>
  <c r="L1290" i="39"/>
  <c r="M1290" i="39"/>
  <c r="N1290" i="39"/>
  <c r="O1290" i="39"/>
  <c r="P1290" i="39"/>
  <c r="Q1290" i="39"/>
  <c r="R1290" i="39"/>
  <c r="S1290" i="39"/>
  <c r="T1290" i="39"/>
  <c r="U1290" i="39"/>
  <c r="V1290" i="39"/>
  <c r="F1291" i="39"/>
  <c r="G1291" i="39"/>
  <c r="H1291" i="39"/>
  <c r="I1291" i="39"/>
  <c r="J1291" i="39"/>
  <c r="K1291" i="39"/>
  <c r="L1291" i="39"/>
  <c r="M1291" i="39"/>
  <c r="N1291" i="39"/>
  <c r="O1291" i="39"/>
  <c r="P1291" i="39"/>
  <c r="Q1291" i="39"/>
  <c r="R1291" i="39"/>
  <c r="S1291" i="39"/>
  <c r="T1291" i="39"/>
  <c r="U1291" i="39"/>
  <c r="V1291" i="39"/>
  <c r="F1292" i="39"/>
  <c r="G1292" i="39"/>
  <c r="H1292" i="39"/>
  <c r="I1292" i="39"/>
  <c r="J1292" i="39"/>
  <c r="K1292" i="39"/>
  <c r="L1292" i="39"/>
  <c r="M1292" i="39"/>
  <c r="N1292" i="39"/>
  <c r="O1292" i="39"/>
  <c r="P1292" i="39"/>
  <c r="Q1292" i="39"/>
  <c r="R1292" i="39"/>
  <c r="S1292" i="39"/>
  <c r="T1292" i="39"/>
  <c r="U1292" i="39"/>
  <c r="V1292" i="39"/>
  <c r="F1293" i="39"/>
  <c r="G1293" i="39"/>
  <c r="H1293" i="39"/>
  <c r="I1293" i="39"/>
  <c r="J1293" i="39"/>
  <c r="K1293" i="39"/>
  <c r="L1293" i="39"/>
  <c r="M1293" i="39"/>
  <c r="N1293" i="39"/>
  <c r="O1293" i="39"/>
  <c r="P1293" i="39"/>
  <c r="Q1293" i="39"/>
  <c r="R1293" i="39"/>
  <c r="S1293" i="39"/>
  <c r="T1293" i="39"/>
  <c r="U1293" i="39"/>
  <c r="V1293" i="39"/>
  <c r="F1294" i="39"/>
  <c r="G1294" i="39"/>
  <c r="H1294" i="39"/>
  <c r="I1294" i="39"/>
  <c r="J1294" i="39"/>
  <c r="K1294" i="39"/>
  <c r="L1294" i="39"/>
  <c r="M1294" i="39"/>
  <c r="N1294" i="39"/>
  <c r="O1294" i="39"/>
  <c r="P1294" i="39"/>
  <c r="Q1294" i="39"/>
  <c r="R1294" i="39"/>
  <c r="S1294" i="39"/>
  <c r="T1294" i="39"/>
  <c r="U1294" i="39"/>
  <c r="V1294" i="39"/>
  <c r="F1295" i="39"/>
  <c r="G1295" i="39"/>
  <c r="H1295" i="39"/>
  <c r="I1295" i="39"/>
  <c r="J1295" i="39"/>
  <c r="K1295" i="39"/>
  <c r="L1295" i="39"/>
  <c r="M1295" i="39"/>
  <c r="N1295" i="39"/>
  <c r="O1295" i="39"/>
  <c r="P1295" i="39"/>
  <c r="Q1295" i="39"/>
  <c r="R1295" i="39"/>
  <c r="S1295" i="39"/>
  <c r="T1295" i="39"/>
  <c r="U1295" i="39"/>
  <c r="V1295" i="39"/>
  <c r="F1296" i="39"/>
  <c r="G1296" i="39"/>
  <c r="H1296" i="39"/>
  <c r="I1296" i="39"/>
  <c r="J1296" i="39"/>
  <c r="K1296" i="39"/>
  <c r="L1296" i="39"/>
  <c r="M1296" i="39"/>
  <c r="N1296" i="39"/>
  <c r="O1296" i="39"/>
  <c r="P1296" i="39"/>
  <c r="Q1296" i="39"/>
  <c r="R1296" i="39"/>
  <c r="S1296" i="39"/>
  <c r="T1296" i="39"/>
  <c r="U1296" i="39"/>
  <c r="V1296" i="39"/>
  <c r="F1297" i="39"/>
  <c r="G1297" i="39"/>
  <c r="H1297" i="39"/>
  <c r="I1297" i="39"/>
  <c r="J1297" i="39"/>
  <c r="K1297" i="39"/>
  <c r="L1297" i="39"/>
  <c r="M1297" i="39"/>
  <c r="N1297" i="39"/>
  <c r="O1297" i="39"/>
  <c r="P1297" i="39"/>
  <c r="Q1297" i="39"/>
  <c r="R1297" i="39"/>
  <c r="S1297" i="39"/>
  <c r="T1297" i="39"/>
  <c r="U1297" i="39"/>
  <c r="V1297" i="39"/>
  <c r="F1298" i="39"/>
  <c r="G1298" i="39"/>
  <c r="H1298" i="39"/>
  <c r="I1298" i="39"/>
  <c r="J1298" i="39"/>
  <c r="K1298" i="39"/>
  <c r="L1298" i="39"/>
  <c r="M1298" i="39"/>
  <c r="N1298" i="39"/>
  <c r="O1298" i="39"/>
  <c r="P1298" i="39"/>
  <c r="Q1298" i="39"/>
  <c r="R1298" i="39"/>
  <c r="S1298" i="39"/>
  <c r="T1298" i="39"/>
  <c r="U1298" i="39"/>
  <c r="V1298" i="39"/>
  <c r="F1299" i="39"/>
  <c r="G1299" i="39"/>
  <c r="H1299" i="39"/>
  <c r="I1299" i="39"/>
  <c r="J1299" i="39"/>
  <c r="K1299" i="39"/>
  <c r="L1299" i="39"/>
  <c r="M1299" i="39"/>
  <c r="N1299" i="39"/>
  <c r="O1299" i="39"/>
  <c r="P1299" i="39"/>
  <c r="Q1299" i="39"/>
  <c r="R1299" i="39"/>
  <c r="S1299" i="39"/>
  <c r="T1299" i="39"/>
  <c r="U1299" i="39"/>
  <c r="V1299" i="39"/>
  <c r="F1300" i="39"/>
  <c r="G1300" i="39"/>
  <c r="H1300" i="39"/>
  <c r="I1300" i="39"/>
  <c r="J1300" i="39"/>
  <c r="K1300" i="39"/>
  <c r="L1300" i="39"/>
  <c r="M1300" i="39"/>
  <c r="N1300" i="39"/>
  <c r="O1300" i="39"/>
  <c r="P1300" i="39"/>
  <c r="Q1300" i="39"/>
  <c r="R1300" i="39"/>
  <c r="S1300" i="39"/>
  <c r="T1300" i="39"/>
  <c r="U1300" i="39"/>
  <c r="V1300" i="39"/>
  <c r="F1301" i="39"/>
  <c r="G1301" i="39"/>
  <c r="H1301" i="39"/>
  <c r="I1301" i="39"/>
  <c r="J1301" i="39"/>
  <c r="K1301" i="39"/>
  <c r="L1301" i="39"/>
  <c r="M1301" i="39"/>
  <c r="N1301" i="39"/>
  <c r="O1301" i="39"/>
  <c r="P1301" i="39"/>
  <c r="Q1301" i="39"/>
  <c r="R1301" i="39"/>
  <c r="S1301" i="39"/>
  <c r="T1301" i="39"/>
  <c r="U1301" i="39"/>
  <c r="V1301" i="39"/>
  <c r="F1302" i="39"/>
  <c r="G1302" i="39"/>
  <c r="H1302" i="39"/>
  <c r="I1302" i="39"/>
  <c r="J1302" i="39"/>
  <c r="K1302" i="39"/>
  <c r="L1302" i="39"/>
  <c r="M1302" i="39"/>
  <c r="N1302" i="39"/>
  <c r="O1302" i="39"/>
  <c r="P1302" i="39"/>
  <c r="Q1302" i="39"/>
  <c r="R1302" i="39"/>
  <c r="S1302" i="39"/>
  <c r="T1302" i="39"/>
  <c r="U1302" i="39"/>
  <c r="V1302" i="39"/>
  <c r="F1303" i="39"/>
  <c r="G1303" i="39"/>
  <c r="H1303" i="39"/>
  <c r="I1303" i="39"/>
  <c r="J1303" i="39"/>
  <c r="K1303" i="39"/>
  <c r="L1303" i="39"/>
  <c r="M1303" i="39"/>
  <c r="N1303" i="39"/>
  <c r="O1303" i="39"/>
  <c r="P1303" i="39"/>
  <c r="Q1303" i="39"/>
  <c r="R1303" i="39"/>
  <c r="S1303" i="39"/>
  <c r="T1303" i="39"/>
  <c r="U1303" i="39"/>
  <c r="V1303" i="39"/>
  <c r="F1304" i="39"/>
  <c r="G1304" i="39"/>
  <c r="H1304" i="39"/>
  <c r="I1304" i="39"/>
  <c r="J1304" i="39"/>
  <c r="K1304" i="39"/>
  <c r="L1304" i="39"/>
  <c r="M1304" i="39"/>
  <c r="N1304" i="39"/>
  <c r="O1304" i="39"/>
  <c r="P1304" i="39"/>
  <c r="Q1304" i="39"/>
  <c r="R1304" i="39"/>
  <c r="S1304" i="39"/>
  <c r="T1304" i="39"/>
  <c r="U1304" i="39"/>
  <c r="V1304" i="39"/>
  <c r="F1305" i="39"/>
  <c r="G1305" i="39"/>
  <c r="H1305" i="39"/>
  <c r="I1305" i="39"/>
  <c r="J1305" i="39"/>
  <c r="K1305" i="39"/>
  <c r="L1305" i="39"/>
  <c r="M1305" i="39"/>
  <c r="N1305" i="39"/>
  <c r="O1305" i="39"/>
  <c r="P1305" i="39"/>
  <c r="Q1305" i="39"/>
  <c r="R1305" i="39"/>
  <c r="S1305" i="39"/>
  <c r="T1305" i="39"/>
  <c r="U1305" i="39"/>
  <c r="V1305" i="39"/>
  <c r="F1306" i="39"/>
  <c r="G1306" i="39"/>
  <c r="H1306" i="39"/>
  <c r="I1306" i="39"/>
  <c r="J1306" i="39"/>
  <c r="K1306" i="39"/>
  <c r="L1306" i="39"/>
  <c r="M1306" i="39"/>
  <c r="N1306" i="39"/>
  <c r="O1306" i="39"/>
  <c r="P1306" i="39"/>
  <c r="Q1306" i="39"/>
  <c r="R1306" i="39"/>
  <c r="S1306" i="39"/>
  <c r="T1306" i="39"/>
  <c r="U1306" i="39"/>
  <c r="V1306" i="39"/>
  <c r="F1307" i="39"/>
  <c r="G1307" i="39"/>
  <c r="H1307" i="39"/>
  <c r="I1307" i="39"/>
  <c r="J1307" i="39"/>
  <c r="K1307" i="39"/>
  <c r="L1307" i="39"/>
  <c r="M1307" i="39"/>
  <c r="N1307" i="39"/>
  <c r="O1307" i="39"/>
  <c r="P1307" i="39"/>
  <c r="Q1307" i="39"/>
  <c r="R1307" i="39"/>
  <c r="S1307" i="39"/>
  <c r="T1307" i="39"/>
  <c r="U1307" i="39"/>
  <c r="V1307" i="39"/>
  <c r="F1308" i="39"/>
  <c r="G1308" i="39"/>
  <c r="H1308" i="39"/>
  <c r="I1308" i="39"/>
  <c r="J1308" i="39"/>
  <c r="K1308" i="39"/>
  <c r="L1308" i="39"/>
  <c r="M1308" i="39"/>
  <c r="N1308" i="39"/>
  <c r="O1308" i="39"/>
  <c r="P1308" i="39"/>
  <c r="Q1308" i="39"/>
  <c r="R1308" i="39"/>
  <c r="S1308" i="39"/>
  <c r="T1308" i="39"/>
  <c r="U1308" i="39"/>
  <c r="V1308" i="39"/>
  <c r="F1309" i="39"/>
  <c r="G1309" i="39"/>
  <c r="H1309" i="39"/>
  <c r="I1309" i="39"/>
  <c r="J1309" i="39"/>
  <c r="K1309" i="39"/>
  <c r="L1309" i="39"/>
  <c r="M1309" i="39"/>
  <c r="N1309" i="39"/>
  <c r="O1309" i="39"/>
  <c r="P1309" i="39"/>
  <c r="Q1309" i="39"/>
  <c r="R1309" i="39"/>
  <c r="S1309" i="39"/>
  <c r="T1309" i="39"/>
  <c r="U1309" i="39"/>
  <c r="V1309" i="39"/>
  <c r="F1310" i="39"/>
  <c r="G1310" i="39"/>
  <c r="H1310" i="39"/>
  <c r="I1310" i="39"/>
  <c r="J1310" i="39"/>
  <c r="K1310" i="39"/>
  <c r="L1310" i="39"/>
  <c r="M1310" i="39"/>
  <c r="N1310" i="39"/>
  <c r="O1310" i="39"/>
  <c r="P1310" i="39"/>
  <c r="Q1310" i="39"/>
  <c r="R1310" i="39"/>
  <c r="S1310" i="39"/>
  <c r="T1310" i="39"/>
  <c r="U1310" i="39"/>
  <c r="V1310" i="39"/>
  <c r="F1311" i="39"/>
  <c r="G1311" i="39"/>
  <c r="H1311" i="39"/>
  <c r="I1311" i="39"/>
  <c r="J1311" i="39"/>
  <c r="K1311" i="39"/>
  <c r="L1311" i="39"/>
  <c r="M1311" i="39"/>
  <c r="N1311" i="39"/>
  <c r="O1311" i="39"/>
  <c r="P1311" i="39"/>
  <c r="Q1311" i="39"/>
  <c r="R1311" i="39"/>
  <c r="S1311" i="39"/>
  <c r="T1311" i="39"/>
  <c r="U1311" i="39"/>
  <c r="V1311" i="39"/>
  <c r="F1312" i="39"/>
  <c r="G1312" i="39"/>
  <c r="H1312" i="39"/>
  <c r="I1312" i="39"/>
  <c r="J1312" i="39"/>
  <c r="K1312" i="39"/>
  <c r="L1312" i="39"/>
  <c r="M1312" i="39"/>
  <c r="N1312" i="39"/>
  <c r="O1312" i="39"/>
  <c r="P1312" i="39"/>
  <c r="Q1312" i="39"/>
  <c r="R1312" i="39"/>
  <c r="S1312" i="39"/>
  <c r="T1312" i="39"/>
  <c r="U1312" i="39"/>
  <c r="V1312" i="39"/>
  <c r="F1313" i="39"/>
  <c r="G1313" i="39"/>
  <c r="H1313" i="39"/>
  <c r="I1313" i="39"/>
  <c r="J1313" i="39"/>
  <c r="K1313" i="39"/>
  <c r="L1313" i="39"/>
  <c r="M1313" i="39"/>
  <c r="N1313" i="39"/>
  <c r="O1313" i="39"/>
  <c r="P1313" i="39"/>
  <c r="Q1313" i="39"/>
  <c r="R1313" i="39"/>
  <c r="S1313" i="39"/>
  <c r="T1313" i="39"/>
  <c r="U1313" i="39"/>
  <c r="V1313" i="39"/>
  <c r="F1314" i="39"/>
  <c r="G1314" i="39"/>
  <c r="H1314" i="39"/>
  <c r="I1314" i="39"/>
  <c r="J1314" i="39"/>
  <c r="K1314" i="39"/>
  <c r="L1314" i="39"/>
  <c r="M1314" i="39"/>
  <c r="N1314" i="39"/>
  <c r="O1314" i="39"/>
  <c r="P1314" i="39"/>
  <c r="Q1314" i="39"/>
  <c r="R1314" i="39"/>
  <c r="S1314" i="39"/>
  <c r="T1314" i="39"/>
  <c r="U1314" i="39"/>
  <c r="V1314" i="39"/>
  <c r="F1315" i="39"/>
  <c r="G1315" i="39"/>
  <c r="H1315" i="39"/>
  <c r="I1315" i="39"/>
  <c r="J1315" i="39"/>
  <c r="K1315" i="39"/>
  <c r="L1315" i="39"/>
  <c r="M1315" i="39"/>
  <c r="N1315" i="39"/>
  <c r="O1315" i="39"/>
  <c r="P1315" i="39"/>
  <c r="Q1315" i="39"/>
  <c r="R1315" i="39"/>
  <c r="S1315" i="39"/>
  <c r="T1315" i="39"/>
  <c r="U1315" i="39"/>
  <c r="V1315" i="39"/>
  <c r="F1316" i="39"/>
  <c r="G1316" i="39"/>
  <c r="H1316" i="39"/>
  <c r="I1316" i="39"/>
  <c r="J1316" i="39"/>
  <c r="K1316" i="39"/>
  <c r="L1316" i="39"/>
  <c r="M1316" i="39"/>
  <c r="N1316" i="39"/>
  <c r="O1316" i="39"/>
  <c r="P1316" i="39"/>
  <c r="Q1316" i="39"/>
  <c r="R1316" i="39"/>
  <c r="S1316" i="39"/>
  <c r="T1316" i="39"/>
  <c r="U1316" i="39"/>
  <c r="V1316" i="39"/>
  <c r="F1317" i="39"/>
  <c r="G1317" i="39"/>
  <c r="H1317" i="39"/>
  <c r="I1317" i="39"/>
  <c r="J1317" i="39"/>
  <c r="K1317" i="39"/>
  <c r="L1317" i="39"/>
  <c r="M1317" i="39"/>
  <c r="N1317" i="39"/>
  <c r="O1317" i="39"/>
  <c r="P1317" i="39"/>
  <c r="Q1317" i="39"/>
  <c r="R1317" i="39"/>
  <c r="S1317" i="39"/>
  <c r="T1317" i="39"/>
  <c r="U1317" i="39"/>
  <c r="V1317" i="39"/>
  <c r="F1318" i="39"/>
  <c r="G1318" i="39"/>
  <c r="H1318" i="39"/>
  <c r="I1318" i="39"/>
  <c r="J1318" i="39"/>
  <c r="K1318" i="39"/>
  <c r="L1318" i="39"/>
  <c r="M1318" i="39"/>
  <c r="N1318" i="39"/>
  <c r="O1318" i="39"/>
  <c r="P1318" i="39"/>
  <c r="Q1318" i="39"/>
  <c r="R1318" i="39"/>
  <c r="S1318" i="39"/>
  <c r="T1318" i="39"/>
  <c r="U1318" i="39"/>
  <c r="V1318" i="39"/>
  <c r="F1319" i="39"/>
  <c r="G1319" i="39"/>
  <c r="H1319" i="39"/>
  <c r="I1319" i="39"/>
  <c r="J1319" i="39"/>
  <c r="K1319" i="39"/>
  <c r="L1319" i="39"/>
  <c r="M1319" i="39"/>
  <c r="N1319" i="39"/>
  <c r="O1319" i="39"/>
  <c r="P1319" i="39"/>
  <c r="Q1319" i="39"/>
  <c r="R1319" i="39"/>
  <c r="S1319" i="39"/>
  <c r="T1319" i="39"/>
  <c r="U1319" i="39"/>
  <c r="V1319" i="39"/>
  <c r="F1320" i="39"/>
  <c r="G1320" i="39"/>
  <c r="H1320" i="39"/>
  <c r="I1320" i="39"/>
  <c r="J1320" i="39"/>
  <c r="K1320" i="39"/>
  <c r="L1320" i="39"/>
  <c r="M1320" i="39"/>
  <c r="N1320" i="39"/>
  <c r="O1320" i="39"/>
  <c r="P1320" i="39"/>
  <c r="Q1320" i="39"/>
  <c r="R1320" i="39"/>
  <c r="S1320" i="39"/>
  <c r="T1320" i="39"/>
  <c r="U1320" i="39"/>
  <c r="V1320" i="39"/>
  <c r="F1321" i="39"/>
  <c r="G1321" i="39"/>
  <c r="H1321" i="39"/>
  <c r="I1321" i="39"/>
  <c r="J1321" i="39"/>
  <c r="K1321" i="39"/>
  <c r="L1321" i="39"/>
  <c r="M1321" i="39"/>
  <c r="N1321" i="39"/>
  <c r="O1321" i="39"/>
  <c r="P1321" i="39"/>
  <c r="Q1321" i="39"/>
  <c r="R1321" i="39"/>
  <c r="S1321" i="39"/>
  <c r="T1321" i="39"/>
  <c r="U1321" i="39"/>
  <c r="V1321" i="39"/>
  <c r="F1322" i="39"/>
  <c r="G1322" i="39"/>
  <c r="H1322" i="39"/>
  <c r="I1322" i="39"/>
  <c r="J1322" i="39"/>
  <c r="K1322" i="39"/>
  <c r="L1322" i="39"/>
  <c r="M1322" i="39"/>
  <c r="N1322" i="39"/>
  <c r="O1322" i="39"/>
  <c r="P1322" i="39"/>
  <c r="Q1322" i="39"/>
  <c r="R1322" i="39"/>
  <c r="S1322" i="39"/>
  <c r="T1322" i="39"/>
  <c r="U1322" i="39"/>
  <c r="V1322" i="39"/>
  <c r="F1323" i="39"/>
  <c r="G1323" i="39"/>
  <c r="H1323" i="39"/>
  <c r="I1323" i="39"/>
  <c r="J1323" i="39"/>
  <c r="K1323" i="39"/>
  <c r="L1323" i="39"/>
  <c r="M1323" i="39"/>
  <c r="N1323" i="39"/>
  <c r="O1323" i="39"/>
  <c r="P1323" i="39"/>
  <c r="Q1323" i="39"/>
  <c r="R1323" i="39"/>
  <c r="S1323" i="39"/>
  <c r="T1323" i="39"/>
  <c r="U1323" i="39"/>
  <c r="V1323" i="39"/>
  <c r="F1324" i="39"/>
  <c r="G1324" i="39"/>
  <c r="H1324" i="39"/>
  <c r="I1324" i="39"/>
  <c r="J1324" i="39"/>
  <c r="K1324" i="39"/>
  <c r="L1324" i="39"/>
  <c r="M1324" i="39"/>
  <c r="N1324" i="39"/>
  <c r="O1324" i="39"/>
  <c r="P1324" i="39"/>
  <c r="Q1324" i="39"/>
  <c r="R1324" i="39"/>
  <c r="S1324" i="39"/>
  <c r="T1324" i="39"/>
  <c r="U1324" i="39"/>
  <c r="V1324" i="39"/>
  <c r="F1325" i="39"/>
  <c r="G1325" i="39"/>
  <c r="H1325" i="39"/>
  <c r="I1325" i="39"/>
  <c r="J1325" i="39"/>
  <c r="K1325" i="39"/>
  <c r="L1325" i="39"/>
  <c r="M1325" i="39"/>
  <c r="N1325" i="39"/>
  <c r="O1325" i="39"/>
  <c r="P1325" i="39"/>
  <c r="Q1325" i="39"/>
  <c r="R1325" i="39"/>
  <c r="S1325" i="39"/>
  <c r="T1325" i="39"/>
  <c r="U1325" i="39"/>
  <c r="V1325" i="39"/>
  <c r="F1326" i="39"/>
  <c r="G1326" i="39"/>
  <c r="H1326" i="39"/>
  <c r="I1326" i="39"/>
  <c r="J1326" i="39"/>
  <c r="K1326" i="39"/>
  <c r="L1326" i="39"/>
  <c r="M1326" i="39"/>
  <c r="N1326" i="39"/>
  <c r="O1326" i="39"/>
  <c r="P1326" i="39"/>
  <c r="Q1326" i="39"/>
  <c r="R1326" i="39"/>
  <c r="S1326" i="39"/>
  <c r="T1326" i="39"/>
  <c r="U1326" i="39"/>
  <c r="V1326" i="39"/>
  <c r="F1327" i="39"/>
  <c r="G1327" i="39"/>
  <c r="H1327" i="39"/>
  <c r="I1327" i="39"/>
  <c r="J1327" i="39"/>
  <c r="K1327" i="39"/>
  <c r="L1327" i="39"/>
  <c r="M1327" i="39"/>
  <c r="N1327" i="39"/>
  <c r="O1327" i="39"/>
  <c r="P1327" i="39"/>
  <c r="Q1327" i="39"/>
  <c r="R1327" i="39"/>
  <c r="S1327" i="39"/>
  <c r="T1327" i="39"/>
  <c r="U1327" i="39"/>
  <c r="V1327" i="39"/>
  <c r="F1328" i="39"/>
  <c r="G1328" i="39"/>
  <c r="H1328" i="39"/>
  <c r="I1328" i="39"/>
  <c r="J1328" i="39"/>
  <c r="K1328" i="39"/>
  <c r="L1328" i="39"/>
  <c r="M1328" i="39"/>
  <c r="N1328" i="39"/>
  <c r="O1328" i="39"/>
  <c r="P1328" i="39"/>
  <c r="Q1328" i="39"/>
  <c r="R1328" i="39"/>
  <c r="S1328" i="39"/>
  <c r="T1328" i="39"/>
  <c r="U1328" i="39"/>
  <c r="V1328" i="39"/>
  <c r="F1329" i="39"/>
  <c r="G1329" i="39"/>
  <c r="H1329" i="39"/>
  <c r="I1329" i="39"/>
  <c r="J1329" i="39"/>
  <c r="K1329" i="39"/>
  <c r="L1329" i="39"/>
  <c r="M1329" i="39"/>
  <c r="N1329" i="39"/>
  <c r="O1329" i="39"/>
  <c r="P1329" i="39"/>
  <c r="Q1329" i="39"/>
  <c r="R1329" i="39"/>
  <c r="S1329" i="39"/>
  <c r="T1329" i="39"/>
  <c r="U1329" i="39"/>
  <c r="V1329" i="39"/>
  <c r="F1330" i="39"/>
  <c r="G1330" i="39"/>
  <c r="H1330" i="39"/>
  <c r="I1330" i="39"/>
  <c r="J1330" i="39"/>
  <c r="K1330" i="39"/>
  <c r="L1330" i="39"/>
  <c r="M1330" i="39"/>
  <c r="N1330" i="39"/>
  <c r="O1330" i="39"/>
  <c r="P1330" i="39"/>
  <c r="Q1330" i="39"/>
  <c r="R1330" i="39"/>
  <c r="S1330" i="39"/>
  <c r="T1330" i="39"/>
  <c r="U1330" i="39"/>
  <c r="V1330" i="39"/>
  <c r="F1331" i="39"/>
  <c r="G1331" i="39"/>
  <c r="H1331" i="39"/>
  <c r="I1331" i="39"/>
  <c r="J1331" i="39"/>
  <c r="K1331" i="39"/>
  <c r="L1331" i="39"/>
  <c r="M1331" i="39"/>
  <c r="N1331" i="39"/>
  <c r="O1331" i="39"/>
  <c r="P1331" i="39"/>
  <c r="Q1331" i="39"/>
  <c r="R1331" i="39"/>
  <c r="S1331" i="39"/>
  <c r="T1331" i="39"/>
  <c r="U1331" i="39"/>
  <c r="V1331" i="39"/>
  <c r="F1332" i="39"/>
  <c r="G1332" i="39"/>
  <c r="H1332" i="39"/>
  <c r="I1332" i="39"/>
  <c r="J1332" i="39"/>
  <c r="K1332" i="39"/>
  <c r="L1332" i="39"/>
  <c r="M1332" i="39"/>
  <c r="N1332" i="39"/>
  <c r="O1332" i="39"/>
  <c r="P1332" i="39"/>
  <c r="Q1332" i="39"/>
  <c r="R1332" i="39"/>
  <c r="S1332" i="39"/>
  <c r="T1332" i="39"/>
  <c r="U1332" i="39"/>
  <c r="V1332" i="39"/>
  <c r="F1333" i="39"/>
  <c r="G1333" i="39"/>
  <c r="H1333" i="39"/>
  <c r="I1333" i="39"/>
  <c r="J1333" i="39"/>
  <c r="K1333" i="39"/>
  <c r="L1333" i="39"/>
  <c r="M1333" i="39"/>
  <c r="N1333" i="39"/>
  <c r="O1333" i="39"/>
  <c r="P1333" i="39"/>
  <c r="Q1333" i="39"/>
  <c r="R1333" i="39"/>
  <c r="S1333" i="39"/>
  <c r="T1333" i="39"/>
  <c r="U1333" i="39"/>
  <c r="V1333" i="39"/>
  <c r="F1334" i="39"/>
  <c r="G1334" i="39"/>
  <c r="H1334" i="39"/>
  <c r="I1334" i="39"/>
  <c r="J1334" i="39"/>
  <c r="K1334" i="39"/>
  <c r="L1334" i="39"/>
  <c r="M1334" i="39"/>
  <c r="N1334" i="39"/>
  <c r="O1334" i="39"/>
  <c r="P1334" i="39"/>
  <c r="Q1334" i="39"/>
  <c r="R1334" i="39"/>
  <c r="S1334" i="39"/>
  <c r="T1334" i="39"/>
  <c r="U1334" i="39"/>
  <c r="V1334" i="39"/>
  <c r="F1335" i="39"/>
  <c r="G1335" i="39"/>
  <c r="H1335" i="39"/>
  <c r="I1335" i="39"/>
  <c r="J1335" i="39"/>
  <c r="K1335" i="39"/>
  <c r="L1335" i="39"/>
  <c r="M1335" i="39"/>
  <c r="N1335" i="39"/>
  <c r="O1335" i="39"/>
  <c r="P1335" i="39"/>
  <c r="Q1335" i="39"/>
  <c r="R1335" i="39"/>
  <c r="S1335" i="39"/>
  <c r="T1335" i="39"/>
  <c r="U1335" i="39"/>
  <c r="V1335" i="39"/>
  <c r="F1336" i="39"/>
  <c r="G1336" i="39"/>
  <c r="H1336" i="39"/>
  <c r="I1336" i="39"/>
  <c r="J1336" i="39"/>
  <c r="K1336" i="39"/>
  <c r="L1336" i="39"/>
  <c r="M1336" i="39"/>
  <c r="N1336" i="39"/>
  <c r="O1336" i="39"/>
  <c r="P1336" i="39"/>
  <c r="Q1336" i="39"/>
  <c r="R1336" i="39"/>
  <c r="S1336" i="39"/>
  <c r="T1336" i="39"/>
  <c r="U1336" i="39"/>
  <c r="V1336" i="39"/>
  <c r="F1337" i="39"/>
  <c r="G1337" i="39"/>
  <c r="H1337" i="39"/>
  <c r="I1337" i="39"/>
  <c r="J1337" i="39"/>
  <c r="K1337" i="39"/>
  <c r="L1337" i="39"/>
  <c r="M1337" i="39"/>
  <c r="N1337" i="39"/>
  <c r="O1337" i="39"/>
  <c r="P1337" i="39"/>
  <c r="Q1337" i="39"/>
  <c r="R1337" i="39"/>
  <c r="S1337" i="39"/>
  <c r="T1337" i="39"/>
  <c r="U1337" i="39"/>
  <c r="V1337" i="39"/>
  <c r="F1338" i="39"/>
  <c r="G1338" i="39"/>
  <c r="H1338" i="39"/>
  <c r="I1338" i="39"/>
  <c r="J1338" i="39"/>
  <c r="K1338" i="39"/>
  <c r="L1338" i="39"/>
  <c r="M1338" i="39"/>
  <c r="N1338" i="39"/>
  <c r="O1338" i="39"/>
  <c r="P1338" i="39"/>
  <c r="Q1338" i="39"/>
  <c r="R1338" i="39"/>
  <c r="S1338" i="39"/>
  <c r="T1338" i="39"/>
  <c r="U1338" i="39"/>
  <c r="V1338" i="39"/>
  <c r="F1339" i="39"/>
  <c r="G1339" i="39"/>
  <c r="H1339" i="39"/>
  <c r="I1339" i="39"/>
  <c r="J1339" i="39"/>
  <c r="K1339" i="39"/>
  <c r="L1339" i="39"/>
  <c r="M1339" i="39"/>
  <c r="N1339" i="39"/>
  <c r="O1339" i="39"/>
  <c r="P1339" i="39"/>
  <c r="Q1339" i="39"/>
  <c r="R1339" i="39"/>
  <c r="S1339" i="39"/>
  <c r="T1339" i="39"/>
  <c r="U1339" i="39"/>
  <c r="V1339" i="39"/>
  <c r="F1340" i="39"/>
  <c r="G1340" i="39"/>
  <c r="H1340" i="39"/>
  <c r="I1340" i="39"/>
  <c r="J1340" i="39"/>
  <c r="K1340" i="39"/>
  <c r="L1340" i="39"/>
  <c r="M1340" i="39"/>
  <c r="N1340" i="39"/>
  <c r="O1340" i="39"/>
  <c r="P1340" i="39"/>
  <c r="Q1340" i="39"/>
  <c r="R1340" i="39"/>
  <c r="S1340" i="39"/>
  <c r="T1340" i="39"/>
  <c r="U1340" i="39"/>
  <c r="V1340" i="39"/>
  <c r="F1341" i="39"/>
  <c r="G1341" i="39"/>
  <c r="H1341" i="39"/>
  <c r="I1341" i="39"/>
  <c r="J1341" i="39"/>
  <c r="K1341" i="39"/>
  <c r="L1341" i="39"/>
  <c r="M1341" i="39"/>
  <c r="N1341" i="39"/>
  <c r="O1341" i="39"/>
  <c r="P1341" i="39"/>
  <c r="Q1341" i="39"/>
  <c r="R1341" i="39"/>
  <c r="S1341" i="39"/>
  <c r="T1341" i="39"/>
  <c r="U1341" i="39"/>
  <c r="V1341" i="39"/>
  <c r="F1342" i="39"/>
  <c r="G1342" i="39"/>
  <c r="H1342" i="39"/>
  <c r="I1342" i="39"/>
  <c r="J1342" i="39"/>
  <c r="K1342" i="39"/>
  <c r="L1342" i="39"/>
  <c r="M1342" i="39"/>
  <c r="N1342" i="39"/>
  <c r="O1342" i="39"/>
  <c r="P1342" i="39"/>
  <c r="Q1342" i="39"/>
  <c r="R1342" i="39"/>
  <c r="S1342" i="39"/>
  <c r="T1342" i="39"/>
  <c r="U1342" i="39"/>
  <c r="V1342" i="39"/>
  <c r="F1343" i="39"/>
  <c r="G1343" i="39"/>
  <c r="H1343" i="39"/>
  <c r="I1343" i="39"/>
  <c r="J1343" i="39"/>
  <c r="K1343" i="39"/>
  <c r="L1343" i="39"/>
  <c r="M1343" i="39"/>
  <c r="N1343" i="39"/>
  <c r="O1343" i="39"/>
  <c r="P1343" i="39"/>
  <c r="Q1343" i="39"/>
  <c r="R1343" i="39"/>
  <c r="S1343" i="39"/>
  <c r="T1343" i="39"/>
  <c r="U1343" i="39"/>
  <c r="V1343" i="39"/>
  <c r="F1344" i="39"/>
  <c r="G1344" i="39"/>
  <c r="H1344" i="39"/>
  <c r="I1344" i="39"/>
  <c r="J1344" i="39"/>
  <c r="K1344" i="39"/>
  <c r="L1344" i="39"/>
  <c r="M1344" i="39"/>
  <c r="N1344" i="39"/>
  <c r="O1344" i="39"/>
  <c r="P1344" i="39"/>
  <c r="Q1344" i="39"/>
  <c r="R1344" i="39"/>
  <c r="S1344" i="39"/>
  <c r="T1344" i="39"/>
  <c r="U1344" i="39"/>
  <c r="V1344" i="39"/>
  <c r="F1345" i="39"/>
  <c r="G1345" i="39"/>
  <c r="H1345" i="39"/>
  <c r="I1345" i="39"/>
  <c r="J1345" i="39"/>
  <c r="K1345" i="39"/>
  <c r="L1345" i="39"/>
  <c r="M1345" i="39"/>
  <c r="N1345" i="39"/>
  <c r="O1345" i="39"/>
  <c r="P1345" i="39"/>
  <c r="Q1345" i="39"/>
  <c r="R1345" i="39"/>
  <c r="S1345" i="39"/>
  <c r="T1345" i="39"/>
  <c r="U1345" i="39"/>
  <c r="V1345" i="39"/>
  <c r="F1346" i="39"/>
  <c r="G1346" i="39"/>
  <c r="H1346" i="39"/>
  <c r="I1346" i="39"/>
  <c r="J1346" i="39"/>
  <c r="K1346" i="39"/>
  <c r="L1346" i="39"/>
  <c r="M1346" i="39"/>
  <c r="N1346" i="39"/>
  <c r="O1346" i="39"/>
  <c r="P1346" i="39"/>
  <c r="Q1346" i="39"/>
  <c r="R1346" i="39"/>
  <c r="S1346" i="39"/>
  <c r="T1346" i="39"/>
  <c r="U1346" i="39"/>
  <c r="V1346" i="39"/>
  <c r="F1347" i="39"/>
  <c r="G1347" i="39"/>
  <c r="H1347" i="39"/>
  <c r="I1347" i="39"/>
  <c r="J1347" i="39"/>
  <c r="K1347" i="39"/>
  <c r="L1347" i="39"/>
  <c r="M1347" i="39"/>
  <c r="N1347" i="39"/>
  <c r="O1347" i="39"/>
  <c r="P1347" i="39"/>
  <c r="Q1347" i="39"/>
  <c r="R1347" i="39"/>
  <c r="S1347" i="39"/>
  <c r="T1347" i="39"/>
  <c r="U1347" i="39"/>
  <c r="V1347" i="39"/>
  <c r="F1348" i="39"/>
  <c r="G1348" i="39"/>
  <c r="H1348" i="39"/>
  <c r="I1348" i="39"/>
  <c r="J1348" i="39"/>
  <c r="K1348" i="39"/>
  <c r="L1348" i="39"/>
  <c r="M1348" i="39"/>
  <c r="N1348" i="39"/>
  <c r="O1348" i="39"/>
  <c r="P1348" i="39"/>
  <c r="Q1348" i="39"/>
  <c r="R1348" i="39"/>
  <c r="S1348" i="39"/>
  <c r="T1348" i="39"/>
  <c r="U1348" i="39"/>
  <c r="V1348" i="39"/>
  <c r="F1349" i="39"/>
  <c r="G1349" i="39"/>
  <c r="H1349" i="39"/>
  <c r="I1349" i="39"/>
  <c r="J1349" i="39"/>
  <c r="K1349" i="39"/>
  <c r="L1349" i="39"/>
  <c r="M1349" i="39"/>
  <c r="N1349" i="39"/>
  <c r="O1349" i="39"/>
  <c r="P1349" i="39"/>
  <c r="Q1349" i="39"/>
  <c r="R1349" i="39"/>
  <c r="S1349" i="39"/>
  <c r="T1349" i="39"/>
  <c r="U1349" i="39"/>
  <c r="V1349" i="39"/>
  <c r="F1350" i="39"/>
  <c r="G1350" i="39"/>
  <c r="H1350" i="39"/>
  <c r="I1350" i="39"/>
  <c r="J1350" i="39"/>
  <c r="K1350" i="39"/>
  <c r="L1350" i="39"/>
  <c r="M1350" i="39"/>
  <c r="N1350" i="39"/>
  <c r="O1350" i="39"/>
  <c r="P1350" i="39"/>
  <c r="Q1350" i="39"/>
  <c r="R1350" i="39"/>
  <c r="S1350" i="39"/>
  <c r="T1350" i="39"/>
  <c r="U1350" i="39"/>
  <c r="V1350" i="39"/>
  <c r="F1351" i="39"/>
  <c r="G1351" i="39"/>
  <c r="H1351" i="39"/>
  <c r="I1351" i="39"/>
  <c r="J1351" i="39"/>
  <c r="K1351" i="39"/>
  <c r="L1351" i="39"/>
  <c r="M1351" i="39"/>
  <c r="N1351" i="39"/>
  <c r="O1351" i="39"/>
  <c r="P1351" i="39"/>
  <c r="Q1351" i="39"/>
  <c r="R1351" i="39"/>
  <c r="S1351" i="39"/>
  <c r="T1351" i="39"/>
  <c r="U1351" i="39"/>
  <c r="V1351" i="39"/>
  <c r="F1352" i="39"/>
  <c r="G1352" i="39"/>
  <c r="H1352" i="39"/>
  <c r="I1352" i="39"/>
  <c r="J1352" i="39"/>
  <c r="K1352" i="39"/>
  <c r="L1352" i="39"/>
  <c r="M1352" i="39"/>
  <c r="N1352" i="39"/>
  <c r="O1352" i="39"/>
  <c r="P1352" i="39"/>
  <c r="Q1352" i="39"/>
  <c r="R1352" i="39"/>
  <c r="S1352" i="39"/>
  <c r="T1352" i="39"/>
  <c r="U1352" i="39"/>
  <c r="V1352" i="39"/>
  <c r="F1353" i="39"/>
  <c r="G1353" i="39"/>
  <c r="H1353" i="39"/>
  <c r="I1353" i="39"/>
  <c r="J1353" i="39"/>
  <c r="K1353" i="39"/>
  <c r="L1353" i="39"/>
  <c r="M1353" i="39"/>
  <c r="N1353" i="39"/>
  <c r="O1353" i="39"/>
  <c r="P1353" i="39"/>
  <c r="Q1353" i="39"/>
  <c r="R1353" i="39"/>
  <c r="S1353" i="39"/>
  <c r="T1353" i="39"/>
  <c r="U1353" i="39"/>
  <c r="V1353" i="39"/>
  <c r="F1354" i="39"/>
  <c r="G1354" i="39"/>
  <c r="H1354" i="39"/>
  <c r="I1354" i="39"/>
  <c r="J1354" i="39"/>
  <c r="K1354" i="39"/>
  <c r="L1354" i="39"/>
  <c r="M1354" i="39"/>
  <c r="N1354" i="39"/>
  <c r="O1354" i="39"/>
  <c r="P1354" i="39"/>
  <c r="Q1354" i="39"/>
  <c r="R1354" i="39"/>
  <c r="S1354" i="39"/>
  <c r="T1354" i="39"/>
  <c r="U1354" i="39"/>
  <c r="V1354" i="39"/>
  <c r="F1355" i="39"/>
  <c r="G1355" i="39"/>
  <c r="H1355" i="39"/>
  <c r="I1355" i="39"/>
  <c r="J1355" i="39"/>
  <c r="K1355" i="39"/>
  <c r="L1355" i="39"/>
  <c r="M1355" i="39"/>
  <c r="N1355" i="39"/>
  <c r="O1355" i="39"/>
  <c r="P1355" i="39"/>
  <c r="Q1355" i="39"/>
  <c r="R1355" i="39"/>
  <c r="S1355" i="39"/>
  <c r="T1355" i="39"/>
  <c r="U1355" i="39"/>
  <c r="V1355" i="39"/>
  <c r="F1356" i="39"/>
  <c r="G1356" i="39"/>
  <c r="H1356" i="39"/>
  <c r="I1356" i="39"/>
  <c r="J1356" i="39"/>
  <c r="K1356" i="39"/>
  <c r="L1356" i="39"/>
  <c r="M1356" i="39"/>
  <c r="N1356" i="39"/>
  <c r="O1356" i="39"/>
  <c r="P1356" i="39"/>
  <c r="Q1356" i="39"/>
  <c r="R1356" i="39"/>
  <c r="S1356" i="39"/>
  <c r="T1356" i="39"/>
  <c r="U1356" i="39"/>
  <c r="V1356" i="39"/>
  <c r="F1357" i="39"/>
  <c r="G1357" i="39"/>
  <c r="H1357" i="39"/>
  <c r="I1357" i="39"/>
  <c r="J1357" i="39"/>
  <c r="K1357" i="39"/>
  <c r="L1357" i="39"/>
  <c r="M1357" i="39"/>
  <c r="N1357" i="39"/>
  <c r="O1357" i="39"/>
  <c r="P1357" i="39"/>
  <c r="Q1357" i="39"/>
  <c r="R1357" i="39"/>
  <c r="S1357" i="39"/>
  <c r="T1357" i="39"/>
  <c r="U1357" i="39"/>
  <c r="V1357" i="39"/>
  <c r="F1358" i="39"/>
  <c r="G1358" i="39"/>
  <c r="H1358" i="39"/>
  <c r="I1358" i="39"/>
  <c r="J1358" i="39"/>
  <c r="K1358" i="39"/>
  <c r="L1358" i="39"/>
  <c r="M1358" i="39"/>
  <c r="N1358" i="39"/>
  <c r="O1358" i="39"/>
  <c r="P1358" i="39"/>
  <c r="Q1358" i="39"/>
  <c r="R1358" i="39"/>
  <c r="S1358" i="39"/>
  <c r="T1358" i="39"/>
  <c r="U1358" i="39"/>
  <c r="V1358" i="39"/>
  <c r="F1359" i="39"/>
  <c r="G1359" i="39"/>
  <c r="H1359" i="39"/>
  <c r="I1359" i="39"/>
  <c r="J1359" i="39"/>
  <c r="K1359" i="39"/>
  <c r="L1359" i="39"/>
  <c r="M1359" i="39"/>
  <c r="N1359" i="39"/>
  <c r="O1359" i="39"/>
  <c r="P1359" i="39"/>
  <c r="Q1359" i="39"/>
  <c r="R1359" i="39"/>
  <c r="S1359" i="39"/>
  <c r="T1359" i="39"/>
  <c r="U1359" i="39"/>
  <c r="V1359" i="39"/>
  <c r="F1360" i="39"/>
  <c r="G1360" i="39"/>
  <c r="H1360" i="39"/>
  <c r="I1360" i="39"/>
  <c r="J1360" i="39"/>
  <c r="K1360" i="39"/>
  <c r="L1360" i="39"/>
  <c r="M1360" i="39"/>
  <c r="N1360" i="39"/>
  <c r="O1360" i="39"/>
  <c r="P1360" i="39"/>
  <c r="Q1360" i="39"/>
  <c r="R1360" i="39"/>
  <c r="S1360" i="39"/>
  <c r="T1360" i="39"/>
  <c r="U1360" i="39"/>
  <c r="V1360" i="39"/>
  <c r="F1361" i="39"/>
  <c r="G1361" i="39"/>
  <c r="H1361" i="39"/>
  <c r="I1361" i="39"/>
  <c r="J1361" i="39"/>
  <c r="K1361" i="39"/>
  <c r="L1361" i="39"/>
  <c r="M1361" i="39"/>
  <c r="N1361" i="39"/>
  <c r="O1361" i="39"/>
  <c r="P1361" i="39"/>
  <c r="Q1361" i="39"/>
  <c r="R1361" i="39"/>
  <c r="S1361" i="39"/>
  <c r="T1361" i="39"/>
  <c r="U1361" i="39"/>
  <c r="V1361" i="39"/>
  <c r="F1362" i="39"/>
  <c r="G1362" i="39"/>
  <c r="H1362" i="39"/>
  <c r="I1362" i="39"/>
  <c r="J1362" i="39"/>
  <c r="K1362" i="39"/>
  <c r="L1362" i="39"/>
  <c r="M1362" i="39"/>
  <c r="N1362" i="39"/>
  <c r="O1362" i="39"/>
  <c r="P1362" i="39"/>
  <c r="Q1362" i="39"/>
  <c r="R1362" i="39"/>
  <c r="S1362" i="39"/>
  <c r="T1362" i="39"/>
  <c r="U1362" i="39"/>
  <c r="V1362" i="39"/>
  <c r="F1363" i="39"/>
  <c r="G1363" i="39"/>
  <c r="H1363" i="39"/>
  <c r="I1363" i="39"/>
  <c r="J1363" i="39"/>
  <c r="K1363" i="39"/>
  <c r="L1363" i="39"/>
  <c r="M1363" i="39"/>
  <c r="N1363" i="39"/>
  <c r="O1363" i="39"/>
  <c r="P1363" i="39"/>
  <c r="Q1363" i="39"/>
  <c r="R1363" i="39"/>
  <c r="S1363" i="39"/>
  <c r="T1363" i="39"/>
  <c r="U1363" i="39"/>
  <c r="V1363" i="39"/>
  <c r="F1364" i="39"/>
  <c r="G1364" i="39"/>
  <c r="H1364" i="39"/>
  <c r="I1364" i="39"/>
  <c r="J1364" i="39"/>
  <c r="K1364" i="39"/>
  <c r="L1364" i="39"/>
  <c r="M1364" i="39"/>
  <c r="N1364" i="39"/>
  <c r="O1364" i="39"/>
  <c r="P1364" i="39"/>
  <c r="Q1364" i="39"/>
  <c r="R1364" i="39"/>
  <c r="S1364" i="39"/>
  <c r="T1364" i="39"/>
  <c r="U1364" i="39"/>
  <c r="V1364" i="39"/>
  <c r="F1365" i="39"/>
  <c r="G1365" i="39"/>
  <c r="H1365" i="39"/>
  <c r="I1365" i="39"/>
  <c r="J1365" i="39"/>
  <c r="K1365" i="39"/>
  <c r="L1365" i="39"/>
  <c r="M1365" i="39"/>
  <c r="N1365" i="39"/>
  <c r="O1365" i="39"/>
  <c r="P1365" i="39"/>
  <c r="Q1365" i="39"/>
  <c r="R1365" i="39"/>
  <c r="S1365" i="39"/>
  <c r="T1365" i="39"/>
  <c r="U1365" i="39"/>
  <c r="V1365" i="39"/>
  <c r="F1366" i="39"/>
  <c r="G1366" i="39"/>
  <c r="H1366" i="39"/>
  <c r="I1366" i="39"/>
  <c r="J1366" i="39"/>
  <c r="K1366" i="39"/>
  <c r="L1366" i="39"/>
  <c r="M1366" i="39"/>
  <c r="N1366" i="39"/>
  <c r="O1366" i="39"/>
  <c r="P1366" i="39"/>
  <c r="Q1366" i="39"/>
  <c r="R1366" i="39"/>
  <c r="S1366" i="39"/>
  <c r="T1366" i="39"/>
  <c r="U1366" i="39"/>
  <c r="V1366" i="39"/>
  <c r="F1367" i="39"/>
  <c r="G1367" i="39"/>
  <c r="H1367" i="39"/>
  <c r="I1367" i="39"/>
  <c r="J1367" i="39"/>
  <c r="K1367" i="39"/>
  <c r="L1367" i="39"/>
  <c r="M1367" i="39"/>
  <c r="N1367" i="39"/>
  <c r="O1367" i="39"/>
  <c r="P1367" i="39"/>
  <c r="Q1367" i="39"/>
  <c r="R1367" i="39"/>
  <c r="S1367" i="39"/>
  <c r="T1367" i="39"/>
  <c r="U1367" i="39"/>
  <c r="V1367" i="39"/>
  <c r="F1368" i="39"/>
  <c r="G1368" i="39"/>
  <c r="H1368" i="39"/>
  <c r="I1368" i="39"/>
  <c r="J1368" i="39"/>
  <c r="K1368" i="39"/>
  <c r="L1368" i="39"/>
  <c r="M1368" i="39"/>
  <c r="N1368" i="39"/>
  <c r="O1368" i="39"/>
  <c r="P1368" i="39"/>
  <c r="Q1368" i="39"/>
  <c r="R1368" i="39"/>
  <c r="S1368" i="39"/>
  <c r="T1368" i="39"/>
  <c r="U1368" i="39"/>
  <c r="V1368" i="39"/>
  <c r="F1369" i="39"/>
  <c r="G1369" i="39"/>
  <c r="H1369" i="39"/>
  <c r="I1369" i="39"/>
  <c r="J1369" i="39"/>
  <c r="K1369" i="39"/>
  <c r="L1369" i="39"/>
  <c r="M1369" i="39"/>
  <c r="N1369" i="39"/>
  <c r="O1369" i="39"/>
  <c r="P1369" i="39"/>
  <c r="Q1369" i="39"/>
  <c r="R1369" i="39"/>
  <c r="S1369" i="39"/>
  <c r="T1369" i="39"/>
  <c r="U1369" i="39"/>
  <c r="V1369" i="39"/>
  <c r="F1370" i="39"/>
  <c r="G1370" i="39"/>
  <c r="H1370" i="39"/>
  <c r="I1370" i="39"/>
  <c r="J1370" i="39"/>
  <c r="K1370" i="39"/>
  <c r="L1370" i="39"/>
  <c r="M1370" i="39"/>
  <c r="N1370" i="39"/>
  <c r="O1370" i="39"/>
  <c r="P1370" i="39"/>
  <c r="Q1370" i="39"/>
  <c r="R1370" i="39"/>
  <c r="S1370" i="39"/>
  <c r="T1370" i="39"/>
  <c r="U1370" i="39"/>
  <c r="V1370" i="39"/>
  <c r="F1371" i="39"/>
  <c r="G1371" i="39"/>
  <c r="H1371" i="39"/>
  <c r="I1371" i="39"/>
  <c r="J1371" i="39"/>
  <c r="K1371" i="39"/>
  <c r="L1371" i="39"/>
  <c r="M1371" i="39"/>
  <c r="N1371" i="39"/>
  <c r="O1371" i="39"/>
  <c r="P1371" i="39"/>
  <c r="Q1371" i="39"/>
  <c r="R1371" i="39"/>
  <c r="S1371" i="39"/>
  <c r="T1371" i="39"/>
  <c r="U1371" i="39"/>
  <c r="V1371" i="39"/>
  <c r="F1372" i="39"/>
  <c r="G1372" i="39"/>
  <c r="H1372" i="39"/>
  <c r="I1372" i="39"/>
  <c r="J1372" i="39"/>
  <c r="K1372" i="39"/>
  <c r="L1372" i="39"/>
  <c r="M1372" i="39"/>
  <c r="N1372" i="39"/>
  <c r="O1372" i="39"/>
  <c r="P1372" i="39"/>
  <c r="Q1372" i="39"/>
  <c r="R1372" i="39"/>
  <c r="S1372" i="39"/>
  <c r="T1372" i="39"/>
  <c r="U1372" i="39"/>
  <c r="V1372" i="39"/>
  <c r="F1373" i="39"/>
  <c r="G1373" i="39"/>
  <c r="H1373" i="39"/>
  <c r="I1373" i="39"/>
  <c r="J1373" i="39"/>
  <c r="K1373" i="39"/>
  <c r="L1373" i="39"/>
  <c r="M1373" i="39"/>
  <c r="N1373" i="39"/>
  <c r="O1373" i="39"/>
  <c r="P1373" i="39"/>
  <c r="Q1373" i="39"/>
  <c r="R1373" i="39"/>
  <c r="S1373" i="39"/>
  <c r="T1373" i="39"/>
  <c r="U1373" i="39"/>
  <c r="V1373" i="39"/>
  <c r="F1374" i="39"/>
  <c r="G1374" i="39"/>
  <c r="H1374" i="39"/>
  <c r="I1374" i="39"/>
  <c r="J1374" i="39"/>
  <c r="K1374" i="39"/>
  <c r="L1374" i="39"/>
  <c r="M1374" i="39"/>
  <c r="N1374" i="39"/>
  <c r="O1374" i="39"/>
  <c r="P1374" i="39"/>
  <c r="Q1374" i="39"/>
  <c r="R1374" i="39"/>
  <c r="S1374" i="39"/>
  <c r="T1374" i="39"/>
  <c r="U1374" i="39"/>
  <c r="V1374" i="39"/>
  <c r="F1375" i="39"/>
  <c r="G1375" i="39"/>
  <c r="H1375" i="39"/>
  <c r="I1375" i="39"/>
  <c r="J1375" i="39"/>
  <c r="K1375" i="39"/>
  <c r="L1375" i="39"/>
  <c r="M1375" i="39"/>
  <c r="N1375" i="39"/>
  <c r="O1375" i="39"/>
  <c r="P1375" i="39"/>
  <c r="Q1375" i="39"/>
  <c r="R1375" i="39"/>
  <c r="S1375" i="39"/>
  <c r="T1375" i="39"/>
  <c r="U1375" i="39"/>
  <c r="V1375" i="39"/>
  <c r="F1376" i="39"/>
  <c r="G1376" i="39"/>
  <c r="H1376" i="39"/>
  <c r="I1376" i="39"/>
  <c r="J1376" i="39"/>
  <c r="K1376" i="39"/>
  <c r="L1376" i="39"/>
  <c r="M1376" i="39"/>
  <c r="N1376" i="39"/>
  <c r="O1376" i="39"/>
  <c r="P1376" i="39"/>
  <c r="Q1376" i="39"/>
  <c r="R1376" i="39"/>
  <c r="S1376" i="39"/>
  <c r="T1376" i="39"/>
  <c r="U1376" i="39"/>
  <c r="V1376" i="39"/>
  <c r="F1377" i="39"/>
  <c r="G1377" i="39"/>
  <c r="H1377" i="39"/>
  <c r="I1377" i="39"/>
  <c r="J1377" i="39"/>
  <c r="K1377" i="39"/>
  <c r="L1377" i="39"/>
  <c r="M1377" i="39"/>
  <c r="N1377" i="39"/>
  <c r="O1377" i="39"/>
  <c r="P1377" i="39"/>
  <c r="Q1377" i="39"/>
  <c r="R1377" i="39"/>
  <c r="S1377" i="39"/>
  <c r="T1377" i="39"/>
  <c r="U1377" i="39"/>
  <c r="V1377" i="39"/>
  <c r="F1378" i="39"/>
  <c r="G1378" i="39"/>
  <c r="H1378" i="39"/>
  <c r="I1378" i="39"/>
  <c r="J1378" i="39"/>
  <c r="K1378" i="39"/>
  <c r="L1378" i="39"/>
  <c r="M1378" i="39"/>
  <c r="N1378" i="39"/>
  <c r="O1378" i="39"/>
  <c r="P1378" i="39"/>
  <c r="Q1378" i="39"/>
  <c r="R1378" i="39"/>
  <c r="S1378" i="39"/>
  <c r="T1378" i="39"/>
  <c r="U1378" i="39"/>
  <c r="V1378" i="39"/>
  <c r="F1379" i="39"/>
  <c r="G1379" i="39"/>
  <c r="H1379" i="39"/>
  <c r="I1379" i="39"/>
  <c r="J1379" i="39"/>
  <c r="K1379" i="39"/>
  <c r="L1379" i="39"/>
  <c r="M1379" i="39"/>
  <c r="N1379" i="39"/>
  <c r="O1379" i="39"/>
  <c r="P1379" i="39"/>
  <c r="Q1379" i="39"/>
  <c r="R1379" i="39"/>
  <c r="S1379" i="39"/>
  <c r="T1379" i="39"/>
  <c r="U1379" i="39"/>
  <c r="V1379" i="39"/>
  <c r="F1380" i="39"/>
  <c r="G1380" i="39"/>
  <c r="H1380" i="39"/>
  <c r="I1380" i="39"/>
  <c r="J1380" i="39"/>
  <c r="K1380" i="39"/>
  <c r="L1380" i="39"/>
  <c r="M1380" i="39"/>
  <c r="N1380" i="39"/>
  <c r="O1380" i="39"/>
  <c r="P1380" i="39"/>
  <c r="Q1380" i="39"/>
  <c r="R1380" i="39"/>
  <c r="S1380" i="39"/>
  <c r="T1380" i="39"/>
  <c r="U1380" i="39"/>
  <c r="V1380" i="39"/>
  <c r="F1381" i="39"/>
  <c r="G1381" i="39"/>
  <c r="H1381" i="39"/>
  <c r="I1381" i="39"/>
  <c r="J1381" i="39"/>
  <c r="K1381" i="39"/>
  <c r="L1381" i="39"/>
  <c r="M1381" i="39"/>
  <c r="N1381" i="39"/>
  <c r="O1381" i="39"/>
  <c r="P1381" i="39"/>
  <c r="Q1381" i="39"/>
  <c r="R1381" i="39"/>
  <c r="S1381" i="39"/>
  <c r="T1381" i="39"/>
  <c r="U1381" i="39"/>
  <c r="V1381" i="39"/>
  <c r="F1382" i="39"/>
  <c r="G1382" i="39"/>
  <c r="H1382" i="39"/>
  <c r="I1382" i="39"/>
  <c r="J1382" i="39"/>
  <c r="K1382" i="39"/>
  <c r="L1382" i="39"/>
  <c r="M1382" i="39"/>
  <c r="N1382" i="39"/>
  <c r="O1382" i="39"/>
  <c r="P1382" i="39"/>
  <c r="Q1382" i="39"/>
  <c r="R1382" i="39"/>
  <c r="S1382" i="39"/>
  <c r="T1382" i="39"/>
  <c r="U1382" i="39"/>
  <c r="V1382" i="39"/>
  <c r="F1383" i="39"/>
  <c r="G1383" i="39"/>
  <c r="H1383" i="39"/>
  <c r="I1383" i="39"/>
  <c r="J1383" i="39"/>
  <c r="K1383" i="39"/>
  <c r="L1383" i="39"/>
  <c r="M1383" i="39"/>
  <c r="N1383" i="39"/>
  <c r="O1383" i="39"/>
  <c r="P1383" i="39"/>
  <c r="Q1383" i="39"/>
  <c r="R1383" i="39"/>
  <c r="S1383" i="39"/>
  <c r="T1383" i="39"/>
  <c r="U1383" i="39"/>
  <c r="V1383" i="39"/>
  <c r="F1384" i="39"/>
  <c r="G1384" i="39"/>
  <c r="H1384" i="39"/>
  <c r="I1384" i="39"/>
  <c r="J1384" i="39"/>
  <c r="K1384" i="39"/>
  <c r="L1384" i="39"/>
  <c r="M1384" i="39"/>
  <c r="N1384" i="39"/>
  <c r="O1384" i="39"/>
  <c r="P1384" i="39"/>
  <c r="Q1384" i="39"/>
  <c r="R1384" i="39"/>
  <c r="S1384" i="39"/>
  <c r="T1384" i="39"/>
  <c r="U1384" i="39"/>
  <c r="V1384" i="39"/>
  <c r="F1385" i="39"/>
  <c r="G1385" i="39"/>
  <c r="H1385" i="39"/>
  <c r="I1385" i="39"/>
  <c r="J1385" i="39"/>
  <c r="K1385" i="39"/>
  <c r="L1385" i="39"/>
  <c r="M1385" i="39"/>
  <c r="N1385" i="39"/>
  <c r="O1385" i="39"/>
  <c r="P1385" i="39"/>
  <c r="Q1385" i="39"/>
  <c r="R1385" i="39"/>
  <c r="S1385" i="39"/>
  <c r="T1385" i="39"/>
  <c r="U1385" i="39"/>
  <c r="V1385" i="39"/>
  <c r="F1386" i="39"/>
  <c r="G1386" i="39"/>
  <c r="H1386" i="39"/>
  <c r="I1386" i="39"/>
  <c r="J1386" i="39"/>
  <c r="K1386" i="39"/>
  <c r="L1386" i="39"/>
  <c r="M1386" i="39"/>
  <c r="N1386" i="39"/>
  <c r="O1386" i="39"/>
  <c r="P1386" i="39"/>
  <c r="Q1386" i="39"/>
  <c r="R1386" i="39"/>
  <c r="S1386" i="39"/>
  <c r="T1386" i="39"/>
  <c r="U1386" i="39"/>
  <c r="V1386" i="39"/>
  <c r="F1387" i="39"/>
  <c r="G1387" i="39"/>
  <c r="H1387" i="39"/>
  <c r="I1387" i="39"/>
  <c r="J1387" i="39"/>
  <c r="K1387" i="39"/>
  <c r="L1387" i="39"/>
  <c r="M1387" i="39"/>
  <c r="N1387" i="39"/>
  <c r="O1387" i="39"/>
  <c r="P1387" i="39"/>
  <c r="Q1387" i="39"/>
  <c r="R1387" i="39"/>
  <c r="S1387" i="39"/>
  <c r="T1387" i="39"/>
  <c r="U1387" i="39"/>
  <c r="V1387" i="39"/>
  <c r="F1388" i="39"/>
  <c r="G1388" i="39"/>
  <c r="H1388" i="39"/>
  <c r="I1388" i="39"/>
  <c r="J1388" i="39"/>
  <c r="K1388" i="39"/>
  <c r="L1388" i="39"/>
  <c r="M1388" i="39"/>
  <c r="N1388" i="39"/>
  <c r="O1388" i="39"/>
  <c r="P1388" i="39"/>
  <c r="Q1388" i="39"/>
  <c r="R1388" i="39"/>
  <c r="S1388" i="39"/>
  <c r="T1388" i="39"/>
  <c r="U1388" i="39"/>
  <c r="V1388" i="39"/>
  <c r="F1389" i="39"/>
  <c r="G1389" i="39"/>
  <c r="H1389" i="39"/>
  <c r="I1389" i="39"/>
  <c r="J1389" i="39"/>
  <c r="K1389" i="39"/>
  <c r="L1389" i="39"/>
  <c r="M1389" i="39"/>
  <c r="N1389" i="39"/>
  <c r="O1389" i="39"/>
  <c r="P1389" i="39"/>
  <c r="Q1389" i="39"/>
  <c r="R1389" i="39"/>
  <c r="S1389" i="39"/>
  <c r="T1389" i="39"/>
  <c r="U1389" i="39"/>
  <c r="V1389" i="39"/>
  <c r="F1390" i="39"/>
  <c r="G1390" i="39"/>
  <c r="H1390" i="39"/>
  <c r="I1390" i="39"/>
  <c r="J1390" i="39"/>
  <c r="K1390" i="39"/>
  <c r="L1390" i="39"/>
  <c r="M1390" i="39"/>
  <c r="N1390" i="39"/>
  <c r="O1390" i="39"/>
  <c r="P1390" i="39"/>
  <c r="Q1390" i="39"/>
  <c r="R1390" i="39"/>
  <c r="S1390" i="39"/>
  <c r="T1390" i="39"/>
  <c r="U1390" i="39"/>
  <c r="V1390" i="39"/>
  <c r="F1391" i="39"/>
  <c r="G1391" i="39"/>
  <c r="H1391" i="39"/>
  <c r="I1391" i="39"/>
  <c r="J1391" i="39"/>
  <c r="K1391" i="39"/>
  <c r="L1391" i="39"/>
  <c r="M1391" i="39"/>
  <c r="N1391" i="39"/>
  <c r="O1391" i="39"/>
  <c r="P1391" i="39"/>
  <c r="Q1391" i="39"/>
  <c r="R1391" i="39"/>
  <c r="S1391" i="39"/>
  <c r="T1391" i="39"/>
  <c r="U1391" i="39"/>
  <c r="V1391" i="39"/>
  <c r="F1392" i="39"/>
  <c r="G1392" i="39"/>
  <c r="H1392" i="39"/>
  <c r="I1392" i="39"/>
  <c r="J1392" i="39"/>
  <c r="K1392" i="39"/>
  <c r="L1392" i="39"/>
  <c r="M1392" i="39"/>
  <c r="N1392" i="39"/>
  <c r="O1392" i="39"/>
  <c r="P1392" i="39"/>
  <c r="Q1392" i="39"/>
  <c r="R1392" i="39"/>
  <c r="S1392" i="39"/>
  <c r="T1392" i="39"/>
  <c r="U1392" i="39"/>
  <c r="V1392" i="39"/>
  <c r="F1393" i="39"/>
  <c r="G1393" i="39"/>
  <c r="H1393" i="39"/>
  <c r="I1393" i="39"/>
  <c r="J1393" i="39"/>
  <c r="K1393" i="39"/>
  <c r="L1393" i="39"/>
  <c r="M1393" i="39"/>
  <c r="N1393" i="39"/>
  <c r="O1393" i="39"/>
  <c r="P1393" i="39"/>
  <c r="Q1393" i="39"/>
  <c r="R1393" i="39"/>
  <c r="S1393" i="39"/>
  <c r="T1393" i="39"/>
  <c r="U1393" i="39"/>
  <c r="V1393" i="39"/>
  <c r="F1394" i="39"/>
  <c r="G1394" i="39"/>
  <c r="H1394" i="39"/>
  <c r="I1394" i="39"/>
  <c r="J1394" i="39"/>
  <c r="K1394" i="39"/>
  <c r="L1394" i="39"/>
  <c r="M1394" i="39"/>
  <c r="N1394" i="39"/>
  <c r="O1394" i="39"/>
  <c r="P1394" i="39"/>
  <c r="Q1394" i="39"/>
  <c r="R1394" i="39"/>
  <c r="S1394" i="39"/>
  <c r="T1394" i="39"/>
  <c r="U1394" i="39"/>
  <c r="V1394" i="39"/>
  <c r="F1395" i="39"/>
  <c r="G1395" i="39"/>
  <c r="H1395" i="39"/>
  <c r="I1395" i="39"/>
  <c r="J1395" i="39"/>
  <c r="K1395" i="39"/>
  <c r="L1395" i="39"/>
  <c r="M1395" i="39"/>
  <c r="N1395" i="39"/>
  <c r="O1395" i="39"/>
  <c r="P1395" i="39"/>
  <c r="Q1395" i="39"/>
  <c r="R1395" i="39"/>
  <c r="S1395" i="39"/>
  <c r="T1395" i="39"/>
  <c r="U1395" i="39"/>
  <c r="V1395" i="39"/>
  <c r="F1396" i="39"/>
  <c r="G1396" i="39"/>
  <c r="H1396" i="39"/>
  <c r="I1396" i="39"/>
  <c r="J1396" i="39"/>
  <c r="K1396" i="39"/>
  <c r="L1396" i="39"/>
  <c r="M1396" i="39"/>
  <c r="N1396" i="39"/>
  <c r="O1396" i="39"/>
  <c r="P1396" i="39"/>
  <c r="Q1396" i="39"/>
  <c r="R1396" i="39"/>
  <c r="S1396" i="39"/>
  <c r="T1396" i="39"/>
  <c r="U1396" i="39"/>
  <c r="V1396" i="39"/>
  <c r="F1397" i="39"/>
  <c r="G1397" i="39"/>
  <c r="H1397" i="39"/>
  <c r="I1397" i="39"/>
  <c r="J1397" i="39"/>
  <c r="K1397" i="39"/>
  <c r="L1397" i="39"/>
  <c r="M1397" i="39"/>
  <c r="N1397" i="39"/>
  <c r="O1397" i="39"/>
  <c r="P1397" i="39"/>
  <c r="Q1397" i="39"/>
  <c r="R1397" i="39"/>
  <c r="S1397" i="39"/>
  <c r="T1397" i="39"/>
  <c r="U1397" i="39"/>
  <c r="V1397" i="39"/>
  <c r="F1398" i="39"/>
  <c r="G1398" i="39"/>
  <c r="H1398" i="39"/>
  <c r="I1398" i="39"/>
  <c r="J1398" i="39"/>
  <c r="K1398" i="39"/>
  <c r="L1398" i="39"/>
  <c r="M1398" i="39"/>
  <c r="N1398" i="39"/>
  <c r="O1398" i="39"/>
  <c r="P1398" i="39"/>
  <c r="Q1398" i="39"/>
  <c r="R1398" i="39"/>
  <c r="S1398" i="39"/>
  <c r="T1398" i="39"/>
  <c r="U1398" i="39"/>
  <c r="V1398" i="39"/>
  <c r="F1399" i="39"/>
  <c r="G1399" i="39"/>
  <c r="H1399" i="39"/>
  <c r="I1399" i="39"/>
  <c r="J1399" i="39"/>
  <c r="K1399" i="39"/>
  <c r="L1399" i="39"/>
  <c r="M1399" i="39"/>
  <c r="N1399" i="39"/>
  <c r="O1399" i="39"/>
  <c r="P1399" i="39"/>
  <c r="Q1399" i="39"/>
  <c r="R1399" i="39"/>
  <c r="S1399" i="39"/>
  <c r="T1399" i="39"/>
  <c r="U1399" i="39"/>
  <c r="V1399" i="39"/>
  <c r="F1400" i="39"/>
  <c r="G1400" i="39"/>
  <c r="H1400" i="39"/>
  <c r="I1400" i="39"/>
  <c r="J1400" i="39"/>
  <c r="K1400" i="39"/>
  <c r="L1400" i="39"/>
  <c r="M1400" i="39"/>
  <c r="N1400" i="39"/>
  <c r="O1400" i="39"/>
  <c r="P1400" i="39"/>
  <c r="Q1400" i="39"/>
  <c r="R1400" i="39"/>
  <c r="S1400" i="39"/>
  <c r="T1400" i="39"/>
  <c r="U1400" i="39"/>
  <c r="V1400" i="39"/>
  <c r="F1401" i="39"/>
  <c r="G1401" i="39"/>
  <c r="H1401" i="39"/>
  <c r="I1401" i="39"/>
  <c r="J1401" i="39"/>
  <c r="K1401" i="39"/>
  <c r="L1401" i="39"/>
  <c r="M1401" i="39"/>
  <c r="N1401" i="39"/>
  <c r="O1401" i="39"/>
  <c r="P1401" i="39"/>
  <c r="Q1401" i="39"/>
  <c r="R1401" i="39"/>
  <c r="S1401" i="39"/>
  <c r="T1401" i="39"/>
  <c r="U1401" i="39"/>
  <c r="V1401" i="39"/>
  <c r="F1402" i="39"/>
  <c r="G1402" i="39"/>
  <c r="H1402" i="39"/>
  <c r="I1402" i="39"/>
  <c r="J1402" i="39"/>
  <c r="K1402" i="39"/>
  <c r="L1402" i="39"/>
  <c r="M1402" i="39"/>
  <c r="N1402" i="39"/>
  <c r="O1402" i="39"/>
  <c r="P1402" i="39"/>
  <c r="Q1402" i="39"/>
  <c r="R1402" i="39"/>
  <c r="S1402" i="39"/>
  <c r="T1402" i="39"/>
  <c r="U1402" i="39"/>
  <c r="V1402" i="39"/>
  <c r="F1403" i="39"/>
  <c r="G1403" i="39"/>
  <c r="H1403" i="39"/>
  <c r="I1403" i="39"/>
  <c r="J1403" i="39"/>
  <c r="K1403" i="39"/>
  <c r="L1403" i="39"/>
  <c r="M1403" i="39"/>
  <c r="N1403" i="39"/>
  <c r="O1403" i="39"/>
  <c r="P1403" i="39"/>
  <c r="Q1403" i="39"/>
  <c r="R1403" i="39"/>
  <c r="S1403" i="39"/>
  <c r="T1403" i="39"/>
  <c r="U1403" i="39"/>
  <c r="V1403" i="39"/>
  <c r="F1404" i="39"/>
  <c r="G1404" i="39"/>
  <c r="H1404" i="39"/>
  <c r="I1404" i="39"/>
  <c r="J1404" i="39"/>
  <c r="K1404" i="39"/>
  <c r="L1404" i="39"/>
  <c r="M1404" i="39"/>
  <c r="N1404" i="39"/>
  <c r="O1404" i="39"/>
  <c r="P1404" i="39"/>
  <c r="Q1404" i="39"/>
  <c r="R1404" i="39"/>
  <c r="S1404" i="39"/>
  <c r="T1404" i="39"/>
  <c r="U1404" i="39"/>
  <c r="V1404" i="39"/>
  <c r="F1405" i="39"/>
  <c r="G1405" i="39"/>
  <c r="H1405" i="39"/>
  <c r="I1405" i="39"/>
  <c r="J1405" i="39"/>
  <c r="K1405" i="39"/>
  <c r="L1405" i="39"/>
  <c r="M1405" i="39"/>
  <c r="N1405" i="39"/>
  <c r="O1405" i="39"/>
  <c r="P1405" i="39"/>
  <c r="Q1405" i="39"/>
  <c r="R1405" i="39"/>
  <c r="S1405" i="39"/>
  <c r="T1405" i="39"/>
  <c r="U1405" i="39"/>
  <c r="V1405" i="39"/>
  <c r="F1406" i="39"/>
  <c r="G1406" i="39"/>
  <c r="H1406" i="39"/>
  <c r="I1406" i="39"/>
  <c r="J1406" i="39"/>
  <c r="K1406" i="39"/>
  <c r="L1406" i="39"/>
  <c r="M1406" i="39"/>
  <c r="N1406" i="39"/>
  <c r="O1406" i="39"/>
  <c r="P1406" i="39"/>
  <c r="Q1406" i="39"/>
  <c r="R1406" i="39"/>
  <c r="S1406" i="39"/>
  <c r="T1406" i="39"/>
  <c r="U1406" i="39"/>
  <c r="V1406" i="39"/>
  <c r="F1407" i="39"/>
  <c r="G1407" i="39"/>
  <c r="H1407" i="39"/>
  <c r="I1407" i="39"/>
  <c r="J1407" i="39"/>
  <c r="K1407" i="39"/>
  <c r="L1407" i="39"/>
  <c r="M1407" i="39"/>
  <c r="N1407" i="39"/>
  <c r="O1407" i="39"/>
  <c r="P1407" i="39"/>
  <c r="Q1407" i="39"/>
  <c r="R1407" i="39"/>
  <c r="S1407" i="39"/>
  <c r="T1407" i="39"/>
  <c r="U1407" i="39"/>
  <c r="V1407" i="39"/>
  <c r="F1408" i="39"/>
  <c r="G1408" i="39"/>
  <c r="H1408" i="39"/>
  <c r="I1408" i="39"/>
  <c r="J1408" i="39"/>
  <c r="K1408" i="39"/>
  <c r="L1408" i="39"/>
  <c r="M1408" i="39"/>
  <c r="N1408" i="39"/>
  <c r="O1408" i="39"/>
  <c r="P1408" i="39"/>
  <c r="Q1408" i="39"/>
  <c r="R1408" i="39"/>
  <c r="S1408" i="39"/>
  <c r="T1408" i="39"/>
  <c r="U1408" i="39"/>
  <c r="V1408" i="39"/>
  <c r="F1409" i="39"/>
  <c r="G1409" i="39"/>
  <c r="H1409" i="39"/>
  <c r="I1409" i="39"/>
  <c r="J1409" i="39"/>
  <c r="K1409" i="39"/>
  <c r="L1409" i="39"/>
  <c r="M1409" i="39"/>
  <c r="N1409" i="39"/>
  <c r="O1409" i="39"/>
  <c r="P1409" i="39"/>
  <c r="Q1409" i="39"/>
  <c r="R1409" i="39"/>
  <c r="S1409" i="39"/>
  <c r="T1409" i="39"/>
  <c r="U1409" i="39"/>
  <c r="V1409" i="39"/>
  <c r="F1410" i="39"/>
  <c r="G1410" i="39"/>
  <c r="H1410" i="39"/>
  <c r="I1410" i="39"/>
  <c r="J1410" i="39"/>
  <c r="K1410" i="39"/>
  <c r="L1410" i="39"/>
  <c r="M1410" i="39"/>
  <c r="N1410" i="39"/>
  <c r="O1410" i="39"/>
  <c r="P1410" i="39"/>
  <c r="Q1410" i="39"/>
  <c r="R1410" i="39"/>
  <c r="S1410" i="39"/>
  <c r="T1410" i="39"/>
  <c r="U1410" i="39"/>
  <c r="V1410" i="39"/>
  <c r="F1411" i="39"/>
  <c r="G1411" i="39"/>
  <c r="H1411" i="39"/>
  <c r="I1411" i="39"/>
  <c r="J1411" i="39"/>
  <c r="K1411" i="39"/>
  <c r="L1411" i="39"/>
  <c r="M1411" i="39"/>
  <c r="N1411" i="39"/>
  <c r="O1411" i="39"/>
  <c r="P1411" i="39"/>
  <c r="Q1411" i="39"/>
  <c r="R1411" i="39"/>
  <c r="S1411" i="39"/>
  <c r="T1411" i="39"/>
  <c r="U1411" i="39"/>
  <c r="V1411" i="39"/>
  <c r="F1412" i="39"/>
  <c r="G1412" i="39"/>
  <c r="H1412" i="39"/>
  <c r="I1412" i="39"/>
  <c r="J1412" i="39"/>
  <c r="K1412" i="39"/>
  <c r="L1412" i="39"/>
  <c r="M1412" i="39"/>
  <c r="N1412" i="39"/>
  <c r="O1412" i="39"/>
  <c r="P1412" i="39"/>
  <c r="Q1412" i="39"/>
  <c r="R1412" i="39"/>
  <c r="S1412" i="39"/>
  <c r="T1412" i="39"/>
  <c r="U1412" i="39"/>
  <c r="V1412" i="39"/>
  <c r="F1413" i="39"/>
  <c r="G1413" i="39"/>
  <c r="H1413" i="39"/>
  <c r="I1413" i="39"/>
  <c r="J1413" i="39"/>
  <c r="K1413" i="39"/>
  <c r="L1413" i="39"/>
  <c r="M1413" i="39"/>
  <c r="N1413" i="39"/>
  <c r="O1413" i="39"/>
  <c r="P1413" i="39"/>
  <c r="Q1413" i="39"/>
  <c r="R1413" i="39"/>
  <c r="S1413" i="39"/>
  <c r="T1413" i="39"/>
  <c r="U1413" i="39"/>
  <c r="V1413" i="39"/>
  <c r="F1414" i="39"/>
  <c r="G1414" i="39"/>
  <c r="H1414" i="39"/>
  <c r="I1414" i="39"/>
  <c r="J1414" i="39"/>
  <c r="K1414" i="39"/>
  <c r="L1414" i="39"/>
  <c r="M1414" i="39"/>
  <c r="N1414" i="39"/>
  <c r="O1414" i="39"/>
  <c r="P1414" i="39"/>
  <c r="Q1414" i="39"/>
  <c r="R1414" i="39"/>
  <c r="S1414" i="39"/>
  <c r="T1414" i="39"/>
  <c r="U1414" i="39"/>
  <c r="V1414" i="39"/>
  <c r="F1415" i="39"/>
  <c r="G1415" i="39"/>
  <c r="H1415" i="39"/>
  <c r="I1415" i="39"/>
  <c r="J1415" i="39"/>
  <c r="K1415" i="39"/>
  <c r="L1415" i="39"/>
  <c r="M1415" i="39"/>
  <c r="N1415" i="39"/>
  <c r="O1415" i="39"/>
  <c r="P1415" i="39"/>
  <c r="Q1415" i="39"/>
  <c r="R1415" i="39"/>
  <c r="S1415" i="39"/>
  <c r="T1415" i="39"/>
  <c r="U1415" i="39"/>
  <c r="V1415" i="39"/>
  <c r="F1416" i="39"/>
  <c r="G1416" i="39"/>
  <c r="H1416" i="39"/>
  <c r="I1416" i="39"/>
  <c r="J1416" i="39"/>
  <c r="K1416" i="39"/>
  <c r="L1416" i="39"/>
  <c r="M1416" i="39"/>
  <c r="N1416" i="39"/>
  <c r="O1416" i="39"/>
  <c r="P1416" i="39"/>
  <c r="Q1416" i="39"/>
  <c r="R1416" i="39"/>
  <c r="S1416" i="39"/>
  <c r="T1416" i="39"/>
  <c r="U1416" i="39"/>
  <c r="V1416" i="39"/>
  <c r="F1417" i="39"/>
  <c r="G1417" i="39"/>
  <c r="H1417" i="39"/>
  <c r="I1417" i="39"/>
  <c r="J1417" i="39"/>
  <c r="K1417" i="39"/>
  <c r="L1417" i="39"/>
  <c r="M1417" i="39"/>
  <c r="N1417" i="39"/>
  <c r="O1417" i="39"/>
  <c r="P1417" i="39"/>
  <c r="Q1417" i="39"/>
  <c r="R1417" i="39"/>
  <c r="S1417" i="39"/>
  <c r="T1417" i="39"/>
  <c r="U1417" i="39"/>
  <c r="V1417" i="39"/>
  <c r="F1418" i="39"/>
  <c r="G1418" i="39"/>
  <c r="H1418" i="39"/>
  <c r="I1418" i="39"/>
  <c r="J1418" i="39"/>
  <c r="K1418" i="39"/>
  <c r="L1418" i="39"/>
  <c r="M1418" i="39"/>
  <c r="N1418" i="39"/>
  <c r="O1418" i="39"/>
  <c r="P1418" i="39"/>
  <c r="Q1418" i="39"/>
  <c r="R1418" i="39"/>
  <c r="S1418" i="39"/>
  <c r="T1418" i="39"/>
  <c r="U1418" i="39"/>
  <c r="V1418" i="39"/>
  <c r="F1419" i="39"/>
  <c r="G1419" i="39"/>
  <c r="H1419" i="39"/>
  <c r="I1419" i="39"/>
  <c r="J1419" i="39"/>
  <c r="K1419" i="39"/>
  <c r="L1419" i="39"/>
  <c r="M1419" i="39"/>
  <c r="N1419" i="39"/>
  <c r="O1419" i="39"/>
  <c r="P1419" i="39"/>
  <c r="Q1419" i="39"/>
  <c r="R1419" i="39"/>
  <c r="S1419" i="39"/>
  <c r="T1419" i="39"/>
  <c r="U1419" i="39"/>
  <c r="V1419" i="39"/>
  <c r="F1420" i="39"/>
  <c r="G1420" i="39"/>
  <c r="H1420" i="39"/>
  <c r="I1420" i="39"/>
  <c r="J1420" i="39"/>
  <c r="K1420" i="39"/>
  <c r="L1420" i="39"/>
  <c r="M1420" i="39"/>
  <c r="N1420" i="39"/>
  <c r="O1420" i="39"/>
  <c r="P1420" i="39"/>
  <c r="Q1420" i="39"/>
  <c r="R1420" i="39"/>
  <c r="S1420" i="39"/>
  <c r="T1420" i="39"/>
  <c r="U1420" i="39"/>
  <c r="V1420" i="39"/>
  <c r="F1421" i="39"/>
  <c r="G1421" i="39"/>
  <c r="H1421" i="39"/>
  <c r="I1421" i="39"/>
  <c r="J1421" i="39"/>
  <c r="K1421" i="39"/>
  <c r="L1421" i="39"/>
  <c r="M1421" i="39"/>
  <c r="N1421" i="39"/>
  <c r="O1421" i="39"/>
  <c r="P1421" i="39"/>
  <c r="Q1421" i="39"/>
  <c r="R1421" i="39"/>
  <c r="S1421" i="39"/>
  <c r="T1421" i="39"/>
  <c r="U1421" i="39"/>
  <c r="V1421" i="39"/>
  <c r="F1422" i="39"/>
  <c r="G1422" i="39"/>
  <c r="H1422" i="39"/>
  <c r="I1422" i="39"/>
  <c r="J1422" i="39"/>
  <c r="K1422" i="39"/>
  <c r="L1422" i="39"/>
  <c r="M1422" i="39"/>
  <c r="N1422" i="39"/>
  <c r="O1422" i="39"/>
  <c r="P1422" i="39"/>
  <c r="Q1422" i="39"/>
  <c r="R1422" i="39"/>
  <c r="S1422" i="39"/>
  <c r="T1422" i="39"/>
  <c r="U1422" i="39"/>
  <c r="V1422" i="39"/>
  <c r="F1423" i="39"/>
  <c r="G1423" i="39"/>
  <c r="H1423" i="39"/>
  <c r="I1423" i="39"/>
  <c r="J1423" i="39"/>
  <c r="K1423" i="39"/>
  <c r="L1423" i="39"/>
  <c r="M1423" i="39"/>
  <c r="N1423" i="39"/>
  <c r="O1423" i="39"/>
  <c r="P1423" i="39"/>
  <c r="Q1423" i="39"/>
  <c r="R1423" i="39"/>
  <c r="S1423" i="39"/>
  <c r="T1423" i="39"/>
  <c r="U1423" i="39"/>
  <c r="V1423" i="39"/>
  <c r="F1424" i="39"/>
  <c r="G1424" i="39"/>
  <c r="H1424" i="39"/>
  <c r="I1424" i="39"/>
  <c r="J1424" i="39"/>
  <c r="K1424" i="39"/>
  <c r="L1424" i="39"/>
  <c r="M1424" i="39"/>
  <c r="N1424" i="39"/>
  <c r="O1424" i="39"/>
  <c r="P1424" i="39"/>
  <c r="Q1424" i="39"/>
  <c r="R1424" i="39"/>
  <c r="S1424" i="39"/>
  <c r="T1424" i="39"/>
  <c r="U1424" i="39"/>
  <c r="V1424" i="39"/>
  <c r="F1425" i="39"/>
  <c r="G1425" i="39"/>
  <c r="H1425" i="39"/>
  <c r="I1425" i="39"/>
  <c r="J1425" i="39"/>
  <c r="K1425" i="39"/>
  <c r="L1425" i="39"/>
  <c r="M1425" i="39"/>
  <c r="N1425" i="39"/>
  <c r="O1425" i="39"/>
  <c r="P1425" i="39"/>
  <c r="Q1425" i="39"/>
  <c r="R1425" i="39"/>
  <c r="S1425" i="39"/>
  <c r="T1425" i="39"/>
  <c r="U1425" i="39"/>
  <c r="V1425" i="39"/>
  <c r="F1426" i="39"/>
  <c r="G1426" i="39"/>
  <c r="H1426" i="39"/>
  <c r="I1426" i="39"/>
  <c r="J1426" i="39"/>
  <c r="K1426" i="39"/>
  <c r="L1426" i="39"/>
  <c r="M1426" i="39"/>
  <c r="N1426" i="39"/>
  <c r="O1426" i="39"/>
  <c r="P1426" i="39"/>
  <c r="Q1426" i="39"/>
  <c r="R1426" i="39"/>
  <c r="S1426" i="39"/>
  <c r="T1426" i="39"/>
  <c r="U1426" i="39"/>
  <c r="V1426" i="39"/>
  <c r="F1427" i="39"/>
  <c r="G1427" i="39"/>
  <c r="H1427" i="39"/>
  <c r="I1427" i="39"/>
  <c r="J1427" i="39"/>
  <c r="K1427" i="39"/>
  <c r="L1427" i="39"/>
  <c r="M1427" i="39"/>
  <c r="N1427" i="39"/>
  <c r="O1427" i="39"/>
  <c r="P1427" i="39"/>
  <c r="Q1427" i="39"/>
  <c r="R1427" i="39"/>
  <c r="S1427" i="39"/>
  <c r="T1427" i="39"/>
  <c r="U1427" i="39"/>
  <c r="V1427" i="39"/>
  <c r="F1428" i="39"/>
  <c r="G1428" i="39"/>
  <c r="H1428" i="39"/>
  <c r="I1428" i="39"/>
  <c r="J1428" i="39"/>
  <c r="K1428" i="39"/>
  <c r="L1428" i="39"/>
  <c r="M1428" i="39"/>
  <c r="N1428" i="39"/>
  <c r="O1428" i="39"/>
  <c r="P1428" i="39"/>
  <c r="Q1428" i="39"/>
  <c r="R1428" i="39"/>
  <c r="S1428" i="39"/>
  <c r="T1428" i="39"/>
  <c r="U1428" i="39"/>
  <c r="V1428" i="39"/>
  <c r="F1429" i="39"/>
  <c r="G1429" i="39"/>
  <c r="H1429" i="39"/>
  <c r="I1429" i="39"/>
  <c r="J1429" i="39"/>
  <c r="K1429" i="39"/>
  <c r="L1429" i="39"/>
  <c r="M1429" i="39"/>
  <c r="N1429" i="39"/>
  <c r="O1429" i="39"/>
  <c r="P1429" i="39"/>
  <c r="Q1429" i="39"/>
  <c r="R1429" i="39"/>
  <c r="S1429" i="39"/>
  <c r="T1429" i="39"/>
  <c r="U1429" i="39"/>
  <c r="V1429" i="39"/>
  <c r="F1430" i="39"/>
  <c r="G1430" i="39"/>
  <c r="H1430" i="39"/>
  <c r="I1430" i="39"/>
  <c r="J1430" i="39"/>
  <c r="K1430" i="39"/>
  <c r="L1430" i="39"/>
  <c r="M1430" i="39"/>
  <c r="N1430" i="39"/>
  <c r="O1430" i="39"/>
  <c r="P1430" i="39"/>
  <c r="Q1430" i="39"/>
  <c r="R1430" i="39"/>
  <c r="S1430" i="39"/>
  <c r="T1430" i="39"/>
  <c r="U1430" i="39"/>
  <c r="V1430" i="39"/>
  <c r="F1431" i="39"/>
  <c r="G1431" i="39"/>
  <c r="H1431" i="39"/>
  <c r="I1431" i="39"/>
  <c r="J1431" i="39"/>
  <c r="K1431" i="39"/>
  <c r="L1431" i="39"/>
  <c r="M1431" i="39"/>
  <c r="N1431" i="39"/>
  <c r="O1431" i="39"/>
  <c r="P1431" i="39"/>
  <c r="Q1431" i="39"/>
  <c r="R1431" i="39"/>
  <c r="S1431" i="39"/>
  <c r="T1431" i="39"/>
  <c r="U1431" i="39"/>
  <c r="V1431" i="39"/>
  <c r="F1432" i="39"/>
  <c r="G1432" i="39"/>
  <c r="H1432" i="39"/>
  <c r="I1432" i="39"/>
  <c r="J1432" i="39"/>
  <c r="K1432" i="39"/>
  <c r="L1432" i="39"/>
  <c r="M1432" i="39"/>
  <c r="N1432" i="39"/>
  <c r="O1432" i="39"/>
  <c r="P1432" i="39"/>
  <c r="Q1432" i="39"/>
  <c r="R1432" i="39"/>
  <c r="S1432" i="39"/>
  <c r="T1432" i="39"/>
  <c r="U1432" i="39"/>
  <c r="V1432" i="39"/>
  <c r="F1433" i="39"/>
  <c r="G1433" i="39"/>
  <c r="H1433" i="39"/>
  <c r="I1433" i="39"/>
  <c r="J1433" i="39"/>
  <c r="K1433" i="39"/>
  <c r="L1433" i="39"/>
  <c r="M1433" i="39"/>
  <c r="N1433" i="39"/>
  <c r="O1433" i="39"/>
  <c r="P1433" i="39"/>
  <c r="Q1433" i="39"/>
  <c r="R1433" i="39"/>
  <c r="S1433" i="39"/>
  <c r="T1433" i="39"/>
  <c r="U1433" i="39"/>
  <c r="V1433" i="39"/>
  <c r="F1434" i="39"/>
  <c r="G1434" i="39"/>
  <c r="H1434" i="39"/>
  <c r="I1434" i="39"/>
  <c r="J1434" i="39"/>
  <c r="K1434" i="39"/>
  <c r="L1434" i="39"/>
  <c r="M1434" i="39"/>
  <c r="N1434" i="39"/>
  <c r="O1434" i="39"/>
  <c r="P1434" i="39"/>
  <c r="Q1434" i="39"/>
  <c r="R1434" i="39"/>
  <c r="S1434" i="39"/>
  <c r="T1434" i="39"/>
  <c r="U1434" i="39"/>
  <c r="V1434" i="39"/>
  <c r="F1435" i="39"/>
  <c r="G1435" i="39"/>
  <c r="H1435" i="39"/>
  <c r="I1435" i="39"/>
  <c r="J1435" i="39"/>
  <c r="K1435" i="39"/>
  <c r="L1435" i="39"/>
  <c r="M1435" i="39"/>
  <c r="N1435" i="39"/>
  <c r="O1435" i="39"/>
  <c r="P1435" i="39"/>
  <c r="Q1435" i="39"/>
  <c r="R1435" i="39"/>
  <c r="S1435" i="39"/>
  <c r="T1435" i="39"/>
  <c r="U1435" i="39"/>
  <c r="V1435" i="39"/>
  <c r="F1436" i="39"/>
  <c r="G1436" i="39"/>
  <c r="H1436" i="39"/>
  <c r="I1436" i="39"/>
  <c r="J1436" i="39"/>
  <c r="K1436" i="39"/>
  <c r="L1436" i="39"/>
  <c r="M1436" i="39"/>
  <c r="N1436" i="39"/>
  <c r="O1436" i="39"/>
  <c r="P1436" i="39"/>
  <c r="Q1436" i="39"/>
  <c r="R1436" i="39"/>
  <c r="S1436" i="39"/>
  <c r="T1436" i="39"/>
  <c r="U1436" i="39"/>
  <c r="V1436" i="39"/>
  <c r="F1437" i="39"/>
  <c r="G1437" i="39"/>
  <c r="H1437" i="39"/>
  <c r="I1437" i="39"/>
  <c r="J1437" i="39"/>
  <c r="K1437" i="39"/>
  <c r="L1437" i="39"/>
  <c r="M1437" i="39"/>
  <c r="N1437" i="39"/>
  <c r="O1437" i="39"/>
  <c r="P1437" i="39"/>
  <c r="Q1437" i="39"/>
  <c r="R1437" i="39"/>
  <c r="S1437" i="39"/>
  <c r="T1437" i="39"/>
  <c r="U1437" i="39"/>
  <c r="V1437" i="39"/>
  <c r="F1438" i="39"/>
  <c r="G1438" i="39"/>
  <c r="H1438" i="39"/>
  <c r="I1438" i="39"/>
  <c r="J1438" i="39"/>
  <c r="K1438" i="39"/>
  <c r="L1438" i="39"/>
  <c r="M1438" i="39"/>
  <c r="N1438" i="39"/>
  <c r="O1438" i="39"/>
  <c r="P1438" i="39"/>
  <c r="Q1438" i="39"/>
  <c r="R1438" i="39"/>
  <c r="S1438" i="39"/>
  <c r="T1438" i="39"/>
  <c r="U1438" i="39"/>
  <c r="V1438" i="39"/>
  <c r="F1439" i="39"/>
  <c r="G1439" i="39"/>
  <c r="H1439" i="39"/>
  <c r="I1439" i="39"/>
  <c r="J1439" i="39"/>
  <c r="K1439" i="39"/>
  <c r="L1439" i="39"/>
  <c r="M1439" i="39"/>
  <c r="N1439" i="39"/>
  <c r="O1439" i="39"/>
  <c r="P1439" i="39"/>
  <c r="Q1439" i="39"/>
  <c r="R1439" i="39"/>
  <c r="S1439" i="39"/>
  <c r="T1439" i="39"/>
  <c r="U1439" i="39"/>
  <c r="V1439" i="39"/>
  <c r="F1440" i="39"/>
  <c r="G1440" i="39"/>
  <c r="H1440" i="39"/>
  <c r="I1440" i="39"/>
  <c r="J1440" i="39"/>
  <c r="K1440" i="39"/>
  <c r="L1440" i="39"/>
  <c r="M1440" i="39"/>
  <c r="N1440" i="39"/>
  <c r="O1440" i="39"/>
  <c r="P1440" i="39"/>
  <c r="Q1440" i="39"/>
  <c r="R1440" i="39"/>
  <c r="S1440" i="39"/>
  <c r="T1440" i="39"/>
  <c r="U1440" i="39"/>
  <c r="V1440" i="39"/>
  <c r="F1441" i="39"/>
  <c r="G1441" i="39"/>
  <c r="H1441" i="39"/>
  <c r="I1441" i="39"/>
  <c r="J1441" i="39"/>
  <c r="K1441" i="39"/>
  <c r="L1441" i="39"/>
  <c r="M1441" i="39"/>
  <c r="N1441" i="39"/>
  <c r="O1441" i="39"/>
  <c r="P1441" i="39"/>
  <c r="Q1441" i="39"/>
  <c r="R1441" i="39"/>
  <c r="S1441" i="39"/>
  <c r="T1441" i="39"/>
  <c r="U1441" i="39"/>
  <c r="V1441" i="39"/>
  <c r="F1442" i="39"/>
  <c r="G1442" i="39"/>
  <c r="H1442" i="39"/>
  <c r="I1442" i="39"/>
  <c r="J1442" i="39"/>
  <c r="K1442" i="39"/>
  <c r="L1442" i="39"/>
  <c r="M1442" i="39"/>
  <c r="N1442" i="39"/>
  <c r="O1442" i="39"/>
  <c r="P1442" i="39"/>
  <c r="Q1442" i="39"/>
  <c r="R1442" i="39"/>
  <c r="S1442" i="39"/>
  <c r="T1442" i="39"/>
  <c r="U1442" i="39"/>
  <c r="V1442" i="39"/>
  <c r="F1443" i="39"/>
  <c r="G1443" i="39"/>
  <c r="H1443" i="39"/>
  <c r="I1443" i="39"/>
  <c r="J1443" i="39"/>
  <c r="K1443" i="39"/>
  <c r="L1443" i="39"/>
  <c r="M1443" i="39"/>
  <c r="N1443" i="39"/>
  <c r="O1443" i="39"/>
  <c r="P1443" i="39"/>
  <c r="Q1443" i="39"/>
  <c r="R1443" i="39"/>
  <c r="S1443" i="39"/>
  <c r="T1443" i="39"/>
  <c r="U1443" i="39"/>
  <c r="V1443" i="39"/>
  <c r="F1444" i="39"/>
  <c r="G1444" i="39"/>
  <c r="H1444" i="39"/>
  <c r="I1444" i="39"/>
  <c r="J1444" i="39"/>
  <c r="K1444" i="39"/>
  <c r="L1444" i="39"/>
  <c r="M1444" i="39"/>
  <c r="N1444" i="39"/>
  <c r="O1444" i="39"/>
  <c r="P1444" i="39"/>
  <c r="Q1444" i="39"/>
  <c r="R1444" i="39"/>
  <c r="S1444" i="39"/>
  <c r="T1444" i="39"/>
  <c r="U1444" i="39"/>
  <c r="V1444" i="39"/>
  <c r="F1445" i="39"/>
  <c r="G1445" i="39"/>
  <c r="H1445" i="39"/>
  <c r="I1445" i="39"/>
  <c r="J1445" i="39"/>
  <c r="K1445" i="39"/>
  <c r="L1445" i="39"/>
  <c r="M1445" i="39"/>
  <c r="N1445" i="39"/>
  <c r="O1445" i="39"/>
  <c r="P1445" i="39"/>
  <c r="Q1445" i="39"/>
  <c r="R1445" i="39"/>
  <c r="S1445" i="39"/>
  <c r="T1445" i="39"/>
  <c r="U1445" i="39"/>
  <c r="V1445" i="39"/>
  <c r="F1446" i="39"/>
  <c r="G1446" i="39"/>
  <c r="H1446" i="39"/>
  <c r="I1446" i="39"/>
  <c r="J1446" i="39"/>
  <c r="K1446" i="39"/>
  <c r="L1446" i="39"/>
  <c r="M1446" i="39"/>
  <c r="N1446" i="39"/>
  <c r="O1446" i="39"/>
  <c r="P1446" i="39"/>
  <c r="Q1446" i="39"/>
  <c r="R1446" i="39"/>
  <c r="S1446" i="39"/>
  <c r="T1446" i="39"/>
  <c r="U1446" i="39"/>
  <c r="V1446" i="39"/>
  <c r="F1447" i="39"/>
  <c r="G1447" i="39"/>
  <c r="H1447" i="39"/>
  <c r="I1447" i="39"/>
  <c r="J1447" i="39"/>
  <c r="K1447" i="39"/>
  <c r="L1447" i="39"/>
  <c r="M1447" i="39"/>
  <c r="N1447" i="39"/>
  <c r="O1447" i="39"/>
  <c r="P1447" i="39"/>
  <c r="Q1447" i="39"/>
  <c r="R1447" i="39"/>
  <c r="S1447" i="39"/>
  <c r="T1447" i="39"/>
  <c r="U1447" i="39"/>
  <c r="V1447" i="39"/>
  <c r="F1448" i="39"/>
  <c r="G1448" i="39"/>
  <c r="H1448" i="39"/>
  <c r="I1448" i="39"/>
  <c r="J1448" i="39"/>
  <c r="K1448" i="39"/>
  <c r="L1448" i="39"/>
  <c r="M1448" i="39"/>
  <c r="N1448" i="39"/>
  <c r="O1448" i="39"/>
  <c r="P1448" i="39"/>
  <c r="Q1448" i="39"/>
  <c r="R1448" i="39"/>
  <c r="S1448" i="39"/>
  <c r="T1448" i="39"/>
  <c r="U1448" i="39"/>
  <c r="V1448" i="39"/>
  <c r="F1449" i="39"/>
  <c r="G1449" i="39"/>
  <c r="H1449" i="39"/>
  <c r="I1449" i="39"/>
  <c r="J1449" i="39"/>
  <c r="K1449" i="39"/>
  <c r="L1449" i="39"/>
  <c r="M1449" i="39"/>
  <c r="N1449" i="39"/>
  <c r="O1449" i="39"/>
  <c r="P1449" i="39"/>
  <c r="Q1449" i="39"/>
  <c r="R1449" i="39"/>
  <c r="S1449" i="39"/>
  <c r="T1449" i="39"/>
  <c r="U1449" i="39"/>
  <c r="V1449" i="39"/>
  <c r="F1450" i="39"/>
  <c r="G1450" i="39"/>
  <c r="H1450" i="39"/>
  <c r="I1450" i="39"/>
  <c r="J1450" i="39"/>
  <c r="K1450" i="39"/>
  <c r="L1450" i="39"/>
  <c r="M1450" i="39"/>
  <c r="N1450" i="39"/>
  <c r="O1450" i="39"/>
  <c r="P1450" i="39"/>
  <c r="Q1450" i="39"/>
  <c r="R1450" i="39"/>
  <c r="S1450" i="39"/>
  <c r="T1450" i="39"/>
  <c r="U1450" i="39"/>
  <c r="V1450" i="39"/>
  <c r="F1451" i="39"/>
  <c r="G1451" i="39"/>
  <c r="H1451" i="39"/>
  <c r="I1451" i="39"/>
  <c r="J1451" i="39"/>
  <c r="K1451" i="39"/>
  <c r="L1451" i="39"/>
  <c r="M1451" i="39"/>
  <c r="N1451" i="39"/>
  <c r="O1451" i="39"/>
  <c r="P1451" i="39"/>
  <c r="Q1451" i="39"/>
  <c r="R1451" i="39"/>
  <c r="S1451" i="39"/>
  <c r="T1451" i="39"/>
  <c r="U1451" i="39"/>
  <c r="V1451" i="39"/>
  <c r="F1452" i="39"/>
  <c r="G1452" i="39"/>
  <c r="H1452" i="39"/>
  <c r="I1452" i="39"/>
  <c r="J1452" i="39"/>
  <c r="K1452" i="39"/>
  <c r="L1452" i="39"/>
  <c r="M1452" i="39"/>
  <c r="N1452" i="39"/>
  <c r="O1452" i="39"/>
  <c r="P1452" i="39"/>
  <c r="Q1452" i="39"/>
  <c r="R1452" i="39"/>
  <c r="S1452" i="39"/>
  <c r="T1452" i="39"/>
  <c r="U1452" i="39"/>
  <c r="V1452" i="39"/>
  <c r="F1453" i="39"/>
  <c r="G1453" i="39"/>
  <c r="H1453" i="39"/>
  <c r="I1453" i="39"/>
  <c r="J1453" i="39"/>
  <c r="K1453" i="39"/>
  <c r="L1453" i="39"/>
  <c r="M1453" i="39"/>
  <c r="N1453" i="39"/>
  <c r="O1453" i="39"/>
  <c r="P1453" i="39"/>
  <c r="Q1453" i="39"/>
  <c r="R1453" i="39"/>
  <c r="S1453" i="39"/>
  <c r="T1453" i="39"/>
  <c r="U1453" i="39"/>
  <c r="V1453" i="39"/>
  <c r="F1454" i="39"/>
  <c r="G1454" i="39"/>
  <c r="H1454" i="39"/>
  <c r="I1454" i="39"/>
  <c r="J1454" i="39"/>
  <c r="K1454" i="39"/>
  <c r="L1454" i="39"/>
  <c r="M1454" i="39"/>
  <c r="N1454" i="39"/>
  <c r="O1454" i="39"/>
  <c r="P1454" i="39"/>
  <c r="Q1454" i="39"/>
  <c r="R1454" i="39"/>
  <c r="S1454" i="39"/>
  <c r="T1454" i="39"/>
  <c r="U1454" i="39"/>
  <c r="V1454" i="39"/>
  <c r="F1455" i="39"/>
  <c r="G1455" i="39"/>
  <c r="H1455" i="39"/>
  <c r="I1455" i="39"/>
  <c r="J1455" i="39"/>
  <c r="K1455" i="39"/>
  <c r="L1455" i="39"/>
  <c r="M1455" i="39"/>
  <c r="N1455" i="39"/>
  <c r="O1455" i="39"/>
  <c r="P1455" i="39"/>
  <c r="Q1455" i="39"/>
  <c r="R1455" i="39"/>
  <c r="S1455" i="39"/>
  <c r="T1455" i="39"/>
  <c r="U1455" i="39"/>
  <c r="V1455" i="39"/>
  <c r="F1456" i="39"/>
  <c r="G1456" i="39"/>
  <c r="H1456" i="39"/>
  <c r="I1456" i="39"/>
  <c r="J1456" i="39"/>
  <c r="K1456" i="39"/>
  <c r="L1456" i="39"/>
  <c r="M1456" i="39"/>
  <c r="N1456" i="39"/>
  <c r="O1456" i="39"/>
  <c r="P1456" i="39"/>
  <c r="Q1456" i="39"/>
  <c r="R1456" i="39"/>
  <c r="S1456" i="39"/>
  <c r="T1456" i="39"/>
  <c r="U1456" i="39"/>
  <c r="V1456" i="39"/>
  <c r="F1457" i="39"/>
  <c r="G1457" i="39"/>
  <c r="H1457" i="39"/>
  <c r="I1457" i="39"/>
  <c r="J1457" i="39"/>
  <c r="K1457" i="39"/>
  <c r="L1457" i="39"/>
  <c r="M1457" i="39"/>
  <c r="N1457" i="39"/>
  <c r="O1457" i="39"/>
  <c r="P1457" i="39"/>
  <c r="Q1457" i="39"/>
  <c r="R1457" i="39"/>
  <c r="S1457" i="39"/>
  <c r="T1457" i="39"/>
  <c r="U1457" i="39"/>
  <c r="V1457" i="39"/>
  <c r="F1458" i="39"/>
  <c r="G1458" i="39"/>
  <c r="H1458" i="39"/>
  <c r="I1458" i="39"/>
  <c r="J1458" i="39"/>
  <c r="K1458" i="39"/>
  <c r="L1458" i="39"/>
  <c r="M1458" i="39"/>
  <c r="N1458" i="39"/>
  <c r="O1458" i="39"/>
  <c r="P1458" i="39"/>
  <c r="Q1458" i="39"/>
  <c r="R1458" i="39"/>
  <c r="S1458" i="39"/>
  <c r="T1458" i="39"/>
  <c r="U1458" i="39"/>
  <c r="V1458" i="39"/>
  <c r="F1459" i="39"/>
  <c r="G1459" i="39"/>
  <c r="H1459" i="39"/>
  <c r="I1459" i="39"/>
  <c r="J1459" i="39"/>
  <c r="K1459" i="39"/>
  <c r="L1459" i="39"/>
  <c r="M1459" i="39"/>
  <c r="N1459" i="39"/>
  <c r="O1459" i="39"/>
  <c r="P1459" i="39"/>
  <c r="Q1459" i="39"/>
  <c r="R1459" i="39"/>
  <c r="S1459" i="39"/>
  <c r="T1459" i="39"/>
  <c r="U1459" i="39"/>
  <c r="V1459" i="39"/>
  <c r="F1460" i="39"/>
  <c r="G1460" i="39"/>
  <c r="H1460" i="39"/>
  <c r="I1460" i="39"/>
  <c r="J1460" i="39"/>
  <c r="K1460" i="39"/>
  <c r="L1460" i="39"/>
  <c r="M1460" i="39"/>
  <c r="N1460" i="39"/>
  <c r="O1460" i="39"/>
  <c r="P1460" i="39"/>
  <c r="Q1460" i="39"/>
  <c r="R1460" i="39"/>
  <c r="S1460" i="39"/>
  <c r="T1460" i="39"/>
  <c r="U1460" i="39"/>
  <c r="V1460" i="39"/>
  <c r="F1461" i="39"/>
  <c r="G1461" i="39"/>
  <c r="H1461" i="39"/>
  <c r="I1461" i="39"/>
  <c r="J1461" i="39"/>
  <c r="K1461" i="39"/>
  <c r="L1461" i="39"/>
  <c r="M1461" i="39"/>
  <c r="N1461" i="39"/>
  <c r="O1461" i="39"/>
  <c r="P1461" i="39"/>
  <c r="Q1461" i="39"/>
  <c r="R1461" i="39"/>
  <c r="S1461" i="39"/>
  <c r="T1461" i="39"/>
  <c r="U1461" i="39"/>
  <c r="V1461" i="39"/>
  <c r="F1462" i="39"/>
  <c r="G1462" i="39"/>
  <c r="H1462" i="39"/>
  <c r="I1462" i="39"/>
  <c r="J1462" i="39"/>
  <c r="K1462" i="39"/>
  <c r="L1462" i="39"/>
  <c r="M1462" i="39"/>
  <c r="N1462" i="39"/>
  <c r="O1462" i="39"/>
  <c r="P1462" i="39"/>
  <c r="Q1462" i="39"/>
  <c r="R1462" i="39"/>
  <c r="S1462" i="39"/>
  <c r="T1462" i="39"/>
  <c r="U1462" i="39"/>
  <c r="V1462" i="39"/>
  <c r="F1463" i="39"/>
  <c r="G1463" i="39"/>
  <c r="H1463" i="39"/>
  <c r="I1463" i="39"/>
  <c r="J1463" i="39"/>
  <c r="K1463" i="39"/>
  <c r="L1463" i="39"/>
  <c r="M1463" i="39"/>
  <c r="N1463" i="39"/>
  <c r="O1463" i="39"/>
  <c r="P1463" i="39"/>
  <c r="Q1463" i="39"/>
  <c r="R1463" i="39"/>
  <c r="S1463" i="39"/>
  <c r="T1463" i="39"/>
  <c r="U1463" i="39"/>
  <c r="V1463" i="39"/>
  <c r="F1464" i="39"/>
  <c r="G1464" i="39"/>
  <c r="H1464" i="39"/>
  <c r="I1464" i="39"/>
  <c r="J1464" i="39"/>
  <c r="K1464" i="39"/>
  <c r="L1464" i="39"/>
  <c r="M1464" i="39"/>
  <c r="N1464" i="39"/>
  <c r="O1464" i="39"/>
  <c r="P1464" i="39"/>
  <c r="Q1464" i="39"/>
  <c r="R1464" i="39"/>
  <c r="S1464" i="39"/>
  <c r="T1464" i="39"/>
  <c r="U1464" i="39"/>
  <c r="V1464" i="39"/>
  <c r="F1465" i="39"/>
  <c r="G1465" i="39"/>
  <c r="H1465" i="39"/>
  <c r="I1465" i="39"/>
  <c r="J1465" i="39"/>
  <c r="K1465" i="39"/>
  <c r="L1465" i="39"/>
  <c r="M1465" i="39"/>
  <c r="N1465" i="39"/>
  <c r="O1465" i="39"/>
  <c r="P1465" i="39"/>
  <c r="Q1465" i="39"/>
  <c r="R1465" i="39"/>
  <c r="S1465" i="39"/>
  <c r="T1465" i="39"/>
  <c r="U1465" i="39"/>
  <c r="V1465" i="39"/>
  <c r="F1466" i="39"/>
  <c r="G1466" i="39"/>
  <c r="H1466" i="39"/>
  <c r="I1466" i="39"/>
  <c r="J1466" i="39"/>
  <c r="K1466" i="39"/>
  <c r="L1466" i="39"/>
  <c r="M1466" i="39"/>
  <c r="N1466" i="39"/>
  <c r="O1466" i="39"/>
  <c r="P1466" i="39"/>
  <c r="Q1466" i="39"/>
  <c r="R1466" i="39"/>
  <c r="S1466" i="39"/>
  <c r="T1466" i="39"/>
  <c r="U1466" i="39"/>
  <c r="V1466" i="39"/>
  <c r="F1467" i="39"/>
  <c r="G1467" i="39"/>
  <c r="H1467" i="39"/>
  <c r="I1467" i="39"/>
  <c r="J1467" i="39"/>
  <c r="K1467" i="39"/>
  <c r="L1467" i="39"/>
  <c r="M1467" i="39"/>
  <c r="N1467" i="39"/>
  <c r="O1467" i="39"/>
  <c r="P1467" i="39"/>
  <c r="Q1467" i="39"/>
  <c r="R1467" i="39"/>
  <c r="S1467" i="39"/>
  <c r="T1467" i="39"/>
  <c r="U1467" i="39"/>
  <c r="V1467" i="39"/>
  <c r="F1468" i="39"/>
  <c r="G1468" i="39"/>
  <c r="H1468" i="39"/>
  <c r="I1468" i="39"/>
  <c r="J1468" i="39"/>
  <c r="K1468" i="39"/>
  <c r="L1468" i="39"/>
  <c r="M1468" i="39"/>
  <c r="N1468" i="39"/>
  <c r="O1468" i="39"/>
  <c r="P1468" i="39"/>
  <c r="Q1468" i="39"/>
  <c r="R1468" i="39"/>
  <c r="S1468" i="39"/>
  <c r="T1468" i="39"/>
  <c r="U1468" i="39"/>
  <c r="V1468" i="39"/>
  <c r="F1469" i="39"/>
  <c r="G1469" i="39"/>
  <c r="H1469" i="39"/>
  <c r="I1469" i="39"/>
  <c r="J1469" i="39"/>
  <c r="K1469" i="39"/>
  <c r="L1469" i="39"/>
  <c r="M1469" i="39"/>
  <c r="N1469" i="39"/>
  <c r="O1469" i="39"/>
  <c r="P1469" i="39"/>
  <c r="Q1469" i="39"/>
  <c r="R1469" i="39"/>
  <c r="S1469" i="39"/>
  <c r="T1469" i="39"/>
  <c r="U1469" i="39"/>
  <c r="V1469" i="39"/>
  <c r="F1470" i="39"/>
  <c r="G1470" i="39"/>
  <c r="H1470" i="39"/>
  <c r="I1470" i="39"/>
  <c r="J1470" i="39"/>
  <c r="K1470" i="39"/>
  <c r="L1470" i="39"/>
  <c r="M1470" i="39"/>
  <c r="N1470" i="39"/>
  <c r="O1470" i="39"/>
  <c r="P1470" i="39"/>
  <c r="Q1470" i="39"/>
  <c r="R1470" i="39"/>
  <c r="S1470" i="39"/>
  <c r="T1470" i="39"/>
  <c r="U1470" i="39"/>
  <c r="V1470" i="39"/>
  <c r="F1471" i="39"/>
  <c r="G1471" i="39"/>
  <c r="H1471" i="39"/>
  <c r="I1471" i="39"/>
  <c r="J1471" i="39"/>
  <c r="K1471" i="39"/>
  <c r="L1471" i="39"/>
  <c r="M1471" i="39"/>
  <c r="N1471" i="39"/>
  <c r="O1471" i="39"/>
  <c r="P1471" i="39"/>
  <c r="Q1471" i="39"/>
  <c r="R1471" i="39"/>
  <c r="S1471" i="39"/>
  <c r="T1471" i="39"/>
  <c r="U1471" i="39"/>
  <c r="V1471" i="39"/>
  <c r="F1472" i="39"/>
  <c r="G1472" i="39"/>
  <c r="H1472" i="39"/>
  <c r="I1472" i="39"/>
  <c r="J1472" i="39"/>
  <c r="K1472" i="39"/>
  <c r="L1472" i="39"/>
  <c r="M1472" i="39"/>
  <c r="N1472" i="39"/>
  <c r="O1472" i="39"/>
  <c r="P1472" i="39"/>
  <c r="Q1472" i="39"/>
  <c r="R1472" i="39"/>
  <c r="S1472" i="39"/>
  <c r="T1472" i="39"/>
  <c r="U1472" i="39"/>
  <c r="V1472" i="39"/>
  <c r="F1473" i="39"/>
  <c r="G1473" i="39"/>
  <c r="H1473" i="39"/>
  <c r="I1473" i="39"/>
  <c r="J1473" i="39"/>
  <c r="K1473" i="39"/>
  <c r="L1473" i="39"/>
  <c r="M1473" i="39"/>
  <c r="N1473" i="39"/>
  <c r="O1473" i="39"/>
  <c r="P1473" i="39"/>
  <c r="Q1473" i="39"/>
  <c r="R1473" i="39"/>
  <c r="S1473" i="39"/>
  <c r="T1473" i="39"/>
  <c r="U1473" i="39"/>
  <c r="V1473" i="39"/>
  <c r="F1474" i="39"/>
  <c r="G1474" i="39"/>
  <c r="H1474" i="39"/>
  <c r="I1474" i="39"/>
  <c r="J1474" i="39"/>
  <c r="K1474" i="39"/>
  <c r="L1474" i="39"/>
  <c r="M1474" i="39"/>
  <c r="N1474" i="39"/>
  <c r="O1474" i="39"/>
  <c r="P1474" i="39"/>
  <c r="Q1474" i="39"/>
  <c r="R1474" i="39"/>
  <c r="S1474" i="39"/>
  <c r="T1474" i="39"/>
  <c r="U1474" i="39"/>
  <c r="V1474" i="39"/>
  <c r="F1475" i="39"/>
  <c r="G1475" i="39"/>
  <c r="H1475" i="39"/>
  <c r="I1475" i="39"/>
  <c r="J1475" i="39"/>
  <c r="K1475" i="39"/>
  <c r="L1475" i="39"/>
  <c r="M1475" i="39"/>
  <c r="N1475" i="39"/>
  <c r="O1475" i="39"/>
  <c r="P1475" i="39"/>
  <c r="Q1475" i="39"/>
  <c r="R1475" i="39"/>
  <c r="S1475" i="39"/>
  <c r="T1475" i="39"/>
  <c r="U1475" i="39"/>
  <c r="V1475" i="39"/>
  <c r="F1476" i="39"/>
  <c r="G1476" i="39"/>
  <c r="H1476" i="39"/>
  <c r="I1476" i="39"/>
  <c r="J1476" i="39"/>
  <c r="K1476" i="39"/>
  <c r="L1476" i="39"/>
  <c r="M1476" i="39"/>
  <c r="N1476" i="39"/>
  <c r="O1476" i="39"/>
  <c r="P1476" i="39"/>
  <c r="Q1476" i="39"/>
  <c r="R1476" i="39"/>
  <c r="S1476" i="39"/>
  <c r="T1476" i="39"/>
  <c r="U1476" i="39"/>
  <c r="V1476" i="39"/>
  <c r="F1477" i="39"/>
  <c r="G1477" i="39"/>
  <c r="H1477" i="39"/>
  <c r="I1477" i="39"/>
  <c r="J1477" i="39"/>
  <c r="K1477" i="39"/>
  <c r="L1477" i="39"/>
  <c r="M1477" i="39"/>
  <c r="N1477" i="39"/>
  <c r="O1477" i="39"/>
  <c r="P1477" i="39"/>
  <c r="Q1477" i="39"/>
  <c r="R1477" i="39"/>
  <c r="S1477" i="39"/>
  <c r="T1477" i="39"/>
  <c r="U1477" i="39"/>
  <c r="V1477" i="39"/>
  <c r="F1478" i="39"/>
  <c r="G1478" i="39"/>
  <c r="H1478" i="39"/>
  <c r="I1478" i="39"/>
  <c r="J1478" i="39"/>
  <c r="K1478" i="39"/>
  <c r="L1478" i="39"/>
  <c r="M1478" i="39"/>
  <c r="N1478" i="39"/>
  <c r="O1478" i="39"/>
  <c r="P1478" i="39"/>
  <c r="Q1478" i="39"/>
  <c r="R1478" i="39"/>
  <c r="S1478" i="39"/>
  <c r="T1478" i="39"/>
  <c r="U1478" i="39"/>
  <c r="V1478" i="39"/>
  <c r="F1479" i="39"/>
  <c r="G1479" i="39"/>
  <c r="H1479" i="39"/>
  <c r="I1479" i="39"/>
  <c r="J1479" i="39"/>
  <c r="K1479" i="39"/>
  <c r="L1479" i="39"/>
  <c r="M1479" i="39"/>
  <c r="N1479" i="39"/>
  <c r="O1479" i="39"/>
  <c r="P1479" i="39"/>
  <c r="Q1479" i="39"/>
  <c r="R1479" i="39"/>
  <c r="S1479" i="39"/>
  <c r="T1479" i="39"/>
  <c r="U1479" i="39"/>
  <c r="V1479" i="39"/>
  <c r="F1480" i="39"/>
  <c r="G1480" i="39"/>
  <c r="H1480" i="39"/>
  <c r="I1480" i="39"/>
  <c r="J1480" i="39"/>
  <c r="K1480" i="39"/>
  <c r="L1480" i="39"/>
  <c r="M1480" i="39"/>
  <c r="N1480" i="39"/>
  <c r="O1480" i="39"/>
  <c r="P1480" i="39"/>
  <c r="Q1480" i="39"/>
  <c r="R1480" i="39"/>
  <c r="S1480" i="39"/>
  <c r="T1480" i="39"/>
  <c r="U1480" i="39"/>
  <c r="V1480" i="39"/>
  <c r="F1481" i="39"/>
  <c r="G1481" i="39"/>
  <c r="H1481" i="39"/>
  <c r="I1481" i="39"/>
  <c r="J1481" i="39"/>
  <c r="K1481" i="39"/>
  <c r="L1481" i="39"/>
  <c r="M1481" i="39"/>
  <c r="N1481" i="39"/>
  <c r="O1481" i="39"/>
  <c r="P1481" i="39"/>
  <c r="Q1481" i="39"/>
  <c r="R1481" i="39"/>
  <c r="S1481" i="39"/>
  <c r="T1481" i="39"/>
  <c r="U1481" i="39"/>
  <c r="V1481" i="39"/>
  <c r="F1482" i="39"/>
  <c r="G1482" i="39"/>
  <c r="H1482" i="39"/>
  <c r="I1482" i="39"/>
  <c r="J1482" i="39"/>
  <c r="K1482" i="39"/>
  <c r="L1482" i="39"/>
  <c r="M1482" i="39"/>
  <c r="N1482" i="39"/>
  <c r="O1482" i="39"/>
  <c r="P1482" i="39"/>
  <c r="Q1482" i="39"/>
  <c r="R1482" i="39"/>
  <c r="S1482" i="39"/>
  <c r="T1482" i="39"/>
  <c r="U1482" i="39"/>
  <c r="V1482" i="39"/>
  <c r="F1483" i="39"/>
  <c r="G1483" i="39"/>
  <c r="H1483" i="39"/>
  <c r="I1483" i="39"/>
  <c r="J1483" i="39"/>
  <c r="K1483" i="39"/>
  <c r="L1483" i="39"/>
  <c r="M1483" i="39"/>
  <c r="N1483" i="39"/>
  <c r="O1483" i="39"/>
  <c r="P1483" i="39"/>
  <c r="Q1483" i="39"/>
  <c r="R1483" i="39"/>
  <c r="S1483" i="39"/>
  <c r="T1483" i="39"/>
  <c r="U1483" i="39"/>
  <c r="V1483" i="39"/>
  <c r="F1484" i="39"/>
  <c r="G1484" i="39"/>
  <c r="H1484" i="39"/>
  <c r="I1484" i="39"/>
  <c r="J1484" i="39"/>
  <c r="K1484" i="39"/>
  <c r="L1484" i="39"/>
  <c r="M1484" i="39"/>
  <c r="N1484" i="39"/>
  <c r="O1484" i="39"/>
  <c r="P1484" i="39"/>
  <c r="Q1484" i="39"/>
  <c r="R1484" i="39"/>
  <c r="S1484" i="39"/>
  <c r="T1484" i="39"/>
  <c r="U1484" i="39"/>
  <c r="V1484" i="39"/>
  <c r="F1485" i="39"/>
  <c r="G1485" i="39"/>
  <c r="H1485" i="39"/>
  <c r="I1485" i="39"/>
  <c r="J1485" i="39"/>
  <c r="K1485" i="39"/>
  <c r="L1485" i="39"/>
  <c r="M1485" i="39"/>
  <c r="N1485" i="39"/>
  <c r="O1485" i="39"/>
  <c r="P1485" i="39"/>
  <c r="Q1485" i="39"/>
  <c r="R1485" i="39"/>
  <c r="S1485" i="39"/>
  <c r="T1485" i="39"/>
  <c r="U1485" i="39"/>
  <c r="V1485" i="39"/>
  <c r="F1486" i="39"/>
  <c r="G1486" i="39"/>
  <c r="H1486" i="39"/>
  <c r="I1486" i="39"/>
  <c r="J1486" i="39"/>
  <c r="K1486" i="39"/>
  <c r="L1486" i="39"/>
  <c r="M1486" i="39"/>
  <c r="N1486" i="39"/>
  <c r="O1486" i="39"/>
  <c r="P1486" i="39"/>
  <c r="Q1486" i="39"/>
  <c r="R1486" i="39"/>
  <c r="S1486" i="39"/>
  <c r="T1486" i="39"/>
  <c r="U1486" i="39"/>
  <c r="V1486" i="39"/>
  <c r="F1487" i="39"/>
  <c r="G1487" i="39"/>
  <c r="H1487" i="39"/>
  <c r="I1487" i="39"/>
  <c r="J1487" i="39"/>
  <c r="K1487" i="39"/>
  <c r="L1487" i="39"/>
  <c r="M1487" i="39"/>
  <c r="N1487" i="39"/>
  <c r="O1487" i="39"/>
  <c r="P1487" i="39"/>
  <c r="Q1487" i="39"/>
  <c r="R1487" i="39"/>
  <c r="S1487" i="39"/>
  <c r="T1487" i="39"/>
  <c r="U1487" i="39"/>
  <c r="V1487" i="39"/>
  <c r="F1488" i="39"/>
  <c r="G1488" i="39"/>
  <c r="H1488" i="39"/>
  <c r="I1488" i="39"/>
  <c r="J1488" i="39"/>
  <c r="K1488" i="39"/>
  <c r="L1488" i="39"/>
  <c r="M1488" i="39"/>
  <c r="N1488" i="39"/>
  <c r="O1488" i="39"/>
  <c r="P1488" i="39"/>
  <c r="Q1488" i="39"/>
  <c r="R1488" i="39"/>
  <c r="S1488" i="39"/>
  <c r="T1488" i="39"/>
  <c r="U1488" i="39"/>
  <c r="V1488" i="39"/>
  <c r="F1489" i="39"/>
  <c r="G1489" i="39"/>
  <c r="H1489" i="39"/>
  <c r="I1489" i="39"/>
  <c r="J1489" i="39"/>
  <c r="K1489" i="39"/>
  <c r="L1489" i="39"/>
  <c r="M1489" i="39"/>
  <c r="N1489" i="39"/>
  <c r="O1489" i="39"/>
  <c r="P1489" i="39"/>
  <c r="Q1489" i="39"/>
  <c r="R1489" i="39"/>
  <c r="S1489" i="39"/>
  <c r="T1489" i="39"/>
  <c r="U1489" i="39"/>
  <c r="V1489" i="39"/>
  <c r="F1490" i="39"/>
  <c r="G1490" i="39"/>
  <c r="H1490" i="39"/>
  <c r="I1490" i="39"/>
  <c r="J1490" i="39"/>
  <c r="K1490" i="39"/>
  <c r="L1490" i="39"/>
  <c r="M1490" i="39"/>
  <c r="N1490" i="39"/>
  <c r="O1490" i="39"/>
  <c r="P1490" i="39"/>
  <c r="Q1490" i="39"/>
  <c r="R1490" i="39"/>
  <c r="S1490" i="39"/>
  <c r="T1490" i="39"/>
  <c r="U1490" i="39"/>
  <c r="V1490" i="39"/>
  <c r="F1491" i="39"/>
  <c r="G1491" i="39"/>
  <c r="H1491" i="39"/>
  <c r="I1491" i="39"/>
  <c r="J1491" i="39"/>
  <c r="K1491" i="39"/>
  <c r="L1491" i="39"/>
  <c r="M1491" i="39"/>
  <c r="N1491" i="39"/>
  <c r="O1491" i="39"/>
  <c r="P1491" i="39"/>
  <c r="Q1491" i="39"/>
  <c r="R1491" i="39"/>
  <c r="S1491" i="39"/>
  <c r="T1491" i="39"/>
  <c r="U1491" i="39"/>
  <c r="V1491" i="39"/>
  <c r="F1492" i="39"/>
  <c r="G1492" i="39"/>
  <c r="H1492" i="39"/>
  <c r="I1492" i="39"/>
  <c r="J1492" i="39"/>
  <c r="K1492" i="39"/>
  <c r="L1492" i="39"/>
  <c r="M1492" i="39"/>
  <c r="N1492" i="39"/>
  <c r="O1492" i="39"/>
  <c r="P1492" i="39"/>
  <c r="Q1492" i="39"/>
  <c r="R1492" i="39"/>
  <c r="S1492" i="39"/>
  <c r="T1492" i="39"/>
  <c r="U1492" i="39"/>
  <c r="V1492" i="39"/>
  <c r="F1493" i="39"/>
  <c r="G1493" i="39"/>
  <c r="H1493" i="39"/>
  <c r="I1493" i="39"/>
  <c r="J1493" i="39"/>
  <c r="K1493" i="39"/>
  <c r="L1493" i="39"/>
  <c r="M1493" i="39"/>
  <c r="N1493" i="39"/>
  <c r="O1493" i="39"/>
  <c r="P1493" i="39"/>
  <c r="Q1493" i="39"/>
  <c r="R1493" i="39"/>
  <c r="S1493" i="39"/>
  <c r="T1493" i="39"/>
  <c r="U1493" i="39"/>
  <c r="V1493" i="39"/>
  <c r="F1494" i="39"/>
  <c r="G1494" i="39"/>
  <c r="H1494" i="39"/>
  <c r="I1494" i="39"/>
  <c r="J1494" i="39"/>
  <c r="K1494" i="39"/>
  <c r="L1494" i="39"/>
  <c r="M1494" i="39"/>
  <c r="N1494" i="39"/>
  <c r="O1494" i="39"/>
  <c r="P1494" i="39"/>
  <c r="Q1494" i="39"/>
  <c r="R1494" i="39"/>
  <c r="S1494" i="39"/>
  <c r="T1494" i="39"/>
  <c r="U1494" i="39"/>
  <c r="V1494" i="39"/>
  <c r="F1495" i="39"/>
  <c r="G1495" i="39"/>
  <c r="H1495" i="39"/>
  <c r="I1495" i="39"/>
  <c r="J1495" i="39"/>
  <c r="K1495" i="39"/>
  <c r="L1495" i="39"/>
  <c r="M1495" i="39"/>
  <c r="N1495" i="39"/>
  <c r="O1495" i="39"/>
  <c r="P1495" i="39"/>
  <c r="Q1495" i="39"/>
  <c r="R1495" i="39"/>
  <c r="S1495" i="39"/>
  <c r="T1495" i="39"/>
  <c r="U1495" i="39"/>
  <c r="V1495" i="39"/>
  <c r="F1496" i="39"/>
  <c r="G1496" i="39"/>
  <c r="H1496" i="39"/>
  <c r="I1496" i="39"/>
  <c r="J1496" i="39"/>
  <c r="K1496" i="39"/>
  <c r="L1496" i="39"/>
  <c r="M1496" i="39"/>
  <c r="N1496" i="39"/>
  <c r="O1496" i="39"/>
  <c r="P1496" i="39"/>
  <c r="Q1496" i="39"/>
  <c r="R1496" i="39"/>
  <c r="S1496" i="39"/>
  <c r="T1496" i="39"/>
  <c r="U1496" i="39"/>
  <c r="V1496" i="39"/>
  <c r="F1497" i="39"/>
  <c r="G1497" i="39"/>
  <c r="H1497" i="39"/>
  <c r="I1497" i="39"/>
  <c r="J1497" i="39"/>
  <c r="K1497" i="39"/>
  <c r="L1497" i="39"/>
  <c r="M1497" i="39"/>
  <c r="N1497" i="39"/>
  <c r="O1497" i="39"/>
  <c r="P1497" i="39"/>
  <c r="Q1497" i="39"/>
  <c r="R1497" i="39"/>
  <c r="S1497" i="39"/>
  <c r="T1497" i="39"/>
  <c r="U1497" i="39"/>
  <c r="V1497" i="39"/>
  <c r="F1498" i="39"/>
  <c r="G1498" i="39"/>
  <c r="H1498" i="39"/>
  <c r="I1498" i="39"/>
  <c r="J1498" i="39"/>
  <c r="K1498" i="39"/>
  <c r="L1498" i="39"/>
  <c r="M1498" i="39"/>
  <c r="N1498" i="39"/>
  <c r="O1498" i="39"/>
  <c r="P1498" i="39"/>
  <c r="Q1498" i="39"/>
  <c r="R1498" i="39"/>
  <c r="S1498" i="39"/>
  <c r="T1498" i="39"/>
  <c r="U1498" i="39"/>
  <c r="V1498" i="39"/>
  <c r="F1499" i="39"/>
  <c r="G1499" i="39"/>
  <c r="H1499" i="39"/>
  <c r="I1499" i="39"/>
  <c r="J1499" i="39"/>
  <c r="K1499" i="39"/>
  <c r="L1499" i="39"/>
  <c r="M1499" i="39"/>
  <c r="N1499" i="39"/>
  <c r="O1499" i="39"/>
  <c r="P1499" i="39"/>
  <c r="Q1499" i="39"/>
  <c r="R1499" i="39"/>
  <c r="S1499" i="39"/>
  <c r="T1499" i="39"/>
  <c r="U1499" i="39"/>
  <c r="V1499" i="39"/>
  <c r="F1500" i="39"/>
  <c r="G1500" i="39"/>
  <c r="H1500" i="39"/>
  <c r="I1500" i="39"/>
  <c r="J1500" i="39"/>
  <c r="K1500" i="39"/>
  <c r="L1500" i="39"/>
  <c r="M1500" i="39"/>
  <c r="N1500" i="39"/>
  <c r="O1500" i="39"/>
  <c r="P1500" i="39"/>
  <c r="Q1500" i="39"/>
  <c r="R1500" i="39"/>
  <c r="S1500" i="39"/>
  <c r="T1500" i="39"/>
  <c r="U1500" i="39"/>
  <c r="V1500" i="39"/>
  <c r="F1501" i="39"/>
  <c r="G1501" i="39"/>
  <c r="H1501" i="39"/>
  <c r="I1501" i="39"/>
  <c r="J1501" i="39"/>
  <c r="K1501" i="39"/>
  <c r="L1501" i="39"/>
  <c r="M1501" i="39"/>
  <c r="N1501" i="39"/>
  <c r="O1501" i="39"/>
  <c r="P1501" i="39"/>
  <c r="Q1501" i="39"/>
  <c r="R1501" i="39"/>
  <c r="S1501" i="39"/>
  <c r="T1501" i="39"/>
  <c r="U1501" i="39"/>
  <c r="V1501" i="39"/>
  <c r="F1502" i="39"/>
  <c r="G1502" i="39"/>
  <c r="H1502" i="39"/>
  <c r="I1502" i="39"/>
  <c r="J1502" i="39"/>
  <c r="K1502" i="39"/>
  <c r="L1502" i="39"/>
  <c r="M1502" i="39"/>
  <c r="N1502" i="39"/>
  <c r="O1502" i="39"/>
  <c r="P1502" i="39"/>
  <c r="Q1502" i="39"/>
  <c r="R1502" i="39"/>
  <c r="S1502" i="39"/>
  <c r="T1502" i="39"/>
  <c r="U1502" i="39"/>
  <c r="V1502" i="39"/>
  <c r="F1503" i="39"/>
  <c r="G1503" i="39"/>
  <c r="H1503" i="39"/>
  <c r="I1503" i="39"/>
  <c r="J1503" i="39"/>
  <c r="K1503" i="39"/>
  <c r="L1503" i="39"/>
  <c r="M1503" i="39"/>
  <c r="N1503" i="39"/>
  <c r="O1503" i="39"/>
  <c r="P1503" i="39"/>
  <c r="Q1503" i="39"/>
  <c r="R1503" i="39"/>
  <c r="S1503" i="39"/>
  <c r="T1503" i="39"/>
  <c r="U1503" i="39"/>
  <c r="V1503" i="39"/>
  <c r="F1504" i="39"/>
  <c r="G1504" i="39"/>
  <c r="H1504" i="39"/>
  <c r="I1504" i="39"/>
  <c r="J1504" i="39"/>
  <c r="K1504" i="39"/>
  <c r="L1504" i="39"/>
  <c r="M1504" i="39"/>
  <c r="N1504" i="39"/>
  <c r="O1504" i="39"/>
  <c r="P1504" i="39"/>
  <c r="Q1504" i="39"/>
  <c r="R1504" i="39"/>
  <c r="S1504" i="39"/>
  <c r="T1504" i="39"/>
  <c r="U1504" i="39"/>
  <c r="V1504" i="39"/>
  <c r="F1505" i="39"/>
  <c r="G1505" i="39"/>
  <c r="H1505" i="39"/>
  <c r="I1505" i="39"/>
  <c r="J1505" i="39"/>
  <c r="K1505" i="39"/>
  <c r="L1505" i="39"/>
  <c r="M1505" i="39"/>
  <c r="N1505" i="39"/>
  <c r="O1505" i="39"/>
  <c r="P1505" i="39"/>
  <c r="Q1505" i="39"/>
  <c r="R1505" i="39"/>
  <c r="S1505" i="39"/>
  <c r="T1505" i="39"/>
  <c r="U1505" i="39"/>
  <c r="V1505" i="39"/>
  <c r="F1506" i="39"/>
  <c r="G1506" i="39"/>
  <c r="H1506" i="39"/>
  <c r="I1506" i="39"/>
  <c r="J1506" i="39"/>
  <c r="K1506" i="39"/>
  <c r="L1506" i="39"/>
  <c r="M1506" i="39"/>
  <c r="N1506" i="39"/>
  <c r="O1506" i="39"/>
  <c r="P1506" i="39"/>
  <c r="Q1506" i="39"/>
  <c r="R1506" i="39"/>
  <c r="S1506" i="39"/>
  <c r="T1506" i="39"/>
  <c r="U1506" i="39"/>
  <c r="V1506" i="39"/>
  <c r="F1507" i="39"/>
  <c r="G1507" i="39"/>
  <c r="H1507" i="39"/>
  <c r="I1507" i="39"/>
  <c r="J1507" i="39"/>
  <c r="K1507" i="39"/>
  <c r="L1507" i="39"/>
  <c r="M1507" i="39"/>
  <c r="N1507" i="39"/>
  <c r="O1507" i="39"/>
  <c r="P1507" i="39"/>
  <c r="Q1507" i="39"/>
  <c r="R1507" i="39"/>
  <c r="S1507" i="39"/>
  <c r="T1507" i="39"/>
  <c r="U1507" i="39"/>
  <c r="V1507" i="39"/>
  <c r="F1508" i="39"/>
  <c r="G1508" i="39"/>
  <c r="H1508" i="39"/>
  <c r="I1508" i="39"/>
  <c r="J1508" i="39"/>
  <c r="K1508" i="39"/>
  <c r="L1508" i="39"/>
  <c r="M1508" i="39"/>
  <c r="N1508" i="39"/>
  <c r="O1508" i="39"/>
  <c r="P1508" i="39"/>
  <c r="Q1508" i="39"/>
  <c r="R1508" i="39"/>
  <c r="S1508" i="39"/>
  <c r="T1508" i="39"/>
  <c r="U1508" i="39"/>
  <c r="V1508" i="39"/>
  <c r="F1509" i="39"/>
  <c r="G1509" i="39"/>
  <c r="H1509" i="39"/>
  <c r="I1509" i="39"/>
  <c r="J1509" i="39"/>
  <c r="K1509" i="39"/>
  <c r="L1509" i="39"/>
  <c r="M1509" i="39"/>
  <c r="N1509" i="39"/>
  <c r="O1509" i="39"/>
  <c r="P1509" i="39"/>
  <c r="Q1509" i="39"/>
  <c r="R1509" i="39"/>
  <c r="S1509" i="39"/>
  <c r="T1509" i="39"/>
  <c r="U1509" i="39"/>
  <c r="V1509" i="39"/>
  <c r="F1510" i="39"/>
  <c r="G1510" i="39"/>
  <c r="H1510" i="39"/>
  <c r="I1510" i="39"/>
  <c r="J1510" i="39"/>
  <c r="K1510" i="39"/>
  <c r="L1510" i="39"/>
  <c r="M1510" i="39"/>
  <c r="N1510" i="39"/>
  <c r="O1510" i="39"/>
  <c r="P1510" i="39"/>
  <c r="Q1510" i="39"/>
  <c r="R1510" i="39"/>
  <c r="S1510" i="39"/>
  <c r="T1510" i="39"/>
  <c r="U1510" i="39"/>
  <c r="V1510" i="39"/>
  <c r="F1511" i="39"/>
  <c r="G1511" i="39"/>
  <c r="H1511" i="39"/>
  <c r="I1511" i="39"/>
  <c r="J1511" i="39"/>
  <c r="K1511" i="39"/>
  <c r="L1511" i="39"/>
  <c r="M1511" i="39"/>
  <c r="N1511" i="39"/>
  <c r="O1511" i="39"/>
  <c r="P1511" i="39"/>
  <c r="Q1511" i="39"/>
  <c r="R1511" i="39"/>
  <c r="S1511" i="39"/>
  <c r="T1511" i="39"/>
  <c r="U1511" i="39"/>
  <c r="V1511" i="39"/>
  <c r="F1512" i="39"/>
  <c r="G1512" i="39"/>
  <c r="H1512" i="39"/>
  <c r="I1512" i="39"/>
  <c r="J1512" i="39"/>
  <c r="K1512" i="39"/>
  <c r="L1512" i="39"/>
  <c r="M1512" i="39"/>
  <c r="N1512" i="39"/>
  <c r="O1512" i="39"/>
  <c r="P1512" i="39"/>
  <c r="Q1512" i="39"/>
  <c r="R1512" i="39"/>
  <c r="S1512" i="39"/>
  <c r="T1512" i="39"/>
  <c r="U1512" i="39"/>
  <c r="V1512" i="39"/>
  <c r="F1513" i="39"/>
  <c r="G1513" i="39"/>
  <c r="H1513" i="39"/>
  <c r="I1513" i="39"/>
  <c r="J1513" i="39"/>
  <c r="K1513" i="39"/>
  <c r="L1513" i="39"/>
  <c r="M1513" i="39"/>
  <c r="N1513" i="39"/>
  <c r="O1513" i="39"/>
  <c r="P1513" i="39"/>
  <c r="Q1513" i="39"/>
  <c r="R1513" i="39"/>
  <c r="S1513" i="39"/>
  <c r="T1513" i="39"/>
  <c r="U1513" i="39"/>
  <c r="V1513" i="39"/>
  <c r="F1514" i="39"/>
  <c r="G1514" i="39"/>
  <c r="H1514" i="39"/>
  <c r="I1514" i="39"/>
  <c r="J1514" i="39"/>
  <c r="K1514" i="39"/>
  <c r="L1514" i="39"/>
  <c r="M1514" i="39"/>
  <c r="N1514" i="39"/>
  <c r="O1514" i="39"/>
  <c r="P1514" i="39"/>
  <c r="Q1514" i="39"/>
  <c r="R1514" i="39"/>
  <c r="S1514" i="39"/>
  <c r="T1514" i="39"/>
  <c r="U1514" i="39"/>
  <c r="V1514" i="39"/>
  <c r="F1515" i="39"/>
  <c r="G1515" i="39"/>
  <c r="H1515" i="39"/>
  <c r="I1515" i="39"/>
  <c r="J1515" i="39"/>
  <c r="K1515" i="39"/>
  <c r="L1515" i="39"/>
  <c r="M1515" i="39"/>
  <c r="N1515" i="39"/>
  <c r="O1515" i="39"/>
  <c r="P1515" i="39"/>
  <c r="Q1515" i="39"/>
  <c r="R1515" i="39"/>
  <c r="S1515" i="39"/>
  <c r="T1515" i="39"/>
  <c r="U1515" i="39"/>
  <c r="V1515" i="39"/>
  <c r="F1516" i="39"/>
  <c r="G1516" i="39"/>
  <c r="H1516" i="39"/>
  <c r="I1516" i="39"/>
  <c r="J1516" i="39"/>
  <c r="K1516" i="39"/>
  <c r="L1516" i="39"/>
  <c r="M1516" i="39"/>
  <c r="N1516" i="39"/>
  <c r="O1516" i="39"/>
  <c r="P1516" i="39"/>
  <c r="Q1516" i="39"/>
  <c r="R1516" i="39"/>
  <c r="S1516" i="39"/>
  <c r="T1516" i="39"/>
  <c r="U1516" i="39"/>
  <c r="V1516" i="39"/>
  <c r="F1517" i="39"/>
  <c r="G1517" i="39"/>
  <c r="H1517" i="39"/>
  <c r="I1517" i="39"/>
  <c r="J1517" i="39"/>
  <c r="K1517" i="39"/>
  <c r="L1517" i="39"/>
  <c r="M1517" i="39"/>
  <c r="N1517" i="39"/>
  <c r="O1517" i="39"/>
  <c r="P1517" i="39"/>
  <c r="Q1517" i="39"/>
  <c r="R1517" i="39"/>
  <c r="S1517" i="39"/>
  <c r="T1517" i="39"/>
  <c r="U1517" i="39"/>
  <c r="V1517" i="39"/>
  <c r="F1518" i="39"/>
  <c r="G1518" i="39"/>
  <c r="H1518" i="39"/>
  <c r="I1518" i="39"/>
  <c r="J1518" i="39"/>
  <c r="K1518" i="39"/>
  <c r="L1518" i="39"/>
  <c r="M1518" i="39"/>
  <c r="N1518" i="39"/>
  <c r="O1518" i="39"/>
  <c r="P1518" i="39"/>
  <c r="Q1518" i="39"/>
  <c r="R1518" i="39"/>
  <c r="S1518" i="39"/>
  <c r="T1518" i="39"/>
  <c r="U1518" i="39"/>
  <c r="V1518" i="39"/>
  <c r="F1519" i="39"/>
  <c r="G1519" i="39"/>
  <c r="H1519" i="39"/>
  <c r="I1519" i="39"/>
  <c r="J1519" i="39"/>
  <c r="K1519" i="39"/>
  <c r="L1519" i="39"/>
  <c r="M1519" i="39"/>
  <c r="N1519" i="39"/>
  <c r="O1519" i="39"/>
  <c r="P1519" i="39"/>
  <c r="Q1519" i="39"/>
  <c r="R1519" i="39"/>
  <c r="S1519" i="39"/>
  <c r="T1519" i="39"/>
  <c r="U1519" i="39"/>
  <c r="V1519" i="39"/>
  <c r="F1520" i="39"/>
  <c r="G1520" i="39"/>
  <c r="H1520" i="39"/>
  <c r="I1520" i="39"/>
  <c r="J1520" i="39"/>
  <c r="K1520" i="39"/>
  <c r="L1520" i="39"/>
  <c r="M1520" i="39"/>
  <c r="N1520" i="39"/>
  <c r="O1520" i="39"/>
  <c r="P1520" i="39"/>
  <c r="Q1520" i="39"/>
  <c r="R1520" i="39"/>
  <c r="S1520" i="39"/>
  <c r="T1520" i="39"/>
  <c r="U1520" i="39"/>
  <c r="V1520" i="39"/>
  <c r="F1521" i="39"/>
  <c r="G1521" i="39"/>
  <c r="H1521" i="39"/>
  <c r="I1521" i="39"/>
  <c r="J1521" i="39"/>
  <c r="K1521" i="39"/>
  <c r="L1521" i="39"/>
  <c r="M1521" i="39"/>
  <c r="N1521" i="39"/>
  <c r="O1521" i="39"/>
  <c r="P1521" i="39"/>
  <c r="Q1521" i="39"/>
  <c r="R1521" i="39"/>
  <c r="S1521" i="39"/>
  <c r="T1521" i="39"/>
  <c r="U1521" i="39"/>
  <c r="V1521" i="39"/>
  <c r="F1522" i="39"/>
  <c r="G1522" i="39"/>
  <c r="H1522" i="39"/>
  <c r="I1522" i="39"/>
  <c r="J1522" i="39"/>
  <c r="K1522" i="39"/>
  <c r="L1522" i="39"/>
  <c r="M1522" i="39"/>
  <c r="N1522" i="39"/>
  <c r="O1522" i="39"/>
  <c r="P1522" i="39"/>
  <c r="Q1522" i="39"/>
  <c r="R1522" i="39"/>
  <c r="S1522" i="39"/>
  <c r="T1522" i="39"/>
  <c r="U1522" i="39"/>
  <c r="V1522" i="39"/>
  <c r="F1523" i="39"/>
  <c r="G1523" i="39"/>
  <c r="H1523" i="39"/>
  <c r="I1523" i="39"/>
  <c r="J1523" i="39"/>
  <c r="K1523" i="39"/>
  <c r="L1523" i="39"/>
  <c r="M1523" i="39"/>
  <c r="N1523" i="39"/>
  <c r="O1523" i="39"/>
  <c r="P1523" i="39"/>
  <c r="Q1523" i="39"/>
  <c r="R1523" i="39"/>
  <c r="S1523" i="39"/>
  <c r="T1523" i="39"/>
  <c r="U1523" i="39"/>
  <c r="V1523" i="39"/>
  <c r="F1524" i="39"/>
  <c r="G1524" i="39"/>
  <c r="H1524" i="39"/>
  <c r="I1524" i="39"/>
  <c r="J1524" i="39"/>
  <c r="K1524" i="39"/>
  <c r="L1524" i="39"/>
  <c r="M1524" i="39"/>
  <c r="N1524" i="39"/>
  <c r="O1524" i="39"/>
  <c r="P1524" i="39"/>
  <c r="Q1524" i="39"/>
  <c r="R1524" i="39"/>
  <c r="S1524" i="39"/>
  <c r="T1524" i="39"/>
  <c r="U1524" i="39"/>
  <c r="V1524" i="39"/>
  <c r="F1525" i="39"/>
  <c r="G1525" i="39"/>
  <c r="H1525" i="39"/>
  <c r="I1525" i="39"/>
  <c r="J1525" i="39"/>
  <c r="K1525" i="39"/>
  <c r="L1525" i="39"/>
  <c r="M1525" i="39"/>
  <c r="N1525" i="39"/>
  <c r="O1525" i="39"/>
  <c r="P1525" i="39"/>
  <c r="Q1525" i="39"/>
  <c r="R1525" i="39"/>
  <c r="S1525" i="39"/>
  <c r="T1525" i="39"/>
  <c r="U1525" i="39"/>
  <c r="V1525" i="39"/>
  <c r="F1526" i="39"/>
  <c r="G1526" i="39"/>
  <c r="H1526" i="39"/>
  <c r="I1526" i="39"/>
  <c r="J1526" i="39"/>
  <c r="K1526" i="39"/>
  <c r="L1526" i="39"/>
  <c r="M1526" i="39"/>
  <c r="N1526" i="39"/>
  <c r="O1526" i="39"/>
  <c r="P1526" i="39"/>
  <c r="Q1526" i="39"/>
  <c r="R1526" i="39"/>
  <c r="S1526" i="39"/>
  <c r="T1526" i="39"/>
  <c r="U1526" i="39"/>
  <c r="V1526" i="39"/>
  <c r="F1527" i="39"/>
  <c r="G1527" i="39"/>
  <c r="H1527" i="39"/>
  <c r="I1527" i="39"/>
  <c r="J1527" i="39"/>
  <c r="K1527" i="39"/>
  <c r="L1527" i="39"/>
  <c r="M1527" i="39"/>
  <c r="N1527" i="39"/>
  <c r="O1527" i="39"/>
  <c r="P1527" i="39"/>
  <c r="Q1527" i="39"/>
  <c r="R1527" i="39"/>
  <c r="S1527" i="39"/>
  <c r="T1527" i="39"/>
  <c r="U1527" i="39"/>
  <c r="V1527" i="39"/>
  <c r="F1528" i="39"/>
  <c r="G1528" i="39"/>
  <c r="H1528" i="39"/>
  <c r="I1528" i="39"/>
  <c r="J1528" i="39"/>
  <c r="K1528" i="39"/>
  <c r="L1528" i="39"/>
  <c r="M1528" i="39"/>
  <c r="N1528" i="39"/>
  <c r="O1528" i="39"/>
  <c r="P1528" i="39"/>
  <c r="Q1528" i="39"/>
  <c r="R1528" i="39"/>
  <c r="S1528" i="39"/>
  <c r="T1528" i="39"/>
  <c r="U1528" i="39"/>
  <c r="V1528" i="39"/>
  <c r="F1529" i="39"/>
  <c r="G1529" i="39"/>
  <c r="H1529" i="39"/>
  <c r="I1529" i="39"/>
  <c r="J1529" i="39"/>
  <c r="K1529" i="39"/>
  <c r="L1529" i="39"/>
  <c r="M1529" i="39"/>
  <c r="N1529" i="39"/>
  <c r="O1529" i="39"/>
  <c r="P1529" i="39"/>
  <c r="Q1529" i="39"/>
  <c r="R1529" i="39"/>
  <c r="S1529" i="39"/>
  <c r="T1529" i="39"/>
  <c r="U1529" i="39"/>
  <c r="V1529" i="39"/>
  <c r="F1530" i="39"/>
  <c r="G1530" i="39"/>
  <c r="H1530" i="39"/>
  <c r="I1530" i="39"/>
  <c r="J1530" i="39"/>
  <c r="K1530" i="39"/>
  <c r="L1530" i="39"/>
  <c r="M1530" i="39"/>
  <c r="N1530" i="39"/>
  <c r="O1530" i="39"/>
  <c r="P1530" i="39"/>
  <c r="Q1530" i="39"/>
  <c r="R1530" i="39"/>
  <c r="S1530" i="39"/>
  <c r="T1530" i="39"/>
  <c r="U1530" i="39"/>
  <c r="V1530" i="39"/>
  <c r="F1531" i="39"/>
  <c r="G1531" i="39"/>
  <c r="H1531" i="39"/>
  <c r="I1531" i="39"/>
  <c r="J1531" i="39"/>
  <c r="K1531" i="39"/>
  <c r="L1531" i="39"/>
  <c r="M1531" i="39"/>
  <c r="N1531" i="39"/>
  <c r="O1531" i="39"/>
  <c r="P1531" i="39"/>
  <c r="Q1531" i="39"/>
  <c r="R1531" i="39"/>
  <c r="S1531" i="39"/>
  <c r="T1531" i="39"/>
  <c r="U1531" i="39"/>
  <c r="V1531" i="39"/>
  <c r="F1532" i="39"/>
  <c r="G1532" i="39"/>
  <c r="H1532" i="39"/>
  <c r="I1532" i="39"/>
  <c r="J1532" i="39"/>
  <c r="K1532" i="39"/>
  <c r="L1532" i="39"/>
  <c r="M1532" i="39"/>
  <c r="N1532" i="39"/>
  <c r="O1532" i="39"/>
  <c r="P1532" i="39"/>
  <c r="Q1532" i="39"/>
  <c r="R1532" i="39"/>
  <c r="S1532" i="39"/>
  <c r="T1532" i="39"/>
  <c r="U1532" i="39"/>
  <c r="V1532" i="39"/>
  <c r="F1533" i="39"/>
  <c r="G1533" i="39"/>
  <c r="H1533" i="39"/>
  <c r="I1533" i="39"/>
  <c r="J1533" i="39"/>
  <c r="K1533" i="39"/>
  <c r="L1533" i="39"/>
  <c r="M1533" i="39"/>
  <c r="N1533" i="39"/>
  <c r="O1533" i="39"/>
  <c r="P1533" i="39"/>
  <c r="Q1533" i="39"/>
  <c r="R1533" i="39"/>
  <c r="S1533" i="39"/>
  <c r="T1533" i="39"/>
  <c r="U1533" i="39"/>
  <c r="V1533" i="39"/>
  <c r="F1534" i="39"/>
  <c r="G1534" i="39"/>
  <c r="H1534" i="39"/>
  <c r="I1534" i="39"/>
  <c r="J1534" i="39"/>
  <c r="K1534" i="39"/>
  <c r="L1534" i="39"/>
  <c r="M1534" i="39"/>
  <c r="N1534" i="39"/>
  <c r="O1534" i="39"/>
  <c r="P1534" i="39"/>
  <c r="Q1534" i="39"/>
  <c r="R1534" i="39"/>
  <c r="S1534" i="39"/>
  <c r="T1534" i="39"/>
  <c r="U1534" i="39"/>
  <c r="V1534" i="39"/>
  <c r="F1535" i="39"/>
  <c r="G1535" i="39"/>
  <c r="H1535" i="39"/>
  <c r="I1535" i="39"/>
  <c r="J1535" i="39"/>
  <c r="K1535" i="39"/>
  <c r="L1535" i="39"/>
  <c r="M1535" i="39"/>
  <c r="N1535" i="39"/>
  <c r="O1535" i="39"/>
  <c r="P1535" i="39"/>
  <c r="Q1535" i="39"/>
  <c r="R1535" i="39"/>
  <c r="S1535" i="39"/>
  <c r="T1535" i="39"/>
  <c r="U1535" i="39"/>
  <c r="V1535" i="39"/>
  <c r="F1536" i="39"/>
  <c r="G1536" i="39"/>
  <c r="H1536" i="39"/>
  <c r="I1536" i="39"/>
  <c r="J1536" i="39"/>
  <c r="K1536" i="39"/>
  <c r="L1536" i="39"/>
  <c r="M1536" i="39"/>
  <c r="N1536" i="39"/>
  <c r="O1536" i="39"/>
  <c r="P1536" i="39"/>
  <c r="Q1536" i="39"/>
  <c r="R1536" i="39"/>
  <c r="S1536" i="39"/>
  <c r="T1536" i="39"/>
  <c r="U1536" i="39"/>
  <c r="V1536" i="39"/>
  <c r="F1537" i="39"/>
  <c r="G1537" i="39"/>
  <c r="H1537" i="39"/>
  <c r="I1537" i="39"/>
  <c r="J1537" i="39"/>
  <c r="K1537" i="39"/>
  <c r="L1537" i="39"/>
  <c r="M1537" i="39"/>
  <c r="N1537" i="39"/>
  <c r="O1537" i="39"/>
  <c r="P1537" i="39"/>
  <c r="Q1537" i="39"/>
  <c r="R1537" i="39"/>
  <c r="S1537" i="39"/>
  <c r="T1537" i="39"/>
  <c r="U1537" i="39"/>
  <c r="V1537" i="39"/>
  <c r="F1538" i="39"/>
  <c r="G1538" i="39"/>
  <c r="H1538" i="39"/>
  <c r="I1538" i="39"/>
  <c r="J1538" i="39"/>
  <c r="K1538" i="39"/>
  <c r="L1538" i="39"/>
  <c r="M1538" i="39"/>
  <c r="N1538" i="39"/>
  <c r="O1538" i="39"/>
  <c r="P1538" i="39"/>
  <c r="Q1538" i="39"/>
  <c r="R1538" i="39"/>
  <c r="S1538" i="39"/>
  <c r="T1538" i="39"/>
  <c r="U1538" i="39"/>
  <c r="V1538" i="39"/>
  <c r="F1539" i="39"/>
  <c r="G1539" i="39"/>
  <c r="H1539" i="39"/>
  <c r="I1539" i="39"/>
  <c r="J1539" i="39"/>
  <c r="K1539" i="39"/>
  <c r="L1539" i="39"/>
  <c r="M1539" i="39"/>
  <c r="N1539" i="39"/>
  <c r="O1539" i="39"/>
  <c r="P1539" i="39"/>
  <c r="Q1539" i="39"/>
  <c r="R1539" i="39"/>
  <c r="S1539" i="39"/>
  <c r="T1539" i="39"/>
  <c r="U1539" i="39"/>
  <c r="V1539" i="39"/>
  <c r="F1540" i="39"/>
  <c r="G1540" i="39"/>
  <c r="H1540" i="39"/>
  <c r="I1540" i="39"/>
  <c r="J1540" i="39"/>
  <c r="K1540" i="39"/>
  <c r="L1540" i="39"/>
  <c r="M1540" i="39"/>
  <c r="N1540" i="39"/>
  <c r="O1540" i="39"/>
  <c r="P1540" i="39"/>
  <c r="Q1540" i="39"/>
  <c r="R1540" i="39"/>
  <c r="S1540" i="39"/>
  <c r="T1540" i="39"/>
  <c r="U1540" i="39"/>
  <c r="V1540" i="39"/>
  <c r="F1541" i="39"/>
  <c r="G1541" i="39"/>
  <c r="H1541" i="39"/>
  <c r="I1541" i="39"/>
  <c r="J1541" i="39"/>
  <c r="K1541" i="39"/>
  <c r="L1541" i="39"/>
  <c r="M1541" i="39"/>
  <c r="N1541" i="39"/>
  <c r="O1541" i="39"/>
  <c r="P1541" i="39"/>
  <c r="Q1541" i="39"/>
  <c r="R1541" i="39"/>
  <c r="S1541" i="39"/>
  <c r="T1541" i="39"/>
  <c r="U1541" i="39"/>
  <c r="V1541" i="39"/>
  <c r="F1542" i="39"/>
  <c r="G1542" i="39"/>
  <c r="H1542" i="39"/>
  <c r="I1542" i="39"/>
  <c r="J1542" i="39"/>
  <c r="K1542" i="39"/>
  <c r="L1542" i="39"/>
  <c r="M1542" i="39"/>
  <c r="N1542" i="39"/>
  <c r="O1542" i="39"/>
  <c r="P1542" i="39"/>
  <c r="Q1542" i="39"/>
  <c r="R1542" i="39"/>
  <c r="S1542" i="39"/>
  <c r="T1542" i="39"/>
  <c r="U1542" i="39"/>
  <c r="V1542" i="39"/>
  <c r="F1543" i="39"/>
  <c r="G1543" i="39"/>
  <c r="H1543" i="39"/>
  <c r="I1543" i="39"/>
  <c r="J1543" i="39"/>
  <c r="K1543" i="39"/>
  <c r="L1543" i="39"/>
  <c r="M1543" i="39"/>
  <c r="N1543" i="39"/>
  <c r="O1543" i="39"/>
  <c r="P1543" i="39"/>
  <c r="Q1543" i="39"/>
  <c r="R1543" i="39"/>
  <c r="S1543" i="39"/>
  <c r="T1543" i="39"/>
  <c r="U1543" i="39"/>
  <c r="V1543" i="39"/>
  <c r="F1544" i="39"/>
  <c r="G1544" i="39"/>
  <c r="H1544" i="39"/>
  <c r="I1544" i="39"/>
  <c r="J1544" i="39"/>
  <c r="K1544" i="39"/>
  <c r="L1544" i="39"/>
  <c r="M1544" i="39"/>
  <c r="N1544" i="39"/>
  <c r="O1544" i="39"/>
  <c r="P1544" i="39"/>
  <c r="Q1544" i="39"/>
  <c r="R1544" i="39"/>
  <c r="S1544" i="39"/>
  <c r="T1544" i="39"/>
  <c r="U1544" i="39"/>
  <c r="V1544" i="39"/>
  <c r="F1545" i="39"/>
  <c r="G1545" i="39"/>
  <c r="H1545" i="39"/>
  <c r="I1545" i="39"/>
  <c r="J1545" i="39"/>
  <c r="K1545" i="39"/>
  <c r="L1545" i="39"/>
  <c r="M1545" i="39"/>
  <c r="N1545" i="39"/>
  <c r="O1545" i="39"/>
  <c r="P1545" i="39"/>
  <c r="Q1545" i="39"/>
  <c r="R1545" i="39"/>
  <c r="S1545" i="39"/>
  <c r="T1545" i="39"/>
  <c r="U1545" i="39"/>
  <c r="V1545" i="39"/>
  <c r="F2" i="39"/>
  <c r="G2" i="39"/>
  <c r="H2" i="39"/>
  <c r="I2" i="39"/>
  <c r="J2" i="39"/>
  <c r="K2" i="39"/>
  <c r="L2" i="39"/>
  <c r="V2" i="39"/>
  <c r="U2" i="39"/>
  <c r="T2" i="39"/>
  <c r="S2" i="39"/>
  <c r="R2" i="39"/>
  <c r="Q2" i="39"/>
  <c r="P2" i="39"/>
  <c r="O2" i="39"/>
  <c r="N2" i="39"/>
  <c r="M2" i="39"/>
  <c r="X1531" i="39" l="1"/>
  <c r="X1491" i="39"/>
  <c r="X599" i="39"/>
  <c r="X2" i="39"/>
  <c r="X1539" i="39"/>
  <c r="X1507" i="39"/>
  <c r="X1475" i="39"/>
  <c r="X583" i="39"/>
  <c r="X575" i="39"/>
  <c r="X1515" i="39"/>
  <c r="X1483" i="39"/>
  <c r="X912" i="39"/>
  <c r="X1523" i="39"/>
  <c r="X1451" i="39"/>
  <c r="X34" i="39"/>
  <c r="X1282" i="39"/>
  <c r="X1216" i="39"/>
  <c r="X1144" i="39"/>
  <c r="X1136" i="39"/>
  <c r="X1104" i="39"/>
  <c r="X1040" i="39"/>
  <c r="X1032" i="39"/>
  <c r="X992" i="39"/>
  <c r="X976" i="39"/>
  <c r="X960" i="39"/>
  <c r="X520" i="39"/>
  <c r="X456" i="39"/>
  <c r="X392" i="39"/>
  <c r="X328" i="39"/>
  <c r="X1394" i="39"/>
  <c r="X1378" i="39"/>
  <c r="X1370" i="39"/>
  <c r="X1354" i="39"/>
  <c r="X1322" i="39"/>
  <c r="X1208" i="39"/>
  <c r="X1184" i="39"/>
  <c r="X1160" i="39"/>
  <c r="X1128" i="39"/>
  <c r="X1120" i="39"/>
  <c r="X1064" i="39"/>
  <c r="X1056" i="39"/>
  <c r="X968" i="39"/>
  <c r="X1410" i="39"/>
  <c r="X1362" i="39"/>
  <c r="X1314" i="39"/>
  <c r="X1176" i="39"/>
  <c r="X1168" i="39"/>
  <c r="X1088" i="39"/>
  <c r="X1048" i="39"/>
  <c r="X984" i="39"/>
  <c r="X1426" i="39"/>
  <c r="X1338" i="39"/>
  <c r="X1330" i="39"/>
  <c r="X1298" i="39"/>
  <c r="X1232" i="39"/>
  <c r="X1072" i="39"/>
  <c r="X1016" i="39"/>
  <c r="X1008" i="39"/>
  <c r="X1000" i="39"/>
  <c r="X936" i="39"/>
  <c r="X627" i="39"/>
  <c r="X572" i="39"/>
  <c r="X258" i="39"/>
  <c r="X1418" i="39"/>
  <c r="X1256" i="39"/>
  <c r="X1112" i="39"/>
  <c r="X1080" i="39"/>
  <c r="X1024" i="39"/>
  <c r="X952" i="39"/>
  <c r="X695" i="39"/>
  <c r="X1402" i="39"/>
  <c r="X1386" i="39"/>
  <c r="X1346" i="39"/>
  <c r="X1248" i="39"/>
  <c r="X1240" i="39"/>
  <c r="X1224" i="39"/>
  <c r="X1200" i="39"/>
  <c r="X1192" i="39"/>
  <c r="X1152" i="39"/>
  <c r="X1096" i="39"/>
  <c r="X944" i="39"/>
  <c r="X595" i="39"/>
  <c r="X579" i="39"/>
  <c r="X547" i="39"/>
  <c r="X331" i="39"/>
  <c r="X267" i="39"/>
  <c r="X203" i="39"/>
  <c r="X155" i="39"/>
  <c r="X91" i="39"/>
  <c r="X1499" i="39"/>
  <c r="X1467" i="39"/>
  <c r="X1459" i="39"/>
  <c r="X1522" i="39"/>
  <c r="X1506" i="39"/>
  <c r="X1442" i="39"/>
  <c r="X1274" i="39"/>
  <c r="X1543" i="39"/>
  <c r="X1527" i="39"/>
  <c r="X1519" i="39"/>
  <c r="X1463" i="39"/>
  <c r="X1415" i="39"/>
  <c r="X1237" i="39"/>
  <c r="X1213" i="39"/>
  <c r="X1205" i="39"/>
  <c r="X1197" i="39"/>
  <c r="X1189" i="39"/>
  <c r="X1542" i="39"/>
  <c r="X1534" i="39"/>
  <c r="X1518" i="39"/>
  <c r="X1494" i="39"/>
  <c r="X1478" i="39"/>
  <c r="X1446" i="39"/>
  <c r="X1438" i="39"/>
  <c r="X1430" i="39"/>
  <c r="X1422" i="39"/>
  <c r="X1533" i="39"/>
  <c r="X1525" i="39"/>
  <c r="X1517" i="39"/>
  <c r="X1509" i="39"/>
  <c r="X1493" i="39"/>
  <c r="X1477" i="39"/>
  <c r="X1453" i="39"/>
  <c r="X1445" i="39"/>
  <c r="X1437" i="39"/>
  <c r="X1429" i="39"/>
  <c r="X1421" i="39"/>
  <c r="X1413" i="39"/>
  <c r="X1397" i="39"/>
  <c r="X1389" i="39"/>
  <c r="X1381" i="39"/>
  <c r="X1373" i="39"/>
  <c r="X1365" i="39"/>
  <c r="X1357" i="39"/>
  <c r="X1349" i="39"/>
  <c r="X1333" i="39"/>
  <c r="X1325" i="39"/>
  <c r="X1317" i="39"/>
  <c r="X1301" i="39"/>
  <c r="X1293" i="39"/>
  <c r="X1285" i="39"/>
  <c r="X1259" i="39"/>
  <c r="X1251" i="39"/>
  <c r="X1243" i="39"/>
  <c r="X1227" i="39"/>
  <c r="X1219" i="39"/>
  <c r="X1211" i="39"/>
  <c r="X1203" i="39"/>
  <c r="X1187" i="39"/>
  <c r="X1179" i="39"/>
  <c r="X1171" i="39"/>
  <c r="X1155" i="39"/>
  <c r="X1147" i="39"/>
  <c r="X1131" i="39"/>
  <c r="X1123" i="39"/>
  <c r="X1107" i="39"/>
  <c r="X1091" i="39"/>
  <c r="X1083" i="39"/>
  <c r="X1075" i="39"/>
  <c r="X1067" i="39"/>
  <c r="X1059" i="39"/>
  <c r="X1051" i="39"/>
  <c r="X1043" i="39"/>
  <c r="X1035" i="39"/>
  <c r="X1027" i="39"/>
  <c r="X1019" i="39"/>
  <c r="X1011" i="39"/>
  <c r="X1003" i="39"/>
  <c r="X1540" i="39"/>
  <c r="X1532" i="39"/>
  <c r="X1524" i="39"/>
  <c r="X1516" i="39"/>
  <c r="X1508" i="39"/>
  <c r="X1500" i="39"/>
  <c r="X1492" i="39"/>
  <c r="X1484" i="39"/>
  <c r="X1476" i="39"/>
  <c r="X1468" i="39"/>
  <c r="X1460" i="39"/>
  <c r="X1452" i="39"/>
  <c r="X1444" i="39"/>
  <c r="X1436" i="39"/>
  <c r="X1428" i="39"/>
  <c r="X1420" i="39"/>
  <c r="X1412" i="39"/>
  <c r="X1404" i="39"/>
  <c r="X1396" i="39"/>
  <c r="X1388" i="39"/>
  <c r="X1380" i="39"/>
  <c r="X1372" i="39"/>
  <c r="X1364" i="39"/>
  <c r="X1356" i="39"/>
  <c r="X1348" i="39"/>
  <c r="X1340" i="39"/>
  <c r="X1332" i="39"/>
  <c r="X1324" i="39"/>
  <c r="X1316" i="39"/>
  <c r="X1308" i="39"/>
  <c r="X1300" i="39"/>
  <c r="X1292" i="39"/>
  <c r="X1284" i="39"/>
  <c r="X1276" i="39"/>
  <c r="X1268" i="39"/>
  <c r="X1258" i="39"/>
  <c r="X1250" i="39"/>
  <c r="X1242" i="39"/>
  <c r="X1234" i="39"/>
  <c r="X1226" i="39"/>
  <c r="X1218" i="39"/>
  <c r="X1210" i="39"/>
  <c r="X1202" i="39"/>
  <c r="X1194" i="39"/>
  <c r="X1186" i="39"/>
  <c r="X1178" i="39"/>
  <c r="X1170" i="39"/>
  <c r="X1162" i="39"/>
  <c r="X1154" i="39"/>
  <c r="X1146" i="39"/>
  <c r="X1138" i="39"/>
  <c r="X1130" i="39"/>
  <c r="X1122" i="39"/>
  <c r="X1058" i="39"/>
  <c r="X1443" i="39"/>
  <c r="X1435" i="39"/>
  <c r="X1427" i="39"/>
  <c r="X1419" i="39"/>
  <c r="X1411" i="39"/>
  <c r="X1403" i="39"/>
  <c r="X1395" i="39"/>
  <c r="X1387" i="39"/>
  <c r="X1379" i="39"/>
  <c r="X1371" i="39"/>
  <c r="X1363" i="39"/>
  <c r="X1355" i="39"/>
  <c r="X1347" i="39"/>
  <c r="X1339" i="39"/>
  <c r="X1331" i="39"/>
  <c r="X1323" i="39"/>
  <c r="X1315" i="39"/>
  <c r="X1307" i="39"/>
  <c r="X1299" i="39"/>
  <c r="X1291" i="39"/>
  <c r="X1283" i="39"/>
  <c r="X1275" i="39"/>
  <c r="X1267" i="39"/>
  <c r="X1257" i="39"/>
  <c r="X1249" i="39"/>
  <c r="X1241" i="39"/>
  <c r="X1233" i="39"/>
  <c r="X1225" i="39"/>
  <c r="X1217" i="39"/>
  <c r="X1209" i="39"/>
  <c r="X1201" i="39"/>
  <c r="X1193" i="39"/>
  <c r="X1185" i="39"/>
  <c r="X1177" i="39"/>
  <c r="X1169" i="39"/>
  <c r="X1161" i="39"/>
  <c r="X1153" i="39"/>
  <c r="X1145" i="39"/>
  <c r="X1137" i="39"/>
  <c r="X1129" i="39"/>
  <c r="X1121" i="39"/>
  <c r="X1113" i="39"/>
  <c r="X1105" i="39"/>
  <c r="X1097" i="39"/>
  <c r="X1089" i="39"/>
  <c r="X1081" i="39"/>
  <c r="X1073" i="39"/>
  <c r="X1065" i="39"/>
  <c r="X1057" i="39"/>
  <c r="X1049" i="39"/>
  <c r="X1041" i="39"/>
  <c r="X1033" i="39"/>
  <c r="X1025" i="39"/>
  <c r="X1017" i="39"/>
  <c r="X1009" i="39"/>
  <c r="X1001" i="39"/>
  <c r="X993" i="39"/>
  <c r="X985" i="39"/>
  <c r="X977" i="39"/>
  <c r="X969" i="39"/>
  <c r="X961" i="39"/>
  <c r="X953" i="39"/>
  <c r="X945" i="39"/>
  <c r="X937" i="39"/>
  <c r="X929" i="39"/>
  <c r="X921" i="39"/>
  <c r="X913" i="39"/>
  <c r="X905" i="39"/>
  <c r="X897" i="39"/>
  <c r="X721" i="39"/>
  <c r="X681" i="39"/>
  <c r="X888" i="39"/>
  <c r="X880" i="39"/>
  <c r="X872" i="39"/>
  <c r="X864" i="39"/>
  <c r="X856" i="39"/>
  <c r="X848" i="39"/>
  <c r="X840" i="39"/>
  <c r="X832" i="39"/>
  <c r="X824" i="39"/>
  <c r="X816" i="39"/>
  <c r="X808" i="39"/>
  <c r="X800" i="39"/>
  <c r="X792" i="39"/>
  <c r="X784" i="39"/>
  <c r="X776" i="39"/>
  <c r="X768" i="39"/>
  <c r="X760" i="39"/>
  <c r="X752" i="39"/>
  <c r="X744" i="39"/>
  <c r="X736" i="39"/>
  <c r="X728" i="39"/>
  <c r="X720" i="39"/>
  <c r="X712" i="39"/>
  <c r="X704" i="39"/>
  <c r="X1530" i="39"/>
  <c r="X1514" i="39"/>
  <c r="X1490" i="39"/>
  <c r="X1466" i="39"/>
  <c r="X1434" i="39"/>
  <c r="X1306" i="39"/>
  <c r="X1290" i="39"/>
  <c r="X928" i="39"/>
  <c r="X920" i="39"/>
  <c r="X1545" i="39"/>
  <c r="X1537" i="39"/>
  <c r="X1521" i="39"/>
  <c r="X1497" i="39"/>
  <c r="X1489" i="39"/>
  <c r="X1433" i="39"/>
  <c r="X1409" i="39"/>
  <c r="X1401" i="39"/>
  <c r="X1393" i="39"/>
  <c r="X1361" i="39"/>
  <c r="X1353" i="39"/>
  <c r="X1345" i="39"/>
  <c r="X1321" i="39"/>
  <c r="X1313" i="39"/>
  <c r="X1305" i="39"/>
  <c r="X1297" i="39"/>
  <c r="X1273" i="39"/>
  <c r="X1223" i="39"/>
  <c r="X1207" i="39"/>
  <c r="X1199" i="39"/>
  <c r="X1191" i="39"/>
  <c r="X1135" i="39"/>
  <c r="X1127" i="39"/>
  <c r="X1095" i="39"/>
  <c r="X1079" i="39"/>
  <c r="X1055" i="39"/>
  <c r="X1047" i="39"/>
  <c r="X1039" i="39"/>
  <c r="X991" i="39"/>
  <c r="X983" i="39"/>
  <c r="X975" i="39"/>
  <c r="X967" i="39"/>
  <c r="X935" i="39"/>
  <c r="X887" i="39"/>
  <c r="X871" i="39"/>
  <c r="X847" i="39"/>
  <c r="X839" i="39"/>
  <c r="X823" i="39"/>
  <c r="X815" i="39"/>
  <c r="X783" i="39"/>
  <c r="X775" i="39"/>
  <c r="X759" i="39"/>
  <c r="X751" i="39"/>
  <c r="X711" i="39"/>
  <c r="X703" i="39"/>
  <c r="X687" i="39"/>
  <c r="X679" i="39"/>
  <c r="X1498" i="39"/>
  <c r="X1482" i="39"/>
  <c r="X1474" i="39"/>
  <c r="X1458" i="39"/>
  <c r="X904" i="39"/>
  <c r="X896" i="39"/>
  <c r="X1529" i="39"/>
  <c r="X1513" i="39"/>
  <c r="X1505" i="39"/>
  <c r="X1481" i="39"/>
  <c r="X1473" i="39"/>
  <c r="X1465" i="39"/>
  <c r="X1457" i="39"/>
  <c r="X1449" i="39"/>
  <c r="X1441" i="39"/>
  <c r="X1425" i="39"/>
  <c r="X1417" i="39"/>
  <c r="X1385" i="39"/>
  <c r="X1377" i="39"/>
  <c r="X1369" i="39"/>
  <c r="X1337" i="39"/>
  <c r="X1329" i="39"/>
  <c r="X1289" i="39"/>
  <c r="X1281" i="39"/>
  <c r="X1265" i="39"/>
  <c r="X1255" i="39"/>
  <c r="X1247" i="39"/>
  <c r="X1239" i="39"/>
  <c r="X1231" i="39"/>
  <c r="X1215" i="39"/>
  <c r="X1183" i="39"/>
  <c r="X1175" i="39"/>
  <c r="X1167" i="39"/>
  <c r="X1159" i="39"/>
  <c r="X1151" i="39"/>
  <c r="X1143" i="39"/>
  <c r="X1119" i="39"/>
  <c r="X1111" i="39"/>
  <c r="X1103" i="39"/>
  <c r="X1087" i="39"/>
  <c r="X1071" i="39"/>
  <c r="X1063" i="39"/>
  <c r="X1031" i="39"/>
  <c r="X1023" i="39"/>
  <c r="X1015" i="39"/>
  <c r="X1007" i="39"/>
  <c r="X999" i="39"/>
  <c r="X959" i="39"/>
  <c r="X951" i="39"/>
  <c r="X943" i="39"/>
  <c r="X927" i="39"/>
  <c r="X919" i="39"/>
  <c r="X911" i="39"/>
  <c r="X903" i="39"/>
  <c r="X895" i="39"/>
  <c r="X879" i="39"/>
  <c r="X863" i="39"/>
  <c r="X855" i="39"/>
  <c r="X831" i="39"/>
  <c r="X807" i="39"/>
  <c r="X799" i="39"/>
  <c r="X791" i="39"/>
  <c r="X767" i="39"/>
  <c r="X743" i="39"/>
  <c r="X735" i="39"/>
  <c r="X727" i="39"/>
  <c r="X719" i="39"/>
  <c r="X1198" i="39"/>
  <c r="X1038" i="39"/>
  <c r="X966" i="39"/>
  <c r="X1450" i="39"/>
  <c r="X1535" i="39"/>
  <c r="X1511" i="39"/>
  <c r="X1495" i="39"/>
  <c r="X1479" i="39"/>
  <c r="X1471" i="39"/>
  <c r="X1455" i="39"/>
  <c r="X1447" i="39"/>
  <c r="X1439" i="39"/>
  <c r="X1431" i="39"/>
  <c r="X1423" i="39"/>
  <c r="X1359" i="39"/>
  <c r="X1335" i="39"/>
  <c r="X1271" i="39"/>
  <c r="X1245" i="39"/>
  <c r="X1221" i="39"/>
  <c r="X1173" i="39"/>
  <c r="X1165" i="39"/>
  <c r="X1141" i="39"/>
  <c r="X1133" i="39"/>
  <c r="X1125" i="39"/>
  <c r="X1117" i="39"/>
  <c r="X1109" i="39"/>
  <c r="X1101" i="39"/>
  <c r="X1093" i="39"/>
  <c r="X1085" i="39"/>
  <c r="X1077" i="39"/>
  <c r="X1069" i="39"/>
  <c r="X1061" i="39"/>
  <c r="X1053" i="39"/>
  <c r="X1045" i="39"/>
  <c r="X1037" i="39"/>
  <c r="X1029" i="39"/>
  <c r="X1021" i="39"/>
  <c r="X1013" i="39"/>
  <c r="X1005" i="39"/>
  <c r="X997" i="39"/>
  <c r="X989" i="39"/>
  <c r="X981" i="39"/>
  <c r="X973" i="39"/>
  <c r="X965" i="39"/>
  <c r="X957" i="39"/>
  <c r="X949" i="39"/>
  <c r="X941" i="39"/>
  <c r="X933" i="39"/>
  <c r="X925" i="39"/>
  <c r="X917" i="39"/>
  <c r="X909" i="39"/>
  <c r="X901" i="39"/>
  <c r="X893" i="39"/>
  <c r="X885" i="39"/>
  <c r="X877" i="39"/>
  <c r="X869" i="39"/>
  <c r="X861" i="39"/>
  <c r="X853" i="39"/>
  <c r="X845" i="39"/>
  <c r="X837" i="39"/>
  <c r="X805" i="39"/>
  <c r="X765" i="39"/>
  <c r="X1266" i="39"/>
  <c r="X1487" i="39"/>
  <c r="X1399" i="39"/>
  <c r="X1383" i="39"/>
  <c r="X1367" i="39"/>
  <c r="X1351" i="39"/>
  <c r="X1319" i="39"/>
  <c r="X1311" i="39"/>
  <c r="X1295" i="39"/>
  <c r="X1279" i="39"/>
  <c r="X1157" i="39"/>
  <c r="X1526" i="39"/>
  <c r="X1502" i="39"/>
  <c r="X1486" i="39"/>
  <c r="X1462" i="39"/>
  <c r="X1406" i="39"/>
  <c r="X1398" i="39"/>
  <c r="X1390" i="39"/>
  <c r="X1382" i="39"/>
  <c r="X1374" i="39"/>
  <c r="X1366" i="39"/>
  <c r="X1358" i="39"/>
  <c r="X1350" i="39"/>
  <c r="X1342" i="39"/>
  <c r="X1334" i="39"/>
  <c r="X1326" i="39"/>
  <c r="X1318" i="39"/>
  <c r="X1310" i="39"/>
  <c r="X1302" i="39"/>
  <c r="X1294" i="39"/>
  <c r="X1286" i="39"/>
  <c r="X1278" i="39"/>
  <c r="X1270" i="39"/>
  <c r="X1260" i="39"/>
  <c r="X1252" i="39"/>
  <c r="X1244" i="39"/>
  <c r="X1236" i="39"/>
  <c r="X1228" i="39"/>
  <c r="X1220" i="39"/>
  <c r="X1212" i="39"/>
  <c r="X1204" i="39"/>
  <c r="X1196" i="39"/>
  <c r="X1188" i="39"/>
  <c r="X1180" i="39"/>
  <c r="X1172" i="39"/>
  <c r="X1164" i="39"/>
  <c r="X1156" i="39"/>
  <c r="X1148" i="39"/>
  <c r="X1140" i="39"/>
  <c r="X1132" i="39"/>
  <c r="X1124" i="39"/>
  <c r="X1116" i="39"/>
  <c r="X1108" i="39"/>
  <c r="X1100" i="39"/>
  <c r="X1092" i="39"/>
  <c r="X1084" i="39"/>
  <c r="X1076" i="39"/>
  <c r="X1068" i="39"/>
  <c r="X1060" i="39"/>
  <c r="X1052" i="39"/>
  <c r="X1012" i="39"/>
  <c r="X1538" i="39"/>
  <c r="X1503" i="39"/>
  <c r="X1407" i="39"/>
  <c r="X1391" i="39"/>
  <c r="X1375" i="39"/>
  <c r="X1343" i="39"/>
  <c r="X1327" i="39"/>
  <c r="X1303" i="39"/>
  <c r="X1287" i="39"/>
  <c r="X1261" i="39"/>
  <c r="X1253" i="39"/>
  <c r="X1229" i="39"/>
  <c r="X1181" i="39"/>
  <c r="X1149" i="39"/>
  <c r="X1510" i="39"/>
  <c r="X1470" i="39"/>
  <c r="X1454" i="39"/>
  <c r="X1414" i="39"/>
  <c r="X1541" i="39"/>
  <c r="X1501" i="39"/>
  <c r="X1485" i="39"/>
  <c r="X1469" i="39"/>
  <c r="X1461" i="39"/>
  <c r="X1405" i="39"/>
  <c r="X1341" i="39"/>
  <c r="X1309" i="39"/>
  <c r="X1277" i="39"/>
  <c r="X1269" i="39"/>
  <c r="X1235" i="39"/>
  <c r="X1195" i="39"/>
  <c r="X1163" i="39"/>
  <c r="X1139" i="39"/>
  <c r="X1115" i="39"/>
  <c r="X1099" i="39"/>
  <c r="X995" i="39"/>
  <c r="X987" i="39"/>
  <c r="X979" i="39"/>
  <c r="X971" i="39"/>
  <c r="X963" i="39"/>
  <c r="X955" i="39"/>
  <c r="X947" i="39"/>
  <c r="X939" i="39"/>
  <c r="X931" i="39"/>
  <c r="X923" i="39"/>
  <c r="X915" i="39"/>
  <c r="X907" i="39"/>
  <c r="X899" i="39"/>
  <c r="X891" i="39"/>
  <c r="X883" i="39"/>
  <c r="X875" i="39"/>
  <c r="X867" i="39"/>
  <c r="X859" i="39"/>
  <c r="X851" i="39"/>
  <c r="X843" i="39"/>
  <c r="X835" i="39"/>
  <c r="X827" i="39"/>
  <c r="X829" i="39"/>
  <c r="X821" i="39"/>
  <c r="X813" i="39"/>
  <c r="X797" i="39"/>
  <c r="X789" i="39"/>
  <c r="X781" i="39"/>
  <c r="X773" i="39"/>
  <c r="X757" i="39"/>
  <c r="X749" i="39"/>
  <c r="X741" i="39"/>
  <c r="X733" i="39"/>
  <c r="X725" i="39"/>
  <c r="X717" i="39"/>
  <c r="X709" i="39"/>
  <c r="X701" i="39"/>
  <c r="X693" i="39"/>
  <c r="X685" i="39"/>
  <c r="X677" i="39"/>
  <c r="X669" i="39"/>
  <c r="X661" i="39"/>
  <c r="X653" i="39"/>
  <c r="X645" i="39"/>
  <c r="X637" i="39"/>
  <c r="X629" i="39"/>
  <c r="X621" i="39"/>
  <c r="X613" i="39"/>
  <c r="X605" i="39"/>
  <c r="X597" i="39"/>
  <c r="X589" i="39"/>
  <c r="X581" i="39"/>
  <c r="X573" i="39"/>
  <c r="X565" i="39"/>
  <c r="X557" i="39"/>
  <c r="X549" i="39"/>
  <c r="X541" i="39"/>
  <c r="X533" i="39"/>
  <c r="X525" i="39"/>
  <c r="X517" i="39"/>
  <c r="X509" i="39"/>
  <c r="X501" i="39"/>
  <c r="X493" i="39"/>
  <c r="X485" i="39"/>
  <c r="X477" i="39"/>
  <c r="X469" i="39"/>
  <c r="X461" i="39"/>
  <c r="X453" i="39"/>
  <c r="X445" i="39"/>
  <c r="X437" i="39"/>
  <c r="X429" i="39"/>
  <c r="X421" i="39"/>
  <c r="X413" i="39"/>
  <c r="X405" i="39"/>
  <c r="X397" i="39"/>
  <c r="X389" i="39"/>
  <c r="X381" i="39"/>
  <c r="X373" i="39"/>
  <c r="X365" i="39"/>
  <c r="X357" i="39"/>
  <c r="X349" i="39"/>
  <c r="X341" i="39"/>
  <c r="X333" i="39"/>
  <c r="X325" i="39"/>
  <c r="X317" i="39"/>
  <c r="X309" i="39"/>
  <c r="X301" i="39"/>
  <c r="X293" i="39"/>
  <c r="X285" i="39"/>
  <c r="X277" i="39"/>
  <c r="X269" i="39"/>
  <c r="X261" i="39"/>
  <c r="X253" i="39"/>
  <c r="X245" i="39"/>
  <c r="X237" i="39"/>
  <c r="X187" i="39"/>
  <c r="X123" i="39"/>
  <c r="X65" i="39"/>
  <c r="X64" i="39"/>
  <c r="X59" i="39"/>
  <c r="X40" i="39"/>
  <c r="X1044" i="39"/>
  <c r="X1036" i="39"/>
  <c r="X1028" i="39"/>
  <c r="X1020" i="39"/>
  <c r="X1004" i="39"/>
  <c r="X996" i="39"/>
  <c r="X988" i="39"/>
  <c r="X980" i="39"/>
  <c r="X972" i="39"/>
  <c r="X964" i="39"/>
  <c r="X956" i="39"/>
  <c r="X948" i="39"/>
  <c r="X940" i="39"/>
  <c r="X932" i="39"/>
  <c r="X924" i="39"/>
  <c r="X916" i="39"/>
  <c r="X908" i="39"/>
  <c r="X900" i="39"/>
  <c r="X892" i="39"/>
  <c r="X884" i="39"/>
  <c r="X876" i="39"/>
  <c r="X868" i="39"/>
  <c r="X860" i="39"/>
  <c r="X852" i="39"/>
  <c r="X844" i="39"/>
  <c r="X836" i="39"/>
  <c r="X828" i="39"/>
  <c r="X820" i="39"/>
  <c r="X812" i="39"/>
  <c r="X804" i="39"/>
  <c r="X796" i="39"/>
  <c r="X788" i="39"/>
  <c r="X780" i="39"/>
  <c r="X772" i="39"/>
  <c r="X764" i="39"/>
  <c r="X756" i="39"/>
  <c r="X660" i="39"/>
  <c r="X628" i="39"/>
  <c r="X604" i="39"/>
  <c r="X596" i="39"/>
  <c r="X1114" i="39"/>
  <c r="X1106" i="39"/>
  <c r="X1098" i="39"/>
  <c r="X1090" i="39"/>
  <c r="X1082" i="39"/>
  <c r="X1074" i="39"/>
  <c r="X1066" i="39"/>
  <c r="X1050" i="39"/>
  <c r="X1042" i="39"/>
  <c r="X1034" i="39"/>
  <c r="X1026" i="39"/>
  <c r="X1018" i="39"/>
  <c r="X1010" i="39"/>
  <c r="X1002" i="39"/>
  <c r="X994" i="39"/>
  <c r="X986" i="39"/>
  <c r="X978" i="39"/>
  <c r="X970" i="39"/>
  <c r="X962" i="39"/>
  <c r="X954" i="39"/>
  <c r="X946" i="39"/>
  <c r="X938" i="39"/>
  <c r="X930" i="39"/>
  <c r="X922" i="39"/>
  <c r="X914" i="39"/>
  <c r="X906" i="39"/>
  <c r="X898" i="39"/>
  <c r="X890" i="39"/>
  <c r="X882" i="39"/>
  <c r="X874" i="39"/>
  <c r="X866" i="39"/>
  <c r="X858" i="39"/>
  <c r="X850" i="39"/>
  <c r="X842" i="39"/>
  <c r="X834" i="39"/>
  <c r="X826" i="39"/>
  <c r="X818" i="39"/>
  <c r="X810" i="39"/>
  <c r="X802" i="39"/>
  <c r="X746" i="39"/>
  <c r="X706" i="39"/>
  <c r="X682" i="39"/>
  <c r="X658" i="39"/>
  <c r="X570" i="39"/>
  <c r="X450" i="39"/>
  <c r="X386" i="39"/>
  <c r="X290" i="39"/>
  <c r="X226" i="39"/>
  <c r="X162" i="39"/>
  <c r="X889" i="39"/>
  <c r="X881" i="39"/>
  <c r="X873" i="39"/>
  <c r="X865" i="39"/>
  <c r="X857" i="39"/>
  <c r="X849" i="39"/>
  <c r="X841" i="39"/>
  <c r="X833" i="39"/>
  <c r="X825" i="39"/>
  <c r="X817" i="39"/>
  <c r="X809" i="39"/>
  <c r="X801" i="39"/>
  <c r="X793" i="39"/>
  <c r="X785" i="39"/>
  <c r="X777" i="39"/>
  <c r="X769" i="39"/>
  <c r="X761" i="39"/>
  <c r="X753" i="39"/>
  <c r="X745" i="39"/>
  <c r="X737" i="39"/>
  <c r="X729" i="39"/>
  <c r="X713" i="39"/>
  <c r="X705" i="39"/>
  <c r="X697" i="39"/>
  <c r="X689" i="39"/>
  <c r="X673" i="39"/>
  <c r="X665" i="39"/>
  <c r="X657" i="39"/>
  <c r="X649" i="39"/>
  <c r="X641" i="39"/>
  <c r="X633" i="39"/>
  <c r="X625" i="39"/>
  <c r="X617" i="39"/>
  <c r="X609" i="39"/>
  <c r="X601" i="39"/>
  <c r="X593" i="39"/>
  <c r="X585" i="39"/>
  <c r="X577" i="39"/>
  <c r="X569" i="39"/>
  <c r="X561" i="39"/>
  <c r="X553" i="39"/>
  <c r="X545" i="39"/>
  <c r="X537" i="39"/>
  <c r="X529" i="39"/>
  <c r="X521" i="39"/>
  <c r="X513" i="39"/>
  <c r="X505" i="39"/>
  <c r="X497" i="39"/>
  <c r="X489" i="39"/>
  <c r="X481" i="39"/>
  <c r="X473" i="39"/>
  <c r="X465" i="39"/>
  <c r="X457" i="39"/>
  <c r="X449" i="39"/>
  <c r="X441" i="39"/>
  <c r="X433" i="39"/>
  <c r="X425" i="39"/>
  <c r="X417" i="39"/>
  <c r="X409" i="39"/>
  <c r="X401" i="39"/>
  <c r="X393" i="39"/>
  <c r="X385" i="39"/>
  <c r="X377" i="39"/>
  <c r="X369" i="39"/>
  <c r="X361" i="39"/>
  <c r="X353" i="39"/>
  <c r="X345" i="39"/>
  <c r="X337" i="39"/>
  <c r="X329" i="39"/>
  <c r="X321" i="39"/>
  <c r="X313" i="39"/>
  <c r="X305" i="39"/>
  <c r="X297" i="39"/>
  <c r="X289" i="39"/>
  <c r="X281" i="39"/>
  <c r="X273" i="39"/>
  <c r="X265" i="39"/>
  <c r="X257" i="39"/>
  <c r="X225" i="39"/>
  <c r="X137" i="39"/>
  <c r="X97" i="39"/>
  <c r="X73" i="39"/>
  <c r="X33" i="39"/>
  <c r="X25" i="39"/>
  <c r="X696" i="39"/>
  <c r="X688" i="39"/>
  <c r="X680" i="39"/>
  <c r="X672" i="39"/>
  <c r="X664" i="39"/>
  <c r="X656" i="39"/>
  <c r="X648" i="39"/>
  <c r="X640" i="39"/>
  <c r="X632" i="39"/>
  <c r="X624" i="39"/>
  <c r="X616" i="39"/>
  <c r="X608" i="39"/>
  <c r="X600" i="39"/>
  <c r="X592" i="39"/>
  <c r="X584" i="39"/>
  <c r="X576" i="39"/>
  <c r="X568" i="39"/>
  <c r="X560" i="39"/>
  <c r="X552" i="39"/>
  <c r="X544" i="39"/>
  <c r="X536" i="39"/>
  <c r="X528" i="39"/>
  <c r="X512" i="39"/>
  <c r="X504" i="39"/>
  <c r="X496" i="39"/>
  <c r="X488" i="39"/>
  <c r="X480" i="39"/>
  <c r="X472" i="39"/>
  <c r="X464" i="39"/>
  <c r="X448" i="39"/>
  <c r="X440" i="39"/>
  <c r="X432" i="39"/>
  <c r="X424" i="39"/>
  <c r="X416" i="39"/>
  <c r="X408" i="39"/>
  <c r="X400" i="39"/>
  <c r="X384" i="39"/>
  <c r="X376" i="39"/>
  <c r="X368" i="39"/>
  <c r="X360" i="39"/>
  <c r="X352" i="39"/>
  <c r="X344" i="39"/>
  <c r="X336" i="39"/>
  <c r="X320" i="39"/>
  <c r="X312" i="39"/>
  <c r="X304" i="39"/>
  <c r="X296" i="39"/>
  <c r="X288" i="39"/>
  <c r="X280" i="39"/>
  <c r="X272" i="39"/>
  <c r="X264" i="39"/>
  <c r="X256" i="39"/>
  <c r="X248" i="39"/>
  <c r="X240" i="39"/>
  <c r="X232" i="39"/>
  <c r="X224" i="39"/>
  <c r="X216" i="39"/>
  <c r="X208" i="39"/>
  <c r="X200" i="39"/>
  <c r="X192" i="39"/>
  <c r="X184" i="39"/>
  <c r="X176" i="39"/>
  <c r="X168" i="39"/>
  <c r="X160" i="39"/>
  <c r="X152" i="39"/>
  <c r="X144" i="39"/>
  <c r="X136" i="39"/>
  <c r="X128" i="39"/>
  <c r="X120" i="39"/>
  <c r="X112" i="39"/>
  <c r="X104" i="39"/>
  <c r="X96" i="39"/>
  <c r="X88" i="39"/>
  <c r="X80" i="39"/>
  <c r="X72" i="39"/>
  <c r="X663" i="39"/>
  <c r="X647" i="39"/>
  <c r="X639" i="39"/>
  <c r="X623" i="39"/>
  <c r="X591" i="39"/>
  <c r="X567" i="39"/>
  <c r="X559" i="39"/>
  <c r="X551" i="39"/>
  <c r="X543" i="39"/>
  <c r="X535" i="39"/>
  <c r="X527" i="39"/>
  <c r="X519" i="39"/>
  <c r="X511" i="39"/>
  <c r="X503" i="39"/>
  <c r="X495" i="39"/>
  <c r="X487" i="39"/>
  <c r="X479" i="39"/>
  <c r="X471" i="39"/>
  <c r="X463" i="39"/>
  <c r="X455" i="39"/>
  <c r="X447" i="39"/>
  <c r="X439" i="39"/>
  <c r="X431" i="39"/>
  <c r="X423" i="39"/>
  <c r="X415" i="39"/>
  <c r="X407" i="39"/>
  <c r="X399" i="39"/>
  <c r="X391" i="39"/>
  <c r="X383" i="39"/>
  <c r="X375" i="39"/>
  <c r="X367" i="39"/>
  <c r="X359" i="39"/>
  <c r="X351" i="39"/>
  <c r="X343" i="39"/>
  <c r="X335" i="39"/>
  <c r="X327" i="39"/>
  <c r="X319" i="39"/>
  <c r="X311" i="39"/>
  <c r="X303" i="39"/>
  <c r="X302" i="39"/>
  <c r="X295" i="39"/>
  <c r="X287" i="39"/>
  <c r="X279" i="39"/>
  <c r="X271" i="39"/>
  <c r="X263" i="39"/>
  <c r="X255" i="39"/>
  <c r="X247" i="39"/>
  <c r="X239" i="39"/>
  <c r="X238" i="39"/>
  <c r="X231" i="39"/>
  <c r="X223" i="39"/>
  <c r="X215" i="39"/>
  <c r="X207" i="39"/>
  <c r="X199" i="39"/>
  <c r="X194" i="39"/>
  <c r="X191" i="39"/>
  <c r="X183" i="39"/>
  <c r="X175" i="39"/>
  <c r="X167" i="39"/>
  <c r="X159" i="39"/>
  <c r="X151" i="39"/>
  <c r="X143" i="39"/>
  <c r="X135" i="39"/>
  <c r="X127" i="39"/>
  <c r="X119" i="39"/>
  <c r="X111" i="39"/>
  <c r="X103" i="39"/>
  <c r="X95" i="39"/>
  <c r="X87" i="39"/>
  <c r="X79" i="39"/>
  <c r="X71" i="39"/>
  <c r="X63" i="39"/>
  <c r="X55" i="39"/>
  <c r="X47" i="39"/>
  <c r="X39" i="39"/>
  <c r="X31" i="39"/>
  <c r="X23" i="39"/>
  <c r="X15" i="39"/>
  <c r="X7" i="39"/>
  <c r="X671" i="39"/>
  <c r="X655" i="39"/>
  <c r="X631" i="39"/>
  <c r="X615" i="39"/>
  <c r="X607" i="39"/>
  <c r="X1544" i="39"/>
  <c r="X1536" i="39"/>
  <c r="X1528" i="39"/>
  <c r="X1520" i="39"/>
  <c r="X1512" i="39"/>
  <c r="X1504" i="39"/>
  <c r="X1496" i="39"/>
  <c r="X1488" i="39"/>
  <c r="X1480" i="39"/>
  <c r="X1472" i="39"/>
  <c r="X1464" i="39"/>
  <c r="X1456" i="39"/>
  <c r="X1448" i="39"/>
  <c r="X1440" i="39"/>
  <c r="X1432" i="39"/>
  <c r="X1424" i="39"/>
  <c r="X1416" i="39"/>
  <c r="X1408" i="39"/>
  <c r="X1400" i="39"/>
  <c r="X1392" i="39"/>
  <c r="X1384" i="39"/>
  <c r="X1376" i="39"/>
  <c r="X1368" i="39"/>
  <c r="X1360" i="39"/>
  <c r="X1352" i="39"/>
  <c r="X1344" i="39"/>
  <c r="X1336" i="39"/>
  <c r="X1328" i="39"/>
  <c r="X1320" i="39"/>
  <c r="X1312" i="39"/>
  <c r="X1304" i="39"/>
  <c r="X1296" i="39"/>
  <c r="X1288" i="39"/>
  <c r="X1280" i="39"/>
  <c r="X1272" i="39"/>
  <c r="X1262" i="39"/>
  <c r="X1254" i="39"/>
  <c r="X1246" i="39"/>
  <c r="X1238" i="39"/>
  <c r="X1230" i="39"/>
  <c r="X1222" i="39"/>
  <c r="X1214" i="39"/>
  <c r="X1206" i="39"/>
  <c r="X1190" i="39"/>
  <c r="X1182" i="39"/>
  <c r="X1174" i="39"/>
  <c r="X1166" i="39"/>
  <c r="X1158" i="39"/>
  <c r="X1150" i="39"/>
  <c r="X1142" i="39"/>
  <c r="X1134" i="39"/>
  <c r="X1126" i="39"/>
  <c r="X1118" i="39"/>
  <c r="X1110" i="39"/>
  <c r="X1102" i="39"/>
  <c r="X1094" i="39"/>
  <c r="X1086" i="39"/>
  <c r="X1078" i="39"/>
  <c r="X1070" i="39"/>
  <c r="X1062" i="39"/>
  <c r="X1054" i="39"/>
  <c r="X1046" i="39"/>
  <c r="X1030" i="39"/>
  <c r="X1022" i="39"/>
  <c r="X1014" i="39"/>
  <c r="X1006" i="39"/>
  <c r="X998" i="39"/>
  <c r="X990" i="39"/>
  <c r="X982" i="39"/>
  <c r="X974" i="39"/>
  <c r="X958" i="39"/>
  <c r="X950" i="39"/>
  <c r="X942" i="39"/>
  <c r="X934" i="39"/>
  <c r="X926" i="39"/>
  <c r="X918" i="39"/>
  <c r="X910" i="39"/>
  <c r="X902" i="39"/>
  <c r="X894" i="39"/>
  <c r="X886" i="39"/>
  <c r="X878" i="39"/>
  <c r="X870" i="39"/>
  <c r="X862" i="39"/>
  <c r="X854" i="39"/>
  <c r="X846" i="39"/>
  <c r="X838" i="39"/>
  <c r="X830" i="39"/>
  <c r="X822" i="39"/>
  <c r="X814" i="39"/>
  <c r="X806" i="39"/>
  <c r="X798" i="39"/>
  <c r="X790" i="39"/>
  <c r="X782" i="39"/>
  <c r="X774" i="39"/>
  <c r="X766" i="39"/>
  <c r="X758" i="39"/>
  <c r="X750" i="39"/>
  <c r="X742" i="39"/>
  <c r="X734" i="39"/>
  <c r="X726" i="39"/>
  <c r="X718" i="39"/>
  <c r="X710" i="39"/>
  <c r="X702" i="39"/>
  <c r="X694" i="39"/>
  <c r="X686" i="39"/>
  <c r="X678" i="39"/>
  <c r="X670" i="39"/>
  <c r="X662" i="39"/>
  <c r="X654" i="39"/>
  <c r="X646" i="39"/>
  <c r="X638" i="39"/>
  <c r="X630" i="39"/>
  <c r="X622" i="39"/>
  <c r="X614" i="39"/>
  <c r="X606" i="39"/>
  <c r="X598" i="39"/>
  <c r="X590" i="39"/>
  <c r="X582" i="39"/>
  <c r="X574" i="39"/>
  <c r="X566" i="39"/>
  <c r="X558" i="39"/>
  <c r="X542" i="39"/>
  <c r="X526" i="39"/>
  <c r="X494" i="39"/>
  <c r="X486" i="39"/>
  <c r="X462" i="39"/>
  <c r="X430" i="39"/>
  <c r="X422" i="39"/>
  <c r="X230" i="39"/>
  <c r="X166" i="39"/>
  <c r="X102" i="39"/>
  <c r="X249" i="39"/>
  <c r="X241" i="39"/>
  <c r="X233" i="39"/>
  <c r="X217" i="39"/>
  <c r="X209" i="39"/>
  <c r="X201" i="39"/>
  <c r="X193" i="39"/>
  <c r="X185" i="39"/>
  <c r="X177" i="39"/>
  <c r="X169" i="39"/>
  <c r="X161" i="39"/>
  <c r="X153" i="39"/>
  <c r="X145" i="39"/>
  <c r="X129" i="39"/>
  <c r="X121" i="39"/>
  <c r="X113" i="39"/>
  <c r="X105" i="39"/>
  <c r="X89" i="39"/>
  <c r="X81" i="39"/>
  <c r="X57" i="39"/>
  <c r="X49" i="39"/>
  <c r="X41" i="39"/>
  <c r="X17" i="39"/>
  <c r="X9" i="39"/>
  <c r="X56" i="39"/>
  <c r="X48" i="39"/>
  <c r="X32" i="39"/>
  <c r="X24" i="39"/>
  <c r="X16" i="39"/>
  <c r="X8" i="39"/>
  <c r="X550" i="39"/>
  <c r="X534" i="39"/>
  <c r="X518" i="39"/>
  <c r="X510" i="39"/>
  <c r="X502" i="39"/>
  <c r="X478" i="39"/>
  <c r="X470" i="39"/>
  <c r="X454" i="39"/>
  <c r="X446" i="39"/>
  <c r="X438" i="39"/>
  <c r="X414" i="39"/>
  <c r="X406" i="39"/>
  <c r="X398" i="39"/>
  <c r="X390" i="39"/>
  <c r="X382" i="39"/>
  <c r="X374" i="39"/>
  <c r="X366" i="39"/>
  <c r="X358" i="39"/>
  <c r="X350" i="39"/>
  <c r="X342" i="39"/>
  <c r="X334" i="39"/>
  <c r="X326" i="39"/>
  <c r="X318" i="39"/>
  <c r="X310" i="39"/>
  <c r="X294" i="39"/>
  <c r="X286" i="39"/>
  <c r="X278" i="39"/>
  <c r="X270" i="39"/>
  <c r="X262" i="39"/>
  <c r="X254" i="39"/>
  <c r="X246" i="39"/>
  <c r="X222" i="39"/>
  <c r="X214" i="39"/>
  <c r="X206" i="39"/>
  <c r="X198" i="39"/>
  <c r="X190" i="39"/>
  <c r="X182" i="39"/>
  <c r="X174" i="39"/>
  <c r="X158" i="39"/>
  <c r="X150" i="39"/>
  <c r="X142" i="39"/>
  <c r="X134" i="39"/>
  <c r="X126" i="39"/>
  <c r="X118" i="39"/>
  <c r="X110" i="39"/>
  <c r="X94" i="39"/>
  <c r="X86" i="39"/>
  <c r="X78" i="39"/>
  <c r="X70" i="39"/>
  <c r="X62" i="39"/>
  <c r="X54" i="39"/>
  <c r="X46" i="39"/>
  <c r="X38" i="39"/>
  <c r="X30" i="39"/>
  <c r="X22" i="39"/>
  <c r="X14" i="39"/>
  <c r="X6" i="39"/>
  <c r="X229" i="39"/>
  <c r="X221" i="39"/>
  <c r="X213" i="39"/>
  <c r="X205" i="39"/>
  <c r="X197" i="39"/>
  <c r="X189" i="39"/>
  <c r="X181" i="39"/>
  <c r="X173" i="39"/>
  <c r="X165" i="39"/>
  <c r="X157" i="39"/>
  <c r="X149" i="39"/>
  <c r="X141" i="39"/>
  <c r="X133" i="39"/>
  <c r="X125" i="39"/>
  <c r="X117" i="39"/>
  <c r="X109" i="39"/>
  <c r="X101" i="39"/>
  <c r="X93" i="39"/>
  <c r="X85" i="39"/>
  <c r="X77" i="39"/>
  <c r="X69" i="39"/>
  <c r="X61" i="39"/>
  <c r="X53" i="39"/>
  <c r="X45" i="39"/>
  <c r="X37" i="39"/>
  <c r="X29" i="39"/>
  <c r="X21" i="39"/>
  <c r="X13" i="39"/>
  <c r="X5" i="39"/>
  <c r="X748" i="39"/>
  <c r="X740" i="39"/>
  <c r="X732" i="39"/>
  <c r="X724" i="39"/>
  <c r="X716" i="39"/>
  <c r="X708" i="39"/>
  <c r="X700" i="39"/>
  <c r="X692" i="39"/>
  <c r="X684" i="39"/>
  <c r="X676" i="39"/>
  <c r="X668" i="39"/>
  <c r="X652" i="39"/>
  <c r="X644" i="39"/>
  <c r="X636" i="39"/>
  <c r="X620" i="39"/>
  <c r="X612" i="39"/>
  <c r="X588" i="39"/>
  <c r="X580" i="39"/>
  <c r="X564" i="39"/>
  <c r="X556" i="39"/>
  <c r="X548" i="39"/>
  <c r="X540" i="39"/>
  <c r="X532" i="39"/>
  <c r="X524" i="39"/>
  <c r="X516" i="39"/>
  <c r="X508" i="39"/>
  <c r="X500" i="39"/>
  <c r="X492" i="39"/>
  <c r="X484" i="39"/>
  <c r="X476" i="39"/>
  <c r="X468" i="39"/>
  <c r="X460" i="39"/>
  <c r="X452" i="39"/>
  <c r="X444" i="39"/>
  <c r="X436" i="39"/>
  <c r="X428" i="39"/>
  <c r="X420" i="39"/>
  <c r="X412" i="39"/>
  <c r="X404" i="39"/>
  <c r="X396" i="39"/>
  <c r="X388" i="39"/>
  <c r="X380" i="39"/>
  <c r="X372" i="39"/>
  <c r="X364" i="39"/>
  <c r="X356" i="39"/>
  <c r="X348" i="39"/>
  <c r="X340" i="39"/>
  <c r="X332" i="39"/>
  <c r="X324" i="39"/>
  <c r="X316" i="39"/>
  <c r="X308" i="39"/>
  <c r="X300" i="39"/>
  <c r="X292" i="39"/>
  <c r="X284" i="39"/>
  <c r="X276" i="39"/>
  <c r="X268" i="39"/>
  <c r="X260" i="39"/>
  <c r="X252" i="39"/>
  <c r="X244" i="39"/>
  <c r="X236" i="39"/>
  <c r="X228" i="39"/>
  <c r="X220" i="39"/>
  <c r="X212" i="39"/>
  <c r="X204" i="39"/>
  <c r="X196" i="39"/>
  <c r="X188" i="39"/>
  <c r="X180" i="39"/>
  <c r="X172" i="39"/>
  <c r="X164" i="39"/>
  <c r="X156" i="39"/>
  <c r="X148" i="39"/>
  <c r="X140" i="39"/>
  <c r="X132" i="39"/>
  <c r="X124" i="39"/>
  <c r="X116" i="39"/>
  <c r="X108" i="39"/>
  <c r="X100" i="39"/>
  <c r="X92" i="39"/>
  <c r="X84" i="39"/>
  <c r="X76" i="39"/>
  <c r="X68" i="39"/>
  <c r="X60" i="39"/>
  <c r="X52" i="39"/>
  <c r="X44" i="39"/>
  <c r="X36" i="39"/>
  <c r="X28" i="39"/>
  <c r="X20" i="39"/>
  <c r="X12" i="39"/>
  <c r="X4" i="39"/>
  <c r="X819" i="39"/>
  <c r="X811" i="39"/>
  <c r="X803" i="39"/>
  <c r="X795" i="39"/>
  <c r="X787" i="39"/>
  <c r="X779" i="39"/>
  <c r="X771" i="39"/>
  <c r="X763" i="39"/>
  <c r="X755" i="39"/>
  <c r="X747" i="39"/>
  <c r="X739" i="39"/>
  <c r="X731" i="39"/>
  <c r="X723" i="39"/>
  <c r="X715" i="39"/>
  <c r="X707" i="39"/>
  <c r="X699" i="39"/>
  <c r="X691" i="39"/>
  <c r="X683" i="39"/>
  <c r="X675" i="39"/>
  <c r="X667" i="39"/>
  <c r="X659" i="39"/>
  <c r="X651" i="39"/>
  <c r="X643" i="39"/>
  <c r="X635" i="39"/>
  <c r="X619" i="39"/>
  <c r="X611" i="39"/>
  <c r="X603" i="39"/>
  <c r="X587" i="39"/>
  <c r="X571" i="39"/>
  <c r="X563" i="39"/>
  <c r="X555" i="39"/>
  <c r="X539" i="39"/>
  <c r="X531" i="39"/>
  <c r="X523" i="39"/>
  <c r="X515" i="39"/>
  <c r="X507" i="39"/>
  <c r="X499" i="39"/>
  <c r="X491" i="39"/>
  <c r="X483" i="39"/>
  <c r="X475" i="39"/>
  <c r="X467" i="39"/>
  <c r="X459" i="39"/>
  <c r="X451" i="39"/>
  <c r="X443" i="39"/>
  <c r="X435" i="39"/>
  <c r="X427" i="39"/>
  <c r="X419" i="39"/>
  <c r="X411" i="39"/>
  <c r="X403" i="39"/>
  <c r="X395" i="39"/>
  <c r="X387" i="39"/>
  <c r="X379" i="39"/>
  <c r="X371" i="39"/>
  <c r="X363" i="39"/>
  <c r="X355" i="39"/>
  <c r="X347" i="39"/>
  <c r="X339" i="39"/>
  <c r="X323" i="39"/>
  <c r="X315" i="39"/>
  <c r="X307" i="39"/>
  <c r="X299" i="39"/>
  <c r="X291" i="39"/>
  <c r="X283" i="39"/>
  <c r="X275" i="39"/>
  <c r="X259" i="39"/>
  <c r="X251" i="39"/>
  <c r="X243" i="39"/>
  <c r="X235" i="39"/>
  <c r="X227" i="39"/>
  <c r="X219" i="39"/>
  <c r="X211" i="39"/>
  <c r="X195" i="39"/>
  <c r="X179" i="39"/>
  <c r="X171" i="39"/>
  <c r="X163" i="39"/>
  <c r="X147" i="39"/>
  <c r="X139" i="39"/>
  <c r="X131" i="39"/>
  <c r="X115" i="39"/>
  <c r="X107" i="39"/>
  <c r="X99" i="39"/>
  <c r="X83" i="39"/>
  <c r="X75" i="39"/>
  <c r="X67" i="39"/>
  <c r="X51" i="39"/>
  <c r="X43" i="39"/>
  <c r="X35" i="39"/>
  <c r="X27" i="39"/>
  <c r="X19" i="39"/>
  <c r="X11" i="39"/>
  <c r="X3" i="39"/>
  <c r="X794" i="39"/>
  <c r="X786" i="39"/>
  <c r="X778" i="39"/>
  <c r="X770" i="39"/>
  <c r="X762" i="39"/>
  <c r="X754" i="39"/>
  <c r="X738" i="39"/>
  <c r="X730" i="39"/>
  <c r="X722" i="39"/>
  <c r="X714" i="39"/>
  <c r="X698" i="39"/>
  <c r="X690" i="39"/>
  <c r="X674" i="39"/>
  <c r="X666" i="39"/>
  <c r="X650" i="39"/>
  <c r="X642" i="39"/>
  <c r="X634" i="39"/>
  <c r="X626" i="39"/>
  <c r="X618" i="39"/>
  <c r="X610" i="39"/>
  <c r="X602" i="39"/>
  <c r="X594" i="39"/>
  <c r="X586" i="39"/>
  <c r="X578" i="39"/>
  <c r="X562" i="39"/>
  <c r="X554" i="39"/>
  <c r="X546" i="39"/>
  <c r="X538" i="39"/>
  <c r="X530" i="39"/>
  <c r="X522" i="39"/>
  <c r="X514" i="39"/>
  <c r="X506" i="39"/>
  <c r="X498" i="39"/>
  <c r="X490" i="39"/>
  <c r="X482" i="39"/>
  <c r="X474" i="39"/>
  <c r="X466" i="39"/>
  <c r="X458" i="39"/>
  <c r="X442" i="39"/>
  <c r="X434" i="39"/>
  <c r="X426" i="39"/>
  <c r="X418" i="39"/>
  <c r="X410" i="39"/>
  <c r="X402" i="39"/>
  <c r="X394" i="39"/>
  <c r="X378" i="39"/>
  <c r="X370" i="39"/>
  <c r="X362" i="39"/>
  <c r="X354" i="39"/>
  <c r="X346" i="39"/>
  <c r="X338" i="39"/>
  <c r="X330" i="39"/>
  <c r="X322" i="39"/>
  <c r="X314" i="39"/>
  <c r="X306" i="39"/>
  <c r="X298" i="39"/>
  <c r="X282" i="39"/>
  <c r="X274" i="39"/>
  <c r="X266" i="39"/>
  <c r="X250" i="39"/>
  <c r="X242" i="39"/>
  <c r="X234" i="39"/>
  <c r="X218" i="39"/>
  <c r="X210" i="39"/>
  <c r="X202" i="39"/>
  <c r="X186" i="39"/>
  <c r="X178" i="39"/>
  <c r="X170" i="39"/>
  <c r="X154" i="39"/>
  <c r="X146" i="39"/>
  <c r="X138" i="39"/>
  <c r="X130" i="39"/>
  <c r="X122" i="39"/>
  <c r="X114" i="39"/>
  <c r="X106" i="39"/>
  <c r="X98" i="39"/>
  <c r="X90" i="39"/>
  <c r="X82" i="39"/>
  <c r="X74" i="39"/>
  <c r="X66" i="39"/>
  <c r="X58" i="39"/>
  <c r="X50" i="39"/>
  <c r="X42" i="39"/>
  <c r="X26" i="39"/>
  <c r="X18" i="39"/>
  <c r="X10" i="39"/>
  <c r="L186" i="4"/>
  <c r="L187" i="4"/>
  <c r="L188" i="4"/>
  <c r="L182" i="4"/>
  <c r="L183" i="4"/>
  <c r="L184" i="4"/>
  <c r="L176" i="4"/>
  <c r="L177" i="4"/>
  <c r="L178" i="4"/>
  <c r="L179" i="4"/>
  <c r="L201" i="22"/>
  <c r="L205" i="22"/>
  <c r="L209" i="22"/>
  <c r="L208" i="22"/>
  <c r="L210" i="22"/>
  <c r="L204" i="22"/>
  <c r="L206" i="22"/>
  <c r="E20" i="21" l="1"/>
  <c r="E19" i="21"/>
  <c r="L30" i="22"/>
  <c r="L31" i="23"/>
  <c r="L33" i="2"/>
  <c r="L29" i="4"/>
  <c r="B4" i="50" l="1"/>
  <c r="B5" i="50" s="1"/>
  <c r="B6" i="50" s="1"/>
  <c r="B7" i="50" s="1"/>
  <c r="B8" i="50" s="1"/>
  <c r="B9" i="50" s="1"/>
  <c r="B10" i="50" s="1"/>
  <c r="B12" i="50" s="1"/>
  <c r="B15" i="50" s="1"/>
  <c r="B16" i="50" s="1"/>
  <c r="B19" i="50" s="1"/>
  <c r="B21" i="50" s="1"/>
  <c r="B22" i="50" s="1"/>
  <c r="B24" i="50" s="1"/>
  <c r="B25" i="50" s="1"/>
  <c r="B26" i="50" s="1"/>
  <c r="B27" i="50" s="1"/>
  <c r="B28" i="50" s="1"/>
  <c r="B29" i="50" s="1"/>
  <c r="B30" i="50" s="1"/>
  <c r="B4" i="49"/>
  <c r="B5" i="49" s="1"/>
  <c r="B6" i="49" s="1"/>
  <c r="B7" i="49" s="1"/>
  <c r="B8" i="49" s="1"/>
  <c r="B9" i="49" s="1"/>
  <c r="B10" i="49" s="1"/>
  <c r="B12" i="49" s="1"/>
  <c r="B15" i="49" s="1"/>
  <c r="B16" i="49" s="1"/>
  <c r="B19" i="49" s="1"/>
  <c r="B21" i="49" s="1"/>
  <c r="B22" i="49" s="1"/>
  <c r="B24" i="49" s="1"/>
  <c r="B25" i="49" s="1"/>
  <c r="B26" i="49" s="1"/>
  <c r="B27" i="49" s="1"/>
  <c r="B28" i="49" s="1"/>
  <c r="B29" i="49" s="1"/>
  <c r="B30" i="49" s="1"/>
  <c r="B31" i="49" s="1"/>
  <c r="B32" i="49" s="1"/>
  <c r="B33" i="49" s="1"/>
  <c r="M350" i="46" l="1"/>
  <c r="M349" i="46"/>
  <c r="M346" i="45"/>
  <c r="M345" i="45"/>
  <c r="M362" i="48"/>
  <c r="M361" i="48"/>
  <c r="M96" i="47" l="1"/>
  <c r="L202" i="22"/>
  <c r="L200" i="22"/>
  <c r="L199" i="22"/>
  <c r="L198" i="22"/>
  <c r="L197" i="22"/>
  <c r="L196" i="22"/>
  <c r="L195" i="22"/>
  <c r="M460" i="42" l="1"/>
  <c r="M182" i="45" l="1"/>
  <c r="M181" i="45"/>
  <c r="M180" i="46"/>
  <c r="M179" i="46"/>
  <c r="L97" i="25"/>
  <c r="L96" i="25"/>
  <c r="L96" i="28"/>
  <c r="L95" i="28"/>
  <c r="B412" i="42" l="1"/>
  <c r="M410" i="42"/>
  <c r="M409" i="42"/>
  <c r="M422" i="47"/>
  <c r="M423" i="47"/>
  <c r="L72" i="28"/>
  <c r="M187" i="42" l="1"/>
  <c r="M358" i="42"/>
  <c r="M357" i="42"/>
  <c r="M371" i="47"/>
  <c r="M204" i="47"/>
  <c r="M367" i="42"/>
  <c r="M366" i="42"/>
  <c r="M235" i="42"/>
  <c r="M252" i="47"/>
  <c r="M381" i="47"/>
  <c r="M380" i="47"/>
  <c r="M809" i="47"/>
  <c r="L71" i="25"/>
  <c r="M331" i="47" l="1"/>
  <c r="M407" i="42"/>
  <c r="M406" i="42"/>
  <c r="M420" i="47"/>
  <c r="M419" i="47"/>
  <c r="M358" i="47" l="1"/>
  <c r="M357" i="47"/>
  <c r="M236" i="42"/>
  <c r="M239" i="42"/>
  <c r="M256" i="47"/>
  <c r="M158" i="47"/>
  <c r="M95" i="47"/>
  <c r="M808" i="42" l="1"/>
  <c r="M766" i="47"/>
  <c r="M713" i="47"/>
  <c r="M189" i="47"/>
  <c r="M241" i="46"/>
  <c r="M241" i="45"/>
  <c r="M263" i="42"/>
  <c r="M280" i="47"/>
  <c r="M321" i="42" l="1"/>
  <c r="M313" i="42"/>
  <c r="M335" i="47"/>
  <c r="M329" i="47"/>
  <c r="M323" i="42"/>
  <c r="M315" i="42"/>
  <c r="M232" i="42"/>
  <c r="M231" i="42"/>
  <c r="M249" i="47"/>
  <c r="M248" i="47"/>
  <c r="M402" i="42"/>
  <c r="M416" i="47"/>
  <c r="M112" i="45"/>
  <c r="M113" i="45"/>
  <c r="M383" i="47" l="1"/>
  <c r="M669" i="42"/>
  <c r="M668" i="42"/>
  <c r="M667" i="42"/>
  <c r="M666" i="42"/>
  <c r="M627" i="47"/>
  <c r="M626" i="47"/>
  <c r="M625" i="47"/>
  <c r="M624" i="47"/>
  <c r="M355" i="48"/>
  <c r="M351" i="48"/>
  <c r="M348" i="48"/>
  <c r="M343" i="48"/>
  <c r="M306" i="48"/>
  <c r="M302" i="48"/>
  <c r="M321" i="45" l="1"/>
  <c r="M320" i="45"/>
  <c r="M319" i="45"/>
  <c r="M315" i="45"/>
  <c r="M314" i="45"/>
  <c r="M313" i="45"/>
  <c r="M294" i="45"/>
  <c r="M292" i="45"/>
  <c r="M291" i="45"/>
  <c r="M290" i="45"/>
  <c r="M285" i="45"/>
  <c r="M284" i="45"/>
  <c r="M266" i="45"/>
  <c r="M237" i="45"/>
  <c r="M166" i="45"/>
  <c r="M165" i="45"/>
  <c r="M164" i="45"/>
  <c r="M153" i="45"/>
  <c r="M292" i="46"/>
  <c r="M291" i="46"/>
  <c r="M290" i="46"/>
  <c r="M298" i="46"/>
  <c r="M297" i="46"/>
  <c r="M296" i="46"/>
  <c r="M264" i="48"/>
  <c r="M297" i="42"/>
  <c r="M313" i="47"/>
  <c r="M296" i="42"/>
  <c r="M274" i="46"/>
  <c r="M269" i="46"/>
  <c r="M239" i="46"/>
  <c r="M236" i="46"/>
  <c r="M152" i="46"/>
  <c r="M423" i="42"/>
  <c r="M177" i="47"/>
  <c r="M160" i="42"/>
  <c r="M405" i="42"/>
  <c r="M401" i="42"/>
  <c r="M393" i="42"/>
  <c r="M380" i="42"/>
  <c r="M379" i="42"/>
  <c r="M378" i="42"/>
  <c r="M377" i="42"/>
  <c r="M376" i="42"/>
  <c r="M369" i="42"/>
  <c r="M350" i="42"/>
  <c r="M348" i="42"/>
  <c r="M342" i="42"/>
  <c r="M343" i="42"/>
  <c r="M322" i="42"/>
  <c r="M316" i="42"/>
  <c r="M312" i="42"/>
  <c r="M291" i="42"/>
  <c r="M290" i="42"/>
  <c r="M262" i="42"/>
  <c r="M261" i="42"/>
  <c r="M260" i="42"/>
  <c r="M8" i="48"/>
  <c r="M360" i="48"/>
  <c r="M359" i="48"/>
  <c r="M358" i="48"/>
  <c r="M357" i="48"/>
  <c r="M356" i="48"/>
  <c r="M354" i="48"/>
  <c r="M353" i="48"/>
  <c r="M352" i="48"/>
  <c r="M350" i="48"/>
  <c r="M349" i="48"/>
  <c r="M347" i="48"/>
  <c r="M346" i="48"/>
  <c r="M345" i="48"/>
  <c r="M344" i="48"/>
  <c r="M342" i="48"/>
  <c r="M341" i="48"/>
  <c r="M340" i="48"/>
  <c r="M339" i="48"/>
  <c r="M338" i="48"/>
  <c r="M337" i="48"/>
  <c r="M336" i="48"/>
  <c r="M335" i="48"/>
  <c r="M334" i="48"/>
  <c r="M333" i="48"/>
  <c r="M332" i="48"/>
  <c r="M331" i="48"/>
  <c r="M330" i="48"/>
  <c r="M329" i="48"/>
  <c r="M328" i="48"/>
  <c r="M327" i="48"/>
  <c r="M326" i="48"/>
  <c r="M325" i="48"/>
  <c r="M324" i="48"/>
  <c r="M323" i="48"/>
  <c r="M322" i="48"/>
  <c r="M321" i="48"/>
  <c r="M320" i="48"/>
  <c r="M319" i="48"/>
  <c r="M318" i="48"/>
  <c r="M317" i="48"/>
  <c r="M316" i="48"/>
  <c r="M315" i="48"/>
  <c r="M314" i="48"/>
  <c r="M313" i="48"/>
  <c r="M312" i="48"/>
  <c r="M311" i="48"/>
  <c r="M310" i="48"/>
  <c r="M309" i="48"/>
  <c r="M308" i="48"/>
  <c r="M307" i="48"/>
  <c r="M305" i="48"/>
  <c r="M304" i="48"/>
  <c r="M303" i="48"/>
  <c r="M301" i="48"/>
  <c r="M300" i="48"/>
  <c r="M299" i="48"/>
  <c r="M298" i="48"/>
  <c r="M297" i="48"/>
  <c r="M296" i="48"/>
  <c r="M295" i="48"/>
  <c r="M294" i="48"/>
  <c r="M293" i="48"/>
  <c r="M292" i="48"/>
  <c r="M291" i="48"/>
  <c r="M290" i="48"/>
  <c r="M289" i="48"/>
  <c r="M288" i="48"/>
  <c r="M287" i="48"/>
  <c r="M286" i="48"/>
  <c r="M285" i="48"/>
  <c r="M284" i="48"/>
  <c r="M283" i="48"/>
  <c r="M282" i="48"/>
  <c r="M281" i="48"/>
  <c r="M280" i="48"/>
  <c r="M279" i="48"/>
  <c r="M278" i="48"/>
  <c r="M277" i="48"/>
  <c r="M276" i="48"/>
  <c r="M275" i="48"/>
  <c r="M274" i="48"/>
  <c r="M273" i="48"/>
  <c r="M272" i="48"/>
  <c r="M271" i="48"/>
  <c r="M270" i="48"/>
  <c r="M269" i="48"/>
  <c r="M268" i="48"/>
  <c r="M267" i="48"/>
  <c r="M266" i="48"/>
  <c r="M265" i="48"/>
  <c r="M263" i="48"/>
  <c r="M262" i="48"/>
  <c r="M261" i="48"/>
  <c r="M260" i="48"/>
  <c r="M259" i="48"/>
  <c r="M258" i="48"/>
  <c r="M257" i="48"/>
  <c r="M256" i="48"/>
  <c r="M255" i="48"/>
  <c r="M254" i="48"/>
  <c r="M253" i="48"/>
  <c r="M252" i="48"/>
  <c r="M251" i="48"/>
  <c r="M250" i="48"/>
  <c r="M249" i="48"/>
  <c r="M248" i="48"/>
  <c r="M247" i="48"/>
  <c r="M246" i="48"/>
  <c r="M245" i="48"/>
  <c r="M244" i="48"/>
  <c r="M243" i="48"/>
  <c r="M242" i="48"/>
  <c r="M241" i="48"/>
  <c r="M240" i="48"/>
  <c r="M239" i="48"/>
  <c r="M238" i="48"/>
  <c r="M237" i="48"/>
  <c r="M236" i="48"/>
  <c r="M235" i="48"/>
  <c r="M234" i="48"/>
  <c r="M233" i="48"/>
  <c r="M232" i="48"/>
  <c r="M231" i="48"/>
  <c r="M230" i="48"/>
  <c r="M229" i="48"/>
  <c r="M228" i="48"/>
  <c r="M227" i="48"/>
  <c r="M226" i="48"/>
  <c r="M225" i="48"/>
  <c r="M224" i="48"/>
  <c r="M222" i="48"/>
  <c r="M221" i="48"/>
  <c r="M220" i="48"/>
  <c r="M219" i="48"/>
  <c r="M218" i="48"/>
  <c r="M217" i="48"/>
  <c r="M216" i="48"/>
  <c r="M215" i="48"/>
  <c r="M214" i="48"/>
  <c r="M213" i="48"/>
  <c r="M212" i="48"/>
  <c r="M211" i="48"/>
  <c r="M210" i="48"/>
  <c r="M209" i="48"/>
  <c r="M208" i="48"/>
  <c r="M207" i="48"/>
  <c r="M206" i="48"/>
  <c r="M205" i="48"/>
  <c r="M204" i="48"/>
  <c r="M203" i="48"/>
  <c r="M202" i="48"/>
  <c r="M201" i="48"/>
  <c r="M200" i="48"/>
  <c r="M199" i="48"/>
  <c r="M198" i="48"/>
  <c r="M197" i="48"/>
  <c r="M196" i="48"/>
  <c r="M195" i="48"/>
  <c r="M194" i="48"/>
  <c r="M193" i="48"/>
  <c r="M192" i="48"/>
  <c r="M191" i="48"/>
  <c r="M190" i="48"/>
  <c r="M189" i="48"/>
  <c r="M188" i="48"/>
  <c r="M187" i="48"/>
  <c r="M186" i="48"/>
  <c r="M185" i="48"/>
  <c r="M184" i="48"/>
  <c r="M183" i="48"/>
  <c r="M182" i="48"/>
  <c r="M181" i="48"/>
  <c r="M180" i="48"/>
  <c r="M179" i="48"/>
  <c r="M178" i="48"/>
  <c r="M177" i="48"/>
  <c r="M176" i="48"/>
  <c r="M175" i="48"/>
  <c r="M174" i="48"/>
  <c r="M173" i="48"/>
  <c r="M172" i="48"/>
  <c r="M171" i="48"/>
  <c r="M170" i="48"/>
  <c r="M169" i="48"/>
  <c r="M168" i="48"/>
  <c r="M167" i="48"/>
  <c r="M166" i="48"/>
  <c r="M165" i="48"/>
  <c r="M164" i="48"/>
  <c r="M163" i="48"/>
  <c r="M162" i="48"/>
  <c r="M161" i="48"/>
  <c r="M160" i="48"/>
  <c r="M159" i="48"/>
  <c r="M158" i="48"/>
  <c r="M157" i="48"/>
  <c r="M156" i="48"/>
  <c r="M155" i="48"/>
  <c r="M154" i="48"/>
  <c r="M153" i="48"/>
  <c r="M152" i="48"/>
  <c r="M151" i="48"/>
  <c r="M150" i="48"/>
  <c r="M149" i="48"/>
  <c r="M148" i="48"/>
  <c r="M147" i="48"/>
  <c r="M146" i="48"/>
  <c r="M145" i="48"/>
  <c r="M144" i="48"/>
  <c r="M143" i="48"/>
  <c r="M142" i="48"/>
  <c r="M141" i="48"/>
  <c r="M140" i="48"/>
  <c r="M139" i="48"/>
  <c r="M138" i="48"/>
  <c r="M137" i="48"/>
  <c r="M136" i="48"/>
  <c r="M135" i="48"/>
  <c r="M134" i="48"/>
  <c r="M133" i="48"/>
  <c r="M132" i="48"/>
  <c r="M131" i="48"/>
  <c r="M130" i="48"/>
  <c r="M128" i="48"/>
  <c r="M127" i="48"/>
  <c r="M126" i="48"/>
  <c r="M125" i="48"/>
  <c r="M124" i="48"/>
  <c r="M123"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M86" i="48"/>
  <c r="M85" i="48"/>
  <c r="M84" i="48"/>
  <c r="M83" i="48"/>
  <c r="M82" i="48"/>
  <c r="M81" i="48"/>
  <c r="M80" i="48"/>
  <c r="M79" i="48"/>
  <c r="M77" i="48"/>
  <c r="M76" i="48"/>
  <c r="M75" i="48"/>
  <c r="M74" i="48"/>
  <c r="M73" i="48"/>
  <c r="M72" i="48"/>
  <c r="M71" i="48"/>
  <c r="M70" i="48"/>
  <c r="M69" i="48"/>
  <c r="M68" i="48"/>
  <c r="M67" i="48"/>
  <c r="M66" i="48"/>
  <c r="M65" i="48"/>
  <c r="M64" i="48"/>
  <c r="M63" i="48"/>
  <c r="M62" i="48"/>
  <c r="M60" i="48"/>
  <c r="M59" i="48"/>
  <c r="M58" i="48"/>
  <c r="M57" i="48"/>
  <c r="M56" i="48"/>
  <c r="M55" i="48"/>
  <c r="M54" i="48"/>
  <c r="M53" i="48"/>
  <c r="M52" i="48"/>
  <c r="M51" i="48"/>
  <c r="M50" i="48"/>
  <c r="M49" i="48"/>
  <c r="M48" i="48"/>
  <c r="M47" i="48"/>
  <c r="M46" i="48"/>
  <c r="M45" i="48"/>
  <c r="M44" i="48"/>
  <c r="M43" i="48"/>
  <c r="M42" i="48"/>
  <c r="M41" i="48"/>
  <c r="M40" i="48"/>
  <c r="M39" i="48"/>
  <c r="M38" i="48"/>
  <c r="M37" i="48"/>
  <c r="M36" i="48"/>
  <c r="M35" i="48"/>
  <c r="M30" i="48"/>
  <c r="M29" i="48"/>
  <c r="M28" i="48"/>
  <c r="M27" i="48"/>
  <c r="M26" i="48"/>
  <c r="M25" i="48"/>
  <c r="M24" i="48"/>
  <c r="M23" i="48"/>
  <c r="M22" i="48"/>
  <c r="M21" i="48"/>
  <c r="M20" i="48"/>
  <c r="M19" i="48"/>
  <c r="M16" i="48"/>
  <c r="M15" i="48"/>
  <c r="M14" i="48"/>
  <c r="M13" i="48"/>
  <c r="M12" i="48"/>
  <c r="M11" i="48"/>
  <c r="M10" i="48"/>
  <c r="M9" i="48"/>
  <c r="M7" i="48"/>
  <c r="M6" i="48"/>
  <c r="M5" i="48"/>
  <c r="B319" i="48"/>
  <c r="B341" i="48" s="1"/>
  <c r="B346" i="48" s="1"/>
  <c r="B350" i="48" s="1"/>
  <c r="B354" i="48" s="1"/>
  <c r="B358" i="48" s="1"/>
  <c r="B123" i="48"/>
  <c r="B130" i="48" s="1"/>
  <c r="B132" i="48" s="1"/>
  <c r="B135" i="48" s="1"/>
  <c r="B137" i="48" s="1"/>
  <c r="B139" i="48" s="1"/>
  <c r="B142" i="48" s="1"/>
  <c r="B150" i="48" s="1"/>
  <c r="B155" i="48" s="1"/>
  <c r="B189" i="48" s="1"/>
  <c r="B205" i="48" s="1"/>
  <c r="B209" i="48" s="1"/>
  <c r="B224" i="48" s="1"/>
  <c r="B7" i="48"/>
  <c r="B10" i="48" s="1"/>
  <c r="B15" i="48" s="1"/>
  <c r="B17" i="48" s="1"/>
  <c r="B18" i="48" s="1"/>
  <c r="B20" i="48" s="1"/>
  <c r="B25" i="48" s="1"/>
  <c r="B31" i="48" s="1"/>
  <c r="B33" i="48" s="1"/>
  <c r="B35" i="48" s="1"/>
  <c r="B46" i="48" s="1"/>
  <c r="B47" i="48" s="1"/>
  <c r="B49" i="48" s="1"/>
  <c r="B62" i="48" s="1"/>
  <c r="B75" i="48" s="1"/>
  <c r="B77" i="48" s="1"/>
  <c r="B79" i="48" s="1"/>
  <c r="B84" i="48" s="1"/>
  <c r="B90" i="48" s="1"/>
  <c r="B92" i="48" s="1"/>
  <c r="B94" i="48" s="1"/>
  <c r="B100" i="48" s="1"/>
  <c r="M434" i="47" l="1"/>
  <c r="M435" i="47"/>
  <c r="M412" i="47"/>
  <c r="M407" i="47"/>
  <c r="M403" i="47"/>
  <c r="M361" i="47"/>
  <c r="M363" i="47"/>
  <c r="M355" i="47"/>
  <c r="M356" i="47"/>
  <c r="M337" i="47"/>
  <c r="M269" i="47"/>
  <c r="M330" i="47"/>
  <c r="M308" i="47"/>
  <c r="M278" i="47"/>
  <c r="M275" i="47"/>
  <c r="L11" i="25" l="1"/>
  <c r="L11" i="28"/>
  <c r="M12" i="46"/>
  <c r="M12" i="45"/>
  <c r="M12" i="42"/>
  <c r="M12" i="47"/>
  <c r="L7" i="2"/>
  <c r="L6" i="2"/>
  <c r="L6" i="23"/>
  <c r="L7" i="4"/>
  <c r="L6" i="4"/>
  <c r="L6" i="22"/>
  <c r="M159" i="46"/>
  <c r="M158" i="46"/>
  <c r="M347" i="46" l="1"/>
  <c r="M343" i="45"/>
  <c r="M320" i="46"/>
  <c r="M318" i="46"/>
  <c r="M210" i="46"/>
  <c r="M207" i="46"/>
  <c r="M202" i="46"/>
  <c r="M201" i="46"/>
  <c r="M177" i="46"/>
  <c r="M172" i="46"/>
  <c r="M168" i="45"/>
  <c r="M167" i="45"/>
  <c r="M299" i="46"/>
  <c r="M259" i="46"/>
  <c r="M293" i="45"/>
  <c r="M215" i="46"/>
  <c r="M136" i="46"/>
  <c r="M119" i="46"/>
  <c r="M140" i="46"/>
  <c r="M158" i="45"/>
  <c r="M142" i="45"/>
  <c r="M138" i="45"/>
  <c r="M245" i="42"/>
  <c r="M197" i="42"/>
  <c r="M167" i="42"/>
  <c r="M166" i="42"/>
  <c r="M165" i="42"/>
  <c r="M149" i="42"/>
  <c r="M140" i="42"/>
  <c r="M823" i="42"/>
  <c r="M822" i="42"/>
  <c r="M821" i="42"/>
  <c r="M820" i="42"/>
  <c r="M819" i="42"/>
  <c r="M818" i="42"/>
  <c r="M817" i="42"/>
  <c r="M816" i="42"/>
  <c r="M815" i="42"/>
  <c r="M814" i="42"/>
  <c r="M813" i="42"/>
  <c r="M812" i="42"/>
  <c r="M811" i="42"/>
  <c r="M810" i="42"/>
  <c r="M807" i="42"/>
  <c r="M806" i="42"/>
  <c r="M805" i="42"/>
  <c r="M804" i="42"/>
  <c r="M803" i="42"/>
  <c r="M802" i="42"/>
  <c r="M801" i="42"/>
  <c r="M800" i="42"/>
  <c r="M799" i="42"/>
  <c r="M798" i="42"/>
  <c r="M797" i="42"/>
  <c r="M796" i="42"/>
  <c r="M795" i="42"/>
  <c r="M794" i="42"/>
  <c r="M793" i="42"/>
  <c r="M792" i="42"/>
  <c r="M791" i="42"/>
  <c r="M790" i="42"/>
  <c r="M789" i="42"/>
  <c r="M788" i="42"/>
  <c r="M787" i="42"/>
  <c r="M786" i="42"/>
  <c r="M785" i="42"/>
  <c r="M784" i="42"/>
  <c r="M783" i="42"/>
  <c r="M782" i="42"/>
  <c r="M781" i="42"/>
  <c r="M780" i="42"/>
  <c r="M779" i="42"/>
  <c r="M778" i="42"/>
  <c r="M777" i="42"/>
  <c r="M776" i="42"/>
  <c r="M775" i="42"/>
  <c r="M774" i="42"/>
  <c r="M773" i="42"/>
  <c r="M772" i="42"/>
  <c r="M771" i="42"/>
  <c r="M770" i="42"/>
  <c r="M183" i="47" l="1"/>
  <c r="M906" i="47" l="1"/>
  <c r="M905" i="47"/>
  <c r="M904" i="47"/>
  <c r="M903" i="47"/>
  <c r="M902" i="47"/>
  <c r="M901" i="47"/>
  <c r="M900" i="47"/>
  <c r="M899" i="47"/>
  <c r="M898" i="47"/>
  <c r="M897" i="47"/>
  <c r="M896" i="47"/>
  <c r="M895" i="47"/>
  <c r="M894" i="47"/>
  <c r="M893" i="47"/>
  <c r="M892" i="47"/>
  <c r="M891" i="47"/>
  <c r="M890" i="47"/>
  <c r="M889" i="47"/>
  <c r="M888" i="47"/>
  <c r="M887" i="47"/>
  <c r="M886" i="47"/>
  <c r="M885" i="47"/>
  <c r="M884" i="47"/>
  <c r="M883" i="47"/>
  <c r="M882" i="47"/>
  <c r="M880" i="47"/>
  <c r="M879" i="47"/>
  <c r="M878" i="47"/>
  <c r="M877" i="47"/>
  <c r="M876" i="47"/>
  <c r="M875" i="47"/>
  <c r="M874" i="47"/>
  <c r="M873" i="47"/>
  <c r="M872" i="47"/>
  <c r="M871" i="47"/>
  <c r="M870" i="47"/>
  <c r="M869" i="47"/>
  <c r="M868" i="47"/>
  <c r="M867" i="47"/>
  <c r="M866" i="47"/>
  <c r="M865" i="47"/>
  <c r="M864" i="47"/>
  <c r="M863" i="47"/>
  <c r="M862" i="47"/>
  <c r="M861" i="47"/>
  <c r="M860" i="47"/>
  <c r="M859" i="47"/>
  <c r="M858" i="47"/>
  <c r="M857" i="47"/>
  <c r="M856" i="47"/>
  <c r="M855" i="47"/>
  <c r="M854" i="47"/>
  <c r="M853" i="47"/>
  <c r="M852" i="47"/>
  <c r="M851" i="47"/>
  <c r="M850" i="47"/>
  <c r="M849" i="47"/>
  <c r="M848" i="47"/>
  <c r="M847" i="47"/>
  <c r="M846" i="47"/>
  <c r="M845" i="47"/>
  <c r="M844" i="47"/>
  <c r="M843" i="47"/>
  <c r="M842" i="47"/>
  <c r="M841" i="47"/>
  <c r="M840" i="47"/>
  <c r="M839" i="47"/>
  <c r="M838" i="47"/>
  <c r="M837" i="47"/>
  <c r="M836" i="47"/>
  <c r="M835" i="47"/>
  <c r="M834" i="47"/>
  <c r="M833" i="47"/>
  <c r="M831" i="47"/>
  <c r="M830" i="47"/>
  <c r="M829" i="47"/>
  <c r="M828" i="47"/>
  <c r="M827" i="47"/>
  <c r="M826" i="47"/>
  <c r="M825" i="47"/>
  <c r="M824" i="47"/>
  <c r="M823" i="47"/>
  <c r="M822" i="47"/>
  <c r="M821" i="47"/>
  <c r="M820" i="47"/>
  <c r="M819" i="47"/>
  <c r="M818" i="47"/>
  <c r="M816" i="47"/>
  <c r="M815" i="47"/>
  <c r="M814" i="47"/>
  <c r="M813" i="47"/>
  <c r="M812" i="47"/>
  <c r="M811" i="47"/>
  <c r="M810" i="47"/>
  <c r="M808" i="47"/>
  <c r="M807" i="47"/>
  <c r="M806" i="47"/>
  <c r="M805" i="47"/>
  <c r="M804" i="47"/>
  <c r="M803" i="47"/>
  <c r="M802" i="47"/>
  <c r="M801" i="47"/>
  <c r="M800" i="47"/>
  <c r="M799" i="47"/>
  <c r="M798" i="47"/>
  <c r="M796" i="47"/>
  <c r="M795" i="47"/>
  <c r="M794" i="47"/>
  <c r="M793" i="47"/>
  <c r="M792" i="47"/>
  <c r="M791" i="47"/>
  <c r="M790" i="47"/>
  <c r="M789" i="47"/>
  <c r="M788" i="47"/>
  <c r="M787" i="47"/>
  <c r="M786" i="47"/>
  <c r="M785" i="47"/>
  <c r="M784" i="47"/>
  <c r="M783" i="47"/>
  <c r="M781" i="47"/>
  <c r="M780" i="47"/>
  <c r="M779" i="47"/>
  <c r="M778" i="47"/>
  <c r="M777" i="47"/>
  <c r="M776" i="47"/>
  <c r="M775" i="47"/>
  <c r="M774" i="47"/>
  <c r="M773" i="47"/>
  <c r="M772" i="47"/>
  <c r="M771" i="47"/>
  <c r="M770" i="47"/>
  <c r="M769" i="47"/>
  <c r="M768" i="47"/>
  <c r="M765" i="47"/>
  <c r="M764" i="47"/>
  <c r="M763" i="47"/>
  <c r="M762" i="47"/>
  <c r="M761" i="47"/>
  <c r="M760" i="47"/>
  <c r="M759" i="47"/>
  <c r="M758" i="47"/>
  <c r="M757" i="47"/>
  <c r="M756" i="47"/>
  <c r="M755" i="47"/>
  <c r="M754" i="47"/>
  <c r="M753" i="47"/>
  <c r="M752" i="47"/>
  <c r="M751" i="47"/>
  <c r="M750" i="47"/>
  <c r="M749" i="47"/>
  <c r="M748" i="47"/>
  <c r="M747" i="47"/>
  <c r="M746" i="47"/>
  <c r="M745" i="47"/>
  <c r="M744" i="47"/>
  <c r="M743" i="47"/>
  <c r="M742" i="47"/>
  <c r="M741" i="47"/>
  <c r="M740" i="47"/>
  <c r="M739" i="47"/>
  <c r="M738" i="47"/>
  <c r="M737" i="47"/>
  <c r="M736" i="47"/>
  <c r="M735" i="47"/>
  <c r="M734" i="47"/>
  <c r="M733" i="47"/>
  <c r="M732" i="47"/>
  <c r="M731" i="47"/>
  <c r="M730" i="47"/>
  <c r="M729" i="47"/>
  <c r="M728" i="47"/>
  <c r="M725" i="47"/>
  <c r="M724" i="47"/>
  <c r="M723" i="47"/>
  <c r="M721" i="47"/>
  <c r="M720" i="47"/>
  <c r="M719" i="47"/>
  <c r="M718" i="47"/>
  <c r="M717" i="47"/>
  <c r="M716" i="47"/>
  <c r="M715" i="47"/>
  <c r="M714" i="47"/>
  <c r="M712" i="47"/>
  <c r="M711" i="47"/>
  <c r="M710" i="47"/>
  <c r="M709" i="47"/>
  <c r="M708" i="47"/>
  <c r="M707" i="47"/>
  <c r="M705" i="47"/>
  <c r="M704" i="47"/>
  <c r="M702" i="47"/>
  <c r="M701" i="47"/>
  <c r="M700" i="47"/>
  <c r="M699" i="47"/>
  <c r="M698" i="47"/>
  <c r="M697" i="47"/>
  <c r="M696" i="47"/>
  <c r="M694" i="47"/>
  <c r="M693" i="47"/>
  <c r="M692" i="47"/>
  <c r="M691" i="47"/>
  <c r="M690" i="47"/>
  <c r="M689" i="47"/>
  <c r="M688" i="47"/>
  <c r="M687" i="47"/>
  <c r="M686" i="47"/>
  <c r="M685" i="47"/>
  <c r="M684" i="47"/>
  <c r="M683" i="47"/>
  <c r="M682" i="47"/>
  <c r="M681" i="47"/>
  <c r="M680" i="47"/>
  <c r="M679" i="47"/>
  <c r="M678" i="47"/>
  <c r="M677" i="47"/>
  <c r="M676" i="47"/>
  <c r="M675" i="47"/>
  <c r="M674" i="47"/>
  <c r="M673" i="47"/>
  <c r="M672" i="47"/>
  <c r="M671" i="47"/>
  <c r="M670" i="47"/>
  <c r="M669" i="47"/>
  <c r="M668" i="47"/>
  <c r="M667" i="47"/>
  <c r="M666" i="47"/>
  <c r="M664" i="47"/>
  <c r="M663" i="47"/>
  <c r="M662" i="47"/>
  <c r="M661" i="47"/>
  <c r="M660" i="47"/>
  <c r="M659" i="47"/>
  <c r="M658" i="47"/>
  <c r="M657" i="47"/>
  <c r="M656" i="47"/>
  <c r="M655" i="47"/>
  <c r="M654" i="47"/>
  <c r="M653" i="47"/>
  <c r="M652" i="47"/>
  <c r="M651" i="47"/>
  <c r="M650" i="47"/>
  <c r="M649" i="47"/>
  <c r="M648" i="47"/>
  <c r="M647" i="47"/>
  <c r="M646" i="47"/>
  <c r="M645" i="47"/>
  <c r="M644" i="47"/>
  <c r="M643" i="47"/>
  <c r="M642" i="47"/>
  <c r="M641" i="47"/>
  <c r="M640" i="47"/>
  <c r="M639" i="47"/>
  <c r="M638" i="47"/>
  <c r="M637" i="47"/>
  <c r="M636" i="47"/>
  <c r="M635" i="47"/>
  <c r="M634" i="47"/>
  <c r="M633" i="47"/>
  <c r="M631" i="47"/>
  <c r="M630" i="47"/>
  <c r="M629" i="47"/>
  <c r="M628" i="47"/>
  <c r="M623" i="47"/>
  <c r="M622" i="47"/>
  <c r="M621" i="47"/>
  <c r="M620" i="47"/>
  <c r="M619" i="47"/>
  <c r="M618" i="47"/>
  <c r="M617" i="47"/>
  <c r="M616" i="47"/>
  <c r="M615" i="47"/>
  <c r="M614" i="47"/>
  <c r="M612" i="47"/>
  <c r="M611" i="47"/>
  <c r="M610" i="47"/>
  <c r="M609" i="47"/>
  <c r="M608" i="47"/>
  <c r="M607" i="47"/>
  <c r="M606" i="47"/>
  <c r="M605" i="47"/>
  <c r="M604" i="47"/>
  <c r="M603" i="47"/>
  <c r="M602" i="47"/>
  <c r="M601" i="47"/>
  <c r="M600" i="47"/>
  <c r="M599" i="47"/>
  <c r="M598" i="47"/>
  <c r="M597" i="47"/>
  <c r="M596" i="47"/>
  <c r="M595" i="47"/>
  <c r="M594" i="47"/>
  <c r="M593" i="47"/>
  <c r="M592" i="47"/>
  <c r="M591" i="47"/>
  <c r="M590" i="47"/>
  <c r="M589" i="47"/>
  <c r="M588" i="47"/>
  <c r="M587" i="47"/>
  <c r="M586" i="47"/>
  <c r="M585" i="47"/>
  <c r="M584" i="47"/>
  <c r="M583" i="47"/>
  <c r="M582" i="47"/>
  <c r="M581" i="47"/>
  <c r="M580" i="47"/>
  <c r="M579" i="47"/>
  <c r="M578" i="47"/>
  <c r="M577" i="47"/>
  <c r="M576" i="47"/>
  <c r="M575" i="47"/>
  <c r="M573" i="47"/>
  <c r="M572" i="47"/>
  <c r="M571" i="47"/>
  <c r="M570" i="47"/>
  <c r="M569" i="47"/>
  <c r="M568" i="47"/>
  <c r="M567" i="47"/>
  <c r="M566" i="47"/>
  <c r="M565" i="47"/>
  <c r="M564" i="47"/>
  <c r="M563" i="47"/>
  <c r="M562" i="47"/>
  <c r="M561" i="47"/>
  <c r="M560" i="47"/>
  <c r="M559" i="47"/>
  <c r="M558" i="47"/>
  <c r="M557" i="47"/>
  <c r="M556" i="47"/>
  <c r="M555" i="47"/>
  <c r="M554" i="47"/>
  <c r="M553" i="47"/>
  <c r="M552" i="47"/>
  <c r="M551" i="47"/>
  <c r="M550" i="47"/>
  <c r="M549" i="47"/>
  <c r="M548" i="47"/>
  <c r="M547" i="47"/>
  <c r="M546" i="47"/>
  <c r="M545" i="47"/>
  <c r="M544" i="47"/>
  <c r="M543" i="47"/>
  <c r="M542" i="47"/>
  <c r="M541" i="47"/>
  <c r="M540" i="47"/>
  <c r="M537" i="47"/>
  <c r="M536" i="47"/>
  <c r="M535" i="47"/>
  <c r="M534" i="47"/>
  <c r="M533" i="47"/>
  <c r="M532" i="47"/>
  <c r="M531" i="47"/>
  <c r="M530" i="47"/>
  <c r="M529" i="47"/>
  <c r="M528" i="47"/>
  <c r="M527" i="47"/>
  <c r="M526" i="47"/>
  <c r="M525" i="47"/>
  <c r="M524" i="47"/>
  <c r="M523" i="47"/>
  <c r="M522" i="47"/>
  <c r="M521" i="47"/>
  <c r="M520" i="47"/>
  <c r="M519" i="47"/>
  <c r="M518" i="47"/>
  <c r="M517" i="47"/>
  <c r="M516" i="47"/>
  <c r="M515" i="47"/>
  <c r="M514" i="47"/>
  <c r="M513" i="47"/>
  <c r="M512" i="47"/>
  <c r="M511" i="47"/>
  <c r="M509" i="47"/>
  <c r="M508" i="47"/>
  <c r="M507" i="47"/>
  <c r="M506" i="47"/>
  <c r="M505" i="47"/>
  <c r="M504" i="47"/>
  <c r="M503" i="47"/>
  <c r="M502" i="47"/>
  <c r="M501" i="47"/>
  <c r="M500" i="47"/>
  <c r="M499" i="47"/>
  <c r="M498" i="47"/>
  <c r="M497" i="47"/>
  <c r="M496" i="47"/>
  <c r="M495" i="47"/>
  <c r="M494" i="47"/>
  <c r="M493" i="47"/>
  <c r="M492" i="47"/>
  <c r="M491" i="47"/>
  <c r="M490" i="47"/>
  <c r="M489" i="47"/>
  <c r="M488" i="47"/>
  <c r="M487" i="47"/>
  <c r="M486" i="47"/>
  <c r="M485" i="47"/>
  <c r="M484" i="47"/>
  <c r="M483" i="47"/>
  <c r="M482" i="47"/>
  <c r="M480" i="47"/>
  <c r="M479" i="47"/>
  <c r="M478" i="47"/>
  <c r="M477" i="47"/>
  <c r="M476" i="47"/>
  <c r="M475" i="47"/>
  <c r="M474" i="47"/>
  <c r="M473" i="47"/>
  <c r="M472" i="47"/>
  <c r="M471" i="47"/>
  <c r="M470" i="47"/>
  <c r="M468" i="47"/>
  <c r="M467" i="47"/>
  <c r="M464" i="47"/>
  <c r="M463" i="47"/>
  <c r="M462" i="47"/>
  <c r="M461" i="47"/>
  <c r="M460" i="47"/>
  <c r="M459" i="47"/>
  <c r="M458" i="47"/>
  <c r="M457" i="47"/>
  <c r="M456" i="47"/>
  <c r="M455" i="47"/>
  <c r="M454" i="47"/>
  <c r="M453" i="47"/>
  <c r="M451" i="47"/>
  <c r="M450" i="47"/>
  <c r="M449" i="47"/>
  <c r="M448" i="47"/>
  <c r="M447" i="47"/>
  <c r="M446" i="47"/>
  <c r="M445" i="47"/>
  <c r="M444" i="47"/>
  <c r="M443" i="47"/>
  <c r="M442" i="47"/>
  <c r="M441" i="47"/>
  <c r="M440" i="47"/>
  <c r="M439" i="47"/>
  <c r="M438" i="47"/>
  <c r="M437" i="47"/>
  <c r="M436" i="47"/>
  <c r="M433" i="47"/>
  <c r="M432" i="47"/>
  <c r="M431" i="47"/>
  <c r="M430" i="47"/>
  <c r="M429" i="47"/>
  <c r="M428" i="47"/>
  <c r="M427" i="47"/>
  <c r="M426" i="47"/>
  <c r="M425" i="47"/>
  <c r="M421" i="47"/>
  <c r="M418" i="47"/>
  <c r="M417" i="47"/>
  <c r="M415" i="47"/>
  <c r="M414" i="47"/>
  <c r="M413" i="47"/>
  <c r="M411" i="47"/>
  <c r="M410" i="47"/>
  <c r="M409" i="47"/>
  <c r="M408" i="47"/>
  <c r="M406" i="47"/>
  <c r="M405" i="47"/>
  <c r="M404" i="47"/>
  <c r="M402" i="47"/>
  <c r="M401" i="47"/>
  <c r="M400" i="47"/>
  <c r="M399" i="47"/>
  <c r="M398" i="47"/>
  <c r="M397" i="47"/>
  <c r="M396" i="47"/>
  <c r="M395" i="47"/>
  <c r="M394" i="47"/>
  <c r="M393" i="47"/>
  <c r="M392" i="47"/>
  <c r="M391" i="47"/>
  <c r="M390" i="47"/>
  <c r="M389" i="47"/>
  <c r="M388" i="47"/>
  <c r="M387" i="47"/>
  <c r="M386" i="47"/>
  <c r="M385" i="47"/>
  <c r="M384" i="47"/>
  <c r="M382" i="47"/>
  <c r="M379" i="47"/>
  <c r="M378" i="47"/>
  <c r="M377" i="47"/>
  <c r="M376" i="47"/>
  <c r="M375" i="47"/>
  <c r="M374" i="47"/>
  <c r="M373" i="47"/>
  <c r="M372" i="47"/>
  <c r="M370" i="47"/>
  <c r="M369" i="47"/>
  <c r="M368" i="47"/>
  <c r="M367" i="47"/>
  <c r="M366" i="47"/>
  <c r="M365" i="47"/>
  <c r="M364" i="47"/>
  <c r="M362" i="47"/>
  <c r="M360" i="47"/>
  <c r="M359" i="47"/>
  <c r="M354" i="47"/>
  <c r="M353" i="47"/>
  <c r="M352" i="47"/>
  <c r="M351" i="47"/>
  <c r="M350" i="47"/>
  <c r="M349" i="47"/>
  <c r="M348" i="47"/>
  <c r="M347" i="47"/>
  <c r="M346" i="47"/>
  <c r="M345" i="47"/>
  <c r="M344" i="47"/>
  <c r="M343" i="47"/>
  <c r="M342" i="47"/>
  <c r="M341" i="47"/>
  <c r="M340" i="47"/>
  <c r="M339" i="47"/>
  <c r="M338" i="47"/>
  <c r="M336" i="47"/>
  <c r="M334" i="47"/>
  <c r="M333" i="47"/>
  <c r="M332" i="47"/>
  <c r="M328" i="47"/>
  <c r="M327" i="47"/>
  <c r="M326" i="47"/>
  <c r="M325" i="47"/>
  <c r="M324" i="47"/>
  <c r="M323" i="47"/>
  <c r="M322" i="47"/>
  <c r="M321" i="47"/>
  <c r="M320" i="47"/>
  <c r="M319" i="47"/>
  <c r="M318" i="47"/>
  <c r="M317" i="47"/>
  <c r="M316" i="47"/>
  <c r="M315" i="47"/>
  <c r="M314" i="47"/>
  <c r="M312" i="47"/>
  <c r="M311" i="47"/>
  <c r="M310" i="47"/>
  <c r="M309" i="47"/>
  <c r="M307" i="47"/>
  <c r="M306" i="47"/>
  <c r="M305" i="47"/>
  <c r="M304" i="47"/>
  <c r="M303" i="47"/>
  <c r="M302" i="47"/>
  <c r="M301" i="47"/>
  <c r="M300" i="47"/>
  <c r="M299" i="47"/>
  <c r="M298" i="47"/>
  <c r="M297" i="47"/>
  <c r="M296" i="47"/>
  <c r="M295" i="47"/>
  <c r="M294" i="47"/>
  <c r="M293" i="47"/>
  <c r="M292" i="47"/>
  <c r="M291" i="47"/>
  <c r="M290" i="47"/>
  <c r="M289" i="47"/>
  <c r="M288" i="47"/>
  <c r="M287" i="47"/>
  <c r="M286" i="47"/>
  <c r="M285" i="47"/>
  <c r="M284" i="47"/>
  <c r="M283" i="47"/>
  <c r="M282" i="47"/>
  <c r="M281" i="47"/>
  <c r="M279" i="47"/>
  <c r="M277" i="47"/>
  <c r="M276" i="47"/>
  <c r="M274" i="47"/>
  <c r="M273" i="47"/>
  <c r="M272" i="47"/>
  <c r="M271" i="47"/>
  <c r="M270" i="47"/>
  <c r="M268" i="47"/>
  <c r="M267" i="47"/>
  <c r="M265" i="47"/>
  <c r="M264" i="47"/>
  <c r="M263" i="47"/>
  <c r="M262" i="47"/>
  <c r="M261" i="47"/>
  <c r="M260" i="47"/>
  <c r="M259" i="47"/>
  <c r="M258" i="47"/>
  <c r="M257" i="47"/>
  <c r="M255" i="47"/>
  <c r="M254" i="47"/>
  <c r="M253" i="47"/>
  <c r="M251" i="47"/>
  <c r="M250" i="47"/>
  <c r="M247" i="47"/>
  <c r="M246" i="47"/>
  <c r="M245" i="47"/>
  <c r="M244" i="47"/>
  <c r="M243" i="47"/>
  <c r="M242" i="47"/>
  <c r="M241" i="47"/>
  <c r="M240" i="47"/>
  <c r="M239" i="47"/>
  <c r="M238" i="47"/>
  <c r="M237" i="47"/>
  <c r="M236" i="47"/>
  <c r="M235" i="47"/>
  <c r="M234" i="47"/>
  <c r="M233" i="47"/>
  <c r="M232" i="47"/>
  <c r="M231" i="47"/>
  <c r="M230" i="47"/>
  <c r="M229" i="47"/>
  <c r="M228" i="47"/>
  <c r="M227" i="47"/>
  <c r="M226" i="47"/>
  <c r="M225" i="47"/>
  <c r="M224" i="47"/>
  <c r="M223" i="47"/>
  <c r="M222" i="47"/>
  <c r="M221" i="47"/>
  <c r="M220" i="47"/>
  <c r="M219" i="47"/>
  <c r="M218" i="47"/>
  <c r="M217" i="47"/>
  <c r="M216" i="47"/>
  <c r="M215" i="47"/>
  <c r="M214" i="47"/>
  <c r="M213" i="47"/>
  <c r="M212" i="47"/>
  <c r="M211" i="47"/>
  <c r="M210" i="47"/>
  <c r="M209" i="47"/>
  <c r="M208" i="47"/>
  <c r="M207" i="47"/>
  <c r="M206" i="47"/>
  <c r="M205" i="47"/>
  <c r="M203" i="47"/>
  <c r="M202" i="47"/>
  <c r="M201" i="47"/>
  <c r="M200" i="47"/>
  <c r="M199" i="47"/>
  <c r="M198" i="47"/>
  <c r="M197" i="47"/>
  <c r="M196" i="47"/>
  <c r="M195" i="47"/>
  <c r="M194" i="47"/>
  <c r="M193" i="47"/>
  <c r="M192" i="47"/>
  <c r="M191" i="47"/>
  <c r="M190" i="47"/>
  <c r="M188" i="47"/>
  <c r="M187" i="47"/>
  <c r="M186" i="47"/>
  <c r="M185" i="47"/>
  <c r="M184" i="47"/>
  <c r="M182" i="47"/>
  <c r="M181" i="47"/>
  <c r="M180" i="47"/>
  <c r="M179" i="47"/>
  <c r="M178" i="47"/>
  <c r="M176" i="47"/>
  <c r="M175" i="47"/>
  <c r="M174" i="47"/>
  <c r="M173" i="47"/>
  <c r="M172" i="47"/>
  <c r="M171" i="47"/>
  <c r="M170" i="47"/>
  <c r="M169" i="47"/>
  <c r="M167" i="47"/>
  <c r="M166" i="47"/>
  <c r="M165" i="47"/>
  <c r="M164" i="47"/>
  <c r="M163" i="47"/>
  <c r="M162" i="47"/>
  <c r="M161" i="47"/>
  <c r="M160" i="47"/>
  <c r="M159" i="47"/>
  <c r="M157" i="47"/>
  <c r="M156" i="47"/>
  <c r="M155" i="47"/>
  <c r="M154" i="47"/>
  <c r="M153" i="47"/>
  <c r="M152" i="47"/>
  <c r="M151" i="47"/>
  <c r="M150" i="47"/>
  <c r="M149" i="47"/>
  <c r="M148" i="47"/>
  <c r="M147" i="47"/>
  <c r="M146" i="47"/>
  <c r="M144" i="47"/>
  <c r="M143" i="47"/>
  <c r="M142" i="47"/>
  <c r="M141" i="47"/>
  <c r="M140" i="47"/>
  <c r="M139" i="47"/>
  <c r="M138" i="47"/>
  <c r="M137" i="47"/>
  <c r="M136" i="47"/>
  <c r="M135" i="47"/>
  <c r="M134" i="47"/>
  <c r="M133" i="47"/>
  <c r="M132" i="47"/>
  <c r="M131" i="47"/>
  <c r="M130" i="47"/>
  <c r="M129" i="47"/>
  <c r="M128" i="47"/>
  <c r="M127" i="47"/>
  <c r="M126" i="47"/>
  <c r="M125" i="47"/>
  <c r="M124" i="47"/>
  <c r="M122" i="47"/>
  <c r="M121" i="47"/>
  <c r="M120" i="47"/>
  <c r="M119" i="47"/>
  <c r="M118" i="47"/>
  <c r="M117" i="47"/>
  <c r="M116" i="47"/>
  <c r="M115" i="47"/>
  <c r="M114" i="47"/>
  <c r="M113" i="47"/>
  <c r="M112" i="47"/>
  <c r="M111" i="47"/>
  <c r="M103" i="47"/>
  <c r="M102" i="47"/>
  <c r="M101" i="47"/>
  <c r="M100" i="47"/>
  <c r="M99" i="47"/>
  <c r="M98" i="47"/>
  <c r="M97" i="47"/>
  <c r="M94" i="47"/>
  <c r="M93" i="47"/>
  <c r="M92" i="47"/>
  <c r="M91" i="47"/>
  <c r="M90" i="47"/>
  <c r="M89" i="47"/>
  <c r="M88" i="47"/>
  <c r="M87" i="47"/>
  <c r="M86" i="47"/>
  <c r="M85" i="47"/>
  <c r="M83" i="47"/>
  <c r="M82" i="47"/>
  <c r="M81" i="47"/>
  <c r="M80" i="47"/>
  <c r="M79" i="47"/>
  <c r="M78" i="47"/>
  <c r="M77" i="47"/>
  <c r="M76" i="47"/>
  <c r="M75" i="47"/>
  <c r="M74" i="47"/>
  <c r="M73" i="47"/>
  <c r="M72" i="47"/>
  <c r="M71" i="47"/>
  <c r="M70" i="47"/>
  <c r="M69" i="47"/>
  <c r="M68" i="47"/>
  <c r="M67" i="47"/>
  <c r="M66" i="47"/>
  <c r="M65" i="47"/>
  <c r="M64" i="47"/>
  <c r="M63" i="47"/>
  <c r="M62" i="47"/>
  <c r="M61" i="47"/>
  <c r="M60" i="47"/>
  <c r="M59" i="47"/>
  <c r="M58" i="47"/>
  <c r="M57" i="47"/>
  <c r="M56" i="47"/>
  <c r="M55" i="47"/>
  <c r="M54" i="47"/>
  <c r="M53" i="47"/>
  <c r="M52" i="47"/>
  <c r="M51" i="47"/>
  <c r="M50" i="47"/>
  <c r="M49" i="47"/>
  <c r="M48" i="47"/>
  <c r="M47" i="47"/>
  <c r="M46" i="47"/>
  <c r="M45" i="47"/>
  <c r="M44" i="47"/>
  <c r="M43" i="47"/>
  <c r="M42" i="47"/>
  <c r="M41" i="47"/>
  <c r="M40" i="47"/>
  <c r="M39" i="47"/>
  <c r="M38" i="47"/>
  <c r="M37" i="47"/>
  <c r="M36" i="47"/>
  <c r="M35" i="47"/>
  <c r="M30" i="47"/>
  <c r="M29" i="47"/>
  <c r="M28" i="47"/>
  <c r="M27" i="47"/>
  <c r="M26" i="47"/>
  <c r="M25" i="47"/>
  <c r="M24" i="47"/>
  <c r="M23" i="47"/>
  <c r="M22" i="47"/>
  <c r="M21" i="47"/>
  <c r="M20" i="47"/>
  <c r="M18" i="47"/>
  <c r="M17" i="47"/>
  <c r="M15" i="47"/>
  <c r="M14" i="47"/>
  <c r="M13" i="47"/>
  <c r="M11" i="47"/>
  <c r="M10" i="47"/>
  <c r="M9" i="47"/>
  <c r="M8" i="47"/>
  <c r="M7" i="47"/>
  <c r="M6" i="47"/>
  <c r="M5" i="47"/>
  <c r="B899" i="47"/>
  <c r="B906" i="47" s="1"/>
  <c r="B868" i="47"/>
  <c r="B875" i="47" s="1"/>
  <c r="B880" i="47" s="1"/>
  <c r="B834" i="47"/>
  <c r="B658" i="47"/>
  <c r="B666" i="47" s="1"/>
  <c r="B672" i="47" s="1"/>
  <c r="B678" i="47" s="1"/>
  <c r="B680" i="47" s="1"/>
  <c r="B685" i="47" s="1"/>
  <c r="B690" i="47" s="1"/>
  <c r="B696" i="47" s="1"/>
  <c r="B699" i="47" s="1"/>
  <c r="B702" i="47" s="1"/>
  <c r="B704" i="47" s="1"/>
  <c r="B707" i="47" s="1"/>
  <c r="B710" i="47" s="1"/>
  <c r="B716" i="47" s="1"/>
  <c r="B722" i="47" s="1"/>
  <c r="B724" i="47" s="1"/>
  <c r="B726" i="47" s="1"/>
  <c r="B606" i="47"/>
  <c r="B614" i="47" s="1"/>
  <c r="B623" i="47" s="1"/>
  <c r="B628" i="47" s="1"/>
  <c r="B402" i="47"/>
  <c r="B406" i="47" s="1"/>
  <c r="B410" i="47" s="1"/>
  <c r="B414" i="47" s="1"/>
  <c r="B418" i="47" s="1"/>
  <c r="B7" i="47"/>
  <c r="B10" i="47" s="1"/>
  <c r="B17" i="47" s="1"/>
  <c r="B19" i="47" s="1"/>
  <c r="B20" i="47" s="1"/>
  <c r="B25" i="47" s="1"/>
  <c r="B31" i="47" s="1"/>
  <c r="B33" i="47" s="1"/>
  <c r="B35" i="47" s="1"/>
  <c r="B47" i="47" s="1"/>
  <c r="B48" i="47" s="1"/>
  <c r="B50" i="47" s="1"/>
  <c r="B62" i="47" s="1"/>
  <c r="B75" i="47" s="1"/>
  <c r="B80" i="47" s="1"/>
  <c r="B85" i="47" s="1"/>
  <c r="B102" i="47" s="1"/>
  <c r="M176" i="46"/>
  <c r="M211" i="45"/>
  <c r="M175" i="45"/>
  <c r="M174" i="45"/>
  <c r="M767" i="42"/>
  <c r="M766" i="42"/>
  <c r="M765" i="42"/>
  <c r="M763" i="42"/>
  <c r="M762" i="42"/>
  <c r="M761" i="42"/>
  <c r="M760" i="42"/>
  <c r="M759" i="42"/>
  <c r="M758" i="42"/>
  <c r="M757" i="42"/>
  <c r="M756" i="42"/>
  <c r="M755" i="42"/>
  <c r="M754" i="42"/>
  <c r="M753" i="42"/>
  <c r="M752" i="42"/>
  <c r="M751" i="42"/>
  <c r="M750" i="42"/>
  <c r="M749" i="42"/>
  <c r="M747" i="42"/>
  <c r="M746" i="42"/>
  <c r="M744" i="42"/>
  <c r="M743" i="42"/>
  <c r="M742" i="42"/>
  <c r="M741" i="42"/>
  <c r="M740" i="42"/>
  <c r="M739" i="42"/>
  <c r="M738" i="42"/>
  <c r="M736" i="42"/>
  <c r="M735" i="42"/>
  <c r="M734" i="42"/>
  <c r="M733" i="42"/>
  <c r="M732" i="42"/>
  <c r="M731" i="42"/>
  <c r="M730" i="42"/>
  <c r="M729" i="42"/>
  <c r="M728" i="42"/>
  <c r="M727" i="42"/>
  <c r="M726" i="42"/>
  <c r="M725" i="42"/>
  <c r="M724" i="42"/>
  <c r="M723" i="42"/>
  <c r="M722" i="42"/>
  <c r="M721" i="42"/>
  <c r="M720" i="42"/>
  <c r="M719" i="42"/>
  <c r="M718" i="42"/>
  <c r="M717" i="42"/>
  <c r="M716" i="42"/>
  <c r="M715" i="42"/>
  <c r="M714" i="42"/>
  <c r="M713" i="42"/>
  <c r="M712" i="42"/>
  <c r="M711" i="42"/>
  <c r="M710" i="42"/>
  <c r="M709" i="42"/>
  <c r="M708" i="42"/>
  <c r="M706" i="42"/>
  <c r="M705" i="42"/>
  <c r="M704" i="42"/>
  <c r="M703" i="42"/>
  <c r="M702" i="42"/>
  <c r="M701" i="42"/>
  <c r="M700" i="42"/>
  <c r="B700" i="42"/>
  <c r="B708" i="42" s="1"/>
  <c r="B714" i="42" s="1"/>
  <c r="B720" i="42" s="1"/>
  <c r="B722" i="42" s="1"/>
  <c r="B727" i="42" s="1"/>
  <c r="B732" i="42" s="1"/>
  <c r="B738" i="42" s="1"/>
  <c r="B741" i="42" s="1"/>
  <c r="B744" i="42" s="1"/>
  <c r="B746" i="42" s="1"/>
  <c r="B749" i="42" s="1"/>
  <c r="B752" i="42" s="1"/>
  <c r="B758" i="42" s="1"/>
  <c r="B764" i="42" s="1"/>
  <c r="B766" i="42" s="1"/>
  <c r="B768" i="42" s="1"/>
  <c r="M699" i="42"/>
  <c r="M698" i="42"/>
  <c r="M697" i="42"/>
  <c r="M696" i="42"/>
  <c r="M695" i="42"/>
  <c r="M694" i="42"/>
  <c r="M693" i="42"/>
  <c r="M692" i="42"/>
  <c r="M691" i="42"/>
  <c r="M690" i="42"/>
  <c r="M689" i="42"/>
  <c r="M688" i="42"/>
  <c r="M687" i="42"/>
  <c r="M686" i="42"/>
  <c r="M685" i="42"/>
  <c r="M684" i="42"/>
  <c r="M683" i="42"/>
  <c r="M682" i="42"/>
  <c r="M681" i="42"/>
  <c r="M680" i="42"/>
  <c r="M679" i="42"/>
  <c r="M678" i="42"/>
  <c r="M677" i="42"/>
  <c r="M676" i="42"/>
  <c r="M675" i="42"/>
  <c r="M654" i="42"/>
  <c r="M653" i="42"/>
  <c r="M652" i="42"/>
  <c r="M651" i="42"/>
  <c r="M650" i="42"/>
  <c r="M649" i="42"/>
  <c r="M648" i="42"/>
  <c r="M647" i="42"/>
  <c r="M646" i="42"/>
  <c r="M645" i="42"/>
  <c r="M644" i="42"/>
  <c r="M643" i="42"/>
  <c r="M642" i="42"/>
  <c r="M641" i="42"/>
  <c r="M414" i="42"/>
  <c r="M356" i="42"/>
  <c r="M330" i="42"/>
  <c r="M280" i="42"/>
  <c r="M222" i="42"/>
  <c r="M188" i="42"/>
  <c r="M175" i="42"/>
  <c r="M157" i="46"/>
  <c r="M157" i="45"/>
  <c r="M497" i="42"/>
  <c r="M496" i="42"/>
  <c r="M495" i="42"/>
  <c r="M494" i="42"/>
  <c r="M493" i="42"/>
  <c r="M492" i="42"/>
  <c r="M491" i="42"/>
  <c r="M490" i="42"/>
  <c r="M489" i="42"/>
  <c r="M488" i="42"/>
  <c r="M487" i="42"/>
  <c r="M486" i="42"/>
  <c r="M485" i="42"/>
  <c r="M484" i="42"/>
  <c r="M483" i="42"/>
  <c r="M482" i="42"/>
  <c r="M481" i="42"/>
  <c r="M480" i="42"/>
  <c r="M479" i="42"/>
  <c r="M478" i="42"/>
  <c r="M477" i="42"/>
  <c r="M476" i="42"/>
  <c r="M475" i="42"/>
  <c r="M474" i="42"/>
  <c r="M473" i="42"/>
  <c r="M472" i="42"/>
  <c r="M471" i="42"/>
  <c r="M470" i="42"/>
  <c r="M469" i="42"/>
  <c r="M467" i="42"/>
  <c r="M466" i="42"/>
  <c r="M465" i="42"/>
  <c r="M464" i="42"/>
  <c r="M463" i="42"/>
  <c r="M462" i="42"/>
  <c r="M459" i="42"/>
  <c r="M458" i="42"/>
  <c r="M457" i="42"/>
  <c r="L13" i="14"/>
  <c r="L11" i="14"/>
  <c r="L10" i="14"/>
  <c r="B105" i="47" l="1"/>
  <c r="B111" i="47" s="1"/>
  <c r="B117" i="47" s="1"/>
  <c r="B124" i="47" s="1"/>
  <c r="B126" i="47" s="1"/>
  <c r="B129" i="47" s="1"/>
  <c r="B131" i="47" s="1"/>
  <c r="B132" i="47" s="1"/>
  <c r="B138" i="47" s="1"/>
  <c r="B144" i="47" s="1"/>
  <c r="B150" i="47" s="1"/>
  <c r="B152" i="47" s="1"/>
  <c r="B156" i="47" s="1"/>
  <c r="B165" i="47" s="1"/>
  <c r="B175" i="47" s="1"/>
  <c r="B181" i="47" s="1"/>
  <c r="B223" i="47" s="1"/>
  <c r="B247" i="47" s="1"/>
  <c r="B252" i="47" s="1"/>
  <c r="B267" i="47" s="1"/>
  <c r="B422" i="47"/>
  <c r="B425" i="47" s="1"/>
  <c r="B434" i="47" s="1"/>
  <c r="B439" i="47" s="1"/>
  <c r="B440" i="47" s="1"/>
  <c r="B453" i="47" s="1"/>
  <c r="B470" i="47" s="1"/>
  <c r="B505" i="47" s="1"/>
  <c r="B511" i="47" s="1"/>
  <c r="B517" i="47" s="1"/>
  <c r="B519" i="47" s="1"/>
  <c r="B525" i="47" s="1"/>
  <c r="B527" i="47" s="1"/>
  <c r="B531" i="47" s="1"/>
  <c r="B536" i="47" s="1"/>
  <c r="B538" i="47" s="1"/>
  <c r="B539" i="47" s="1"/>
  <c r="B540" i="47" s="1"/>
  <c r="B544" i="47" s="1"/>
  <c r="B546" i="47" s="1"/>
  <c r="B552" i="47" s="1"/>
  <c r="B557" i="47" s="1"/>
  <c r="B562" i="47" s="1"/>
  <c r="B565" i="47" s="1"/>
  <c r="B570" i="47" s="1"/>
  <c r="B573" i="47" s="1"/>
  <c r="M178" i="46"/>
  <c r="M180" i="45"/>
  <c r="M178" i="45"/>
  <c r="M256" i="45"/>
  <c r="M232" i="46" l="1"/>
  <c r="M231" i="46"/>
  <c r="M233" i="45"/>
  <c r="M232" i="45"/>
  <c r="M149" i="46"/>
  <c r="M150" i="46"/>
  <c r="M150" i="45"/>
  <c r="M151" i="45"/>
  <c r="M163" i="42"/>
  <c r="M162" i="42"/>
  <c r="B346" i="46"/>
  <c r="B349" i="46" s="1"/>
  <c r="B352" i="46" s="1"/>
  <c r="B342" i="45"/>
  <c r="M91" i="46" l="1"/>
  <c r="M90" i="45"/>
  <c r="M155" i="45"/>
  <c r="M154" i="45"/>
  <c r="M61" i="46"/>
  <c r="M61" i="45"/>
  <c r="M229" i="46" l="1"/>
  <c r="M230" i="45"/>
  <c r="M672" i="42"/>
  <c r="M174" i="42"/>
  <c r="M418" i="42" l="1"/>
  <c r="M417" i="42"/>
  <c r="M280" i="45"/>
  <c r="M279" i="45"/>
  <c r="M278" i="45"/>
  <c r="M277" i="45"/>
  <c r="M276" i="45"/>
  <c r="M275" i="45"/>
  <c r="M274" i="45"/>
  <c r="M273" i="45"/>
  <c r="M272" i="45"/>
  <c r="M271" i="45"/>
  <c r="M270" i="45"/>
  <c r="M269" i="45"/>
  <c r="M268" i="45"/>
  <c r="M267" i="45"/>
  <c r="M265" i="45"/>
  <c r="M22" i="46"/>
  <c r="M22" i="45"/>
  <c r="M21" i="45"/>
  <c r="L29" i="6"/>
  <c r="L28" i="6"/>
  <c r="L40" i="6"/>
  <c r="L29" i="37"/>
  <c r="L28" i="37"/>
  <c r="L27" i="37"/>
  <c r="M15" i="46"/>
  <c r="M14" i="46"/>
  <c r="M15" i="45"/>
  <c r="M14" i="45"/>
  <c r="M15" i="42"/>
  <c r="M14" i="42"/>
  <c r="M234" i="42"/>
  <c r="M80" i="42"/>
  <c r="M424" i="42" l="1"/>
  <c r="M591" i="42" l="1"/>
  <c r="M589" i="42"/>
  <c r="M576" i="42"/>
  <c r="M251" i="42" l="1"/>
  <c r="M159" i="42"/>
  <c r="M132" i="42"/>
  <c r="M131" i="42"/>
  <c r="M130" i="42"/>
  <c r="M129" i="42"/>
  <c r="M128" i="42"/>
  <c r="M93" i="42" l="1"/>
  <c r="M122" i="46" l="1"/>
  <c r="M126" i="46"/>
  <c r="M21" i="46"/>
  <c r="M349" i="45" l="1"/>
  <c r="M348" i="45"/>
  <c r="M252" i="45"/>
  <c r="M249" i="45"/>
  <c r="M227" i="45"/>
  <c r="M206" i="45"/>
  <c r="M201" i="45"/>
  <c r="M170" i="45"/>
  <c r="M161" i="45"/>
  <c r="M144" i="45"/>
  <c r="M139" i="45"/>
  <c r="M353" i="46"/>
  <c r="M352" i="46"/>
  <c r="M254" i="46"/>
  <c r="M348" i="46"/>
  <c r="M134" i="45"/>
  <c r="M129" i="45"/>
  <c r="M135" i="45"/>
  <c r="L56" i="37"/>
  <c r="M345" i="46"/>
  <c r="M342" i="46"/>
  <c r="M328" i="46"/>
  <c r="M321" i="46"/>
  <c r="M204" i="46"/>
  <c r="M160" i="46"/>
  <c r="M300" i="46"/>
  <c r="M293" i="46"/>
  <c r="M276" i="46"/>
  <c r="M272" i="46"/>
  <c r="M251" i="46"/>
  <c r="M226" i="46"/>
  <c r="M199" i="46"/>
  <c r="M167" i="46"/>
  <c r="M154" i="46"/>
  <c r="M143" i="46"/>
  <c r="M137" i="46"/>
  <c r="L66" i="37"/>
  <c r="L35" i="24"/>
  <c r="L34" i="24"/>
  <c r="L33" i="24"/>
  <c r="L32" i="24"/>
  <c r="L31" i="24"/>
  <c r="L30" i="24"/>
  <c r="L29" i="24"/>
  <c r="L28" i="24"/>
  <c r="L27" i="24"/>
  <c r="L26" i="24"/>
  <c r="L25" i="24"/>
  <c r="L24" i="24"/>
  <c r="L23" i="24"/>
  <c r="L22" i="24"/>
  <c r="L21" i="24"/>
  <c r="L20" i="24"/>
  <c r="L18" i="24"/>
  <c r="L17" i="24"/>
  <c r="L16" i="24"/>
  <c r="L15" i="24"/>
  <c r="L14" i="24"/>
  <c r="L12" i="24"/>
  <c r="L11" i="24"/>
  <c r="L10" i="24"/>
  <c r="L9" i="24"/>
  <c r="L8" i="24"/>
  <c r="L7" i="24"/>
  <c r="L6" i="24"/>
  <c r="L5" i="24"/>
  <c r="L3" i="24"/>
  <c r="B8" i="24"/>
  <c r="B10" i="24" s="1"/>
  <c r="B12" i="24" s="1"/>
  <c r="B13" i="24" s="1"/>
  <c r="B14" i="24" s="1"/>
  <c r="B17" i="24" s="1"/>
  <c r="B20" i="24" s="1"/>
  <c r="B24" i="24" s="1"/>
  <c r="B26" i="24" s="1"/>
  <c r="B29" i="24" s="1"/>
  <c r="B34" i="24" s="1"/>
  <c r="L42" i="6"/>
  <c r="L41" i="6"/>
  <c r="L39" i="6"/>
  <c r="L38" i="6"/>
  <c r="L37" i="6"/>
  <c r="L36" i="6"/>
  <c r="L35" i="6"/>
  <c r="L34" i="6"/>
  <c r="L33" i="6"/>
  <c r="L32" i="6"/>
  <c r="L31" i="6"/>
  <c r="L30" i="6"/>
  <c r="L27" i="6"/>
  <c r="L26" i="6"/>
  <c r="L25" i="6"/>
  <c r="L24" i="6"/>
  <c r="L23" i="6"/>
  <c r="L22" i="6"/>
  <c r="L21" i="6"/>
  <c r="L20" i="6"/>
  <c r="L18" i="6"/>
  <c r="L17" i="6"/>
  <c r="L16" i="6"/>
  <c r="L15" i="6"/>
  <c r="L14" i="6"/>
  <c r="L12" i="6"/>
  <c r="L11" i="6"/>
  <c r="L10" i="6"/>
  <c r="L9" i="6"/>
  <c r="L8" i="6"/>
  <c r="L7" i="6"/>
  <c r="L6" i="6"/>
  <c r="L5" i="6"/>
  <c r="B8" i="6"/>
  <c r="B10" i="6" s="1"/>
  <c r="B12" i="6" s="1"/>
  <c r="B13" i="6" s="1"/>
  <c r="B14" i="6" s="1"/>
  <c r="B17" i="6" s="1"/>
  <c r="B20" i="6" s="1"/>
  <c r="B24" i="6" s="1"/>
  <c r="B26" i="6" s="1"/>
  <c r="B32" i="6" s="1"/>
  <c r="B41" i="6" s="1"/>
  <c r="L139" i="37"/>
  <c r="L138" i="37"/>
  <c r="L137" i="37"/>
  <c r="L136" i="37"/>
  <c r="L135" i="37"/>
  <c r="L132" i="37"/>
  <c r="L131" i="37"/>
  <c r="L130" i="37"/>
  <c r="L129" i="37"/>
  <c r="L128" i="37"/>
  <c r="L127" i="37"/>
  <c r="L124" i="37"/>
  <c r="L123" i="37"/>
  <c r="L122" i="37"/>
  <c r="L121" i="37"/>
  <c r="L120" i="37"/>
  <c r="L119" i="37"/>
  <c r="L118" i="37"/>
  <c r="L117" i="37"/>
  <c r="L116" i="37"/>
  <c r="L115" i="37"/>
  <c r="L114" i="37"/>
  <c r="L113" i="37"/>
  <c r="L112" i="37"/>
  <c r="L110" i="37"/>
  <c r="L109" i="37"/>
  <c r="L108" i="37"/>
  <c r="L107" i="37"/>
  <c r="L106" i="37"/>
  <c r="L105" i="37"/>
  <c r="L103" i="37"/>
  <c r="L102" i="37"/>
  <c r="L101" i="37"/>
  <c r="L100" i="37"/>
  <c r="L99" i="37"/>
  <c r="L98" i="37"/>
  <c r="L96" i="37"/>
  <c r="L95" i="37"/>
  <c r="L94" i="37"/>
  <c r="L93" i="37"/>
  <c r="L92" i="37"/>
  <c r="L91" i="37"/>
  <c r="L89" i="37"/>
  <c r="L88" i="37"/>
  <c r="L87" i="37"/>
  <c r="L86" i="37"/>
  <c r="L85" i="37"/>
  <c r="L84" i="37"/>
  <c r="L82" i="37"/>
  <c r="L81" i="37"/>
  <c r="L80" i="37"/>
  <c r="L79" i="37"/>
  <c r="L78" i="37"/>
  <c r="L77" i="37"/>
  <c r="L76" i="37"/>
  <c r="L75" i="37"/>
  <c r="L74" i="37"/>
  <c r="L73" i="37"/>
  <c r="L72" i="37"/>
  <c r="L71" i="37"/>
  <c r="L70" i="37"/>
  <c r="L69" i="37"/>
  <c r="L68" i="37"/>
  <c r="L67" i="37"/>
  <c r="L65" i="37"/>
  <c r="L64" i="37"/>
  <c r="L63" i="37"/>
  <c r="L62" i="37"/>
  <c r="L61" i="37"/>
  <c r="L60" i="37"/>
  <c r="L59" i="37"/>
  <c r="L58" i="37"/>
  <c r="L57" i="37"/>
  <c r="L55" i="37"/>
  <c r="L54" i="37"/>
  <c r="L53" i="37"/>
  <c r="L52" i="37"/>
  <c r="L51" i="37"/>
  <c r="L50" i="37"/>
  <c r="L49" i="37"/>
  <c r="L48" i="37"/>
  <c r="L47" i="37"/>
  <c r="L46" i="37"/>
  <c r="L45" i="37"/>
  <c r="L44" i="37"/>
  <c r="L43" i="37"/>
  <c r="L42" i="37"/>
  <c r="L41" i="37"/>
  <c r="L40" i="37"/>
  <c r="L39" i="37"/>
  <c r="L38" i="37"/>
  <c r="L37" i="37"/>
  <c r="L36" i="37"/>
  <c r="L35" i="37"/>
  <c r="L34" i="37"/>
  <c r="L33" i="37"/>
  <c r="L32" i="37"/>
  <c r="L31" i="37"/>
  <c r="L30" i="37"/>
  <c r="L26" i="37"/>
  <c r="L24" i="37"/>
  <c r="L23" i="37"/>
  <c r="L22" i="37"/>
  <c r="L20" i="37"/>
  <c r="L19" i="37"/>
  <c r="L18" i="37"/>
  <c r="L17" i="37"/>
  <c r="L16" i="37"/>
  <c r="L13" i="37"/>
  <c r="L12" i="37"/>
  <c r="L11" i="37"/>
  <c r="L10" i="37"/>
  <c r="L9" i="37"/>
  <c r="L8" i="37"/>
  <c r="L7" i="37"/>
  <c r="L6" i="37"/>
  <c r="L4" i="37"/>
  <c r="B80" i="37"/>
  <c r="B83" i="37" s="1"/>
  <c r="B90" i="37" s="1"/>
  <c r="B38" i="37"/>
  <c r="B45" i="37" s="1"/>
  <c r="L39" i="14"/>
  <c r="L38" i="14"/>
  <c r="L126" i="14"/>
  <c r="L125" i="14"/>
  <c r="L124" i="14"/>
  <c r="L122" i="14"/>
  <c r="L121" i="14"/>
  <c r="L119" i="14"/>
  <c r="L118" i="14"/>
  <c r="L114" i="14"/>
  <c r="L113" i="14"/>
  <c r="L112" i="14"/>
  <c r="L111" i="14"/>
  <c r="L110" i="14"/>
  <c r="L106" i="14"/>
  <c r="L105" i="14"/>
  <c r="L104" i="14"/>
  <c r="L103" i="14"/>
  <c r="L102" i="14"/>
  <c r="L87" i="14"/>
  <c r="L86" i="14"/>
  <c r="L85" i="14"/>
  <c r="L84" i="14"/>
  <c r="L83" i="14"/>
  <c r="L82" i="14"/>
  <c r="L81" i="14"/>
  <c r="L80" i="14"/>
  <c r="L79" i="14"/>
  <c r="L78" i="14"/>
  <c r="L77" i="14"/>
  <c r="L76" i="14"/>
  <c r="L75" i="14"/>
  <c r="L74" i="14"/>
  <c r="L73" i="14"/>
  <c r="L71" i="14"/>
  <c r="L70" i="14"/>
  <c r="L69" i="14"/>
  <c r="L68" i="14"/>
  <c r="L67" i="14"/>
  <c r="L66" i="14"/>
  <c r="L64" i="14"/>
  <c r="L63" i="14"/>
  <c r="L62" i="14"/>
  <c r="L61" i="14"/>
  <c r="L60" i="14"/>
  <c r="L59" i="14"/>
  <c r="L58" i="14"/>
  <c r="L57" i="14"/>
  <c r="L55" i="14"/>
  <c r="L54" i="14"/>
  <c r="L53" i="14"/>
  <c r="L52" i="14"/>
  <c r="L51" i="14"/>
  <c r="L50" i="14"/>
  <c r="L49" i="14"/>
  <c r="L48" i="14"/>
  <c r="L47" i="14"/>
  <c r="L46" i="14"/>
  <c r="L45" i="14"/>
  <c r="L43" i="14"/>
  <c r="L42" i="14"/>
  <c r="L41" i="14"/>
  <c r="L40" i="14"/>
  <c r="L33" i="14"/>
  <c r="L30" i="14"/>
  <c r="L29" i="14"/>
  <c r="L27" i="14"/>
  <c r="L26" i="14"/>
  <c r="L25" i="14"/>
  <c r="L24" i="14"/>
  <c r="L22" i="14"/>
  <c r="L21" i="14"/>
  <c r="L20" i="14"/>
  <c r="L19" i="14"/>
  <c r="L18" i="14"/>
  <c r="L17" i="14"/>
  <c r="L16" i="14"/>
  <c r="L15" i="14"/>
  <c r="L12" i="14"/>
  <c r="L9" i="14"/>
  <c r="L8" i="14"/>
  <c r="L7" i="14"/>
  <c r="L6" i="14"/>
  <c r="L5" i="14"/>
  <c r="B14" i="14"/>
  <c r="B15" i="14" s="1"/>
  <c r="B17" i="14" s="1"/>
  <c r="B19" i="14" s="1"/>
  <c r="B20" i="14" s="1"/>
  <c r="B22" i="14" s="1"/>
  <c r="B24" i="14" s="1"/>
  <c r="B26" i="14" s="1"/>
  <c r="B29" i="14" s="1"/>
  <c r="B31" i="14" s="1"/>
  <c r="B33" i="14" s="1"/>
  <c r="B34" i="14" s="1"/>
  <c r="B36" i="14" s="1"/>
  <c r="B38" i="14" s="1"/>
  <c r="B40" i="14" s="1"/>
  <c r="B42" i="14" s="1"/>
  <c r="B45" i="14" s="1"/>
  <c r="B52" i="14" s="1"/>
  <c r="B54" i="14" s="1"/>
  <c r="B57" i="14" s="1"/>
  <c r="B62" i="14" s="1"/>
  <c r="B64" i="14" s="1"/>
  <c r="B66" i="14" s="1"/>
  <c r="B70" i="14" s="1"/>
  <c r="B72" i="14" s="1"/>
  <c r="B73" i="14" s="1"/>
  <c r="B75" i="14" s="1"/>
  <c r="B77" i="14" s="1"/>
  <c r="B80" i="14" s="1"/>
  <c r="B87" i="14" s="1"/>
  <c r="B88" i="14" s="1"/>
  <c r="B90" i="14" s="1"/>
  <c r="B91" i="14" s="1"/>
  <c r="B92" i="14" s="1"/>
  <c r="B94" i="14" s="1"/>
  <c r="B97" i="14" s="1"/>
  <c r="B99" i="14" s="1"/>
  <c r="B100" i="14" s="1"/>
  <c r="B102" i="14" s="1"/>
  <c r="B105" i="14" s="1"/>
  <c r="B108" i="14" s="1"/>
  <c r="B110" i="14" s="1"/>
  <c r="B113" i="14" s="1"/>
  <c r="B116" i="14" s="1"/>
  <c r="B118" i="14" s="1"/>
  <c r="B121" i="14" s="1"/>
  <c r="B123" i="14" s="1"/>
  <c r="B124" i="14" s="1"/>
  <c r="B126" i="14" s="1"/>
  <c r="B127" i="14" s="1"/>
  <c r="L108" i="25"/>
  <c r="L107" i="25"/>
  <c r="L106" i="25"/>
  <c r="L105" i="25"/>
  <c r="L104" i="25"/>
  <c r="L103" i="25"/>
  <c r="L101" i="25"/>
  <c r="L100" i="25"/>
  <c r="L99" i="25"/>
  <c r="L98" i="25"/>
  <c r="L94" i="25"/>
  <c r="L93" i="25"/>
  <c r="L92" i="25"/>
  <c r="L91" i="25"/>
  <c r="L89" i="25"/>
  <c r="L88" i="25"/>
  <c r="L87" i="25"/>
  <c r="L86" i="25"/>
  <c r="L85" i="25"/>
  <c r="L84" i="25"/>
  <c r="L83" i="25"/>
  <c r="L82" i="25"/>
  <c r="L81" i="25"/>
  <c r="L80" i="25"/>
  <c r="L79" i="25"/>
  <c r="L78" i="25"/>
  <c r="L76" i="25"/>
  <c r="L75" i="25"/>
  <c r="L74" i="25"/>
  <c r="L73" i="25"/>
  <c r="L72" i="25"/>
  <c r="L70" i="25"/>
  <c r="L69" i="25"/>
  <c r="L68" i="25"/>
  <c r="L67" i="25"/>
  <c r="L66" i="25"/>
  <c r="L65" i="25"/>
  <c r="L64" i="25"/>
  <c r="L62" i="25"/>
  <c r="L61" i="25"/>
  <c r="L60" i="25"/>
  <c r="L59" i="25"/>
  <c r="L58" i="25"/>
  <c r="L57" i="25"/>
  <c r="L55" i="25"/>
  <c r="L54" i="25"/>
  <c r="L52" i="25"/>
  <c r="L51" i="25"/>
  <c r="L50" i="25"/>
  <c r="L49" i="25"/>
  <c r="L48" i="25"/>
  <c r="L47" i="25"/>
  <c r="L46" i="25"/>
  <c r="L45" i="25"/>
  <c r="L44" i="25"/>
  <c r="L42" i="25"/>
  <c r="L41" i="25"/>
  <c r="L40" i="25"/>
  <c r="L39" i="25"/>
  <c r="L38" i="25"/>
  <c r="L37" i="25"/>
  <c r="L36" i="25"/>
  <c r="L35" i="25"/>
  <c r="L34" i="25"/>
  <c r="L33" i="25"/>
  <c r="L31" i="25"/>
  <c r="L30" i="25"/>
  <c r="L29" i="25"/>
  <c r="L28" i="25"/>
  <c r="L27" i="25"/>
  <c r="L26" i="25"/>
  <c r="L25" i="25"/>
  <c r="L24" i="25"/>
  <c r="L23" i="25"/>
  <c r="L21" i="25"/>
  <c r="L20" i="25"/>
  <c r="L19" i="25"/>
  <c r="L18" i="25"/>
  <c r="L17" i="25"/>
  <c r="L16" i="25"/>
  <c r="L13" i="25"/>
  <c r="L12" i="25"/>
  <c r="L10" i="25"/>
  <c r="L8" i="25"/>
  <c r="L7" i="25"/>
  <c r="L6" i="25"/>
  <c r="L5" i="25"/>
  <c r="B13" i="25"/>
  <c r="B14" i="25" s="1"/>
  <c r="B16" i="25" s="1"/>
  <c r="B19" i="25" s="1"/>
  <c r="B21" i="25" s="1"/>
  <c r="B23" i="25" s="1"/>
  <c r="B24" i="25" s="1"/>
  <c r="B25" i="25" s="1"/>
  <c r="B26" i="25" s="1"/>
  <c r="B27" i="25" s="1"/>
  <c r="B28" i="25" s="1"/>
  <c r="B29" i="25" s="1"/>
  <c r="B30" i="25" s="1"/>
  <c r="B33" i="25" s="1"/>
  <c r="B40" i="25" s="1"/>
  <c r="B42" i="25" s="1"/>
  <c r="B44" i="25" s="1"/>
  <c r="B45" i="25" s="1"/>
  <c r="B46" i="25" s="1"/>
  <c r="B47" i="25" s="1"/>
  <c r="B48" i="25" s="1"/>
  <c r="B49" i="25" s="1"/>
  <c r="B50" i="25" s="1"/>
  <c r="B51" i="25" s="1"/>
  <c r="B54" i="25" s="1"/>
  <c r="B55" i="25" s="1"/>
  <c r="B56" i="25" s="1"/>
  <c r="B57" i="25" s="1"/>
  <c r="B59" i="25" s="1"/>
  <c r="B60" i="25" s="1"/>
  <c r="B62" i="25" s="1"/>
  <c r="B64" i="25" s="1"/>
  <c r="B66" i="25" s="1"/>
  <c r="B73" i="25" s="1"/>
  <c r="B74" i="25" s="1"/>
  <c r="B76" i="25" s="1"/>
  <c r="B78" i="25" s="1"/>
  <c r="B84" i="25" s="1"/>
  <c r="B87" i="25" s="1"/>
  <c r="B89" i="25" s="1"/>
  <c r="B91" i="25" s="1"/>
  <c r="B94" i="25" s="1"/>
  <c r="B95" i="25" s="1"/>
  <c r="B7" i="25"/>
  <c r="B9" i="25" s="1"/>
  <c r="L107" i="28"/>
  <c r="L106" i="28"/>
  <c r="L105" i="28"/>
  <c r="L104" i="28"/>
  <c r="L103" i="28"/>
  <c r="L102" i="28"/>
  <c r="L100" i="28"/>
  <c r="L99" i="28"/>
  <c r="L98" i="28"/>
  <c r="L97" i="28"/>
  <c r="L93" i="28"/>
  <c r="L92" i="28"/>
  <c r="L91" i="28"/>
  <c r="L90" i="28"/>
  <c r="L88" i="28"/>
  <c r="L87" i="28"/>
  <c r="L86" i="28"/>
  <c r="L85" i="28"/>
  <c r="L84" i="28"/>
  <c r="L83" i="28"/>
  <c r="L82" i="28"/>
  <c r="L81" i="28"/>
  <c r="L80" i="28"/>
  <c r="L79" i="28"/>
  <c r="L78" i="28"/>
  <c r="L77" i="28"/>
  <c r="L75" i="28"/>
  <c r="L74" i="28"/>
  <c r="L73" i="28"/>
  <c r="L71" i="28"/>
  <c r="L70" i="28"/>
  <c r="L69" i="28"/>
  <c r="L68" i="28"/>
  <c r="L67" i="28"/>
  <c r="L66" i="28"/>
  <c r="L65" i="28"/>
  <c r="L64" i="28"/>
  <c r="L63" i="28"/>
  <c r="L62" i="28"/>
  <c r="L60" i="28"/>
  <c r="L59" i="28"/>
  <c r="L58" i="28"/>
  <c r="L57" i="28"/>
  <c r="L56" i="28"/>
  <c r="L55" i="28"/>
  <c r="L53" i="28"/>
  <c r="L52" i="28"/>
  <c r="L50" i="28"/>
  <c r="L49" i="28"/>
  <c r="L48" i="28"/>
  <c r="L47" i="28"/>
  <c r="L46" i="28"/>
  <c r="L45" i="28"/>
  <c r="L44" i="28"/>
  <c r="L43" i="28"/>
  <c r="L42" i="28"/>
  <c r="L40" i="28"/>
  <c r="L39" i="28"/>
  <c r="L38" i="28"/>
  <c r="L37" i="28"/>
  <c r="L36" i="28"/>
  <c r="L35" i="28"/>
  <c r="L34" i="28"/>
  <c r="L33" i="28"/>
  <c r="L31" i="28"/>
  <c r="L30" i="28"/>
  <c r="L29" i="28"/>
  <c r="L28" i="28"/>
  <c r="L27" i="28"/>
  <c r="L26" i="28"/>
  <c r="L25" i="28"/>
  <c r="L24" i="28"/>
  <c r="L23" i="28"/>
  <c r="L21" i="28"/>
  <c r="L20" i="28"/>
  <c r="L19" i="28"/>
  <c r="L18" i="28"/>
  <c r="L17" i="28"/>
  <c r="L16" i="28"/>
  <c r="L13" i="28"/>
  <c r="L12" i="28"/>
  <c r="L10" i="28"/>
  <c r="L8" i="28"/>
  <c r="L7" i="28"/>
  <c r="L6" i="28"/>
  <c r="L5" i="28"/>
  <c r="B13" i="28"/>
  <c r="B14" i="28" s="1"/>
  <c r="B16" i="28" s="1"/>
  <c r="B19" i="28" s="1"/>
  <c r="B21" i="28" s="1"/>
  <c r="B23" i="28" s="1"/>
  <c r="B24" i="28" s="1"/>
  <c r="B25" i="28" s="1"/>
  <c r="B26" i="28" s="1"/>
  <c r="B27" i="28" s="1"/>
  <c r="B28" i="28" s="1"/>
  <c r="B29" i="28" s="1"/>
  <c r="B30" i="28" s="1"/>
  <c r="B33" i="28" s="1"/>
  <c r="B38" i="28" s="1"/>
  <c r="B40" i="28" s="1"/>
  <c r="B42" i="28" s="1"/>
  <c r="B43" i="28" s="1"/>
  <c r="B44" i="28" s="1"/>
  <c r="B45" i="28" s="1"/>
  <c r="B46" i="28" s="1"/>
  <c r="B47" i="28" s="1"/>
  <c r="B48" i="28" s="1"/>
  <c r="B49" i="28" s="1"/>
  <c r="B52" i="28" s="1"/>
  <c r="B53" i="28" s="1"/>
  <c r="B54" i="28" s="1"/>
  <c r="B55" i="28" s="1"/>
  <c r="B57" i="28" s="1"/>
  <c r="B58" i="28" s="1"/>
  <c r="B60" i="28" s="1"/>
  <c r="B62" i="28" s="1"/>
  <c r="B64" i="28" s="1"/>
  <c r="B71" i="28" s="1"/>
  <c r="B73" i="28" s="1"/>
  <c r="B75" i="28" s="1"/>
  <c r="B77" i="28" s="1"/>
  <c r="B83" i="28" s="1"/>
  <c r="B86" i="28" s="1"/>
  <c r="B88" i="28" s="1"/>
  <c r="B90" i="28" s="1"/>
  <c r="B93" i="28" s="1"/>
  <c r="B94" i="28" s="1"/>
  <c r="B7" i="28"/>
  <c r="B9" i="28" s="1"/>
  <c r="L158" i="2"/>
  <c r="L156" i="2"/>
  <c r="L155" i="2"/>
  <c r="L149" i="2"/>
  <c r="L148" i="2"/>
  <c r="L144" i="2"/>
  <c r="L143" i="2"/>
  <c r="L142" i="2"/>
  <c r="L141" i="2"/>
  <c r="L140" i="2"/>
  <c r="L139" i="2"/>
  <c r="L138" i="2"/>
  <c r="L137" i="2"/>
  <c r="L130" i="2"/>
  <c r="L129" i="2"/>
  <c r="L128" i="2"/>
  <c r="L127" i="2"/>
  <c r="L122" i="2"/>
  <c r="L121" i="2"/>
  <c r="L120" i="2"/>
  <c r="L118" i="2"/>
  <c r="L117" i="2"/>
  <c r="L114" i="2"/>
  <c r="L113" i="2"/>
  <c r="L112" i="2"/>
  <c r="L111" i="2"/>
  <c r="L110" i="2"/>
  <c r="L109" i="2"/>
  <c r="L108" i="2"/>
  <c r="L107" i="2"/>
  <c r="L106" i="2"/>
  <c r="L104" i="2"/>
  <c r="L103" i="2"/>
  <c r="L102" i="2"/>
  <c r="L101" i="2"/>
  <c r="L100" i="2"/>
  <c r="L96" i="2"/>
  <c r="L95" i="2"/>
  <c r="L94" i="2"/>
  <c r="L93" i="2"/>
  <c r="L92" i="2"/>
  <c r="L91" i="2"/>
  <c r="L89" i="2"/>
  <c r="L88" i="2"/>
  <c r="L87" i="2"/>
  <c r="L86" i="2"/>
  <c r="L85" i="2"/>
  <c r="L84" i="2"/>
  <c r="L83" i="2"/>
  <c r="L82" i="2"/>
  <c r="L81" i="2"/>
  <c r="L80" i="2"/>
  <c r="L79" i="2"/>
  <c r="L78" i="2"/>
  <c r="L77" i="2"/>
  <c r="L76" i="2"/>
  <c r="L75" i="2"/>
  <c r="L74" i="2"/>
  <c r="L73" i="2"/>
  <c r="L72" i="2"/>
  <c r="L71" i="2"/>
  <c r="L70" i="2"/>
  <c r="L69" i="2"/>
  <c r="L67" i="2"/>
  <c r="L66" i="2"/>
  <c r="L65" i="2"/>
  <c r="L64" i="2"/>
  <c r="L63" i="2"/>
  <c r="L62" i="2"/>
  <c r="L61" i="2"/>
  <c r="L60" i="2"/>
  <c r="L59" i="2"/>
  <c r="L58" i="2"/>
  <c r="L57" i="2"/>
  <c r="L41" i="2"/>
  <c r="L40" i="2"/>
  <c r="L38" i="2"/>
  <c r="L37" i="2"/>
  <c r="L36" i="2"/>
  <c r="L35" i="2"/>
  <c r="L34" i="2"/>
  <c r="L32" i="2"/>
  <c r="L31" i="2"/>
  <c r="L27" i="2"/>
  <c r="L26" i="2"/>
  <c r="L25" i="2"/>
  <c r="L24" i="2"/>
  <c r="L23" i="2"/>
  <c r="L22" i="2"/>
  <c r="L21" i="2"/>
  <c r="L20" i="2"/>
  <c r="L19" i="2"/>
  <c r="L17" i="2"/>
  <c r="L16" i="2"/>
  <c r="L12" i="2"/>
  <c r="L11" i="2"/>
  <c r="L8" i="2"/>
  <c r="L5" i="2"/>
  <c r="B91" i="2"/>
  <c r="B93" i="2" s="1"/>
  <c r="B95" i="2" s="1"/>
  <c r="B96" i="2" s="1"/>
  <c r="B97" i="2" s="1"/>
  <c r="B98" i="2" s="1"/>
  <c r="B99" i="2" s="1"/>
  <c r="B100" i="2" s="1"/>
  <c r="B101" i="2" s="1"/>
  <c r="B104" i="2" s="1"/>
  <c r="B106" i="2" s="1"/>
  <c r="B115" i="2" s="1"/>
  <c r="B122" i="2" s="1"/>
  <c r="B124" i="2" s="1"/>
  <c r="B125" i="2" s="1"/>
  <c r="B128" i="2" s="1"/>
  <c r="B131" i="2" s="1"/>
  <c r="B133" i="2" s="1"/>
  <c r="B135" i="2" s="1"/>
  <c r="B137" i="2" s="1"/>
  <c r="B145" i="2" s="1"/>
  <c r="B150" i="2" s="1"/>
  <c r="B155" i="2" s="1"/>
  <c r="B156" i="2" s="1"/>
  <c r="B158" i="2" s="1"/>
  <c r="B8" i="2"/>
  <c r="B9" i="2" s="1"/>
  <c r="B16" i="2" s="1"/>
  <c r="B18" i="2" s="1"/>
  <c r="B19" i="2" s="1"/>
  <c r="B25" i="2" s="1"/>
  <c r="B29" i="2" s="1"/>
  <c r="B31" i="2" s="1"/>
  <c r="B39" i="2" s="1"/>
  <c r="B40" i="2" s="1"/>
  <c r="L147" i="23"/>
  <c r="L146" i="23"/>
  <c r="L140" i="23"/>
  <c r="L139" i="23"/>
  <c r="L135" i="23"/>
  <c r="L134" i="23"/>
  <c r="L133" i="23"/>
  <c r="L132" i="23"/>
  <c r="L131" i="23"/>
  <c r="L130" i="23"/>
  <c r="L129" i="23"/>
  <c r="L128" i="23"/>
  <c r="L123" i="23"/>
  <c r="L122" i="23"/>
  <c r="L121" i="23"/>
  <c r="L120" i="23"/>
  <c r="L115" i="23"/>
  <c r="L114" i="23"/>
  <c r="L113" i="23"/>
  <c r="L111" i="23"/>
  <c r="L110" i="23"/>
  <c r="L107" i="23"/>
  <c r="L106" i="23"/>
  <c r="L105" i="23"/>
  <c r="L104" i="23"/>
  <c r="L103" i="23"/>
  <c r="L102" i="23"/>
  <c r="L101" i="23"/>
  <c r="L100" i="23"/>
  <c r="L99" i="23"/>
  <c r="L98" i="23"/>
  <c r="L97" i="23"/>
  <c r="L96" i="23"/>
  <c r="L95" i="23"/>
  <c r="L91" i="23"/>
  <c r="L90" i="23"/>
  <c r="L89" i="23"/>
  <c r="L88" i="23"/>
  <c r="L87" i="23"/>
  <c r="L86" i="23"/>
  <c r="L84" i="23"/>
  <c r="L83" i="23"/>
  <c r="L82" i="23"/>
  <c r="L81" i="23"/>
  <c r="L80" i="23"/>
  <c r="L79" i="23"/>
  <c r="L78" i="23"/>
  <c r="L77" i="23"/>
  <c r="L76" i="23"/>
  <c r="L75" i="23"/>
  <c r="L74" i="23"/>
  <c r="L73" i="23"/>
  <c r="L72" i="23"/>
  <c r="L71" i="23"/>
  <c r="L70" i="23"/>
  <c r="L69" i="23"/>
  <c r="L68" i="23"/>
  <c r="L67" i="23"/>
  <c r="L66" i="23"/>
  <c r="L64" i="23"/>
  <c r="L63" i="23"/>
  <c r="L62" i="23"/>
  <c r="L61" i="23"/>
  <c r="L60" i="23"/>
  <c r="L59" i="23"/>
  <c r="L58" i="23"/>
  <c r="L57" i="23"/>
  <c r="L56" i="23"/>
  <c r="L55" i="23"/>
  <c r="L39" i="23"/>
  <c r="L38" i="23"/>
  <c r="L36" i="23"/>
  <c r="L35" i="23"/>
  <c r="L34" i="23"/>
  <c r="L33" i="23"/>
  <c r="L32" i="23"/>
  <c r="L30" i="23"/>
  <c r="L29" i="23"/>
  <c r="L25" i="23"/>
  <c r="L24" i="23"/>
  <c r="L23" i="23"/>
  <c r="L22" i="23"/>
  <c r="L21" i="23"/>
  <c r="L20" i="23"/>
  <c r="L19" i="23"/>
  <c r="L17" i="23"/>
  <c r="L16" i="23"/>
  <c r="L12" i="23"/>
  <c r="L11" i="23"/>
  <c r="L8" i="23"/>
  <c r="L7" i="23"/>
  <c r="L5" i="23"/>
  <c r="B8" i="23"/>
  <c r="B9" i="23" s="1"/>
  <c r="B16" i="23" s="1"/>
  <c r="B18" i="23" s="1"/>
  <c r="B19" i="23" s="1"/>
  <c r="B24" i="23" s="1"/>
  <c r="B27" i="23" s="1"/>
  <c r="B29" i="23" s="1"/>
  <c r="B37" i="23" s="1"/>
  <c r="B38" i="23" s="1"/>
  <c r="B40" i="23" s="1"/>
  <c r="B53" i="23" s="1"/>
  <c r="B55" i="23" s="1"/>
  <c r="B63" i="23" s="1"/>
  <c r="B66" i="23" s="1"/>
  <c r="B76" i="23" s="1"/>
  <c r="B79" i="23" s="1"/>
  <c r="B82" i="23" s="1"/>
  <c r="B86" i="23" s="1"/>
  <c r="B88" i="23" s="1"/>
  <c r="B90" i="23" s="1"/>
  <c r="B91" i="23" s="1"/>
  <c r="B92" i="23" s="1"/>
  <c r="B93" i="23" s="1"/>
  <c r="B94" i="23" s="1"/>
  <c r="B95" i="23" s="1"/>
  <c r="B96" i="23" s="1"/>
  <c r="B99" i="23" s="1"/>
  <c r="B108" i="23" s="1"/>
  <c r="B115" i="23" s="1"/>
  <c r="B117" i="23" s="1"/>
  <c r="B118" i="23" s="1"/>
  <c r="B121" i="23" s="1"/>
  <c r="B124" i="23" s="1"/>
  <c r="B126" i="23" s="1"/>
  <c r="B128" i="23" s="1"/>
  <c r="B136" i="23" s="1"/>
  <c r="B141" i="23" s="1"/>
  <c r="B146" i="23" s="1"/>
  <c r="B147" i="23" s="1"/>
  <c r="L204" i="4"/>
  <c r="L203" i="4"/>
  <c r="L202" i="4"/>
  <c r="L201" i="4"/>
  <c r="L200" i="4"/>
  <c r="L198" i="4"/>
  <c r="L197" i="4"/>
  <c r="L196" i="4"/>
  <c r="L195" i="4"/>
  <c r="L194" i="4"/>
  <c r="L193" i="4"/>
  <c r="L192" i="4"/>
  <c r="L191" i="4"/>
  <c r="L190" i="4"/>
  <c r="L185" i="4"/>
  <c r="L181" i="4"/>
  <c r="L180" i="4"/>
  <c r="L175" i="4"/>
  <c r="L173" i="4"/>
  <c r="L171" i="4"/>
  <c r="L170" i="4"/>
  <c r="L169" i="4"/>
  <c r="L168" i="4"/>
  <c r="L167" i="4"/>
  <c r="L161" i="4"/>
  <c r="L160" i="4"/>
  <c r="L157" i="4"/>
  <c r="L156" i="4"/>
  <c r="L155" i="4"/>
  <c r="L154" i="4"/>
  <c r="L153" i="4"/>
  <c r="L152" i="4"/>
  <c r="L151" i="4"/>
  <c r="L150" i="4"/>
  <c r="L149" i="4"/>
  <c r="L148" i="4"/>
  <c r="L147" i="4"/>
  <c r="L146" i="4"/>
  <c r="L143" i="4"/>
  <c r="L142" i="4"/>
  <c r="L140" i="4"/>
  <c r="L139" i="4"/>
  <c r="L137" i="4"/>
  <c r="L135" i="4"/>
  <c r="L134" i="4"/>
  <c r="L133" i="4"/>
  <c r="L132" i="4"/>
  <c r="L131" i="4"/>
  <c r="L130" i="4"/>
  <c r="L129" i="4"/>
  <c r="L128" i="4"/>
  <c r="L127" i="4"/>
  <c r="L123" i="4"/>
  <c r="L122" i="4"/>
  <c r="L121" i="4"/>
  <c r="L120" i="4"/>
  <c r="L118" i="4"/>
  <c r="L117" i="4"/>
  <c r="L115" i="4"/>
  <c r="L114" i="4"/>
  <c r="L113" i="4"/>
  <c r="L112" i="4"/>
  <c r="L111" i="4"/>
  <c r="L110" i="4"/>
  <c r="L109" i="4"/>
  <c r="L108" i="4"/>
  <c r="L107" i="4"/>
  <c r="L106" i="4"/>
  <c r="L105" i="4"/>
  <c r="L104" i="4"/>
  <c r="L103" i="4"/>
  <c r="L102" i="4"/>
  <c r="L101" i="4"/>
  <c r="L100" i="4"/>
  <c r="L99" i="4"/>
  <c r="L98" i="4"/>
  <c r="L97" i="4"/>
  <c r="L95" i="4"/>
  <c r="L94" i="4"/>
  <c r="L93" i="4"/>
  <c r="L92" i="4"/>
  <c r="L91" i="4"/>
  <c r="L90" i="4"/>
  <c r="L89" i="4"/>
  <c r="L88" i="4"/>
  <c r="L87" i="4"/>
  <c r="L86" i="4"/>
  <c r="L83" i="4"/>
  <c r="L82" i="4"/>
  <c r="L81" i="4"/>
  <c r="L80" i="4"/>
  <c r="L79" i="4"/>
  <c r="L77" i="4"/>
  <c r="L76" i="4"/>
  <c r="L75" i="4"/>
  <c r="L74" i="4"/>
  <c r="L73" i="4"/>
  <c r="L72" i="4"/>
  <c r="L70" i="4"/>
  <c r="L69" i="4"/>
  <c r="L68" i="4"/>
  <c r="L67" i="4"/>
  <c r="L66" i="4"/>
  <c r="L65" i="4"/>
  <c r="L64" i="4"/>
  <c r="L63" i="4"/>
  <c r="L62" i="4"/>
  <c r="L61" i="4"/>
  <c r="L60" i="4"/>
  <c r="L59" i="4"/>
  <c r="L56" i="4"/>
  <c r="L53" i="4"/>
  <c r="L37" i="4"/>
  <c r="L36" i="4"/>
  <c r="L34" i="4"/>
  <c r="L33" i="4"/>
  <c r="L32" i="4"/>
  <c r="L31" i="4"/>
  <c r="L30" i="4"/>
  <c r="L28" i="4"/>
  <c r="L27" i="4"/>
  <c r="L23" i="4"/>
  <c r="L22" i="4"/>
  <c r="L21" i="4"/>
  <c r="L20" i="4"/>
  <c r="L19" i="4"/>
  <c r="L17" i="4"/>
  <c r="L16" i="4"/>
  <c r="L12" i="4"/>
  <c r="L11" i="4"/>
  <c r="L8" i="4"/>
  <c r="L5" i="4"/>
  <c r="B8" i="4"/>
  <c r="B9" i="4" s="1"/>
  <c r="B16" i="4" s="1"/>
  <c r="B18" i="4" s="1"/>
  <c r="B19" i="4" s="1"/>
  <c r="B21" i="4" s="1"/>
  <c r="B25" i="4" s="1"/>
  <c r="B27" i="4" s="1"/>
  <c r="B35" i="4" s="1"/>
  <c r="B36" i="4" s="1"/>
  <c r="B38" i="4" s="1"/>
  <c r="B50" i="4" s="1"/>
  <c r="B57" i="4" s="1"/>
  <c r="B59" i="4" s="1"/>
  <c r="B69" i="4" s="1"/>
  <c r="B72" i="4" s="1"/>
  <c r="B75" i="4" s="1"/>
  <c r="B79" i="4" s="1"/>
  <c r="B81" i="4" s="1"/>
  <c r="B82" i="4" s="1"/>
  <c r="B84" i="4" s="1"/>
  <c r="B85" i="4" s="1"/>
  <c r="B86" i="4" s="1"/>
  <c r="B88" i="4" s="1"/>
  <c r="B91" i="4" s="1"/>
  <c r="B95" i="4" s="1"/>
  <c r="B97" i="4" s="1"/>
  <c r="B115" i="4" s="1"/>
  <c r="B122" i="4" s="1"/>
  <c r="B124" i="4" s="1"/>
  <c r="B128" i="4" s="1"/>
  <c r="B136" i="4" s="1"/>
  <c r="B138" i="4" s="1"/>
  <c r="B141" i="4" s="1"/>
  <c r="B144" i="4" s="1"/>
  <c r="B146" i="4" s="1"/>
  <c r="B156" i="4" s="1"/>
  <c r="B162" i="4" s="1"/>
  <c r="B167" i="4" s="1"/>
  <c r="B168" i="4" s="1"/>
  <c r="B169" i="4" s="1"/>
  <c r="B173" i="4" s="1"/>
  <c r="B190" i="4" s="1"/>
  <c r="B197" i="4" s="1"/>
  <c r="B200" i="4" s="1"/>
  <c r="B201" i="4" s="1"/>
  <c r="B206" i="4" s="1"/>
  <c r="B214" i="4" s="1"/>
  <c r="B216" i="4" s="1"/>
  <c r="B220" i="4" s="1"/>
  <c r="B221" i="4" s="1"/>
  <c r="B222" i="4" s="1"/>
  <c r="B223" i="4" s="1"/>
  <c r="B224" i="4" s="1"/>
  <c r="L226" i="22"/>
  <c r="L225" i="22"/>
  <c r="L224" i="22"/>
  <c r="L223" i="22"/>
  <c r="L222" i="22"/>
  <c r="L220" i="22"/>
  <c r="L219" i="22"/>
  <c r="L218" i="22"/>
  <c r="L217" i="22"/>
  <c r="L216" i="22"/>
  <c r="L215" i="22"/>
  <c r="L214" i="22"/>
  <c r="L213" i="22"/>
  <c r="L212" i="22"/>
  <c r="L207" i="22"/>
  <c r="L203" i="22"/>
  <c r="L193" i="22"/>
  <c r="L192" i="22"/>
  <c r="L191" i="22"/>
  <c r="L190" i="22"/>
  <c r="L189" i="22"/>
  <c r="L183" i="22"/>
  <c r="L182" i="22"/>
  <c r="L179" i="22"/>
  <c r="L178" i="22"/>
  <c r="L177" i="22"/>
  <c r="L176" i="22"/>
  <c r="L175" i="22"/>
  <c r="L174" i="22"/>
  <c r="L173" i="22"/>
  <c r="L172" i="22"/>
  <c r="L171" i="22"/>
  <c r="L170" i="22"/>
  <c r="L169" i="22"/>
  <c r="L168" i="22"/>
  <c r="L163" i="22"/>
  <c r="L162" i="22"/>
  <c r="L160" i="22"/>
  <c r="L159" i="22"/>
  <c r="L157" i="22"/>
  <c r="L155" i="22"/>
  <c r="L154" i="22"/>
  <c r="L153" i="22"/>
  <c r="L152" i="22"/>
  <c r="L151" i="22"/>
  <c r="L150" i="22"/>
  <c r="L149" i="22"/>
  <c r="L148" i="22"/>
  <c r="L147" i="22"/>
  <c r="L125" i="22"/>
  <c r="L124" i="22"/>
  <c r="L123" i="22"/>
  <c r="L122" i="22"/>
  <c r="L120" i="22"/>
  <c r="L119" i="22"/>
  <c r="L117" i="22"/>
  <c r="L116" i="22"/>
  <c r="L115" i="22"/>
  <c r="L114" i="22"/>
  <c r="L113" i="22"/>
  <c r="L112" i="22"/>
  <c r="L111" i="22"/>
  <c r="L110" i="22"/>
  <c r="L109" i="22"/>
  <c r="L108" i="22"/>
  <c r="L107" i="22"/>
  <c r="L106" i="22"/>
  <c r="L105" i="22"/>
  <c r="L104" i="22"/>
  <c r="L103" i="22"/>
  <c r="L102" i="22"/>
  <c r="L101" i="22"/>
  <c r="L100" i="22"/>
  <c r="L99" i="22"/>
  <c r="L97" i="22"/>
  <c r="L96" i="22"/>
  <c r="L95" i="22"/>
  <c r="L94" i="22"/>
  <c r="L93" i="22"/>
  <c r="L92" i="22"/>
  <c r="L91" i="22"/>
  <c r="L90" i="22"/>
  <c r="L89" i="22"/>
  <c r="L88" i="22"/>
  <c r="L84" i="22"/>
  <c r="L83" i="22"/>
  <c r="L82" i="22"/>
  <c r="L81" i="22"/>
  <c r="L80" i="22"/>
  <c r="L78" i="22"/>
  <c r="L77" i="22"/>
  <c r="L76" i="22"/>
  <c r="L75" i="22"/>
  <c r="L74" i="22"/>
  <c r="L73" i="22"/>
  <c r="L67" i="22"/>
  <c r="L66" i="22"/>
  <c r="L65" i="22"/>
  <c r="L64" i="22"/>
  <c r="L63" i="22"/>
  <c r="L62" i="22"/>
  <c r="L61" i="22"/>
  <c r="L60" i="22"/>
  <c r="L59" i="22"/>
  <c r="L58" i="22"/>
  <c r="L57" i="22"/>
  <c r="L56" i="22"/>
  <c r="L55" i="22"/>
  <c r="L52" i="22"/>
  <c r="L49" i="22"/>
  <c r="L38" i="22"/>
  <c r="L37" i="22"/>
  <c r="L35" i="22"/>
  <c r="L34" i="22"/>
  <c r="L33" i="22"/>
  <c r="L32" i="22"/>
  <c r="L31" i="22"/>
  <c r="L29" i="22"/>
  <c r="L28" i="22"/>
  <c r="L23" i="22"/>
  <c r="L22" i="22"/>
  <c r="L21" i="22"/>
  <c r="L20" i="22"/>
  <c r="L19" i="22"/>
  <c r="L17" i="22"/>
  <c r="L16" i="22"/>
  <c r="L12" i="22"/>
  <c r="L11" i="22"/>
  <c r="L8" i="22"/>
  <c r="L7" i="22"/>
  <c r="L5" i="22"/>
  <c r="B8" i="22"/>
  <c r="B9" i="22" s="1"/>
  <c r="B16" i="22" s="1"/>
  <c r="B18" i="22" s="1"/>
  <c r="B19" i="22" s="1"/>
  <c r="B21" i="22" s="1"/>
  <c r="B24" i="22" s="1"/>
  <c r="B26" i="22" s="1"/>
  <c r="B28" i="22" s="1"/>
  <c r="B36" i="22" s="1"/>
  <c r="B37" i="22" s="1"/>
  <c r="B39" i="22" s="1"/>
  <c r="B46" i="22" s="1"/>
  <c r="B53" i="22" s="1"/>
  <c r="B55" i="22" s="1"/>
  <c r="B66" i="22" s="1"/>
  <c r="B69" i="22" s="1"/>
  <c r="B71" i="22" s="1"/>
  <c r="B73" i="22" s="1"/>
  <c r="B76" i="22" s="1"/>
  <c r="B80" i="22" s="1"/>
  <c r="B82" i="22" s="1"/>
  <c r="B83" i="22" s="1"/>
  <c r="B85" i="22" s="1"/>
  <c r="B86" i="22" s="1"/>
  <c r="B87" i="22" s="1"/>
  <c r="B88" i="22" s="1"/>
  <c r="B90" i="22" s="1"/>
  <c r="B93" i="22" s="1"/>
  <c r="B97" i="22" s="1"/>
  <c r="B99" i="22" s="1"/>
  <c r="B117" i="22" s="1"/>
  <c r="B124" i="22" s="1"/>
  <c r="B126" i="22" s="1"/>
  <c r="B129" i="22" s="1"/>
  <c r="B130" i="22" s="1"/>
  <c r="B148" i="22" l="1"/>
  <c r="B156" i="22" s="1"/>
  <c r="B158" i="22" s="1"/>
  <c r="B161" i="22" s="1"/>
  <c r="B164" i="22" s="1"/>
  <c r="B166" i="22" s="1"/>
  <c r="B168" i="22" s="1"/>
  <c r="B178" i="22" s="1"/>
  <c r="B184" i="22" s="1"/>
  <c r="B189" i="22" s="1"/>
  <c r="B190" i="22" s="1"/>
  <c r="B191" i="22" s="1"/>
  <c r="B195" i="22" s="1"/>
  <c r="B212" i="22" s="1"/>
  <c r="B219" i="22" s="1"/>
  <c r="B222" i="22" s="1"/>
  <c r="B223" i="22" s="1"/>
  <c r="B228" i="22" s="1"/>
  <c r="B232" i="22" s="1"/>
  <c r="B235" i="22" s="1"/>
  <c r="B236" i="22" s="1"/>
  <c r="B238" i="22" s="1"/>
  <c r="B239" i="22" s="1"/>
  <c r="B240" i="22" s="1"/>
  <c r="B242" i="22" s="1"/>
  <c r="B244" i="22" s="1"/>
  <c r="B245" i="22" s="1"/>
  <c r="B247" i="22" s="1"/>
  <c r="B249" i="22" s="1"/>
  <c r="B251" i="22" s="1"/>
  <c r="B253" i="22" s="1"/>
  <c r="B255" i="22" s="1"/>
  <c r="B259" i="22" s="1"/>
  <c r="B260" i="22" s="1"/>
  <c r="B261" i="22" s="1"/>
  <c r="B262" i="22" s="1"/>
  <c r="B263" i="22" s="1"/>
  <c r="B131" i="22"/>
  <c r="B134" i="22" s="1"/>
  <c r="B137" i="22" s="1"/>
  <c r="B143" i="22" s="1"/>
  <c r="B96" i="25"/>
  <c r="B98" i="25" s="1"/>
  <c r="B101" i="25" s="1"/>
  <c r="B103" i="25" s="1"/>
  <c r="B105" i="25" s="1"/>
  <c r="B106" i="25" s="1"/>
  <c r="B108" i="25" s="1"/>
  <c r="B100" i="28"/>
  <c r="B102" i="28" s="1"/>
  <c r="B104" i="28" s="1"/>
  <c r="B105" i="28" s="1"/>
  <c r="B107" i="28" s="1"/>
  <c r="B95" i="28"/>
  <c r="B39" i="37"/>
  <c r="B43" i="37" s="1"/>
  <c r="B54" i="37"/>
  <c r="B62" i="37" s="1"/>
  <c r="B63" i="37" s="1"/>
  <c r="B64" i="37" s="1"/>
  <c r="B70" i="37" s="1"/>
  <c r="B76" i="37" s="1"/>
  <c r="B46" i="37"/>
  <c r="B49" i="37" s="1"/>
  <c r="B97" i="37"/>
  <c r="B91" i="37"/>
  <c r="B94" i="37" s="1"/>
  <c r="B84" i="37"/>
  <c r="B87" i="37" s="1"/>
  <c r="B55" i="2"/>
  <c r="B57" i="2" s="1"/>
  <c r="B66" i="2" s="1"/>
  <c r="B69" i="2" s="1"/>
  <c r="B79" i="2" s="1"/>
  <c r="B82" i="2" s="1"/>
  <c r="B42" i="2"/>
  <c r="I4" i="7"/>
  <c r="I5" i="7"/>
  <c r="I6" i="7"/>
  <c r="I7" i="7"/>
  <c r="I8" i="7"/>
  <c r="I9" i="7"/>
  <c r="I10" i="7"/>
  <c r="I11" i="7"/>
  <c r="I12" i="7"/>
  <c r="I13" i="7"/>
  <c r="I14" i="7"/>
  <c r="I15" i="7"/>
  <c r="I16" i="7"/>
  <c r="I17" i="7"/>
  <c r="I18" i="7"/>
  <c r="I19" i="7"/>
  <c r="I20" i="7"/>
  <c r="I21" i="7"/>
  <c r="I22" i="7"/>
  <c r="I23" i="7"/>
  <c r="I24" i="7"/>
  <c r="I25" i="7"/>
  <c r="I26" i="7"/>
  <c r="I27" i="7"/>
  <c r="I28" i="7"/>
  <c r="I3" i="7"/>
  <c r="E4" i="21"/>
  <c r="E5" i="21"/>
  <c r="E6" i="21"/>
  <c r="E7" i="21"/>
  <c r="E8" i="21"/>
  <c r="E9" i="21"/>
  <c r="E10" i="21"/>
  <c r="E11" i="21"/>
  <c r="E12" i="21"/>
  <c r="E13" i="21"/>
  <c r="E14" i="21"/>
  <c r="E15" i="21"/>
  <c r="E16" i="21"/>
  <c r="E17" i="21"/>
  <c r="E18" i="21"/>
  <c r="E3" i="21"/>
  <c r="M216" i="46"/>
  <c r="M191" i="46"/>
  <c r="M258" i="46"/>
  <c r="M190" i="46"/>
  <c r="M217" i="45"/>
  <c r="M193" i="45"/>
  <c r="M192" i="45"/>
  <c r="M328" i="45"/>
  <c r="M302" i="45"/>
  <c r="M257" i="45"/>
  <c r="M79" i="46"/>
  <c r="M79" i="45"/>
  <c r="M80" i="45"/>
  <c r="M373" i="46"/>
  <c r="M372" i="46"/>
  <c r="M371" i="46"/>
  <c r="M370" i="46"/>
  <c r="M369" i="46"/>
  <c r="M368" i="46"/>
  <c r="M367" i="46"/>
  <c r="M366" i="46"/>
  <c r="M365" i="46"/>
  <c r="M364" i="46"/>
  <c r="M363" i="46"/>
  <c r="M362" i="46"/>
  <c r="M361" i="46"/>
  <c r="M360" i="46"/>
  <c r="M359" i="46"/>
  <c r="M358" i="46"/>
  <c r="M357" i="46"/>
  <c r="M356" i="46"/>
  <c r="M355" i="46"/>
  <c r="M369" i="45"/>
  <c r="M368" i="45"/>
  <c r="M367" i="45"/>
  <c r="M366" i="45"/>
  <c r="M365" i="45"/>
  <c r="M364" i="45"/>
  <c r="M363" i="45"/>
  <c r="M362" i="45"/>
  <c r="M361" i="45"/>
  <c r="M360" i="45"/>
  <c r="M359" i="45"/>
  <c r="M358" i="45"/>
  <c r="M357" i="45"/>
  <c r="M356" i="45"/>
  <c r="M355" i="45"/>
  <c r="M354" i="45"/>
  <c r="M353" i="45"/>
  <c r="M352" i="45"/>
  <c r="M351" i="45"/>
  <c r="M438" i="42"/>
  <c r="M437" i="42"/>
  <c r="M436" i="42"/>
  <c r="M435" i="42"/>
  <c r="M434" i="42"/>
  <c r="M433" i="42"/>
  <c r="M432" i="42"/>
  <c r="M431" i="42"/>
  <c r="M430" i="42"/>
  <c r="M429" i="42"/>
  <c r="M428" i="42"/>
  <c r="M427" i="42"/>
  <c r="M639" i="42"/>
  <c r="M638" i="42"/>
  <c r="M637" i="42"/>
  <c r="M636" i="42"/>
  <c r="M635" i="42"/>
  <c r="M634" i="42"/>
  <c r="M633" i="42"/>
  <c r="M632" i="42"/>
  <c r="B632" i="42"/>
  <c r="B639" i="42" s="1"/>
  <c r="M631" i="42"/>
  <c r="M630" i="42"/>
  <c r="M629" i="42"/>
  <c r="M628" i="42"/>
  <c r="M627" i="42"/>
  <c r="M626" i="42"/>
  <c r="M625" i="42"/>
  <c r="M624" i="42"/>
  <c r="M623" i="42"/>
  <c r="M622" i="42"/>
  <c r="M621" i="42"/>
  <c r="M620" i="42"/>
  <c r="M619" i="42"/>
  <c r="M618" i="42"/>
  <c r="M617" i="42"/>
  <c r="M616" i="42"/>
  <c r="M615" i="42"/>
  <c r="M673" i="42"/>
  <c r="M671" i="42"/>
  <c r="M670" i="42"/>
  <c r="M665" i="42"/>
  <c r="M664" i="42"/>
  <c r="M663" i="42"/>
  <c r="M662" i="42"/>
  <c r="M661" i="42"/>
  <c r="M660" i="42"/>
  <c r="M659" i="42"/>
  <c r="M658" i="42"/>
  <c r="M657" i="42"/>
  <c r="M656" i="42"/>
  <c r="M613" i="42"/>
  <c r="M612" i="42"/>
  <c r="M611" i="42"/>
  <c r="M610" i="42"/>
  <c r="M609" i="42"/>
  <c r="M608" i="42"/>
  <c r="M607" i="42"/>
  <c r="M606" i="42"/>
  <c r="M605" i="42"/>
  <c r="M604" i="42"/>
  <c r="M603" i="42"/>
  <c r="M602" i="42"/>
  <c r="M601" i="42"/>
  <c r="B601" i="42"/>
  <c r="B608" i="42" s="1"/>
  <c r="B613" i="42" s="1"/>
  <c r="M600" i="42"/>
  <c r="M599" i="42"/>
  <c r="M598" i="42"/>
  <c r="M597" i="42"/>
  <c r="M596" i="42"/>
  <c r="M595" i="42"/>
  <c r="M594" i="42"/>
  <c r="M593" i="42"/>
  <c r="M592" i="42"/>
  <c r="M590" i="42"/>
  <c r="M588" i="42"/>
  <c r="M587" i="42"/>
  <c r="M586" i="42"/>
  <c r="M585" i="42"/>
  <c r="M584" i="42"/>
  <c r="M583" i="42"/>
  <c r="M582" i="42"/>
  <c r="M581" i="42"/>
  <c r="M580" i="42"/>
  <c r="M579" i="42"/>
  <c r="M578" i="42"/>
  <c r="M577" i="42"/>
  <c r="M575" i="42"/>
  <c r="M574" i="42"/>
  <c r="M573" i="42"/>
  <c r="M572" i="42"/>
  <c r="M571" i="42"/>
  <c r="M570" i="42"/>
  <c r="M569" i="42"/>
  <c r="M568" i="42"/>
  <c r="M567" i="42"/>
  <c r="B567" i="42"/>
  <c r="M566" i="42"/>
  <c r="M559" i="42"/>
  <c r="M558" i="42"/>
  <c r="M557" i="42"/>
  <c r="M564" i="42"/>
  <c r="M563" i="42"/>
  <c r="M562" i="42"/>
  <c r="M561" i="42"/>
  <c r="M560" i="42"/>
  <c r="M556" i="42"/>
  <c r="M555" i="42"/>
  <c r="M554" i="42"/>
  <c r="M553" i="42"/>
  <c r="M552" i="42"/>
  <c r="M551" i="42"/>
  <c r="M549" i="42"/>
  <c r="M548" i="42"/>
  <c r="M547" i="42"/>
  <c r="M546" i="42"/>
  <c r="M545" i="42"/>
  <c r="M544" i="42"/>
  <c r="M543" i="42"/>
  <c r="B543" i="42"/>
  <c r="M542" i="42"/>
  <c r="M541" i="42"/>
  <c r="M540" i="42"/>
  <c r="M539" i="42"/>
  <c r="M538" i="42"/>
  <c r="M537" i="42"/>
  <c r="M536" i="42"/>
  <c r="M535" i="42"/>
  <c r="M534" i="42"/>
  <c r="M533" i="42"/>
  <c r="M532" i="42"/>
  <c r="M531" i="42"/>
  <c r="M530" i="42"/>
  <c r="M529" i="42"/>
  <c r="M528" i="42"/>
  <c r="M527" i="42"/>
  <c r="M526" i="42"/>
  <c r="M525" i="42"/>
  <c r="M524" i="42"/>
  <c r="M523" i="42"/>
  <c r="M522" i="42"/>
  <c r="M521" i="42"/>
  <c r="M520" i="42"/>
  <c r="M519" i="42"/>
  <c r="M518" i="42"/>
  <c r="M517" i="42"/>
  <c r="M516" i="42"/>
  <c r="M515" i="42"/>
  <c r="M514" i="42"/>
  <c r="M513" i="42"/>
  <c r="M512" i="42"/>
  <c r="M404" i="42"/>
  <c r="B104" i="37" l="1"/>
  <c r="B98" i="37"/>
  <c r="B101" i="37" s="1"/>
  <c r="B665" i="42"/>
  <c r="B670" i="42" s="1"/>
  <c r="B111" i="37" l="1"/>
  <c r="B105" i="37"/>
  <c r="B108" i="37" s="1"/>
  <c r="B112" i="37" l="1"/>
  <c r="B114" i="37" s="1"/>
  <c r="B116" i="37"/>
  <c r="M346" i="46"/>
  <c r="M344" i="46"/>
  <c r="M343" i="46"/>
  <c r="M341" i="46"/>
  <c r="M340" i="46"/>
  <c r="M339" i="46"/>
  <c r="M338" i="46"/>
  <c r="M337" i="46"/>
  <c r="M336" i="46"/>
  <c r="M335" i="46"/>
  <c r="M334" i="46"/>
  <c r="M333" i="46"/>
  <c r="M332" i="46"/>
  <c r="M331" i="46"/>
  <c r="M330" i="46"/>
  <c r="M329" i="46"/>
  <c r="M327" i="46"/>
  <c r="M322" i="46"/>
  <c r="M319" i="46"/>
  <c r="M317" i="46"/>
  <c r="M316" i="46"/>
  <c r="M315" i="46"/>
  <c r="M314" i="46"/>
  <c r="M313" i="46"/>
  <c r="M312" i="46"/>
  <c r="M311" i="46"/>
  <c r="M310" i="46"/>
  <c r="M309" i="46"/>
  <c r="M308" i="46"/>
  <c r="M307" i="46"/>
  <c r="M306" i="46"/>
  <c r="M305" i="46"/>
  <c r="M304" i="46"/>
  <c r="M303" i="46"/>
  <c r="M302" i="46"/>
  <c r="M301" i="46"/>
  <c r="M295" i="46"/>
  <c r="M294" i="46"/>
  <c r="M289" i="46"/>
  <c r="M288" i="46"/>
  <c r="M287" i="46"/>
  <c r="M286" i="46"/>
  <c r="M285" i="46"/>
  <c r="M284" i="46"/>
  <c r="M283" i="46"/>
  <c r="M282" i="46"/>
  <c r="M281" i="46"/>
  <c r="M280" i="46"/>
  <c r="M279" i="46"/>
  <c r="M278" i="46"/>
  <c r="M277" i="46"/>
  <c r="M275" i="46"/>
  <c r="M273" i="46"/>
  <c r="M271" i="46"/>
  <c r="M270" i="46"/>
  <c r="M268" i="46"/>
  <c r="M267" i="46"/>
  <c r="M266" i="46"/>
  <c r="M265" i="46"/>
  <c r="M264" i="46"/>
  <c r="M263" i="46"/>
  <c r="M262" i="46"/>
  <c r="M261" i="46"/>
  <c r="M260" i="46"/>
  <c r="M257" i="46"/>
  <c r="M256" i="46"/>
  <c r="M255" i="46"/>
  <c r="M253" i="46"/>
  <c r="M252" i="46"/>
  <c r="M250" i="46"/>
  <c r="M249" i="46"/>
  <c r="M248" i="46"/>
  <c r="M247" i="46"/>
  <c r="M246" i="46"/>
  <c r="M245" i="46"/>
  <c r="M244" i="46"/>
  <c r="M243" i="46"/>
  <c r="M242" i="46"/>
  <c r="M240" i="46"/>
  <c r="M238" i="46"/>
  <c r="M237" i="46"/>
  <c r="M235" i="46"/>
  <c r="M234" i="46"/>
  <c r="M233" i="46"/>
  <c r="M230" i="46"/>
  <c r="M228" i="46"/>
  <c r="M223" i="46"/>
  <c r="M222" i="46"/>
  <c r="M221" i="46"/>
  <c r="M220" i="46"/>
  <c r="M219" i="46"/>
  <c r="M218" i="46"/>
  <c r="M217" i="46"/>
  <c r="M214" i="46"/>
  <c r="M213" i="46"/>
  <c r="M212" i="46"/>
  <c r="M211" i="46"/>
  <c r="M209" i="46"/>
  <c r="M208" i="46"/>
  <c r="M206" i="46"/>
  <c r="M205" i="46"/>
  <c r="M203" i="46"/>
  <c r="M200" i="46"/>
  <c r="M198" i="46"/>
  <c r="M197" i="46"/>
  <c r="M196" i="46"/>
  <c r="M195" i="46"/>
  <c r="M194" i="46"/>
  <c r="M193" i="46"/>
  <c r="M192" i="46"/>
  <c r="M188" i="46"/>
  <c r="M187" i="46"/>
  <c r="M186" i="46"/>
  <c r="M185" i="46"/>
  <c r="M184" i="46"/>
  <c r="M183" i="46"/>
  <c r="M182" i="46"/>
  <c r="M181" i="46"/>
  <c r="M175" i="46"/>
  <c r="M174" i="46"/>
  <c r="M173" i="46"/>
  <c r="M171" i="46"/>
  <c r="M170" i="46"/>
  <c r="M169" i="46"/>
  <c r="M168" i="46"/>
  <c r="M166" i="46"/>
  <c r="M165" i="46"/>
  <c r="M164" i="46"/>
  <c r="M163" i="46"/>
  <c r="M162" i="46"/>
  <c r="M161" i="46"/>
  <c r="M155" i="46"/>
  <c r="M153" i="46"/>
  <c r="M151" i="46"/>
  <c r="M148" i="46"/>
  <c r="M147" i="46"/>
  <c r="M146" i="46"/>
  <c r="M145" i="46"/>
  <c r="M144" i="46"/>
  <c r="M141" i="46"/>
  <c r="M139" i="46"/>
  <c r="M138" i="46"/>
  <c r="M135" i="46"/>
  <c r="M134" i="46"/>
  <c r="M133" i="46"/>
  <c r="M127" i="46"/>
  <c r="M121" i="46"/>
  <c r="M120" i="46"/>
  <c r="M118" i="46"/>
  <c r="M117" i="46"/>
  <c r="M116" i="46"/>
  <c r="M115" i="46"/>
  <c r="M114" i="46"/>
  <c r="M113" i="46"/>
  <c r="M111" i="46"/>
  <c r="M110" i="46"/>
  <c r="M109" i="46"/>
  <c r="M108" i="46"/>
  <c r="M107" i="46"/>
  <c r="M106" i="46"/>
  <c r="M105" i="46"/>
  <c r="M104" i="46"/>
  <c r="M103" i="46"/>
  <c r="M102" i="46"/>
  <c r="M101" i="46"/>
  <c r="M100" i="46"/>
  <c r="M99" i="46"/>
  <c r="M98" i="46"/>
  <c r="M97" i="46"/>
  <c r="M96" i="46"/>
  <c r="M95" i="46"/>
  <c r="M94" i="46"/>
  <c r="M93" i="46"/>
  <c r="M92" i="46"/>
  <c r="M90" i="46"/>
  <c r="M89" i="46"/>
  <c r="M88" i="46"/>
  <c r="M87" i="46"/>
  <c r="M86" i="46"/>
  <c r="M85" i="46"/>
  <c r="M84" i="46"/>
  <c r="M83" i="46"/>
  <c r="M82" i="46"/>
  <c r="M81" i="46"/>
  <c r="M80" i="46"/>
  <c r="M77" i="46"/>
  <c r="M76" i="46"/>
  <c r="M75" i="46"/>
  <c r="M74" i="46"/>
  <c r="M73" i="46"/>
  <c r="M72" i="46"/>
  <c r="M71" i="46"/>
  <c r="M70" i="46"/>
  <c r="M69" i="46"/>
  <c r="M68" i="46"/>
  <c r="M67" i="46"/>
  <c r="M66" i="46"/>
  <c r="M64" i="46"/>
  <c r="M63" i="46"/>
  <c r="M62" i="46"/>
  <c r="M60"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0" i="46"/>
  <c r="M29" i="46"/>
  <c r="M28" i="46"/>
  <c r="M27" i="46"/>
  <c r="M26" i="46"/>
  <c r="M25" i="46"/>
  <c r="M24" i="46"/>
  <c r="M23" i="46"/>
  <c r="M20" i="46"/>
  <c r="M18" i="46"/>
  <c r="M17" i="46"/>
  <c r="M13" i="46"/>
  <c r="M11" i="46"/>
  <c r="M10" i="46"/>
  <c r="M9" i="46"/>
  <c r="M8" i="46"/>
  <c r="M7" i="46"/>
  <c r="M6" i="46"/>
  <c r="M5" i="46"/>
  <c r="M342" i="45"/>
  <c r="M340" i="45"/>
  <c r="M339" i="45"/>
  <c r="M337" i="45"/>
  <c r="M336" i="45"/>
  <c r="M335" i="45"/>
  <c r="M334" i="45"/>
  <c r="M333" i="45"/>
  <c r="M332" i="45"/>
  <c r="M331" i="45"/>
  <c r="M330" i="45"/>
  <c r="M329" i="45"/>
  <c r="M327" i="45"/>
  <c r="M326" i="45"/>
  <c r="M325" i="45"/>
  <c r="M324" i="45"/>
  <c r="M322" i="45"/>
  <c r="M318" i="45"/>
  <c r="M317" i="45"/>
  <c r="M312" i="45"/>
  <c r="M311" i="45"/>
  <c r="M310" i="45"/>
  <c r="M309" i="45"/>
  <c r="M308" i="45"/>
  <c r="M307" i="45"/>
  <c r="M306" i="45"/>
  <c r="M305" i="45"/>
  <c r="M304" i="45"/>
  <c r="M303" i="45"/>
  <c r="M301" i="45"/>
  <c r="M300" i="45"/>
  <c r="M299" i="45"/>
  <c r="M298" i="45"/>
  <c r="M297" i="45"/>
  <c r="M296" i="45"/>
  <c r="M289" i="45"/>
  <c r="M288" i="45"/>
  <c r="M286" i="45"/>
  <c r="M283" i="45"/>
  <c r="M282" i="45"/>
  <c r="M281" i="45"/>
  <c r="M264" i="45"/>
  <c r="M263" i="45"/>
  <c r="M262" i="45"/>
  <c r="M261" i="45"/>
  <c r="M260" i="45"/>
  <c r="M259" i="45"/>
  <c r="M258" i="45"/>
  <c r="M255" i="45"/>
  <c r="M254" i="45"/>
  <c r="M253" i="45"/>
  <c r="M251" i="45"/>
  <c r="M250" i="45"/>
  <c r="M248" i="45"/>
  <c r="M247" i="45"/>
  <c r="M246" i="45"/>
  <c r="M245" i="45"/>
  <c r="M244" i="45"/>
  <c r="M243" i="45"/>
  <c r="M242" i="45"/>
  <c r="M240" i="45"/>
  <c r="M238" i="45"/>
  <c r="M236" i="45"/>
  <c r="M235" i="45"/>
  <c r="M234" i="45"/>
  <c r="M231" i="45"/>
  <c r="M229" i="45"/>
  <c r="M224" i="45"/>
  <c r="M223" i="45"/>
  <c r="M222" i="45"/>
  <c r="M221" i="45"/>
  <c r="M220" i="45"/>
  <c r="M219" i="45"/>
  <c r="M218" i="45"/>
  <c r="M216" i="45"/>
  <c r="M215" i="45"/>
  <c r="M214" i="45"/>
  <c r="M213" i="45"/>
  <c r="M212" i="45"/>
  <c r="M210" i="45"/>
  <c r="M209" i="45"/>
  <c r="M208" i="45"/>
  <c r="M207" i="45"/>
  <c r="M205" i="45"/>
  <c r="M204" i="45"/>
  <c r="M203" i="45"/>
  <c r="M202" i="45"/>
  <c r="M200" i="45"/>
  <c r="M199" i="45"/>
  <c r="M198" i="45"/>
  <c r="M197" i="45"/>
  <c r="M196" i="45"/>
  <c r="M195" i="45"/>
  <c r="M194" i="45"/>
  <c r="M190" i="45"/>
  <c r="M189" i="45"/>
  <c r="M188" i="45"/>
  <c r="M187" i="45"/>
  <c r="M186" i="45"/>
  <c r="M185" i="45"/>
  <c r="M184" i="45"/>
  <c r="M183" i="45"/>
  <c r="M179" i="45"/>
  <c r="M177" i="45"/>
  <c r="M176" i="45"/>
  <c r="M173" i="45"/>
  <c r="M172" i="45"/>
  <c r="M171" i="45"/>
  <c r="M169" i="45"/>
  <c r="M163" i="45"/>
  <c r="M162" i="45"/>
  <c r="M156" i="45"/>
  <c r="M152" i="45"/>
  <c r="M149" i="45"/>
  <c r="M148" i="45"/>
  <c r="M147" i="45"/>
  <c r="M146" i="45"/>
  <c r="M145" i="45"/>
  <c r="M141" i="45"/>
  <c r="M140" i="45"/>
  <c r="M137" i="45"/>
  <c r="M136" i="45"/>
  <c r="M128" i="45"/>
  <c r="M127" i="45"/>
  <c r="M126" i="45"/>
  <c r="M125" i="45"/>
  <c r="M124" i="45"/>
  <c r="M123" i="45"/>
  <c r="M122" i="45"/>
  <c r="M121" i="45"/>
  <c r="M120" i="45"/>
  <c r="M119" i="45"/>
  <c r="M118" i="45"/>
  <c r="M117" i="45"/>
  <c r="M116" i="45"/>
  <c r="M114" i="45"/>
  <c r="M111" i="45"/>
  <c r="M110" i="45"/>
  <c r="M109" i="45"/>
  <c r="M108" i="45"/>
  <c r="M107" i="45"/>
  <c r="M106" i="45"/>
  <c r="M105" i="45"/>
  <c r="M104" i="45"/>
  <c r="M103" i="45"/>
  <c r="M102" i="45"/>
  <c r="M101" i="45"/>
  <c r="M100" i="45"/>
  <c r="M99" i="45"/>
  <c r="M98" i="45"/>
  <c r="M97" i="45"/>
  <c r="M96" i="45"/>
  <c r="M95" i="45"/>
  <c r="M94" i="45"/>
  <c r="M93" i="45"/>
  <c r="M92" i="45"/>
  <c r="M91" i="45"/>
  <c r="M89" i="45"/>
  <c r="M88" i="45"/>
  <c r="M87" i="45"/>
  <c r="M86" i="45"/>
  <c r="M85" i="45"/>
  <c r="M84" i="45"/>
  <c r="M83" i="45"/>
  <c r="M82" i="45"/>
  <c r="M81" i="45"/>
  <c r="M77" i="45"/>
  <c r="M76" i="45"/>
  <c r="M75" i="45"/>
  <c r="M74" i="45"/>
  <c r="M73" i="45"/>
  <c r="M72" i="45"/>
  <c r="M71" i="45"/>
  <c r="M70" i="45"/>
  <c r="M69" i="45"/>
  <c r="M68" i="45"/>
  <c r="M67" i="45"/>
  <c r="M66" i="45"/>
  <c r="M64" i="45"/>
  <c r="M63" i="45"/>
  <c r="M62" i="45"/>
  <c r="M60" i="45"/>
  <c r="M58" i="45"/>
  <c r="M57" i="45"/>
  <c r="M56" i="45"/>
  <c r="M55" i="45"/>
  <c r="M54" i="45"/>
  <c r="M53" i="45"/>
  <c r="M52" i="45"/>
  <c r="M51" i="45"/>
  <c r="M50" i="45"/>
  <c r="M49" i="45"/>
  <c r="M48" i="45"/>
  <c r="M47" i="45"/>
  <c r="M46" i="45"/>
  <c r="M45" i="45"/>
  <c r="M44" i="45"/>
  <c r="M43" i="45"/>
  <c r="M42" i="45"/>
  <c r="M41" i="45"/>
  <c r="M40" i="45"/>
  <c r="M39" i="45"/>
  <c r="M38" i="45"/>
  <c r="M37" i="45"/>
  <c r="M36" i="45"/>
  <c r="M35" i="45"/>
  <c r="M34" i="45"/>
  <c r="M30" i="45"/>
  <c r="M29" i="45"/>
  <c r="M28" i="45"/>
  <c r="M27" i="45"/>
  <c r="M26" i="45"/>
  <c r="M25" i="45"/>
  <c r="M24" i="45"/>
  <c r="M23" i="45"/>
  <c r="M20" i="45"/>
  <c r="M18" i="45"/>
  <c r="M17" i="45"/>
  <c r="M13" i="45"/>
  <c r="M11" i="45"/>
  <c r="M10" i="45"/>
  <c r="M9" i="45"/>
  <c r="M8" i="45"/>
  <c r="M7" i="45"/>
  <c r="M6" i="45"/>
  <c r="M5" i="45"/>
  <c r="B7" i="46"/>
  <c r="B10" i="46" s="1"/>
  <c r="B17" i="46" s="1"/>
  <c r="B19" i="46" s="1"/>
  <c r="B32" i="46"/>
  <c r="B34" i="46" s="1"/>
  <c r="B44" i="46" s="1"/>
  <c r="B45" i="46" s="1"/>
  <c r="B66" i="46"/>
  <c r="B76" i="46" s="1"/>
  <c r="B79" i="46" s="1"/>
  <c r="B93" i="46" s="1"/>
  <c r="B100" i="46" s="1"/>
  <c r="B106" i="46" s="1"/>
  <c r="B113" i="46" s="1"/>
  <c r="B115" i="46" s="1"/>
  <c r="B118" i="46" s="1"/>
  <c r="B121" i="46" s="1"/>
  <c r="B287" i="46"/>
  <c r="B343" i="46"/>
  <c r="B7" i="45"/>
  <c r="B10" i="45" s="1"/>
  <c r="B17" i="45" s="1"/>
  <c r="B19" i="45" s="1"/>
  <c r="B34" i="45"/>
  <c r="B44" i="45" s="1"/>
  <c r="B45" i="45" s="1"/>
  <c r="B47" i="45" s="1"/>
  <c r="B60" i="45" s="1"/>
  <c r="B66" i="45" s="1"/>
  <c r="B76" i="45" s="1"/>
  <c r="B79" i="45" s="1"/>
  <c r="B93" i="45" s="1"/>
  <c r="B100" i="45" s="1"/>
  <c r="B106" i="45" s="1"/>
  <c r="B116" i="45" s="1"/>
  <c r="B118" i="45" s="1"/>
  <c r="B121" i="45" s="1"/>
  <c r="B123" i="45" s="1"/>
  <c r="B124" i="45" s="1"/>
  <c r="B129" i="45" s="1"/>
  <c r="B135" i="45" s="1"/>
  <c r="B136" i="45" s="1"/>
  <c r="B156" i="45"/>
  <c r="B200" i="45" s="1"/>
  <c r="B224" i="45" s="1"/>
  <c r="B229" i="45" s="1"/>
  <c r="B339" i="45"/>
  <c r="B122" i="46" l="1"/>
  <c r="B127" i="46" s="1"/>
  <c r="B133" i="46" s="1"/>
  <c r="B134" i="46" s="1"/>
  <c r="B138" i="46" s="1"/>
  <c r="B149" i="46" s="1"/>
  <c r="B155" i="46" s="1"/>
  <c r="B198" i="46" s="1"/>
  <c r="B223" i="46" s="1"/>
  <c r="B117" i="37"/>
  <c r="B120" i="37" s="1"/>
  <c r="B123" i="37" s="1"/>
  <c r="B125" i="37" s="1"/>
  <c r="B126" i="37"/>
  <c r="B127" i="37" l="1"/>
  <c r="B129" i="37" s="1"/>
  <c r="B132" i="37" s="1"/>
  <c r="B133" i="37" s="1"/>
  <c r="B134" i="37"/>
  <c r="B135" i="37" s="1"/>
  <c r="B137" i="37" s="1"/>
  <c r="B140" i="37" s="1"/>
  <c r="B141" i="37" s="1"/>
  <c r="M510" i="42" l="1"/>
  <c r="M509" i="42"/>
  <c r="M508" i="42"/>
  <c r="M501" i="42"/>
  <c r="M500" i="42"/>
  <c r="M455" i="42"/>
  <c r="M454" i="42"/>
  <c r="M453" i="42"/>
  <c r="M451" i="42"/>
  <c r="M450" i="42"/>
  <c r="M449" i="42"/>
  <c r="M448" i="42"/>
  <c r="M447" i="42"/>
  <c r="M446" i="42"/>
  <c r="M445" i="42"/>
  <c r="M444" i="42"/>
  <c r="M443" i="42"/>
  <c r="M442" i="42"/>
  <c r="M441" i="42"/>
  <c r="M440" i="42"/>
  <c r="M426" i="42"/>
  <c r="M425" i="42"/>
  <c r="M422" i="42"/>
  <c r="M421" i="42"/>
  <c r="M420" i="42"/>
  <c r="M419" i="42"/>
  <c r="M416" i="42"/>
  <c r="M415" i="42"/>
  <c r="M413" i="42"/>
  <c r="M412" i="42"/>
  <c r="M408" i="42"/>
  <c r="M403" i="42"/>
  <c r="M400" i="42"/>
  <c r="M399" i="42"/>
  <c r="M398" i="42"/>
  <c r="M397" i="42"/>
  <c r="M396" i="42"/>
  <c r="M395" i="42"/>
  <c r="M394" i="42"/>
  <c r="M392" i="42"/>
  <c r="M391" i="42"/>
  <c r="M388" i="42"/>
  <c r="B388" i="42"/>
  <c r="B392" i="42" s="1"/>
  <c r="B396" i="42" s="1"/>
  <c r="B400" i="42" s="1"/>
  <c r="B404" i="42" s="1"/>
  <c r="B422" i="42" s="1"/>
  <c r="M387" i="42"/>
  <c r="M386" i="42"/>
  <c r="M385" i="42"/>
  <c r="M384" i="42"/>
  <c r="M383" i="42"/>
  <c r="M382" i="42"/>
  <c r="M381" i="42"/>
  <c r="M375" i="42"/>
  <c r="M374" i="42"/>
  <c r="M373" i="42"/>
  <c r="M372" i="42"/>
  <c r="M371" i="42"/>
  <c r="M370" i="42"/>
  <c r="M368" i="42"/>
  <c r="M365" i="42"/>
  <c r="M364" i="42"/>
  <c r="M362" i="42"/>
  <c r="M361" i="42"/>
  <c r="M360" i="42"/>
  <c r="M359" i="42"/>
  <c r="M355" i="42"/>
  <c r="M354" i="42"/>
  <c r="M353" i="42"/>
  <c r="M352" i="42"/>
  <c r="M351" i="42"/>
  <c r="M349" i="42"/>
  <c r="M347" i="42"/>
  <c r="M346" i="42"/>
  <c r="M345" i="42"/>
  <c r="M344" i="42"/>
  <c r="M341" i="42"/>
  <c r="M340" i="42"/>
  <c r="M339" i="42"/>
  <c r="M338" i="42"/>
  <c r="M337" i="42"/>
  <c r="M335" i="42"/>
  <c r="M334" i="42"/>
  <c r="M333" i="42"/>
  <c r="M332" i="42"/>
  <c r="M331" i="42"/>
  <c r="M329" i="42"/>
  <c r="M328" i="42"/>
  <c r="M327" i="42"/>
  <c r="M326" i="42"/>
  <c r="M325" i="42"/>
  <c r="M324" i="42"/>
  <c r="M320" i="42"/>
  <c r="M318" i="42"/>
  <c r="M317" i="42"/>
  <c r="M314" i="42"/>
  <c r="M311" i="42"/>
  <c r="M310" i="42"/>
  <c r="M309" i="42"/>
  <c r="M308" i="42"/>
  <c r="M306" i="42"/>
  <c r="M305" i="42"/>
  <c r="M304" i="42"/>
  <c r="M303" i="42"/>
  <c r="M302" i="42"/>
  <c r="M301" i="42"/>
  <c r="M300" i="42"/>
  <c r="M299" i="42"/>
  <c r="M298" i="42"/>
  <c r="M295" i="42"/>
  <c r="M294" i="42"/>
  <c r="M293" i="42"/>
  <c r="M292" i="42"/>
  <c r="M289" i="42"/>
  <c r="M288" i="42"/>
  <c r="M287" i="42"/>
  <c r="M285" i="42"/>
  <c r="M284" i="42"/>
  <c r="M283" i="42"/>
  <c r="M282" i="42"/>
  <c r="M281" i="42"/>
  <c r="M279" i="42"/>
  <c r="M278" i="42"/>
  <c r="M277" i="42"/>
  <c r="M276" i="42"/>
  <c r="M275" i="42"/>
  <c r="M274" i="42"/>
  <c r="M273" i="42"/>
  <c r="M272" i="42"/>
  <c r="M271" i="42"/>
  <c r="M270" i="42"/>
  <c r="M269" i="42"/>
  <c r="M268" i="42"/>
  <c r="M267" i="42"/>
  <c r="M266" i="42"/>
  <c r="M265" i="42"/>
  <c r="M264" i="42"/>
  <c r="M259" i="42"/>
  <c r="M256" i="42"/>
  <c r="M255" i="42"/>
  <c r="M254" i="42"/>
  <c r="M253" i="42"/>
  <c r="M252" i="42"/>
  <c r="M248" i="42"/>
  <c r="M247" i="42"/>
  <c r="M246" i="42"/>
  <c r="M244" i="42"/>
  <c r="M243" i="42"/>
  <c r="M242" i="42"/>
  <c r="M241" i="42"/>
  <c r="M240" i="42"/>
  <c r="M238" i="42"/>
  <c r="M237" i="42"/>
  <c r="M229" i="42"/>
  <c r="M228" i="42"/>
  <c r="M227" i="42"/>
  <c r="M226" i="42"/>
  <c r="M225" i="42"/>
  <c r="M224" i="42"/>
  <c r="M223" i="42"/>
  <c r="M221" i="42"/>
  <c r="M220" i="42"/>
  <c r="M219" i="42"/>
  <c r="M218" i="42"/>
  <c r="M217" i="42"/>
  <c r="M216" i="42"/>
  <c r="M215" i="42"/>
  <c r="M214" i="42"/>
  <c r="M213" i="42"/>
  <c r="M212" i="42"/>
  <c r="M211" i="42"/>
  <c r="M210" i="42"/>
  <c r="M209" i="42"/>
  <c r="M208" i="42"/>
  <c r="M207" i="42"/>
  <c r="M206" i="42"/>
  <c r="M205" i="42"/>
  <c r="M204" i="42"/>
  <c r="M203" i="42"/>
  <c r="M202" i="42"/>
  <c r="M201" i="42"/>
  <c r="M200" i="42"/>
  <c r="M199" i="42"/>
  <c r="M198" i="42"/>
  <c r="M196" i="42"/>
  <c r="M195" i="42"/>
  <c r="M194" i="42"/>
  <c r="M193" i="42"/>
  <c r="M192" i="42"/>
  <c r="M191" i="42"/>
  <c r="M190" i="42"/>
  <c r="M189" i="42"/>
  <c r="M186" i="42"/>
  <c r="M184" i="42"/>
  <c r="M185" i="42"/>
  <c r="M183" i="42"/>
  <c r="M182" i="42"/>
  <c r="M181" i="42"/>
  <c r="M180" i="42"/>
  <c r="M179" i="42"/>
  <c r="M178" i="42"/>
  <c r="M177" i="42"/>
  <c r="M176" i="42"/>
  <c r="M173" i="42"/>
  <c r="M172" i="42"/>
  <c r="M171" i="42"/>
  <c r="M170" i="42"/>
  <c r="M169" i="42"/>
  <c r="M168" i="42"/>
  <c r="M164" i="42"/>
  <c r="M157" i="42"/>
  <c r="M156" i="42"/>
  <c r="M155" i="42"/>
  <c r="M147" i="42"/>
  <c r="M146" i="42"/>
  <c r="M145" i="42"/>
  <c r="M127" i="42"/>
  <c r="M126" i="42"/>
  <c r="M125" i="42"/>
  <c r="M124" i="42"/>
  <c r="M118" i="42"/>
  <c r="M117" i="42"/>
  <c r="M112" i="42"/>
  <c r="M111" i="42"/>
  <c r="M110" i="42"/>
  <c r="M106" i="42"/>
  <c r="M105" i="42"/>
  <c r="M104" i="42"/>
  <c r="M97" i="42"/>
  <c r="M96" i="42"/>
  <c r="M95" i="42"/>
  <c r="M82" i="42"/>
  <c r="M81" i="42"/>
  <c r="M73" i="42"/>
  <c r="M72" i="42"/>
  <c r="M71" i="42"/>
  <c r="M67" i="42"/>
  <c r="M66" i="42"/>
  <c r="M78" i="42"/>
  <c r="M77" i="42"/>
  <c r="M76" i="42"/>
  <c r="M75" i="42"/>
  <c r="M74" i="42"/>
  <c r="M61" i="42"/>
  <c r="M60" i="42"/>
  <c r="M59" i="42"/>
  <c r="M58" i="42"/>
  <c r="M54" i="42"/>
  <c r="M53" i="42"/>
  <c r="M45" i="42"/>
  <c r="M44" i="42"/>
  <c r="M43" i="42"/>
  <c r="M40" i="42"/>
  <c r="M30" i="42"/>
  <c r="M29" i="42"/>
  <c r="M28" i="42"/>
  <c r="M24" i="42"/>
  <c r="M23" i="42"/>
  <c r="M22" i="42"/>
  <c r="M9" i="42"/>
  <c r="M8" i="42"/>
  <c r="M7" i="42"/>
  <c r="B7" i="42"/>
  <c r="B427" i="42" l="1"/>
  <c r="B440" i="42" s="1"/>
  <c r="B457" i="42" l="1"/>
  <c r="B492" i="42" s="1"/>
  <c r="B499" i="42" s="1"/>
  <c r="M507" i="42"/>
  <c r="M506" i="42"/>
  <c r="M505" i="42"/>
  <c r="M504" i="42"/>
  <c r="M503" i="42"/>
  <c r="M502" i="42"/>
  <c r="M499" i="42"/>
  <c r="M161" i="42"/>
  <c r="M158" i="42"/>
  <c r="M154" i="42"/>
  <c r="M153" i="42"/>
  <c r="M152" i="42"/>
  <c r="M150" i="42"/>
  <c r="M148" i="42"/>
  <c r="M144" i="42"/>
  <c r="M143" i="42"/>
  <c r="M142" i="42"/>
  <c r="M141" i="42"/>
  <c r="M139" i="42"/>
  <c r="M138" i="42"/>
  <c r="M137" i="42"/>
  <c r="M136" i="42"/>
  <c r="M135" i="42"/>
  <c r="M134" i="42"/>
  <c r="M133" i="42"/>
  <c r="M123" i="42"/>
  <c r="M122" i="42"/>
  <c r="M121" i="42"/>
  <c r="M120" i="42"/>
  <c r="M119" i="42"/>
  <c r="M116" i="42"/>
  <c r="M115" i="42"/>
  <c r="M114" i="42"/>
  <c r="M109" i="42"/>
  <c r="M108" i="42"/>
  <c r="M107" i="42"/>
  <c r="M103" i="42"/>
  <c r="M102" i="42"/>
  <c r="M101" i="42"/>
  <c r="M99" i="42"/>
  <c r="M98" i="42"/>
  <c r="M94" i="42"/>
  <c r="M92" i="42"/>
  <c r="M91" i="42"/>
  <c r="M90" i="42"/>
  <c r="M89" i="42"/>
  <c r="M88" i="42"/>
  <c r="M87" i="42"/>
  <c r="M86" i="42"/>
  <c r="M85" i="42"/>
  <c r="M84" i="42"/>
  <c r="M79" i="42"/>
  <c r="M70" i="42"/>
  <c r="M69" i="42"/>
  <c r="M68" i="42"/>
  <c r="M65" i="42"/>
  <c r="M64" i="42"/>
  <c r="M63" i="42"/>
  <c r="M62" i="42"/>
  <c r="M57" i="42"/>
  <c r="M56" i="42"/>
  <c r="M55" i="42"/>
  <c r="M52" i="42"/>
  <c r="M51" i="42"/>
  <c r="M50" i="42"/>
  <c r="M49" i="42"/>
  <c r="M48" i="42"/>
  <c r="M47" i="42"/>
  <c r="M46" i="42"/>
  <c r="M42" i="42"/>
  <c r="M41" i="42"/>
  <c r="M39" i="42"/>
  <c r="M38" i="42"/>
  <c r="M37" i="42"/>
  <c r="M36" i="42"/>
  <c r="M35" i="42"/>
  <c r="M34" i="42"/>
  <c r="M27" i="42"/>
  <c r="M26" i="42"/>
  <c r="M25" i="42"/>
  <c r="M21" i="42"/>
  <c r="M20" i="42"/>
  <c r="M18" i="42"/>
  <c r="M17" i="42"/>
  <c r="M13" i="42"/>
  <c r="M11" i="42"/>
  <c r="M10" i="42"/>
  <c r="M6" i="42"/>
  <c r="M5" i="42"/>
  <c r="B10" i="42"/>
  <c r="B17" i="42" s="1"/>
  <c r="B19" i="42" s="1"/>
  <c r="B20" i="42" s="1"/>
  <c r="B25" i="42" s="1"/>
  <c r="B32" i="42" s="1"/>
  <c r="B34" i="42" s="1"/>
  <c r="B46" i="42" s="1"/>
  <c r="B47" i="42" s="1"/>
  <c r="B49" i="42" s="1"/>
  <c r="B61" i="42" s="1"/>
  <c r="B74" i="42" l="1"/>
  <c r="B79" i="42" s="1"/>
  <c r="B84" i="42" s="1"/>
  <c r="B98" i="42" s="1"/>
  <c r="B101" i="42" s="1"/>
  <c r="B107" i="42" s="1"/>
  <c r="B114" i="42" s="1"/>
  <c r="B116" i="42" s="1"/>
  <c r="B119" i="42" s="1"/>
  <c r="B121" i="42" s="1"/>
  <c r="B122" i="42" s="1"/>
  <c r="B127" i="42" s="1"/>
  <c r="B133" i="42" s="1"/>
  <c r="B135" i="42" s="1"/>
  <c r="B139" i="42" s="1"/>
  <c r="B148" i="42" s="1"/>
  <c r="B158" i="42" s="1"/>
  <c r="B164" i="42" l="1"/>
  <c r="B206" i="42" s="1"/>
  <c r="B230" i="42" s="1"/>
  <c r="B235" i="42" l="1"/>
  <c r="B250" i="42" s="1"/>
</calcChain>
</file>

<file path=xl/sharedStrings.xml><?xml version="1.0" encoding="utf-8"?>
<sst xmlns="http://schemas.openxmlformats.org/spreadsheetml/2006/main" count="36512" uniqueCount="6847">
  <si>
    <t>N°</t>
  </si>
  <si>
    <t>NIVEL</t>
  </si>
  <si>
    <t>FORMATO</t>
  </si>
  <si>
    <t>Global</t>
  </si>
  <si>
    <t>M</t>
  </si>
  <si>
    <t>an..100</t>
  </si>
  <si>
    <t>Número de RUC</t>
  </si>
  <si>
    <t>n11</t>
  </si>
  <si>
    <t>Nombre Comercial</t>
  </si>
  <si>
    <t>C</t>
  </si>
  <si>
    <t>an2</t>
  </si>
  <si>
    <t>n1</t>
  </si>
  <si>
    <t>an..15</t>
  </si>
  <si>
    <t>an3</t>
  </si>
  <si>
    <t>Número de orden del Ítem</t>
  </si>
  <si>
    <t>Ítem</t>
  </si>
  <si>
    <t>n(12,2)</t>
  </si>
  <si>
    <t>an..3</t>
  </si>
  <si>
    <t>an..30</t>
  </si>
  <si>
    <t>Sumatoria IGV</t>
  </si>
  <si>
    <t>Sumatoria ISC</t>
  </si>
  <si>
    <t>Sumatoria otros tributos</t>
  </si>
  <si>
    <t>Sumatoria otros Cargos</t>
  </si>
  <si>
    <t>Fecha de emisión</t>
  </si>
  <si>
    <t>an..10</t>
  </si>
  <si>
    <t>YYYY-MM-DD</t>
  </si>
  <si>
    <t>an..3000</t>
  </si>
  <si>
    <t>TAG UBL</t>
  </si>
  <si>
    <t xml:space="preserve">Numeración, conformada por serie y número correlativo </t>
  </si>
  <si>
    <t>Código de producto</t>
  </si>
  <si>
    <t>Total descuentos</t>
  </si>
  <si>
    <t>Versión del UBL</t>
  </si>
  <si>
    <t>Versión de la estructura del documento</t>
  </si>
  <si>
    <t>/Invoice/cbc:IssueDate</t>
  </si>
  <si>
    <t>/Invoice/cac:AccountingSupplierParty/cac:Party/cac:PartyLegalEntity/cbc:RegistrationName</t>
  </si>
  <si>
    <t>/Invoice/cac:AccountingSupplierParty/cac:Party/cac:PartyName/cbc:Name</t>
  </si>
  <si>
    <t>/Invoice/cbc:ID</t>
  </si>
  <si>
    <t>/Invoice/cac:AccountingCustomerParty/cac:Party/cac:PartyLegalEntity/cbc:RegistrationName</t>
  </si>
  <si>
    <t>/Invoice/cac:InvoiceLine/cbc:ID</t>
  </si>
  <si>
    <t>/Invoice/cac:InvoiceLine/cbc:InvoicedQuantity</t>
  </si>
  <si>
    <t>/Invoice/cac:InvoiceLine/cac:Item/cbc:Description</t>
  </si>
  <si>
    <t>/Invoice/cbc:UBLVersionID</t>
  </si>
  <si>
    <t>/Invoice/cbc:CustomizationID</t>
  </si>
  <si>
    <t>Firma Digital</t>
  </si>
  <si>
    <t>an4</t>
  </si>
  <si>
    <t>an..13</t>
  </si>
  <si>
    <t>an..6</t>
  </si>
  <si>
    <t>an1</t>
  </si>
  <si>
    <t xml:space="preserve">
n(12,2)</t>
  </si>
  <si>
    <t>an6</t>
  </si>
  <si>
    <t>an..25</t>
  </si>
  <si>
    <t>an</t>
  </si>
  <si>
    <t>n3</t>
  </si>
  <si>
    <t>n..3</t>
  </si>
  <si>
    <t>Apellidos y nombres, denominación o razón social</t>
  </si>
  <si>
    <t xml:space="preserve">Apellidos y nombres, denominación o razón social del adquirente o usuario </t>
  </si>
  <si>
    <t>Unidad de medida por ítem</t>
  </si>
  <si>
    <t>Cantidad de unidades por ítem</t>
  </si>
  <si>
    <t>&lt;Serie&gt;-&lt;Número&gt;</t>
  </si>
  <si>
    <t xml:space="preserve"> DATO</t>
  </si>
  <si>
    <t>an..250</t>
  </si>
  <si>
    <t>F###-NNNNNNNN</t>
  </si>
  <si>
    <t>CONDICIÓN INFORMÁTICA(1)</t>
  </si>
  <si>
    <t>Total valor de venta - operaciones inafectas</t>
  </si>
  <si>
    <t>Total valor de venta - operaciones gravadas</t>
  </si>
  <si>
    <t>Total valor de venta - operaciones exoneradas</t>
  </si>
  <si>
    <t>Descripción detallada del servicio prestado, bien vendido o cedido en uso, indicando las características.</t>
  </si>
  <si>
    <t>/Invoice/cac:InvoiceLine/cac:Item/cac:SellersItemIdentification/cbc:ID</t>
  </si>
  <si>
    <t>Valor unitario por ítem</t>
  </si>
  <si>
    <t>n4</t>
  </si>
  <si>
    <t xml:space="preserve"> </t>
  </si>
  <si>
    <t>/CreditNote/cbc:IssueDate</t>
  </si>
  <si>
    <t>Apellidos y nombres o denominación o razón social</t>
  </si>
  <si>
    <t>/CreditNote/cac:AccountingSupplierParty/cac:Party/cac:PartyLegalEntity/cbc:RegistrationName</t>
  </si>
  <si>
    <t>/CreditNote/cac:AccountingSupplierParty/cac:Party/cac:PartyName/cbc:Name</t>
  </si>
  <si>
    <t>n..13</t>
  </si>
  <si>
    <t>/CreditNote/cbc:ID</t>
  </si>
  <si>
    <t>/CreditNote/cac:AccountingCustomerParty/cac:Party/cac:PartyLegalEntity/cbc:RegistrationName</t>
  </si>
  <si>
    <t>Motivo o Sustento</t>
  </si>
  <si>
    <t>/CreditNote/cac:DiscrepancyResponse/cbc:Description</t>
  </si>
  <si>
    <t>/CreditNote/cac:CreditNoteLine/cac:Item/cac:SellersItemIdentification/cbc:ID</t>
  </si>
  <si>
    <t>/CreditNote/cac:CreditNoteLine/cac:Item/cbc:Description</t>
  </si>
  <si>
    <t>Importe total</t>
  </si>
  <si>
    <t>Serie y número del documento que modifica</t>
  </si>
  <si>
    <t>/CreditNote/cac:BillingReference/cac:InvoiceDocumentReference/cbc:ID</t>
  </si>
  <si>
    <t>Tipo de documento del documento que modifica</t>
  </si>
  <si>
    <t>/CreditNote/cac:CreditNoteLine/cbc:ID</t>
  </si>
  <si>
    <t>/CreditNote/cbc:UBLVersionID</t>
  </si>
  <si>
    <t>/CreditNote/cbc:CustomizationID</t>
  </si>
  <si>
    <t>/DebitNote/cbc:IssueDate</t>
  </si>
  <si>
    <t>/DebitNote/cac:AccountingSupplierParty/cac:Party/cac:PartyLegalEntity/cbc:RegistrationName</t>
  </si>
  <si>
    <t>/DebitNote/cac:AccountingSupplierParty/cac:Party/cac:PartyName/cbc:Name</t>
  </si>
  <si>
    <t>/DebitNote/cbc:ID</t>
  </si>
  <si>
    <t>/DebitNote/cac:AccountingCustomerParty/cac:Party/cac:PartyLegalEntity/cbc:RegistrationName</t>
  </si>
  <si>
    <t>/DebitNote/cac:DiscrepancyResponse/cbc:Description</t>
  </si>
  <si>
    <t>/DebitNote/cac:DebitNoteLine/cac:Item/cbc:Description</t>
  </si>
  <si>
    <t>/DebitNote/cac:BillingReference/cac:InvoiceDocumentReference/cbc:ID</t>
  </si>
  <si>
    <t>/DebitNote/cac:BillingReference/cac:InvoiceDocumentReference/cbc:DocumentTypeCode</t>
  </si>
  <si>
    <t>/DebitNote/cac:DebitNoteLine/cbc:ID</t>
  </si>
  <si>
    <t>n2</t>
  </si>
  <si>
    <t>/SummaryDocuments/cac:AccountingSupplierParty/cac:Party/cac:PartyLegalEntity/cbc:RegistrationName</t>
  </si>
  <si>
    <t>Fecha de emisión de los documentos</t>
  </si>
  <si>
    <t>/SummaryDocuments/cbc:ReferenceDate</t>
  </si>
  <si>
    <t>Tipo de documento</t>
  </si>
  <si>
    <t>Item</t>
  </si>
  <si>
    <t>n..8</t>
  </si>
  <si>
    <t>an..5</t>
  </si>
  <si>
    <t>Total ISC</t>
  </si>
  <si>
    <t>Total IGV</t>
  </si>
  <si>
    <t>Total Otros tributos</t>
  </si>
  <si>
    <t>Número de fila</t>
  </si>
  <si>
    <t>n..5</t>
  </si>
  <si>
    <t xml:space="preserve">/SummaryDocuments/sac:SummaryDocumentsLine/cbc:LineID </t>
  </si>
  <si>
    <t>Identificador del resumen</t>
  </si>
  <si>
    <t>an..17</t>
  </si>
  <si>
    <t>/SummaryDocuments/cbc:ID</t>
  </si>
  <si>
    <t>Fecha de generación del resumen</t>
  </si>
  <si>
    <t>/SummaryDocuments/cbc:IssueDate</t>
  </si>
  <si>
    <t>Versión del UBL utilizado para establecer el formato XML</t>
  </si>
  <si>
    <t>/SummaryDocuments/cbc:UBLVersionID</t>
  </si>
  <si>
    <t>/SummaryDocuments/cbc:CustomizationID</t>
  </si>
  <si>
    <t>/VoidedDocuments/cac:AccountingSupplierParty/cac:Party/cac:PartyLegalEntity/cbc:RegistrationName</t>
  </si>
  <si>
    <t>Fecha de generación del documento dado de baja</t>
  </si>
  <si>
    <t>/VoidedDocuments/cbc:ReferenceDate</t>
  </si>
  <si>
    <t>Tipo de Documento</t>
  </si>
  <si>
    <t>Serie del documento dado de baja</t>
  </si>
  <si>
    <t>/VoidedDocuments/sac:VoidedDocumentsLine/sac:DocumentSerialID</t>
  </si>
  <si>
    <t>Número correlativo del documento dado de baja</t>
  </si>
  <si>
    <t>/VoidedDocuments/sac:VoidedDocumentsLine/sac:DocumentNumberID</t>
  </si>
  <si>
    <t>Motivo de baja</t>
  </si>
  <si>
    <t>/VoidedDocuments/sac:VoidedDocumentsLine/sac:VoidReasonDescription</t>
  </si>
  <si>
    <t>Número de ítem</t>
  </si>
  <si>
    <t>/VoidedDocuments/sac:VoidedDocumentsLine/cbc:LineID</t>
  </si>
  <si>
    <t>Identificador de la comunicación</t>
  </si>
  <si>
    <t>RA-&lt;Fecha&gt;-#####</t>
  </si>
  <si>
    <t>/VoidedDocuments/cbc:ID</t>
  </si>
  <si>
    <t>Fecha de generación de la comunicación</t>
  </si>
  <si>
    <t>/VoidedDocuments/cbc:IssueDate</t>
  </si>
  <si>
    <t>/VoidedDocuments/cbc:UBLVersionID</t>
  </si>
  <si>
    <t>/VoidedDocuments/cbc:CustomizationID</t>
  </si>
  <si>
    <t>Total Valor de Venta - Operaciones gratuitas</t>
  </si>
  <si>
    <t>an…18</t>
  </si>
  <si>
    <t>n(15,2)</t>
  </si>
  <si>
    <t>Descuentos Globales</t>
  </si>
  <si>
    <t>an..23</t>
  </si>
  <si>
    <t>n(12,10)</t>
  </si>
  <si>
    <t>an5</t>
  </si>
  <si>
    <t>an..8</t>
  </si>
  <si>
    <t>an10</t>
  </si>
  <si>
    <t>an..20</t>
  </si>
  <si>
    <t>an18</t>
  </si>
  <si>
    <t>an..18</t>
  </si>
  <si>
    <t>Número de placa del vehículo</t>
  </si>
  <si>
    <t>Total Anticipos</t>
  </si>
  <si>
    <t>Datos del Emisor</t>
  </si>
  <si>
    <t>Datos del ciente o receptor</t>
  </si>
  <si>
    <t>Documentos de referencia</t>
  </si>
  <si>
    <t>Información Adicional</t>
  </si>
  <si>
    <t>Totales de la Factura</t>
  </si>
  <si>
    <t xml:space="preserve">Información Adicional  - Anticipos </t>
  </si>
  <si>
    <t>Datos de la Factura electrónica</t>
  </si>
  <si>
    <t xml:space="preserve">Tipo de operación </t>
  </si>
  <si>
    <t>Datos de la Nota de Credito</t>
  </si>
  <si>
    <t xml:space="preserve">Datos del documento que se modifica </t>
  </si>
  <si>
    <t>Datos del detalle o Ítem de la Factura</t>
  </si>
  <si>
    <t>/SummaryDocuments/sac:SummaryDocumentsLine/cac:AccountingCustomerParty/cbc:CustomerAssignedAccountID</t>
  </si>
  <si>
    <t>/SummaryDocuments/sac:SummaryDocumentsLine/cac:AccountingCustomerParty/cbc:AdditionalAccountID</t>
  </si>
  <si>
    <t>an20</t>
  </si>
  <si>
    <t>/SummaryDocuments/sac:SummaryDocumentsLine/cac:BillingReference/cac:InvoiceDocumentReference/cbc:ID</t>
  </si>
  <si>
    <t>Tipo de documento que modifica</t>
  </si>
  <si>
    <t>/SummaryDocuments/sac:SummaryDocumentsLine/cbc:ID</t>
  </si>
  <si>
    <t>an…13</t>
  </si>
  <si>
    <t>true/false</t>
  </si>
  <si>
    <t>X</t>
  </si>
  <si>
    <t>n6</t>
  </si>
  <si>
    <t>n10</t>
  </si>
  <si>
    <t>Datos del Destinatario</t>
  </si>
  <si>
    <t>n15</t>
  </si>
  <si>
    <t>Catálogo N° 06</t>
  </si>
  <si>
    <t>n..16</t>
  </si>
  <si>
    <t>Catálogo N° 18</t>
  </si>
  <si>
    <t>an8</t>
  </si>
  <si>
    <t>/Invoice/cac:InvoiceLine/cac:Item/cac:AdditionalItemIdentification/cbc:ID</t>
  </si>
  <si>
    <t>No</t>
  </si>
  <si>
    <t>Si</t>
  </si>
  <si>
    <t>-</t>
  </si>
  <si>
    <t>Codigo producto de SUNAT</t>
  </si>
  <si>
    <t>Datos de la Firma electrónica</t>
  </si>
  <si>
    <t>Numero de asiento</t>
  </si>
  <si>
    <t>Fecha de inicio programado</t>
  </si>
  <si>
    <t>Hora de inicio programado</t>
  </si>
  <si>
    <t>Ciudad o lugar de destino</t>
  </si>
  <si>
    <t xml:space="preserve">Ciudad o lugar de origen </t>
  </si>
  <si>
    <t>/Invoice/cac:InvoiceLine/cac:Delivery/cac:PromisedDeliveryPeriod/cbc:StartDate</t>
  </si>
  <si>
    <t>/Invoice/cac:InvoiceLine/cac:Delivery/cac:PromisedDeliveryPeriod/cbc:StartTime</t>
  </si>
  <si>
    <t>/Invoice/cac:InvoiceLine/cac:Delivery/cbc:ID (Numero de Asiento)</t>
  </si>
  <si>
    <t>Nombres y apellidos del pasajero</t>
  </si>
  <si>
    <t>/Invoice/cac:InvoiceLine/cac:Delivery/cbc:ID/@shemeID ("01" - Información de Manifiesto de pasajero)</t>
  </si>
  <si>
    <t>an..4</t>
  </si>
  <si>
    <t>La fecha de emision se encuentra fuera del limite permitido</t>
  </si>
  <si>
    <t>Presentacion fuera de fecha</t>
  </si>
  <si>
    <t>ERROR</t>
  </si>
  <si>
    <t>DocumentTypeCode - El valor del tipo de documento es invalido</t>
  </si>
  <si>
    <t>Numero de RUC del emisor no existe</t>
  </si>
  <si>
    <t>El contribuyente no esta habido</t>
  </si>
  <si>
    <t>El total valor venta neta de oper. inafectas IGV debe ser mayor a 0.00 o debe existir oper. inafectas onerosas o de export.</t>
  </si>
  <si>
    <t>El calculo del IGV no es correcto</t>
  </si>
  <si>
    <t>El ISC no esta informado correctamente</t>
  </si>
  <si>
    <t>Si se utiliza la leyenda con codigo 2000, el importe de percepcion debe ser mayor a 0.00</t>
  </si>
  <si>
    <t>Si se utiliza la leyenda con código 2001, el total de operaciones exoneradas debe ser mayor a 0.00</t>
  </si>
  <si>
    <t>Si se utiliza la leyenda con código 2002, el total de operaciones exoneradas debe ser mayor a 0.00</t>
  </si>
  <si>
    <t>Si se utiliza la leyenda con código 2003, el total de operaciones exoneradas debe ser mayor a 0.00</t>
  </si>
  <si>
    <t>Si usa la leyenda de Transferencia o Servivicio gratuito, todos los items deben ser  no onerosos</t>
  </si>
  <si>
    <t>El importe total no coincide con la sumatoria de los valores de venta mas los tributos mas los cargos</t>
  </si>
  <si>
    <t>REST O XSL</t>
  </si>
  <si>
    <t>REST</t>
  </si>
  <si>
    <t>No se puede indicar Guia de remision de remitente y Guia de remision de transportista en el mismo documento</t>
  </si>
  <si>
    <t>Documento afectado por la nota electronica no se encuentra autorizado</t>
  </si>
  <si>
    <t>El archivo ya fue presentado anteriormente</t>
  </si>
  <si>
    <t>SI</t>
  </si>
  <si>
    <t>La fecha de emisión de los rangos debe ser menor o igual a la fecha de generación del resumen</t>
  </si>
  <si>
    <t>Para el TaxTypeCode, esta usando un valor que no existe en el catalogo.</t>
  </si>
  <si>
    <t>El calculo del Total de IGV del Item no es correcto</t>
  </si>
  <si>
    <t>El resumen contiene menos series por tipo de documento que el envío anterior para la misma fecha de emisión</t>
  </si>
  <si>
    <t>Error en la validacion de los rangos de los comprobantes</t>
  </si>
  <si>
    <t>Existe documento ya informado anteriormente</t>
  </si>
  <si>
    <t>Los rangos informados en el archivo XML se encuentran duplicados o superpuestos</t>
  </si>
  <si>
    <t>El archivo de comunicacion de baja ya fue presentado anteriormente</t>
  </si>
  <si>
    <t>La fecha de generación de la numeración debe ser menor o igual a la fecha de generación de la comunicación</t>
  </si>
  <si>
    <t>Los documentos informados en el archivo XML se encuentran duplicados</t>
  </si>
  <si>
    <t>Existe documento ya informado anteriormente en una comunicacion de baja</t>
  </si>
  <si>
    <t>La boleta de venta a dar de baja fue informada en un resumen con fecha de recepcion fuera del plazo permitido</t>
  </si>
  <si>
    <t>La numeracion de boleta de venta a dar de baja fue generada en una fecha fuera del plazo permitido</t>
  </si>
  <si>
    <t>Factura a dar de baja ya se encuentra en estado de baja</t>
  </si>
  <si>
    <t>La factura a dar de baja tiene una fecha de recepcion fuera del plazo permitido</t>
  </si>
  <si>
    <t>Factura a dar de baja no se encuentra registrada en SUNAT</t>
  </si>
  <si>
    <t>El documento a dar de baja se encuentra rechazado</t>
  </si>
  <si>
    <t>Version del UBL</t>
  </si>
  <si>
    <t>/DespatchAdvice/cbc:UBLVersionID</t>
  </si>
  <si>
    <t>El XML no contiene el tag o no existe informacion de UBLVersionID</t>
  </si>
  <si>
    <t>UBLVersionID - La versión del UBL no es correcta</t>
  </si>
  <si>
    <t>Version de la estructura del documento</t>
  </si>
  <si>
    <t>/DespatchAdvice/cbc:CustomizationID</t>
  </si>
  <si>
    <t>El XML no contiene el tag o no existe informacion de CustomizationID</t>
  </si>
  <si>
    <t>CustomizationID - La version del documento no es correcta</t>
  </si>
  <si>
    <t>Numeracion, conformada por serie y numero correlativo</t>
  </si>
  <si>
    <t>T###-NNNNNNNN</t>
  </si>
  <si>
    <t>/DespatchAdvice/cbc:ID</t>
  </si>
  <si>
    <t>El XML no contiene informacion en el tag ID</t>
  </si>
  <si>
    <t>/DespatchAdvice/cbc:IssueDate</t>
  </si>
  <si>
    <t>El XML no contiene el tag IssueDate</t>
  </si>
  <si>
    <t>IssueDate - El dato ingresado  no cumple con el patron YYYY-MM-DD</t>
  </si>
  <si>
    <t>Tipo de documento (Guia)</t>
  </si>
  <si>
    <t>/DespatchAdvice/cbc:DespatchAdviceTypeCode</t>
  </si>
  <si>
    <t>DespatchAdviceTypeCode - El valor del tipo de guía es inválido.</t>
  </si>
  <si>
    <t>Observaciones (Texto)</t>
  </si>
  <si>
    <t>/DespatchAdvice/cbc:Note</t>
  </si>
  <si>
    <t>cbc:Note - El campo observaciones supera la cantidad maxima especificada (250 carácteres).</t>
  </si>
  <si>
    <t>II</t>
  </si>
  <si>
    <t>/DespatchAdvice/cac:OrderReference/</t>
  </si>
  <si>
    <t>Serie y Numero de documento</t>
  </si>
  <si>
    <t>T###-NNNNNNNN
EG01-NNNNNNNN</t>
  </si>
  <si>
    <t xml:space="preserve">/DespatchAdvice/cac:OrderReference/cbc:ID
</t>
  </si>
  <si>
    <t>cac:OrderReference - El XML no contiene informacion en serie y numero dado de baja (cbc:ID).</t>
  </si>
  <si>
    <t>Código del tipo de documento</t>
  </si>
  <si>
    <t>/DespatchAdvice/cac:OrderReference/cbc:OrderTypeCode</t>
  </si>
  <si>
    <t>cac:OrderReference - El XML no contiene informacion en el código de tipo de documento (cbc:OrderTypeCode).</t>
  </si>
  <si>
    <t>Tipo de documento (Descripción)</t>
  </si>
  <si>
    <t>an..50</t>
  </si>
  <si>
    <t>/DespatchAdvice/cac:OrderReference/cbc:OrderTypeCode@name</t>
  </si>
  <si>
    <t>cac:OrderReference - El campo Tipo de documento (descripción) supera la cantidad maxima especificada (50 carácteres).</t>
  </si>
  <si>
    <t>III</t>
  </si>
  <si>
    <t>Numero de DAM (obligatorio cuando el motivo de traslado es importacion)</t>
  </si>
  <si>
    <t>Numero de documento</t>
  </si>
  <si>
    <t>/DespatchAdvice/cac:AdditionalDocumentReference/cbc:ID</t>
  </si>
  <si>
    <t>/DespatchAdvice/cac:AdditionalDocumentReference/cbc:DocumentTypeCode</t>
  </si>
  <si>
    <t>IV</t>
  </si>
  <si>
    <t>Documento Relacionado (Numeración de manifiesto de carga)</t>
  </si>
  <si>
    <t>V</t>
  </si>
  <si>
    <t>Documento Relacionado (Número de Orden de entrega, Número de SCOP, numeración de detracción u OTROS)</t>
  </si>
  <si>
    <t>VI</t>
  </si>
  <si>
    <t>El XML no contiene firma digital.</t>
  </si>
  <si>
    <t>VII</t>
  </si>
  <si>
    <t>Datos del Remitente</t>
  </si>
  <si>
    <t>/DespatchAdvice/cac:DespatchSupplierParty/cbc:CustomerAssignedAccountID</t>
  </si>
  <si>
    <t>El valor ingresado como número de RUC del emisor es incorrecto</t>
  </si>
  <si>
    <t>/DespatchAdvice/cac:DespatchSupplierParty/cbc:CustomerAssignedAccountID@schemeID</t>
  </si>
  <si>
    <t>/DespatchAdvice/cac:DespatchSupplierParty/cac:Party/cac:PartyLegalEntity/cbc:RegistrationName</t>
  </si>
  <si>
    <t>VIII</t>
  </si>
  <si>
    <t>n(15)</t>
  </si>
  <si>
    <t>/DespatchAdvice/cac:DeliveryCustomerParty/cbc:CustomerAssignedAccountID</t>
  </si>
  <si>
    <t>El valor ingresado como numero de documento de identidad del destinatario no cumple con el estandar.</t>
  </si>
  <si>
    <t>/DespatchAdvice/cac:DeliveryCustomerParty/cbc:CustomerAssignedAccountID@schemeID</t>
  </si>
  <si>
    <t>Apellidos y nombres, denominacion o razon social del destinatario</t>
  </si>
  <si>
    <t>/DespatchAdvice/cac:DeliveryCustomerParty/cac:Party/cac:PartyLegalEntity/cbc:RegistrationName</t>
  </si>
  <si>
    <t>IX</t>
  </si>
  <si>
    <t>Datos del Proveedor (cuando se ingrese)</t>
  </si>
  <si>
    <t>n(11)</t>
  </si>
  <si>
    <t>/DespatchAdvice/cac:SellerSupplierParty/cbc:CustomerAssignedAccountID</t>
  </si>
  <si>
    <t>El valor ingresado como numero de documento de identidad del tercero relacionado no cumple con el estandar.</t>
  </si>
  <si>
    <t>/DespatchAdvice/cac:SellerSupplierParty/cbc:CustomerAssignedAccountID@schemeID</t>
  </si>
  <si>
    <t>/DespatchAdvice/cac:SellerSupplierParty/cac:Party/cac:PartyLegalEntity/cbc:RegistrationName</t>
  </si>
  <si>
    <t>El XML no contiene el atributo o no existe información del nombre o razon social del tercero relacionado.</t>
  </si>
  <si>
    <t>Datos del envío</t>
  </si>
  <si>
    <t>Motivo del traslado</t>
  </si>
  <si>
    <t>/DespatchAdvice/cac:Shipment/cbc:HandlingCode</t>
  </si>
  <si>
    <t>Para el motivo de traslado ingresado el Destinatario debe ser igual al remitente.</t>
  </si>
  <si>
    <t>Descripción de motivo de traslado</t>
  </si>
  <si>
    <t>/DespatchAdvice/cac:Shipment/cbc:Information</t>
  </si>
  <si>
    <t>El XML no contiene el atributo o no existe información en descripcion del motivo de traslado.</t>
  </si>
  <si>
    <t>El valor ingresado como descripcion de motivo de traslado no cumple con el estandar.</t>
  </si>
  <si>
    <t>Indicador de Transbordo Programado</t>
  </si>
  <si>
    <t>boolean</t>
  </si>
  <si>
    <t>/DespatchAdvice/cac:Shipment/cbc:SplitConsignmentIndicator</t>
  </si>
  <si>
    <t>Peso bruto total de los guía</t>
  </si>
  <si>
    <t>n(12,3) </t>
  </si>
  <si>
    <t>/DespatchAdvice/cac:Shipment/cbc:GrossWeightMeasure</t>
  </si>
  <si>
    <t>Unidad de medida del peso bruto</t>
  </si>
  <si>
    <t>/DespatchAdvice/cac:Shipment/cbc:GrossWeightMeasure@unitCode</t>
  </si>
  <si>
    <t>El XML no contiene el atributo o no existe información en peso bruto total de la guia.</t>
  </si>
  <si>
    <t>Numero de Bulltos o Pallets</t>
  </si>
  <si>
    <t>n..12</t>
  </si>
  <si>
    <t>n12</t>
  </si>
  <si>
    <t>/DespatchAdvice/cac:Shipment/cbc:TotalTransportHandlingUnitQuantity</t>
  </si>
  <si>
    <t>El XML no contiene el atributo o no existe informacion en numero de bultos o pallets obligatorio para importación.</t>
  </si>
  <si>
    <t>Numero de bultos o pallets es una información válida solo para importación.</t>
  </si>
  <si>
    <t>El valor ingresado como numero de bultos o pallets no cumple con el estandar.</t>
  </si>
  <si>
    <t>Modalidad de Traslado</t>
  </si>
  <si>
    <t>/DespatchAdvice/cac:Shipment/cac:ShipmentStage/cbc:TransportModeCode</t>
  </si>
  <si>
    <t>El XML no contiene el atributo o no existe informacion en modalidad de transporte.</t>
  </si>
  <si>
    <t>Fecha Inicio de traslado</t>
  </si>
  <si>
    <t>/DespatchAdvice/cac:Shipment/cac:ShipmentStage/cac:TransitPeriod/cbc:StartDate</t>
  </si>
  <si>
    <t>El valor ingresado  como fecha de inicio o fecha de entrega al transportista no cumple con el estandar (YYYY-MM-DD).</t>
  </si>
  <si>
    <t>Fecha de entrega de bienes al transportista</t>
  </si>
  <si>
    <t>XI</t>
  </si>
  <si>
    <t>Transportista (Transporte Público)</t>
  </si>
  <si>
    <t>NA</t>
  </si>
  <si>
    <t>El XML no contiene el atributo o no existe informacion de datos del transportista.</t>
  </si>
  <si>
    <t>No es necesario consignar los datos del transportista para una operación de Transporte Privado.</t>
  </si>
  <si>
    <t>Numero de RUC transportista</t>
  </si>
  <si>
    <t>/DespatchAdvice/cac:Shipment/cac:ShipmentStage/cac:CarrierParty/cac:PartyIdentification/cbc:ID</t>
  </si>
  <si>
    <t>Tipo de documento del transportista</t>
  </si>
  <si>
    <t>/DespatchAdvice/cac:Shipment/cac:ShipmentStage/cac:CarrierParty/cac:PartyIdentification/cbc:ID@schemeID</t>
  </si>
  <si>
    <t>Apellidos y Nombres o denominacion o razon social del transportista</t>
  </si>
  <si>
    <t>/DespatchAdvice/cac:Shipment/cac:ShipmentStage/cac:CarrierParty/cac:PartyName/cbc:Name</t>
  </si>
  <si>
    <t>XII</t>
  </si>
  <si>
    <t>VEHICULO (Transporte Privado)</t>
  </si>
  <si>
    <t>El XML no contiene datos de vehiculo o datos de conductores para una operación de transporte publico completo.</t>
  </si>
  <si>
    <t>Numero de placa del vehiculo</t>
  </si>
  <si>
    <t>XIII</t>
  </si>
  <si>
    <t>Vehiculos (Secundarios)</t>
  </si>
  <si>
    <t>/DespatchAdvice/cac:Shipment/cac:TransportHandlingUnit/cac:TransportEquipment/cbc:ID</t>
  </si>
  <si>
    <t>XIV</t>
  </si>
  <si>
    <t>CONDUCTOR (Transporte Privado)</t>
  </si>
  <si>
    <t>Numero de documento de identidad del conductor</t>
  </si>
  <si>
    <t>/DespatchAdvice/cac:Shipment/cac:ShipmentStage/cac:DriverPerson/cbc:ID</t>
  </si>
  <si>
    <t>Tipo de documento de identidad del conductor</t>
  </si>
  <si>
    <t>/DespatchAdvice/cac:Shipment/cac:ShipmentStage/cac:DriverPerson/cbc:ID@schemeID</t>
  </si>
  <si>
    <t>XV</t>
  </si>
  <si>
    <t>Direccion punto de llegada</t>
  </si>
  <si>
    <t>Ubigeo</t>
  </si>
  <si>
    <t>/DespatchAdvice/cac:Shipment/cac:Delivery/cac:DeliveryAddress/cbc:ID</t>
  </si>
  <si>
    <t>/DespatchAdvice/cac:Shipment/cac:Delivery/cac:DeliveryAddress/cbc:StreetName</t>
  </si>
  <si>
    <t>XVI</t>
  </si>
  <si>
    <t>Datos del contenedor (Obligatorio si motivo es Importación)</t>
  </si>
  <si>
    <t>Numero de Contenedor</t>
  </si>
  <si>
    <t>na</t>
  </si>
  <si>
    <t>/DespatchAdvice/cac:Shipment/cac:TransportHandlingUnit/cbc:ID</t>
  </si>
  <si>
    <t>XVII</t>
  </si>
  <si>
    <t>Direccion del punto de partida</t>
  </si>
  <si>
    <t>/DespatchAdvice/cac:Shipment/cac:OriginAddress/cbc:ID</t>
  </si>
  <si>
    <t>/DespatchAdvice/cac:Shipment/cac:OriginAddress/cbc:StreetName</t>
  </si>
  <si>
    <t>XVIII</t>
  </si>
  <si>
    <t>Puerto o Aeropuerto de embarque/desembarque cuando el motivo de traslado es importacion</t>
  </si>
  <si>
    <t>Codigo del Puerto</t>
  </si>
  <si>
    <t>/DespatchAdvice/cac:Shipment/cac:FirstArrivalPortLocation/cbc:ID</t>
  </si>
  <si>
    <t>XIX</t>
  </si>
  <si>
    <t>BIENES A TRANSPORTAR</t>
  </si>
  <si>
    <t>ITEM</t>
  </si>
  <si>
    <t>0306</t>
  </si>
  <si>
    <t>Numero de orden del item</t>
  </si>
  <si>
    <t>n..4</t>
  </si>
  <si>
    <t>Cantidad del item</t>
  </si>
  <si>
    <t>/DespatchAdvice/cac:DespatchLine/cbc:DeliveredQuantity</t>
  </si>
  <si>
    <t>Unidad de medida del item</t>
  </si>
  <si>
    <t>/DespatchAdvice/cac:DespatchLine/cbc:DeliveredQuantity@unitCode</t>
  </si>
  <si>
    <t>Descripcion detallada del ítem</t>
  </si>
  <si>
    <t>/DespatchAdvice/cac:DespatchLine/cac:Item/cbc:Name</t>
  </si>
  <si>
    <t>Codigo del item</t>
  </si>
  <si>
    <t>an..16</t>
  </si>
  <si>
    <t xml:space="preserve">/DespatchAdvice/cac:DespatchLine/cac:Item/cac:SellersItemIdentification/cbc:ID </t>
  </si>
  <si>
    <t>Campo</t>
  </si>
  <si>
    <t>Descripción</t>
  </si>
  <si>
    <t>num_ruc</t>
  </si>
  <si>
    <t>cod_cpe</t>
  </si>
  <si>
    <t>num_serie_cpe</t>
  </si>
  <si>
    <t>num_cpe</t>
  </si>
  <si>
    <t>Numero de serie del comprobante</t>
  </si>
  <si>
    <t>Tipo</t>
  </si>
  <si>
    <t>ind_estado</t>
  </si>
  <si>
    <t>Formato</t>
  </si>
  <si>
    <t>formato</t>
  </si>
  <si>
    <t>n..23</t>
  </si>
  <si>
    <t>Código de modalidad de traslado</t>
  </si>
  <si>
    <t>Fecha de inicio de traslado</t>
  </si>
  <si>
    <t>cod_parametro</t>
  </si>
  <si>
    <t>cod_argumento</t>
  </si>
  <si>
    <t>des_argumento</t>
  </si>
  <si>
    <t>001: Tipo de cambio</t>
  </si>
  <si>
    <t>Moneda+Fecha de cambio</t>
  </si>
  <si>
    <t>an14</t>
  </si>
  <si>
    <t>XXX-YYYYMMDD
Donde: XXX es moneda
YYYYMMDD es fecha de cambio</t>
  </si>
  <si>
    <t>Monto del tipo de cambio</t>
  </si>
  <si>
    <t>(5 enteros, 3 decimales)</t>
  </si>
  <si>
    <t>002: Regimen de percepción</t>
  </si>
  <si>
    <t>Código de tipo de regimen de percepción</t>
  </si>
  <si>
    <t>Porcentaje de la percepción</t>
  </si>
  <si>
    <t>003: Regimen de retención</t>
  </si>
  <si>
    <t>Código de tipo de regimen de retención</t>
  </si>
  <si>
    <t>Porcentaje de la retención</t>
  </si>
  <si>
    <t>Listado de contribuyentes</t>
  </si>
  <si>
    <t>Alcance:</t>
  </si>
  <si>
    <t>Todo los contribuyentes</t>
  </si>
  <si>
    <t>PK</t>
  </si>
  <si>
    <t>Numero del RUC del contribuyente</t>
  </si>
  <si>
    <t>Indicador de estado del contribuyente</t>
  </si>
  <si>
    <t>ind_condicion</t>
  </si>
  <si>
    <t>Indicador de condición del domicilio fiscal</t>
  </si>
  <si>
    <t>Listado de los padrones de los contribuyentes</t>
  </si>
  <si>
    <t>ind_padrón</t>
  </si>
  <si>
    <t>Indicador del padrón del contribuyente</t>
  </si>
  <si>
    <t>Listado de contribuyentes asociados a los emisores</t>
  </si>
  <si>
    <t>De los contribuyentes asociados al OSE</t>
  </si>
  <si>
    <t>Observaciones</t>
  </si>
  <si>
    <t>Número de RUC del emisor</t>
  </si>
  <si>
    <t>num_ruc_asociado</t>
  </si>
  <si>
    <t>Número de RUC del asociado</t>
  </si>
  <si>
    <t>ind_tip_asociacion</t>
  </si>
  <si>
    <t>Indicador de tipo de asociación</t>
  </si>
  <si>
    <t>1: PSE
2: OSE</t>
  </si>
  <si>
    <t>Listado de comprobantes de pago electrónicos</t>
  </si>
  <si>
    <t>Numero de RUC del emisor</t>
  </si>
  <si>
    <t>Código de tipo de comprobante</t>
  </si>
  <si>
    <t>Numedo del comprobante</t>
  </si>
  <si>
    <t>ind_estado_cpe</t>
  </si>
  <si>
    <t>Indicador de estado del comprobante</t>
  </si>
  <si>
    <t>2: Anulado
1: Aceptado
0: Rechazado</t>
  </si>
  <si>
    <t>fec_emision_cpe</t>
  </si>
  <si>
    <t>Fecha y hora de emisión del comprobante</t>
  </si>
  <si>
    <t>an25</t>
  </si>
  <si>
    <t>YYYY-MM-DD HH:MM:SS.nnnnn</t>
  </si>
  <si>
    <t>mto_importe_cpe</t>
  </si>
  <si>
    <t>Monto del importe total</t>
  </si>
  <si>
    <t>(12 enteros, 10 decimales)</t>
  </si>
  <si>
    <t>cod_moneda_cpe</t>
  </si>
  <si>
    <t>Codigo de moneda del comprobante</t>
  </si>
  <si>
    <t>cod_mot_traslado</t>
  </si>
  <si>
    <t>Código de motivo de traslado</t>
  </si>
  <si>
    <t>Información exclusiva si el comprobante es guía de remisión.</t>
  </si>
  <si>
    <t>cod_mod_traslado</t>
  </si>
  <si>
    <t>ind_transbordo</t>
  </si>
  <si>
    <t>Indicador de transbordo programado</t>
  </si>
  <si>
    <t>fec_ini_traslado</t>
  </si>
  <si>
    <t>Listado de autorizaciones de comprobantes de pago físicos</t>
  </si>
  <si>
    <t>num_ini_cpe</t>
  </si>
  <si>
    <t>n8</t>
  </si>
  <si>
    <t>num_fin_cpe</t>
  </si>
  <si>
    <t>Parámetros</t>
  </si>
  <si>
    <t>Para todos los OSEs</t>
  </si>
  <si>
    <t>Código de parámetro</t>
  </si>
  <si>
    <t>001: Tipo de cambio
002: Regimen de percepción
003: Regimen de retención</t>
  </si>
  <si>
    <t>Código de argumento</t>
  </si>
  <si>
    <t>Ver hoja de parámetros</t>
  </si>
  <si>
    <t>Descripción del argumento</t>
  </si>
  <si>
    <t>Número de RUC del nombre del archivo no coincide con el consignado en el contenido del archivo XML</t>
  </si>
  <si>
    <t>XSL</t>
  </si>
  <si>
    <t>Numero de Serie del nombre del archivo no coincide con el consignado en el contenido del archivo XML</t>
  </si>
  <si>
    <t>Número de documento en el nombre del archivo no coincide con el consignado en el contenido del XML</t>
  </si>
  <si>
    <t>AdditionalInformation</t>
  </si>
  <si>
    <t>/Invoice/ext:UBLExtensions/ext:UBLExtension/ext:ExtensionContent/sac:AdditionalInformation</t>
  </si>
  <si>
    <t>Solo debe de existir un tag AdditionalInformation.</t>
  </si>
  <si>
    <t>Ingresar descripción y valor venta por ítem para documento de anticipos.</t>
  </si>
  <si>
    <t>Valor venta debe ser mayor a cero.</t>
  </si>
  <si>
    <t>sac:SUNATTransaction/cbc:ID debe ser igual a 10 o igual a 11 cuando ingrese información para sustentar el traslado.</t>
  </si>
  <si>
    <t>Factura con información que sustenta el traslado, debe registrar leyenda 2008.</t>
  </si>
  <si>
    <t>Información Adicional  - Anticipos</t>
  </si>
  <si>
    <t>PaidAmount: monto anticipado por documento debe ser mayor a cero.</t>
  </si>
  <si>
    <t>Falta referencia de la factura relacionada con anticipo.</t>
  </si>
  <si>
    <t>cac:PrepaidPayment/cbc:ID - El tag no contiene el atributo @SchemaID. que indica el tipo de documento que realiza el anticipo</t>
  </si>
  <si>
    <t>RUC que emitio documento de anticipo, no existe.</t>
  </si>
  <si>
    <t>Ingresar documentos por anticipos.</t>
  </si>
  <si>
    <t>cac:PrepaidPayment/cbc:InstructionID – El dato ingresado no cumple con el estándar.</t>
  </si>
  <si>
    <t>fec_inicio</t>
  </si>
  <si>
    <t>Fecha de inicio</t>
  </si>
  <si>
    <t>fec_fin</t>
  </si>
  <si>
    <t>Fecha de fin</t>
  </si>
  <si>
    <t>Listado de certificados del emisor</t>
  </si>
  <si>
    <t>num_id_ca</t>
  </si>
  <si>
    <t>Número del ID del CA</t>
  </si>
  <si>
    <t>num_id_cd</t>
  </si>
  <si>
    <t>Número del ID de la serie del certificado digital</t>
  </si>
  <si>
    <t>fec_alta</t>
  </si>
  <si>
    <t>Fecha de alta</t>
  </si>
  <si>
    <t>fec_baja</t>
  </si>
  <si>
    <t>Fecha de baja</t>
  </si>
  <si>
    <t>Total de anticipos diferente a los montos anticipados por documento.</t>
  </si>
  <si>
    <t>cac:PrepaidPayment/cbc:InstructionID – El tag no contiene el atributo @SchemaID. Que indica el tipo de documento del emisor del documento del anticipo.</t>
  </si>
  <si>
    <t>El XML no contiene el tag o no existe informacion de CustomerAssignedAccountID del emisor del documento</t>
  </si>
  <si>
    <t>CustomerAssignedAccountID -  El dato ingresado no cumple con el estandar</t>
  </si>
  <si>
    <t>ID - El dato SERIE-CORRELATIVO no cumple con el formato de acuerdo al tipo de comprobante</t>
  </si>
  <si>
    <t>El XML no contiene el tag o no existe informacion de InvoiceTypeCode</t>
  </si>
  <si>
    <t>InvoiceTypeCode - El valor del tipo de documento es invalido o no coincide con el nombre del archivo</t>
  </si>
  <si>
    <t>CustomizationID - La versión del documento no es la correcta</t>
  </si>
  <si>
    <t>Debe consignar solo un tag cac:AccountingSupplierParty/cbc:AdditionalAccountID</t>
  </si>
  <si>
    <t>El XML no contiene el tag o no existe informacion de DocumentCurrencyCode</t>
  </si>
  <si>
    <t>DocumentCurrencyCode - El dato ingresado no cumple con la estructura</t>
  </si>
  <si>
    <t>El XML no contiene el tag o no existe informacion de RegistrationName del emisor del documento</t>
  </si>
  <si>
    <t>RegistrationName - El nombre o razon social del emisor no cumple con el estandar</t>
  </si>
  <si>
    <t>El XML no contiene el tag o no existe informacion de AdditionalAccountID del receptor del documento</t>
  </si>
  <si>
    <t>Debe consignar solo un tag cac:AccountingCustomerParty/cbc:AdditionalAccountID</t>
  </si>
  <si>
    <t>El XML no contiene el tag o no existe informacion de RegistrationName del receptor del documento</t>
  </si>
  <si>
    <t>RegistrationName -  El dato ingresado no cumple con el estandar</t>
  </si>
  <si>
    <t>El XML no contiene el tag PayableAmount</t>
  </si>
  <si>
    <t>El dato ingresado en PayableAmount no cumple con el formato establecido</t>
  </si>
  <si>
    <t>El dato ingresado en ChargeTotalAmount no cumple con el formato establecido</t>
  </si>
  <si>
    <t>El DocumentTypeCode de las guias debe existir y tener 2 posiciones</t>
  </si>
  <si>
    <t>El DocumentTypeCode de las guias debe ser 09 o 31</t>
  </si>
  <si>
    <t>El ID de las guias debe tener informacion de la SERIE-NUMERO de guia.</t>
  </si>
  <si>
    <t>El XML no contiene el ID de las guias.</t>
  </si>
  <si>
    <t>El comprobante contiene un tipo y número de Guía de Remisión repetido</t>
  </si>
  <si>
    <t>El DocumentTypeCode de Otros documentos relacionados no cumple con el estandar.</t>
  </si>
  <si>
    <t>El DocumentTypeCode de Otros documentos relacionados tiene valores incorrectos.</t>
  </si>
  <si>
    <t>El XML no contiene el tag ID de documentos relacionados.</t>
  </si>
  <si>
    <t>El ID de los documentos relacionados no cumplen con el estandar.</t>
  </si>
  <si>
    <t>TaxAmount es obligatorio</t>
  </si>
  <si>
    <t>El dato ingresado en TaxAmount no cumple con el formato establecido</t>
  </si>
  <si>
    <t>Debe consignar solo un elemento cac:TaxTotal a nivel global para IGV (cbc:ID igual a 1000)</t>
  </si>
  <si>
    <t>Debe consignar solo un elemento cac:TaxTotal a nivel global para ISC (cbc:ID igual a 2000)</t>
  </si>
  <si>
    <t>Debe consignar solo un elemento cac:TaxTotal a nivel global para Otros (cbc:ID igual a 9999)</t>
  </si>
  <si>
    <t>TaxScheme ID - No existe el tag o el dato ingresado no cumple con el estandar</t>
  </si>
  <si>
    <t>El XML no contiene el tag TaxScheme Name de impuestos globales</t>
  </si>
  <si>
    <t>TaxScheme Name - No existe el tag o el dato ingresado no cumple con el estandar</t>
  </si>
  <si>
    <t>TaxScheme TaxTypeCode - El dato ingresado no cumple con el estandar</t>
  </si>
  <si>
    <t>TaxSubtotal/cbc:TaxAmount es obligatorio</t>
  </si>
  <si>
    <t>El dato ingresado en TaxSubtotal/cbc:TaxAmount no cumple con el formato establecido</t>
  </si>
  <si>
    <t>El tag global cac:TaxTotal/cbc:TaxAmount debe tener el mismo valor que cac:TaxTotal/cac:Subtotal/cbc:TaxAmount</t>
  </si>
  <si>
    <t>La moneda debe ser la misma en todo el documento</t>
  </si>
  <si>
    <t>El XML no contiene el tag o no existe informacion de CustomerAssignedAccountID del receptor del documento</t>
  </si>
  <si>
    <t>/Invoice/cac:Signature/cbc:ID</t>
  </si>
  <si>
    <t>/Invoice/cac:Signature</t>
  </si>
  <si>
    <t>cac:Signature/cbc:ID - Falta el identificador de la firma</t>
  </si>
  <si>
    <t>El tag cac:Signature/cbc:ID debe contener informacion</t>
  </si>
  <si>
    <t>/Invoice/cac:Signature/cac:SignatoryParty/cac:PartyIdentification/cbc:ID</t>
  </si>
  <si>
    <t>cac:Signature/cac:SignatoryParty/cac:PartyIdentification/cbc:ID - Debe ser igual al RUC del emisor</t>
  </si>
  <si>
    <t>El XML no contiene el tag cac:Signature/cac:SignatoryParty/cac:PartyIdentification/cbc:ID</t>
  </si>
  <si>
    <t>cac:Signature/cac:SignatoryParty/cac:PartyName/cbc:Name - No cumple con el estandar</t>
  </si>
  <si>
    <t>El XML no contiene el tag cac:Signature/cac:SignatoryParty/cac:PartyName/cbc:Name</t>
  </si>
  <si>
    <t>El XML no contiene el tag cac:Signature/cac:DigitalSignatureAttachment/cac:ExternalReference/cbc:URI</t>
  </si>
  <si>
    <t>cac:Signature/cac:DigitalSignatureAttachment/cac:ExternalReference/cbc:URI - No cumple con el estandar</t>
  </si>
  <si>
    <t>ext:UBLExtensions/ext:UBLExtension/ext:ExtensionContent/ds:Signature/@Id</t>
  </si>
  <si>
    <t>El XML no contiene el tag ext:UBLExtensions/ext:UBLExtension/ext:ExtensionContent/ds:Signature/@Id</t>
  </si>
  <si>
    <t>ext:UBLExtensions/ext:UBLExtension/ext:ExtensionContent/ds:Signature/@Id - No cumple con el estandar</t>
  </si>
  <si>
    <t>ext:UBLExtensions/ext:UBLExtension/ext:ExtensionContent/ds:Signature/ds:SignedInfo/ds:CanonicalizationMethod/@Algorithm</t>
  </si>
  <si>
    <t>El XML no contiene el tag ext:UBLExtensions/.../ds:Signature/ds:SignedInfo/ds:CanonicalizationMethod/@Algorithm</t>
  </si>
  <si>
    <t>ext:UBLExtensions/ext:UBLExtension/ext:ExtensionContent/ds:Signature/ds:SignedInfo/ds:SignatureMethod/@Algorithm</t>
  </si>
  <si>
    <t>ext:UBLExtensions/.../ds:Signature/ds:SignedInfo/ds:SignatureMethod/@Algorithm - No cumple con el estandar</t>
  </si>
  <si>
    <t>El XML no contiene el tag ext:UBLExtensions/.../ds:Signature/ds:SignedInfo/ds:SignatureMethod/@Algorithm</t>
  </si>
  <si>
    <t>El XML no contiene el tag ext:UBLExtensions/.../ds:Signature/ds:SignedInfo/ds:Reference/@URI</t>
  </si>
  <si>
    <t>ext:UBLExtensions/.../ds:Signature/ds:SignedInfo/ds:Reference/@URI - Debe estar vacio para id</t>
  </si>
  <si>
    <t>El XML no contiene el tag ext:UBLExtensions/.../ds:Signature/ds:SignedInfo/ds:Reference/ds:Transform@Algorithm</t>
  </si>
  <si>
    <t>ext:UBLExtensions/.../ds:Signature/ds:SignedInfo/.../ds:Transform@Algorithm - No cumple con el estandar</t>
  </si>
  <si>
    <t>El XML no contiene el tag ext:UBLExtensions/.../ds:Signature/ds:SignedInfo/ds:Reference/ds:DigestMethod/@Algorithm</t>
  </si>
  <si>
    <t>ext:UBLExtensions/.../ds:Signature/ds:SignedInfo/ds:Reference/ds:DigestMethod/@Algorithm - No cumple con el estandar</t>
  </si>
  <si>
    <t>El XML no contiene el tag ext:UBLExtensions/.../ds:Signature/ds:SignedInfo/ds:Reference/ds:DigestValue</t>
  </si>
  <si>
    <t>ext:UBLExtensions/.../ds:Signature/ds:SignatureValue - No cumple con el estandar</t>
  </si>
  <si>
    <t>El XML no contiene el tag ext:UBLExtensions/.../ds:Signature/ds:SignatureValue</t>
  </si>
  <si>
    <t>El XML no contiene el tag ext:UBLExtensions/.../ds:Signature/ds:KeyInfo/ds:X509Data/ds:X509Certificate</t>
  </si>
  <si>
    <t>ext:UBLExtensions/.../ds:Signature/ds:KeyInfo/ds:X509Data/ds:X509Certificate - No cumple con el estandar</t>
  </si>
  <si>
    <t>Operacion gratuita,  debe consignar Total valor venta - operaciones gratuitas  mayor a cero</t>
  </si>
  <si>
    <t>Factura de operacion sujeta IVAP debe consignar Monto de impuestos por item</t>
  </si>
  <si>
    <t>Factura de operacion sujeta a IVAP debe consignar items con codigo de tributo 1000</t>
  </si>
  <si>
    <t>Factura de operacion sujeta a IVAP debe consignar  items con nombre  de tributo IVAP</t>
  </si>
  <si>
    <t>Código tributo  UN/ECE debe ser VAT</t>
  </si>
  <si>
    <t>Factura de operacion sujeta al IVAP, solo puede consignar informacion para operacion gravadas</t>
  </si>
  <si>
    <t>Factura de operacion sujeta al IVAP , no debe consignar valor para ISC o debe ser 0</t>
  </si>
  <si>
    <t>Servicios prestados No domiciliados. Código tributo a consignar debe ser 1000</t>
  </si>
  <si>
    <t>Servicios prestados No domiciliados. El código de afectación debe ser 40</t>
  </si>
  <si>
    <t>Servicios prestados No domiciliados. Código tributo  UN/ECE debe ser VAT</t>
  </si>
  <si>
    <t>El número de ítem no puede estar duplicado.</t>
  </si>
  <si>
    <t>Operaciones de exportacion, deben consignar Tipo Afectacion igual a 40</t>
  </si>
  <si>
    <t>Operacion gratuita, solo debe consignar un monto referencial</t>
  </si>
  <si>
    <t>El Numero de orden del item no cumple con el formato establecido</t>
  </si>
  <si>
    <t>InvoicedQuantity El dato ingresado no cumple con el estandar</t>
  </si>
  <si>
    <t>2026</t>
  </si>
  <si>
    <t>2027</t>
  </si>
  <si>
    <t>El XML no contiene el tag cac:Item/cbc:Description en el detalle de los Items</t>
  </si>
  <si>
    <t>El XML no contiene el tag o no existe informacion de cac:Item/cbc:Description del item</t>
  </si>
  <si>
    <t>2409</t>
  </si>
  <si>
    <t>2410</t>
  </si>
  <si>
    <t>El dato ingresado en PriceAmount del Precio de venta unitario por item no cumple con el formato establecido</t>
  </si>
  <si>
    <t>Existe mas de un tag cac:AlternativeConditionPrice con el mismo cbc:PriceTypeCode</t>
  </si>
  <si>
    <t>Se ha consignado un valor invalido en el campo cbc:PriceTypeCode</t>
  </si>
  <si>
    <t>El dato ingresado en PriceAmount del Valor referencial unitario por item no cumple con el formato establecido</t>
  </si>
  <si>
    <t>Debe consignar Valor Referencial unitario por item en operaciones no onerosas</t>
  </si>
  <si>
    <t>El XML no contiene el tag cac:Price/cbc:PriceAmount en el detalle de los Items</t>
  </si>
  <si>
    <t>cac:Price/cbc:PriceAmount - El dato ingresado no cumple con el estandar</t>
  </si>
  <si>
    <t>El dato ingresado en PriceAmount del Valor de venta unitario por item no cumple con el formato establecido</t>
  </si>
  <si>
    <t>El XML no contiene el tag LineExtensionAmount en el detalle de los Items</t>
  </si>
  <si>
    <t>El dato ingresado en LineExtensionAmount del item no cumple con el formato establecido</t>
  </si>
  <si>
    <t>Si la  operacion es gratuita PriceTypeCode =02 y cbc:PriceAmount&gt; 0 el codigo de afectacion de igv debe ser  no onerosa es  decir diferente de 10,20,30.</t>
  </si>
  <si>
    <t>El dato ingresado en TaxAmount de la linea no cumple con el formato establecido</t>
  </si>
  <si>
    <t>Debe consignar solo un elemento cac:TaxTotal a nivel de item para IGV (cbc:ID igual a 1000)</t>
  </si>
  <si>
    <t>El tag en el item cac:TaxTotal/cbc:TaxAmount debe tener el mismo valor que cac:TaxTotal/cac:TaxSubtotal/cbc:TaxAmount</t>
  </si>
  <si>
    <t>El XML no contiene el tag cac:TaxCategory/cac:TaxScheme/cbc:ID del Item</t>
  </si>
  <si>
    <t>cac:TaxCategory/cac:TaxScheme/cbc:ID El dato ingresado no cumple con el estandar</t>
  </si>
  <si>
    <t>El codigo del tributo es invalido</t>
  </si>
  <si>
    <t>El XML no contiene el tag cbc:TaxExemptionReasonCode de Afectacion al IGV</t>
  </si>
  <si>
    <t>El tipo de afectacion del IGV es incorrecto</t>
  </si>
  <si>
    <t>cac:TaxScheme/cbc:Name del item - No existe el tag o el dato ingresado no cumple con el estandar</t>
  </si>
  <si>
    <t>El Name o TaxTypeCode debe corresponder con el Id para el IGV</t>
  </si>
  <si>
    <t>Debe indicar el IGV. Es un campo obligatorio</t>
  </si>
  <si>
    <t>El dato ingresado en TaxSubtotal/cbc:TaxAmount del item no cumple con el formato establecido</t>
  </si>
  <si>
    <t>Si existe monto de ISC en el ITEM debe especificar el sistema de calculo</t>
  </si>
  <si>
    <t>El sistema de calculo del ISC es incorrecto</t>
  </si>
  <si>
    <t>sac:SUNATEmbededDespatchAdvice - Para Factura Electrónica Remitente no se consigna datos en documento de referencia(cac:OrderReference).</t>
  </si>
  <si>
    <t>cac:Shipment - Para Factura Electrónica Remitente debe indicar sujeto que realiza el traslado de bienes (1: Vendendor o 2: Comprador).</t>
  </si>
  <si>
    <t>cac:Shipment - Para Factura Electrónica Remitente debe indicar modalidad de transporte para el sustento de traslado de bienes (cbc:TransportModeCode).</t>
  </si>
  <si>
    <t>cac:Shipment - Debe indicar fecha de inicio de traslado para el  sustento de traslado de bienes (cac:TransitPeriod/cbc:StartDate).</t>
  </si>
  <si>
    <t>Para el TransportModeCode, se está usando un valor que no existe en el catálogo Nro. 18.</t>
  </si>
  <si>
    <t>Debe ingresar la totalidad de la información requerida al transportista.</t>
  </si>
  <si>
    <t>No existe información en el tag datos de vehículos.</t>
  </si>
  <si>
    <t>cbc:HandlingCode - Sujeto que realiza el traslado no es valido.</t>
  </si>
  <si>
    <t>cbc:GrossWeightMeasure@unitCode: El valor ingresado en la unidad de medida para el peso bruto total no es correcta (KGM).</t>
  </si>
  <si>
    <t>GrossWeightMeasure – El valor ingresado no cumple con el estandar.</t>
  </si>
  <si>
    <t>sac:SUNATEmbededDespatchAdvice - Para Factura Electrónica Remitente debe consignar datos en documento de referencia (cac:OrderReference).</t>
  </si>
  <si>
    <t>sac:SUNATEmbededDespatchAdvice - Para Factura Electrónica Transportista no se consigna destinatario para el sustento de traslado de bienes (cac:DeliveryCustomerParty).</t>
  </si>
  <si>
    <t>cac:Shipment - Para Factura Electrónica Transportista no se consigna sujeto que realiza el traslado (cbc:HandlingCode).</t>
  </si>
  <si>
    <t>cac:Shipment - Para Factura Electrónica Transportista no se consigna modalidad de transporte para el sustento de traslado de bienes (cbc:TransportModeCode).</t>
  </si>
  <si>
    <t>cac:Shipment - Para Factura Electrónica Transportista no se consigna punto de llegada para el sustento de traslado de bienes (cac:DeliveryAddress).</t>
  </si>
  <si>
    <t>cac:OrderReference - Debe consignar número de  documento de referencia que sustenta el traslado (./cbc:ID).</t>
  </si>
  <si>
    <t>cac:OrderReference - Debe consignar tipo de documento de referencia que sustenta el traslado (./cbc:OrderTypeCode).</t>
  </si>
  <si>
    <t>cac:OrderReference - Tipo de documento de referencia que sustenta el traslado no válido (01 – Factura o 09 – Guía de Remisión).</t>
  </si>
  <si>
    <t>cac:OrderReference - Serie-Numero ingresado en documento de referencia que sustenta el traslado no cumple con el formato establecido.</t>
  </si>
  <si>
    <t>cac:OrderReference - Debe consignar RUC emisor del documento de referencia que sustenta el traslado (./cac:DocumentReference/cac:IssuerParty/cac:PartyIdentification/cbc:ID).</t>
  </si>
  <si>
    <t>cac:OrderReference -  RUC emisor del documento de referencia que sustenta el traslado no cumple con el formato establecido.</t>
  </si>
  <si>
    <t>cac:DeliveryCustomerParty - Debe consignar numero de documento de identidad del destinatario (cbc:CustomerAssignedAccountID).</t>
  </si>
  <si>
    <t>cac:DeliveryCustomerParty - Debe consignar tipo de documento de identidad del destinatario (cbc:CustomerAssignedAccountID/@schemeID).</t>
  </si>
  <si>
    <t>cac:DeliveryCustomerParty - Tipo de documento de identidad del destinatario no válido (Catálogo N° 06).</t>
  </si>
  <si>
    <t>cac:DeliveryCustomerParty - Numero de documento de identidad del destinatario no cumple con un formato válido.</t>
  </si>
  <si>
    <t>cac:DeliveryCustomerParty - Nombre o razon social del destinatario no cumple con un formato válido.</t>
  </si>
  <si>
    <t>cac:CarrierParty: Debe consignar número de  documento de identidad del transportista.</t>
  </si>
  <si>
    <t>cac:CarrierParty: Debe consignar tipo de documento de identidad del transportista.</t>
  </si>
  <si>
    <t>cac:CarrierParty: Tipo de documento de identidad del transportista no válido (06 - RUC).</t>
  </si>
  <si>
    <t>cac:CarrierParty: Numero de documento de identidad del transportista no cumple con un formato válido.</t>
  </si>
  <si>
    <t>cac:CarrierParty: nombre o razon social del transportista no cumple con un formato válido.</t>
  </si>
  <si>
    <t>cac:RoadTransport/cbc:LicensePlateID: Numero de placa del vehículo no cumple con el formato válido.</t>
  </si>
  <si>
    <t>cac: TransportHandlingUnit: Numero de placa (cbc:ID) no coincide con el numero de placa del vehiculo prinicipal.</t>
  </si>
  <si>
    <t>cac: TransportHandlingUnit: Numero de placa del vehículo principal no existe o no cumple con el formato válido (cbc:ID).</t>
  </si>
  <si>
    <t>cac:TransportEquipment: debe consignar al menos un vehiculo secundario.</t>
  </si>
  <si>
    <t>cac:DriverPerson: Debe consignar número de  documento de identidad del conductor (cbc:ID).</t>
  </si>
  <si>
    <t>cac:DriverPerson: Debe consignar tipo de documento de identidad del conductor (cbc:ID/@schemeID).</t>
  </si>
  <si>
    <t>cac:DriverPerson: Tipo de documento de identidad del conductor no válido (Catalogo Nro 06).</t>
  </si>
  <si>
    <t>cac:DriverPerson: Numero de documento de identidad del conductor no cumple con el formato válido.</t>
  </si>
  <si>
    <t>cac:DeliveryAddress: Debe consignar código de ubigeo de punto de llegada (cbc:ID).</t>
  </si>
  <si>
    <t>cac:DeliveryAddress: Debe consignar código de ubigeo válido (Catálogo N° 13).</t>
  </si>
  <si>
    <t>cac:DeliveryAddress: Debe consignar Dirección del punto de llegada (cbc:StreetName).</t>
  </si>
  <si>
    <t>cac:DeliveryAddress: Dirección completa y detallada del punto de llegada no cumple con el formato válido.</t>
  </si>
  <si>
    <t>cac:OriginAddress: Debe consignar código de ubigeo de punto de partida (cbc:ID).</t>
  </si>
  <si>
    <t>cac:OriginAddress: Debe consignar código de ubigeo válido (Catálogo N° 13).</t>
  </si>
  <si>
    <t>cac:OriginAddress: Debe consignar Dirección detallada del punto de partida (cbc:StreetName).</t>
  </si>
  <si>
    <t>El codigo en el tag sac:AdditionalProperty/cbc:ID debe tener 4 posiciones</t>
  </si>
  <si>
    <t>Existe mas de un tag sac:AdditionalProperty con el mismo ID</t>
  </si>
  <si>
    <t>Debe indicar una descripcion para el tag sac:AdditionalProperty/cbc:Value</t>
  </si>
  <si>
    <t>AdditionalMonetaryTotal/cbc:ID debe tener valor</t>
  </si>
  <si>
    <t>El valor ingresado en AdditionalMonetaryTotal/cbc:ID es incorrecto</t>
  </si>
  <si>
    <t>El dato ingresado en el campo Total Descuentos no cumple con el formato establecido</t>
  </si>
  <si>
    <t>Es obligatorio al menos un AdditionalMonetaryTotal con codigo 1001, 1002, 1003 o 3001</t>
  </si>
  <si>
    <t>Debe consignar solo un elemento sac:AdditionalMonetaryTotal con cbc:ID igual a 1001</t>
  </si>
  <si>
    <t>Debe consignar solo un elemento sac:AdditionalMonetaryTotal con cbc:ID igual a 1002</t>
  </si>
  <si>
    <t>Debe consignar solo un elemento sac:AdditionalMonetaryTotal con cbc:ID igual a 1003</t>
  </si>
  <si>
    <t>Existe mas de un tag sac:AdditionalMonetaryTotal con el mismo ID</t>
  </si>
  <si>
    <t>Debe consignar codigo de regimen de percepcion (sac:AdditionalMonetaryTotal/cbc:ID@schemeID).</t>
  </si>
  <si>
    <t>El régimen percepción enviado no corresponde con su condición de Agente de percepción.</t>
  </si>
  <si>
    <t>sac:ReferenceAmount es obligatorio y mayor a cero cuando sac:AdditionalMonetaryTotal/cbc:ID es 2001</t>
  </si>
  <si>
    <t>cbc:PayableAmount es obligatorio y mayor a cero cuando sac:AdditionalMonetaryTotal/cbc:ID es 2001</t>
  </si>
  <si>
    <t>El dato ingresado en cbc:PayableAmount no cumple con el formato establecido</t>
  </si>
  <si>
    <t>Debe consignar la moneda para el Monto de la percepcion (cbc:PayableAmount/@currencyID)</t>
  </si>
  <si>
    <t>sac:TotalAmount es obligatorio y mayor a cero cuando sac:AdditionalMonetaryTotal/cbc:ID es 2001</t>
  </si>
  <si>
    <t>El dato ingresado en sac:TotalAmount no cumple con el formato establecido</t>
  </si>
  <si>
    <t>sac:TotalAmount no tiene el valor correcto cuando sac:AdditionalMonetaryTotal/cbc:ID es 2001</t>
  </si>
  <si>
    <t>ext:UBLExtensions/.../ds:Signature/ds:SignedInfo/ds:Reference/@URI</t>
  </si>
  <si>
    <t>ext:UBLExtensions/.../ds:Signature/ds:SignedInfo/ds:Reference/ds:Transform@Algorithm</t>
  </si>
  <si>
    <t>ext:UBLExtensions/.../ds:Signature/ds:SignedInfo/ds:Reference/ds:DigestMethod/@Algorithm</t>
  </si>
  <si>
    <t>ext:UBLExtensions/.../ds:Signature/ds:SignedInfo/ds:Reference/ds:DigestValue</t>
  </si>
  <si>
    <t>ext:UBLExtensions/.../ds:Signature/ds:SignatureValue</t>
  </si>
  <si>
    <t>ext:UBLExtensions/.../ds:Signature/ds:KeyInfo/ds:X509Data/ds:X509Certificate</t>
  </si>
  <si>
    <t>CreditedQuantity/@unitCode - El dato ingresado no cumple con el estandar</t>
  </si>
  <si>
    <t>CreditedQuantity - El dato ingresado no cumple con el estandar</t>
  </si>
  <si>
    <t>Debe consignar solo un elemento cac:TaxTotal a nivel de item para ISC (cbc:ID igual a 2000)</t>
  </si>
  <si>
    <t>cac:TaxCategory/cac:TaxScheme/cbc:ID - El dato ingresado no cumple con el estandar</t>
  </si>
  <si>
    <t>cac:TaxCategory/cac:TaxScheme/cbc:TaxTypeCode El dato ingresado no cumple con el estandar</t>
  </si>
  <si>
    <t>El XML no contiene el tag TaxAmount de impuestos globales</t>
  </si>
  <si>
    <t>TaxAmount - El dato ingresado en impuestos globales no cumple con el estandar</t>
  </si>
  <si>
    <t>El XML no contiene el tag o no existe informacion de TaxScheme ID de impuestos globales</t>
  </si>
  <si>
    <t>TaxScheme ID - El dato ingresado no cumple con el estandar</t>
  </si>
  <si>
    <t>TaxScheme Name - El dato ingresado no cumple con el estandar</t>
  </si>
  <si>
    <t>El XML no contiene el tag o no existe informacion de TaxScheme Name de impuestos globales</t>
  </si>
  <si>
    <t>El Name o TaxTypeCode debe corresponder con el Id para el ISC</t>
  </si>
  <si>
    <t>2527</t>
  </si>
  <si>
    <t>No se puede leer (parsear) el archivo XML</t>
  </si>
  <si>
    <t>PrepaidAmount: Monto total anticipado debe ser mayor a cero.</t>
  </si>
  <si>
    <t>2116</t>
  </si>
  <si>
    <t>2399</t>
  </si>
  <si>
    <t>El tipo de documento modificado por la Nota de credito debe ser factura electronica o ticket</t>
  </si>
  <si>
    <t>El tipo de documento modificado por la Nota de credito debe ser boleta electronica</t>
  </si>
  <si>
    <t>2630</t>
  </si>
  <si>
    <t>2117</t>
  </si>
  <si>
    <t>La serie o numero del documento(01) modificado por la Nota de Credito no cumple con el formato establecido para tipo codigo Nota Credito 10.</t>
  </si>
  <si>
    <t>La serie o numero del documento modificado por la Nota de Credito no cumple con el formato establecido</t>
  </si>
  <si>
    <t>2631</t>
  </si>
  <si>
    <t>2118</t>
  </si>
  <si>
    <t>La serie o numero del documento(12) modificado por la Nota de Credito no cumple con el formato establecido para tipo codigo Nota Credito 10.</t>
  </si>
  <si>
    <t>2633</t>
  </si>
  <si>
    <t>2632</t>
  </si>
  <si>
    <t>La serie o numero del documento(56) modificado por la Nota de Credito no cumple con el formato establecido para tipo codigo Nota Credito 10.</t>
  </si>
  <si>
    <t>La serie o numero del documento(03) modificado por la Nota de Credito no cumple con el formato establecido para tipo codigo Nota Credito 10.</t>
  </si>
  <si>
    <t>Debe indicar las facturas relacionadas a la Nota de Credito</t>
  </si>
  <si>
    <t>2414</t>
  </si>
  <si>
    <t>2415</t>
  </si>
  <si>
    <t>No se ha consignado en la nota el tag cac:DiscrepancyResponse</t>
  </si>
  <si>
    <t>Se ha consignado en la nota mas de un tag cac:DiscrepancyResponse</t>
  </si>
  <si>
    <t>2634</t>
  </si>
  <si>
    <t>2126</t>
  </si>
  <si>
    <t>2125</t>
  </si>
  <si>
    <t>ReferenceID - El dato ingresado debe indicar serie correcta del documento al que se relaciona la Nota tipo 10.</t>
  </si>
  <si>
    <t>El XML no contiene informacion en el tag ReferenceID del documento al que se relaciona la nota</t>
  </si>
  <si>
    <t>ReferenceID -  El dato ingresado debe indicar SERIE-CORRELATIVO del documento al que se relaciona la Nota</t>
  </si>
  <si>
    <t>2128</t>
  </si>
  <si>
    <t>2127</t>
  </si>
  <si>
    <t>2136</t>
  </si>
  <si>
    <t>2135</t>
  </si>
  <si>
    <t>4004</t>
  </si>
  <si>
    <t>4005</t>
  </si>
  <si>
    <t>4007</t>
  </si>
  <si>
    <t>4006</t>
  </si>
  <si>
    <t>2635</t>
  </si>
  <si>
    <t>2636</t>
  </si>
  <si>
    <t>2637</t>
  </si>
  <si>
    <t>Debe existir DocumentTypeCode de Otros documentos relacionados con valor 99 para un tipo codigo Nota Credito 10.</t>
  </si>
  <si>
    <t>No existe datos del ID de los documentos relacionados con valor 99 para un tipo codigo Nota Credito 10.</t>
  </si>
  <si>
    <t>No existe datos del DocumentType de los documentos relacionados con valor 99 para un tipo codigo Nota Credito 10.</t>
  </si>
  <si>
    <t>4008</t>
  </si>
  <si>
    <t>4009</t>
  </si>
  <si>
    <t>4011</t>
  </si>
  <si>
    <t>4010</t>
  </si>
  <si>
    <t>2070</t>
  </si>
  <si>
    <t>2071</t>
  </si>
  <si>
    <t>El XML no contiene el tag o no existe informacion de ResponseCode</t>
  </si>
  <si>
    <t>ResponseCode -  El dato ingresado no cumple  con  la  estructura</t>
  </si>
  <si>
    <t>2069</t>
  </si>
  <si>
    <t>2014</t>
  </si>
  <si>
    <t>2017</t>
  </si>
  <si>
    <t>2363</t>
  </si>
  <si>
    <t>2015</t>
  </si>
  <si>
    <t>2016</t>
  </si>
  <si>
    <t>2021</t>
  </si>
  <si>
    <t>2022</t>
  </si>
  <si>
    <t>2365</t>
  </si>
  <si>
    <t>El comprobante contiene un tipo y número de Documento Relacionado repetido</t>
  </si>
  <si>
    <t>2364</t>
  </si>
  <si>
    <t>2426</t>
  </si>
  <si>
    <t>Documentos relacionados duplicados en el comprobante.</t>
  </si>
  <si>
    <t>IssueDate- El dato ingresado no es valido</t>
  </si>
  <si>
    <t>2191</t>
  </si>
  <si>
    <t>El XML no contiene el tag Price/cbc:LineExtensionAmount en el detalle de los Items</t>
  </si>
  <si>
    <t>2187</t>
  </si>
  <si>
    <t>2139</t>
  </si>
  <si>
    <t>2188</t>
  </si>
  <si>
    <t>2189</t>
  </si>
  <si>
    <t>2408</t>
  </si>
  <si>
    <t>2190</t>
  </si>
  <si>
    <t>El XML no contiene el tag Price/cbc:PriceAmount en el detalle de los Items</t>
  </si>
  <si>
    <t>2197</t>
  </si>
  <si>
    <t>2199</t>
  </si>
  <si>
    <t>2193</t>
  </si>
  <si>
    <t>2194</t>
  </si>
  <si>
    <t>2195</t>
  </si>
  <si>
    <t>2196</t>
  </si>
  <si>
    <t>2377</t>
  </si>
  <si>
    <t>2378</t>
  </si>
  <si>
    <t>2203</t>
  </si>
  <si>
    <t>2202</t>
  </si>
  <si>
    <t>2184</t>
  </si>
  <si>
    <t>2182</t>
  </si>
  <si>
    <t>2183</t>
  </si>
  <si>
    <t>2186</t>
  </si>
  <si>
    <t>2185</t>
  </si>
  <si>
    <t>2058</t>
  </si>
  <si>
    <t>2151</t>
  </si>
  <si>
    <t>2350</t>
  </si>
  <si>
    <t>2351</t>
  </si>
  <si>
    <t>2173</t>
  </si>
  <si>
    <t>2172</t>
  </si>
  <si>
    <t>ResponseCode - El dato ingresado no cumple con la estructura</t>
  </si>
  <si>
    <t>cac:DiscrepancyResponse/cbc:Description - El dato ingresado no cumple con la estructura</t>
  </si>
  <si>
    <t>El XML no contiene el tag o no existe informacion de cac:DiscrepancyResponse/cbc:Description</t>
  </si>
  <si>
    <t>2171</t>
  </si>
  <si>
    <t>2170</t>
  </si>
  <si>
    <t>ReferenceID - El dato ingresado debe indicar SERIE-CORRELATIVO del documento al que se relaciona la Nota</t>
  </si>
  <si>
    <t>2204</t>
  </si>
  <si>
    <t>2400</t>
  </si>
  <si>
    <t>2205</t>
  </si>
  <si>
    <t>La serie o numero del documento modificado por la Nota de Debito no cumple con el formato establecido</t>
  </si>
  <si>
    <t>2206</t>
  </si>
  <si>
    <t>Debe indicar los documentos afectados por la Nota de Debito</t>
  </si>
  <si>
    <t>El RUC debe coincidir con el RUC del nombre del archivo</t>
  </si>
  <si>
    <t>El ID debe coincidir con el nombre del archivo</t>
  </si>
  <si>
    <t>La fecha de generación del resumen debe ser igual a la fecha consignada en el nombre del archivo</t>
  </si>
  <si>
    <t>2211</t>
  </si>
  <si>
    <t>2210</t>
  </si>
  <si>
    <t>El XML no contiene el tag ID</t>
  </si>
  <si>
    <t>El dato ingresado no cumple con el formato RC-fecha-correlativo</t>
  </si>
  <si>
    <t>2234</t>
  </si>
  <si>
    <t>2233</t>
  </si>
  <si>
    <t>El XML no contiene el tag ReferenceDate</t>
  </si>
  <si>
    <t>ReferenceDate - El dato ingresado no cumple con el patron YYYY-MM-DD</t>
  </si>
  <si>
    <t>2235</t>
  </si>
  <si>
    <t>ReferenceDate- El dato ingresado no es valido</t>
  </si>
  <si>
    <t>2237</t>
  </si>
  <si>
    <t>La fecha del ReferenceDate no debe ser mayor al Today</t>
  </si>
  <si>
    <t>2231</t>
  </si>
  <si>
    <t>2230</t>
  </si>
  <si>
    <t>2232</t>
  </si>
  <si>
    <t>2236</t>
  </si>
  <si>
    <t>4036</t>
  </si>
  <si>
    <t>IssueDate - El dato ingresado no cumple con el patron YYYY-MM-DD</t>
  </si>
  <si>
    <t>La fecha del IssueDate no debe ser mayor al Today</t>
  </si>
  <si>
    <t>2219</t>
  </si>
  <si>
    <t>2218</t>
  </si>
  <si>
    <t>2217</t>
  </si>
  <si>
    <t>2216</t>
  </si>
  <si>
    <t>El XML no contiene el tag CustomerAssignedAccountID del emisor del documento</t>
  </si>
  <si>
    <t>El XML no contiene el tag AdditionalAccountID del emisor del documento</t>
  </si>
  <si>
    <t>AdditionalAccountID - El dato ingresado no cumple con el estandar</t>
  </si>
  <si>
    <t>2229</t>
  </si>
  <si>
    <t>2228</t>
  </si>
  <si>
    <t>El XML no contiene el tag RegistrationName del emisor del documento</t>
  </si>
  <si>
    <t>RegistrationName - El dato ingresado no cumple con el estandar</t>
  </si>
  <si>
    <t>Linea de documento</t>
  </si>
  <si>
    <t>2516</t>
  </si>
  <si>
    <t>2511</t>
  </si>
  <si>
    <t>Debe indicar tipo de documento.</t>
  </si>
  <si>
    <t>2512</t>
  </si>
  <si>
    <t>2513</t>
  </si>
  <si>
    <t>No existe información de serie o número.</t>
  </si>
  <si>
    <t>Dato no cumple con formato de acuerdo al número de comprobante.</t>
  </si>
  <si>
    <t>2514</t>
  </si>
  <si>
    <t>2018</t>
  </si>
  <si>
    <t>No existe información de receptor de documento.</t>
  </si>
  <si>
    <t>2517</t>
  </si>
  <si>
    <t>Dato no cumple con formato establecido.</t>
  </si>
  <si>
    <t>4027</t>
  </si>
  <si>
    <t>2524</t>
  </si>
  <si>
    <t>El dato ingresado en Amount no cumple con el formato establecido.</t>
  </si>
  <si>
    <t>2522</t>
  </si>
  <si>
    <t>No existe información del documento del anticipo.</t>
  </si>
  <si>
    <t>Guía de Remisión de referencia (dada de baja por cambio de destinatario)</t>
  </si>
  <si>
    <t>Departamento</t>
  </si>
  <si>
    <t>Provincia</t>
  </si>
  <si>
    <t>Distrito</t>
  </si>
  <si>
    <t>Codigo producto SUNAT</t>
  </si>
  <si>
    <t>Dirección completa y detallada</t>
  </si>
  <si>
    <t>El XML no contiene el tag o no existe información de PrepaidAmount para un documento con anticipo.</t>
  </si>
  <si>
    <t>=2.0</t>
  </si>
  <si>
    <t>/Retention/cbc:UBLVersionID</t>
  </si>
  <si>
    <t>=1.0</t>
  </si>
  <si>
    <t>/Retention/cbc:CustomizationID</t>
  </si>
  <si>
    <t>Numeración, conformada por serie y número correlativo</t>
  </si>
  <si>
    <t>/Retention/cbc:ID</t>
  </si>
  <si>
    <t>/Retention/cbc:IssueDate</t>
  </si>
  <si>
    <t>Datos del Emisor Electrónico</t>
  </si>
  <si>
    <t>/Retention/cac:AgentParty/cac:PartyIdentification/cbc:ID</t>
  </si>
  <si>
    <t>/Retention/cac:AgentParty/cac:PartyName/cbc:Name</t>
  </si>
  <si>
    <t>Domicilio fiscal del Emisor Electrónico</t>
  </si>
  <si>
    <t>/Retention/cac:AgentParty/cac:PostalAddress/cbc:StreetName</t>
  </si>
  <si>
    <t>Urbanización</t>
  </si>
  <si>
    <t>/Retention/cac:AgentParty/cac:PostalAddress/cbc:CitySubdivisionName</t>
  </si>
  <si>
    <t>/Retention/cac:AgentParty/cac:PostalAddress/cbc:CityName</t>
  </si>
  <si>
    <t>/Retention/cac:AgentParty/cac:PostalAddress/cbc:CountrySubentity</t>
  </si>
  <si>
    <t>/Retention/cac:AgentParty/cac:PostalAddress/cbc:District</t>
  </si>
  <si>
    <t>Código del país de la dirección</t>
  </si>
  <si>
    <t>a2</t>
  </si>
  <si>
    <t>/Retention/cac:AgentParty/cac:PartyLegalEntity/cbc:RegistrationName</t>
  </si>
  <si>
    <t>Información del Proveedor</t>
  </si>
  <si>
    <t>/Retention/cac:ReceiverParty/cac:PartyIdentification/cbc:ID</t>
  </si>
  <si>
    <t>/Retention/cac:ReceiverParty/cac:PartyName/cbc:Name</t>
  </si>
  <si>
    <t>Domicilio fiscal del Proveedor</t>
  </si>
  <si>
    <t>/Retention/cac:ReceiverParty/cac:PostalAddress/cbc:StreetName</t>
  </si>
  <si>
    <t>/Retention/cac:ReceiverParty/cac:PostalAddress/cbc:CitySubdivisionName</t>
  </si>
  <si>
    <t>/Retention/cac:ReceiverParty/cac:PostalAddress/cbc:CityName</t>
  </si>
  <si>
    <t>/Retention/cac:ReceiverParty/cac:PostalAddress/cbc:CountrySubentity</t>
  </si>
  <si>
    <t>/Retention/cac:ReceiverParty/cac:PostalAddress/cbc:District</t>
  </si>
  <si>
    <t>/Retention/cac:ReceiverParty/cac:PartyLegalEntity/cbc:RegistrationName</t>
  </si>
  <si>
    <t>Datos de la Retención del CRE</t>
  </si>
  <si>
    <t>Régimen de Retención</t>
  </si>
  <si>
    <t>Tasa de Retención</t>
  </si>
  <si>
    <t>n(1,2)</t>
  </si>
  <si>
    <t>/Retention/sac:SUNATRetentionPercent</t>
  </si>
  <si>
    <t>/Retention/cbc:Note</t>
  </si>
  <si>
    <t>Importe total Retenido</t>
  </si>
  <si>
    <t>/Retention/cbc:TotalInvoiceAmount</t>
  </si>
  <si>
    <t>Importe total retenido debe ser igual a la suma de los importes retenidos por cada documento relacionado.</t>
  </si>
  <si>
    <t>Moneda del Importe total Retenido</t>
  </si>
  <si>
    <t>Importe total Pagado</t>
  </si>
  <si>
    <t>Moneda del Importe total Pagado</t>
  </si>
  <si>
    <t>Dato del Comprobante Relacionado</t>
  </si>
  <si>
    <t>Tipo de documento Relacionado</t>
  </si>
  <si>
    <t>Número de documento Relacionado</t>
  </si>
  <si>
    <t>Fecha emisión documento Relacionado</t>
  </si>
  <si>
    <t>/Retention/sac:SUNATRetentionDocumentReference/cbc:IssueDate</t>
  </si>
  <si>
    <t>Importe total documento Relacionado</t>
  </si>
  <si>
    <t>/Retention/sac:SUNATRetentionDocumentReference/cbc:TotalInvoiceAmount</t>
  </si>
  <si>
    <t>El dato ingresado en TotalInvoiceAmount debe ser numérico mayor a cero</t>
  </si>
  <si>
    <t>Tipo de moneda documento Relacionado</t>
  </si>
  <si>
    <t>Datos del Pago (3)</t>
  </si>
  <si>
    <t>Fecha de pago</t>
  </si>
  <si>
    <t>/Retention/sac:SUNATRetentionDocumentReference/cac:Payment/cbc:PaidDate</t>
  </si>
  <si>
    <t>Número de pago</t>
  </si>
  <si>
    <t>n..9</t>
  </si>
  <si>
    <t>/Retention/sac:SUNATRetentionDocumentReference/cac:Payment/cbc:ID</t>
  </si>
  <si>
    <t>Importe de pago sin retención</t>
  </si>
  <si>
    <t>/Retention/sac:SUNATRetentionDocumentReference/cac:Payment/cbc:PaidAmount</t>
  </si>
  <si>
    <t>Los montos de pago, retenidos y montos pagados consignados para el documento relacionado no son correctos.</t>
  </si>
  <si>
    <t>Moneda de pago</t>
  </si>
  <si>
    <t>La moneda del importe de pago debe ser la misma que la del documento relacionado.</t>
  </si>
  <si>
    <t>Datos de la Retención (4)</t>
  </si>
  <si>
    <t>Importe retenido</t>
  </si>
  <si>
    <t>/Retention/sac:SUNATRetentionDocumentReference/sac:SUNATRetentionInformation/sac:SUNATRetentionAmount</t>
  </si>
  <si>
    <t>Moneda de importe retenido</t>
  </si>
  <si>
    <t>Fecha de Retención</t>
  </si>
  <si>
    <t>/Retention/sac:SUNATRetentionDocumentReference/sac:SUNATRetentionInformation/sac:SUNATRetentionDate</t>
  </si>
  <si>
    <t>Importe total a pagar (neto)</t>
  </si>
  <si>
    <t>/Retention/sac:SUNATRetentionDocumentReference/sac:SUNATRetentionInformation/sac:SUNATNetTotalPaid</t>
  </si>
  <si>
    <t>Moneda del monto neto pagado</t>
  </si>
  <si>
    <t>Tipo de cambio (5)</t>
  </si>
  <si>
    <t>La moneda de referencia para el Tipo de Cambio</t>
  </si>
  <si>
    <t>La moneda objetivo para la Tasa de Cambio</t>
  </si>
  <si>
    <t>El factor aplicado a la moneda de origen para calcular la moneda de destino (Tipo de cambio)</t>
  </si>
  <si>
    <t>an..11</t>
  </si>
  <si>
    <t>n(4,6)</t>
  </si>
  <si>
    <t>/Retention/sac:SUNATRetentionDocumentReference/sac:SUNATRetentionInformation/cac:ExchangeRate/cbc:CalculationRate</t>
  </si>
  <si>
    <t>Fecha de cambio</t>
  </si>
  <si>
    <t>/Retention/sac:SUNATRetentionDocumentReference/sac:SUNATRetentionInformation/cac:ExchangeRate/cbc:Date</t>
  </si>
  <si>
    <t>ID - Serie y Número del archivo no coincide con el consignado en el contenido del XML.</t>
  </si>
  <si>
    <t>El XML no contiene el tag o no existe información del número de RUC del emisor</t>
  </si>
  <si>
    <t>El XML no contiene el atributo o no existe información del tipo de documento del emisor</t>
  </si>
  <si>
    <t>El tipo de documento no es aceptado.</t>
  </si>
  <si>
    <t>El nombre comercial del emisor no cumple con el formato establecido</t>
  </si>
  <si>
    <t>La dirección completa y detallada del domicilio fiscal del emisor no cumple con el formato establecido</t>
  </si>
  <si>
    <t>La urbanización del domicilio fiscal del emisor no cumple con el formato establecido</t>
  </si>
  <si>
    <t>La provincia del domicilio fiscal del emisor no cumple con el formato establecido</t>
  </si>
  <si>
    <t>El departamento del domicilio fiscal del emisor no cumple con el formato establecido</t>
  </si>
  <si>
    <t>El distrito del domicilio fiscal del emisor no cumple con el formato establecido</t>
  </si>
  <si>
    <t>El codigo de pais debe ser PE</t>
  </si>
  <si>
    <t>El XML no contiene el tag o no existe información del número de documento de identidad del proveedor</t>
  </si>
  <si>
    <t>El valor ingresado como documento de identidad del proveedor es incorrecto</t>
  </si>
  <si>
    <t>El nombre comercial del proveedor no cumple con el formato establecido</t>
  </si>
  <si>
    <t>El ubigeo del proveedor no cumple con el formato establecido o no es válido</t>
  </si>
  <si>
    <t>La dirección completa y detallada del domicilio fiscal del proveedor no cumple con el formato establecido</t>
  </si>
  <si>
    <t>La urbanización del domicilio fiscal del proveedor no cumple con el formato establecido</t>
  </si>
  <si>
    <t>La provincia del domicilio fiscal del proveedor no cumple con el formato establecido</t>
  </si>
  <si>
    <t>El departamento del domicilio fiscal del proveedor no cumple con el formato establecido</t>
  </si>
  <si>
    <t>El distrito del domicilio fiscal del proveedor no cumple con el formato establecido</t>
  </si>
  <si>
    <t>El XML no contiene el tag o no existe información del Importe total Retenido</t>
  </si>
  <si>
    <t>El XML no contiene el tag o no existe información de la moneda del Importe total Retenido</t>
  </si>
  <si>
    <t>El valor de la moneda del Importe total Retenido debe ser PEN</t>
  </si>
  <si>
    <t>El dato ingresado en SUNATTotalPaid debe ser numérico mayor a cero</t>
  </si>
  <si>
    <t>El XML no contiene el tag o no existe información del Importe total Pagado</t>
  </si>
  <si>
    <t>El XML no contiene el tag o no existe información de la moneda del Importe total Pagado</t>
  </si>
  <si>
    <t>El valor de la moneda del Importe total Pagado debe ser PEN</t>
  </si>
  <si>
    <t>El XML no contiene el tag o no existe información del tipo de documento relacionado</t>
  </si>
  <si>
    <t>El tipo de documento relacionado no es válido</t>
  </si>
  <si>
    <t>El XML no contiene el tag o no existe información del número de documento relacionado</t>
  </si>
  <si>
    <t>El número de documento relacionado no está permitido o no es valido</t>
  </si>
  <si>
    <t>El XML no contiene el tag o no existe información del Importe total documento Relacionado</t>
  </si>
  <si>
    <t>El dato ingresado en el importe total documento relacionado debe ser numérico mayor a cero</t>
  </si>
  <si>
    <t>El XML no contiene el tag o no existe información de la moneda del documento Relacionado</t>
  </si>
  <si>
    <t>El valor de la moneda del documento Relacionado no es válido</t>
  </si>
  <si>
    <t>El XML no contiene el tag o no existe información del número de pago</t>
  </si>
  <si>
    <t>El dato ingresado en el número de pago no es válido</t>
  </si>
  <si>
    <t>El XML no contiene el tag o no existe información de la fecha de pago del documento Relacionado</t>
  </si>
  <si>
    <t>La fecha de pago del documento relacionado no es válido</t>
  </si>
  <si>
    <t>El XML no contiene el tag o no existe información del Importe retenido</t>
  </si>
  <si>
    <t>El dato ingresado en el Importe retenido debe ser numérico mayor a cero</t>
  </si>
  <si>
    <t>El XML no contiene el tag o no existe información de la moneda de importe retenido</t>
  </si>
  <si>
    <t>El valor de la moneda de importe retenido debe ser PEN</t>
  </si>
  <si>
    <t>El XML no contiene el tag o no existe información de la Fecha de Retención</t>
  </si>
  <si>
    <t>La fecha de retención no es válido</t>
  </si>
  <si>
    <t>El XML no contiene el tag o no existe información del Importe total a pagar (neto)</t>
  </si>
  <si>
    <t>El dato ingresado en el Importe total a pagar (neto) debe ser numérico mayor a cero</t>
  </si>
  <si>
    <t>El XML no contiene el tag o no existe información de la Moneda del monto neto pagado</t>
  </si>
  <si>
    <t>El valor de la Moneda del monto neto pagado debe ser PEN</t>
  </si>
  <si>
    <t>El valor de la moneda de referencia para el tipo de cambio no es válido</t>
  </si>
  <si>
    <t>La moneda de referencia para el tipo de cambio debe ser la misma que la del documento relacionado</t>
  </si>
  <si>
    <t>El valor de la moneda objetivo para la Tasa de Cambio debe ser PEN</t>
  </si>
  <si>
    <t>El dato ingresado en el tipo de cambio debe ser numérico mayor a cero</t>
  </si>
  <si>
    <t>La fecha de cambio no es válido</t>
  </si>
  <si>
    <t>/Perception/cbc:UBLVersionID</t>
  </si>
  <si>
    <t>/Perception/cbc:CustomizationID</t>
  </si>
  <si>
    <t>/Perception/cbc:ID</t>
  </si>
  <si>
    <t>/Perception/cbc:IssueDate</t>
  </si>
  <si>
    <t>/Perception/cac:AgentParty/cac:PartyIdentification/cbc:ID</t>
  </si>
  <si>
    <t>/Perception/cac:AgentParty/cac:PartyName/cbc:Name</t>
  </si>
  <si>
    <t>/Perception/cac:AgentParty/cac:PostalAddress/cbc:StreetName</t>
  </si>
  <si>
    <t>/Perception/cac:AgentParty/cac:PostalAddress/cbc:CitySubdivisionName</t>
  </si>
  <si>
    <t>/Perception/cac:AgentParty/cac:PostalAddress/cbc:CityName</t>
  </si>
  <si>
    <t>/Perception/cac:AgentParty/cac:PostalAddress/cbc:CountrySubentity</t>
  </si>
  <si>
    <t>/Perception/cac:AgentParty/cac:PostalAddress/cbc:District</t>
  </si>
  <si>
    <t>/Perception/cac:AgentParty/cac:PartyLegalEntity/cbc:RegistrationName</t>
  </si>
  <si>
    <t>Información del Cliente</t>
  </si>
  <si>
    <t>/Perception/cac:ReceiverParty/cac:PartyIdentification/cbc:ID</t>
  </si>
  <si>
    <t>/Perception/cac:ReceiverParty/cac:PartyName/cbc:Name</t>
  </si>
  <si>
    <t>/Perception/cac:ReceiverParty/cac:PostalAddress/cbc:StreetName</t>
  </si>
  <si>
    <t>/Perception/cac:ReceiverParty/cac:PostalAddress/cbc:CitySubdivisionName</t>
  </si>
  <si>
    <t>/Perception/cac:ReceiverParty/cac:PostalAddress/cbc:CityName</t>
  </si>
  <si>
    <t>/Perception/cac:ReceiverParty/cac:PostalAddress/cbc:CountrySubentity</t>
  </si>
  <si>
    <t>/Perception/cac:ReceiverParty/cac:PostalAddress/cbc:District</t>
  </si>
  <si>
    <t>/Perception/cac:ReceiverParty/cac:PartyLegalEntity/cbc:RegistrationName</t>
  </si>
  <si>
    <t>/Perception/sac:SUNATPerceptionPercent</t>
  </si>
  <si>
    <t>/Perception/cbc:Note</t>
  </si>
  <si>
    <t>Importe total Percibido</t>
  </si>
  <si>
    <t>/Perception/cbc:TotalInvoiceAmount</t>
  </si>
  <si>
    <t>Importe total percibido debe ser igual a la suma de los importes percibidos por cada documento relacionado.</t>
  </si>
  <si>
    <t>Moneda del Importe total Percibido</t>
  </si>
  <si>
    <t>Importe total Cobrado</t>
  </si>
  <si>
    <t>/Perception/sac:SUNATTotalCashed</t>
  </si>
  <si>
    <t>Moneda del Importe total Cobrado</t>
  </si>
  <si>
    <t>/Perception/sac:SUNATPerceptionDocumentReference/cbc:IssueDate</t>
  </si>
  <si>
    <t>/Perception/sac:SUNATPerceptionDocumentReference/cbc:TotalInvoiceAmount</t>
  </si>
  <si>
    <t>Fecha de cobro</t>
  </si>
  <si>
    <t>/Perception/sac:SUNATPerceptionDocumentReference/cac:Payment/cbc:PaidDate</t>
  </si>
  <si>
    <t>Número de cobro</t>
  </si>
  <si>
    <t>/Perception/sac:SUNATPerceptionDocumentReference/cac:Payment/cbc:ID</t>
  </si>
  <si>
    <t>/Perception/sac:SUNATPerceptionDocumentReference/cac:Payment/cbc:PaidAmount</t>
  </si>
  <si>
    <t>Los montos de pago, percibidos y montos cobrados consignados para el documento relacionado no son correctos.</t>
  </si>
  <si>
    <t>Moneda de cobro</t>
  </si>
  <si>
    <t>La moneda del importe de cobro debe ser la misma que la del documento relacionado.</t>
  </si>
  <si>
    <t>/Perception/sac:SUNATPerceptionDocumentReference/sac:SUNATPerceptionInformation/sac:SUNATPerceptionAmount</t>
  </si>
  <si>
    <t>/Perception/sac:SUNATPerceptionDocumentReference/sac:SUNATPerceptionInformation/sac:SUNATPerceptionDate</t>
  </si>
  <si>
    <t>/Perception/sac:SUNATPerceptionDocumentReference/sac:SUNATPerceptionInformation/cac:ExchangeRate/cbc:CalculationRate</t>
  </si>
  <si>
    <t>/Perception/sac:SUNATPerceptionDocumentReference/sac:SUNATPerceptionInformation/cac:ExchangeRate/cbc:Date</t>
  </si>
  <si>
    <t>La tasa de percepción enviada no corresponde con el régimen de percepción.</t>
  </si>
  <si>
    <t>El XML no contiene el tag o no existe información del Importe total Percibido</t>
  </si>
  <si>
    <t>El nombre comercial del cliente no cumple con el formato establecido</t>
  </si>
  <si>
    <t>El ubigeo del cliente no cumple con el formato establecido o no es válido</t>
  </si>
  <si>
    <t>La dirección completa y detallada del domicilio fiscal del cliente no cumple con el formato establecido</t>
  </si>
  <si>
    <t>La urbanización del domicilio fiscal del cliente no cumple con el formato establecido</t>
  </si>
  <si>
    <t>La provincia del domicilio fiscal del cliente no cumple con el formato establecido</t>
  </si>
  <si>
    <t>El departamento del domicilio fiscal del cliente no cumple con el formato establecido</t>
  </si>
  <si>
    <t>El distrito del domicilio fiscal del cliente no cumple con el formato establecido</t>
  </si>
  <si>
    <t>El XML no contiene el tag o no existe información de la moneda del Importe total Percibido</t>
  </si>
  <si>
    <t>El valor de la moneda del Importe total Percibido debe ser PEN</t>
  </si>
  <si>
    <t>El XML no contiene el tag o no existe información del Importe total Cobrado</t>
  </si>
  <si>
    <t>El dato ingresado en SUNATTotalCashed debe ser numérico mayor a cero</t>
  </si>
  <si>
    <t>El XML no contiene el tag o no existe información de la moneda del Importe total Cobrado</t>
  </si>
  <si>
    <t>El valor de la moneda del Importe total Cobrado debe ser PEN</t>
  </si>
  <si>
    <t>El XML no contiene el tag o no existe información de la moneda objetivo para la Tasa de Cambio</t>
  </si>
  <si>
    <t>El XML no contiene el tag o no existe información del tipo de cambio</t>
  </si>
  <si>
    <t>El XML no contiene el tag o no existe información de la fecha de cambio</t>
  </si>
  <si>
    <t>El XML no contiene el tag o no existe información de la moneda de referencia para el tipo de cambio</t>
  </si>
  <si>
    <t>El XML no contiene el tag o no existe información del número de cobro</t>
  </si>
  <si>
    <t>El dato ingresado en el número de cobro no es válido</t>
  </si>
  <si>
    <t>El XML no contiene el tag o no existe información del Importe del cobro</t>
  </si>
  <si>
    <t>El dato ingresado en el Importe del cobro debe ser numérico mayor a cero</t>
  </si>
  <si>
    <t>El XML no contiene el tag o no existe información de la fecha de cobro del documento Relacionado</t>
  </si>
  <si>
    <t>La fecha de cobro del documento relacionado no es válido</t>
  </si>
  <si>
    <t>El XML no contiene el tag o no existe información del Importe percibido</t>
  </si>
  <si>
    <t>El dato ingresado en el Importe percibido debe ser numérico mayor a cero</t>
  </si>
  <si>
    <t>El XML no contiene el tag o no existe información de la moneda de importe percibido</t>
  </si>
  <si>
    <t>El valor de la moneda de importe percibido debe ser PEN</t>
  </si>
  <si>
    <t>El XML no contiene el tag o no existe información de la Fecha de Percepción</t>
  </si>
  <si>
    <t>La fecha de percepción no es válido</t>
  </si>
  <si>
    <t>El XML no contiene el tag o no existe información del Monto total a cobrar</t>
  </si>
  <si>
    <t>El dato ingresado en el Monto total a cobrar debe ser numérico mayor a cero</t>
  </si>
  <si>
    <t>El XML no contiene el tag o no existe información de la moneda del Monto total a cobrar</t>
  </si>
  <si>
    <t>El valor de la moneda del Monto total a cobrar debe ser PEN</t>
  </si>
  <si>
    <t>El dato ingresado no cumple con el formato RA-fecha-correlativo</t>
  </si>
  <si>
    <t>ReferenceDate - El dato ingresado no es valido</t>
  </si>
  <si>
    <t>IssueDate - El dato ingresado no es valido</t>
  </si>
  <si>
    <t>LineID - El dato ingresado no cumple con el estandar</t>
  </si>
  <si>
    <t>LineID - El dato ingresado debe ser correlativo mayor a cero</t>
  </si>
  <si>
    <t>El XML no contiene el tag DocumentTypeCode</t>
  </si>
  <si>
    <t>El XML no contiene el tag DocumentSerialID</t>
  </si>
  <si>
    <t>El dato ingresado  no cumple con el patron SERIE</t>
  </si>
  <si>
    <t>La serie no corresponde al tipo de comprobante</t>
  </si>
  <si>
    <t>El dato ingresado en DocumentNumberID debe ser numerico y como maximo de 8 digitos</t>
  </si>
  <si>
    <t>El dato ingresado en VoidReasonDescription debe contener información válida</t>
  </si>
  <si>
    <t>El dato ingresado no cumple con el formato RR-fecha-correlativo.</t>
  </si>
  <si>
    <t>El dato ingresado  no cumple con el formato de DocumentSerialID, para DocumentTypeCode con valor 20.</t>
  </si>
  <si>
    <t>El dato ingresado  no cumple con el formato de DocumentSerialID, para DocumentTypeCode con valor 40.</t>
  </si>
  <si>
    <t>0154</t>
  </si>
  <si>
    <t>El RUC del archivo no corresponde al RUC del usuario o el proveedor no esta autorizado a enviar comprobantes del contribuyente</t>
  </si>
  <si>
    <t>0200</t>
  </si>
  <si>
    <t>No se pudo procesar su solicitud. (Ocurrio un error en el batch)</t>
  </si>
  <si>
    <t>2328</t>
  </si>
  <si>
    <t>2326</t>
  </si>
  <si>
    <t>2327</t>
  </si>
  <si>
    <t>El certificado usado se encuentra revocado</t>
  </si>
  <si>
    <t>El certificado usado se encuentra de baja</t>
  </si>
  <si>
    <t>El certificado usado no se encuentra vigente</t>
  </si>
  <si>
    <t>0300</t>
  </si>
  <si>
    <t>No se encontró la raíz documento xml</t>
  </si>
  <si>
    <t>El certificado usado no es el comunicado a SUNAT</t>
  </si>
  <si>
    <t>2325</t>
  </si>
  <si>
    <t>La fecha de generación de la comunicación debe ser mayor o igual a la fecha de generación del documento revertido.</t>
  </si>
  <si>
    <t>El comprobante que desea revertir no existe.</t>
  </si>
  <si>
    <t>El comprobante fue informado previamente en una reversión.</t>
  </si>
  <si>
    <t>Debe indicar  toda la informacion de  sustento de translado de bienes.</t>
  </si>
  <si>
    <t>Si ha consignado Transporte Privado, debe consignar Licencia de conducir, Placa, N constancia de inscripcion y marca del vehiculo.</t>
  </si>
  <si>
    <t>No debe consignar los datos del transportista para la modalidad de transporte 02 – Transporte Privado.</t>
  </si>
  <si>
    <t>GrossWeightMeasure – El dato ingresado no cumple con el formato establecido.</t>
  </si>
  <si>
    <t>0130</t>
  </si>
  <si>
    <t>El sistema no puede responder su solicitud. (No se pudo obtener el ticket de proceso)</t>
  </si>
  <si>
    <t>0135</t>
  </si>
  <si>
    <t>El sistema no puede responder su solicitud. (No se pudo encolar el pedido)</t>
  </si>
  <si>
    <t>0111</t>
  </si>
  <si>
    <t>No tiene el perfil para enviar comprobantes electronicos</t>
  </si>
  <si>
    <t>0109</t>
  </si>
  <si>
    <t>El sistema no puede responder su solicitud. (El servicio de autenticación no está disponible)</t>
  </si>
  <si>
    <t>0103</t>
  </si>
  <si>
    <t>El Usuario ingresado no existe</t>
  </si>
  <si>
    <t>0101</t>
  </si>
  <si>
    <t>El encabezado de seguridad es incorrecto</t>
  </si>
  <si>
    <t>Usuario o contraseña incorrectos</t>
  </si>
  <si>
    <t>0102</t>
  </si>
  <si>
    <t>0151</t>
  </si>
  <si>
    <t>El nombre del archivo ZIP es incorrecto</t>
  </si>
  <si>
    <t>0159</t>
  </si>
  <si>
    <t>0158</t>
  </si>
  <si>
    <t>El nombre del archivo XML es incorrecto</t>
  </si>
  <si>
    <t>El archivo ZIP contiene demasiados comprobantes para este tipo de envío</t>
  </si>
  <si>
    <t>0133</t>
  </si>
  <si>
    <t>2335</t>
  </si>
  <si>
    <t>El documento electrónico ingresado ha sido alterado</t>
  </si>
  <si>
    <t>El sistema no puede responder su solicitud. (No se pudo grabar la entrada del log)</t>
  </si>
  <si>
    <t>0127</t>
  </si>
  <si>
    <t>El ticket no existe</t>
  </si>
  <si>
    <t>0100</t>
  </si>
  <si>
    <t>El sistema no puede responder su solicitud. Intente nuevamente o comuníquese con su Administrador</t>
  </si>
  <si>
    <t>0155</t>
  </si>
  <si>
    <t>El archivo ZIP esta vacio</t>
  </si>
  <si>
    <t>El archivo ZIP esta corrupto</t>
  </si>
  <si>
    <t>0156</t>
  </si>
  <si>
    <t>0157</t>
  </si>
  <si>
    <t>El archivo ZIP no contiene comprobantes</t>
  </si>
  <si>
    <t>0161</t>
  </si>
  <si>
    <t>El nombre del archivo XML no coincide con el nombre del archivo ZIP</t>
  </si>
  <si>
    <t>0160</t>
  </si>
  <si>
    <t>El archivo XML esta vacio</t>
  </si>
  <si>
    <t>(2.0)</t>
  </si>
  <si>
    <t>(1.0)</t>
  </si>
  <si>
    <t>El dato ingresado en AllowanceTotalAmount no cumple con el formato establecido</t>
  </si>
  <si>
    <t>El dato ingresado en sac:ReferenceAmount no cumple con el formato establecido</t>
  </si>
  <si>
    <t>/Invoice/cac:InvoiceLine/cac:Item/cac:StandardItemIdentification/cbc:ID</t>
  </si>
  <si>
    <t>PaidAmount - El dato ingresado no cumple con el estandar</t>
  </si>
  <si>
    <t>El XML no contiene el atributo o no existe informacion del codigo de ubigeo.</t>
  </si>
  <si>
    <t>El valor ingresado como codigo de ubigeo no cumple con el estandar.</t>
  </si>
  <si>
    <t>El XML no contiene el atributo o no existe informacion de direccion completa y detallada.</t>
  </si>
  <si>
    <t>El valor ingresado como direccion completa y detallada no cumple con el estandar.</t>
  </si>
  <si>
    <t>cac:Shipment - El XML no contiene o no existe información en punto de llegada (cac:DeliveryAddress).</t>
  </si>
  <si>
    <t>cac:Shipment - El XML no contiene o no existe información en punto de partida (cac:OriginAddress).</t>
  </si>
  <si>
    <t>El XML no contiene el atributo o no existe informacion de cantida de items</t>
  </si>
  <si>
    <t>El valor ingresado en cantidad de items no cumple con el estandar</t>
  </si>
  <si>
    <t>El valor ingresado en descripcion del items no cumple con el estandar</t>
  </si>
  <si>
    <t>Hora de emisión</t>
  </si>
  <si>
    <t>OBSERV</t>
  </si>
  <si>
    <t>/DespatchAdvice/cbc:IssueTime</t>
  </si>
  <si>
    <t>REST
XSL</t>
  </si>
  <si>
    <t>2192</t>
  </si>
  <si>
    <t>el Comprobante no debió ser observado.</t>
  </si>
  <si>
    <t>4230</t>
  </si>
  <si>
    <t>IssueTime - El dato ingresado  no cumple con el patrón hh:mm:ss.sssss</t>
  </si>
  <si>
    <t>4197</t>
  </si>
  <si>
    <t>La fecha de recepción en SUNAT es mayor a 1 hora(s) respecto a la fecha de comprobación por OSE</t>
  </si>
  <si>
    <t>4196</t>
  </si>
  <si>
    <t>4195</t>
  </si>
  <si>
    <t>4194</t>
  </si>
  <si>
    <t>El valor ingresado como indicador de transbordo programado no cumple con el estandar.</t>
  </si>
  <si>
    <t>4193</t>
  </si>
  <si>
    <t>Para el motivo de traslado, no se consigna información del manifiesto de carga.</t>
  </si>
  <si>
    <t>4192</t>
  </si>
  <si>
    <t>Para el motivo de traslado, no se consigna información en el numero de DAM.</t>
  </si>
  <si>
    <t>4191</t>
  </si>
  <si>
    <t>4190</t>
  </si>
  <si>
    <t>El valor ingresado como tipo de documento del nombre o razon social del tercero relacionado es incorrecto.</t>
  </si>
  <si>
    <t>4189</t>
  </si>
  <si>
    <t>4188</t>
  </si>
  <si>
    <t>4187</t>
  </si>
  <si>
    <t>4186</t>
  </si>
  <si>
    <t>cac:OrderReference - Serie y numero no se encuentra registrado como baja por cambio de destinatario.</t>
  </si>
  <si>
    <t>4185</t>
  </si>
  <si>
    <t>cac:OriginAddres: Dirección completa y detallada del punto de partida no cumple con el estandar.</t>
  </si>
  <si>
    <t>4184</t>
  </si>
  <si>
    <t>4183</t>
  </si>
  <si>
    <t>4182</t>
  </si>
  <si>
    <t>4181</t>
  </si>
  <si>
    <t>4180</t>
  </si>
  <si>
    <t>4179</t>
  </si>
  <si>
    <t>4178</t>
  </si>
  <si>
    <t>4177</t>
  </si>
  <si>
    <t>4176</t>
  </si>
  <si>
    <t>4175</t>
  </si>
  <si>
    <t>4174</t>
  </si>
  <si>
    <t>4173</t>
  </si>
  <si>
    <t>4172</t>
  </si>
  <si>
    <t>4171</t>
  </si>
  <si>
    <t>4170</t>
  </si>
  <si>
    <t>4169</t>
  </si>
  <si>
    <t>4168</t>
  </si>
  <si>
    <t>4167</t>
  </si>
  <si>
    <t>4166</t>
  </si>
  <si>
    <t>4165</t>
  </si>
  <si>
    <t>cac:CarrierParty: Debe consignar apellidos y nombres, denominación o razón social del transportista.</t>
  </si>
  <si>
    <t>4164</t>
  </si>
  <si>
    <t>4163</t>
  </si>
  <si>
    <t>4162</t>
  </si>
  <si>
    <t>4161</t>
  </si>
  <si>
    <t>4160</t>
  </si>
  <si>
    <t>4159</t>
  </si>
  <si>
    <t>4158</t>
  </si>
  <si>
    <t>No existe información en el tag datos de conductores.</t>
  </si>
  <si>
    <t>4157</t>
  </si>
  <si>
    <t>4156</t>
  </si>
  <si>
    <t>4155</t>
  </si>
  <si>
    <t>4154</t>
  </si>
  <si>
    <t>4153</t>
  </si>
  <si>
    <t>4152</t>
  </si>
  <si>
    <t>cac:DeliveryCustomerParty - Debe consignar apellidos y nombres, denominación o razón social del destinatario (cac:Party/cac:PartyLegalEntity/cbc:RegistrationName).</t>
  </si>
  <si>
    <t>4151</t>
  </si>
  <si>
    <t>4150</t>
  </si>
  <si>
    <t>4149</t>
  </si>
  <si>
    <t>4148</t>
  </si>
  <si>
    <t>4147</t>
  </si>
  <si>
    <t>cac:OrderReference - Nombre o razon social del emisodr de referencia que sustenta el traslado de bienes no cumple con un formato válido.</t>
  </si>
  <si>
    <t>4146</t>
  </si>
  <si>
    <t>cac:OrderReference – Documento de Referencia ingresado no corresponde comprobante autorizado por SUNAT.</t>
  </si>
  <si>
    <t>4145</t>
  </si>
  <si>
    <t>cac:OrderReference – Documento de Referencia ingresado no corresponde a un comprobante electrónico declarado y activo en SUNAT.</t>
  </si>
  <si>
    <t>4144</t>
  </si>
  <si>
    <t>cac:OrderReference – RUC Emisor de documento de referencia que sustenta el traslado no existe o se encuentra dado de baja.</t>
  </si>
  <si>
    <t>4143</t>
  </si>
  <si>
    <t>4142</t>
  </si>
  <si>
    <t>4141</t>
  </si>
  <si>
    <t>4140</t>
  </si>
  <si>
    <t>4139</t>
  </si>
  <si>
    <t>4138</t>
  </si>
  <si>
    <t>4137</t>
  </si>
  <si>
    <t>4136</t>
  </si>
  <si>
    <t>4135</t>
  </si>
  <si>
    <t>4134</t>
  </si>
  <si>
    <t>4133</t>
  </si>
  <si>
    <t>4132</t>
  </si>
  <si>
    <t>4131</t>
  </si>
  <si>
    <t>4130</t>
  </si>
  <si>
    <t>sac:SUNATEmbededDespatchAdvice - Para Factura Electrónica Remitente no se consigna indicador de subcontratación (cbc:MarkAttentionIndicator).</t>
  </si>
  <si>
    <t>4129</t>
  </si>
  <si>
    <t>4128</t>
  </si>
  <si>
    <t>4127</t>
  </si>
  <si>
    <t>4126</t>
  </si>
  <si>
    <t>4125</t>
  </si>
  <si>
    <t>4124</t>
  </si>
  <si>
    <t>4123</t>
  </si>
  <si>
    <t>4122</t>
  </si>
  <si>
    <t>Para el tipo de operación no se consigna el tag SUNATEmbededDespatchAdvice de Información de sustento de traslado.</t>
  </si>
  <si>
    <t>4121</t>
  </si>
  <si>
    <t>4120</t>
  </si>
  <si>
    <t>4112</t>
  </si>
  <si>
    <t>4111</t>
  </si>
  <si>
    <t>4110</t>
  </si>
  <si>
    <t>4109</t>
  </si>
  <si>
    <t>4108</t>
  </si>
  <si>
    <t>4107</t>
  </si>
  <si>
    <t>4106</t>
  </si>
  <si>
    <t>4105</t>
  </si>
  <si>
    <t>4104</t>
  </si>
  <si>
    <t>4103</t>
  </si>
  <si>
    <t>4102</t>
  </si>
  <si>
    <t>4101</t>
  </si>
  <si>
    <t>4100</t>
  </si>
  <si>
    <t>4099</t>
  </si>
  <si>
    <t>4098</t>
  </si>
  <si>
    <t>4097</t>
  </si>
  <si>
    <t>4096</t>
  </si>
  <si>
    <t>4095</t>
  </si>
  <si>
    <t>4094</t>
  </si>
  <si>
    <t>4093</t>
  </si>
  <si>
    <t>4092</t>
  </si>
  <si>
    <t>La operación con este proveedor está excluida del sistema de retención. Es agente de percepción, agente de retención o buen contribuyente.</t>
  </si>
  <si>
    <t>4091</t>
  </si>
  <si>
    <t>La operación con este cliente está excluida del sistema de percepción. Es entidad exceptuada de la percepción.</t>
  </si>
  <si>
    <t>4090</t>
  </si>
  <si>
    <t>La operación con este cliente está excluida del sistema de percepción. Es agente de retención.</t>
  </si>
  <si>
    <t>4089</t>
  </si>
  <si>
    <t>El Comprobante de Pago no está autorizado en los Sistemas de la SUNAT.</t>
  </si>
  <si>
    <t>4088</t>
  </si>
  <si>
    <t>El Comprobante de Pago Electrónico no está Registrado en los Sistemas de la SUNAT.</t>
  </si>
  <si>
    <t>4087</t>
  </si>
  <si>
    <t>El emisor y el cliente son Agentes de percepción de combustible en la fecha de emisión.</t>
  </si>
  <si>
    <t>4086</t>
  </si>
  <si>
    <t>Código del Ítem - El dato ingresado no cumple con el formato establecido.</t>
  </si>
  <si>
    <t>4085</t>
  </si>
  <si>
    <t>Descripción del Ítem - El dato ingresado no cumple con el formato establecido.</t>
  </si>
  <si>
    <t>4084</t>
  </si>
  <si>
    <t>Cantidad - El dato ingresado no cumple con el formato establecido.</t>
  </si>
  <si>
    <t>4083</t>
  </si>
  <si>
    <t>Número de Orden del Ítem - El orden del ítem no cumple con el formato establecido.</t>
  </si>
  <si>
    <t>4082</t>
  </si>
  <si>
    <t>El XML No contiene El tag o No existe información del Numero de orden del item.</t>
  </si>
  <si>
    <t>4081</t>
  </si>
  <si>
    <t>Tipo de Puerto o Aeropuerto - El dato ingresado no cumple con el formato establecido.</t>
  </si>
  <si>
    <t>4080</t>
  </si>
  <si>
    <t>Código de Puerto o Aeropuerto - El dato ingresado no cumple con el formato establecido.</t>
  </si>
  <si>
    <t>4079</t>
  </si>
  <si>
    <t>District - El dato ingresado no cumple con el formato establecido.</t>
  </si>
  <si>
    <t>4078</t>
  </si>
  <si>
    <t>CityName - El dato ingresado no cumple con el formato establecido.</t>
  </si>
  <si>
    <t>4077</t>
  </si>
  <si>
    <t>Direccion de punto de partida - El dato ingresado no cumple con el formato establecido.</t>
  </si>
  <si>
    <t>4076</t>
  </si>
  <si>
    <t>El XML no contiene el tag o no existe informacion del ubigeo del punto de partida.</t>
  </si>
  <si>
    <t>4075</t>
  </si>
  <si>
    <t>Numero Precinto - El dato ingresado no cumple con el formato establecido.</t>
  </si>
  <si>
    <t>4074</t>
  </si>
  <si>
    <t>TransEquipmentTypeCode - El valor ingresado como tipo de contenedor es incorrecta.</t>
  </si>
  <si>
    <t>4073</t>
  </si>
  <si>
    <t>Numero de contenedor - información válida para importación.</t>
  </si>
  <si>
    <t>4072</t>
  </si>
  <si>
    <t>Numero de Contenedor - El dato ingresado no cumple con el formato establecido.</t>
  </si>
  <si>
    <t>4071</t>
  </si>
  <si>
    <t>4070</t>
  </si>
  <si>
    <t>4069</t>
  </si>
  <si>
    <t>Direccion de punto de lllegada - El dato ingresado no cumple con el formato establecido.</t>
  </si>
  <si>
    <t>4068</t>
  </si>
  <si>
    <t>El XML no contiene el tag o no existe informacion del ubigeo del punto de llegada.</t>
  </si>
  <si>
    <t>4067</t>
  </si>
  <si>
    <t>El numero de DNI del conductor no existe.</t>
  </si>
  <si>
    <t>4066</t>
  </si>
  <si>
    <t>cac:TransportMeans/cbc:TransportMeansTypeCode - El valor ingresado como tipo de unidad de transporte es incorrecta.</t>
  </si>
  <si>
    <t>4065</t>
  </si>
  <si>
    <t>/DespatchAdvice/cac:Shipment/cac:ShipmentStage/cac:TransportMeans/cbc:RegistrationNationalityID - El dato ingresado no cumple con el formato establecido.</t>
  </si>
  <si>
    <t>4064</t>
  </si>
  <si>
    <t>El RUC del transportista no esta habido.</t>
  </si>
  <si>
    <t>4063</t>
  </si>
  <si>
    <t>El RUC del transportista no esta activo.</t>
  </si>
  <si>
    <t>4062</t>
  </si>
  <si>
    <t>El numero de RUC del transportista no existe.</t>
  </si>
  <si>
    <t>4061</t>
  </si>
  <si>
    <t>La guía no debe contener datos del transportista.</t>
  </si>
  <si>
    <t>4060</t>
  </si>
  <si>
    <t>Numero de bultos o pallets - información válida para importación.</t>
  </si>
  <si>
    <t>4059</t>
  </si>
  <si>
    <t>cbc:TotalPackageQuantity - El dato ingresado no cumple con el formato establecido.</t>
  </si>
  <si>
    <t>4058</t>
  </si>
  <si>
    <t>4057</t>
  </si>
  <si>
    <t>El XML no contiene el tag o no existe información en el tag SplitConsignmentIndicator.</t>
  </si>
  <si>
    <t>4056</t>
  </si>
  <si>
    <t>4055</t>
  </si>
  <si>
    <t>La guía no debe contener datos del proveedor.</t>
  </si>
  <si>
    <t>4054</t>
  </si>
  <si>
    <t>Proveedor no debe ser igual al remitente o destinatario.</t>
  </si>
  <si>
    <t>4053</t>
  </si>
  <si>
    <t>El RUC del proveedor no esta habido.</t>
  </si>
  <si>
    <t>4052</t>
  </si>
  <si>
    <t>El RUC del proveedor no esta activo.</t>
  </si>
  <si>
    <t>4051</t>
  </si>
  <si>
    <t>El numero de RUC del proveedor no existe.</t>
  </si>
  <si>
    <t>4050</t>
  </si>
  <si>
    <t>El numero de DNI del receptor no existe.</t>
  </si>
  <si>
    <t>4049</t>
  </si>
  <si>
    <t>cac:AdditionalDocumentReference/cbc:DocumentTypeCode - Contiene un valor no valido para documentos relacionado.</t>
  </si>
  <si>
    <t>4048</t>
  </si>
  <si>
    <t>4047</t>
  </si>
  <si>
    <t>No debe consignar información adicional en la dirección para los locales anexos.</t>
  </si>
  <si>
    <t>4046</t>
  </si>
  <si>
    <t>4045</t>
  </si>
  <si>
    <t>PrepaidAmount: Monto total anticipado no coincide con la sumatoria de los montos por documento de anticipo.</t>
  </si>
  <si>
    <t>4044</t>
  </si>
  <si>
    <t>4043</t>
  </si>
  <si>
    <t>4042</t>
  </si>
  <si>
    <t>4041</t>
  </si>
  <si>
    <t>Si el importe de percepcion es mayor a 0.00, debe utilizar una leyenda con codigo 2000</t>
  </si>
  <si>
    <t>4040</t>
  </si>
  <si>
    <t>No ha consignado información del ubigeo del domicilio fiscal</t>
  </si>
  <si>
    <t>4039</t>
  </si>
  <si>
    <t>4038</t>
  </si>
  <si>
    <t>4037</t>
  </si>
  <si>
    <t>El comprobante fue registrado previamente como rechazado</t>
  </si>
  <si>
    <t>4035</t>
  </si>
  <si>
    <t>El comprobante fue registrado previamente como baja</t>
  </si>
  <si>
    <t>4034</t>
  </si>
  <si>
    <t>4033</t>
  </si>
  <si>
    <t>Si el código del motivo de emisión de la Nota de Credito es 03, debe existir la descripción del item</t>
  </si>
  <si>
    <t>4032</t>
  </si>
  <si>
    <t>Debe indicar el nombre comercial</t>
  </si>
  <si>
    <t>4031</t>
  </si>
  <si>
    <t>El ubigeo indicado en el comprobante no es el mismo que esta registrado para el contribuyente</t>
  </si>
  <si>
    <t>4030</t>
  </si>
  <si>
    <t>4029</t>
  </si>
  <si>
    <t>El monto total de la nota de credito debe ser menor o igual al monto de la factura</t>
  </si>
  <si>
    <t>4028</t>
  </si>
  <si>
    <t>4026</t>
  </si>
  <si>
    <t>4025</t>
  </si>
  <si>
    <t>4024</t>
  </si>
  <si>
    <t>4023</t>
  </si>
  <si>
    <t>4022</t>
  </si>
  <si>
    <t>4021</t>
  </si>
  <si>
    <t>4020</t>
  </si>
  <si>
    <t>4019</t>
  </si>
  <si>
    <t>El total valor venta neta de oper. exoneradas IGV debe ser mayor a 0.00 o debe existir oper. exoneradas</t>
  </si>
  <si>
    <t>4018</t>
  </si>
  <si>
    <t>4017</t>
  </si>
  <si>
    <t>El total valor venta neta de oper. gravadas IGV debe ser mayor a 0.00 o debe existir oper. gravadas onerosas</t>
  </si>
  <si>
    <t>4016</t>
  </si>
  <si>
    <t>Si el tipo de documento del receptor no es RUC, debe tener operaciones de exportacion</t>
  </si>
  <si>
    <t>4015</t>
  </si>
  <si>
    <t>El RUC del receptor no esta habido</t>
  </si>
  <si>
    <t>4014</t>
  </si>
  <si>
    <t>El RUC  del receptor no esta activo</t>
  </si>
  <si>
    <t>4013</t>
  </si>
  <si>
    <t>El ubigeo indicado en el comprobante no es el mismo que esta registrado para el contribuyente.</t>
  </si>
  <si>
    <t>4012</t>
  </si>
  <si>
    <t>El comprobante fue registrado previamente como rechazado.</t>
  </si>
  <si>
    <t>4003</t>
  </si>
  <si>
    <t>4002</t>
  </si>
  <si>
    <t>El numero de RUC del receptor no existe.</t>
  </si>
  <si>
    <t>4001</t>
  </si>
  <si>
    <t>El documento ya fue presentado anteriormente.</t>
  </si>
  <si>
    <t>4000</t>
  </si>
  <si>
    <t>La fecha de recepción del comprobante por OSE debe ser mayor a la fecha de emisión del comprobante enviado</t>
  </si>
  <si>
    <t>2876</t>
  </si>
  <si>
    <t>ID - El dato ingresado no cumple con el formato R#-fecha-correlativo</t>
  </si>
  <si>
    <t>2875</t>
  </si>
  <si>
    <t>El Número de documento de identificación del OSE informado no se encuentra vinculado al emisor del comprobante en la fecha de comprobación</t>
  </si>
  <si>
    <t>2874</t>
  </si>
  <si>
    <t>El PSE informado no se encuentra vinculado con el  emisor del comprobante en la fecha de comprobación</t>
  </si>
  <si>
    <t>2873</t>
  </si>
  <si>
    <t>El valor ingresado como Tipo de documento de identidad del receptor no corresponde con el del comprobante</t>
  </si>
  <si>
    <t>2872</t>
  </si>
  <si>
    <t>El valor ingresado como Tipo de documento de identidad del receptor es incorrecto</t>
  </si>
  <si>
    <t>2871</t>
  </si>
  <si>
    <t>El XML no contiene el atributo o no existe información del Tipo de documento de identidad del receptor</t>
  </si>
  <si>
    <t>2870</t>
  </si>
  <si>
    <t>El valor ingresado como Número de documento de identificación del receptor no corresponde con el del comprobante</t>
  </si>
  <si>
    <t>2869</t>
  </si>
  <si>
    <t>El valor ingresado como Número de documento de identificación del receptor es incorrecto</t>
  </si>
  <si>
    <t>2868</t>
  </si>
  <si>
    <t>El XML no contiene el tag o no existe información del Número de documento de identificación del receptor</t>
  </si>
  <si>
    <t>2867</t>
  </si>
  <si>
    <t>El valor ingresado como Tipo de documento de identidad del emisor no corresponde con el del comprobante</t>
  </si>
  <si>
    <t>2866</t>
  </si>
  <si>
    <t>El valor ingresado como Tipo de documento de identidad del emisor es incorrecto</t>
  </si>
  <si>
    <t>2865</t>
  </si>
  <si>
    <t>El XML no contiene el atributo o no existe información del Tipo de documento de identidad del emisor</t>
  </si>
  <si>
    <t>2864</t>
  </si>
  <si>
    <t>El valor ingresado como Número de documento de identificación del emisor no corresponde con el del comprobante</t>
  </si>
  <si>
    <t>2863</t>
  </si>
  <si>
    <t>El valor ingresado como Número de documento de identificación del emisor es incorrecto</t>
  </si>
  <si>
    <t>2862</t>
  </si>
  <si>
    <t>El XML no contiene el tag o no existe información del Número de documento de identificación del emisor</t>
  </si>
  <si>
    <t>2861</t>
  </si>
  <si>
    <t>El valor ingresado como Hash del comprobante no corresponde con el del comprobante</t>
  </si>
  <si>
    <t>2860</t>
  </si>
  <si>
    <t>El valor ingresado como Hash del comprobante es incorrecto</t>
  </si>
  <si>
    <t>2859</t>
  </si>
  <si>
    <t>El XML no contiene el tag o no existe información del Hash del comprobante</t>
  </si>
  <si>
    <t>2858</t>
  </si>
  <si>
    <t>El valor ingresado como Tipo de comprobante no corresponde con el del comprobante</t>
  </si>
  <si>
    <t>2857</t>
  </si>
  <si>
    <t>El valor ingresado como Tipo de comprobante es incorrecto</t>
  </si>
  <si>
    <t>2856</t>
  </si>
  <si>
    <t>El XML no contiene el tag o no existe información del Tipo de comprobante</t>
  </si>
  <si>
    <t>2855</t>
  </si>
  <si>
    <t>El valor ingresado como Hora de emisión del comprobante no corresponde con el del comprobante</t>
  </si>
  <si>
    <t>2854</t>
  </si>
  <si>
    <t>El valor ingresado como Hora de emisión del comprobante no cumple con el patrón hh:mm:ss.sssss</t>
  </si>
  <si>
    <t>2853</t>
  </si>
  <si>
    <t>El XML no contiene el tag o no existe información de la Hora de emisión del comprobante</t>
  </si>
  <si>
    <t>2852</t>
  </si>
  <si>
    <t>El valor ingresado como Fecha de emisión del comprobante no corresponde con el del comprobante</t>
  </si>
  <si>
    <t>2851</t>
  </si>
  <si>
    <t>El XML no contiene el tag o no existe información de la Fecha de emisión del comprobante</t>
  </si>
  <si>
    <t>2849</t>
  </si>
  <si>
    <t>El valor ingresado como Serie y número del comprobante no corresponde con el del comprobante</t>
  </si>
  <si>
    <t>2848</t>
  </si>
  <si>
    <t>El XML no contiene informacion en el tag cac:DocumentReference/cbc:ID</t>
  </si>
  <si>
    <t>2846</t>
  </si>
  <si>
    <t>El XML contiene mas de un elemento cac:DocumentReference</t>
  </si>
  <si>
    <t>2845</t>
  </si>
  <si>
    <t>No se encontro el tag cbc:StatusReasonCode cuando ingresó la Descripción de la observación</t>
  </si>
  <si>
    <t>2844</t>
  </si>
  <si>
    <t>Se ha encontrado mas de una Descripción de la observación, tag cac:Response/cac:Status/cbc:StatusReason</t>
  </si>
  <si>
    <t>2843</t>
  </si>
  <si>
    <t>El valor ingresado como Descripción de la observación es incorrecto</t>
  </si>
  <si>
    <t>2842</t>
  </si>
  <si>
    <t>El XML no contiene el tag o no existe información de la Descripción de la observación</t>
  </si>
  <si>
    <t>2841</t>
  </si>
  <si>
    <t>El valor ingresado en el atributo listURI del Código de observación es incorrecto</t>
  </si>
  <si>
    <t>2840</t>
  </si>
  <si>
    <t>El XML no contiene el atributo listURI o no existe información del Código de observación</t>
  </si>
  <si>
    <t>2839</t>
  </si>
  <si>
    <t>El valor ingresado como Código de observación es incorrecto</t>
  </si>
  <si>
    <t>2838</t>
  </si>
  <si>
    <t>El valor ingresado como Descripción de la Respuesta es incorrecto</t>
  </si>
  <si>
    <t>2837</t>
  </si>
  <si>
    <t>El XML no contiene el tag o no existe información de la Descripción de la Respuesta</t>
  </si>
  <si>
    <t>2836</t>
  </si>
  <si>
    <t>El valor ingresado en el atributo listAgencyName del Código de Respuesta es incorrecto</t>
  </si>
  <si>
    <t>2835</t>
  </si>
  <si>
    <t>El XML no contiene el atributo listAgencyName o no existe información del Código de Respuesta</t>
  </si>
  <si>
    <t>2834</t>
  </si>
  <si>
    <t>El valor ingresado como Código de Respuesta es incorrecto</t>
  </si>
  <si>
    <t>2833</t>
  </si>
  <si>
    <t>El XML no contiene el tag o no existe información del Código de Respuesta</t>
  </si>
  <si>
    <t>2832</t>
  </si>
  <si>
    <t>El valor ingresado en el atributo schemeURI del Tipo de documento de identidad del OSE es incorrecto</t>
  </si>
  <si>
    <t>2831</t>
  </si>
  <si>
    <t>El XML no contiene el atributo schemeURI o no existe información del Tipo de documento de identidad del OSE</t>
  </si>
  <si>
    <t>2830</t>
  </si>
  <si>
    <t>El valor ingresado en el atributo schemeAgencyName del Tipo de documento de identidad del OSE es incorrecto</t>
  </si>
  <si>
    <t>2829</t>
  </si>
  <si>
    <t>El XML no contiene el atributo schemeAgencyName o no existe información del Tipo de documento de identidad del OSE</t>
  </si>
  <si>
    <t>2828</t>
  </si>
  <si>
    <t>El valor ingresado como Tipo de documento de identidad del OSE es incorrecto</t>
  </si>
  <si>
    <t>2827</t>
  </si>
  <si>
    <t>El XML no contiene el atributo schemeID o no existe información del Tipo de documento de identidad del OSE</t>
  </si>
  <si>
    <t>2826</t>
  </si>
  <si>
    <t>El Número de documento de identificación del OSE informado no esta registrado en el padron.</t>
  </si>
  <si>
    <t>2825</t>
  </si>
  <si>
    <t>El certificado digital con el que se firma el CDR OSE no corresponde con el RUC del OSE informado</t>
  </si>
  <si>
    <t>2824</t>
  </si>
  <si>
    <t>El valor ingresado como Número de documento de identificación del OSE es incorrecto</t>
  </si>
  <si>
    <t>2823</t>
  </si>
  <si>
    <t>El XML no contiene el tag o no existe información del Número de documento de identificación del OSE</t>
  </si>
  <si>
    <t>2822</t>
  </si>
  <si>
    <t>El valor ingresado en el atributo schemeURI del Tipo de documento de identidad del que envía el CPE (emisor o PSE) es incorrecto</t>
  </si>
  <si>
    <t>2821</t>
  </si>
  <si>
    <t>El XML no contiene el atributo schemeURI o no existe información del Tipo de documento de identidad del que envía el CPE (emisor o PSE)</t>
  </si>
  <si>
    <t>2820</t>
  </si>
  <si>
    <t>El valor ingresado en el atributo schemeAgencyName del Tipo de documento de identidad del que envía el CPE (emisor o PSE) es incorrecto</t>
  </si>
  <si>
    <t>2819</t>
  </si>
  <si>
    <t>El XML no contiene el atributo schemeAgencyName o no existe información del Tipo de documento de identidad del que envía el CPE (emisor o PSE)</t>
  </si>
  <si>
    <t>2818</t>
  </si>
  <si>
    <t>El valor ingresado como Tipo de documento de identidad del que envía el CPE (emisor o PSE) es incorrecto</t>
  </si>
  <si>
    <t>2817</t>
  </si>
  <si>
    <t>El XML no contiene el atributo schemeID o no existe información del Tipo de documento de identidad del que envía el CPE (emisor o PSE)</t>
  </si>
  <si>
    <t>2816</t>
  </si>
  <si>
    <t>El valor ingresado como Número de documento de identificación del que envía el CPE (emisor o PSE) es incorrecto</t>
  </si>
  <si>
    <t>2814</t>
  </si>
  <si>
    <t>El XML no contiene el tag o no existe información del Número de documento de identificación del que envía el CPE (emisor o PSE)</t>
  </si>
  <si>
    <t>2813</t>
  </si>
  <si>
    <t>ResponseTime - El dato ingresado  no cumple con el patrón hh:mm:ss.sssss</t>
  </si>
  <si>
    <t>2812</t>
  </si>
  <si>
    <t>El XML no contiene el tag ResponseTime</t>
  </si>
  <si>
    <t>2811</t>
  </si>
  <si>
    <t>La fecha de comprobacion del comprobante en OSE no puede ser mayor a la fecha de recepcion en SUNAT.</t>
  </si>
  <si>
    <t>2810</t>
  </si>
  <si>
    <t>La fecha de recepcion del comprobante por ose, no debe de ser mayor a la fecha de comprobacion del ose</t>
  </si>
  <si>
    <t>2809</t>
  </si>
  <si>
    <t>ResponseDate - El dato ingresado  no cumple con el patrón YYYY-MM-DD</t>
  </si>
  <si>
    <t>2808</t>
  </si>
  <si>
    <t>El XML no contiene el tag ResponseDate</t>
  </si>
  <si>
    <t>2807</t>
  </si>
  <si>
    <t>2806</t>
  </si>
  <si>
    <t>El XML no contiene el tag IssueTime</t>
  </si>
  <si>
    <t>2805</t>
  </si>
  <si>
    <t>La fecha de recepcion del comprobante por ose, no debe de ser mayor a la fecha de recepcion de sunat</t>
  </si>
  <si>
    <t>2804</t>
  </si>
  <si>
    <t>ID - No cumple con el formato UUID</t>
  </si>
  <si>
    <t>2803</t>
  </si>
  <si>
    <t>2802</t>
  </si>
  <si>
    <t>2801</t>
  </si>
  <si>
    <t>2800</t>
  </si>
  <si>
    <t>2799</t>
  </si>
  <si>
    <t>2798</t>
  </si>
  <si>
    <t>2797</t>
  </si>
  <si>
    <t>El dato ingresado en sac:TotalAmount/@currencyID debe ser PEN</t>
  </si>
  <si>
    <t>2796</t>
  </si>
  <si>
    <t>Debe consignar la moneda para el Monto Total incluido la percepcion (sac:TotalAmount/@currencyID)</t>
  </si>
  <si>
    <t>2795</t>
  </si>
  <si>
    <t>2794</t>
  </si>
  <si>
    <t>2793</t>
  </si>
  <si>
    <t>2792</t>
  </si>
  <si>
    <t>2791</t>
  </si>
  <si>
    <t>2790</t>
  </si>
  <si>
    <t>2789</t>
  </si>
  <si>
    <t>2788</t>
  </si>
  <si>
    <t>2787</t>
  </si>
  <si>
    <t>2786</t>
  </si>
  <si>
    <t>2785</t>
  </si>
  <si>
    <t>2784</t>
  </si>
  <si>
    <t>El valor ingresado en codigo del item no cumple con el estandar.</t>
  </si>
  <si>
    <t>2783</t>
  </si>
  <si>
    <t>2782</t>
  </si>
  <si>
    <t>El XML no contiene el atributo o no existe informacion de descripcion del items</t>
  </si>
  <si>
    <t>2781</t>
  </si>
  <si>
    <t>2780</t>
  </si>
  <si>
    <t>2779</t>
  </si>
  <si>
    <t>2778</t>
  </si>
  <si>
    <t>2777</t>
  </si>
  <si>
    <t>2776</t>
  </si>
  <si>
    <t>2775</t>
  </si>
  <si>
    <t>2774</t>
  </si>
  <si>
    <t>El valor ingresado como modalidad de transporte no es correcto.</t>
  </si>
  <si>
    <t>2773</t>
  </si>
  <si>
    <t>2772</t>
  </si>
  <si>
    <t>2771</t>
  </si>
  <si>
    <t>El valor ingresado como numero de manifiesto de carga no cumple con el estandar.</t>
  </si>
  <si>
    <t>2770</t>
  </si>
  <si>
    <t>El valor ingresado como numero de DAM no cumple con el estandar.</t>
  </si>
  <si>
    <t>2769</t>
  </si>
  <si>
    <t>Para importación, el XML no contiene el tag o no existe informacion del numero de manifiesto de carga.</t>
  </si>
  <si>
    <t>2768</t>
  </si>
  <si>
    <t>2767</t>
  </si>
  <si>
    <t>El valor ingresado como tipo de documento del tercero relacionado es incorrecto.</t>
  </si>
  <si>
    <t>2766</t>
  </si>
  <si>
    <t>El XML no contiene el atributo o no existe información del tipo de documento del tercero relacionado.</t>
  </si>
  <si>
    <t>2765</t>
  </si>
  <si>
    <t>2764</t>
  </si>
  <si>
    <t>El XML no contiene el tag o no existe información del número de documento de identidad del tercero relacionado.</t>
  </si>
  <si>
    <t>2763</t>
  </si>
  <si>
    <t>El valor ingresado como tipo de documento del nombre o razon social del destinatario es incorrecto.</t>
  </si>
  <si>
    <t>2762</t>
  </si>
  <si>
    <t>El XML no contiene el atributo o no existe información del nombre o razon social del destinatario.</t>
  </si>
  <si>
    <t>2761</t>
  </si>
  <si>
    <t>El valor ingresado como tipo de documento del destinatario es incorrecto.</t>
  </si>
  <si>
    <t>2760</t>
  </si>
  <si>
    <t>El XML no contiene el atributo o no existe información del tipo de documento del destinatario.</t>
  </si>
  <si>
    <t>2759</t>
  </si>
  <si>
    <t>2758</t>
  </si>
  <si>
    <t>El XML no contiene el tag o no existe información del número de documento de identidad del destinatario.</t>
  </si>
  <si>
    <t>2757</t>
  </si>
  <si>
    <t>El numero de documento relacionado no cumple con el estandar.</t>
  </si>
  <si>
    <t>2756</t>
  </si>
  <si>
    <t>El tipo de documento relacionado es incorrecto (ver catalogo nro 21).</t>
  </si>
  <si>
    <t>2755</t>
  </si>
  <si>
    <t>El tipo de documento de la guia dada de baja es incorrecto (tipo documento = 09).</t>
  </si>
  <si>
    <t>2754</t>
  </si>
  <si>
    <t>No debe existir mas de una referencia en guía dada de baja.</t>
  </si>
  <si>
    <t>2753</t>
  </si>
  <si>
    <t>2752</t>
  </si>
  <si>
    <t>2751</t>
  </si>
  <si>
    <t>2750</t>
  </si>
  <si>
    <t>2749</t>
  </si>
  <si>
    <t>2748</t>
  </si>
  <si>
    <t>2747</t>
  </si>
  <si>
    <t>2746</t>
  </si>
  <si>
    <t>2745</t>
  </si>
  <si>
    <t>2744</t>
  </si>
  <si>
    <t>2743</t>
  </si>
  <si>
    <t>2742</t>
  </si>
  <si>
    <t>2741</t>
  </si>
  <si>
    <t>2740</t>
  </si>
  <si>
    <t>2739</t>
  </si>
  <si>
    <t>2738</t>
  </si>
  <si>
    <t>2737</t>
  </si>
  <si>
    <t>El dato ingresado en el Importe del pago debe ser numérico mayor a cero</t>
  </si>
  <si>
    <t>2736</t>
  </si>
  <si>
    <t>El XML no contiene el tag o no existe información del Importe del pago</t>
  </si>
  <si>
    <t>2735</t>
  </si>
  <si>
    <t>2734</t>
  </si>
  <si>
    <t>2733</t>
  </si>
  <si>
    <t>2732</t>
  </si>
  <si>
    <t>2731</t>
  </si>
  <si>
    <t>2730</t>
  </si>
  <si>
    <t>2729</t>
  </si>
  <si>
    <t>2728</t>
  </si>
  <si>
    <t>2727</t>
  </si>
  <si>
    <t>2726</t>
  </si>
  <si>
    <t>2725</t>
  </si>
  <si>
    <t>2724</t>
  </si>
  <si>
    <t>2723</t>
  </si>
  <si>
    <t>2722</t>
  </si>
  <si>
    <t>2721</t>
  </si>
  <si>
    <t>2720</t>
  </si>
  <si>
    <t>2719</t>
  </si>
  <si>
    <t>2718</t>
  </si>
  <si>
    <t>2717</t>
  </si>
  <si>
    <t>2716</t>
  </si>
  <si>
    <t>2715</t>
  </si>
  <si>
    <t>2714</t>
  </si>
  <si>
    <t>2713</t>
  </si>
  <si>
    <t>2712</t>
  </si>
  <si>
    <t>2711</t>
  </si>
  <si>
    <t>2710</t>
  </si>
  <si>
    <t>2709</t>
  </si>
  <si>
    <t>2708</t>
  </si>
  <si>
    <t>2707</t>
  </si>
  <si>
    <t>2706</t>
  </si>
  <si>
    <t>2705</t>
  </si>
  <si>
    <t>2704</t>
  </si>
  <si>
    <t>2703</t>
  </si>
  <si>
    <t>2702</t>
  </si>
  <si>
    <t>2701</t>
  </si>
  <si>
    <t>2700</t>
  </si>
  <si>
    <t>2699</t>
  </si>
  <si>
    <t>2698</t>
  </si>
  <si>
    <t>2697</t>
  </si>
  <si>
    <t>2696</t>
  </si>
  <si>
    <t>2695</t>
  </si>
  <si>
    <t>2694</t>
  </si>
  <si>
    <t>2693</t>
  </si>
  <si>
    <t>2692</t>
  </si>
  <si>
    <t>2691</t>
  </si>
  <si>
    <t>2690</t>
  </si>
  <si>
    <t>2689</t>
  </si>
  <si>
    <t>2687</t>
  </si>
  <si>
    <t>2686</t>
  </si>
  <si>
    <t>2685</t>
  </si>
  <si>
    <t>2684</t>
  </si>
  <si>
    <t>2683</t>
  </si>
  <si>
    <t>El valor ingresado como tipo de documento del cliente es incorrecto</t>
  </si>
  <si>
    <t>2682</t>
  </si>
  <si>
    <t>El XML no contiene el atributo o no existe información del tipo de documento del cliente</t>
  </si>
  <si>
    <t>2681</t>
  </si>
  <si>
    <t>El valor ingresado como documento de identidad del cliente es incorrecto</t>
  </si>
  <si>
    <t>2680</t>
  </si>
  <si>
    <t>El XML no contiene el tag o no existe información del número de documento de identidad del cliente</t>
  </si>
  <si>
    <t>2679</t>
  </si>
  <si>
    <t>2678</t>
  </si>
  <si>
    <t>2677</t>
  </si>
  <si>
    <t>2676</t>
  </si>
  <si>
    <t>2675</t>
  </si>
  <si>
    <t>2674</t>
  </si>
  <si>
    <t>2673</t>
  </si>
  <si>
    <t>La fecha de generación del documento revertido debe ser menor o igual a la fecha actual.</t>
  </si>
  <si>
    <t>2672</t>
  </si>
  <si>
    <t>2671</t>
  </si>
  <si>
    <t>La razón social no corresponde al ruc informado.</t>
  </si>
  <si>
    <t>2670</t>
  </si>
  <si>
    <t>2669</t>
  </si>
  <si>
    <t>Importe total cobrado debe ser igual a la suma de los importes cobrados por cada documento relacionado.</t>
  </si>
  <si>
    <t>2668</t>
  </si>
  <si>
    <t>2667</t>
  </si>
  <si>
    <t>Las percepciones son solo válidas para boletas de venta al contado.</t>
  </si>
  <si>
    <t>2666</t>
  </si>
  <si>
    <t>El contribuyente no se encuentra autorizado a emitir Tickets</t>
  </si>
  <si>
    <t>2665</t>
  </si>
  <si>
    <t>El calculo de la base imponible de percepción y el monto de la percepción no coincide con el monto total informado.</t>
  </si>
  <si>
    <t>2664</t>
  </si>
  <si>
    <t>El documento indicado no existe no puede ser modificado/eliminado</t>
  </si>
  <si>
    <t>2663</t>
  </si>
  <si>
    <t>El Nro. de documento ya fué utilizado en la emision de CRE.</t>
  </si>
  <si>
    <t>2662</t>
  </si>
  <si>
    <t>La fecha de cobro de cada documento relacionado deben ser del mismo Periodo (mm/aaaa), asimismo estas fechas podrán ser menores o iguales a la fecha de emisión del comprobante de retencion</t>
  </si>
  <si>
    <t>2661</t>
  </si>
  <si>
    <t>Los datos del CPE revertido no corresponden a los registrados en la SUNAT</t>
  </si>
  <si>
    <t>2660</t>
  </si>
  <si>
    <t>La fecha de cobro de cada documento relacionado deben ser del mismo Periodo (mm/aaaa), asimismo estas fechas podrán ser menores o iguales a la fecha de emisión del comprobante de percepción</t>
  </si>
  <si>
    <t>2659</t>
  </si>
  <si>
    <t>El Nro. de documento no se ha informado o no se encuentra en estado Revertido</t>
  </si>
  <si>
    <t>2658</t>
  </si>
  <si>
    <t>El Nro. de documento ya fué utilizado en la emision de CPE.</t>
  </si>
  <si>
    <t>2657</t>
  </si>
  <si>
    <t>2656</t>
  </si>
  <si>
    <t>2655</t>
  </si>
  <si>
    <t>2654</t>
  </si>
  <si>
    <t>Servicios prestados No domiciliados. Total IGV debe se mayor a cero</t>
  </si>
  <si>
    <t>2653</t>
  </si>
  <si>
    <t>Factura de operacion sujeta al IVAP , debe registrar mensaje 2007</t>
  </si>
  <si>
    <t>2652</t>
  </si>
  <si>
    <t>Factura de operacion sujeta al IVAP , no debe consignar valor para IGV o debe ser 0</t>
  </si>
  <si>
    <t>2651</t>
  </si>
  <si>
    <t>2650</t>
  </si>
  <si>
    <t>Operación sujeta al IVAP, debe consignar monto en total operaciones gravadas</t>
  </si>
  <si>
    <t>2649</t>
  </si>
  <si>
    <t>2648</t>
  </si>
  <si>
    <t>2647</t>
  </si>
  <si>
    <t>2646</t>
  </si>
  <si>
    <t>2645</t>
  </si>
  <si>
    <t>2644</t>
  </si>
  <si>
    <t>2643</t>
  </si>
  <si>
    <t>2642</t>
  </si>
  <si>
    <t>2641</t>
  </si>
  <si>
    <t>2640</t>
  </si>
  <si>
    <t>Importe total pagado debe ser igual a la suma de los importes pagados por cada documento relacionado.</t>
  </si>
  <si>
    <t>2629</t>
  </si>
  <si>
    <t>2628</t>
  </si>
  <si>
    <t>El Nro. de documento con el número de pago ya se encuentra registrado como pago realizado.</t>
  </si>
  <si>
    <t>2627</t>
  </si>
  <si>
    <t>El Nro. de documento con el número de pago ya se encuentra en la Relación de Documentos Relacionados agregados.</t>
  </si>
  <si>
    <t>2626</t>
  </si>
  <si>
    <t>La fecha de pago debe estar entre el primer día calendario del mes al cual corresponde la fecha de emisión del comprobante de retención o desde la fecha de emisión del comprobante relacionado.</t>
  </si>
  <si>
    <t>2625</t>
  </si>
  <si>
    <t>El comprobante electrónico no ha sido emitido por el proveedor.</t>
  </si>
  <si>
    <t>2624</t>
  </si>
  <si>
    <t>2623</t>
  </si>
  <si>
    <t>2622</t>
  </si>
  <si>
    <t>Número de RUC del Proveedor no existe.</t>
  </si>
  <si>
    <t>2621</t>
  </si>
  <si>
    <t>El Proveedor no puede ser el mismo que el Emisor del comprobante de retención.</t>
  </si>
  <si>
    <t>2620</t>
  </si>
  <si>
    <t>La tasa de retención enviada no corresponde con el régimen de retención.</t>
  </si>
  <si>
    <t>2619</t>
  </si>
  <si>
    <t>El régimen retención enviado no corresponde con su condición de Agente de retención.</t>
  </si>
  <si>
    <t>2618</t>
  </si>
  <si>
    <t>Señor contribuyente a la fecha no se encuentra registrado ó habilitado con la condición de Agente de retención.</t>
  </si>
  <si>
    <t>2617</t>
  </si>
  <si>
    <t>Importe total cobrado debe ser igual a la suma de los importe totales cobrados por cada documento relacionado.</t>
  </si>
  <si>
    <t>2616</t>
  </si>
  <si>
    <t>2615</t>
  </si>
  <si>
    <t>El Nro. de documento con el número de cobro ya se encuentra registrado como pago realizado.</t>
  </si>
  <si>
    <t>2614</t>
  </si>
  <si>
    <t>El Nro. de documento con número de cobro ya se encuentra en la Relación de Documentos Relacionados agregados.</t>
  </si>
  <si>
    <t>2613</t>
  </si>
  <si>
    <t>La fecha de cobro debe estar entre el primer día calendario del mes al cual corresponde la fecha de emisión del comprobante de percepción o desde la fecha de emisión del comprobante relacionado.</t>
  </si>
  <si>
    <t>2612</t>
  </si>
  <si>
    <t>El comprobante electrónico no ha sido emitido al cliente.</t>
  </si>
  <si>
    <t>2611</t>
  </si>
  <si>
    <t>La fecha de emisión, Importe total del comprobante y la moneda del comprobante electrónico enviado no son los registrados en los Sistemas de SUNAT.</t>
  </si>
  <si>
    <t>2610</t>
  </si>
  <si>
    <t>El comprobante electrónico enviado no se encuentra registrado en la SUNAT.</t>
  </si>
  <si>
    <t>2609</t>
  </si>
  <si>
    <t>2608</t>
  </si>
  <si>
    <t>2607</t>
  </si>
  <si>
    <t>Documento de identidad del Cliente no existe.</t>
  </si>
  <si>
    <t>2606</t>
  </si>
  <si>
    <t>Número de RUC del Cliente no existe.</t>
  </si>
  <si>
    <t>2605</t>
  </si>
  <si>
    <t>El Cliente no puede ser el mismo que el Emisor del comprobante de percepción.</t>
  </si>
  <si>
    <t>2604</t>
  </si>
  <si>
    <t>2603</t>
  </si>
  <si>
    <t>2602</t>
  </si>
  <si>
    <t>Señor contribuyente a la fecha no se encuentra registrado ó habilitado con la condición de Agente de percepción.</t>
  </si>
  <si>
    <t>2601</t>
  </si>
  <si>
    <t>El comprobante fue enviado fuera del plazo permitido.</t>
  </si>
  <si>
    <t>2600</t>
  </si>
  <si>
    <t>El XML No contiene el tag o no existe información de la cantidad del item.</t>
  </si>
  <si>
    <t>2580</t>
  </si>
  <si>
    <t>El XML no contiene el tag o no existe informacion de District.</t>
  </si>
  <si>
    <t>2579</t>
  </si>
  <si>
    <t>El XML no contiene el tag o no existe informacion de CityName.</t>
  </si>
  <si>
    <t>2578</t>
  </si>
  <si>
    <t>El XML no contiene el tag o no existe informacion de direccion detallada de punto de partida.</t>
  </si>
  <si>
    <t>2577</t>
  </si>
  <si>
    <t>2576</t>
  </si>
  <si>
    <t>2575</t>
  </si>
  <si>
    <t>El XML no contiene el tag o no existe informacion de direccion detallada de punto de llegada.</t>
  </si>
  <si>
    <t>2574</t>
  </si>
  <si>
    <t>Numero de licencia del conductor - El dato ingresado no cumple con el formato establecido.</t>
  </si>
  <si>
    <t>2573</t>
  </si>
  <si>
    <t>El XML no contiene el tag o no existe informacion del Numero de licencia del conductor.</t>
  </si>
  <si>
    <t>2572</t>
  </si>
  <si>
    <t>cac:DriverPerson/ID@schemeID - El valor ingresado de tipo de documento identidad de conductor es incorrecto.</t>
  </si>
  <si>
    <t>2571</t>
  </si>
  <si>
    <t>El XML no contiene el tag o no existe informacion del tipo de documento identidad del conductor.</t>
  </si>
  <si>
    <t>2570</t>
  </si>
  <si>
    <t>Documento identidad del conductor - El dato ingresado no cumple con el formato establecido.</t>
  </si>
  <si>
    <t>2569</t>
  </si>
  <si>
    <t>El XML no contiene el tag o no existe informacion en el Numero de documento de identidad del conductor.</t>
  </si>
  <si>
    <t>2568</t>
  </si>
  <si>
    <t>Numero de placa del vehículo - El dato ingresado no cumple con el formato establecido.</t>
  </si>
  <si>
    <t>2567</t>
  </si>
  <si>
    <t>El XML no contiene el tag o no existe informacion del Numero de placa del vehículo.</t>
  </si>
  <si>
    <t>2566</t>
  </si>
  <si>
    <t>El XML no contiene el tag o no existe informacion del tipo de unidad de transporte.</t>
  </si>
  <si>
    <t>2565</t>
  </si>
  <si>
    <t>Razon social transportista - El dato ingresado no cumple con el formato establecido.</t>
  </si>
  <si>
    <t>2564</t>
  </si>
  <si>
    <t>El XML no contiene el tag o no existe informacion de Apellido, Nombre o razon social del transportista.</t>
  </si>
  <si>
    <t>2563</t>
  </si>
  <si>
    <t>/DespatchAdvice/cac:Shipment/cac:ShipmentStage/cac:CarrierParty/cac:PartyIdentification/cbc:ID@schemeID  - El dato ingresado no es valido.</t>
  </si>
  <si>
    <t>2562</t>
  </si>
  <si>
    <t>El XML no contiene el tag o no existe informacion del tipo de documento identidad del transportista.</t>
  </si>
  <si>
    <t>2561</t>
  </si>
  <si>
    <t>Transportista  no debe ser igual al remitente o destinatario.</t>
  </si>
  <si>
    <t>2560</t>
  </si>
  <si>
    <t>/DespatchAdvice/cac:Shipment/cac:ShipmentStage/cac:CarrierParty/cac:PartyIdentification/cbc:ID  - El dato ingresado no cumple con el formato establecido.</t>
  </si>
  <si>
    <t>2559</t>
  </si>
  <si>
    <t>El XML no contiene el tag o no existe informacion en Numero de Ruc del transportista.</t>
  </si>
  <si>
    <t>2558</t>
  </si>
  <si>
    <t>La fecha del StartDate no debe ser menor al Today.</t>
  </si>
  <si>
    <t>2557</t>
  </si>
  <si>
    <t>cbc:TransportModeCode -  dato ingresado no es valido.</t>
  </si>
  <si>
    <t>2556</t>
  </si>
  <si>
    <t>Destinatario no debe ser igual al remitente.</t>
  </si>
  <si>
    <t>2555</t>
  </si>
  <si>
    <t>2554</t>
  </si>
  <si>
    <t>cac:SellerSupplierParty/cbc:CustomerAssignedAccountID@schemeID - El dato ingresado no es valido.</t>
  </si>
  <si>
    <t>2553</t>
  </si>
  <si>
    <t>El XML no contiene el tag o no existe informacion del tipo de documento identidad del proveedor.</t>
  </si>
  <si>
    <t>2552</t>
  </si>
  <si>
    <t>El XML no contiene el tag o no existe informacion de CustomerAssignedAccountID del proveedor de servicios.</t>
  </si>
  <si>
    <t>2551</t>
  </si>
  <si>
    <t>cac:DeliveryCustomerParty/cbc:CustomerAssignedAccountID@schemeID - El dato ingresado de tipo de documento identidad del destinatario no cumple con el estandar.</t>
  </si>
  <si>
    <t>2550</t>
  </si>
  <si>
    <t>El XML no contiene el tag o no existe informacion del tipo de documento identidad del destinatario.</t>
  </si>
  <si>
    <t>2549</t>
  </si>
  <si>
    <t>El valor del país inválido.</t>
  </si>
  <si>
    <t>2548</t>
  </si>
  <si>
    <t>El XML no contiene el tag o no existe información del país en domicilio fiscal.</t>
  </si>
  <si>
    <t>2547</t>
  </si>
  <si>
    <t>El XML no contiene el tag o no existe información del distrito en domicilio fiscal.</t>
  </si>
  <si>
    <t>2546</t>
  </si>
  <si>
    <t>El XML no contiene el tag o no existe información del departamento en domicilio fiscal.</t>
  </si>
  <si>
    <t>2545</t>
  </si>
  <si>
    <t>El XML no contiene el tag o no existe información de la provincia en domicilio fiscal.</t>
  </si>
  <si>
    <t>2544</t>
  </si>
  <si>
    <t>El XML no contiene el tag o no existe informacion de la dirección completa y detallada en domicilio fiscal.</t>
  </si>
  <si>
    <t>2543</t>
  </si>
  <si>
    <t>cac:DespatchSupplierParty/cbc:CustomerAssignedAccountID@schemeID - El valor ingresado como tipo de documento identidad del remitente es incorrecta.</t>
  </si>
  <si>
    <t>2542</t>
  </si>
  <si>
    <t>El XML no contiene el tag o no existe informacion del tipo de documento identidad del remitente.</t>
  </si>
  <si>
    <t>2541</t>
  </si>
  <si>
    <t>El contribuyente no esta habido.</t>
  </si>
  <si>
    <t>2540</t>
  </si>
  <si>
    <t>El contribuyente no esta activo.</t>
  </si>
  <si>
    <t>2539</t>
  </si>
  <si>
    <t>El contribuyente no se encuentra autorizado como emisor electronico de Guía o de factura o de boletaFactura GEM.</t>
  </si>
  <si>
    <t>2538</t>
  </si>
  <si>
    <t>cac:OrderReference/cac:DocumentReference/cbc:DocumentTypeCode - El tipo de documento de serie y número dado de baja es incorrecta.</t>
  </si>
  <si>
    <t>2537</t>
  </si>
  <si>
    <t>Serie y numero no se encuentra registrado como baja por cambio de destinatario.</t>
  </si>
  <si>
    <t>2536</t>
  </si>
  <si>
    <t>La nota de crédito por otros conceptos tributarios debe tener Otros Documentos Relacionados.</t>
  </si>
  <si>
    <t>2535</t>
  </si>
  <si>
    <t>2534</t>
  </si>
  <si>
    <t>2533</t>
  </si>
  <si>
    <t>No existe información de modalidad de transporte.</t>
  </si>
  <si>
    <t>2532</t>
  </si>
  <si>
    <t>Codigo del Local Anexo del emisor no existe.</t>
  </si>
  <si>
    <t>2531</t>
  </si>
  <si>
    <t>RUC que solicita la emision de la factura, no existe.</t>
  </si>
  <si>
    <t>2530</t>
  </si>
  <si>
    <t>2529</t>
  </si>
  <si>
    <t>cac:OriginatorDocumentReference/cbc:ID/@SchemaID – El tipo documento debe ser 6 del catalogo de tipo de documento.</t>
  </si>
  <si>
    <t>2528</t>
  </si>
  <si>
    <t>El dato ingresado en Percent no cumple con el formato establecido.</t>
  </si>
  <si>
    <t>2526</t>
  </si>
  <si>
    <t>El dato ingresado en Quantity no cumple con el formato establecido.</t>
  </si>
  <si>
    <t>2525</t>
  </si>
  <si>
    <t>2523</t>
  </si>
  <si>
    <t>2521</t>
  </si>
  <si>
    <t>2520</t>
  </si>
  <si>
    <t>2519</t>
  </si>
  <si>
    <t>Calculo IGV no es correcto.</t>
  </si>
  <si>
    <t>2518</t>
  </si>
  <si>
    <t>Dato ingresado no cumple con catalogo 6.</t>
  </si>
  <si>
    <t>2515</t>
  </si>
  <si>
    <t>Nro nombre del documento no tiene el formato correcto.</t>
  </si>
  <si>
    <t>2510</t>
  </si>
  <si>
    <t>2509</t>
  </si>
  <si>
    <t>2508</t>
  </si>
  <si>
    <t>Factura relacionada con anticipo no corresponde como factura de anticipo.</t>
  </si>
  <si>
    <t>2507</t>
  </si>
  <si>
    <t>cac:PrepaidPayment/cbc:ID: Factura o boleta no existe o comunicada de Baja.</t>
  </si>
  <si>
    <t>2506</t>
  </si>
  <si>
    <t>2505</t>
  </si>
  <si>
    <t>2504</t>
  </si>
  <si>
    <t>2503</t>
  </si>
  <si>
    <t>2502</t>
  </si>
  <si>
    <t>2501</t>
  </si>
  <si>
    <t>2500</t>
  </si>
  <si>
    <t>Comprobante no cumple con grupo de facturas con tag venta anticipada II.</t>
  </si>
  <si>
    <t>2439</t>
  </si>
  <si>
    <t>Comprobante no cumple con grupo de facturas con tag venta anticipada I.</t>
  </si>
  <si>
    <t>2438</t>
  </si>
  <si>
    <t>Comprobante no cumple con el grupo de boletas de venta con percepcion: Todos los items deben tener código de Afectación al IGV igual a 10.</t>
  </si>
  <si>
    <t>2437</t>
  </si>
  <si>
    <t>Comprobante no cumple con el grupo de boletas de venta con percepcion: El monto de percepcion no existe o es cero.</t>
  </si>
  <si>
    <t>2436</t>
  </si>
  <si>
    <t>Comprobante no cumple con grupo de boletas con ISC.</t>
  </si>
  <si>
    <t>2435</t>
  </si>
  <si>
    <t>Comprobante no cumple con grupo de boletas con tag venta itinerante.</t>
  </si>
  <si>
    <t>2434</t>
  </si>
  <si>
    <t>Comprobante no cumple con grupo de facturas con tag venta itinerante.</t>
  </si>
  <si>
    <t>2433</t>
  </si>
  <si>
    <t>Comprobante no cumple con grupo de boletas con tags no tributarios.</t>
  </si>
  <si>
    <t>2432</t>
  </si>
  <si>
    <t>Comprobante no cumple con grupo de facturas con tags no tributarios.</t>
  </si>
  <si>
    <t>2431</t>
  </si>
  <si>
    <t>Comprobante no cumple con grupo de facturas con tag de factura guia.</t>
  </si>
  <si>
    <t>2430</t>
  </si>
  <si>
    <t>Comprobante no cumple con grupo de facturas con comercio exterior.</t>
  </si>
  <si>
    <t>2429</t>
  </si>
  <si>
    <t>Comprobante no cumple con grupo de facturas con detracciones.</t>
  </si>
  <si>
    <t>2428</t>
  </si>
  <si>
    <t>2427</t>
  </si>
  <si>
    <t>2425</t>
  </si>
  <si>
    <t>RC Debe consignar solo un elemento sac:BillingPayment a nivel de item con cbc:InstructionID igual a 05.</t>
  </si>
  <si>
    <t>2424</t>
  </si>
  <si>
    <t>Si ha consignado monto ISC a nivel de item, debe consignar un monto a nivel de total.</t>
  </si>
  <si>
    <t>2423</t>
  </si>
  <si>
    <t>El valor unitario debe ser menor al precio unitario.</t>
  </si>
  <si>
    <t>2422</t>
  </si>
  <si>
    <t>2421</t>
  </si>
  <si>
    <t>Ya transcurrieron mas de 25 dias calendarios para concluir con su proceso de homologacion</t>
  </si>
  <si>
    <t>2420</t>
  </si>
  <si>
    <t>2419</t>
  </si>
  <si>
    <t>Si consigna Valor Referencial unitario por item en operaciones no onerosas,la operacion debe ser no onerosa.</t>
  </si>
  <si>
    <t>2418</t>
  </si>
  <si>
    <t>2417</t>
  </si>
  <si>
    <t>Si existe leyenda Transferencia Gratuita debe consignar Total Valor de Venta de Operaciones Gratuitas</t>
  </si>
  <si>
    <t>2416</t>
  </si>
  <si>
    <t>Se ha consignado mas de un motivo o sustento de la nota (tag cac:DiscrepancyResponse/cbc:Description)</t>
  </si>
  <si>
    <t>2413</t>
  </si>
  <si>
    <t>Se ha consignado mas de un documento afectado por la nota (tag cac:BillingReference)</t>
  </si>
  <si>
    <t>2412</t>
  </si>
  <si>
    <t>Ha consignado mas de un elemento cac:AllowanceCharge con el mismo campo cbc:ChargeIndicator</t>
  </si>
  <si>
    <t>2411</t>
  </si>
  <si>
    <t>2407</t>
  </si>
  <si>
    <t>2406</t>
  </si>
  <si>
    <t>Contribuyente no se encuentra autorizado como emisor de boletas electronicas</t>
  </si>
  <si>
    <t>2405</t>
  </si>
  <si>
    <t>2404</t>
  </si>
  <si>
    <t>La numeracion o nombre del documento ya ha sido enviado anteriormente</t>
  </si>
  <si>
    <t>2403</t>
  </si>
  <si>
    <t>El caso de prueba no existe</t>
  </si>
  <si>
    <t>2402</t>
  </si>
  <si>
    <t>2401</t>
  </si>
  <si>
    <t>El tipo de documento modificado por la Nota de debito debe ser boleta electronica</t>
  </si>
  <si>
    <t>2398</t>
  </si>
  <si>
    <t>El tipo de documento del adquiriente no puede ser Numero de RUC</t>
  </si>
  <si>
    <t>2397</t>
  </si>
  <si>
    <t>Si el monto total es mayor a S/. 700.00 debe consignar tipo y numero de documento del adquiriente</t>
  </si>
  <si>
    <t>2396</t>
  </si>
  <si>
    <t>Comprobante no cumple con el Grupo 12: El codigo de moneda no es diferente a PEN</t>
  </si>
  <si>
    <t>2395</t>
  </si>
  <si>
    <t>Comprobante no cumple con el Grupo 11: Debe existir Total descuentos mayor a cero</t>
  </si>
  <si>
    <t>2394</t>
  </si>
  <si>
    <t>Comprobante no cumple con el Grupo 10: Existe item con operación onerosa</t>
  </si>
  <si>
    <t>2393</t>
  </si>
  <si>
    <t>Comprobante no cumple con el Grupo 10: Falta leyenda con codigo 1002</t>
  </si>
  <si>
    <t>2392</t>
  </si>
  <si>
    <t>Comprobante no cumple con el Grupo 9: No todos los items corresponden a operaciones inafectas o exoneradas al IGV</t>
  </si>
  <si>
    <t>2391</t>
  </si>
  <si>
    <t>Comprobante no cumple con el Grupo 8: No todos los items corresponden a operaciones gravadas a IGV</t>
  </si>
  <si>
    <t>2390</t>
  </si>
  <si>
    <t>Comprobante no cumple con el Grupo 7: El codigo de moneda no es diferente a PEN</t>
  </si>
  <si>
    <t>2389</t>
  </si>
  <si>
    <t>Comprobante no cumple con el Grupo 6: Todos los items deben tener código de Afectación al IGV igual a 10</t>
  </si>
  <si>
    <t>2388</t>
  </si>
  <si>
    <t>Comprobante no cumple con el Grupo 6: El monto de percepcion no existe o es cero</t>
  </si>
  <si>
    <t>2387</t>
  </si>
  <si>
    <t>Comprobante no cumple con el Grupo 5: Todos los items deben tener operaciones afectas a ISC</t>
  </si>
  <si>
    <t>2386</t>
  </si>
  <si>
    <t>Comprobante no cumple con el Grupo 4: Debe exitir Total descuentos mayor a cero</t>
  </si>
  <si>
    <t>2385</t>
  </si>
  <si>
    <t>Comprobante no cumple con el Grupo 3: Existe item con operación onerosa</t>
  </si>
  <si>
    <t>2384</t>
  </si>
  <si>
    <t>Comprobante no cumple con el Grupo 3: Falta leyenda con codigo 1002</t>
  </si>
  <si>
    <t>2383</t>
  </si>
  <si>
    <t>Comprobante no cumple con el Grupo 2: No todos los items corresponden a operaciones inafectas o exoneradas al IGV</t>
  </si>
  <si>
    <t>2382</t>
  </si>
  <si>
    <t>Comprobante no cumple con el Grupo 1: No todos los items corresponden a operaciones gravadas a IGV</t>
  </si>
  <si>
    <t>2381</t>
  </si>
  <si>
    <t>El documento tiene observaciones</t>
  </si>
  <si>
    <t>2380</t>
  </si>
  <si>
    <t>2379</t>
  </si>
  <si>
    <t>2376</t>
  </si>
  <si>
    <t>2375</t>
  </si>
  <si>
    <t>2374</t>
  </si>
  <si>
    <t>2373</t>
  </si>
  <si>
    <t>2372</t>
  </si>
  <si>
    <t>2371</t>
  </si>
  <si>
    <t>2370</t>
  </si>
  <si>
    <t>2369</t>
  </si>
  <si>
    <t>2368</t>
  </si>
  <si>
    <t>2367</t>
  </si>
  <si>
    <t>2366</t>
  </si>
  <si>
    <t>2362</t>
  </si>
  <si>
    <t>Debe consignar solo un elemento cac:TaxTotal a nivel de item para Otros (cbc:ID igual a 9999)</t>
  </si>
  <si>
    <t>2361</t>
  </si>
  <si>
    <t>Debe consignar solo un elemento sac:BillingPayment a nivel de item con cbc:InstructionID igual a 04</t>
  </si>
  <si>
    <t>2360</t>
  </si>
  <si>
    <t>Debe consignar solo un elemento sac:BillingPayment a nivel de item con cbc:InstructionID igual a 03</t>
  </si>
  <si>
    <t>2359</t>
  </si>
  <si>
    <t>Debe consignar solo un elemento sac:BillingPayment a nivel de item con cbc:InstructionID igual a 02</t>
  </si>
  <si>
    <t>2358</t>
  </si>
  <si>
    <t>Debe consignar solo un elemento sac:BillingPayment a nivel de item con cbc:InstructionID igual a 01</t>
  </si>
  <si>
    <t>2357</t>
  </si>
  <si>
    <t>2356</t>
  </si>
  <si>
    <t>2355</t>
  </si>
  <si>
    <t>2354</t>
  </si>
  <si>
    <t>2353</t>
  </si>
  <si>
    <t>2352</t>
  </si>
  <si>
    <t>2349</t>
  </si>
  <si>
    <t>2348</t>
  </si>
  <si>
    <t>2347</t>
  </si>
  <si>
    <t>2346</t>
  </si>
  <si>
    <t>2345</t>
  </si>
  <si>
    <t>El XML no contiene el tag cac:TaxTotal/cac:TaxSubtotal/cbc:TaxAmount</t>
  </si>
  <si>
    <t>2344</t>
  </si>
  <si>
    <t>cac:TaxTotal/cac:TaxSubtotal/cbc:TaxAmount - El dato ingresado no cumple con el estandar</t>
  </si>
  <si>
    <t>2343</t>
  </si>
  <si>
    <t>Fecha de emision de la factura no coincide con la informada en la comunicacion</t>
  </si>
  <si>
    <t>2342</t>
  </si>
  <si>
    <t>2341</t>
  </si>
  <si>
    <t>2340</t>
  </si>
  <si>
    <t>2339</t>
  </si>
  <si>
    <t>2338</t>
  </si>
  <si>
    <t>2337</t>
  </si>
  <si>
    <t>Ocurrió un error en el proceso de validación de la firma digital</t>
  </si>
  <si>
    <t>2336</t>
  </si>
  <si>
    <t>2334</t>
  </si>
  <si>
    <t>2333</t>
  </si>
  <si>
    <t>Número de Serie del nombre del archivo no coincide con el consignado en el contenido del archivo XML</t>
  </si>
  <si>
    <t>2332</t>
  </si>
  <si>
    <t>2331</t>
  </si>
  <si>
    <t>La fecha de generación de la comunicación debe ser igual a la fecha consignada en el nombre del archivo</t>
  </si>
  <si>
    <t>2330</t>
  </si>
  <si>
    <t>2329</t>
  </si>
  <si>
    <t>2324</t>
  </si>
  <si>
    <t>2323</t>
  </si>
  <si>
    <t>Error en la validacion de los rangos</t>
  </si>
  <si>
    <t>2322</t>
  </si>
  <si>
    <t>El XML no contiene el tag UBLVersionID</t>
  </si>
  <si>
    <t>2321</t>
  </si>
  <si>
    <t>UBLVersionID - La version del UBL  no es la correcta</t>
  </si>
  <si>
    <t>2320</t>
  </si>
  <si>
    <t>El XML no contiene el tag CustomizationID</t>
  </si>
  <si>
    <t>2319</t>
  </si>
  <si>
    <t>2318</t>
  </si>
  <si>
    <t>Error al procesar el resumen de anulados</t>
  </si>
  <si>
    <t>2317</t>
  </si>
  <si>
    <t>Debe indicar Items en VoidedDocumentsLine</t>
  </si>
  <si>
    <t>2316</t>
  </si>
  <si>
    <t>2315</t>
  </si>
  <si>
    <t>2314</t>
  </si>
  <si>
    <t>2313</t>
  </si>
  <si>
    <t>2312</t>
  </si>
  <si>
    <t>2311</t>
  </si>
  <si>
    <t>2310</t>
  </si>
  <si>
    <t>2309</t>
  </si>
  <si>
    <t>2308</t>
  </si>
  <si>
    <t>2307</t>
  </si>
  <si>
    <t>2306</t>
  </si>
  <si>
    <t>2305</t>
  </si>
  <si>
    <t>2304</t>
  </si>
  <si>
    <t>2303</t>
  </si>
  <si>
    <t>2302</t>
  </si>
  <si>
    <t>2301</t>
  </si>
  <si>
    <t>2300</t>
  </si>
  <si>
    <t>2299</t>
  </si>
  <si>
    <t>2298</t>
  </si>
  <si>
    <t>2297</t>
  </si>
  <si>
    <t>2296</t>
  </si>
  <si>
    <t>El contribuyente no cumple con tipo de empresa o tributos requeridos</t>
  </si>
  <si>
    <t>2295</t>
  </si>
  <si>
    <t>El contribuyente no esta activo</t>
  </si>
  <si>
    <t>2294</t>
  </si>
  <si>
    <t>2293</t>
  </si>
  <si>
    <t>Numero de RUC SOL no coincide con RUC emisor</t>
  </si>
  <si>
    <t>2292</t>
  </si>
  <si>
    <t>El contribuyente no esta autorizado a emitir comprobantes electronicos</t>
  </si>
  <si>
    <t>2291</t>
  </si>
  <si>
    <t>2290</t>
  </si>
  <si>
    <t>CustomerAssignedAccountID - El dato ingresado no cumple con el estandar</t>
  </si>
  <si>
    <t>2289</t>
  </si>
  <si>
    <t>2288</t>
  </si>
  <si>
    <t>2287</t>
  </si>
  <si>
    <t>2286</t>
  </si>
  <si>
    <t>El ID debe coincidir  con el nombre del archivo</t>
  </si>
  <si>
    <t>2285</t>
  </si>
  <si>
    <t>2284</t>
  </si>
  <si>
    <t>2283</t>
  </si>
  <si>
    <t>2282</t>
  </si>
  <si>
    <t>2281</t>
  </si>
  <si>
    <t>Existen problemas con la informacion del resumen de comprobantes</t>
  </si>
  <si>
    <t>2280</t>
  </si>
  <si>
    <t>Debe indicar Items de consolidado de documentos</t>
  </si>
  <si>
    <t>2279</t>
  </si>
  <si>
    <t>2278</t>
  </si>
  <si>
    <t>No se ha consignado ninguna informacion del importe total de tributos</t>
  </si>
  <si>
    <t>2277</t>
  </si>
  <si>
    <t>Si el codigo de tributo es 1000, el nombre del tributo debe ser IGV</t>
  </si>
  <si>
    <t>2276</t>
  </si>
  <si>
    <t>Si el codigo de tributo es 2000, el nombre del tributo debe ser ISC</t>
  </si>
  <si>
    <t>2275</t>
  </si>
  <si>
    <t>El XML no contiene el tag TaxAmount</t>
  </si>
  <si>
    <t>2274</t>
  </si>
  <si>
    <t>TaxAmount - El dato ingresado no cumple con el estandar</t>
  </si>
  <si>
    <t>2273</t>
  </si>
  <si>
    <t>2272</t>
  </si>
  <si>
    <t>El XML no contiene el tag TaxScheme Name de impuesto</t>
  </si>
  <si>
    <t>2271</t>
  </si>
  <si>
    <t>2270</t>
  </si>
  <si>
    <t>El XML no contiene el tag TaxScheme ID de Información acerca del importe total de un tipo particular de impuesto</t>
  </si>
  <si>
    <t>2269</t>
  </si>
  <si>
    <t>2268</t>
  </si>
  <si>
    <t>2267</t>
  </si>
  <si>
    <t>Debe indicar cargos mayores o iguales a cero</t>
  </si>
  <si>
    <t>2266</t>
  </si>
  <si>
    <t>Debe indicar Información acerca del Importe Total de Otros Cargos</t>
  </si>
  <si>
    <t>2265</t>
  </si>
  <si>
    <t>El XML no contiene el tag ChargeIndicator</t>
  </si>
  <si>
    <t>2264</t>
  </si>
  <si>
    <t>ChargeIndicator - El dato ingresado no cumple con el estandar</t>
  </si>
  <si>
    <t>2263</t>
  </si>
  <si>
    <t>El XML no contiene el tag cbc:Amount</t>
  </si>
  <si>
    <t>2262</t>
  </si>
  <si>
    <t>cbc:Amount - El dato ingresado no cumple con el estandar</t>
  </si>
  <si>
    <t>2261</t>
  </si>
  <si>
    <t>PaidAmount - El dato ingresado debe ser mayor o igual a 0.00</t>
  </si>
  <si>
    <t>2260</t>
  </si>
  <si>
    <t>Debe indicar 3 Referencias de Importes asociados a las boletas de venta</t>
  </si>
  <si>
    <t>2259</t>
  </si>
  <si>
    <t>Debe indicar Referencia de Importes asociados a las boletas de venta</t>
  </si>
  <si>
    <t>2258</t>
  </si>
  <si>
    <t>El XML no contiene el tag InstructionID</t>
  </si>
  <si>
    <t>2257</t>
  </si>
  <si>
    <t>InstructionID - El dato ingresado no cumple con el estandar</t>
  </si>
  <si>
    <t>2256</t>
  </si>
  <si>
    <t>El XML no contiene el tag PaidAmount</t>
  </si>
  <si>
    <t>2255</t>
  </si>
  <si>
    <t>2254</t>
  </si>
  <si>
    <t>El dato ingresado en TotalAmount debe ser numerico mayor a cero</t>
  </si>
  <si>
    <t>2253</t>
  </si>
  <si>
    <t>El XML no contiene el tag TotalAmount</t>
  </si>
  <si>
    <t>2252</t>
  </si>
  <si>
    <t>El dato ingresado en TotalAmount debe ser numerico mayor o igual a cero</t>
  </si>
  <si>
    <t>2251</t>
  </si>
  <si>
    <t>En el rango de comprobantes, el EndDocumentNumberID debe ser mayor o igual al StartInvoiceNumberID</t>
  </si>
  <si>
    <t>2250</t>
  </si>
  <si>
    <t>Los rangos deben ser mayores a cero</t>
  </si>
  <si>
    <t>2249</t>
  </si>
  <si>
    <t>El XML no contiene el tag sac:EndDocumentNumberID</t>
  </si>
  <si>
    <t>2248</t>
  </si>
  <si>
    <t>El dato ingresado en sac:EndDocumentNumberID debe ser numerico</t>
  </si>
  <si>
    <t>2247</t>
  </si>
  <si>
    <t>El XML no contiene el tag StartDocumentNumberID</t>
  </si>
  <si>
    <t>2246</t>
  </si>
  <si>
    <t>El dato ingresado en StartDocumentNumberID debe ser numerico</t>
  </si>
  <si>
    <t>2245</t>
  </si>
  <si>
    <t>2244</t>
  </si>
  <si>
    <t>2243</t>
  </si>
  <si>
    <t>2242</t>
  </si>
  <si>
    <t>2241</t>
  </si>
  <si>
    <t>El XML no contiene el tag LineID de SummaryDocumentsLine</t>
  </si>
  <si>
    <t>2240</t>
  </si>
  <si>
    <t>2239</t>
  </si>
  <si>
    <t>2238</t>
  </si>
  <si>
    <t>2227</t>
  </si>
  <si>
    <t>2226</t>
  </si>
  <si>
    <t>2225</t>
  </si>
  <si>
    <t>2224</t>
  </si>
  <si>
    <t>2223</t>
  </si>
  <si>
    <t>El contribuyente no está autorizado a emitir comprobantes electronicos</t>
  </si>
  <si>
    <t>2222</t>
  </si>
  <si>
    <t>2221</t>
  </si>
  <si>
    <t>2220</t>
  </si>
  <si>
    <t>2215</t>
  </si>
  <si>
    <t>CustomizationID - La versión del resumen de boletas no es correcta</t>
  </si>
  <si>
    <t>2214</t>
  </si>
  <si>
    <t>2213</t>
  </si>
  <si>
    <t>UBLVersionID - La versión del UBL del resumen de boletas no es correcta</t>
  </si>
  <si>
    <t>2212</t>
  </si>
  <si>
    <t>2209</t>
  </si>
  <si>
    <t>2208</t>
  </si>
  <si>
    <t>2207</t>
  </si>
  <si>
    <t>El tipo de documento modificado por la Nota de Debito debe ser factura electronica o ticket</t>
  </si>
  <si>
    <t>El tag cac:RequestedMonetaryTotal/cbc:PayableAmount debe tener informacion valida</t>
  </si>
  <si>
    <t>2201</t>
  </si>
  <si>
    <t>El Nombre Internacional debe ser EXC</t>
  </si>
  <si>
    <t>2200</t>
  </si>
  <si>
    <t>El Nombre Internacional debe ser VAT</t>
  </si>
  <si>
    <t>2198</t>
  </si>
  <si>
    <t>EL PriceTypeCode debe tener el valor 01</t>
  </si>
  <si>
    <t>DebitedQuantity El dato ingresado no cumple con el estandar</t>
  </si>
  <si>
    <t>DebitedQuantity/@unitCode El dato ingresado no cumple con el estandar</t>
  </si>
  <si>
    <t>2181</t>
  </si>
  <si>
    <t>2180</t>
  </si>
  <si>
    <t>2179</t>
  </si>
  <si>
    <t>CustomerAssignedAccountID - El numero de documento de identidad del receptor debe ser RUC.</t>
  </si>
  <si>
    <t>2178</t>
  </si>
  <si>
    <t>2177</t>
  </si>
  <si>
    <t>AdditionalAccountID -  El dato ingresado  en el tipo de documento de identidad del receptor no cumple con el estandar</t>
  </si>
  <si>
    <t>2176</t>
  </si>
  <si>
    <t>2175</t>
  </si>
  <si>
    <t>2174</t>
  </si>
  <si>
    <t>2169</t>
  </si>
  <si>
    <t>DocumentCurrencyCode -  El dato ingresado no cumple con el formato establecido</t>
  </si>
  <si>
    <t>2168</t>
  </si>
  <si>
    <t>2167</t>
  </si>
  <si>
    <t>2166</t>
  </si>
  <si>
    <t>Error al procesar la Nota de Debito</t>
  </si>
  <si>
    <t>2165</t>
  </si>
  <si>
    <t>2164</t>
  </si>
  <si>
    <t>2163</t>
  </si>
  <si>
    <t>2162</t>
  </si>
  <si>
    <t>2161</t>
  </si>
  <si>
    <t>2160</t>
  </si>
  <si>
    <t>2159</t>
  </si>
  <si>
    <t>2158</t>
  </si>
  <si>
    <t>2157</t>
  </si>
  <si>
    <t>2156</t>
  </si>
  <si>
    <t>2155</t>
  </si>
  <si>
    <t>2154</t>
  </si>
  <si>
    <t>Error al procesar la Nota de Credito</t>
  </si>
  <si>
    <t>2153</t>
  </si>
  <si>
    <t>Es obligatorio al menos un AdditionalInformation</t>
  </si>
  <si>
    <t>2152</t>
  </si>
  <si>
    <t>2150</t>
  </si>
  <si>
    <t>2149</t>
  </si>
  <si>
    <t>2148</t>
  </si>
  <si>
    <t>2147</t>
  </si>
  <si>
    <t>2146</t>
  </si>
  <si>
    <t>2145</t>
  </si>
  <si>
    <t>2144</t>
  </si>
  <si>
    <t>2143</t>
  </si>
  <si>
    <t>2142</t>
  </si>
  <si>
    <t>2141</t>
  </si>
  <si>
    <t>El PriceTypeCode debe tener el valor 01</t>
  </si>
  <si>
    <t>2140</t>
  </si>
  <si>
    <t>2138</t>
  </si>
  <si>
    <t>2137</t>
  </si>
  <si>
    <t>2134</t>
  </si>
  <si>
    <t>2133</t>
  </si>
  <si>
    <t>2132</t>
  </si>
  <si>
    <t>CustomerAssignedAccountID - El numero de documento de identidad del receptor debe ser RUC</t>
  </si>
  <si>
    <t>2131</t>
  </si>
  <si>
    <t>2130</t>
  </si>
  <si>
    <t>2129</t>
  </si>
  <si>
    <t>2124</t>
  </si>
  <si>
    <t>2123</t>
  </si>
  <si>
    <t>El tag cac:LegalMonetaryTotal/cbc:PayableAmount debe tener informacion valida</t>
  </si>
  <si>
    <t>2122</t>
  </si>
  <si>
    <t>2121</t>
  </si>
  <si>
    <t>2120</t>
  </si>
  <si>
    <t>2119</t>
  </si>
  <si>
    <t>2115</t>
  </si>
  <si>
    <t>DocumentCurrencyCode -  El dato ingresado no cumple con la estructura</t>
  </si>
  <si>
    <t>2114</t>
  </si>
  <si>
    <t>2113</t>
  </si>
  <si>
    <t>2112</t>
  </si>
  <si>
    <t>2111</t>
  </si>
  <si>
    <t>2110</t>
  </si>
  <si>
    <t>El comprobante fue registrado previamente con otros datos</t>
  </si>
  <si>
    <t>2109</t>
  </si>
  <si>
    <t>2108</t>
  </si>
  <si>
    <t>2107</t>
  </si>
  <si>
    <t>2106</t>
  </si>
  <si>
    <t>2105</t>
  </si>
  <si>
    <t>2104</t>
  </si>
  <si>
    <t>La serie ingresada no es válida</t>
  </si>
  <si>
    <t>2103</t>
  </si>
  <si>
    <t>Error al procesar la factura</t>
  </si>
  <si>
    <t>2102</t>
  </si>
  <si>
    <t>2101</t>
  </si>
  <si>
    <t>2100</t>
  </si>
  <si>
    <t>2099</t>
  </si>
  <si>
    <t>2098</t>
  </si>
  <si>
    <t>2097</t>
  </si>
  <si>
    <t>ext:UBLExtensions/.../ds:Signature/ds:SignedInfo/ds:Reference/ds:DigestValue - No  cumple con el estandar</t>
  </si>
  <si>
    <t>2096</t>
  </si>
  <si>
    <t>2095</t>
  </si>
  <si>
    <t>2094</t>
  </si>
  <si>
    <t>2093</t>
  </si>
  <si>
    <t>2092</t>
  </si>
  <si>
    <t>2091</t>
  </si>
  <si>
    <t>2090</t>
  </si>
  <si>
    <t>2089</t>
  </si>
  <si>
    <t>2088</t>
  </si>
  <si>
    <t>2087</t>
  </si>
  <si>
    <t>ext:UBLExtensions/.../ds:Signature/ds:SignedInfo/ds:CanonicalizationMethod/@Algorithm - No cumple con el estandar</t>
  </si>
  <si>
    <t>2086</t>
  </si>
  <si>
    <t>2085</t>
  </si>
  <si>
    <t>2084</t>
  </si>
  <si>
    <t>2083</t>
  </si>
  <si>
    <t>2082</t>
  </si>
  <si>
    <t>2081</t>
  </si>
  <si>
    <t>2080</t>
  </si>
  <si>
    <t>2079</t>
  </si>
  <si>
    <t>2078</t>
  </si>
  <si>
    <t>2077</t>
  </si>
  <si>
    <t>2076</t>
  </si>
  <si>
    <t>2075</t>
  </si>
  <si>
    <t>2074</t>
  </si>
  <si>
    <t>2073</t>
  </si>
  <si>
    <t>2072</t>
  </si>
  <si>
    <t>2068</t>
  </si>
  <si>
    <t>2067</t>
  </si>
  <si>
    <t>2066</t>
  </si>
  <si>
    <t>2065</t>
  </si>
  <si>
    <t>2064</t>
  </si>
  <si>
    <t>2063</t>
  </si>
  <si>
    <t>2062</t>
  </si>
  <si>
    <t>2061</t>
  </si>
  <si>
    <t>2060</t>
  </si>
  <si>
    <t>2059</t>
  </si>
  <si>
    <t>2057</t>
  </si>
  <si>
    <t>El XML no contiene el tag TaxScheme TaxTypeCode de impuestos globales</t>
  </si>
  <si>
    <t>2056</t>
  </si>
  <si>
    <t>2055</t>
  </si>
  <si>
    <t>2054</t>
  </si>
  <si>
    <t>2053</t>
  </si>
  <si>
    <t>2052</t>
  </si>
  <si>
    <t>2051</t>
  </si>
  <si>
    <t>2050</t>
  </si>
  <si>
    <t>2049</t>
  </si>
  <si>
    <t>2048</t>
  </si>
  <si>
    <t>2047</t>
  </si>
  <si>
    <t>2046</t>
  </si>
  <si>
    <t>2045</t>
  </si>
  <si>
    <t>PayableAmount es obligatorio</t>
  </si>
  <si>
    <t>2044</t>
  </si>
  <si>
    <t>2043</t>
  </si>
  <si>
    <t>2042</t>
  </si>
  <si>
    <t>2041</t>
  </si>
  <si>
    <t>2040</t>
  </si>
  <si>
    <t>El XML no contiene el tag cac:TaxCategory/cac:TaxScheme/cbc:Name del Item</t>
  </si>
  <si>
    <t>2039</t>
  </si>
  <si>
    <t>2038</t>
  </si>
  <si>
    <t>2037</t>
  </si>
  <si>
    <t>2036</t>
  </si>
  <si>
    <t>2035</t>
  </si>
  <si>
    <t>2034</t>
  </si>
  <si>
    <t>2033</t>
  </si>
  <si>
    <t>2032</t>
  </si>
  <si>
    <t>2031</t>
  </si>
  <si>
    <t>El XML no contiene el tag cbc:PriceTypeCode</t>
  </si>
  <si>
    <t>2030</t>
  </si>
  <si>
    <t>PriceTypeCode El dato ingresado no cumple con el estandar</t>
  </si>
  <si>
    <t>2029</t>
  </si>
  <si>
    <t>2028</t>
  </si>
  <si>
    <t>2025</t>
  </si>
  <si>
    <t>2024</t>
  </si>
  <si>
    <t>2023</t>
  </si>
  <si>
    <t>2020</t>
  </si>
  <si>
    <t>2019</t>
  </si>
  <si>
    <t>2013</t>
  </si>
  <si>
    <t>El contribuyente no está autorizado a emitir comprobantes electrónicos</t>
  </si>
  <si>
    <t>2012</t>
  </si>
  <si>
    <t>2011</t>
  </si>
  <si>
    <t>2010</t>
  </si>
  <si>
    <t>1075</t>
  </si>
  <si>
    <t>1074</t>
  </si>
  <si>
    <t>StartTime - El dato ingresado no es valido.</t>
  </si>
  <si>
    <t>1073</t>
  </si>
  <si>
    <t>Starttime - El dato ingresado  no cumple con el patron HH:mm:ss.SZ.</t>
  </si>
  <si>
    <t>1072</t>
  </si>
  <si>
    <t>El valor ingresado  como fecha de inicio o fecha de entrega al transportista no es valido.</t>
  </si>
  <si>
    <t>1071</t>
  </si>
  <si>
    <t>1070</t>
  </si>
  <si>
    <t>El XML no contiene el atributo o no existe información de la fecha de inicio de traslado o fecha de entrega del bien al transportista.</t>
  </si>
  <si>
    <t>1069</t>
  </si>
  <si>
    <t>El XML no contiene el atributo o no existe información de conductores.</t>
  </si>
  <si>
    <t>1068</t>
  </si>
  <si>
    <t>El XML no contiene el atributo o no existe información de vehiculos.</t>
  </si>
  <si>
    <t>1067</t>
  </si>
  <si>
    <t>1066</t>
  </si>
  <si>
    <t>1065</t>
  </si>
  <si>
    <t>El XML no contiene el atributo o no existe informacion en el tag cac:DespatchLine de bienes a transportar.</t>
  </si>
  <si>
    <t>1064</t>
  </si>
  <si>
    <t>El valor ingresado como motivo de traslado no es valido.</t>
  </si>
  <si>
    <t>1063</t>
  </si>
  <si>
    <t>El XML no contiene el atributo o no existe informacion del motivo de traslado.</t>
  </si>
  <si>
    <t>1062</t>
  </si>
  <si>
    <t>El numero de RUC del Remitente no existe.</t>
  </si>
  <si>
    <t>1061</t>
  </si>
  <si>
    <t>cac:Shipment - El XML no contiene el tag o no existe informacion del numero de RUC del Remitente (cac:).</t>
  </si>
  <si>
    <t>1060</t>
  </si>
  <si>
    <t>1059</t>
  </si>
  <si>
    <t>cac:AdditionalDocumentReference - El XML no contiene el tag o no existe información en el tipo de documento adicional (cbc:DocumentTypeCode).</t>
  </si>
  <si>
    <t>1058</t>
  </si>
  <si>
    <t>cac:AdditionalDocumentReference - El XML no contiene el tag o no existe información en el numero de documento adicional (cbc:ID).</t>
  </si>
  <si>
    <t>1057</t>
  </si>
  <si>
    <t>1056</t>
  </si>
  <si>
    <t>cac:OrderReference - Numero de serie del documento no cumple con un formato valido (EG01 ó TXXX).</t>
  </si>
  <si>
    <t>1055</t>
  </si>
  <si>
    <t>cac:OrderReference - El valor en numero de documento no cumple con un formato valido (SERIE-NUMERO).</t>
  </si>
  <si>
    <t>1054</t>
  </si>
  <si>
    <t>1053</t>
  </si>
  <si>
    <t>DespatchAdviceTypeCode - No coincide con el consignado en el contenido del XML.</t>
  </si>
  <si>
    <t>1052</t>
  </si>
  <si>
    <t>1051</t>
  </si>
  <si>
    <t>El XML no contiene informacion en el tag DespatchAdviceTypeCode.</t>
  </si>
  <si>
    <t>1050</t>
  </si>
  <si>
    <t>1049</t>
  </si>
  <si>
    <t>1048</t>
  </si>
  <si>
    <t>cbc:Quantity - El dato ingresado no cumple con el estándar.</t>
  </si>
  <si>
    <t>1047</t>
  </si>
  <si>
    <t>cbc:Amount - El dato ingresado no cumple con el estándar.</t>
  </si>
  <si>
    <t>1046</t>
  </si>
  <si>
    <t>cac:OriginatorDocumentReference/cbc:ID – El dato ingresado no cumple con el estándar.</t>
  </si>
  <si>
    <t>1045</t>
  </si>
  <si>
    <t>1044</t>
  </si>
  <si>
    <t>cac:OriginatorDocumentReference/cbc:ID - El tag no contiene el atributo @SchemaID. Que indica el tipo de documento del originador del documento electrónico.</t>
  </si>
  <si>
    <t>1043</t>
  </si>
  <si>
    <t>1042</t>
  </si>
  <si>
    <t>1041</t>
  </si>
  <si>
    <t>El tipo de documento modificado por la nota electronica no es valido</t>
  </si>
  <si>
    <t>1040</t>
  </si>
  <si>
    <t>Solo se pueden recibir notas electronicas que modifican facturas</t>
  </si>
  <si>
    <t>1039</t>
  </si>
  <si>
    <t>1038</t>
  </si>
  <si>
    <t>1037</t>
  </si>
  <si>
    <t>1036</t>
  </si>
  <si>
    <t>1035</t>
  </si>
  <si>
    <t>1034</t>
  </si>
  <si>
    <t>1033</t>
  </si>
  <si>
    <t>1032</t>
  </si>
  <si>
    <t>Error en la validacion de la nota de debito</t>
  </si>
  <si>
    <t>1031</t>
  </si>
  <si>
    <t>1030</t>
  </si>
  <si>
    <t>1029</t>
  </si>
  <si>
    <t>1028</t>
  </si>
  <si>
    <t>1027</t>
  </si>
  <si>
    <t>1026</t>
  </si>
  <si>
    <t>1025</t>
  </si>
  <si>
    <t>1024</t>
  </si>
  <si>
    <t>No se ha especificado el tipo de documento modificado por la Nota electronica</t>
  </si>
  <si>
    <t>1023</t>
  </si>
  <si>
    <t>La serie o numero del documento modificado por la Nota Electrónica no cumple con el formato establecido</t>
  </si>
  <si>
    <t>1022</t>
  </si>
  <si>
    <t>Error en la validacion de la nota de credito</t>
  </si>
  <si>
    <t>1021</t>
  </si>
  <si>
    <t>1020</t>
  </si>
  <si>
    <t>1019</t>
  </si>
  <si>
    <t>1018</t>
  </si>
  <si>
    <t>1017</t>
  </si>
  <si>
    <t>1016</t>
  </si>
  <si>
    <t>1015</t>
  </si>
  <si>
    <t>1014</t>
  </si>
  <si>
    <t>1013</t>
  </si>
  <si>
    <t>ID - El dato ingresado no cumple con el patron SERIE-CORRELATIVO</t>
  </si>
  <si>
    <t>1012</t>
  </si>
  <si>
    <t>1011</t>
  </si>
  <si>
    <t>1010</t>
  </si>
  <si>
    <t>1009</t>
  </si>
  <si>
    <t>1008</t>
  </si>
  <si>
    <t>1007</t>
  </si>
  <si>
    <t>1006</t>
  </si>
  <si>
    <t>1005</t>
  </si>
  <si>
    <t>1004</t>
  </si>
  <si>
    <t>1003</t>
  </si>
  <si>
    <t>1002</t>
  </si>
  <si>
    <t>1001</t>
  </si>
  <si>
    <t>El documento afectado por la nota se encuentra rechazado</t>
  </si>
  <si>
    <t>0404</t>
  </si>
  <si>
    <t>El documento afectado por la nota no existe</t>
  </si>
  <si>
    <t>0403</t>
  </si>
  <si>
    <t>0402</t>
  </si>
  <si>
    <t>0401</t>
  </si>
  <si>
    <t>No tiene permiso para enviar casos de pruebas</t>
  </si>
  <si>
    <t>0400</t>
  </si>
  <si>
    <t>No se pudo recuperar la constancia</t>
  </si>
  <si>
    <t>0307</t>
  </si>
  <si>
    <t>El sistema no puede procesar el archivo xml</t>
  </si>
  <si>
    <t>0305</t>
  </si>
  <si>
    <t>No existe el archivo de schema</t>
  </si>
  <si>
    <t>0304</t>
  </si>
  <si>
    <t>No existe el directorio de schemas</t>
  </si>
  <si>
    <t>0303</t>
  </si>
  <si>
    <t>Codigo del tipo de comprobante no registrado</t>
  </si>
  <si>
    <t>0302</t>
  </si>
  <si>
    <t>Elemento raiz del xml no esta definido</t>
  </si>
  <si>
    <t>0301</t>
  </si>
  <si>
    <t>No se pudo procesar su solicitud. (No se pudo comprimir la constancia)</t>
  </si>
  <si>
    <t>0253</t>
  </si>
  <si>
    <t>No se pudo procesar su solicitud. (No se encontro archivos dentro del zip)</t>
  </si>
  <si>
    <t>0252</t>
  </si>
  <si>
    <t>No se pudo procesar su solicitud. (No se pudo crear un directorio para el unzip)</t>
  </si>
  <si>
    <t>0251</t>
  </si>
  <si>
    <t>No se pudo procesar su solicitud. (Ocurrio un error desconocido al hacer unzip)</t>
  </si>
  <si>
    <t>0250</t>
  </si>
  <si>
    <t>No se pudo procesar su solicitud. (Este tipo de requerimiento solo acepta 1 archivo)</t>
  </si>
  <si>
    <t>0204</t>
  </si>
  <si>
    <t>No se pudo procesar su solicitud. (No se encontro archivos en la informacion del archivo ZIP)</t>
  </si>
  <si>
    <t>0203</t>
  </si>
  <si>
    <t>No se pudo procesar su solicitud. (No llego información del archivo ZIP)</t>
  </si>
  <si>
    <t>0202</t>
  </si>
  <si>
    <t>No se pudo procesar su solicitud. (Llego un requerimiento nulo al batch)</t>
  </si>
  <si>
    <t>0201</t>
  </si>
  <si>
    <t>No se puede enviar por este método un archivo por lotes</t>
  </si>
  <si>
    <t>0153</t>
  </si>
  <si>
    <t>No se puede enviar por este método un archivo de resumen</t>
  </si>
  <si>
    <t>0152</t>
  </si>
  <si>
    <t>El sistema no puede responder su solicitud. (Error en Base de Datos)</t>
  </si>
  <si>
    <t>0138</t>
  </si>
  <si>
    <t>El sistema no puede responder su solicitud. (Se obtuvo una respuesta nula)</t>
  </si>
  <si>
    <t>0137</t>
  </si>
  <si>
    <t>El sistema no puede responder su solicitud. (No se pudo recibir una respuesta del batch)</t>
  </si>
  <si>
    <t>0136</t>
  </si>
  <si>
    <t>El sistema no puede responder su solicitud. (No se pudo grabar en el storage)</t>
  </si>
  <si>
    <t>0134</t>
  </si>
  <si>
    <t>El sistema no puede responder su solicitud. (No se pudo grabar escribir en el archivo zip)</t>
  </si>
  <si>
    <t>0132</t>
  </si>
  <si>
    <t>El sistema no puede responder su solicitud. (No se pudo grabar el archivo en el directorio)</t>
  </si>
  <si>
    <t>0131</t>
  </si>
  <si>
    <t>El ticket no le pertenece al usuario</t>
  </si>
  <si>
    <t>0126</t>
  </si>
  <si>
    <t>No se pudo obtener la constancia</t>
  </si>
  <si>
    <t>0125</t>
  </si>
  <si>
    <t>El usuario no esta afiliado a Factura Electronica</t>
  </si>
  <si>
    <t>0113</t>
  </si>
  <si>
    <t>El usuario debe ser secundario</t>
  </si>
  <si>
    <t>0112</t>
  </si>
  <si>
    <t>No se pudo obtener la informacion del tipo de usuario</t>
  </si>
  <si>
    <t>0110</t>
  </si>
  <si>
    <t>El Usuario no es válido</t>
  </si>
  <si>
    <t>0106</t>
  </si>
  <si>
    <t>El Usuario no está activo</t>
  </si>
  <si>
    <t>0105</t>
  </si>
  <si>
    <t>La Clave ingresada es incorrecta</t>
  </si>
  <si>
    <t>0104</t>
  </si>
  <si>
    <t>CODIGO
 RETORNO</t>
  </si>
  <si>
    <t>TIPO DE RETORNO</t>
  </si>
  <si>
    <t>VALIDACIÓN / CONDICIÓN</t>
  </si>
  <si>
    <t>Problema con el servicio de recepción de comprobantes</t>
  </si>
  <si>
    <t>Certificados del emisor</t>
  </si>
  <si>
    <t>Contribuyentes asociados a los emisores</t>
  </si>
  <si>
    <t>Comprobantes de pago electrónico</t>
  </si>
  <si>
    <t>La diferencia entre la fecha de presentación y la fecha de emisión es mayor al límite permitido</t>
  </si>
  <si>
    <t>No existe el Tag UBL</t>
  </si>
  <si>
    <t>El valor del Tag UBL es diferente de "2.0"</t>
  </si>
  <si>
    <t>El Tag UBL se encuentra vacío</t>
  </si>
  <si>
    <t>El Tag UBL no cumple con el formato de letras de A a Z, (mayúsculas o minúsculas), números, "+", "=", como mínimo 2 caracteres.</t>
  </si>
  <si>
    <t>El Tag UBL debe ser igual al RUC del emisor o al RUC que se envía el comprobante</t>
  </si>
  <si>
    <t>/Invoice/cac:Signature/cac:SignatoryParty/cac:PartyName/cbc:Name</t>
  </si>
  <si>
    <t>/Invoice/cac:Signature/cac:DigitalSignatureAttachment/cac:ExternalReference/cbc:URI</t>
  </si>
  <si>
    <t>/Invoice/cac:AccountingSupplierParty/cbc:CustomerAssignedAccountID</t>
  </si>
  <si>
    <t>/Invoice/cbc:InvoiceTypeCode</t>
  </si>
  <si>
    <t>/Invoice/cbc:DocumentCurrencyCode</t>
  </si>
  <si>
    <t>/Invoice/cac:AccountingSupplierParty/cbc:AdditionalAccountID</t>
  </si>
  <si>
    <t>El Tag UBL es diferente al RUC del nombre del XML</t>
  </si>
  <si>
    <t>El Tag UBL no existe en el listado</t>
  </si>
  <si>
    <t>Contribuyentes</t>
  </si>
  <si>
    <t>El Tag UBL es diferente a "6"</t>
  </si>
  <si>
    <t>&lt;&lt;&lt; SIN VALIDACIÓN &gt;&gt;&gt;</t>
  </si>
  <si>
    <t>(Catálogo No. 04)</t>
  </si>
  <si>
    <t>(Catálogo No. 13)</t>
  </si>
  <si>
    <t>Dirección del lugar en el que se entrega el bien o se presta el servicio.
- Dirección completa y detallada
- Urbanización
- Provincia
- Código de ubigeo
- Departamento
- Distrito
- Código de país</t>
  </si>
  <si>
    <t>/Invoice/cac:SellerSupplierParty/cac:Party/cac:PostalAddress/cbc:StreetName</t>
  </si>
  <si>
    <t>/Invoice/cac:SellerSupplierParty/cac:Party/cac:PostalAddress/cbc:CitySubdivisionName</t>
  </si>
  <si>
    <t xml:space="preserve">/Invoice/cac:SellerSupplierParty/cac:Party/cac:PostalAddress/cbc:CityName </t>
  </si>
  <si>
    <t>/Invoice/cac:SellerSupplierParty/cac:Party/cac:PostalAddress/cbc:PostalZone</t>
  </si>
  <si>
    <t>/Invoice/cac:SellerSupplierParty/cac:Party/cac:PostalAddress/cbc:CountrySubentity</t>
  </si>
  <si>
    <t>/Invoice/cac:SellerSupplierParty/cac:Party/cac:PostalAddress/cbc:District</t>
  </si>
  <si>
    <t>/Invoice/cac:SellerSupplierParty/cac:Party/cac:PostalAddress/cac:Country/cbc:IdentificationCode</t>
  </si>
  <si>
    <t>/Invoice/cac:AccountingCustomerParty/cbc:CustomerAssignedAccountID</t>
  </si>
  <si>
    <t>(Catálogo No. 06)</t>
  </si>
  <si>
    <t>/Invoice/cac:AccountingCustomerParty/cbc:AdditionalAccountID</t>
  </si>
  <si>
    <t>Número de documento de identidad del adquirente o usuario</t>
  </si>
  <si>
    <t>Tipo de documento de identidad del adquirente o usuario</t>
  </si>
  <si>
    <t>Tipo de documento de identidad del emisor</t>
  </si>
  <si>
    <t>El Tag UBL tiene un estado diferente a activo (ind_estado diferente "00") en el listado</t>
  </si>
  <si>
    <t>E Tag UBL tiene un indicador de condición diferente a habido (ind_condicion diferente "00") en el listado</t>
  </si>
  <si>
    <t>(Catálogo No. 02)</t>
  </si>
  <si>
    <t>No.</t>
  </si>
  <si>
    <t>01</t>
  </si>
  <si>
    <t>Catálogo</t>
  </si>
  <si>
    <t>Código de tipo de documento</t>
  </si>
  <si>
    <t>Código</t>
  </si>
  <si>
    <t>02</t>
  </si>
  <si>
    <t>07</t>
  </si>
  <si>
    <t>08</t>
  </si>
  <si>
    <t>09</t>
  </si>
  <si>
    <t>12</t>
  </si>
  <si>
    <t>13</t>
  </si>
  <si>
    <t>18</t>
  </si>
  <si>
    <t>20</t>
  </si>
  <si>
    <t>31</t>
  </si>
  <si>
    <t>40</t>
  </si>
  <si>
    <t>41</t>
  </si>
  <si>
    <t>56</t>
  </si>
  <si>
    <t>71</t>
  </si>
  <si>
    <t>72</t>
  </si>
  <si>
    <t>Código de tipo de monedas</t>
  </si>
  <si>
    <t xml:space="preserve">ISO 4217 Alpha Version 2001 </t>
  </si>
  <si>
    <t>http://www.iso.org/iso/home/standards/currency_codes.htm</t>
  </si>
  <si>
    <t>03</t>
  </si>
  <si>
    <t>Código de tipo de unidad de medida comercial</t>
  </si>
  <si>
    <t>UN/ECE Recommendation 20 Revision 4</t>
  </si>
  <si>
    <t>http://www.unece.org/cefact/recommendations/rec20/Rec20_Rev6e_2009.xls</t>
  </si>
  <si>
    <t>04</t>
  </si>
  <si>
    <t>Código de país</t>
  </si>
  <si>
    <t>ISO 3166-1</t>
  </si>
  <si>
    <t>http://www.chemie.fu-berlin.de/diverse/doc/ISO_3166.html</t>
  </si>
  <si>
    <t>05</t>
  </si>
  <si>
    <t>Código internacional</t>
  </si>
  <si>
    <t>1000</t>
  </si>
  <si>
    <t>VAT</t>
  </si>
  <si>
    <t>2000</t>
  </si>
  <si>
    <t>EXC</t>
  </si>
  <si>
    <t>9999</t>
  </si>
  <si>
    <t>OTH</t>
  </si>
  <si>
    <t>06</t>
  </si>
  <si>
    <t>Código de tipo de documento de identidad</t>
  </si>
  <si>
    <t>DOC.TRIB.NO.DOM.SIN.RUC</t>
  </si>
  <si>
    <t>0</t>
  </si>
  <si>
    <t>1</t>
  </si>
  <si>
    <t>4</t>
  </si>
  <si>
    <t>6</t>
  </si>
  <si>
    <t>7</t>
  </si>
  <si>
    <t>A</t>
  </si>
  <si>
    <t>Código de tipo de afectación del IGV</t>
  </si>
  <si>
    <t>10</t>
  </si>
  <si>
    <t>Gravado - Operación Onerosa</t>
  </si>
  <si>
    <t>11</t>
  </si>
  <si>
    <t>Gravado – Retiro por premio</t>
  </si>
  <si>
    <t>Gravado – Retiro por donación</t>
  </si>
  <si>
    <t xml:space="preserve">Gravado – Retiro </t>
  </si>
  <si>
    <t>14</t>
  </si>
  <si>
    <t>Gravado – Retiro por publicidad</t>
  </si>
  <si>
    <t>15</t>
  </si>
  <si>
    <t>Gravado – Bonificaciones</t>
  </si>
  <si>
    <t>16</t>
  </si>
  <si>
    <t>Gravado – Retiro por entrega a trabajadores</t>
  </si>
  <si>
    <t>Gravado - IVAP</t>
  </si>
  <si>
    <t>Exonerado - Operación Onerosa</t>
  </si>
  <si>
    <t>Exonerado - Transferencia gratuita</t>
  </si>
  <si>
    <t>30</t>
  </si>
  <si>
    <t>Inafecto - Operación Onerosa</t>
  </si>
  <si>
    <t>Inafecto – Retiro por Bonificación</t>
  </si>
  <si>
    <t>32</t>
  </si>
  <si>
    <t>Inafecto – Retiro</t>
  </si>
  <si>
    <t>33</t>
  </si>
  <si>
    <t>Inafecto – Retiro por Muestras Médicas</t>
  </si>
  <si>
    <t>34</t>
  </si>
  <si>
    <t>Inafecto - Retiro por Convenio Colectivo</t>
  </si>
  <si>
    <t>35</t>
  </si>
  <si>
    <t>Inafecto – Retiro por premio</t>
  </si>
  <si>
    <t>36</t>
  </si>
  <si>
    <t>Inafecto - Retiro por publicidad</t>
  </si>
  <si>
    <t>Exportación</t>
  </si>
  <si>
    <t>Código de tipos de sistema de cálculo del ISC</t>
  </si>
  <si>
    <t>Sistema al valor (Apéndice IV, lit. A – T.U.O IGV e ISC)</t>
  </si>
  <si>
    <t>Aplicación del Monto Fijo (Apéndice IV, lit. B – T.U.O IGV e ISC)</t>
  </si>
  <si>
    <t>Sistema de Precios de Venta al Público (Apéndice IV, lit. C – T.U.O IGV e ISC)</t>
  </si>
  <si>
    <t>Códigos de tipo de nota de crédito electrónica</t>
  </si>
  <si>
    <t>Anulación de la operación</t>
  </si>
  <si>
    <t>Anulación por error en el RUC</t>
  </si>
  <si>
    <t>Corrección por error en la descripción</t>
  </si>
  <si>
    <t>Descuento global</t>
  </si>
  <si>
    <t>Descuento por ítem</t>
  </si>
  <si>
    <t>Devolución total</t>
  </si>
  <si>
    <t>Devolución por ítem</t>
  </si>
  <si>
    <t>Bonificación</t>
  </si>
  <si>
    <t>Disminución en el valor</t>
  </si>
  <si>
    <t xml:space="preserve">Otros Conceptos </t>
  </si>
  <si>
    <t>Códigos de tipo de nota de débito electrónica</t>
  </si>
  <si>
    <t>Intereses por mora</t>
  </si>
  <si>
    <t>Aumento en el valor</t>
  </si>
  <si>
    <t xml:space="preserve">Penalidades/ otros conceptos </t>
  </si>
  <si>
    <t>Códigos de tipo de valor de venta (resumen diario)</t>
  </si>
  <si>
    <t>Gravado</t>
  </si>
  <si>
    <t>Exonerado</t>
  </si>
  <si>
    <t>Inafecto</t>
  </si>
  <si>
    <t>Gratuitas</t>
  </si>
  <si>
    <t>Código de documentos relacionados tributarios</t>
  </si>
  <si>
    <t>Factura – emitida para corregir error en el RUC</t>
  </si>
  <si>
    <t>Factura – emitida por anticipos</t>
  </si>
  <si>
    <t>Boleta de Venta – emitida por anticipos</t>
  </si>
  <si>
    <t xml:space="preserve">Ticket de Salida - ENAPU </t>
  </si>
  <si>
    <t>Código SCOP</t>
  </si>
  <si>
    <t>99</t>
  </si>
  <si>
    <t>Otros</t>
  </si>
  <si>
    <t>Código de ubicación geográfica (UBIGEO)</t>
  </si>
  <si>
    <t>Catálogo de ubigeos del INEI</t>
  </si>
  <si>
    <t>Código de otros conceptos tributarios</t>
  </si>
  <si>
    <t>Total valor de venta – Operaciones gratuitas</t>
  </si>
  <si>
    <t>Sub total de venta</t>
  </si>
  <si>
    <t>2001</t>
  </si>
  <si>
    <t>Percepciones</t>
  </si>
  <si>
    <t>2002</t>
  </si>
  <si>
    <t>Retenciones</t>
  </si>
  <si>
    <t>2003</t>
  </si>
  <si>
    <t>Detracciones</t>
  </si>
  <si>
    <t>2004</t>
  </si>
  <si>
    <t>Bonificaciones</t>
  </si>
  <si>
    <t>2005</t>
  </si>
  <si>
    <t>Códigos de elementos adicionales en la factura y boleta electrónica</t>
  </si>
  <si>
    <t>Monto en Letras</t>
  </si>
  <si>
    <t>Leyenda "TRANSFERENCIA GRATUITA DE UN BIEN Y/O SERVICIO PRESTADO GRATUITAMENTE"</t>
  </si>
  <si>
    <t>Leyenda “COMPROBANTE DE PERCEPCIÓN”</t>
  </si>
  <si>
    <t>Leyenda “BIENES TRANSFERIDOS EN LA AMAZONÍA REGIÓN SELVAPARA SER CONSUMIDOS EN LA MISMA"</t>
  </si>
  <si>
    <t>Leyenda “SERVICIOS PRESTADOS EN LA AMAZONÍA  REGIÓN SELVA PARA SER CONSUMIDOS EN LA MISMA”</t>
  </si>
  <si>
    <t>Leyenda “CONTRATOS DE CONSTRUCCIÓN EJECUTADOS  EN LA AMAZONÍA REGIÓN SELVA”</t>
  </si>
  <si>
    <t xml:space="preserve">Leyenda “Agencia de Viaje - Paquete turístico” </t>
  </si>
  <si>
    <t xml:space="preserve">Leyenda “Venta realizada por emisor itinerante” </t>
  </si>
  <si>
    <t>2006</t>
  </si>
  <si>
    <t>3000</t>
  </si>
  <si>
    <t>3001</t>
  </si>
  <si>
    <t>3002</t>
  </si>
  <si>
    <t>3003</t>
  </si>
  <si>
    <t>3004</t>
  </si>
  <si>
    <t>3005</t>
  </si>
  <si>
    <t>3006</t>
  </si>
  <si>
    <t>3007</t>
  </si>
  <si>
    <t>3008</t>
  </si>
  <si>
    <t>3009</t>
  </si>
  <si>
    <t>3010</t>
  </si>
  <si>
    <t>Beneficio hospedajes: Código País de emisión del pasaporte</t>
  </si>
  <si>
    <t>Beneficio hospedajes: Código País de residencia del sujeto no domiciliado</t>
  </si>
  <si>
    <t xml:space="preserve">Beneficio Hospedajes: Fecha de ingreso al país </t>
  </si>
  <si>
    <t>Beneficio Hospedajes: Fecha de ingreso al establecimiento</t>
  </si>
  <si>
    <t>Beneficio Hospedajes: Fecha de salida del establecimiento</t>
  </si>
  <si>
    <t>Beneficio Hospedajes: Número de días de permanencia</t>
  </si>
  <si>
    <t xml:space="preserve">Beneficio Hospedajes: Fecha de consumo </t>
  </si>
  <si>
    <t xml:space="preserve">Beneficio Hospedajes: Paquete turístico - Nombres y Apellidos del Huésped </t>
  </si>
  <si>
    <t xml:space="preserve">Beneficio Hospedajes: Paquete turístico – Tipo documento identidad del huésped  </t>
  </si>
  <si>
    <t xml:space="preserve">Beneficio Hospedajes: Paquete turístico – Numero de documento identidad de huésped </t>
  </si>
  <si>
    <t>5000</t>
  </si>
  <si>
    <t>Proveedores Estado: Número de Expediente</t>
  </si>
  <si>
    <t>5001</t>
  </si>
  <si>
    <t>Proveedores Estado : Código de unidad ejecutora</t>
  </si>
  <si>
    <t>5002</t>
  </si>
  <si>
    <t>Proveedores Estado : N° de proceso de selección</t>
  </si>
  <si>
    <t>5003</t>
  </si>
  <si>
    <t>Proveedores Estado : N° de contrato</t>
  </si>
  <si>
    <t>6000</t>
  </si>
  <si>
    <t>Comercialización de Oro :  Código Unico Concesión Minera</t>
  </si>
  <si>
    <t>6001</t>
  </si>
  <si>
    <t>Comercialización de Oro :  N° declaración compromiso</t>
  </si>
  <si>
    <t>6002</t>
  </si>
  <si>
    <t>Comercialización de Oro :  N° Reg. Especial .Comerci. Oro</t>
  </si>
  <si>
    <t>6003</t>
  </si>
  <si>
    <t>Comercialización de Oro :  N° Resolución que autoriza Planta de Beneficio</t>
  </si>
  <si>
    <t>6004</t>
  </si>
  <si>
    <t>Comercialización de Oro : Ley Mineral (% concent. oro)</t>
  </si>
  <si>
    <t>Código de tipo de precio de venta unitario</t>
  </si>
  <si>
    <t>Precio unitario (incluye el IGV)</t>
  </si>
  <si>
    <t>17</t>
  </si>
  <si>
    <t>Código de tipo de operación</t>
  </si>
  <si>
    <t>Venta lnterna</t>
  </si>
  <si>
    <t>No Domiciliados</t>
  </si>
  <si>
    <t>Venta Interna – Anticipos</t>
  </si>
  <si>
    <t xml:space="preserve">Venta Itinerante </t>
  </si>
  <si>
    <t>Factura Guía</t>
  </si>
  <si>
    <t>Venta Arroz Pilado</t>
  </si>
  <si>
    <t>Factura - Comprobante de Percepción</t>
  </si>
  <si>
    <t>Factura - Guía remitente</t>
  </si>
  <si>
    <t>Factura - Guía transportista</t>
  </si>
  <si>
    <t>Código de modalidad de transporte</t>
  </si>
  <si>
    <t>Transporte público</t>
  </si>
  <si>
    <t>Transporte privado</t>
  </si>
  <si>
    <t>19</t>
  </si>
  <si>
    <t>Código de estado del ítem (resumen diario)</t>
  </si>
  <si>
    <t xml:space="preserve"> Adicionar</t>
  </si>
  <si>
    <t>2</t>
  </si>
  <si>
    <t xml:space="preserve"> Modificar</t>
  </si>
  <si>
    <t xml:space="preserve"> Anulado</t>
  </si>
  <si>
    <t>21</t>
  </si>
  <si>
    <t>Código de documentos relacionados (sólo guía de remisión electrónica)</t>
  </si>
  <si>
    <t>22</t>
  </si>
  <si>
    <t>Código de regimen de percepciones</t>
  </si>
  <si>
    <t>23</t>
  </si>
  <si>
    <t>Código de regimen de retenciones</t>
  </si>
  <si>
    <t>Tasa 3%</t>
  </si>
  <si>
    <t>24</t>
  </si>
  <si>
    <t>Código de tarifa de servicios públicos</t>
  </si>
  <si>
    <t>L001</t>
  </si>
  <si>
    <t>AT</t>
  </si>
  <si>
    <t>LUZ</t>
  </si>
  <si>
    <t>L002</t>
  </si>
  <si>
    <t>MT2</t>
  </si>
  <si>
    <t>L003</t>
  </si>
  <si>
    <t>MT3</t>
  </si>
  <si>
    <t>L004</t>
  </si>
  <si>
    <t>MT4</t>
  </si>
  <si>
    <t>L005</t>
  </si>
  <si>
    <t>BT2</t>
  </si>
  <si>
    <t>L006</t>
  </si>
  <si>
    <t>BT3</t>
  </si>
  <si>
    <t>L009</t>
  </si>
  <si>
    <t>BT5B NO RESIDENCIAL</t>
  </si>
  <si>
    <t>L010</t>
  </si>
  <si>
    <t>BT6</t>
  </si>
  <si>
    <t>A011</t>
  </si>
  <si>
    <t>COMERCIAL</t>
  </si>
  <si>
    <t>AGUA</t>
  </si>
  <si>
    <t>A012</t>
  </si>
  <si>
    <t>INDUSTRIAL</t>
  </si>
  <si>
    <t>A014</t>
  </si>
  <si>
    <t>DOMÉSTICO</t>
  </si>
  <si>
    <t>A015</t>
  </si>
  <si>
    <t>SOCIAL</t>
  </si>
  <si>
    <t>FISE (Ley 29852) Fondo Inclusión Social Energético</t>
  </si>
  <si>
    <t>Leyenda: Operación sujeta a IVAP</t>
  </si>
  <si>
    <t>Boleta de venta – Comprobante de Percepción.</t>
  </si>
  <si>
    <t>Gasto Deducible Persona Natural</t>
  </si>
  <si>
    <t>25</t>
  </si>
  <si>
    <t>Código de producto SUNAT</t>
  </si>
  <si>
    <t>https://www.unspsc.org/codeset-downloads/productid/28/createdbyuser/3?txtsearch=</t>
  </si>
  <si>
    <t>Existe más de un Tag UBL en el XML</t>
  </si>
  <si>
    <t>El formato del Tag UBL es diferente a alfanumérico de hasta 3000 caracteres</t>
  </si>
  <si>
    <t>LISTADOS</t>
  </si>
  <si>
    <t>Si "Tipo de documento de identidad del adquiriente" es RUC (6), el Tag UBL tiene un estado diferente a activo (ind_estado diferente "00") en el listado "Contribuyentes"</t>
  </si>
  <si>
    <t>Si "Tipo de documento de identidad del adquiriente" es RUC (6), el Tag UBL tiene un indicador de condición diferente a habido (ind_condicion diferente "00") en el listado "Contribuyentes"</t>
  </si>
  <si>
    <t>/Invoice/cac:DespatchDocumentReference/cbc:ID</t>
  </si>
  <si>
    <t>(Catálogo No. 01)</t>
  </si>
  <si>
    <t>/Invoice/cac:DespatchDocumentReference/cbc:DocumentTypeCode</t>
  </si>
  <si>
    <t>(Catálogo No. 12)</t>
  </si>
  <si>
    <t>/Invoice/cac:AdditionalDocumentReference/cbc:ID</t>
  </si>
  <si>
    <t>/Invoice/cac:AdditionalDocumentReference/cbc:DocumentTypeCode</t>
  </si>
  <si>
    <t>El formato del Tag UBL es diferente a alfanumérico de hasta 100 caracteres</t>
  </si>
  <si>
    <t>El formato del Tag UBL es diferente de "04" o "05" o "99" o "01"</t>
  </si>
  <si>
    <t>(Catálogo No. 03)</t>
  </si>
  <si>
    <t>/Invoice/cac:InvoiceLine/cbc:InvoicedQuantity/@unitCode</t>
  </si>
  <si>
    <t>/Invoice/cac:InvoiceLine/cac:Price/cbc:PriceAmount</t>
  </si>
  <si>
    <t>(Catálogo No. 16)</t>
  </si>
  <si>
    <t>(Catálogo No. 17)</t>
  </si>
  <si>
    <t>/invoice/ext:UBLExtensions/ext:UBLExtension/ext:ExtensionContent/sac:AdditionalInformation/sac:SUNATTransaction/cbc:ID</t>
  </si>
  <si>
    <t>El valor del Tag UBL no debe repetirse en el /Invoice</t>
  </si>
  <si>
    <t>(Catálogo No. 07)</t>
  </si>
  <si>
    <t>Monto de IGV de la línea</t>
  </si>
  <si>
    <t>El Tag UBL es diferente al Tag anterior</t>
  </si>
  <si>
    <t>Código de tributo</t>
  </si>
  <si>
    <t>(Catálogo No. 05)</t>
  </si>
  <si>
    <t>Nombre de tributo</t>
  </si>
  <si>
    <t>El valor del Tag UBL no debe repetirse en el /Invoice/cac:InvoiceLine</t>
  </si>
  <si>
    <t>Si "Código de tributo" es 1000 (IGV), el valor del Tag UBL es diferente de "IGV" o "IVAP"</t>
  </si>
  <si>
    <t>Monto de ISC de la línea</t>
  </si>
  <si>
    <t>(Catálogo No. 08)</t>
  </si>
  <si>
    <t>Si "Código de tributo" es 2000 (ISC), el valor del Tag UBL es diferente de "ISC"</t>
  </si>
  <si>
    <t>/Invoice/cac:InvoiceLine/cbc:LineExtensionAmount</t>
  </si>
  <si>
    <t>El formato del Tag UBL es diferente de decimal (positivo o negativo) de 12 enteros y hasta 2 decimales</t>
  </si>
  <si>
    <t>/Invoice/cac:InvoiceLine/cac:Allowancecharge/cbc:ChargeIndicator</t>
  </si>
  <si>
    <t>/Invoice/cac:InvoiceLine/cac:Allowancecharge/cbc:Amount</t>
  </si>
  <si>
    <t>(Catálogo No. 14)</t>
  </si>
  <si>
    <t>Código de tipo de monto</t>
  </si>
  <si>
    <t>/Invoice/ext:UBLExtensions/ext:UBLExtension/ext:ExtensionContent/sac:AdditionalInformation/sac:AdditionalMonetaryTotal/cbc:ID</t>
  </si>
  <si>
    <t>/Invoice/ext:UBLExtensions/ext:UBLExtension/ext:ExtensionContent/sac:AdditionalInformation/sac:AdditionalMonetaryTotal/cbc:PayableAmount</t>
  </si>
  <si>
    <t>El valor del Tag UBL debe tener por lo menos uno de los siguientes valores en el /Invoice: 1001 (Gravada), 1002 (Inafecta), 1003 (Exonerada), 1004 (Gratuita) o 3001 (FISE)</t>
  </si>
  <si>
    <t>El Tag UBL no debe repetirse en el /Invoice</t>
  </si>
  <si>
    <t>Valor de venta por línea</t>
  </si>
  <si>
    <t>Si "Afectación al IGV por línea" es 10 (Gravado), 20 (Exonerado) o 30 (Inafecto) y "Código de precio" es 02 (Valor referencial en operaciones no onerosa), el Tag UBL es mayor a 0 (cero)</t>
  </si>
  <si>
    <t>Si "Código de tributo por línea" es 2000 (ISC), el valor del Tag UBL es diferente de "ISC"</t>
  </si>
  <si>
    <t>/Invoice/cac:TaxTotal/cbc:TaxAmount</t>
  </si>
  <si>
    <t>/Invoice/cac:TaxTotal/cac:TaxSubtotal/cac:TaxCategory/cac:TaxScheme/cbc:ID</t>
  </si>
  <si>
    <t>/Invoice/cac:TaxTotal/cac:TaxSubtotal/cac:TaxCategory/cac:TaxScheme/cbc:Name</t>
  </si>
  <si>
    <t>/Invoice/cac:TaxTotal/cac:TaxSubtotal/cac:TaxCategory/cac:TaxScheme/cbc:TaxTypeCode</t>
  </si>
  <si>
    <t>/Invoice/cac:LegalMonetaryTotal/cbc:AllowanceTotalAmount</t>
  </si>
  <si>
    <t>/Invoice/cac:LegalMonetaryTotal/cbc:ChargeTotalAmount</t>
  </si>
  <si>
    <t>/Invoice/cac:LegalMonetaryTotal/cbc:PayableAmount</t>
  </si>
  <si>
    <t>Si "Total valor de venta - operaciones gravadas" más "Total valor de venta - operaciones inafectas" más "Total valor de venta - operaciones exoneradas" más "Sumatoria IGV" más "Sumatoria ISC" más "Sumatoria otros tributos" más "Sumatoria otros cargos", es diferente al valor del Tag UBL (con una tolerancia de más/menos uno)</t>
  </si>
  <si>
    <t>Base imponible percepción</t>
  </si>
  <si>
    <t>Monto de la percepción</t>
  </si>
  <si>
    <t>Tasa %</t>
  </si>
  <si>
    <t>Tipo de moneda</t>
  </si>
  <si>
    <t>Serie y Número de documento que se realizo el anticipo</t>
  </si>
  <si>
    <t>Tipo de comprobante que se realizo el anticipo</t>
  </si>
  <si>
    <t>Número de documento del emisor del anticipo</t>
  </si>
  <si>
    <t>Tipo de documento del emisor del anticipo</t>
  </si>
  <si>
    <t>/Invoice/cac:PrepaidPayment/cbc:ID</t>
  </si>
  <si>
    <t>/Invoice/cac:PrepaidPayment/cbc:PaidAmount</t>
  </si>
  <si>
    <t>/Invoice/cac:PrepaidPayment/cbc:InstructionID</t>
  </si>
  <si>
    <t>/Invoice/cac:LegalMonetaryTotal/cbc:PrepaidAmount</t>
  </si>
  <si>
    <t>Monto anticipado</t>
  </si>
  <si>
    <t>Si el Tag UBL existe y es menor o igual a 0 (cero)</t>
  </si>
  <si>
    <t>Si "Monto anticipado" existe y no existe el Tag UBL</t>
  </si>
  <si>
    <t>Si "Tipo de documento del emisor del anticipo" existe y "Tipo de comprobante que se realizo el anticipo" es 02 (Factura), el formato del Tag UBL  es diferente a:
- [F][A-Z0-9]{3}-[0-9]{1,8}
- (E001)-[0-9]{1,8}
- [0-9]{1,4}-[0-9]{1,8}</t>
  </si>
  <si>
    <t>4200</t>
  </si>
  <si>
    <t>Si "Tipo de documento del emisor del anticipo" existe y el formato del Tag UBL es diferente a númerico de 11 dígitos</t>
  </si>
  <si>
    <t>Si "Código de tributo por línea" es 1000 (IGV) y "Tipo de operación" es diferente 07 (IVAP), el valor del Tag UBL es diferente de "IGV"</t>
  </si>
  <si>
    <t>Si "Tipo de operación" es 07 (IVAP) y "Código de tipo de monto" es diferente a 1001 (Gravado), el Tag UBL es mayor a 0 (cero)</t>
  </si>
  <si>
    <t>Si "Tipo de operación" es 07 (IVAP) y "Código de tributo" es 2000 (ISC), el Tag UBL es mayor a 0 (cero)</t>
  </si>
  <si>
    <t>(Catálogo No. 15)</t>
  </si>
  <si>
    <t>Si existe el Tag UBL y el formato del Tag UBL es diferente a numérico de 4 dígitos</t>
  </si>
  <si>
    <t>El valor del Tag UBL (1000, 1001, 1002, 2000, 2001, 2002, 2003) no debe repetirse en el /Invoice</t>
  </si>
  <si>
    <t>Si "Tipo de operación" es 07 (IVAP) y no existe el Tag UBL con valor 2007</t>
  </si>
  <si>
    <t>/Invoice/cac:InvoiceLine/cac:Delivery/cac:Despatch/cac:DespatchAddress/cbc:District</t>
  </si>
  <si>
    <t>/Invoice/cac:InvoiceLine/cac:Delivery/cac:DeliveryAddress/cbc:District</t>
  </si>
  <si>
    <t>/Invoice/cac:InvoiceLine/cac:Delivery/cac:DeliveryParty/cac:PartyName/cbc:Name</t>
  </si>
  <si>
    <t>Número de documento de identidad del pasajero</t>
  </si>
  <si>
    <t>Tipo de documento de identidad del pasajero</t>
  </si>
  <si>
    <t>/Invoice/cac:InvoiceLine/cac:Delivery/cac:DeliveryParty/cac:PartyIdentification/cbc:ID</t>
  </si>
  <si>
    <t>/Invoice/cac:InvoiceLine/cac:Delivery/cac:DeliveryParty/cac:PartyIdentification/cbc:ID@schemeID</t>
  </si>
  <si>
    <t>(Catálogo No. 6)</t>
  </si>
  <si>
    <t>El usuario que invoca el servicio no es emisor ni PSE</t>
  </si>
  <si>
    <t>Problema con la autenticación del servicio (usuario y contraseña con los que se invoca el servicio)</t>
  </si>
  <si>
    <t>El usuario que invoca el servicio es diferente al RUC del archivo o no existe relación entre el usuario que invoca el servicio y el RUC del archivo (relación PSE)</t>
  </si>
  <si>
    <t>El archivo ZIP tiene más de un archivo</t>
  </si>
  <si>
    <t>El archivo ZIP no tiene archivos</t>
  </si>
  <si>
    <t>El nombre del archivo enviado no tiene la estructura RRRRRRRRRRR-01-SSSS-NNNNNNNN.zip o RRRRRRRRRRR-01-SSSS-NNNNNNNN.ZIP
(Donde: RRRRRRRRRR: RUC, SSSS: Serie, NNNNNNNN: Número)</t>
  </si>
  <si>
    <t>El nombre del archivo XML no tiene la estructura RRRRRRRRRRR-01-SSSS-NNNNNNNN.xml o RRRRRRRRRRR-01-SSSS-NNNNNNNN.XML
(Donde: RRRRRRRRRR: RUC, SSSS: Serie, NNNNNNNN: Número)</t>
  </si>
  <si>
    <t>El certificado del contribuyente (RUC que invoca el servicio) del listado tiene fecha de baja menor a la fecha de emisión del comprobante</t>
  </si>
  <si>
    <t>El certificado del contribuyente (RUC que invoca el servicio) del listado tiene fecha de alta mayor a la fecha de emisión del contribuyente</t>
  </si>
  <si>
    <t>La firma no coincide con el comprobante</t>
  </si>
  <si>
    <t>/Invoice/cbc:IssueTime</t>
  </si>
  <si>
    <t>hh:mm:ss</t>
  </si>
  <si>
    <t>Fecha de Vencimiento</t>
  </si>
  <si>
    <t>/invoice/cac:PaymentMeans/cbc:PaymentDueDate</t>
  </si>
  <si>
    <t>004: Plazo máximo de envío</t>
  </si>
  <si>
    <t>Código de comprobante</t>
  </si>
  <si>
    <t>Número de días</t>
  </si>
  <si>
    <t>(3 enteros)</t>
  </si>
  <si>
    <t>Parámetros (004)</t>
  </si>
  <si>
    <t>Descripción del tipo de documento de identidad</t>
  </si>
  <si>
    <t>005: Catálogo 5</t>
  </si>
  <si>
    <t>006: Catálogo 6</t>
  </si>
  <si>
    <t>Código de tipos de tributos</t>
  </si>
  <si>
    <t>Si "Código de tributo por línea" es 1000 (IGV), el valor del Tag UBL es diferente al Catálogo 7</t>
  </si>
  <si>
    <t>007: Catálogo 7</t>
  </si>
  <si>
    <t>Código internacional + Categoría de impuesto</t>
  </si>
  <si>
    <t>XXX-Y
Donde: XXX: es código internacional
Y: es categoría de impuesto</t>
  </si>
  <si>
    <t>Parámetros (005)</t>
  </si>
  <si>
    <t>Descripción del tipo de afectación del IGV</t>
  </si>
  <si>
    <t>Parámetros (006)</t>
  </si>
  <si>
    <t>Parámetros (007)</t>
  </si>
  <si>
    <t>008: Catálogo 8</t>
  </si>
  <si>
    <t>Descripción de tipos de sistemas de cálculo del ISC</t>
  </si>
  <si>
    <t>Parámetros (008)</t>
  </si>
  <si>
    <t>009: Catálogo 14</t>
  </si>
  <si>
    <t>010: Catálogo 16</t>
  </si>
  <si>
    <t>011: Catálogo 17</t>
  </si>
  <si>
    <t>Descripción de otros conceptos tributarios</t>
  </si>
  <si>
    <t>Descripción de tipo de precio de venta unitario</t>
  </si>
  <si>
    <t>Descripción de tipo de operación</t>
  </si>
  <si>
    <t>Parámetros (010)</t>
  </si>
  <si>
    <t>Parámetros (011)</t>
  </si>
  <si>
    <t>012: Tasa IGV</t>
  </si>
  <si>
    <t>Fecha de inicio de tasa IGV</t>
  </si>
  <si>
    <t>YYYYMMDD</t>
  </si>
  <si>
    <t>Tasa de IGV</t>
  </si>
  <si>
    <t>Parámetros (012)</t>
  </si>
  <si>
    <t>DESCIPCIÖN DE CÓDIGO DE RETORNO</t>
  </si>
  <si>
    <t>&lt;&lt;&lt; REVISAR HOJA GENERAL (FIRMA) &gt;&gt;&gt;</t>
  </si>
  <si>
    <t>Datos del Beneficiario en el caso de deducción de Personas Naturales</t>
  </si>
  <si>
    <t>Apellidos y nombres del beneficiario</t>
  </si>
  <si>
    <t>/Invoice/cac:PayeeParty/cac:PartyName/cbc:Name</t>
  </si>
  <si>
    <t>/Invoice/cac:PayeeParty/cac:PartyIdentification/cbc:ID/@schemeID</t>
  </si>
  <si>
    <t>/Invoice/cac:PayeeParty/cac:PartyIdentification/cbc:ID</t>
  </si>
  <si>
    <t>Número de placa del vehículo (Información Adicional - Gastos art.37° Renta)</t>
  </si>
  <si>
    <t>Valor referencial unitario por ítem en operaciones no onerosas</t>
  </si>
  <si>
    <t>El valor del Tag UBL es diferente de "1.0"</t>
  </si>
  <si>
    <t>La fecha de emisión es mayor a dos días de la fecha de envío del comprobante</t>
  </si>
  <si>
    <t>Si el Tag UBL existe, el Tag UBL debe estar en el listado</t>
  </si>
  <si>
    <t>Si existe el Tag UBL, el formato del Tag UBL es diferente de "09" o "31"</t>
  </si>
  <si>
    <t>Si "Código de tributo por línea" es 1000 (IGV), no existe el Tag UBL</t>
  </si>
  <si>
    <t>Si "Código de tributo por línea" es 2000 (ISC), no existe el Tag UBL</t>
  </si>
  <si>
    <t>Información adicional  a nivel de ítem -  Gastos intereses hipotecarios primera vivienda</t>
  </si>
  <si>
    <t>N° de Contrato</t>
  </si>
  <si>
    <t>ítem</t>
  </si>
  <si>
    <t>Invoice/cac:InvoiceLine/cac:DocumentReference/cbc:ID</t>
  </si>
  <si>
    <t>Fecha del otorgamiento del crédito</t>
  </si>
  <si>
    <t>Invoice/cac:InvoiceLine/cac:DocumentReference/cbc:IssueDate</t>
  </si>
  <si>
    <t>Total Valor de Venta - Exportación</t>
  </si>
  <si>
    <t>an..40</t>
  </si>
  <si>
    <t>n(12,3)</t>
  </si>
  <si>
    <t>Información Adicional  - Transporte terrestre de pasajeros</t>
  </si>
  <si>
    <t>Precio de venta unitario por item</t>
  </si>
  <si>
    <t>Datos de la Boleta de Venta Electrónica</t>
  </si>
  <si>
    <t>El número de serie del Tag UBL es diferente al número de serie del archivo</t>
  </si>
  <si>
    <t>El número de comprobante del Tag UBL es diferente al número de comprobante del archivo</t>
  </si>
  <si>
    <t>El valor del Tag UBL es diferente al tipo de documento del archivo</t>
  </si>
  <si>
    <t>Totales de Boleta de Venta</t>
  </si>
  <si>
    <t>Información Adicional - Guía Resumen</t>
  </si>
  <si>
    <t>MENSAJE DE RETORNO</t>
  </si>
  <si>
    <t>CONDICIÓN INFORMÁTICA</t>
  </si>
  <si>
    <t>TIPO Y LONGITUD</t>
  </si>
  <si>
    <t>/CreditNote/cbc:IssueTime</t>
  </si>
  <si>
    <t>/CreditNote/cbc:DocumentCurrencyCode</t>
  </si>
  <si>
    <t>/CreditNote/ext:UBLExtensions/ext:UBLExtension/ext:ExtensionContent/sac:AdditionalInformation</t>
  </si>
  <si>
    <t>(Catálogo No. 09)</t>
  </si>
  <si>
    <t>/CreditNote/cac:DiscrepancyResponse/cbc:ResponseCode</t>
  </si>
  <si>
    <t>Código de tipo de nota de crédito</t>
  </si>
  <si>
    <t>Existe más de un Tag UBL en el /CreditNote</t>
  </si>
  <si>
    <t>013: Catálogo 9</t>
  </si>
  <si>
    <t>Descripción de tipo de nota de crédito</t>
  </si>
  <si>
    <t>014: Catálogo 10</t>
  </si>
  <si>
    <t>Código de tipo de nota de débito</t>
  </si>
  <si>
    <t>Descripción de tipo de nota de débito</t>
  </si>
  <si>
    <t>Si "Tipo de documento de identidad del adquiriente" es RUC (6), el Tag UBL no existe en el listado</t>
  </si>
  <si>
    <t>/CreditNote/cac:BillingReference/cac:InvoiceDocumentReference/cbc:DocumentTypeCode</t>
  </si>
  <si>
    <t>2891</t>
  </si>
  <si>
    <t>015: Catálogo 1</t>
  </si>
  <si>
    <t>Descripción de tipo de documento</t>
  </si>
  <si>
    <t>2892</t>
  </si>
  <si>
    <t>2893</t>
  </si>
  <si>
    <t>Si "Tipo del documento del documento que modifica" es "12", el formato del Tag UBL es diferente a:
- [a-zA-Z0-9-]{1,20}-[0-9]{1,10}</t>
  </si>
  <si>
    <t>2894</t>
  </si>
  <si>
    <t>El valor del Tag UBL no debe repetirse en el /CreditNote</t>
  </si>
  <si>
    <t>/CreditNote/cac:CreditNoteLine/cbc:cbc:CreditedQuantity</t>
  </si>
  <si>
    <t>/CreditNote/cac:CreditNoteLine/cac:Item/cac:StandardItemIdentification/cbc:ID</t>
  </si>
  <si>
    <t>/CreditNote/cac:CreditNoteLine/cac:Price/cbc:PriceAmount</t>
  </si>
  <si>
    <t>El valor del Tag UBL no debe repertirse en el /CreditNote/cac:CreditNoteLine/cac:PricingReference/cac:AlternativeConditionPrice</t>
  </si>
  <si>
    <t>El valor del Tag UBL no debe repetirse en el /CreditNote/cac:CreditNoteLine</t>
  </si>
  <si>
    <t>/CreditNote/cac:CreditNoteLine/cbc:LineExtensionAmount</t>
  </si>
  <si>
    <t>/CreditNote/cac:CreditNoteLine/cac:DocumentReference/cbc:ID</t>
  </si>
  <si>
    <t>/CreditNote/cac:CreditNoteLine/cac:DocumentReference/cbc:IssueDate</t>
  </si>
  <si>
    <t>El Tag UBL no debe repetirse en el /CreditNote</t>
  </si>
  <si>
    <t>/CreditNote/cac:TaxTotal/cbc:TaxAmount</t>
  </si>
  <si>
    <t>Si existe el Tag UBL, el valor del Tag UBL es meno igual a 0 (cero)</t>
  </si>
  <si>
    <t>Datos adicionales - Código de local principal o anexo del emisor</t>
  </si>
  <si>
    <t>/CreditNote/cac:AccountingSupplierParty/cac:Party/cac:PostalAddress/cbc:AddressTypeCode</t>
  </si>
  <si>
    <t>/DebitNote/cbc:UBLVersionID</t>
  </si>
  <si>
    <t>/DebitNote/cbc:CustomizationID</t>
  </si>
  <si>
    <t>/DebitNote/cbc:IssueTime</t>
  </si>
  <si>
    <t>/DebitNote/cac:DiscrepancyResponse/cbc:ResponseCode</t>
  </si>
  <si>
    <t>/DebitNote/cbc:DocumentCurrencyCode</t>
  </si>
  <si>
    <t>El valor del Tag UBL no debe repetirse en el /DebitNote</t>
  </si>
  <si>
    <t>/DebitNote/cac:DebitNoteLine/cac:Item/cac:SellersItemIdentification/cbc:ID</t>
  </si>
  <si>
    <t>/DebitNote/cac:DebitNoteLine/cac:Item/cac:StandardItemIdentification/cbc:ID</t>
  </si>
  <si>
    <t>/DebitNote/cac:DebitNoteLine/cac:Price/cbc:PriceAmount</t>
  </si>
  <si>
    <t>El valor del Tag UBL no debe repertirse en el /DebitNote/cac:DebitNoteLine/cac:PricingReference/cac:AlternativeConditionPrice</t>
  </si>
  <si>
    <t>El valor del Tag UBL no debe repetirse en el /DebitNote/cac:DebitNoteLine</t>
  </si>
  <si>
    <t>/DebitNote/cac:DebitNoteLine/cbc:LineExtensionAmount</t>
  </si>
  <si>
    <t>/DebitNote/cac:DebitNoteLine/cac:DocumentReference/cbc:ID</t>
  </si>
  <si>
    <t>/DebitNote/cac:DebitNoteLine/cac:DocumentReference/cbc:IssueDate</t>
  </si>
  <si>
    <t>/DebitNote/ext:UBLExtensions/ext:UBLExtension/ext:ExtensionContent/sac:AdditionalInformation</t>
  </si>
  <si>
    <t>El Tag UBL no debe repetirse en el /DebitNote</t>
  </si>
  <si>
    <t>/DebitNote/cac:TaxTotal/cbc:TaxAmount</t>
  </si>
  <si>
    <t>/DebitNote/cac:DiscrepancyResponse</t>
  </si>
  <si>
    <t>Parámetro (013)</t>
  </si>
  <si>
    <t>Fecha del otorgamiento del débito</t>
  </si>
  <si>
    <t>2896</t>
  </si>
  <si>
    <t>2897</t>
  </si>
  <si>
    <t>Si "Tipo del documento del documento que modifica" es "01" o "03" y "Serie del documento que modifica" empieza con número, el Tagl UBL no se encuentra en el listado</t>
  </si>
  <si>
    <t>Autorizaciones de comprobantes físicos</t>
  </si>
  <si>
    <t>Código de ubigeo</t>
  </si>
  <si>
    <t>Descripción de ubigeo</t>
  </si>
  <si>
    <t>Parámetros (016)</t>
  </si>
  <si>
    <t>Tipo de la guía de remisión relacionada</t>
  </si>
  <si>
    <t>Número de la guía de remisión relacionada</t>
  </si>
  <si>
    <t>Número de otro documento relacionado</t>
  </si>
  <si>
    <t>Tipo de otro documento relacionado</t>
  </si>
  <si>
    <t>El "Tipo de otro documento relacionado" concatenado con el valor del Tag UBL, no debe repetirse en el /CreditNote</t>
  </si>
  <si>
    <t>El valor del Tag UBL es diferente al nombre del archivo</t>
  </si>
  <si>
    <t>No existe el Tag UBL o es vacío</t>
  </si>
  <si>
    <t>El valor del Tag UBL ya ha sido presentado anteriormente</t>
  </si>
  <si>
    <t>[R][C]-[0-9]{8}-[0-9]{1,5}</t>
  </si>
  <si>
    <t>El valor del Tag UBL es diferente a la fecha del nombre del archivo</t>
  </si>
  <si>
    <t>El valor del Tag UBL es mayor que el día de hoy</t>
  </si>
  <si>
    <t>El valor del Tag UBL es mayor a la "Fecha de generación del resumen"</t>
  </si>
  <si>
    <t>/SummaryDocuments/cac:AccountingSupplierParty/cbc:CustomerAssignedAccountID</t>
  </si>
  <si>
    <t>/SummaryDocuments/cac:AccountingSupplierParty/cbc:AdditionalAccountID</t>
  </si>
  <si>
    <t>El valor del Tag UBL es diferente a 6 (RUC)</t>
  </si>
  <si>
    <t>El valor del Tag UBL no puede repetirse en /SummaryDocuments</t>
  </si>
  <si>
    <t>/SummaryDocuments/sac:SummaryDocumentsLine/cbc:DocumentTypeCode</t>
  </si>
  <si>
    <t>2900</t>
  </si>
  <si>
    <t>El formato del Tag UBL es diferente a alfabético de 3 caracteres</t>
  </si>
  <si>
    <t>Si "Código de tributo por línea" es 1000 (IGV), el valor del Tag UBL es diferente de "IGV"</t>
  </si>
  <si>
    <t>El "Tipo de otro documento relacionado" concatenado con el valor del Tag UBL, no debe repetirse en el /DebitNote</t>
  </si>
  <si>
    <t>/DebitNote/cac:DebitNoteLine/cbc:cbc:DebitedQuantity</t>
  </si>
  <si>
    <t>Si el Tag UBL existe, el valor del Tag UBL es diferente al Catálogo 16</t>
  </si>
  <si>
    <t>Si "Código de tributo" es 1000 (IGV), el valor del Tag UBL es diferente de "IGV"</t>
  </si>
  <si>
    <t>No existe el Tag UBL o es diferente al Tag anterior</t>
  </si>
  <si>
    <t>Si la Serie del comprobante empieza con "F", el Tag UBL es diferente de "01", "12", "56"</t>
  </si>
  <si>
    <t>Si la Serie del comprobante empieza con "B", el Tag UBL es diferente de "03"</t>
  </si>
  <si>
    <t>El "Tipo de documento del documento que modifica" concatenado con el valor del Tag UBL no debe repetirse en el /CreditNote</t>
  </si>
  <si>
    <t>El "Tipo de la guía de remisión relacionada" concatenado con el valor del Tag UBL no debe repetirse en el /CreditNote</t>
  </si>
  <si>
    <t>Si "Código de tipo de nota de crédito" es 10 (Otros), existe más de un Tag UBL igual a "99"</t>
  </si>
  <si>
    <t>Si "Código de tipo de nota de crédito" es diferente de 10 (Otros) y "Tipo de otro documento relacionado" es 99, el Tag UBL es vacío</t>
  </si>
  <si>
    <t>/CreditNote/cac:CreditNoteLine/cbc:CreditedQuantity/@unitCode</t>
  </si>
  <si>
    <t>Si el Tag UBL existe, el formato del Tag UBL es diferente a alfanumérico de hasta 100 caracteres</t>
  </si>
  <si>
    <t>/SummaryDocuments/sac:SummaryDocumentsLine/sac:TotalAmount</t>
  </si>
  <si>
    <t>/SummaryDocuments/sac:SummaryDocumentsLine/sac:BillingPayment/cbc:PaidAmount</t>
  </si>
  <si>
    <t>(Catálogo No.11)</t>
  </si>
  <si>
    <t>/SummaryDocuments/sac:SummaryDocumentsLine/sac:BillingPayment/cbc:InstructionID</t>
  </si>
  <si>
    <t>017: Catálogo 11</t>
  </si>
  <si>
    <t>Descripción de tipo de valor de venta</t>
  </si>
  <si>
    <t>Parámetros (017)</t>
  </si>
  <si>
    <t>El valor del Tag UBL no debe repetirse en el /SummaryDocuments/sac:SummaryDocumentsLine</t>
  </si>
  <si>
    <t>Códigos de tipo de valor de venta</t>
  </si>
  <si>
    <t>/SummaryDocuments/sac:SummaryDocumentsLine/cac:AllowanceCharge/cbc:Amount</t>
  </si>
  <si>
    <t>Indicador de cargo</t>
  </si>
  <si>
    <t>/SummaryDocuments/sac:SummaryDocumentsLine/cac:AllowanceCharge/cbc:ChargeIndicator</t>
  </si>
  <si>
    <t>El valor del Tag UBL es diferente de "true"</t>
  </si>
  <si>
    <t>/SummaryDocuments/sac:SummaryDocumentsLine/cac:TaxTotal/cbc:TaxAmount</t>
  </si>
  <si>
    <t>/SummaryDocuments/sac:SummaryDocumentsLine/cac:TaxTotal/cac:TaxSubtotal/cbc:TaxAmount</t>
  </si>
  <si>
    <t>/SummaryDocuments/sac:SummaryDocumentsLine/cac:TaxTotal/cac:TaxSubtotal/cac:TaxCategory/cac:TaxScheme/cbc:ID</t>
  </si>
  <si>
    <t>/SummaryDocuments/sac:SummaryDocumentsLine/cac:TaxTotal/cac:TaxSubtotal/cac:TaxCategory/cac:TaxScheme/cbc:Name</t>
  </si>
  <si>
    <t>/SummaryDocuments/sac:SummaryDocumentsLine/cac:TaxTotal/cac:TaxSubtotal/cac:TaxCategory/cac:TaxScheme/cbc:TaxTypeCode</t>
  </si>
  <si>
    <t>Código internacional de tributo</t>
  </si>
  <si>
    <t>Si "Código de tributo" es 1000, el valor del Tag UBL es diferente a "IGV"</t>
  </si>
  <si>
    <t>Si "Código de tributo" es 2000, el valor del Tag UBL es diferente a "ISC"</t>
  </si>
  <si>
    <t>/SummaryDocuments/sac:SummaryDocumentsLine/sac:TotalAmount@currencyID</t>
  </si>
  <si>
    <t>Si algún Tag UBL es diferente en /SummaryDocuments/sac:SummaryDocumentsLine/</t>
  </si>
  <si>
    <t>Importe total de la venta</t>
  </si>
  <si>
    <t>Si "Tipo de documento" es 07 o 08, no existe el Tag UBL</t>
  </si>
  <si>
    <t>/SummaryDocuments/sac:SummaryDocumentsLine/cac:Status/cbc:ConditionCode</t>
  </si>
  <si>
    <t>El valor del Tag UBL es diferente al listado</t>
  </si>
  <si>
    <t>Descripción de estado del ítem</t>
  </si>
  <si>
    <t>018: Catálogo 19</t>
  </si>
  <si>
    <t>Parámetros (018)</t>
  </si>
  <si>
    <t>Si "Tipo de documento" es 07 o 08, el valor del Tag UBL es diferente a "03" o "12"</t>
  </si>
  <si>
    <t>Si "Tipo de documento que modifica" es 12, el formato del Tag UBL es diferente a:
- (?!0+-)^[a-zA-Z0-9]{1,20}-(?!0+$)([0-9]{1,20})</t>
  </si>
  <si>
    <t>/SummaryDocuments/sac:SummaryDocumentsLine/sac:SUNATPerceptionSummaryDocumentReference/sac:SUNATPerceptionSystemCode</t>
  </si>
  <si>
    <t>(Catálogo No.22)</t>
  </si>
  <si>
    <t>019: Catálogo 22</t>
  </si>
  <si>
    <t>Descripción de regimen de percepciones</t>
  </si>
  <si>
    <t>/SummaryDocuments/sac:SummaryDocumentsLine/sac:SUNATPerceptionSummaryDocumentReference/sac:SUNATPerceptionPercent</t>
  </si>
  <si>
    <t>El valor del Tag UBL es diferente a la tasa del listado para el "Regimen de percepción"</t>
  </si>
  <si>
    <t>Regimen de percepción</t>
  </si>
  <si>
    <t>Parámetros (019)</t>
  </si>
  <si>
    <t>/SummaryDocuments/sac:SummaryDocumentsLine/sac:SUNATPerceptionSummaryDocumentReference/cbc:TotalInvoiceAmount</t>
  </si>
  <si>
    <t>/SummaryDocuments/sac:SummaryDocumentsLine/sac:SUNATPerceptionSummaryDocumentReference/sac:SUNATTotalCashed</t>
  </si>
  <si>
    <t>Monto total a cobrar incluida la percepción</t>
  </si>
  <si>
    <t>/SummaryDocuments/sac:SummaryDocumentsLine/sac:SUNATPerceptionSummaryDocumentReference/cbc:TaxableAmount</t>
  </si>
  <si>
    <t>Serie y número de correlativo del documento</t>
  </si>
  <si>
    <t>Serie y número de documento de la boleta de venta que modifica</t>
  </si>
  <si>
    <t>Tasa de la percepción</t>
  </si>
  <si>
    <t>2895</t>
  </si>
  <si>
    <t>Datos del resumen diario</t>
  </si>
  <si>
    <t>El RUC del nombre del archivo es diferente al Tag UBL</t>
  </si>
  <si>
    <t>El ID del nombre del archivo es diferente al Tag UBL</t>
  </si>
  <si>
    <t>La fecha del nombre del archivo es diferente al tag UBL</t>
  </si>
  <si>
    <t>El valor del Tag UBL es diferente a "2.0"</t>
  </si>
  <si>
    <t>El valor del Tag UBL es diferente a "1.0"</t>
  </si>
  <si>
    <t>/VoidedDocuments/cac:AccountingSupplierParty/cbc:CustomerAssignedAccountID</t>
  </si>
  <si>
    <t>(Catálogo No.06)</t>
  </si>
  <si>
    <t>/VoidedDocuments/cac:AccountingSupplierParty/cbc:AdditionalAccountID</t>
  </si>
  <si>
    <t>El valor del Tag UBL es diferente de "6" (RUC)</t>
  </si>
  <si>
    <t>Tipo de Documento del Emisor</t>
  </si>
  <si>
    <t>Datos de Línea</t>
  </si>
  <si>
    <t>El valor del Tag UBL es mayor a la fecha de envío</t>
  </si>
  <si>
    <t>El valor del Tag UBL es mayor a "Fecha de generación de la comunicación"</t>
  </si>
  <si>
    <t>El valor del Tag UBL es menor a 1</t>
  </si>
  <si>
    <t>El valor del Tag UBL no debe repetirse en el /VoidedDocuments</t>
  </si>
  <si>
    <t>(Catálogo No.01)</t>
  </si>
  <si>
    <t>/VoidedDocuments/sac:VoidedDocumentsLine/cbc:DocumentTypeCode</t>
  </si>
  <si>
    <t>El formato del Tag UBL es numérico de hasta 8 dígitos</t>
  </si>
  <si>
    <t>La longitud del Tag UBL es menor a 3</t>
  </si>
  <si>
    <t>El "Tipo de documento" concatenado con "Serie del documento dado de baja" concatenado con el Tag UBL se encuentra en el listado con estado 2</t>
  </si>
  <si>
    <t>Comprobantes de pagos electrónicos</t>
  </si>
  <si>
    <t>El "Tipo de documento" concatenado con "Serie del documento dado de baja" concatenado con el Tag UBL no se encuentra en el listado</t>
  </si>
  <si>
    <t>El "Tipo de documento" concatenado con "Serie del documento dado de baja" concatenado con el Tag UBL no debe repertirse en el /VoidedDocuments</t>
  </si>
  <si>
    <t>El formato del Tag UBL es numérico hasta 5 dígitos</t>
  </si>
  <si>
    <t>El valor del Tag UBL es diferente a "20" o "40"</t>
  </si>
  <si>
    <t>Datos de guía de remisión</t>
  </si>
  <si>
    <t>El valor del Tag UBL es diferente a "2.1"</t>
  </si>
  <si>
    <t>El formato del Tag UBL es diferente a:
- [T][A-Z0-9]{3}-[0-9]{1,8}</t>
  </si>
  <si>
    <t>El valor del Tag UBL existe en el listado</t>
  </si>
  <si>
    <t>El valor del Tag UBL es diferente a "09"</t>
  </si>
  <si>
    <t>El Tag UBL no debe repertirse en /DespatchAdvice</t>
  </si>
  <si>
    <t>(Catálogo N° 01)</t>
  </si>
  <si>
    <t>El formato del Tag UBL es diferente a:
- [T][A-Z0-9]{3}-[0-9]{1,8}
- (EG01)-[0-9]{1,8}</t>
  </si>
  <si>
    <t>El valor del Tag UBL no está en el listado</t>
  </si>
  <si>
    <t>020: Catálogo 21</t>
  </si>
  <si>
    <t>Descripción de documentos relacionados</t>
  </si>
  <si>
    <t>Parámetros (020)</t>
  </si>
  <si>
    <t>Si "Código de tipo de documento" es 04, el formato del Tag UBL es diferente a:
- [0-9]{3}-[0-9]{4}-[0-9]{4}</t>
  </si>
  <si>
    <t>(Catálogo No.21)</t>
  </si>
  <si>
    <t>El valor del Tag UBL es diferente a "6"</t>
  </si>
  <si>
    <t>Si "Tipo de documento de identidad del destinatario" es "1", el formato del Tag UBL es diferente a numérico de 8 dígitos</t>
  </si>
  <si>
    <t>Si "Tipo de documento de identidad del destinatario" es "6", el formato del Tag UBL es diferente a numérico de 11 dígitos</t>
  </si>
  <si>
    <t>Si "Tipo de documento de identidad del destinatario" es "4" o "7", el formato del Tag UBL es diferente a alfanumérico de hasta 12 caracteres</t>
  </si>
  <si>
    <t>Si "Tipo de documento de identidad del destinatario" es "0" o "A", el formato del Tag UBL es diferente a alfanumérico de hasta 15 caracteres</t>
  </si>
  <si>
    <t>Tipo de documento de identidad del destinatario</t>
  </si>
  <si>
    <t>Numero de documento de identidad del destinatario</t>
  </si>
  <si>
    <t>Si el Tag UBL existe, el formato del Tag UBL es diferente a numérico de 11 dígitos</t>
  </si>
  <si>
    <t>Si el Tag UBL existe, el valor del Tag UBL no está en el listado</t>
  </si>
  <si>
    <t>Si el Tag UBL existe, el Tag UBL tiene un estado diferente a activo (ind_estado diferente "00") en el listado "Contribuyentes"</t>
  </si>
  <si>
    <t>Si el Tag UBL existe, el Tag UBL tiene un indicador de condición diferente a habido (ind_condicion diferente "00") en el listado "Contribuyentes"</t>
  </si>
  <si>
    <t>Numero de documento de identidad del proveedor</t>
  </si>
  <si>
    <t>Tipo de documento de identidad del proveedor</t>
  </si>
  <si>
    <t>Numero de documento de identidad del remitente</t>
  </si>
  <si>
    <t>Tipo de documento de identidad del remitente</t>
  </si>
  <si>
    <t>Apellidos y nombres, denominacion o razon social del remitente</t>
  </si>
  <si>
    <t>Apellidos y nombres, denominacion o razon social del proveedor</t>
  </si>
  <si>
    <t>El "Número de documento de identidad del remitente" es igual al Tag UBL o el "Número de documento de identidad del destinatario" es igual al Tag UBL</t>
  </si>
  <si>
    <t>021: Catálogo 20</t>
  </si>
  <si>
    <t>Parámetros (021)</t>
  </si>
  <si>
    <t>Si "Motivo de traslado" es 02, 04 o 18, el "Número de documento de identidad del remitente" es diferente al valor del Tag UBL</t>
  </si>
  <si>
    <t>Si "Motivo de traslado" es 01, 09 o 19, el "Número de documento de identidad del remitente" es igual al valor del Tag UBL</t>
  </si>
  <si>
    <t>Código del tipo de documento relacionado</t>
  </si>
  <si>
    <t>(Catálogo No.20)</t>
  </si>
  <si>
    <t>Si "Código de tipo de documento" es 01 y "Motivo de traslado" es diferente a 08 y 09, existe el Tag UBL</t>
  </si>
  <si>
    <t>Si "Código de tipo de documento" es 04 y "Motivo de traslado" es diferente a 08 y 09, existe el Tag UBL</t>
  </si>
  <si>
    <t>Si "Motivo de traslado" es diferente 08, existe el Tag UBL</t>
  </si>
  <si>
    <t>Si "Motivo de traslado" es 08, el formato del Tag UBL es diferente a numérico de hasta 12 dígitos</t>
  </si>
  <si>
    <t>Si "Peso bruto total de la guía" existe, el valor del Tag UBL es diferente a "KGM"</t>
  </si>
  <si>
    <t>(Catálogo No.03)</t>
  </si>
  <si>
    <t>022: Catálogo 18</t>
  </si>
  <si>
    <t>Descripción de modalidad de transporte</t>
  </si>
  <si>
    <t>Parámetros (022)</t>
  </si>
  <si>
    <t>Si el valor del Tag UBL es "01", no existe "Número de RUC del transportista"</t>
  </si>
  <si>
    <t>Si el valor del Tag UBL es "02", no existe "Número de placa del vehículo"</t>
  </si>
  <si>
    <t>Si el valor del Tag UBL es "02", no existe "Número de documento de identidad del conductor"</t>
  </si>
  <si>
    <t>Si el valor del Tag UBL es "02", existe "Número de RUC transportista"</t>
  </si>
  <si>
    <t xml:space="preserve">/DespatchAdvice/cac:Shipment/cac:ShipmentStage/cac:TransportMeans/cac:RoadTransport/cbc:LicensePlateID
</t>
  </si>
  <si>
    <t>(Catálogo No.13)</t>
  </si>
  <si>
    <t>Ubigeo de partida</t>
  </si>
  <si>
    <t>Direccion completa y detallada de partida</t>
  </si>
  <si>
    <t>Ubigeo de llegada</t>
  </si>
  <si>
    <t>Direccion completa y detallada de llegada</t>
  </si>
  <si>
    <t>/DespatchAdvice/cac:DespatchLine/cbc:ID</t>
  </si>
  <si>
    <t>El formato del Tag UBL es numérico de 3 dígitos</t>
  </si>
  <si>
    <t>El valor del Tag UBL no debe repetirse en el /DespatchAdvice</t>
  </si>
  <si>
    <t>/Retention/cbc:IssueTime</t>
  </si>
  <si>
    <t>El formato del Tag UBL es diferente a numérico de 11 dígitos</t>
  </si>
  <si>
    <t>/Retention/cac:AgentParty/cac:PartyIdentification/cbc:ID@schemeID</t>
  </si>
  <si>
    <t>El valor del Tag UBL es diferente a 6</t>
  </si>
  <si>
    <t>Padrones de contribuyentes</t>
  </si>
  <si>
    <t>No existe ind_padrón igual a "03" en el listado para el valor del Tag UBL</t>
  </si>
  <si>
    <t>/Retention/cac:AgentParty/cac:PostalAddress/cbc:ID</t>
  </si>
  <si>
    <t>Si el Tag UBL existe, el formato del Tag UBL es diferente a alfanumérico de hasta 30 caracteres</t>
  </si>
  <si>
    <t>(Catálogo No.04)</t>
  </si>
  <si>
    <t>/Retention/cac:AgentParty/cac:PostalAddress/cac:Country/cbc:IdentificationCode</t>
  </si>
  <si>
    <t>Si el Tag UBL existe, el valor es diferente a "PE"</t>
  </si>
  <si>
    <t>/Retention/cac:ReceiverParty/cac:PartyIdentification/cbc:ID@schemeID</t>
  </si>
  <si>
    <t>Número de documento de identidad del emisor</t>
  </si>
  <si>
    <t>Tipo de documento de Identidad del emisor</t>
  </si>
  <si>
    <t>Nombre comercial del emisor</t>
  </si>
  <si>
    <t>Número de documento de identidad del proveedor</t>
  </si>
  <si>
    <t>Tipo de documento de Identidad del proveedor</t>
  </si>
  <si>
    <t>Nombre comercial del proveedor</t>
  </si>
  <si>
    <t>El valor del Tag UBL es igual al "Número de documento de identidad del emisor"</t>
  </si>
  <si>
    <t>Si ind_padrón es igual a "01", "02", "03" o "10" en el listado para el valor del Tag UBL</t>
  </si>
  <si>
    <t>/Retention/cac:ReceiverParty/cac:PostalAddress/cbc:ID</t>
  </si>
  <si>
    <t>/Retention/cac:ReceiverParty/cac:PostalAddress/cac:Country/cbc:IdentificationCode</t>
  </si>
  <si>
    <t>(Catálogo No.23)</t>
  </si>
  <si>
    <t>/Retention/sac:SUNATRetentionSystemCode</t>
  </si>
  <si>
    <t>023: Catálogo 23</t>
  </si>
  <si>
    <t>Tasa de retenciones</t>
  </si>
  <si>
    <t>El valor del Tag UBL es diferente a la Tasa de retención del listado para el "Regimen de Retención"</t>
  </si>
  <si>
    <t>(Catálogo No.02)</t>
  </si>
  <si>
    <t>/Retention/cbc:TotalInvoiceAmount@currencyID</t>
  </si>
  <si>
    <t>El valor del Tag UBL es diferente "PEN"</t>
  </si>
  <si>
    <t>/Retention/sac:SUNATRetentionDocumentReference/cbc:ID@schemeID</t>
  </si>
  <si>
    <t>El valor del Tag UBL es diferente a "01", "12", "07", "08", "20"</t>
  </si>
  <si>
    <t>/Retention/sac:SUNATRetentionDocumentReference/cbc:ID</t>
  </si>
  <si>
    <t>Si "Tipo de documento relacionado" es "12", el formato del Tag UBL es diferente a:
- [a-zA-Z0-9]{1,20}(-[0-9]{1,20})</t>
  </si>
  <si>
    <t>Comprobantes de pago electronicos</t>
  </si>
  <si>
    <t>Si el "Tipo de documento relacionado" es "01", "07" o "08" y el Tag UBL empieza con un número, el valor del Tag UBL no existe en el listado</t>
  </si>
  <si>
    <t>Autorizaciones de comprobantes de pago físicos</t>
  </si>
  <si>
    <t>Si el "Tipo de documento relacionado" es "01", "07" o "08" y el "Número de documento relacionado" empieza con "E001" o "F", el valor del Tag UBL es diferente al monto del comprobante del listado</t>
  </si>
  <si>
    <t>/Retention/sac:SUNATRetentionDocumentReference/cbc:TotalInvoiceAmount@currencyID</t>
  </si>
  <si>
    <t>Si el "Tipo de documento relacionado" es "01", "07" o "08" y el Tag UBL empieza con "E001" o "F", el RUC del receptor del comprobante en el listado es diferente al "Número de documento de identidad del emisor"</t>
  </si>
  <si>
    <t>/Retention/sac:SUNATRetentionDocumentReference/cac:Payment/cbc:PaidAmount@currencyID</t>
  </si>
  <si>
    <t>Si "Tipo de documento relacionado" es diferente a "07", no existe el Tag UBL</t>
  </si>
  <si>
    <t>Si "Tipo de documento relacionado" es diferente a "07", el formato del Tag UBL es diferente a numérico de hasta 9 dígitos</t>
  </si>
  <si>
    <t>Si "Tipo de documento relacionado" es diferente a "07", el valor del Tag UBL es diferente al "Tipo de moneda del documento relacionado"</t>
  </si>
  <si>
    <t>Si "Tipo de documento relacionado" es diferente a "07", el "Número de documento relacionado" concatenado con el valor del Tag, no debe repetirse en /Retention</t>
  </si>
  <si>
    <t>Si el Tag UBL existe, el valor del Tag UBL es diferente a "PEN"</t>
  </si>
  <si>
    <t>/Retention/sac:SUNATRetentionDocumentReference/sac:SUNATRetentionInformation/sac:SUNATRetentionAmount@currencyID</t>
  </si>
  <si>
    <t>/Retention/sac:SUNATRetentionDocumentReference/sac:SUNATRetentionInformation/sac:SUNATNetTotalPaid@currencyID</t>
  </si>
  <si>
    <t>/Retention/sac:SUNATRetentionDocumentReference/sac:SUNATRetentionInformation/cac:ExchangeRate/cbc:SourceCurrencyCode</t>
  </si>
  <si>
    <t>Si "Tipo de documento relacionado" es diferente a "07" y "Tipo de moneda de documento relacionado" es diferente "PEN", no existe el Tag UBL</t>
  </si>
  <si>
    <t>Si el "Tipo de documento relacionado" es "01", "07" o "08" y el "Número de documento relacionado" empieza con "E001" o "F", el valor del Tag UBL es diferente a la moneda de comprobante del listado</t>
  </si>
  <si>
    <t>Si el "Tipo de documento relacionado" es "01", "07" o "08" y el "Número de documento relacionado" empieza con "E001" o "F", el valor del Tag UBL es diferente a la fecha de emisión del comprobante del listado</t>
  </si>
  <si>
    <t>Si "Tipo de documento relacionado" es diferente a "07", el valor del Tag UBL es diferente "Tipo de moneda de documento relacionado"</t>
  </si>
  <si>
    <t>Si "Tipo de documento relacionado" es diferente a "07", el valor del Tag UBL es diferente "PEN"</t>
  </si>
  <si>
    <t>/Retention/sac:SUNATRetentionDocumentReference/sac:SUNATRetentionInformation/cac:ExchangeRate/cbc:TargetCurrencyCode</t>
  </si>
  <si>
    <t>Si "Tipo de moneda del documento relacionado" es "PEN" y el Tag UBL existe, el valor del Tag UBL es diferente a "Importe de pago sin retención" multiplicado por "Tasa de retención" con una tolerancia de más/menos uno (1)</t>
  </si>
  <si>
    <t>Si "Tipo de moneda del documento relacionado" es diferente "PEN" y el Tag UBL existe, el valor del Tag UBL es diferente a "Importe de pago sin retención" multiplicado por "Tasa de retención" multiplicado por "Tipo de cambio" con una tolerancia de más/menos uno (1)</t>
  </si>
  <si>
    <t>La diferencia entre la fecha de recepción del XML y el valor del Tag UBL es mayor al límite del listado</t>
  </si>
  <si>
    <t>Datos de la percepción</t>
  </si>
  <si>
    <t>Régimen de percepción</t>
  </si>
  <si>
    <t>Tasa de percepción</t>
  </si>
  <si>
    <t>El valor del Tag UBL es diferente a la Tasa de percepción del listado para el "Regimen de percepción"</t>
  </si>
  <si>
    <t>Datos de la percepción (4)</t>
  </si>
  <si>
    <t>Fecha de percepción</t>
  </si>
  <si>
    <t>/Perception/cbc:IssueTime</t>
  </si>
  <si>
    <t>/Perception/cac:AgentParty/cac:PartyIdentification/cbc:ID@schemeID</t>
  </si>
  <si>
    <t>/Perception/cac:AgentParty/cac:PostalAddress/cbc:ID</t>
  </si>
  <si>
    <t>/Perception/cac:AgentParty/cac:PostalAddress/cac:Country/cbc:IdentificationCode</t>
  </si>
  <si>
    <t>/Perception/cac:ReceiverParty/cac:PartyIdentification/cbc:ID@schemeID</t>
  </si>
  <si>
    <t>/Perception/cac:ReceiverParty/cac:PostalAddress/cbc:ID</t>
  </si>
  <si>
    <t>/Perception/cac:ReceiverParty/cac:PostalAddress/cac:Country/cbc:IdentificationCode</t>
  </si>
  <si>
    <t>/Perception/sac:SUNATPerceptionSystemCode</t>
  </si>
  <si>
    <t>/Perception/cbc:TotalInvoiceAmount@currencyID</t>
  </si>
  <si>
    <t>/Perception/sac:SUNATPerceptionDocumentReference/cbc:ID@schemeID</t>
  </si>
  <si>
    <t>/Perception/sac:SUNATPerceptionDocumentReference/cbc:ID</t>
  </si>
  <si>
    <t>/Perception/sac:SUNATPerceptionDocumentReference/cbc:TotalInvoiceAmount@currencyID</t>
  </si>
  <si>
    <t>Si "Tipo de documento relacionado" es diferente a "07", el "Número de documento relacionado" concatenado con el valor del Tag, no debe repetirse en /Perception</t>
  </si>
  <si>
    <t>/Perception/sac:SUNATPerceptionDocumentReference/cac:Payment/cbc:PaidAmount@currencyID</t>
  </si>
  <si>
    <t>/Perception/sac:SUNATPerceptionDocumentReference/sac:SUNATPerceptionInformation/sac:SUNATPerceptionAmount@currencyID</t>
  </si>
  <si>
    <t>/Perception/sac:SUNATPerceptionDocumentReference/sac:SUNATPerceptionInformation/cac:ExchangeRate/cbc:SourceCurrencyCode</t>
  </si>
  <si>
    <t>/Perception/sac:SUNATPerceptionDocumentReference/sac:SUNATPerceptionInformation/cac:ExchangeRate/cbc:TargetCurrencyCode</t>
  </si>
  <si>
    <t>Número de documento de identidad del cliente</t>
  </si>
  <si>
    <t>Tipo de documento de Identidad del cliente</t>
  </si>
  <si>
    <t>Nombre comercial del cliente</t>
  </si>
  <si>
    <t>Domicilio fiscal del cliente</t>
  </si>
  <si>
    <t>El formato del Tag UBL es diferente a alfanumérico de hasta 15 caracteres</t>
  </si>
  <si>
    <t>Si "Tipo de documento de identidad del cliente" es 6, el valor del Tag UBL no está en el listado</t>
  </si>
  <si>
    <t>Si ind_padron = "02" para el "Número de documento de identidad del emisor" en el listado y ind_padron = "02" para el valor del Tag UBL en el listado</t>
  </si>
  <si>
    <t>Si ind_padron = "04" para el valor del Tag UBL en el listado</t>
  </si>
  <si>
    <t>Datos de la percepción del CPE</t>
  </si>
  <si>
    <t>Importe Percibido</t>
  </si>
  <si>
    <t>Moneda de importe Percibido</t>
  </si>
  <si>
    <t>Moneda del monto neto Cobrado</t>
  </si>
  <si>
    <t>/Perception/sac:SUNATTotalCashed@currencyID</t>
  </si>
  <si>
    <t>Importe total a cobrar (neto)</t>
  </si>
  <si>
    <t>El valor del Tag UBL es diferente a "01", "03", "12", "07", "08", "40"</t>
  </si>
  <si>
    <t>Si el "Tipo de documento relacionado" es "01", "03", "07" o "08" y el Tag UBL empieza con un número, el valor del Tag UBL no existe en el listado</t>
  </si>
  <si>
    <t>Si el "Tipo de documento relacionado" es "01", "03", "07" o "08" y el Tag UBL empieza con "E001" o "F" o "B", el RUC del receptor del comprobante en el listado es diferente al "Número de documento de identidad del emisor"</t>
  </si>
  <si>
    <t>Si el "Tipo de documento relacionado" es "01", "03", "07" o "08" y el "Número de documento relacionado" empieza con "E001" o "F" o "B", el valor del Tag UBL es diferente a la moneda de comprobante del listado</t>
  </si>
  <si>
    <t>Si el "Tipo de documento relacionado" es "01", "03", "07" o "08" y el "Número de documento relacionado" empieza con "E001" o "F" o "B", el valor del Tag UBL es diferente al monto del comprobante del listado</t>
  </si>
  <si>
    <t>Si el "Tipo de documento relacionado" es "01", "03", "07" o "08" y el "Número de documento relacionado" empieza con "E001" o "F" o "B", el valor del Tag UBL es diferente a la fecha de emisión del comprobante del listado</t>
  </si>
  <si>
    <t>Si el "Tipo de documento relacionado" es "01", "07" o "08" y el Tag UBL empieza con "F", el valor del Tag UBL no existe en el listado</t>
  </si>
  <si>
    <t>Importe de cobro sin percepción</t>
  </si>
  <si>
    <t>Si "Tipo de moneda del documento relacionado" es "PEN" y el Tag UBL existe, el valor del Tag UBL es diferente a "Importe de cobro sin percepción" multiplicado por "Tasa de percepción" con una tolerancia de más/menos uno (1)</t>
  </si>
  <si>
    <t>Si "Tipo de moneda del documento relacionado" es diferente "PEN" y el Tag UBL existe, el valor del Tag UBL es diferente a "Importe de cobro sin percepción" multiplicado por "Tasa de percepción" multiplicado por "Tipo de cambio" con una tolerancia de más/menos uno (1)</t>
  </si>
  <si>
    <t>Parámetros (014)</t>
  </si>
  <si>
    <t>Parámetros (015)</t>
  </si>
  <si>
    <t>Si "Código de tributo por línea" es 1000 (IGV), el valor del Tag UBL es diferente al listado</t>
  </si>
  <si>
    <t>Si "Código de tributo por línea" es 2000 (ISC), el valor del Tag UBL es diferente al listado</t>
  </si>
  <si>
    <t>Parámetros (009)</t>
  </si>
  <si>
    <t>Si existe el Tag UBL y es diferente al listado</t>
  </si>
  <si>
    <t>&lt;&lt;&lt; REVISAR HOJA "GENERAL" &gt;&gt;&gt;</t>
  </si>
  <si>
    <t>&lt;&lt;&lt; REVISAR HOJA FIRMA &gt;&gt;&gt;</t>
  </si>
  <si>
    <t>2883</t>
  </si>
  <si>
    <t>4201</t>
  </si>
  <si>
    <t>&lt;&lt;&lt; REVISAR HOJA "FIRMA" &gt;&gt;&gt;</t>
  </si>
  <si>
    <t>&lt;&lt;&lt; REVISAR HOJA GENERAL "FIRMA" &gt;&gt;&gt;</t>
  </si>
  <si>
    <t>4207</t>
  </si>
  <si>
    <t>Si "Tipo de documento de identidad del adquiriente" es "1", el formato del Tag UBL es diferente a numérico de 8 dígitos</t>
  </si>
  <si>
    <t>4208</t>
  </si>
  <si>
    <t>Es obligatorio indicar la unidad de medida del ítem</t>
  </si>
  <si>
    <t>Debe corresponder a algún valor válido establecido en el catálogo 13</t>
  </si>
  <si>
    <t xml:space="preserve">El valor del Tag UBL no debe repertirse en el /Invoice/cac:InvoiceLine/cac:PricingReference/cac:AlternativeConditionPrice
</t>
  </si>
  <si>
    <t>No existe el atributo del Tag UBL</t>
  </si>
  <si>
    <t>Si el atributo del Tag UBL existe y es diferente a 02 (Factura) y 03 (Boleta)</t>
  </si>
  <si>
    <t>Si el atributo del Tag UBL existe y es diferente a 6 (RUC)</t>
  </si>
  <si>
    <t>EL monto del ISC se debe detallar a nivel de línea</t>
  </si>
  <si>
    <t>El DNI debe tener 8 caracteres numéricos</t>
  </si>
  <si>
    <t>Debe existir el tag cac:AlternativeConditionPrice</t>
  </si>
  <si>
    <t>Si el Tag UBL existe, el formato del Tag UBL es diferente a: 
- [T][0-9]{3}-[0-9]{1,8}
- [0-9]{4}-[0-9]{1,8}
- [EG][0-9]{2}-[0-9]{1,8}
- [G][0-9]{3}-[0-9]{1,8}</t>
  </si>
  <si>
    <t>El tag UBL esta vacío</t>
  </si>
  <si>
    <t>No existe el Tag UBL o es vacio</t>
  </si>
  <si>
    <t>Si "Tipo de documento relacionado" es diferente a "07", no existe el Tag UBL o es vacío</t>
  </si>
  <si>
    <t>El valor del Tag UBL es mayor a dos días de la fecha de envío del comprobante</t>
  </si>
  <si>
    <t>La moneda de los totales de línea y totales de comprobantes (excepto para los totales de Percepción (2001) y Detracción (2003)) es diferente al valor del Tag UBL</t>
  </si>
  <si>
    <t>El valor del Tag UBL es diferente al RUC del nombre del XML</t>
  </si>
  <si>
    <t>El valor del Tag UBL no existe en el listado</t>
  </si>
  <si>
    <t>Código de local anexo donde se realiza la operación</t>
  </si>
  <si>
    <t>El "Tipo de la guía de remisión relacionada" concatenada con el valor del Tag UBL no debe repetirse en el /Invoice</t>
  </si>
  <si>
    <t>Si existe el "Número de la guía de remisión relacionada", el formato del Tag UBL es diferente de "09" o "31"</t>
  </si>
  <si>
    <t>El "Tipo de otro documento relacionado" concatenada con el valor del Tag UBL no debe repetirse en el /Invoice</t>
  </si>
  <si>
    <t>Si existe el "Número de otro documento relacionado", el formato del Tag UBL es diferente de "04" o "05" o "99" o "01"</t>
  </si>
  <si>
    <t>Si no se cumple las dos validaciones anteriores, el valor del Tag UBL es diferente de 6</t>
  </si>
  <si>
    <t>Si el Tag UBL existe, el valor del Tag UBL debe estar en el listado</t>
  </si>
  <si>
    <t>Si "Tipo de documento de identidad del adquiriente" es 6, el formato del Tag UBL es diferente a numérico de 11 dígitos</t>
  </si>
  <si>
    <t>Si "Tipo de documento de identidad del adquiriente" es 6, el valor del Tag UBL no está en el listado</t>
  </si>
  <si>
    <t>Si "Tipo de documento de identidad del adquiriente" es 6, el valor del Tag UBL tiene un ind_estado diferente a 00 en el listado</t>
  </si>
  <si>
    <t>Si "Tipo de documento de identidad del adquiriente" es 6, el valor del Tag UBL tiene un ind_condicion diferente a 00 en el listado</t>
  </si>
  <si>
    <t>Si "Tipo de operación" es 13 y el "Tipo de documento de identidad del adquiriente o usuario" es 1, el formato del Tag UBL es diferente de numérico de 8 dígitos</t>
  </si>
  <si>
    <t>El valor del Tag UBL tiene un ind_estado diferente "00" en el listado</t>
  </si>
  <si>
    <t>El valor del Tag UBL tiene un ind_condicion diferente "00" en el listado</t>
  </si>
  <si>
    <t>El valor del Tag UBL es diferente de "1.1"</t>
  </si>
  <si>
    <t>Si "Tipo de operación" es 13, el valor del Tag UBL es diferente de 1 o 6</t>
  </si>
  <si>
    <t>Si "Código de precio" es 02 (Gratuita), el valor del Tag UBL es mayor a 0 (cero)</t>
  </si>
  <si>
    <t>Si "Tipo de operación" es 02 (Exportación), el valor del Tag UBL es diferente de 1000 (IGV)</t>
  </si>
  <si>
    <t>Si "Tipo de operación" es 07 (IVAP), el valor del Tag UBL es diferente de 1000 (IGV)</t>
  </si>
  <si>
    <t xml:space="preserve">Si "Código de tributo por línea" es 2000, el valor del Tag UBL es diferente al código internacional del listado para el "Código de tributo por línea" </t>
  </si>
  <si>
    <t>Si "Código de tributo" es 1000 (IGV), el valor del Tag UBL es diferente al código internacional del listado para el "Código de tributo"</t>
  </si>
  <si>
    <t>Si "Código de tributo" es 2000 (ISC), el valor del Tag UBL es diferente al código internacional del listado para el "Código de tributo"</t>
  </si>
  <si>
    <t>Si el Tag UBL existe, el valor del Tag UBL es diferente a PE</t>
  </si>
  <si>
    <t>La moneda de los totales de línea y totales de comprobantes (excepto para los totales de Percepción (2001)) es diferente al valor del Tag UBL</t>
  </si>
  <si>
    <t>La moneda de los totales de línea y totales de comprobantes es diferente al valor del Tag UBL</t>
  </si>
  <si>
    <t>/CreditNote/cac:DiscrepancyResponse</t>
  </si>
  <si>
    <t>Existe más de un Tag UBL en el /DebitNote</t>
  </si>
  <si>
    <t>El valor del Tag UBL es vacío</t>
  </si>
  <si>
    <t>Si "Tipo de documento de identidad del adquiriente" es RUC (6), el formato del Tag UBL es diferente a numérico de 11 dígitos</t>
  </si>
  <si>
    <r>
      <t>Si la nota de debito modifica una Boleta de venta, la serie debe iniciar con B. Si la ND modifica a una boleta de venta (tipo de comprobante =03)</t>
    </r>
    <r>
      <rPr>
        <strike/>
        <sz val="9"/>
        <color theme="1"/>
        <rFont val="Calibri"/>
        <family val="2"/>
        <scheme val="minor"/>
      </rPr>
      <t>,</t>
    </r>
    <r>
      <rPr>
        <sz val="9"/>
        <color theme="1"/>
        <rFont val="Calibri"/>
        <family val="2"/>
        <scheme val="minor"/>
      </rPr>
      <t xml:space="preserve"> y el formato del Tag UBL es diferente a:
- [B][A-Z0-9]{3}-[0-9]{1,8}
- (EB01)-[0-9]{1,8}
- [0-9]{1,4}-[0-9]{1,8}</t>
    </r>
  </si>
  <si>
    <t>El "Tipo de la guía de remisión relacionada" concatenada con el valor del Tag UBL no debe repetirse en el /DebitNote</t>
  </si>
  <si>
    <t>Si el Tag UBL existe, no existe el atributo del Tag UBL</t>
  </si>
  <si>
    <t>Si el Tag UBL existe, el Tag UBL es diferente al Tag anterior</t>
  </si>
  <si>
    <t>Si el Tag UBL existe, el valor del Tag UBL es diferente al listado</t>
  </si>
  <si>
    <t>El valor del Tag UBL es diferente a 1001, 1002, 1003, 1004, 2001, 2005</t>
  </si>
  <si>
    <t>El valor del Tag UBL esta vacío</t>
  </si>
  <si>
    <t>/Retention/sac:SUNATTotalPaid</t>
  </si>
  <si>
    <t>/Retention/sac:SUNATTotalPaid@currencyID</t>
  </si>
  <si>
    <t>2901</t>
  </si>
  <si>
    <t>2917</t>
  </si>
  <si>
    <t>2916</t>
  </si>
  <si>
    <t>2902</t>
  </si>
  <si>
    <t>2903</t>
  </si>
  <si>
    <t>2904</t>
  </si>
  <si>
    <t>2905</t>
  </si>
  <si>
    <t>2906</t>
  </si>
  <si>
    <t>2918</t>
  </si>
  <si>
    <t>2907</t>
  </si>
  <si>
    <t>2908</t>
  </si>
  <si>
    <t>2909</t>
  </si>
  <si>
    <t>2910</t>
  </si>
  <si>
    <t>2911</t>
  </si>
  <si>
    <t>2919</t>
  </si>
  <si>
    <t>2912</t>
  </si>
  <si>
    <t>2913</t>
  </si>
  <si>
    <t>2914</t>
  </si>
  <si>
    <t>2915</t>
  </si>
  <si>
    <t>2880</t>
  </si>
  <si>
    <t>Es obligatorio ingresar el peso bruto total de la guía</t>
  </si>
  <si>
    <t>2881</t>
  </si>
  <si>
    <t>Es obligatorio indicar la unidad de medida del Peso Total de la guía</t>
  </si>
  <si>
    <t>El código ingresado como tasa de percepción no existe en el catálogo</t>
  </si>
  <si>
    <t>El valor del tag no cumple con el formato establecido</t>
  </si>
  <si>
    <t>Debe consignar um importe igual o mayor a cero (0)</t>
  </si>
  <si>
    <t>El código ingresado como estado del ítem no existe en el catálogo</t>
  </si>
  <si>
    <t>El Número de comprobante de fin de rango debe ser igual o mayor al de inicio</t>
  </si>
  <si>
    <t>Si "Peso bruto total de la guía" existe, no existe el atributo del Tag UBL</t>
  </si>
  <si>
    <t>Si ind_padron = "03" para el valor del Tag UBL en el listado</t>
  </si>
  <si>
    <t>Datos de la Nota de Débito</t>
  </si>
  <si>
    <t>(Catálogo No. 10)</t>
  </si>
  <si>
    <t>Si la nota de debito modifica una Factura, la serie debe iniciar con F. Si la ND modifica a una factura (tipo de comprobante =01), y el formato del Tag UBL es diferente a:
- [F][A-Z0-9]{3}-[0-9]{1,8}
- (E001)-[0-9]{1,8}
- [0-9]{1,4}-[0-9]{1,8}</t>
  </si>
  <si>
    <t>2920</t>
  </si>
  <si>
    <t>Si existe algún "Tipo de comprobante que se realizó el anticipo" igual a "02", la suma de "Monto anticipado" es diferente al valor del Tag UBL</t>
  </si>
  <si>
    <t>Si no existe ningún "Tipo de comprobante que se realizó el anticipo" igual a "02", el valor del Tag UBL es diferente a cero (0)</t>
  </si>
  <si>
    <t>Si "Código de tributo" es 1000 (IGV), ("Total valor de venta - operaciones gravadas" más "Sumatoria ISC") multiplicado por tasa de IGV a la "Fecha de emisión" es diferente (con una tolerancia de más menos 1) al valor del Tag UBL</t>
  </si>
  <si>
    <t>Si "Código de tributo por línea" es 1000 (IGV) y "Tipo de operación" es 02 (Exportación), el valor del Tag UBL es diferente a 40 (Exportación)</t>
  </si>
  <si>
    <t>Si "Código de tributo por línea" es 1000 (IGV) y "Tipo de operación" es 07 (IVAP), el valor del Tag UBL es diferente a 17</t>
  </si>
  <si>
    <t>Si "Código de tributo por línea" es 1000 (IGV) y "Leyendas" es 1002 (Transferencia gratuita), el valor del Tag UBL es 10 (Gravado), 20 (Exonerado), 30 (Inafecto) o 40 (Exportación)</t>
  </si>
  <si>
    <t xml:space="preserve">Si "Código de tributo por línea" es 1000 (IGV), el valor del Tag UBL es diferente al código internacional del listado para el "Código de tributo por línea" </t>
  </si>
  <si>
    <t xml:space="preserve">Si "Código de tributo por línea" es 2000 (ISC), el valor del Tag UBL es diferente al código internacional del listado para el "Código de tributo por línea" </t>
  </si>
  <si>
    <t>El formato del Tag UBL es diferente a numérico de 6 dígitos</t>
  </si>
  <si>
    <t>El valor del Tag UBL es diferente al Tag anterior</t>
  </si>
  <si>
    <t>El formato del Tag UBL es diferente de decimal positivo de 12 enteros y hasta 2 decimales</t>
  </si>
  <si>
    <t>El formato del Tag UBL es diferente de decimal positivo de 12 enteros y hasta 10 decimales</t>
  </si>
  <si>
    <t>Si "Código de tributo" es 1000 (IGV), "Tipo de operación" es 04 (Anticipo) y "Código de tipo de monto" es 1001 (Gravado), el Tag UBL es igual a 0 (cero)</t>
  </si>
  <si>
    <t>Si "Tipo de operación" es 07 (IVAP) y "Código de tipo de monto" es 1001 (Gravado), el Tag UBL es igual a 0 (cero)</t>
  </si>
  <si>
    <t>Si "Tipo de operación" es 04 (Anticipo), el Tag UBL es igual a 0 (cero)</t>
  </si>
  <si>
    <t>Si "Código de tipo de monto" es 1002 (Inafecta) y existe alguna línea con "Afectación a IGV por la línea" igual a "30" (Inafecta) o "40" (Exportación), el Tag UBL es igual a 0 (cero)</t>
  </si>
  <si>
    <t>Si "Código de tipo de monto" es 1003 (Exonerada) y existe alguna línea con "Afectación a IGV por la línea" igual a "20" (Exonerada), el Tag UBL es igual a 0 (cero)</t>
  </si>
  <si>
    <t>Si "Código de tipo de monto" es 1003 (Exonerada) y "Código de leyenda" es 2001, el valor del Tab UBL es igual a 0 (cero)</t>
  </si>
  <si>
    <t>Si "Código de tipo de monto" es 1004 (Gratuita) y "Código de leyenda" es 1002, el valor del Tag UBL es igual a 0 (cero)</t>
  </si>
  <si>
    <t>Si "Código de tributo" es 2000 (ISC), existe una línea con "Código de tributo por línea" igual a "2000" y "Monto ISC por línea" mayor a cero, el valor del Tag UBL es igual a 0 (cero)</t>
  </si>
  <si>
    <t>Si "Tipo de operación" es 04 (Anticipo) y "Código de tipo de monto" es 1001 (Gravado), el Tag UBL es igual a 0 (cero)</t>
  </si>
  <si>
    <t>El formato del Tag UBL es diferente de numérico de hasta 3 dígitos; o, es igual cero.</t>
  </si>
  <si>
    <t>Si "Código de tributo por línea" es 1000 (IGV), "Tipo de operación" es 07 (IVAP), el valor del Tag UBL es igual a 0 (cero)</t>
  </si>
  <si>
    <t>Si "Código de tributo por línea" es 2000 (ISC), existe "Sumatoria ISC" y es mayor a cero, el valor del Tag UBL es igual a 0</t>
  </si>
  <si>
    <t>Si "Código de tipo de monto" es 1001 (Gravado) y existe alguna línea con "Afectación a IGV por la línea" igual a "10" (Gravado), el Tag UBL es igual a 0 (cero)</t>
  </si>
  <si>
    <t>Si el Tag UBL existe, el formato del Tag UBL es diferente de decimal positivo de 12 enteros y hasta 10 decimales</t>
  </si>
  <si>
    <t>Si el Tag UBL existe, el formato del Tag UBL es diferente de decimal positivo de 12 enteros y hasta 2 decimales</t>
  </si>
  <si>
    <t>El formato del Tag UBL es numérico positivo hasta 5 dígitos</t>
  </si>
  <si>
    <t>El formato del Tag UBL es diferente a decimal positivo de 12 enteros y 2 decimales o es cero (0)</t>
  </si>
  <si>
    <t>Si el Tag UBL existe, el formato del Tag UBL es diferente a decimal positivo de 12 enteros y 2 decimales o es cero (0)</t>
  </si>
  <si>
    <t>Si el Tag UBL existe, el formato del Tag UBL es diferente a decimal positivo de 4 enteros y 6 decimales o es cero (0)</t>
  </si>
  <si>
    <t>Si "Tipo de documento relacionado" es diferente a "07", el formato del Tag UBL es diferente a decimal positivo de 12 enteros y 2 decimales o es cero (0)</t>
  </si>
  <si>
    <t>El Tag UBL es diferente al listado o guión "-"</t>
  </si>
  <si>
    <t>El valor del Tag UBL es cero (0)</t>
  </si>
  <si>
    <t>/Invoice/cac:PrepaidPayment/cbc:ID/@schemeID</t>
  </si>
  <si>
    <t>/Invoice/cac:PrepaidPayment/cbc:InstructionID/@schemeID</t>
  </si>
  <si>
    <t>El valor de Tag UBL es diferente a la suma de "Importe retenido", sin considerar los tipos de documentos “07” y “20”.</t>
  </si>
  <si>
    <t>Si el "Tipo de documento relacionado" es "01", "03", "07" o "08" y el Tag UBL empieza con "E001" o "EB01", el valor del Tag UBL no existe en el listado</t>
  </si>
  <si>
    <t>Si "Código de tipo de monto" es 1004 (Gratuita) y "Código de precio" es 02 (Valor referencial no onerosa), el valor del Tag UBL es igual a 0 (cero)</t>
  </si>
  <si>
    <t>/Perception/sac:SUNATPerceptionDocumentReference/sac:SUNATPerceptionInformation/sac:SUNATNetTotalCashed</t>
  </si>
  <si>
    <t>/Perception/sac:SUNATPerceptionDocumentReference/sac:SUNATPerceptionInformation/sac:SUNATNetTotalCashed@currencyID</t>
  </si>
  <si>
    <t>/DebitNote/cac:DebitNoteLine/cbc:DebitedQuantity/@unitCode</t>
  </si>
  <si>
    <t>Si el "Tipo de documento relacionado" es "01", "07" o "08" y el Tag UBL empieza con "E001", el valor del Tag UBL no existe en el listado</t>
  </si>
  <si>
    <t>El valor de Tag UBL es diferente a la suma de "Importe Percibido", sin considerar los tipos de documentos “07” y “40”</t>
  </si>
  <si>
    <t>El valor de Tag UBL es diferente a la suma de "Importe total a cobrar", sin considerar los tipos de documentos “07” y “40”</t>
  </si>
  <si>
    <t>El valor de Tag UBL es diferente a la suma de "Importe total a pagar", sin considerar los tipos de documentos “07” y “20”</t>
  </si>
  <si>
    <t>El Tag UBL es vacío</t>
  </si>
  <si>
    <t xml:space="preserve">/DespatchAdvice/cac:DespatchLine/cac:OrderLineReference/cbc:ID </t>
  </si>
  <si>
    <t>/CreditNote/cac:LegalMonetaryTotal/cbc:PayableAmount</t>
  </si>
  <si>
    <t>/CreditNote/cac:LegalMonetaryTotal/cbc:ChargeTotalAmount</t>
  </si>
  <si>
    <t>/CreditNote/cac:LegalMonetaryTotal/cbc:PrepaidAmount</t>
  </si>
  <si>
    <t>Si "Tipo de moneda del documento relacionado" es diferente "PEN" y el Tag UBL existe, el valor del Tag UBL es diferente a "Importe de pago sin retención" multiplicado por "Tipo de cambio" menos  "Importe retenido" con una tolerancia de más/menos uno (1)</t>
  </si>
  <si>
    <t>Si "Tipo de moneda del documento relacionado" es diferente "PEN" y el Tag UBL existe, el valor del Tag UBL es diferente a "Importe de cobro sin percepción" multiplicado por "Tipo de cambio" más "Importe Percibido" con una tolerancia de más/menos uno (1)</t>
  </si>
  <si>
    <t>El valor del Tag UBL se encuentra en el listado con indicador de estado igual a 1</t>
  </si>
  <si>
    <t>El valor del Tag UBL se encuentra en el listado con indicador de estado igual a 0 o 2</t>
  </si>
  <si>
    <t>Si "Código de tipo de monto" es 1001 (Gravado) y no existe alguna línea con "Afectación a IGV por la línea" igual a "10" (Gravado)</t>
  </si>
  <si>
    <t>Si el Tag UBL existe, el valor del Tag UBL es de mes/año (periodo) diferente a otra fecha de cobro en /Perception</t>
  </si>
  <si>
    <t>Si el Tag UBL existe, el valor del Tag UBL es de mes/año (periodo) diferente a otra fecha de pago en /Retention</t>
  </si>
  <si>
    <t>El formato del Tag UBL es diferente a alfanumérico de hasta 100 caracteres  (se considera cualquier carácter incluido espacio, no permite "whitespace character": salto de línea, fin de línea, tab, etc.)</t>
  </si>
  <si>
    <t>Si el Tag UBL existe, el formato del Tag UBL es diferente a alfanumérico de hasta 100 caracteres (se considera cualquier carácter, no permite "whitespace character": espacio, salto de línea, fin de línea, tab, etc.)</t>
  </si>
  <si>
    <t>El formato del Tag UBL es diferente a alfanumérico de hasta 1000 caracteres  (se considera cualquier carácter incluido espacio, sin salto de línea)</t>
  </si>
  <si>
    <t>Si "Tipo de documento de identidad del adquiriente" es "4" o "7", el formato del Tag UBL es diferente a alfanumérico de hasta 15 caracteres (se considera cualquier carácter, no permite "whitespace character": espacio, salto de línea, fin de línea, tab, etc.)</t>
  </si>
  <si>
    <t>El formato del Tag UBL es diferente a alfanumérico de 1 hasta 250 caracteres (se considera cualquier carácter, permite "whitespace character": espacio, salto de línea, fin de línea, tab, etc.)</t>
  </si>
  <si>
    <t>El formato del Tag UBL es diferente a alfanumérico de 3 hasta 1000 caracteres (se considera cualquier carácter, no permite salto de línea)</t>
  </si>
  <si>
    <t>Si existe el Tag UBL y el formato del Tag UBL es diferente a alfanumérico de hasta 100 caractéres  (se considera cualquier carácter diferente a salto de línea)</t>
  </si>
  <si>
    <t>Si el Tag UBL existe, el formato del Tag UBL es diferente a alfanumérico de hasta 100 caracteres  (se considera cualquier carácter diferente a salto de línea)</t>
  </si>
  <si>
    <t>Si "Código de tributo por línea" es 1000 (IGV) y "Tipo de operación" es 07 (IVAP), el valor del Tag UBL es diferente de "IVAP"</t>
  </si>
  <si>
    <t>Debe existir en cada /Invoice/cac:InvoiceLine un bloque con ID = 1000</t>
  </si>
  <si>
    <t>Si el Tag UBL existe, el formato del Tag UBL es diferente a alfanumérico hasta de 250 caracteres (se considera cualquier carácter diferente a salto de línea) o es vacío</t>
  </si>
  <si>
    <t>El formato del Tag UBL es diferente a alfanumérico de hasta 20 caracteres  (se considera cualquier carácter diferente a salto de línea)</t>
  </si>
  <si>
    <t>El formato del Tag UBL es diferente a alfanumérico de hasta 100 caracteres (se considera cualquier carácter diferente a salto de línea)</t>
  </si>
  <si>
    <t>El formato del Tag UBL es diferente a alfanumérico de hasta 250 caracteres  (se considera cualquier carácter diferente a salto de línea)</t>
  </si>
  <si>
    <t xml:space="preserve">El formato del Tag UBL es diferente a alfanumérico de hasta 100 caracteres (se considera cualquier carácter diferente a salto de línea) </t>
  </si>
  <si>
    <t>Si existe, es diferente a alfanumérico de hasta 50 caracteres ( se considera cualquier carácter diferente a salto de línea)</t>
  </si>
  <si>
    <t>Si existe el Tag UBL, el formato del Tag UBL es diferente a decimal positivo de 12 enteros y 3 decimales</t>
  </si>
  <si>
    <t>El formato del Tag UBL es diferente a alfanumérico de hasta 1000 caracteres (se considera cualquier carácter excepto salto de línea)</t>
  </si>
  <si>
    <t>El formato del Tag UBL es diferente a alfanumérico de entre 6 y 30 caracteres  (se considera cualquier carácter no permite "whitespace character": espacio, salto de línea, fin de línea, tab, etc.)</t>
  </si>
  <si>
    <t>El formato del Tag UBL es diferente a alfanumérico de 1 hasta 250 caracteres (se considera cualquier carácter excepto salto de línea.)</t>
  </si>
  <si>
    <t>El formato del Tag UBL es diferente a alfanumérico de hasta 1000 caracteres  (se considera cualquier carácter excepto salto de línea)</t>
  </si>
  <si>
    <t>El formato del Tag UBL es diferente a alfanumérico de 3 hasta 1000 caracteres (se considera cualquier carácter excepto salto de línea)</t>
  </si>
  <si>
    <t>El "Tipo de documento del documento que modifica" concatenado con el valor del Tag UBL no debe repetirse en el /DebitNote</t>
  </si>
  <si>
    <t>Si "Tipo del documento del documento que modifica" es "56", el valor del Tag UBL es diferente a alfanumérico (incluido el guión)</t>
  </si>
  <si>
    <t>/DebitNote/cac:RequestedMonetaryTotal/cbc:ChargeTotalAmount</t>
  </si>
  <si>
    <t>/DebitNote/cac:RequestedMonetaryTotal/cbc:PayableAmount</t>
  </si>
  <si>
    <t>Si "Tipo de documento del emisor del anticipo" existe y "Tipo de comprobante que se realizo el anticipo" es 03 (Boleta), el formato del Tag UBL  es diferente a:
- [B][A-Z0-9]{3}-[0-9]{1,8}
- (EB01)-[0-9]{1,8}
- [0-9]{1,4}-[0-9]{1,8}</t>
  </si>
  <si>
    <r>
      <t xml:space="preserve">016: </t>
    </r>
    <r>
      <rPr>
        <sz val="11"/>
        <color theme="1"/>
        <rFont val="Calibri"/>
        <family val="2"/>
        <scheme val="minor"/>
      </rPr>
      <t xml:space="preserve">Catálogo 13 </t>
    </r>
  </si>
  <si>
    <t>El tag ID esta vacío</t>
  </si>
  <si>
    <t>El tag DocumentTypeCode es vacío</t>
  </si>
  <si>
    <t>El formato del Tag UBL es diferente a alfanumérico de hasta 100 caracteres (se considera cualquier carácter incluido espacio, no permite "whitespace character": salto de línea, fin de línea, tab, etc.)</t>
  </si>
  <si>
    <t>2921</t>
  </si>
  <si>
    <t>Es obligatorio informar el detalle el tipo de servicio público</t>
  </si>
  <si>
    <t>2922</t>
  </si>
  <si>
    <t>El valor del Tag no se encuentra en el catálogo</t>
  </si>
  <si>
    <t>2923</t>
  </si>
  <si>
    <t>Es obligatorio informar el código de servicios de telecomunicaciones para el tipo servicio público informado</t>
  </si>
  <si>
    <t>2924</t>
  </si>
  <si>
    <t>Sólo enviar información para el tipos de servicios públicos 5</t>
  </si>
  <si>
    <t>2925</t>
  </si>
  <si>
    <t>2926</t>
  </si>
  <si>
    <t>Es obligatorio informar el número del suministro para el tipo servicio público informado</t>
  </si>
  <si>
    <t>2927</t>
  </si>
  <si>
    <t>Sólo enviar información para el tipos de servicios públicos 1 o 2</t>
  </si>
  <si>
    <t>2928</t>
  </si>
  <si>
    <t>El valor del Tag no cumple con el tipo y longitud esperada</t>
  </si>
  <si>
    <t>2929</t>
  </si>
  <si>
    <t>Debe remitir información del número de teléfono para el código de servicios de telecomunicaciones informado</t>
  </si>
  <si>
    <t>2930</t>
  </si>
  <si>
    <t>2931</t>
  </si>
  <si>
    <t>2932</t>
  </si>
  <si>
    <t>Es obligatorio informar el código de tarifa contratada para el tipo servicio público informado</t>
  </si>
  <si>
    <t>2933</t>
  </si>
  <si>
    <t>2934</t>
  </si>
  <si>
    <t>2935</t>
  </si>
  <si>
    <t>Es obligatorio informar el detalle de la potencia contratada</t>
  </si>
  <si>
    <t>2936</t>
  </si>
  <si>
    <t>Sólo enviar información para el tipo de servicios público 1</t>
  </si>
  <si>
    <t>2937</t>
  </si>
  <si>
    <t>2938</t>
  </si>
  <si>
    <t>2939</t>
  </si>
  <si>
    <t>2940</t>
  </si>
  <si>
    <t xml:space="preserve">Es obligatorio informar el tipo de medidor </t>
  </si>
  <si>
    <t>2941</t>
  </si>
  <si>
    <t>2942</t>
  </si>
  <si>
    <t>2943</t>
  </si>
  <si>
    <t>Es obligatorio informar el número del medidor</t>
  </si>
  <si>
    <t>2944</t>
  </si>
  <si>
    <t>2945</t>
  </si>
  <si>
    <t>2946</t>
  </si>
  <si>
    <t>2947</t>
  </si>
  <si>
    <t>No existe el detalle del número del medidor</t>
  </si>
  <si>
    <t>2948</t>
  </si>
  <si>
    <t>2949</t>
  </si>
  <si>
    <t>El valor del atributo no existe</t>
  </si>
  <si>
    <t>2950</t>
  </si>
  <si>
    <t>2951</t>
  </si>
  <si>
    <t>2952</t>
  </si>
  <si>
    <t>2953</t>
  </si>
  <si>
    <t>2954</t>
  </si>
  <si>
    <t>2955</t>
  </si>
  <si>
    <t>El formato ingresado en el tag cac:InvoiceLine/cac:Allowancecharge/cbc:Amount no cumple con el formato establecido</t>
  </si>
  <si>
    <t>2956</t>
  </si>
  <si>
    <t>Taxtotal/cbc:TaxAmount es obligatorio</t>
  </si>
  <si>
    <t>2957</t>
  </si>
  <si>
    <t>El valor del tag no corresponde al esperado.</t>
  </si>
  <si>
    <t>2958</t>
  </si>
  <si>
    <t>El valor del atributo del tag cac:TaxTotal/cac:TaxSubtotal/cac:TaxCategory/cbc:ID no corresponde al esperado.</t>
  </si>
  <si>
    <t>2959</t>
  </si>
  <si>
    <t>El valor del atributo del tag cac:TaxTotal/cac:TaxSubtotal/cac:TaxCategory/cbc:ID/ no corresponde al esperado.</t>
  </si>
  <si>
    <t>2960</t>
  </si>
  <si>
    <t>2961</t>
  </si>
  <si>
    <t>2962</t>
  </si>
  <si>
    <t>El valor del atributo del tag cac:TaxTotal/cac:TaxSubtotal/cac:TaxCategory/cac:TaxScheme/cbc:ID no corresponde al esperado.</t>
  </si>
  <si>
    <t>2963</t>
  </si>
  <si>
    <t>2964</t>
  </si>
  <si>
    <t>2965</t>
  </si>
  <si>
    <t>La sumatoria de otros tributos no corresponde al total</t>
  </si>
  <si>
    <t>2966</t>
  </si>
  <si>
    <t>Sólo se puede indicar el códigos 55 del catálogo 53</t>
  </si>
  <si>
    <t>2967</t>
  </si>
  <si>
    <t>Los importes de otros cargos a nivel de línea no corresponden a la suma total.</t>
  </si>
  <si>
    <t>2968</t>
  </si>
  <si>
    <t>Debe contener un importe mayor a 0.00 si envía el tag cac:AllowanceCharge/cbc:Amount</t>
  </si>
  <si>
    <t>2969</t>
  </si>
  <si>
    <t>Si "Motivo de traslado" es 13, el formato del Tag UBL es diferente a alfanumérico de hasta 100 caracteres (Se considera cualquier carácter diferente a salto de línea)</t>
  </si>
  <si>
    <t>Si "Motivo de traslado" es 13, no existe el Tag UBL o es vacío</t>
  </si>
  <si>
    <t>El formato del Tag UBL es diferente de decimal de 12 enteros y hasta 2 decimales</t>
  </si>
  <si>
    <t>Si el valor del Tag UBL es "01", y existe "Número de placa del vehículo" o "Número de documento de identidad del conductor" (alguno de ellos)</t>
  </si>
  <si>
    <t>Si el Tag UBL existe, y la "fecha de emision documento relacionado" es del mismo mes/año (periodo) de la "fecha de emision", el valor del Tag UBL es menor a "Fecha de emisión documento relacionado"</t>
  </si>
  <si>
    <t>Si el Tag UBL existe, y la "fecha de emision documento relacionado" es del mismo mes/año (periodo) de la "fecha de emision", el valor del Tag UBL es mayor a "Fecha de emisión"</t>
  </si>
  <si>
    <t>Si el Tag UBL existe, y la "fecha de emision documento relacionado" es de diferente mes/año (periodo) de la "fecha de emision", el valor del Tag UBL es menor al primer día del mes de "fecha de emision"</t>
  </si>
  <si>
    <t>Si el Tag UBL existe, y la "fecha de emision documento relacionado" es de diferente mes/año (periodo) de la "fecha de emision", el valor del Tag UBL es mayor a "Fecha de emisión"</t>
  </si>
  <si>
    <t>No existe ind_padrón igual a "01" o “02” en el listado para el valor del Tag UBL.</t>
  </si>
  <si>
    <t>El dato ingresado en sac:SUNATTotalPaidBeforeRounding debe ser numérico mayor a cero</t>
  </si>
  <si>
    <t>Si existe tag sac:SUNATTotalPaidBeforeRounding debe existir tag cbc:PayableRoundingAmount</t>
  </si>
  <si>
    <t>Importe total pagado antes de redondeo debe ser igual a la suma de los importes pagados por cada documento relacionado</t>
  </si>
  <si>
    <t>El valor de la moneda del Importe total pagado antes de redondeo debe ser PEN</t>
  </si>
  <si>
    <t>El dato ingresado en cbc:PayableRoundingAmount debe ser numérico valido</t>
  </si>
  <si>
    <t>Si existe tag cbc:PayableRoundingAmount debe existir tag sac:SUNATTotalPaidBeforeRounding</t>
  </si>
  <si>
    <t>El valor para el ajuste por redondeo no es válido</t>
  </si>
  <si>
    <t>El valor de la moneda del Ajuste por redondeo debe ser PEN</t>
  </si>
  <si>
    <t>Importe total pagado debe ser igual a la suma del Importe total pagado antes de redondeo mas el Ajuste por redondeo</t>
  </si>
  <si>
    <t>El dato ingresado en sac:SUNATTotalCashedBeforeRounding debe ser numérico mayor a cero</t>
  </si>
  <si>
    <t>Si existe tag sac:SUNATTotalCashedBeforeRounding debe existir tag cbc:PayableRoundingAmount</t>
  </si>
  <si>
    <t>Importe total cobrado antes de redondeo debe ser igual a la suma de los importes cobrados por cada documento relacionado</t>
  </si>
  <si>
    <t>El valor de la moneda del Importe total cobrado antes de redondeo debe ser PEN</t>
  </si>
  <si>
    <t>Si existe tag cbc:PayableRoundingAmount debe existir tag sac:SUNATTotalCashedBeforeRounding</t>
  </si>
  <si>
    <t>Importe total cobrado debe ser igual a la suma del Importe total cobrado antes de redondeo mas el Ajuste por redondeo</t>
  </si>
  <si>
    <t>Solo se acepta comprobantes con fecha de emisión hasta el 28/02/2014 si la tasa del comprobante de retencion 6%</t>
  </si>
  <si>
    <t>2970</t>
  </si>
  <si>
    <t>2971</t>
  </si>
  <si>
    <t>2972</t>
  </si>
  <si>
    <t>2973</t>
  </si>
  <si>
    <t>2974</t>
  </si>
  <si>
    <t>2975</t>
  </si>
  <si>
    <t>2976</t>
  </si>
  <si>
    <t>2977</t>
  </si>
  <si>
    <t>2978</t>
  </si>
  <si>
    <t>2979</t>
  </si>
  <si>
    <t>2980</t>
  </si>
  <si>
    <t>2981</t>
  </si>
  <si>
    <t>2982</t>
  </si>
  <si>
    <t>2983</t>
  </si>
  <si>
    <t>2984</t>
  </si>
  <si>
    <t>2985</t>
  </si>
  <si>
    <t>Si "Motivo de traslado" es 08, no existe el Tag UBL</t>
  </si>
  <si>
    <t>Si el Tag UBL existe, el formato del Tag UBL es diferente a alfanumérico de hasta 16 caracteres</t>
  </si>
  <si>
    <t>El "Tipo de documento" concatenado con "Serie del documento dado de baja" concatenado con el Tag UBL se encuentra en el listado con estado 0</t>
  </si>
  <si>
    <t>http://webinei.inei.gob.pe:8080/sisconcode/proyecto/index.htm?proyectoTitulo=UBIGEO&amp;proyectoId=3</t>
  </si>
  <si>
    <t>Si la nota de credito modifica una Factura, la serie debe iniciar con F. Si la NC modifica a una factura (tipo de comprobante =01), y el formato del Tag UBL es diferente a:
- [F][A-Z0-9]{3}-[0-9]{1,8}
- (E001)-[0-9]{1,8}
- [0-9]{1,4}-[0-9]{1,8}</t>
  </si>
  <si>
    <t>Si la nota de credito modifica una Boleta de venta, la serie debe iniciar con B. Si la NC modifica a una boleta de venta (tipo de comprobante =03), y el formato del Tag UBL es diferente a:
- [B][A-Z0-9]{3}-[0-9]{1,8}
- (EB01)-[0-9]{1,8}
- [0-9]{1,4}-[0-9]{1,8}</t>
  </si>
  <si>
    <t>Datos de Servicios Públicos</t>
  </si>
  <si>
    <t>El valor del Tag UBL es diferente de "2.1"</t>
  </si>
  <si>
    <t>El comprobante SERIE-NUMERO fue informado anteriormente.</t>
  </si>
  <si>
    <t>El comprobante SERIE-NUMERO se encuentra de baja</t>
  </si>
  <si>
    <t>El valor del Tag UBL es menor a "Fecha de inicio de ciclo de facturación"</t>
  </si>
  <si>
    <t>La moneda de los totales de línea y sumatorias es diferente al Tag UBL</t>
  </si>
  <si>
    <t>/invoice/cbc:DueDate</t>
  </si>
  <si>
    <t>El ruc del emisor  tiene un estado diferente a activo (ind_estado diferente "00") en el listado</t>
  </si>
  <si>
    <t>El ruc del emisor tiene un indicador de condición diferente a habido (ind_condicion diferente "00") en el listado</t>
  </si>
  <si>
    <t>Si "Tipo de documento de identidad del adquiriente" es RUC (6), el formato del Tag UBL es diferente a numérico de 11</t>
  </si>
  <si>
    <t>Si "Tipo de documento de identidad del adquiriente" es RUC (6), el Tag UBL no está en el listado "Contribuyentes"</t>
  </si>
  <si>
    <t>El Tag UBL es diferente al listado</t>
  </si>
  <si>
    <t>Código de distrito - Ubigeo, excepto cuando tenga información en el campo 23</t>
  </si>
  <si>
    <t>4231</t>
  </si>
  <si>
    <t>El código de Ubigeo no existe en el listado.</t>
  </si>
  <si>
    <t>Otros datos relativos al servicio</t>
  </si>
  <si>
    <t>Tipo de Servicio Público</t>
  </si>
  <si>
    <t>/Invoice/cac:ContractDocumentReference/cbc:DocumentTypeCode</t>
  </si>
  <si>
    <t>Si existe el tag, su valor no corresponde a los establecidos en el catálogo N° 56</t>
  </si>
  <si>
    <t>Código de Servicios de Telecomunicaciones (De corresponder)</t>
  </si>
  <si>
    <t>/Invoice/cac:ContractDocumentReference/cbc:LocaleCode</t>
  </si>
  <si>
    <t>Si existe información en este tag y tipo de servicio público es distinto de 5.</t>
  </si>
  <si>
    <t>Si existe el tag, su valor no corresponde a los establecidos en el catálogo N° 57</t>
  </si>
  <si>
    <t>Número de suministro</t>
  </si>
  <si>
    <t>/Invoice/cac:ContractDocumentReference/cbc:ID</t>
  </si>
  <si>
    <t>Si "Tipo de Servicio Público" es Energía eléctrica (1) o Agua (2), el Tag UBL no existe</t>
  </si>
  <si>
    <t>Si existe información en este tag y tipo de servicio público es distinto de 1 o 2.</t>
  </si>
  <si>
    <t xml:space="preserve">Número de teléfono </t>
  </si>
  <si>
    <t>n9</t>
  </si>
  <si>
    <t>Código de Tipo de Tarifa contratada</t>
  </si>
  <si>
    <t>an..2</t>
  </si>
  <si>
    <t>/Invoice/cac:ContractDocumentReference/cbc:DocumentStatusCode</t>
  </si>
  <si>
    <t>Potencia contratada en kW</t>
  </si>
  <si>
    <t>Si "Tipo de Servicio Público" es Energía eléctrica (1), el Tag UBL no existe</t>
  </si>
  <si>
    <t>Si existe información en este tag y tipo de servicio público es distinto de 1.</t>
  </si>
  <si>
    <t>/Invoice/cac:Delivery/cbc:MaximumQuantity</t>
  </si>
  <si>
    <t>Si existe el tag, el valor del atributo no corresponde a los establecidos en el catálogo N° 58</t>
  </si>
  <si>
    <t>Si existe el tag, el formato  valor del tag  es distinto a alfa numérico de 6 posiciones</t>
  </si>
  <si>
    <t>Ubicación espacial del medidor (coordenadas georeferenciales), cuando tenga el equipo para ello</t>
  </si>
  <si>
    <t xml:space="preserve">Consumo del periodo </t>
  </si>
  <si>
    <t>No existe el aributo del Tag UBL</t>
  </si>
  <si>
    <t>/Invoice/cac:Delivery/cbc:Quantity</t>
  </si>
  <si>
    <t>El formato del Tag UBL es diferente de numérico de hasta 3 dígitos</t>
  </si>
  <si>
    <t>El formato del Tag UBL es diferente de decimal de 12 enteros y hasta 10 decimales</t>
  </si>
  <si>
    <t>El valor del Tag UBL es diferente al Catálogo 16</t>
  </si>
  <si>
    <t>El valor del Tag UBL no debe repertirse en el /Invoice/cac:InvoiceLine/cac:PricingReference/cac:AlternativeConditionPrice</t>
  </si>
  <si>
    <t>an.15</t>
  </si>
  <si>
    <t>4232</t>
  </si>
  <si>
    <t>La sumatoria de los IGV de línea no corresponden al total</t>
  </si>
  <si>
    <t>/Invoice/cac:LegalMonetaryTotal/cbc:LineExtensionAmount</t>
  </si>
  <si>
    <t>Total de precio de venta (incluye impuestos)</t>
  </si>
  <si>
    <t>/Invoice/cac:LegalMonetaryTotal/cbc:TaxInclusiveAmount</t>
  </si>
  <si>
    <t>Importe total de la venta, cesión en uso o del servicio prestado</t>
  </si>
  <si>
    <t>Si "Tipo del documento del documento que modifica" es "14", el formato del Tag UBL es diferente a:
- [S][A-Z0-9]{3}-[0-9]{1,8}
- [0-9]{1,4}-[0-9]{1,8}
- --[0-9]{1,8}</t>
  </si>
  <si>
    <t>Si "Tipo de documento" es 14, el valor del Tag UBL empieza con un valor diferente a "S"</t>
  </si>
  <si>
    <t>Código de tipo de servicio público</t>
  </si>
  <si>
    <t>Energía eléctrica</t>
  </si>
  <si>
    <t>Agua</t>
  </si>
  <si>
    <t>Cable</t>
  </si>
  <si>
    <t>Internet</t>
  </si>
  <si>
    <t>Otros servicios regulados por OSIPTEL</t>
  </si>
  <si>
    <t>Código de tipo de servicio públicos - telecomunicaciones</t>
  </si>
  <si>
    <t>Servicios Portadores</t>
  </si>
  <si>
    <t>Teleservicios o Servicios Finales</t>
  </si>
  <si>
    <t>Servicios de Difusión</t>
  </si>
  <si>
    <t>Servicios de valor añadido</t>
  </si>
  <si>
    <t>Código de tipo de medidor (recibo de luz)</t>
  </si>
  <si>
    <t>Trifásico</t>
  </si>
  <si>
    <t>Monofásico</t>
  </si>
  <si>
    <t>Emisor</t>
  </si>
  <si>
    <t>Nodo</t>
  </si>
  <si>
    <t>/SummaryDocuments/cac:AccountingSupplierParty</t>
  </si>
  <si>
    <t>07.1</t>
  </si>
  <si>
    <t>07.2</t>
  </si>
  <si>
    <t>/SummaryDocuments/sac:SummaryDocumentsLine</t>
  </si>
  <si>
    <t>Boleta de venta</t>
  </si>
  <si>
    <t>Tipo de Comprobante</t>
  </si>
  <si>
    <t>El valor del Tag UBL es diferente a 03, 07, 08</t>
  </si>
  <si>
    <t xml:space="preserve">Si el comprobante existe en el listado: 
el comprobante tiene el estado igual a (0 ó 2) </t>
  </si>
  <si>
    <t>2987</t>
  </si>
  <si>
    <t>Si el comprobante no existe en el listado:
El codigo de operacion del ítem es 2 ó 3</t>
  </si>
  <si>
    <t>/SummaryDocuments/sac:SummaryDocumentsLine/cac:AccountingCustomerParty</t>
  </si>
  <si>
    <t>Número de documento de Identidad</t>
  </si>
  <si>
    <t>Tipo de documento de Identidad</t>
  </si>
  <si>
    <t>Comprobante de referencia</t>
  </si>
  <si>
    <t>/SummaryDocuments/sac:SummaryDocumentsLine/cac:BillingReference</t>
  </si>
  <si>
    <t>/SummaryDocuments/sac:SummaryDocumentsLine/cac:BillingReference/cac:InvoiceDocumentReference/cbc:DocumentTypeCode</t>
  </si>
  <si>
    <t>Si "Tipo de documento que modifica" es "03" y "Serie del documento que modifica" empieza con número, el comprobante de referencia  UBL no se encuentra en el listado</t>
  </si>
  <si>
    <t>2988</t>
  </si>
  <si>
    <t>Si "Tipo del documento del documento que modifica" es "03" y "Serie del documento que modifica" empieza con B, el comprobante de referencia  no se encuentra en el listado</t>
  </si>
  <si>
    <t>2989</t>
  </si>
  <si>
    <t>2990</t>
  </si>
  <si>
    <t>Informacion de percepcion</t>
  </si>
  <si>
    <t>/SummaryDocuments/sac:SummaryDocumentsLine/sac:SUNATPerceptionSummaryDocumentReference</t>
  </si>
  <si>
    <t>2986</t>
  </si>
  <si>
    <t>El formato del Tag UBL es diferente a númerico de 12 enteros y 2 decimales</t>
  </si>
  <si>
    <t>El valor del Tag UBL es menor o igual a cero (0)</t>
  </si>
  <si>
    <t>/SummaryDocuments/sac:SummaryDocumentsLine/sac:BillingPayment</t>
  </si>
  <si>
    <t>Solo de corresponder. Sumatoria de valor de venta de las operaciones gravadas con IGV
sac:SummaryDocumentsLine/sac:BillingPayment/cbc:InstructionID[text()='01']</t>
  </si>
  <si>
    <t>Total valor de venta</t>
  </si>
  <si>
    <t>Solo de corresponder. Sumatoria de valor de venta de las operaciones exoneradas con IGV
sac:SummaryDocumentsLine/sac:BillingPayment/cbc:InstructionID[text()='02']</t>
  </si>
  <si>
    <t>Solo de corresponder. Sumatoria de valor de venta de las operaciones inafectas con IGV
sac:SummaryDocumentsLine/sac:BillingPayment/cbc:InstructionID[text()='03']</t>
  </si>
  <si>
    <t>sac:SummaryDocumentsLine/sac:BillingPayment/cbc:InstructionID[text()='05']</t>
  </si>
  <si>
    <t>Total Valor Venta</t>
  </si>
  <si>
    <t>Sumatoria otros cargos del item</t>
  </si>
  <si>
    <t>/SummaryDocuments/sac:SummaryDocumentsLine/cac:AllowanceCharge</t>
  </si>
  <si>
    <t>IGV</t>
  </si>
  <si>
    <t>/SummaryDocuments/sac:SummaryDocumentsLine/cac:TaxTotal</t>
  </si>
  <si>
    <t>ISC</t>
  </si>
  <si>
    <t>/SummaryDocuments/sac:SummaryDocumentsLine/cac:TaxTotal/cac:TaxSubtotal/cac:TaxCategory/cac:TaxScheme/cbc:ID = 2000</t>
  </si>
  <si>
    <t>Otros tributos</t>
  </si>
  <si>
    <t>/SummaryDocuments/sac:SummaryDocumentsLine/cac:TaxTotal/cac:TaxSubtotal/cac:TaxCategory/cac:TaxScheme/cbc:ID = 9999</t>
  </si>
  <si>
    <t>Comprobante de Servicio Publico no se encuenta registrado en sunat</t>
  </si>
  <si>
    <t>Fecha de emision del comprobante no coincide con la fecha de emision consignada en la comunicación</t>
  </si>
  <si>
    <t>Si la Serie del comprobante empieza con "S", el Tag UBL es diferente de "14"</t>
  </si>
  <si>
    <t>El tipo de documento modificado por la Nota de debito debe ser Servicio Publico electronico</t>
  </si>
  <si>
    <t>2991</t>
  </si>
  <si>
    <t>El tipo de documento modificado por la Nota de credito debe ser comprobante de servicio publico</t>
  </si>
  <si>
    <t>Solo se acepta informacion de percepcion para nuevas boletas.</t>
  </si>
  <si>
    <t>El comprobante ya fue informado y se encuentra anulado o rechazado.</t>
  </si>
  <si>
    <t>El comprobante (fisico) a la que hace referencia la nota, no se encuentra autorizado.</t>
  </si>
  <si>
    <t>El comprobante (electronico) a la que hace referencia la nota, no se encuentra informado.</t>
  </si>
  <si>
    <t>El comprobante (electronico) a la que hace referencia la nota, se encuentra anulado o rechazada.</t>
  </si>
  <si>
    <t>FRE</t>
  </si>
  <si>
    <t>E</t>
  </si>
  <si>
    <t>Gratuito</t>
  </si>
  <si>
    <t>El dato ingresado  en el tipo de documento de identidad del receptor no cumple con el estandar o no esta permitido.</t>
  </si>
  <si>
    <t>El dato ingresado no cumple con el estandar</t>
  </si>
  <si>
    <t>El nombre o razon social del emisor no cumple con el estandar</t>
  </si>
  <si>
    <t>parametros (004)</t>
  </si>
  <si>
    <t>Si existe  informacion de percepcion y "Tipo de documento de identidad del cliente" es 6, el valor del Tag UBL no está en el listado</t>
  </si>
  <si>
    <t>Si existe  informacion de percepcion y ind_padron = "03" para el valor del Tag UBL /SummaryDocuments/sac:SummaryDocumentsLine/cac:AccountingCustomerParty/cbc:CustomerAssignedAccountID, para la linea en el listado</t>
  </si>
  <si>
    <t>Si existe  informacion de percepcion y ind_padron = "04" para el valor del Tag UBL /SummaryDocuments/sac:SummaryDocumentsLine/cac:AccountingCustomerParty/cbc:CustomerAssignedAccountID, para la linea  en el listado</t>
  </si>
  <si>
    <t>Si existe  informacion de percepcion y ind_padron = "02" para el "Número de documento de identidad del emisor" en el listado y ind_padron = "02" para el valor del Tag UBL /SummaryDocuments/sac:SummaryDocumentsLine/cac:AccountingCustomerParty/cbc:CustomerAssignedAccountID, para la linea en el listado</t>
  </si>
  <si>
    <t>El valor del Tag UBL es menor o igual a cero (0), , expresado en soles</t>
  </si>
  <si>
    <t>Si "Tipo de moneda del comprobante" es "PEN" y el Tag UBL existe, el valor del Tag UBL es diferente a "/SummaryDocuments/sac:SummaryDocumentsLine/sac:TotalAmount" multiplicado por "Tasa de percepción" con una tolerancia de más/menos uno (1)</t>
  </si>
  <si>
    <t>Si "Tipo de moneda del comprobante" es diferente "PEN" y el Tag UBL existe, el valor del Tag UBL es diferente a "/SummaryDocuments/sac:SummaryDocumentsLine/sac:TotalAmount" multiplicado por "Tasa de percepción" multiplicado por "Tipo de cambio" con una tolerancia de más/menos uno (1)</t>
  </si>
  <si>
    <t>A3</t>
  </si>
  <si>
    <t>/SummaryDocuments/sac:SummaryDocumentsLine/sac:SUNATPerceptionSummaryDocumentReference/cbc:TotalInvoiceAmount@currencyID</t>
  </si>
  <si>
    <t>El valor de la propiedad no existe o es diferente "PEN"</t>
  </si>
  <si>
    <t>/SummaryDocuments/sac:SummaryDocumentsLine/sac:SUNATPerceptionSummaryDocumentReference/sac:SUNATTotalCashed@currencyID</t>
  </si>
  <si>
    <t>El valor del Tag UBL es menor o igual a cero (0), expresado en soles</t>
  </si>
  <si>
    <t>No existe el Tag UBL o es vacío o el valor del Tagl UBL es diferente al RUC del nombre del archivo</t>
  </si>
  <si>
    <t>Si "Tipo de documento" es 07 o 08,  Tag UBL es vacio.</t>
  </si>
  <si>
    <t>La suma de "Monto total de la percepción" más "Base imponible percepción" es diferente al Tag UBL con una tolerancia de más/menos uno, expresado en soles</t>
  </si>
  <si>
    <t>Si existe algún "Afectación al IGV por la línea" igual a 40 (Exportación) o la Serie del comprobante empieza con "B" o la Serie del comprobante empieza con "S", el Tag UBL es diferente al listado o guión "-"</t>
  </si>
  <si>
    <t>Anexo V</t>
  </si>
  <si>
    <t>Anexo N.°8 : Catálogo de códigos</t>
  </si>
  <si>
    <t>Factura</t>
  </si>
  <si>
    <t>Carta de porte aéreo</t>
  </si>
  <si>
    <t>Nota de crédito</t>
  </si>
  <si>
    <t>Nota de débito</t>
  </si>
  <si>
    <t>Guía de remisión remitente</t>
  </si>
  <si>
    <t>Ticket de máquina registradora</t>
  </si>
  <si>
    <t>Documento emitido por bancos, instituciones financieras, crediticias y de seguros que se encuentren bajo el control de la Superintendencia de Banca y Seguros</t>
  </si>
  <si>
    <t>Recibo servicios públicos</t>
  </si>
  <si>
    <t>Boletos emitidos por el servicio de transporte terrestre regular urbano de pasajeros y el ferroviario público de pasajeros prestado en vía férrea local</t>
  </si>
  <si>
    <t>Boleto de viaje emitido por las empresas de transporte público interprovincial de pasajeros</t>
  </si>
  <si>
    <t>Documentos emitidos por las AFP</t>
  </si>
  <si>
    <t>Comprobante de retención</t>
  </si>
  <si>
    <t>Conocimiento de embarque por el servicio de transporte de carga marítima</t>
  </si>
  <si>
    <t>Certificado de pago de regalías emitidas por PERUPETRO S.A.</t>
  </si>
  <si>
    <t>Guía de remisión transportista</t>
  </si>
  <si>
    <t>Documentos que emitan los concesionarios del servicio de revisiones técnicas</t>
  </si>
  <si>
    <t xml:space="preserve">Comprobante de Percepción </t>
  </si>
  <si>
    <t>Comprobante de Percepción – Venta interna ( físico - formato impreso)</t>
  </si>
  <si>
    <t>Boleto de compañías de aviación transporte aéreo no regular</t>
  </si>
  <si>
    <t>Documentos emitidos por centros educativos y culturales, universidades, asociaciones y fundaciones</t>
  </si>
  <si>
    <t>Comprobante de pago SEAE</t>
  </si>
  <si>
    <t>Guía de remisión remitente complementaria</t>
  </si>
  <si>
    <t>Guía de remisión transportista complementaria</t>
  </si>
  <si>
    <t>Código de tipos de tributos y otros conceptos</t>
  </si>
  <si>
    <t>Nombre</t>
  </si>
  <si>
    <t>IGV Impuesto General a las Ventas</t>
  </si>
  <si>
    <t>Impuesto a la Venta Arroz Pilado</t>
  </si>
  <si>
    <t>IVAP</t>
  </si>
  <si>
    <t>ISC Impuesto Selectivo al Consumo</t>
  </si>
  <si>
    <t>EXP</t>
  </si>
  <si>
    <t>GRA</t>
  </si>
  <si>
    <t>EXO</t>
  </si>
  <si>
    <t>INA</t>
  </si>
  <si>
    <t>Documento Nacional de Identidad</t>
  </si>
  <si>
    <t>Carnet de extranjería</t>
  </si>
  <si>
    <t>Registro Unico de Contributentes</t>
  </si>
  <si>
    <t>Pasaporte</t>
  </si>
  <si>
    <t>Cédula Diplomática de identidad</t>
  </si>
  <si>
    <t>B</t>
  </si>
  <si>
    <t>DOC.IDENT.PAIS.RESIDENCIA-NO.D</t>
  </si>
  <si>
    <t>Tax Identification Number - TIN – Doc Trib PP.NN</t>
  </si>
  <si>
    <t>D</t>
  </si>
  <si>
    <t>Identification Number - IN – Doc Trib PP. JJ</t>
  </si>
  <si>
    <t xml:space="preserve">TAM- Tarjeta Andina de Migración </t>
  </si>
  <si>
    <t>Exportación de Bienes o Servicios</t>
  </si>
  <si>
    <t>Tasa</t>
  </si>
  <si>
    <t>Ajustes de operaciones de exportación</t>
  </si>
  <si>
    <t>Ajustes afectos al IVAP</t>
  </si>
  <si>
    <t>Códigos de tipo de valor de venta (Resumen diario de boletas y notas)</t>
  </si>
  <si>
    <t>Total valor de venta - operaciones exportadas</t>
  </si>
  <si>
    <r>
      <t xml:space="preserve">Leyenda: </t>
    </r>
    <r>
      <rPr>
        <sz val="10"/>
        <color rgb="FF000000"/>
        <rFont val="Calibri"/>
        <family val="2"/>
        <scheme val="minor"/>
      </rPr>
      <t>Operación sujeta a detracción</t>
    </r>
  </si>
  <si>
    <r>
      <t xml:space="preserve">Detracciones: </t>
    </r>
    <r>
      <rPr>
        <sz val="10"/>
        <color rgb="FF000000"/>
        <rFont val="Calibri"/>
        <family val="2"/>
        <scheme val="minor"/>
      </rPr>
      <t>CODIGO DE BB Y SS SUJETOS A DETRACCION</t>
    </r>
  </si>
  <si>
    <r>
      <t xml:space="preserve">Detracciones: </t>
    </r>
    <r>
      <rPr>
        <sz val="10"/>
        <color rgb="FF000000"/>
        <rFont val="Calibri"/>
        <family val="2"/>
        <scheme val="minor"/>
      </rPr>
      <t>NUMERO DE CTA EN EL BN</t>
    </r>
  </si>
  <si>
    <r>
      <t xml:space="preserve">Detracciones: </t>
    </r>
    <r>
      <rPr>
        <sz val="10"/>
        <color rgb="FF000000"/>
        <rFont val="Calibri"/>
        <family val="2"/>
        <scheme val="minor"/>
      </rPr>
      <t>Recursos Hidrobiológicos-Nombre y matrícula de la embarcación</t>
    </r>
  </si>
  <si>
    <r>
      <t xml:space="preserve">Detracciones: </t>
    </r>
    <r>
      <rPr>
        <sz val="10"/>
        <color rgb="FF000000"/>
        <rFont val="Calibri"/>
        <family val="2"/>
        <scheme val="minor"/>
      </rPr>
      <t>Recursos Hidrobiológicos-Tipo y cantidad de especie vendida</t>
    </r>
  </si>
  <si>
    <r>
      <t xml:space="preserve">Detracciones: </t>
    </r>
    <r>
      <rPr>
        <sz val="10"/>
        <color rgb="FF000000"/>
        <rFont val="Calibri"/>
        <family val="2"/>
        <scheme val="minor"/>
      </rPr>
      <t>Recursos Hidrobiológicos -Lugar de descarga</t>
    </r>
  </si>
  <si>
    <r>
      <t xml:space="preserve">Detracciones: </t>
    </r>
    <r>
      <rPr>
        <sz val="10"/>
        <color rgb="FF000000"/>
        <rFont val="Calibri"/>
        <family val="2"/>
        <scheme val="minor"/>
      </rPr>
      <t>Recursos Hidrobiológicos -Fecha de descarga</t>
    </r>
  </si>
  <si>
    <r>
      <t xml:space="preserve">Detracciones: </t>
    </r>
    <r>
      <rPr>
        <sz val="10"/>
        <color rgb="FF000000"/>
        <rFont val="Calibri"/>
        <family val="2"/>
        <scheme val="minor"/>
      </rPr>
      <t>Transporte Bienes vía terrestre – Numero Registro MTC</t>
    </r>
  </si>
  <si>
    <r>
      <t xml:space="preserve">Detracciones: </t>
    </r>
    <r>
      <rPr>
        <sz val="10"/>
        <color rgb="FF000000"/>
        <rFont val="Calibri"/>
        <family val="2"/>
        <scheme val="minor"/>
      </rPr>
      <t>Transporte Bienes vía terrestre – configuración vehicular</t>
    </r>
  </si>
  <si>
    <r>
      <t xml:space="preserve">Detracciones: </t>
    </r>
    <r>
      <rPr>
        <sz val="10"/>
        <color rgb="FF000000"/>
        <rFont val="Calibri"/>
        <family val="2"/>
        <scheme val="minor"/>
      </rPr>
      <t>Transporte Bienes vía terrestre – punto de origen</t>
    </r>
  </si>
  <si>
    <r>
      <t xml:space="preserve">Detracciones: </t>
    </r>
    <r>
      <rPr>
        <sz val="10"/>
        <color rgb="FF000000"/>
        <rFont val="Calibri"/>
        <family val="2"/>
        <scheme val="minor"/>
      </rPr>
      <t>Transporte Bienes vía terrestre – punto destino</t>
    </r>
  </si>
  <si>
    <r>
      <t xml:space="preserve">Detracciones: </t>
    </r>
    <r>
      <rPr>
        <sz val="10"/>
        <color rgb="FF000000"/>
        <rFont val="Calibri"/>
        <family val="2"/>
        <scheme val="minor"/>
      </rPr>
      <t>Transporte Bienes vía terrestre – valor referencial preliminar</t>
    </r>
  </si>
  <si>
    <t>Primera venta de mercancia identificable entre usuarios de la zona comercial</t>
  </si>
  <si>
    <t>Venta exonerada del IGV-ISC-IPM. Prohibida la venta fuera de la zona comercial de Tacna</t>
  </si>
  <si>
    <t>Valor referencial unitario en operaciones no onerosas (Gratuitas)</t>
  </si>
  <si>
    <t>Exportación de bienes</t>
  </si>
  <si>
    <t>Exportación de servicios – prestación de servicios de hospedaje No Dom</t>
  </si>
  <si>
    <t>Exportación de servicios – Transporte de navieras</t>
  </si>
  <si>
    <t>Exportación de servicios – servicios  a naves y aeronaves de bandera extranjera</t>
  </si>
  <si>
    <t>Exportación de servicios – RES</t>
  </si>
  <si>
    <t>Exportación de servicios  - Servicios que conformen un Paquete Turístico</t>
  </si>
  <si>
    <t>Exportación de servicios – Servicios complementarios al transporte de carga</t>
  </si>
  <si>
    <t>Exportación de servicios – Suministro de energía eléctrica a favor de sujetos domiciliados en ZED</t>
  </si>
  <si>
    <t>Exportación de servicios – Prestación servicios realizados parcialmente en el extranjero</t>
  </si>
  <si>
    <t xml:space="preserve"> Anulado en el día  (anulado antes de informar comprobante)</t>
  </si>
  <si>
    <t>Venta</t>
  </si>
  <si>
    <t xml:space="preserve">Venta sujeta a confirmación del comprador   </t>
  </si>
  <si>
    <t>Compra</t>
  </si>
  <si>
    <t>Traslado entre establecimientos de la misma empresa</t>
  </si>
  <si>
    <t>Traslado emisor itinerante CP</t>
  </si>
  <si>
    <t>Importación</t>
  </si>
  <si>
    <t>Traslado a zona primaria</t>
  </si>
  <si>
    <t>Numeración DAM</t>
  </si>
  <si>
    <t>Número de orden de entrega</t>
  </si>
  <si>
    <t>Número SCOP</t>
  </si>
  <si>
    <t>Número de manifiesto de carga</t>
  </si>
  <si>
    <t>Número de constancia de detracción</t>
  </si>
  <si>
    <t>Percepción Venta Interna</t>
  </si>
  <si>
    <t>Percepción a la adquisición de combustible</t>
  </si>
  <si>
    <t>Percepción realizada al agente de percepción con tasa especial</t>
  </si>
  <si>
    <t>Tasa 6%</t>
  </si>
  <si>
    <t>Código de tarifa</t>
  </si>
  <si>
    <t>Servicio aplicable</t>
  </si>
  <si>
    <t>L007</t>
  </si>
  <si>
    <t>BT4</t>
  </si>
  <si>
    <t>L008</t>
  </si>
  <si>
    <t>BT5A</t>
  </si>
  <si>
    <t>L011</t>
  </si>
  <si>
    <t>BT5C-AP</t>
  </si>
  <si>
    <t>L012</t>
  </si>
  <si>
    <t>BT5D</t>
  </si>
  <si>
    <t>L013</t>
  </si>
  <si>
    <t>BT5E</t>
  </si>
  <si>
    <t>L014</t>
  </si>
  <si>
    <t>BT7</t>
  </si>
  <si>
    <t>L015</t>
  </si>
  <si>
    <t>BT8</t>
  </si>
  <si>
    <t>Sistema de Codificación Común de las Naciones Unidas - UNSPSC v14_0801 (nivel 3)</t>
  </si>
  <si>
    <t>26</t>
  </si>
  <si>
    <t xml:space="preserve">Tipo de préstamo (créditos hipotecarios) </t>
  </si>
  <si>
    <t>Sin información</t>
  </si>
  <si>
    <t xml:space="preserve">Si es construcción /adquisición </t>
  </si>
  <si>
    <t>Si es para refacción, remodelación, ampliación, mejoramiento o subdivisión de vivienda propia.</t>
  </si>
  <si>
    <t>Indicador de primera vivienda</t>
  </si>
  <si>
    <t>Sin indicador</t>
  </si>
  <si>
    <t>Calificado para crédito Mi Vivienda / Techo Propio</t>
  </si>
  <si>
    <t>Libre disposición de la AFP</t>
  </si>
  <si>
    <t>Calificado como primera vivienda de acuerdo a la información proporcionada por el cliente (para créditos otorgados a partir del 01.01.2013)</t>
  </si>
  <si>
    <t xml:space="preserve"> Código de tipo de operación</t>
  </si>
  <si>
    <t>Tipo de Comprobante asociado</t>
  </si>
  <si>
    <t>Venta interna</t>
  </si>
  <si>
    <t>Factura, Boletas</t>
  </si>
  <si>
    <t xml:space="preserve">Venta interna - Itinerante </t>
  </si>
  <si>
    <t>Venta Interna - Sustenta Traslado de Mercadería - Remitente</t>
  </si>
  <si>
    <t>Venta Interna - Sustenta Traslado de Mercadería - Transportista</t>
  </si>
  <si>
    <t>Venta Interna - Sustenta Gastos Deducibles Persona Natural</t>
  </si>
  <si>
    <t>Factura </t>
  </si>
  <si>
    <t>0120</t>
  </si>
  <si>
    <t>Venta Interna - Sujeta al IVAP</t>
  </si>
  <si>
    <t>0121</t>
  </si>
  <si>
    <t>Venta Interna - Sujeta al FISE</t>
  </si>
  <si>
    <t>Todos</t>
  </si>
  <si>
    <t>0122</t>
  </si>
  <si>
    <t>Venta Interna - Sujeta a Otros Impuestos</t>
  </si>
  <si>
    <t xml:space="preserve">Venta Interna - Realizadas al Estado </t>
  </si>
  <si>
    <t>Exportación de Bienes</t>
  </si>
  <si>
    <t>Exportación de Servicios – Prestación servicios realizados íntegramente en el país</t>
  </si>
  <si>
    <t>Exportación de Servicios – Prestación de servicios de hospedaje No Domiciliado</t>
  </si>
  <si>
    <t>Exportación de Servicios – Transporte de navieras</t>
  </si>
  <si>
    <t>Exportación de Servicios – Servicios  a naves y aeronaves de bandera extranjera</t>
  </si>
  <si>
    <t>0205</t>
  </si>
  <si>
    <t>Exportación de Servicios  - Servicios que conformen un Paquete Turístico</t>
  </si>
  <si>
    <t>0206</t>
  </si>
  <si>
    <t>Exportación de Servicios – Servicios complementarios al transporte de carga</t>
  </si>
  <si>
    <t>0207</t>
  </si>
  <si>
    <t>Exportación de Servicios – Suministro de energía eléctrica a favor de sujetos domiciliados en ZED</t>
  </si>
  <si>
    <t>0208</t>
  </si>
  <si>
    <t>Exportación de Servicios – Prestación servicios realizados parcialmente en el extranjero</t>
  </si>
  <si>
    <t>Operaciones con Carta de porte aéreo (emitidas en el ámbito nacional)</t>
  </si>
  <si>
    <t>Operaciones de Transporte ferroviario de pasajeros</t>
  </si>
  <si>
    <t>Operaciones de Pago de regalía petrolera</t>
  </si>
  <si>
    <t>Operación Sujeta a Detracción</t>
  </si>
  <si>
    <t>Operación Sujeta a Detracción- Recursos Hidrobiológicos</t>
  </si>
  <si>
    <t>Operación Sujeta a Percepción</t>
  </si>
  <si>
    <t>Códigos de leyendas</t>
  </si>
  <si>
    <t>Leyenda “BIENES TRANSFERIDOS EN LA AMAZONÍA REGIÓN SELVA PARA SER CONSUMIDOS EN LA MISMA"</t>
  </si>
  <si>
    <r>
      <t>Leyenda</t>
    </r>
    <r>
      <rPr>
        <sz val="10"/>
        <color rgb="FF000000"/>
        <rFont val="Calibri"/>
        <family val="2"/>
        <scheme val="minor"/>
      </rPr>
      <t xml:space="preserve"> "Operación sujeta a detracción"</t>
    </r>
  </si>
  <si>
    <t>2007</t>
  </si>
  <si>
    <r>
      <t>Leyenda</t>
    </r>
    <r>
      <rPr>
        <sz val="10"/>
        <color rgb="FF000000"/>
        <rFont val="Calibri"/>
        <family val="2"/>
        <scheme val="minor"/>
      </rPr>
      <t xml:space="preserve"> "Operación sujeta al IVAP"</t>
    </r>
  </si>
  <si>
    <t>Leyenda: “VENTA EXONERADA DEL IGV-ISC-IPM. PROHIBIDA LA VENTA FUERA DE LA ZONA COMERCIAL DE TACNA”</t>
  </si>
  <si>
    <t>Leyenda: “PRIMERA VENTA DE MERCANCÍA IDENTIFICABLE ENTRE USUARIOS DE LA ZONA COMERCIAL”</t>
  </si>
  <si>
    <t>Códigos de cargos o descuentos</t>
  </si>
  <si>
    <t>Nível</t>
  </si>
  <si>
    <t>CDP QUE APLICA</t>
  </si>
  <si>
    <t>00</t>
  </si>
  <si>
    <t>45</t>
  </si>
  <si>
    <t>FISE</t>
  </si>
  <si>
    <t>46</t>
  </si>
  <si>
    <t>Recargo al consumo y/o propinas</t>
  </si>
  <si>
    <t>Factura, Boleta y Notas</t>
  </si>
  <si>
    <t>47</t>
  </si>
  <si>
    <t>48</t>
  </si>
  <si>
    <t>49</t>
  </si>
  <si>
    <t>Percepción venta interna</t>
  </si>
  <si>
    <t>Códigos de bienes y servicios sujetos a detracciones</t>
  </si>
  <si>
    <t>001</t>
  </si>
  <si>
    <t>Azúcar y melaza de caña</t>
  </si>
  <si>
    <t>003</t>
  </si>
  <si>
    <t>Alcohol etílico</t>
  </si>
  <si>
    <t>004</t>
  </si>
  <si>
    <t>Recursos hidrobiológicos</t>
  </si>
  <si>
    <t>005</t>
  </si>
  <si>
    <t>Maíz amarillo duro</t>
  </si>
  <si>
    <t>007</t>
  </si>
  <si>
    <t>Caña de azúcar</t>
  </si>
  <si>
    <t>008</t>
  </si>
  <si>
    <t>Madera</t>
  </si>
  <si>
    <t>009</t>
  </si>
  <si>
    <t>Arena y piedra.</t>
  </si>
  <si>
    <t>010</t>
  </si>
  <si>
    <t>Residuos, subproductos, desechos, recortes y desperdicios</t>
  </si>
  <si>
    <t>012</t>
  </si>
  <si>
    <t>Intermediación laboral y tercerización</t>
  </si>
  <si>
    <t>014</t>
  </si>
  <si>
    <t>Carnes y despojos comestibles</t>
  </si>
  <si>
    <t>017</t>
  </si>
  <si>
    <t>Harina, polvo y “pellets” de pescado, crustáceos, moluscos y demás invertebrados acuáticos</t>
  </si>
  <si>
    <t>019</t>
  </si>
  <si>
    <t>Arrendamiento de bienes muebles</t>
  </si>
  <si>
    <t>020</t>
  </si>
  <si>
    <t>Mantenimiento y reparación de bienes muebles</t>
  </si>
  <si>
    <t>021</t>
  </si>
  <si>
    <t>Movimiento de carga</t>
  </si>
  <si>
    <t>022</t>
  </si>
  <si>
    <t>Otros servicios empresariales</t>
  </si>
  <si>
    <t>024</t>
  </si>
  <si>
    <t>Comisión mercantil</t>
  </si>
  <si>
    <t>025</t>
  </si>
  <si>
    <t>Fabricación de bienes por encargo</t>
  </si>
  <si>
    <t>026</t>
  </si>
  <si>
    <t>Servicio de transporte de personas</t>
  </si>
  <si>
    <t>030</t>
  </si>
  <si>
    <t>Contratos de construcción</t>
  </si>
  <si>
    <t>031</t>
  </si>
  <si>
    <t>Oro gravado con el IGV</t>
  </si>
  <si>
    <t>034</t>
  </si>
  <si>
    <t>Minerales metálicos no auríferos</t>
  </si>
  <si>
    <t>035</t>
  </si>
  <si>
    <t>Bienes exonerados del IGV</t>
  </si>
  <si>
    <t>036</t>
  </si>
  <si>
    <t>Oro y demás minerales metálicos exonerados del IGV</t>
  </si>
  <si>
    <t>037</t>
  </si>
  <si>
    <t>Demás servicios gravados con el IGV</t>
  </si>
  <si>
    <t>039</t>
  </si>
  <si>
    <t>Minerales no metálicos</t>
  </si>
  <si>
    <t>040</t>
  </si>
  <si>
    <t>Bien inmueble gravado con IGV</t>
  </si>
  <si>
    <t>Código de identificación del concepto tributario</t>
  </si>
  <si>
    <r>
      <t xml:space="preserve">Detracciones: </t>
    </r>
    <r>
      <rPr>
        <sz val="10"/>
        <color rgb="FF000000"/>
        <rFont val="Calibri"/>
        <family val="2"/>
        <scheme val="minor"/>
      </rPr>
      <t>Recursos Hidrobiológicos-Matrícula de la embarcación</t>
    </r>
  </si>
  <si>
    <r>
      <t xml:space="preserve">Detracciones: </t>
    </r>
    <r>
      <rPr>
        <sz val="10"/>
        <color rgb="FF000000"/>
        <rFont val="Calibri"/>
        <family val="2"/>
        <scheme val="minor"/>
      </rPr>
      <t>Recursos Hidrobiológicos-Nombre de la embarcación</t>
    </r>
  </si>
  <si>
    <t>3050</t>
  </si>
  <si>
    <t>Transportre Terreste - Número de asiento</t>
  </si>
  <si>
    <t>3051</t>
  </si>
  <si>
    <t>Transporte Terrestre - Información de manifiesto de pasajeros</t>
  </si>
  <si>
    <t>3052</t>
  </si>
  <si>
    <t>Transporte Terrestre - Número de documento de identidad del pasajero</t>
  </si>
  <si>
    <t>3053</t>
  </si>
  <si>
    <t>Transporte Terrestre - Tipo de documento de identidad del pasajero</t>
  </si>
  <si>
    <t>3054</t>
  </si>
  <si>
    <t>Transporte Terrestre - Nombres y apellidos del pasajero</t>
  </si>
  <si>
    <t>3055</t>
  </si>
  <si>
    <t>Transporte Terrestre - Ciudad o lugar de destino - Ubigeo</t>
  </si>
  <si>
    <t>3056</t>
  </si>
  <si>
    <t>Transporte Terrestre - Ciudad o lugar de destino - Dirección detallada</t>
  </si>
  <si>
    <t>3057</t>
  </si>
  <si>
    <t>Transporte Terrestre - Ciudad o lugar de origen - Ubigeo</t>
  </si>
  <si>
    <t>3058</t>
  </si>
  <si>
    <t>Transporte Terrestre - Ciudad o lugar de origen - Dirección detallada</t>
  </si>
  <si>
    <t>3059</t>
  </si>
  <si>
    <t>Transporte Terrestre - Fecha de inicio programado</t>
  </si>
  <si>
    <t>3060</t>
  </si>
  <si>
    <t>Transporte Terrestre - Hora de inicio programado</t>
  </si>
  <si>
    <t>Beneficio Hospedajes: Código de país de residencia del sujeto no domiciliado</t>
  </si>
  <si>
    <t>Beneficio Hospedajes: Fecha de ingreso al país</t>
  </si>
  <si>
    <t>Beneficio Hospedajes: Fecha de Ingreso al Establecimiento</t>
  </si>
  <si>
    <t>Beneficio Hospedajes: Fecha de Salida del Establecimiento</t>
  </si>
  <si>
    <t>Beneficio Hospedajes: Número de Días de Permanencia</t>
  </si>
  <si>
    <t xml:space="preserve">Beneficio Hospedajes: Fecha de Consumo </t>
  </si>
  <si>
    <t>Carta Porte Aéreo:  Lugar de origen - Código de ubigeo</t>
  </si>
  <si>
    <t>Carta Porte Aéreo:  Lugar de origen - Dirección detallada</t>
  </si>
  <si>
    <t>Carta Porte Aéreo:  Lugar de destino - Código de ubigeo</t>
  </si>
  <si>
    <t>Carta Porte Aéreo:  Lugar de destino - Dirección detallada</t>
  </si>
  <si>
    <t>BVME transporte ferroviario: Pasajero - Apellidos y Nombres</t>
  </si>
  <si>
    <t>BVME transporte ferroviario: Servicio transporte: Ciudad o lugar de origen - Código de ubigeo</t>
  </si>
  <si>
    <t>BVME transporte ferroviario: Servicio transporte: Ciudad o lugar de origen - Dirección detallada</t>
  </si>
  <si>
    <t>BVME transporte ferroviario: Servicio transporte: Ciudad o lugar de destino - Código de ubigeo</t>
  </si>
  <si>
    <t>BVME transporte ferroviario: Servicio transporte: Ciudad o lugar de destino - Dirección detallada</t>
  </si>
  <si>
    <t>BVME transporte ferroviario: Servicio transporte:Número de asiento</t>
  </si>
  <si>
    <t>BVME transporte ferroviario: Servicio transporte: Hora programada de inicio de viaje</t>
  </si>
  <si>
    <t>Regalía Petrolera: Decreto Supremo de aprobación del contrato</t>
  </si>
  <si>
    <t>Regalía Petrolera: Area de contrato (Lote)</t>
  </si>
  <si>
    <t>Regalía Petrolera: Periodo de pago - Fecha de inicio</t>
  </si>
  <si>
    <t>Regalía Petrolera: Periodo de pago - Fecha de fin</t>
  </si>
  <si>
    <t>Regalía Petrolera: Fecha de Pago</t>
  </si>
  <si>
    <t>Proveedores Estado: Código de Unidad Ejecutora</t>
  </si>
  <si>
    <t>Proveedores Estado: N° de Proceso de Selección</t>
  </si>
  <si>
    <t>Proveedores Estado: N° de Contrato</t>
  </si>
  <si>
    <t>Comercialización de Oro:  Código Unico Concesión Minera</t>
  </si>
  <si>
    <t>Comercialización de Oro:  N° declaración compromiso</t>
  </si>
  <si>
    <t>Comercialización de Oro:  N° Reg. Especial .Comerci. Oro</t>
  </si>
  <si>
    <t>Comercialización de Oro:  N° Resolución que autoriza Planta de Beneficio</t>
  </si>
  <si>
    <t>Comercialización de Oro: Ley Mineral (% concent. oro)</t>
  </si>
  <si>
    <t>7000</t>
  </si>
  <si>
    <t>Gastos Art. 37 Renta:  Número de Placa</t>
  </si>
  <si>
    <t>Créditos Hipotecarios: Tipo de préstamo</t>
  </si>
  <si>
    <t>Créditos Hipotecarios: Indicador de Primera Vivienda</t>
  </si>
  <si>
    <t>Créditos Hipotecarios: Partida Registral</t>
  </si>
  <si>
    <t>7004</t>
  </si>
  <si>
    <t>Créditos Hipotecarios: Número de contrato</t>
  </si>
  <si>
    <t>7005</t>
  </si>
  <si>
    <t>Créditos Hipotecarios: Fecha de otorgamiento del crédito</t>
  </si>
  <si>
    <t>7006</t>
  </si>
  <si>
    <t>Créditos Hipotecarios: Dirección del predio - Código de ubigeo</t>
  </si>
  <si>
    <t>7007</t>
  </si>
  <si>
    <t>Créditos Hipotecarios: Dirección del predio - Dirección completa</t>
  </si>
  <si>
    <t>7008</t>
  </si>
  <si>
    <t>Créditos Hipotecarios: Dirección del predio - Urbanización</t>
  </si>
  <si>
    <t>7009</t>
  </si>
  <si>
    <t>Créditos Hipotecarios: Dirección del predio - Provincia</t>
  </si>
  <si>
    <t>7010</t>
  </si>
  <si>
    <t>Créditos Hipotecarios: Dirección del predio - Distrito</t>
  </si>
  <si>
    <t>Medios de Pago</t>
  </si>
  <si>
    <t>Depósito en cuenta</t>
  </si>
  <si>
    <t>002</t>
  </si>
  <si>
    <t>Giro</t>
  </si>
  <si>
    <t>Transferencia de fondos</t>
  </si>
  <si>
    <t>Orden de pago</t>
  </si>
  <si>
    <t>Tarjeta de débito</t>
  </si>
  <si>
    <t>006</t>
  </si>
  <si>
    <t xml:space="preserve">Tarjeta de crédito emitida en el país por una empresa del sistema financiero </t>
  </si>
  <si>
    <t>Cheques con la cláusula de "NO NEGOCIABLE", "INTRANSFERIBLES", "NO A LA ORDEN" u otra equivalente, a que se refiere el inciso g) del artículo 5° de la ley</t>
  </si>
  <si>
    <t>Efectivo, por operaciones en las que no existe obligación de utilizar medio de pago</t>
  </si>
  <si>
    <t>Efectivo, en los demás casos</t>
  </si>
  <si>
    <t xml:space="preserve">Medios de pago usados en comercio exterior </t>
  </si>
  <si>
    <t>011</t>
  </si>
  <si>
    <t>Documentos emitidos por las EDPYMES y las cooperativas de ahorro y crédito no autorizadas a captar depósitos del público</t>
  </si>
  <si>
    <t>Tarjeta de crédito emitida en el país o en el exterior por una empresa no perteneciente al sistema financiero, cuyo objeto principal sea la emisión y administración de tarjetas de crédito</t>
  </si>
  <si>
    <t>013</t>
  </si>
  <si>
    <t>Tarjetas de crédito emitidas en el exterior por empresas bancarias o financieras no domiciliadas</t>
  </si>
  <si>
    <t>101</t>
  </si>
  <si>
    <t>Transferencias – Comercio exterior</t>
  </si>
  <si>
    <t>102</t>
  </si>
  <si>
    <t>Cheques bancarios - Comercio exterior</t>
  </si>
  <si>
    <t>103</t>
  </si>
  <si>
    <t>Orden de pago simple - Comercio exterior</t>
  </si>
  <si>
    <t>104</t>
  </si>
  <si>
    <t>Orden de pago documentario - Comercio exterior</t>
  </si>
  <si>
    <t>105</t>
  </si>
  <si>
    <t>Remesa simple - Comercio exterior</t>
  </si>
  <si>
    <t>106</t>
  </si>
  <si>
    <t>Remesa documentaria - Comercio exterior</t>
  </si>
  <si>
    <t>107</t>
  </si>
  <si>
    <t>Carta de crédito simple - Comercio exterior</t>
  </si>
  <si>
    <t>108</t>
  </si>
  <si>
    <t>Carta de crédito documentario - Comercio exterior</t>
  </si>
  <si>
    <t>999</t>
  </si>
  <si>
    <t>Otros medios de pago</t>
  </si>
  <si>
    <t>El XML no contiene el tag o no existe informacion en tipo de documento del emisor.</t>
  </si>
  <si>
    <t>El XML no contiene el tag o no existe informacion de nombre o razon social del emisor del documento</t>
  </si>
  <si>
    <t>El dato ingresado en total valor de venta no cumple con el estandar</t>
  </si>
  <si>
    <t>El XML no contiene el tag código de tributo internacional de impuestos globales</t>
  </si>
  <si>
    <t>Código de documento de referencia debe ser 02 o 03.</t>
  </si>
  <si>
    <t>El tipo documento del emisor que realiza el anticipo debe ser 6 del catalogo de tipo de documento.</t>
  </si>
  <si>
    <t>El dato ingresado debe indicar SERIE-CORRELATIVO del documento que se realizo el anticipo.</t>
  </si>
  <si>
    <t>Debe consignar la moneda para la Base imponible percepcion.</t>
  </si>
  <si>
    <t>El dato ingresado en moneda de base imponible de la percepcion debe ser PEN</t>
  </si>
  <si>
    <t>El dato ingresado en moneda del monto de cargo/descuento para percepcion debe ser PEN</t>
  </si>
  <si>
    <t>El Monto de percepcion no puede ser mayor al importe total del comprobante.</t>
  </si>
  <si>
    <t>El Monto de percepcion no tiene el valor correcto según el tipo de percepcion.</t>
  </si>
  <si>
    <t>El valor ingresado como codigo de motivo de cargo/descuento por linea no es valido (catalogo 53)</t>
  </si>
  <si>
    <t>El valor del tag categoria de impuestos no corresponde al valor esperado.</t>
  </si>
  <si>
    <t>El valor del tag codigo de tributo internacional no corresponde al esperado.</t>
  </si>
  <si>
    <t>El valor del tag nombre del tributo no corresponde al esperado.</t>
  </si>
  <si>
    <t>2992</t>
  </si>
  <si>
    <t>2993</t>
  </si>
  <si>
    <t>2994</t>
  </si>
  <si>
    <t>La categoría de impuesto de la línea no corresponde al valor esperado (catalogo 5)</t>
  </si>
  <si>
    <t>2995</t>
  </si>
  <si>
    <t>El XML no contiene el tag o no existe información del código internacional de tributo de la línea</t>
  </si>
  <si>
    <t>2996</t>
  </si>
  <si>
    <t>El XML no contiene el tag o no existe información del nombre de tributo de la línea</t>
  </si>
  <si>
    <t>2997</t>
  </si>
  <si>
    <t>El XML no contiene el tag o no existe información del código de tributo de la línea</t>
  </si>
  <si>
    <t>2998</t>
  </si>
  <si>
    <t>El código de tributo de la línea no corresponde al valor esperado</t>
  </si>
  <si>
    <t>2999</t>
  </si>
  <si>
    <t>El dato ingresado en el total valor de venta globales no cumple con el formato establecido</t>
  </si>
  <si>
    <t xml:space="preserve">El monto total del impuestos sobre el valor de venta de operaciones gratuitas/inafectas/exoneradas debe ser igual a 0.00 </t>
  </si>
  <si>
    <t>El Código producto de SUNAT  no es válido</t>
  </si>
  <si>
    <t>El XML no contiene el tag o no existe información de total valor de venta globales</t>
  </si>
  <si>
    <t>El XML no contiene el tag o no existe información de la categoría de impuesto globales</t>
  </si>
  <si>
    <t>El XML no contiene el tag o no existe información del código de tributo en operaciones inafectas/exoneradas</t>
  </si>
  <si>
    <t>El dato ingresado en descripcion de leyenda no cumple con el formato establecido.</t>
  </si>
  <si>
    <t>El dato ingresado como codigo de tributo global no corresponde al valor esperado.</t>
  </si>
  <si>
    <t>La sumatoria del total valor de venta - Otros tributos de pago de línea no corresponden al total</t>
  </si>
  <si>
    <t>La sumatoria del total del importe del tributo Otros tributos de línea no corresponden al total</t>
  </si>
  <si>
    <t>El XML no contiene el tag o no existe información de total valor de venta en operaciones gravadas</t>
  </si>
  <si>
    <t>3011</t>
  </si>
  <si>
    <t>El dato ingresado en el total valor de venta en operaciones gravadas  no cumple con el formato establecido</t>
  </si>
  <si>
    <t>3012</t>
  </si>
  <si>
    <t>El dato ingresado en el importe del tributo en operaciones gravadas  no cumple con el formato establecido</t>
  </si>
  <si>
    <t>3013</t>
  </si>
  <si>
    <t>El XML no contiene el tag o no existe información de la categoría de impuesto en operaciones gravadas</t>
  </si>
  <si>
    <t>3014</t>
  </si>
  <si>
    <t>El codigo de leyenda no debe repetirse en el comprobante.</t>
  </si>
  <si>
    <t>3015</t>
  </si>
  <si>
    <t>El XML no contiene el tag o no existe información del código de tributo en operaciones gravadas</t>
  </si>
  <si>
    <t>3016</t>
  </si>
  <si>
    <t>El dato ingresado en base monto por cargo/descuento globales no cumple con el formato establecido</t>
  </si>
  <si>
    <t>3017</t>
  </si>
  <si>
    <t>El XML no contiene el tag o no existe información del nombre de tributo en operaciones gravadas</t>
  </si>
  <si>
    <t>3018</t>
  </si>
  <si>
    <t>El XML no contiene el tag o no existe información del código internacional del tributo en operaciones gravadas</t>
  </si>
  <si>
    <t>3019</t>
  </si>
  <si>
    <t>El dato ingresado en total precio de venta no cumple con el formato establecido</t>
  </si>
  <si>
    <t>3020</t>
  </si>
  <si>
    <t>El dato ingresado en el monto total de impuestos no cumple con el formato establecido</t>
  </si>
  <si>
    <t>3021</t>
  </si>
  <si>
    <t>El dato ingresado en el monto total de impuestos por línea no cumple con el formato establecido</t>
  </si>
  <si>
    <t>3022</t>
  </si>
  <si>
    <t>El importe total de impuestos por línea no coincide con la sumatoria de los impuestos por línea.</t>
  </si>
  <si>
    <t>3023</t>
  </si>
  <si>
    <t xml:space="preserve">El tipo de documento no se encuentra en el catálogo </t>
  </si>
  <si>
    <t>3024</t>
  </si>
  <si>
    <t>El tag cac:TaxTotal no debe repetirse a nivel de totales</t>
  </si>
  <si>
    <t>3025</t>
  </si>
  <si>
    <t>El dato ingresado en factor de cargo o descuento global no cumple con el formato establecido.</t>
  </si>
  <si>
    <t>3026</t>
  </si>
  <si>
    <t>El tag cac:TaxTotal no debe repetirse a nivel de Item</t>
  </si>
  <si>
    <t>3027</t>
  </si>
  <si>
    <t>El valor del atributo no se encuentra en el catálogo</t>
  </si>
  <si>
    <t>3028</t>
  </si>
  <si>
    <t>El dato ingresado en código de SW de facturación no cumple con el formato establecido.</t>
  </si>
  <si>
    <t>3029</t>
  </si>
  <si>
    <t>El XML no contiene el tag o no existe información del tipo de documento de identidad del emisor</t>
  </si>
  <si>
    <t>3030</t>
  </si>
  <si>
    <t>El XML no contiene el tag o no existe información del código de local anexo del emisor</t>
  </si>
  <si>
    <t>3031</t>
  </si>
  <si>
    <t>El dato ingresado en TaxableAmount de la linea no cumple con el formato establecido</t>
  </si>
  <si>
    <t>3032</t>
  </si>
  <si>
    <t>El XML no contiene el tag o no existe información de la categoría de impuesto de la línea</t>
  </si>
  <si>
    <t>3033</t>
  </si>
  <si>
    <t>El codigo de bien o servicio sujeto a detracción no existe en el listado.</t>
  </si>
  <si>
    <t>3034</t>
  </si>
  <si>
    <t>El xml no contiene el tag o no existe información en el nro de cuenta de detracción</t>
  </si>
  <si>
    <t>3035</t>
  </si>
  <si>
    <t>El xml no contiene el tag o no existe información en el monto de detraccion</t>
  </si>
  <si>
    <t>3036</t>
  </si>
  <si>
    <t>El XML no contiene el tag o no existe información del nombre del tributo</t>
  </si>
  <si>
    <t>3037</t>
  </si>
  <si>
    <t>El dato ingresado en monto de detraccion no cumple con el formato establecido</t>
  </si>
  <si>
    <t>3038</t>
  </si>
  <si>
    <t>3039</t>
  </si>
  <si>
    <t>La sumatoria del total valor de venta - operaciones gravadas de línea no corresponden al total</t>
  </si>
  <si>
    <t>3040</t>
  </si>
  <si>
    <t>La sumatoria del total valor de venta - Exportaciones de línea no corresponden al total</t>
  </si>
  <si>
    <t>3041</t>
  </si>
  <si>
    <t>La sumatoria del total valor de venta - operaciones inafectas de línea no corresponden al total</t>
  </si>
  <si>
    <t>3042</t>
  </si>
  <si>
    <t>La sumatoria del total valor de venta - operaciones exoneradas de línea no corresponden al total</t>
  </si>
  <si>
    <t>3043</t>
  </si>
  <si>
    <t>El XML no contiene el tag o no existe información de total valor de venta ISC e IVAP</t>
  </si>
  <si>
    <t>3044</t>
  </si>
  <si>
    <t>El dato ingresado en el total valor de venta ISC e IVAP no cumple con el formato establecido</t>
  </si>
  <si>
    <t>3045</t>
  </si>
  <si>
    <t>La sumatoria del total valor de venta - ISC de línea no corresponden al total</t>
  </si>
  <si>
    <t>3046</t>
  </si>
  <si>
    <t>La sumatoria del total valor de venta - IVAP de línea no corresponden al total</t>
  </si>
  <si>
    <t>3047</t>
  </si>
  <si>
    <t>El dato ingresado en el importe del tributo para ISC e IVAP no cumple con el formato establecido</t>
  </si>
  <si>
    <t>3048</t>
  </si>
  <si>
    <t>La sumatoria del total del importe del tributo ISC de línea no corresponden al total</t>
  </si>
  <si>
    <t>3049</t>
  </si>
  <si>
    <t>Afectación de IGV no corresponde al código de tributo de la linea.</t>
  </si>
  <si>
    <t>Nombre de tributo no corresponde al código de tributo de la linea.</t>
  </si>
  <si>
    <t>El factor de cargo/descuento por linea no cumple con el formato establecido.</t>
  </si>
  <si>
    <t>El Monto base de cargo/descuento por linea no cumple con el formato establecido.</t>
  </si>
  <si>
    <t>El XML no contiene el tag o no existe información de la categoría de impuesto en ISC o IVAP</t>
  </si>
  <si>
    <t>Si el código de tributo es 2000, la categoría del tributo debe ser S</t>
  </si>
  <si>
    <t>Si el código de tributo es 1016, la categoría del tributo debe ser S</t>
  </si>
  <si>
    <t>La sumatoria del total valor de venta - operaciones gratuitas de línea no corresponden al total</t>
  </si>
  <si>
    <t>El XML no contiene el tag o no existe información del código de tributo para ISC o IVAP</t>
  </si>
  <si>
    <t>el XML no contiene el tag o no existe información de código de tributo.</t>
  </si>
  <si>
    <t>El valor del tag código de tributo no corresponde al esperado.</t>
  </si>
  <si>
    <t>3061</t>
  </si>
  <si>
    <t>3062</t>
  </si>
  <si>
    <t>La tasa o porcentaje de detracción no corresponde al valor esperado.</t>
  </si>
  <si>
    <t>3063</t>
  </si>
  <si>
    <t>3064</t>
  </si>
  <si>
    <t>3065</t>
  </si>
  <si>
    <t>El XML no contiene tag de la fecha del concepto por linea.</t>
  </si>
  <si>
    <t>3066</t>
  </si>
  <si>
    <t>El XML contiene un codigo de tributo no valido para Servicios Publicos.</t>
  </si>
  <si>
    <t>3067</t>
  </si>
  <si>
    <t>El código de tributo no debe repetirse a nivel de item</t>
  </si>
  <si>
    <t>3068</t>
  </si>
  <si>
    <t>El código de tributo no debe repetirse a nivel de totales</t>
  </si>
  <si>
    <t>3069</t>
  </si>
  <si>
    <t>El xml contiene una linea con mas de un codigo de tributo repetitivo.</t>
  </si>
  <si>
    <t>3070</t>
  </si>
  <si>
    <t>EL codigo internacional del tributo por linea no corresponde al valor esperado por su Id.</t>
  </si>
  <si>
    <t>3071</t>
  </si>
  <si>
    <t>3072</t>
  </si>
  <si>
    <t>El XML no contiene el tag o no existe informacion de codigo de motivo de cargo/descuento global.</t>
  </si>
  <si>
    <t>3073</t>
  </si>
  <si>
    <t>El XML no contiene el tag o no existe informacion de codigo de motivo de cargo/descuento por item.</t>
  </si>
  <si>
    <t>3074</t>
  </si>
  <si>
    <t>3075</t>
  </si>
  <si>
    <t>La sumatoria de descuentos que afectan a BI por linea no corresponden al total</t>
  </si>
  <si>
    <t>3076</t>
  </si>
  <si>
    <t>La sumatoria de descuentos que no afectan a BI por linea no corresponden al total</t>
  </si>
  <si>
    <t>3077</t>
  </si>
  <si>
    <t>La sumatoria de cargos que afectan a BI por linea no corresponden al total</t>
  </si>
  <si>
    <t>3078</t>
  </si>
  <si>
    <t>La sumatoria de cargos que no afectan a BI por linea no corresponden al total</t>
  </si>
  <si>
    <t>3079</t>
  </si>
  <si>
    <t>La sumatoria de montos bases de los descuentos que afectan a BI por linea no corresponden al total</t>
  </si>
  <si>
    <t>3080</t>
  </si>
  <si>
    <t>La sumatoria de montos bases de los descuentos que no afectan a BI por linea no corresponden al total</t>
  </si>
  <si>
    <t>3081</t>
  </si>
  <si>
    <t>La sumatoria de montos bases de los cargos que afectan a BI por linea no corresponden al total</t>
  </si>
  <si>
    <t>3082</t>
  </si>
  <si>
    <t>La sumatoria de montos bases de los cargos que no afectan a BI por linea no corresponden al total</t>
  </si>
  <si>
    <t>3083</t>
  </si>
  <si>
    <t>El XML no contiene el tag o no existe información del total valor de venta.</t>
  </si>
  <si>
    <t>3084</t>
  </si>
  <si>
    <t>3085</t>
  </si>
  <si>
    <t>El XML no contiene el tag o no existe información del total precio de venta.</t>
  </si>
  <si>
    <t>3086</t>
  </si>
  <si>
    <t>La sumatoria consignados en descuentos globales no corresponden al total.</t>
  </si>
  <si>
    <t>3087</t>
  </si>
  <si>
    <t>La sumatoria consignados en cargos globales no corresponden al total</t>
  </si>
  <si>
    <t>3088</t>
  </si>
  <si>
    <t>El valor ingresado como moneda del comprobante no es valido (catalogo nro 02).</t>
  </si>
  <si>
    <t>3089</t>
  </si>
  <si>
    <t>El XML contiene mas de un tag como elemento de numero de documento del emisor</t>
  </si>
  <si>
    <t>3090</t>
  </si>
  <si>
    <t>El XML contiene mas de un tag como elemento de numero de documento del receptor.</t>
  </si>
  <si>
    <t>3091</t>
  </si>
  <si>
    <t>Si se tipo de operación es Venta Interna - Sujeta al FISE, debe ingresar cargo para FISE</t>
  </si>
  <si>
    <t>3092</t>
  </si>
  <si>
    <t>Para cargo/descuento FISE, debe ingresar monto base y debe ser mayor a 0.00</t>
  </si>
  <si>
    <t>3093</t>
  </si>
  <si>
    <t>3094</t>
  </si>
  <si>
    <t>El comprobante más "código de operación del ítem" no debe repetirse</t>
  </si>
  <si>
    <t>3095</t>
  </si>
  <si>
    <t>El comprobante no debe ser emitido y editado en el mismo envío</t>
  </si>
  <si>
    <t>3096</t>
  </si>
  <si>
    <t>El comprobante no debe ser editado y anulado en el mismo envío</t>
  </si>
  <si>
    <t>Para tipo de operación se está usando un valor que no existe en el catálogo. Nro. 17.</t>
  </si>
  <si>
    <t>El codigo de ubigeo del domicilio fiscal del emisor no es válido</t>
  </si>
  <si>
    <t>El XML no contiene o no existe informacion en el tag de  Información que sustenta el traslado.</t>
  </si>
  <si>
    <t>4233</t>
  </si>
  <si>
    <t>El dato ingresado en order de compra no cumple con el formato establecido.</t>
  </si>
  <si>
    <t>4234</t>
  </si>
  <si>
    <t>El código de producto no cumple con el formato establecido</t>
  </si>
  <si>
    <t>4235</t>
  </si>
  <si>
    <t>4236</t>
  </si>
  <si>
    <t>El dato ingresado como direccion completa y detallada no cumple con el formato establecido.</t>
  </si>
  <si>
    <t>4237</t>
  </si>
  <si>
    <t>La tasa del tributo de la línea no corresponde al valor esperado</t>
  </si>
  <si>
    <t>4238</t>
  </si>
  <si>
    <t>El dato ingresado como urbanización no cumple con el formato establecido</t>
  </si>
  <si>
    <t>4239</t>
  </si>
  <si>
    <t>El dato ingresado como provincia no cumple con el formato establecido</t>
  </si>
  <si>
    <t>4240</t>
  </si>
  <si>
    <t>El dato ingresado como departamento no cumple con el formato establecido</t>
  </si>
  <si>
    <t>4241</t>
  </si>
  <si>
    <t>El dato ingresado como distrito no cumple con el formato establecido</t>
  </si>
  <si>
    <t>4242</t>
  </si>
  <si>
    <t>El dato ingresado como local anexo no cumple con el formato establecido</t>
  </si>
  <si>
    <t>4243</t>
  </si>
  <si>
    <t>Si se utiliza la leyenda con código 2007, el total de operaciones exoneradas debe ser mayor a 0.00</t>
  </si>
  <si>
    <t>4244</t>
  </si>
  <si>
    <t>Si se utiliza la leyenda con código 2008, el total de operaciones exoneradas debe ser mayor a 0.00</t>
  </si>
  <si>
    <t>4245</t>
  </si>
  <si>
    <t>4246</t>
  </si>
  <si>
    <t>El comprobante contiene un identificador de pago repetido en los anticipos</t>
  </si>
  <si>
    <t>4247</t>
  </si>
  <si>
    <t>El comprobante contiene un identificador de pago no relacionado a un documento de anticipo</t>
  </si>
  <si>
    <t>4248</t>
  </si>
  <si>
    <t>El comprobante contiene mas de un documento de anticipo relacionado al mismo identificador de pago.</t>
  </si>
  <si>
    <t>4249</t>
  </si>
  <si>
    <t>El código de motivo de traslado no existe en el listado (catalogo nro. 20)</t>
  </si>
  <si>
    <t>USO</t>
  </si>
  <si>
    <t>"2.1"</t>
  </si>
  <si>
    <t>"2.0"</t>
  </si>
  <si>
    <t>fec_emision</t>
  </si>
  <si>
    <t>Ciclo de facturación</t>
  </si>
  <si>
    <t>/Invoice/cac:InvoicePeriod/cbc:StartDate (Fecha de inicio de ciclo de facturación)</t>
  </si>
  <si>
    <t>/Invoice/cac:InvoicePeriod/cbc:EndDate (Fecha de fin de ciclo de facturación)</t>
  </si>
  <si>
    <t>"PE:SUNAT"</t>
  </si>
  <si>
    <t>@listAgencyName</t>
  </si>
  <si>
    <t>0..1</t>
  </si>
  <si>
    <t>"Tipo de Documento"</t>
  </si>
  <si>
    <t>@listName</t>
  </si>
  <si>
    <t>"urn:pe:gob:sunat:cpe:see:gem:catalogos:catalogo01"</t>
  </si>
  <si>
    <t>@listURI</t>
  </si>
  <si>
    <t>El valor del Tag UBL es diferente al listado.</t>
  </si>
  <si>
    <t>Lista de Monedas</t>
  </si>
  <si>
    <t>"ISO 4217 Alpha"</t>
  </si>
  <si>
    <t>@listID</t>
  </si>
  <si>
    <t>"Currency"</t>
  </si>
  <si>
    <t>"United Nations Economic Commission for Europe"</t>
  </si>
  <si>
    <t>/Invoice/cac:AccountingSupplierParty/cac:Party/cac:PartyIdentification/cbc:ID (Número de RUC)</t>
  </si>
  <si>
    <t>Existe más de un Tag UBL /Invoice/cac:AccountingSupplierParty/cac:Party/cac:PartyIdentification</t>
  </si>
  <si>
    <t>"6"</t>
  </si>
  <si>
    <t>/Invoice/cac:AccountingSupplierParty/cac:Party/cac:PartyIdentification/cbc:ID@schemeID (Tipo de documento de identidad)</t>
  </si>
  <si>
    <t>"Documento de Identidad"</t>
  </si>
  <si>
    <t>@schemeName</t>
  </si>
  <si>
    <t>@schemeAgencyName</t>
  </si>
  <si>
    <t>"urn:pe:gob:sunat:cpe:see:gem:catalogos:catalogo06"</t>
  </si>
  <si>
    <t>@schemeURI</t>
  </si>
  <si>
    <t>an..1500</t>
  </si>
  <si>
    <t>El formato del Tag UBL es diferente a alfanumérico de hasta 1500 caracteres  (se considera cualquier carácter incluido espacio, sin salto de línea)</t>
  </si>
  <si>
    <t>El formato del Tag UBL es diferente a alfanumérico de hasta 1500 caracteres</t>
  </si>
  <si>
    <t>Domicilio Fiscal</t>
  </si>
  <si>
    <t>an..200</t>
  </si>
  <si>
    <t>/Invoice/cac:AccountingSupplierParty/cac:Party/cac:PartyLegalEntity/cac:RegistrationAddress/cac:AddressLine/cbc:Line
(Dirección completa y detallada)</t>
  </si>
  <si>
    <t>El formato del Tag UBL es diferente a alfanumérico de 3 a 200 caracteres  (se considera cualquier carácter incluido espacio, sin salto de línea)</t>
  </si>
  <si>
    <t>/Invoice/cac:AccountingSupplierParty/cac:Party/cac:PartyLegalEntity/cac:RegistrationAddress/cbc:CitySubdivisionName (Urbanización)</t>
  </si>
  <si>
    <t>El formato del Tag UBL es diferente a alfanumérico de 1 a 25 caracteres  (se considera cualquier carácter incluido espacio, sin salto de línea)</t>
  </si>
  <si>
    <t>/Invoice/cac:AccountingSupplierParty/cac:Party/cac:PartyLegalEntity/cac:RegistrationAddress/cbc:CityName (Provincia)</t>
  </si>
  <si>
    <t>El formato del Tag UBL es diferente a alfanumérico de 1 a 30 caracteres  (se considera cualquier carácter incluido espacio, sin salto de línea)</t>
  </si>
  <si>
    <t>/Invoice/cac:AccountingSupplierParty/cac:Party/cac:PartyLegalEntity/cac:RegistrationAddress/cbc:ID (Código de ubigeo)</t>
  </si>
  <si>
    <t>"PE:INEI"</t>
  </si>
  <si>
    <t>"Ubigeos"</t>
  </si>
  <si>
    <t>/Invoice/cac:AccountingSupplierParty/cac:Party/cac:PartyLegalEntity/cac:RegistrationAddress/cbc:CountrySubentity (Departamento)</t>
  </si>
  <si>
    <t>/Invoice/cac:AccountingSupplierParty/cac:Party/cac:PartyLegalEntity/cac:RegistrationAddress/cbc:District (Distrito)</t>
  </si>
  <si>
    <t>/Invoice/cac:AccountingSupplierParty/cac:Party/cac:PartyLegalEntity/cac:RegistrationAddress/cac:Country/cbc:IdentificationCode (Código de país)</t>
  </si>
  <si>
    <t>"ISO 3166-1"</t>
  </si>
  <si>
    <t>'"United Nations Economic Commission for Europe"</t>
  </si>
  <si>
    <t>"Country"</t>
  </si>
  <si>
    <t>Tipo y número de documento de identidad del adquirente o usuario</t>
  </si>
  <si>
    <t>/Invoice/cac:AccountingCustomerParty/cac:Party/cac:PartyIdentification/cbc:ID (Número de documento)</t>
  </si>
  <si>
    <t>No existe el Tag UBL o vacio</t>
  </si>
  <si>
    <t>/Invoice/cac:AccountingCustomerParty/cac:Party/cac:PartyIdentification/cbc:ID@schemeID (Tipo de documento de identidad)</t>
  </si>
  <si>
    <t>/Invoice/cac:AccountingCustomerParty/cac:Party/
cac:PartyLegalEntity/cbc:RegistrationName</t>
  </si>
  <si>
    <t>El formato del Tag UBL es diferente a alfanumérico de 3 hasta 1500 caracteres</t>
  </si>
  <si>
    <t>/Invoice/cac:AccountingCustomerParty/cac:Party/cac:PostalAddress/cbc:ID</t>
  </si>
  <si>
    <t>(Catálogo No. 56)</t>
  </si>
  <si>
    <t>"Tipo de servicio público"</t>
  </si>
  <si>
    <t>"urn:pe:gob:sunat:cpe:see:gem:catalogos:catalogo56"</t>
  </si>
  <si>
    <t>0…1</t>
  </si>
  <si>
    <t>(Catálogo No. 57)</t>
  </si>
  <si>
    <t>"Tipo de servicio publico de telecomunicaciones"</t>
  </si>
  <si>
    <t>"urn:pe:gob:sunat:cpe:see:gem:catalogos:catalogo57"</t>
  </si>
  <si>
    <t>Si "Tipo de Servicio Público" es Energía eléctrica (1) o Agua (2), el Tag UBL es vacio</t>
  </si>
  <si>
    <t>Si "Tipo de Servicio Público" es Energía eléctrica (1) o Agua (2), su formato es distinto a alfanumérico de 8 posiciones</t>
  </si>
  <si>
    <t>Si "Código de Servicios de Telecomunicaciones" es Teleservicios o Servicios Finales (2), el Tag UBL es vacio</t>
  </si>
  <si>
    <t>Si "Código de Servicios de Telecomunicaciones" es Teleservicios o Servicios Finales (2), su formato es distinto a numérico de 9 posiciones</t>
  </si>
  <si>
    <t>(Catálogo No. 24)</t>
  </si>
  <si>
    <t>"Tipo de tarifa de servicio publico"</t>
  </si>
  <si>
    <t>"urn:pe:gob:sunat:cpe:see:gem:catalogos:catalogo24"</t>
  </si>
  <si>
    <t>Si existe el tag, El formato del Tag UBL es diferente de decimal positivo de 3 enteros y hasta 2 decimal</t>
  </si>
  <si>
    <t>@unitCode  (Unidad de medida)</t>
  </si>
  <si>
    <t>"UN/ECE rec 20"</t>
  </si>
  <si>
    <t>@unitCodeListID</t>
  </si>
  <si>
    <t>@unitCodeListAgencyName</t>
  </si>
  <si>
    <t>Tipo de medidor
Número de medidor</t>
  </si>
  <si>
    <r>
      <t xml:space="preserve">Si "Tipo de Servicio Público" es Energía eléctrica (1) </t>
    </r>
    <r>
      <rPr>
        <strike/>
        <sz val="9"/>
        <rFont val="Calibri"/>
        <family val="2"/>
        <scheme val="minor"/>
      </rPr>
      <t>o Agua (2)</t>
    </r>
    <r>
      <rPr>
        <sz val="9"/>
        <rFont val="Calibri"/>
        <family val="2"/>
        <scheme val="minor"/>
      </rPr>
      <t>, el Tag UBL no existe o es vacio</t>
    </r>
  </si>
  <si>
    <r>
      <t xml:space="preserve">Si existe información en este tag y tipo de servicio público es distinto de 1 </t>
    </r>
    <r>
      <rPr>
        <strike/>
        <sz val="9"/>
        <rFont val="Calibri"/>
        <family val="2"/>
        <scheme val="minor"/>
      </rPr>
      <t>o 2</t>
    </r>
    <r>
      <rPr>
        <sz val="9"/>
        <rFont val="Calibri"/>
        <family val="2"/>
        <scheme val="minor"/>
      </rPr>
      <t>.</t>
    </r>
  </si>
  <si>
    <t>(Catálogo No. 58)</t>
  </si>
  <si>
    <t>@schemeID (Tipo de medidor: Trifásico o Monofásico)</t>
  </si>
  <si>
    <t>Si "Tipo de Servicio Público" es Energía eléctrica (1), el Tag UBL no existe o es vacio</t>
  </si>
  <si>
    <t>"Tipo de medidor"</t>
  </si>
  <si>
    <t>"urn:pe:gob:sunat:cpe:see:gem:catalogos:catalogo58"</t>
  </si>
  <si>
    <t>@unitCode (Unidad de medida)</t>
  </si>
  <si>
    <t>Datos del detalle o Ítem del Recibo</t>
  </si>
  <si>
    <t>an..500</t>
  </si>
  <si>
    <t>El formato del Tag UBL es diferente a alfanumérico de 1 hasta 500 caracteres</t>
  </si>
  <si>
    <t>No existe el Tag UBL cac:AlternativeConditioPrice</t>
  </si>
  <si>
    <t>/Invoice/cac:InvoiceLine/cac:PricingReference/cac:AlternativeConditionPrice/cbc:PriceTypeCode (Código de Precio)</t>
  </si>
  <si>
    <t>"Tipo de Precio"</t>
  </si>
  <si>
    <t>"urn:pe:gob:sunat:cpe:see:gem:catalogos:catalogo16"</t>
  </si>
  <si>
    <t>Monto total de impuestos del ítem</t>
  </si>
  <si>
    <t>/Invoice/cac:InvoiceLine/cac:TaxTotal/cbc:TaxAmount 
(Monto total de impuestos por linea)</t>
  </si>
  <si>
    <t>@currencyID</t>
  </si>
  <si>
    <t>an..9</t>
  </si>
  <si>
    <t>n(3,5)</t>
  </si>
  <si>
    <t>Si el Tag UBL existe, el formato del Tag UBL es diferente de decimal positivo de 3 enteros y hasta 5 decimales</t>
  </si>
  <si>
    <t>"Codigo de tributos"</t>
  </si>
  <si>
    <t>"urn:pe:gob:sunat:cpe:see:gem:catalogos:
catalogo05"</t>
  </si>
  <si>
    <t>/Invoice/cac:InvoiceLine/cac:TaxTotal/cac:TaxSubtotal/cac:TaxCategory/cac:TaxScheme/cbc:Name (Nombre de tributo)</t>
  </si>
  <si>
    <t>"true" / "false"</t>
  </si>
  <si>
    <t>/Invoice/cac:InvoiceLine/cac:Allowancecharge/cbc:ChargeIndicator (Indicador de cargo/descuento)</t>
  </si>
  <si>
    <t>(Catálogo No. 53)</t>
  </si>
  <si>
    <t>"Cargo/descuento"</t>
  </si>
  <si>
    <t>"urn:pe:gob:sunat:cpe:see:gem:catalogos:catalogo53"</t>
  </si>
  <si>
    <t>/Invoice/cac:InvoiceLine/cac:Allowancecharge/cbc:MultiplierFactorNumeric (Factor de cargo/descuento)</t>
  </si>
  <si>
    <t>/Invoice/cac:InvoiceLine/cac:Allowancecharge/cbc:Amount (Monto de cargo/descuento)</t>
  </si>
  <si>
    <t>/Invoice/cac:InvoiceLine/cac:Allowancecharge/cbc:BaseAmount (Monto base del cargo/descuento)</t>
  </si>
  <si>
    <t>Totales del Recibo</t>
  </si>
  <si>
    <t>Monto total de impuestos</t>
  </si>
  <si>
    <t>Si el codigo de tributo es = '9996', el valor del Tag UBL es diferente a la sumatoria del total valor de venta - operaciones gratuitas de cada ítem  (con una tolerancia + - 1)</t>
  </si>
  <si>
    <t>"0.00"</t>
  </si>
  <si>
    <t>El valor del Tag UBL es diferente al código del tributo del listado</t>
  </si>
  <si>
    <t>/Invoice/cac:TaxTotal/cac:TaxSubtotal/cac:TaxCategory/cac:TaxScheme/cbc:Name (Nombre de tributo)</t>
  </si>
  <si>
    <t>El valor del Tag UBL debe tener por lo menos uno de los siguientes valores en el comprobante: 1000 (Gravada), 9996 (Gratuita), 9997 (Exonerada), 9998 (Inafecta)</t>
  </si>
  <si>
    <t>El valor del Tag UBL no debe repetirse en el comprobante</t>
  </si>
  <si>
    <t>Cargos y Descuentos Globales</t>
  </si>
  <si>
    <t>"true"/"false"</t>
  </si>
  <si>
    <t>/Invoice/cac:AllowanceCharge/cbc:ChargeIndicator (Indicador de cargo/descuento)</t>
  </si>
  <si>
    <t>/Invoice/cac:AllowanceCharge/cbc:AllowanceChargeReasonCode (Código del motivo del cargo/descuento)</t>
  </si>
  <si>
    <t>/Invoice/cac:AllowanceCharge/cbc:Amount (Monto del cargo/descuento)</t>
  </si>
  <si>
    <t>/Invoice/cac:AllowanceCharge/cbc:BaseAmount (Monto base del cargo/descuento)</t>
  </si>
  <si>
    <t>si codigo de cargo/descuento gloabal = 00, el valor del tag no es igual a la sumatoria de los montos bases de los descuentos que afectan a la BI por item.  (con una tolerancia + - 1)</t>
  </si>
  <si>
    <t>si codigo de cargo/descuento gloabal = 01, el valor del tag no es igual a la sumatoria de los montos bases de los descuentos que no afectan a la BI por item. (con una tolerancia + - 1)</t>
  </si>
  <si>
    <t>si codigo de cargo/descuento gloabal = 47, el valor del tag no es igual a la sumatoria de los montos Bases de cargos que no afectan a la BI por item.  (con una tolerancia + - 1)</t>
  </si>
  <si>
    <t>si codigo de cargo/descuento gloabal = 48, El valor del tag no es igual a la sumatoria de los montos base de los  cargos que no afectan a la BI por item. (con una tolerancia + - 1)</t>
  </si>
  <si>
    <t>El valor del tag es diferente a la sumatoria de los montos de cargos/descuentos globales con codigo   00, 01, 02 y 03. (con una tolerancia de + - 1)</t>
  </si>
  <si>
    <t>El valor del tag es diferente a la sumatoria de los montos de cargos/descuentos globales con codigo   47, 48, 49 y 50. (con una tolerancia de + - 1)</t>
  </si>
  <si>
    <t>CONDICIÓN INFORMÁTICA DEL CONCEPTO</t>
  </si>
  <si>
    <t>FORMATO / VALOR</t>
  </si>
  <si>
    <t>USO DEL CAMPO</t>
  </si>
  <si>
    <t>La moneda de los totales de línea y totales de comprobantes (excepto para los totales de Percepción y Detracción) es diferente al valor del Tag UBL</t>
  </si>
  <si>
    <t>Existe más de un Tag UBL cac:AccountingSupplierParty/cac:Party/cac:PartyIdentification</t>
  </si>
  <si>
    <t xml:space="preserve">n1 </t>
  </si>
  <si>
    <t>/Invoice/cac:Delivery/cac:DeliveryLocation/cac:Address/cac:AddressLine/cbc:Line (Dirección completa y detallada)</t>
  </si>
  <si>
    <t>/Invoice/cac:Delivery/cac:DeliveryLocation/cac:Address/cbc:CitySubdivisionName (Urbanización)</t>
  </si>
  <si>
    <t>/Invoice/cac:Delivery/cac:DeliveryLocation/cac:Address/cbc:CityName (Provincia)</t>
  </si>
  <si>
    <t>/Invoice/cac:Delivery/cac:DeliveryLocation/cac:Address/cbc:ID (Código de ubigeo)</t>
  </si>
  <si>
    <t>/Invoice/cac:Delivery/cac:DeliveryLocation/cac:Address/cbc:CountrySubentity (Departamento)</t>
  </si>
  <si>
    <t>/Invoice/cac:Delivery/cac:DeliveryLocation/cac:Address/cbc:District (Distrito)</t>
  </si>
  <si>
    <t>/Invoice/cac:Delivery/cac:DeliveryLocation/cac:Address/cac:Country/cbc:IdentificationCode (Código de país)</t>
  </si>
  <si>
    <t>/Invoice/cac:AccountingSupplierParty/cac:Party/cac:PartyLegalEntity/cac:RegistrationAddress/cbc:AddressTypeCode</t>
  </si>
  <si>
    <t>Si el Tag UBL existe, el valor del Tag es diferente a numerico de 4 caracteres.</t>
  </si>
  <si>
    <t>"Establecimientos anexos"</t>
  </si>
  <si>
    <t>Datos del cliente o receptor</t>
  </si>
  <si>
    <t>Tipo y Número de documento de identidad del adquirente o usuario</t>
  </si>
  <si>
    <t>Existe más de un Tag UBL en el XML cac:AccountingCustomerParty/cac:Party/cac:PartyIdentification</t>
  </si>
  <si>
    <t>El formato del Tag UBL es diferente a alfanumérico de 3 hasta 1500 caracteres (se considera cualquier carácter, no permite salto de línea)</t>
  </si>
  <si>
    <t>Tipo y número de la guía de remisión relacionada</t>
  </si>
  <si>
    <t>/Invoice/cac:DespatchDocumentReference/cbc:ID (Número de documento)</t>
  </si>
  <si>
    <t>Tipo y número de otro documento relacionado</t>
  </si>
  <si>
    <t>Si el Tag UBL existe, el formato del Tag UBL es diferente a alfanumérico de hasta 30 caracteres (se considera cualquier carácter, no permite "whitespace character": espacio, salto de línea, fin de línea, tab, etc.)</t>
  </si>
  <si>
    <t>"Documento Relacionado"</t>
  </si>
  <si>
    <t>"urn:pe:gob:sunat:cpe:see:gem:catalogos:catalogo12"</t>
  </si>
  <si>
    <t>/Invoice/cac:InvoiceLine/cbc:InvoicedQuantity@unitCode</t>
  </si>
  <si>
    <t>Si e tag existe. el formato del Tag UBL es diferente de alfanumérico de 1 a 30 carácteres (sin salto de linea)</t>
  </si>
  <si>
    <t>/Invoice/cac:InvoiceLine/cac:Item/cac:CommodityClassification/cbc:ItemClassificationCode</t>
  </si>
  <si>
    <t>Si el tag existe, si el valor del Tag UBL no se encuentra en el listado</t>
  </si>
  <si>
    <t>"UNSPSC"</t>
  </si>
  <si>
    <t>"GS1 US"</t>
  </si>
  <si>
    <t>"Item Classification"</t>
  </si>
  <si>
    <t xml:space="preserve">Código de producto GS1 </t>
  </si>
  <si>
    <t>an..14</t>
  </si>
  <si>
    <t>Si e tag existe. el formato del Tag UBL es diferente de alfanumérico de 1 a 14 carácteres (sin salto de linea)</t>
  </si>
  <si>
    <t>/Invoice/cac:InvoiceLine/cac:Item/cac:AdditionalItemProperty/cbc:Name</t>
  </si>
  <si>
    <t>(Catálogo No. 55)</t>
  </si>
  <si>
    <t>/Invoice/cac:InvoiceLine/cac:Item/cac:AdditionalItemProperty/cbc:NameCode</t>
  </si>
  <si>
    <t>"Propiedad del item"</t>
  </si>
  <si>
    <t>"urn:pe:gob:sunat:cpe:see:gem:catalogos:catalogo55"</t>
  </si>
  <si>
    <t>/Invoice/cac:InvoiceLine/cac:Item/cac:AdditionalItemProperty/cbc:Value</t>
  </si>
  <si>
    <t>El formato del Tag UBL es diferente a alfanumérico de 1 hasta 500 caracteres (se considera cualquier carácter, permite "whitespace character": espacio, salto de línea, fin de línea, tab, etc.)</t>
  </si>
  <si>
    <t xml:space="preserve">Precio de venta unitario por item
</t>
  </si>
  <si>
    <t>/Invoice/cac:InvoiceLine/cac:PricingReference/cac:AlternativeConditionPrice/cbc:PriceAmount (Valor)</t>
  </si>
  <si>
    <t>/Invoice/cac:InvoiceLine/cac:PricingReference/cac:AlternativeConditionPrice/cbc:PriceTypeCode (Código de precio)</t>
  </si>
  <si>
    <t>/Invoice/cac:InvoiceLine/cac:TaxTotal/cbc:TaxAmount (Monto total de impuestos por linea)</t>
  </si>
  <si>
    <t>/Invoice/cac:InvoiceLine/cac:TaxTotal/cac:TaxSubtotal/cbc:TaxableAmount (Monto base)</t>
  </si>
  <si>
    <t>@currencyID (Moneda base)</t>
  </si>
  <si>
    <t>/Invoice/cac:InvoiceLine/cac:TaxTotal/cac:TaxSubtotal/cac:TaxCategory/cbc:Percent (Tasa del IGV o  Tasa del IVAP)</t>
  </si>
  <si>
    <t>/Invoice/cac:InvoiceLine/cac:TaxTotal/cac:TaxSubtotal/cac:TaxCategory/cbc:TaxExemptionReasonCode (Afectación al IGV)</t>
  </si>
  <si>
    <t>"Afectacion del IGV"</t>
  </si>
  <si>
    <t>"urn:pe:gob:sunat:cpe:see:gem:catalogos:catalogo07"</t>
  </si>
  <si>
    <t>El valor del Tag UBL debe tener por lo menos uno de los siguientes valores en el comprobante: 1000 (Gravada), 1016 (IVAP), 9995 (Exportacion), 9996 (Gratuita), 9997 (Exonerada), 9998 (Inafecta)</t>
  </si>
  <si>
    <t>El valor del Tag UBL no debe repetirse por linea en el comprobante</t>
  </si>
  <si>
    <t>/Invoice/cac:InvoiceLine/cac:TaxTotal/cac:TaxSubtotal/cac:TaxCategory/cbc:Percent (Tasa del tributo)</t>
  </si>
  <si>
    <t>/Invoice/cac:InvoiceLine/cac:TaxTotal/cac:TaxSubtotal/cac:TaxCategory/cbc:TierRange (Tipo de sistema de ISC)</t>
  </si>
  <si>
    <t>/Invoice/cac:InvoiceLine/cac:TaxTotal/cac:TaxSubtotal/cac:TaxCategory/cac:TaxScheme/cbc:TaxTypeCode (Código internacional de tributo)</t>
  </si>
  <si>
    <t xml:space="preserve"> n(12,2)</t>
  </si>
  <si>
    <t>/Invoice/cac:InvoiceLine/cac:Allowancecharge/cbc:AllowanceChargeReasonCode (Código de cargo/descuento)</t>
  </si>
  <si>
    <t xml:space="preserve">Total Valor de Venta - Exportación
Total valor de venta - operaciones inafectas
Total valor de venta - operaciones exoneradas
</t>
  </si>
  <si>
    <t>Si "codigo de tributo" igual a "9997" (Exonerada) y  existe alguna línea con "codigo de tributo por linea" igual a "9998" (inafectas), el Tag UBL es igual a 0 (cero)</t>
  </si>
  <si>
    <t>Si "codigo de tributo" igual a "9997" (Exonerada)  y existe alguna línea con "codigo de tributo por linea" igual a "9997" (Exonerada),  el Tag UBL es igual a 0 (cero)</t>
  </si>
  <si>
    <t>Si "codigo de tributo" igual a "9997" (Exonerada)  y "Código de leyenda" es 2001, el valor del Tab UBL es igual a 0 (cero)</t>
  </si>
  <si>
    <t>Si "codigo de tributo" igual a "9997" (Exonerada) y "Código de leyenda" es 2002, el valor del Tab UBL es igual a 0 (cero)</t>
  </si>
  <si>
    <t>Si "codigo de tributo" igual a "9997" (Exonerada) y "Código de leyenda" es 2003, el valor del Tab UBL es igual a 0 (cero)</t>
  </si>
  <si>
    <t>Si "codigo de tributo" igual a "9997" (Exonerada) y "Código de leyenda" es 2007, el valor del Tab UBL es igual a 0 (cero)</t>
  </si>
  <si>
    <t>Si "codigo de tributo" igual a "9997" (Exonerada) y "Código de leyenda" es 2008, el valor del Tab UBL es igual a 0 (cero)</t>
  </si>
  <si>
    <t>Si "Código de tipo de tributo" es 9996 (Gratuita) y "Código de precio" es 02 (Valor referencial no onerosa), el valor del Tag UBL es igual a 0 (cero)</t>
  </si>
  <si>
    <t>Si "Código de tipo de tributo" es 9996 (Gratuita) y "Código de leyenda" es 1002, el valor del Tag UBL es igual a 0 (cero)</t>
  </si>
  <si>
    <t>/Invoice/cac:TaxTotal/cac:TaxSubtotal/cac:TaxCategory/cac:TaxScheme/cbc:ID (Código de tributo)</t>
  </si>
  <si>
    <t>/Invoice/cac:TaxTotal/cac:TaxSubtotal/cac:TaxCategory/cac:TaxScheme/cbc:TaxTypeCode (Código internacional  de tributo)</t>
  </si>
  <si>
    <t>Total valor de venta - operaciones gratuitas</t>
  </si>
  <si>
    <t>/Invoice/cac:TaxTotal/cac:TaxSubtotal/cbc:TaxableAmount  (Total valor de venta operaciones gravadas)</t>
  </si>
  <si>
    <t>Si "Código de tributo" es 1000 (IGV), "Tipo de operación" es 04 (Anticipo), el Tag UBL es igual a 0 (cero)</t>
  </si>
  <si>
    <t>Si "Código de tributo" es 1000 (IGV) o  1016 (IVAP), ("Total valor de venta - operaciones gravadas" más "Sumatoria ISC") multiplicado por tasa de IGV a la "Fecha de emisión" es diferente (con una tolerancia de más menos 1) al valor del Tag UBL</t>
  </si>
  <si>
    <t>/Invoice/cac:TaxTotal/cac:TaxSubtotal/cac:TaxCategory/cac:TaxScheme/cbc:TaxTypeCode (Código internacional de tributo)</t>
  </si>
  <si>
    <t>Sumatoria ISC
Sumatoria Otros Tributos</t>
  </si>
  <si>
    <t>/Invoice/cac:TaxTotal/cac:TaxSubtotal/cbc:TaxAmount  (Monto de la Sumatoria)</t>
  </si>
  <si>
    <t>Total Valor de Venta</t>
  </si>
  <si>
    <t>Total Precio de Venta</t>
  </si>
  <si>
    <t>Leyendas</t>
  </si>
  <si>
    <t xml:space="preserve">C
</t>
  </si>
  <si>
    <t>(Catálogo No. 52)</t>
  </si>
  <si>
    <t>/Invoice/cbc:Note@languageLocaleID (Código de la leyenda)</t>
  </si>
  <si>
    <t>Si el atributo existe, el valor del atributo no existe en el listado</t>
  </si>
  <si>
    <t>/Invoice/cbc:Note  (Descripción de la leyenda)</t>
  </si>
  <si>
    <t>Si codigo de leyenda es '3000' y el formato del Tag UBL es diferente a alfanumérico de 1 a 40 caractéres  (se considera cualquier carácter diferente a salto de línea)</t>
  </si>
  <si>
    <t>(Catálogo No. 51)</t>
  </si>
  <si>
    <t>@name</t>
  </si>
  <si>
    <t>"urn:pe:gob:sunat:cpe:see:gem:catalogos:catalogo51"</t>
  </si>
  <si>
    <t>@listSchemeURI</t>
  </si>
  <si>
    <t>Número de la orden de compra</t>
  </si>
  <si>
    <t>/Invoice/cac:OrderReference/cbc:ID</t>
  </si>
  <si>
    <t>Si existe el tag UBL y el formato del tag UBL es diferente alfanumerico de 1 a 20, sin espacios, sin guiones, sin salto de línea</t>
  </si>
  <si>
    <t>"true"</t>
  </si>
  <si>
    <t>Información Adicional - Percepciones</t>
  </si>
  <si>
    <t>Importe de la percepción en moneda nacional</t>
  </si>
  <si>
    <t>/Invoice/cac:AllowanceCharge/cbc:MultiplierFactorNumeric (Factor del cargo/descuento)</t>
  </si>
  <si>
    <t>/Invoice/cac:AllowanceCharge/cbc:Amount (Monto de la percepción)</t>
  </si>
  <si>
    <t>El formato del Tag UBL es diferente de decimal (positivo mayor a cero) de 12 enteros y hasta 2 decimales</t>
  </si>
  <si>
    <t>/Invoice/cac:AllowanceCharge/cbc:BaseAmount (Base imponible de la percepción)</t>
  </si>
  <si>
    <t>Si "Código de motivo de cargo/descuento" es 51 o 52 o 53 (Percepción),no existe el atributo @currencyID del Tag UBL o es vacío</t>
  </si>
  <si>
    <t>/Invoice/cac:PrepaidPayment/cbc:ID (Identificador del pago)</t>
  </si>
  <si>
    <t>Si "Monto anticipado" existe y no existe el Tag UBL o es vacio</t>
  </si>
  <si>
    <t>Si existe mas de identificador de pago con el mismo valor en el comprobante</t>
  </si>
  <si>
    <t>si existe identificador de pago no asociado a un comprobante relacionado</t>
  </si>
  <si>
    <t>"Anticipo"</t>
  </si>
  <si>
    <t>/Invoice/cac:PrepaidPayment/cbc:PaidAmount (Monto anticipado)</t>
  </si>
  <si>
    <t>/Invoice/cac:PrepaidPayment/cbc:PaidDate (Fecha de pago)</t>
  </si>
  <si>
    <t>/Invoice/cac:AdditionalDocumentReference/cbc:DocumentStatusCode (Identificador del pago)</t>
  </si>
  <si>
    <t>Si tipo de documento que realizo el anticipo es 02 o 03, existe y es diferente a algun identificador de pago.</t>
  </si>
  <si>
    <t>Si tipo de documento que realizo el anticipo es 02 o 03, existe mas de un comprobante de anticipo asociado al mismo identificador de pago en el comprobante</t>
  </si>
  <si>
    <t>/Invoice/cac:AdditionalDocumentReference/cbc:DocumentTypeCode (Tipo de comprobante que se realizó el anticipo)</t>
  </si>
  <si>
    <t>an11</t>
  </si>
  <si>
    <t>/Invoice/cac:AdditionalDocumentReference/cac:IssuerParty/cac:PartyIdentification/cbc:ID (Número de documento del emisor del anticipo)</t>
  </si>
  <si>
    <t>/Invoice/cac:AdditionalDocumentReference/cac:IssuerParty/cac:PartyIdentification/cbc:ID@schemeID (Tipo de documento del emisor del anticipo)</t>
  </si>
  <si>
    <t>"urn:pe:gob:sunat:cpe:see:gem:catalogos:
catalogo06"</t>
  </si>
  <si>
    <t>(Catálogo No. 20)</t>
  </si>
  <si>
    <t>/Invoice/cac:Delivery/cac:Shipment/cbc:ID</t>
  </si>
  <si>
    <t>"Motivo de Traslado"</t>
  </si>
  <si>
    <t>"urn:pe:gob:sunat:cpe:see:gem:catalogos:catalogo20"</t>
  </si>
  <si>
    <t>Peso bruto total de la Factura</t>
  </si>
  <si>
    <t>/Invoice/cac:Delivery/cac:Shipment/cbc:GrossWeightMeasure</t>
  </si>
  <si>
    <t>Si existe el Tag UBL, el formato del Tag UBL es diferente a numérico de 12 enteros y 2 decimales</t>
  </si>
  <si>
    <t>(Catálogo No. 03)  KGM</t>
  </si>
  <si>
    <t>/Invoice/cac:Delivery/cac:Shipment/cbc:GrossWeightMeasure@unitCode</t>
  </si>
  <si>
    <t>Si existe el Tag UBL, el valor del Tag UBL es diferente a "KGM"</t>
  </si>
  <si>
    <t>Modalidad de Transporte (FG Remitente)</t>
  </si>
  <si>
    <t>(Catálogo No. 18)</t>
  </si>
  <si>
    <t>/Invoice/cac:Delivery/cac:Shipment/cac:ShipmentStage/cbc:TransportModeCode</t>
  </si>
  <si>
    <t>Si existe el Tag UBL, el valor del Tag UBL es diferente al listado</t>
  </si>
  <si>
    <t>"Modalidad de Transporte"</t>
  </si>
  <si>
    <t>"urn:pe:gob:sunat:cpe:see:gem:catalogos:catalogo18"</t>
  </si>
  <si>
    <t>Fecha de inicio del traslado o fecha de entrega de bienes al transportista</t>
  </si>
  <si>
    <t>/Invoice/cac:Delivery/cac:Shipment/cac:ShipmentStage/cac:TransitPeriod/cbc:StartDate</t>
  </si>
  <si>
    <t>Datos del Transportista (FG Remitente) o Transportista contratante (FG Transportista) - Número de documento de identidad</t>
  </si>
  <si>
    <t>/Invoice/cac:Delivery/cac:Shipment/cac:ShipmentStage/cac:CarrierParty/cac:PartyIdentification/cbc:ID</t>
  </si>
  <si>
    <t>Si "Datos del Transportista (FG Remitente) o Transportista contratante (FG Transportista) - Tipo de documento de identidad" es 6, el formato del Tag UBL es diferente de numérico de 11 dígitos</t>
  </si>
  <si>
    <t>Datos del Transportista (FG Remitente) o Transportista contratante (FG Transportista) - Tipo de documento de identidad</t>
  </si>
  <si>
    <t>/Invoice/cac:Delivery/cac:Shipment/cac:ShipmentStage/cac:CarrierParty/cac:PartyIdentification/cbc:ID@schemeID (Tipo de documento de identidad)</t>
  </si>
  <si>
    <t>Si existe el Tag anterior y no existe el Tag UBL</t>
  </si>
  <si>
    <t>Si existe el Tag UBL y el valor del Tag UBL es diferente de 6</t>
  </si>
  <si>
    <t>Datos del Transportista (FG Remitente) o Transportista contratante (FG Transportista) - Apellidos y nombres o razón social</t>
  </si>
  <si>
    <t>/Invoice/cac:Delivery/cac:Shipment/cac:ShipmentStage/cac:CarrierParty/cacPartyLegalEntity/cbc:RegistrationName</t>
  </si>
  <si>
    <t>Si "Datos del Transportista (FG Remitente) o Transportista contratante (FG Transportista) - Número de documento de identidad" existe, no existe el Tag UBL</t>
  </si>
  <si>
    <t>Si el Tag UBL existe, el formato del Tag UBL es diferente de alfanumérico de 3 a 100 caracteres</t>
  </si>
  <si>
    <t>Datos del Transportista (FG Remitente) o Transportista contratante (FG Transportista) - Registro del MTC</t>
  </si>
  <si>
    <t>/Invoice/cac:Delivery/cac:Shipment/cac:ShipmentStage/cac:CarrierParty/cacPartyLegalEntity/cbc:CompanyID</t>
  </si>
  <si>
    <t>Número de constancia de inscripcion del vehiculo o certificado de habilitación vehicular</t>
  </si>
  <si>
    <t>/Invoice/cac:Delivery/cac:Shipment/cac:ShipmentStage/cac:TransportMeans/cbc:RegistrationNationalityID</t>
  </si>
  <si>
    <t>Información de vehículo principal - Número de placa</t>
  </si>
  <si>
    <t>/Invoice/cac:Delivery/cac:Shipment/cac:ShipmentStage/cac:TransportMeans/cac:RoadTransport/cbc:LicensePlateID</t>
  </si>
  <si>
    <t>Si el Tag UBL existe, el formato del Tag UBL es diferente a alfanumérico de 8 caracteres (se considera espacio en blanco)</t>
  </si>
  <si>
    <t>Información de vehículos secundarios</t>
  </si>
  <si>
    <t xml:space="preserve">/Invoice/cac:Delivery/cac:Shipment/cac:TransportHandlingUnit/cac:TransportEquipment/cbc:ID
</t>
  </si>
  <si>
    <t>Si existe el Tag UBL, el formato del Tag UBL debe ser alfanumérico de 6 a 8 caracteres (se considera espacio en blanco)</t>
  </si>
  <si>
    <t>Datos de conductores - Número de documento de identidad</t>
  </si>
  <si>
    <t>/Invoice/cac:Delivery/cac:Shipment/cac:ShipmentStage/cac:DriverPerson/cbc:ID</t>
  </si>
  <si>
    <t>Datos de conductores - Tipo de documento</t>
  </si>
  <si>
    <t>/Invoice/cac:Delivery/cac:Shipment/cac:ShipmentStage/cac:DriverPerson/cbc:ID@schemeID</t>
  </si>
  <si>
    <t>Si existe el Tag UBL, el valor del Tag UBL es diferente de 1, 4, 7, A</t>
  </si>
  <si>
    <t>Dirección punto de llegada - Código de ubigeo</t>
  </si>
  <si>
    <t>Dirección punto de llegada - Dirección completa y detallada</t>
  </si>
  <si>
    <t>/Invoice/cac:Delivery/cac:Shipment/cac:Delivery/cac:DeliveryAddress/cac:AddressLine/cbc:Line</t>
  </si>
  <si>
    <t>Si existe el Tag UBL, el formato del Tag UBL es diferente a alfanumérico de 3 a 100 caracteres</t>
  </si>
  <si>
    <t>Dirección punto de partida - Código de ubigeo</t>
  </si>
  <si>
    <t>Dirección punto de partida - Dirección completa y detallada</t>
  </si>
  <si>
    <t>/Invoice/cac:Delivery/cac:Shipment/cac:OriginAddress/cac:AddressLine/cbc:Line</t>
  </si>
  <si>
    <t>Indicador de subcontratación</t>
  </si>
  <si>
    <t>Boolean</t>
  </si>
  <si>
    <t>/Invoice/cac:Delivery/cac:Shipment/cac:Delivery/cac:DeliveryParty/cbc:MarkAttentionIndicator</t>
  </si>
  <si>
    <t xml:space="preserve">Numero de asiento
Información de manifiesto de pasajeros
Número de documento de identidad del pasajero
Tipo de documento de identidad del pasajero
Nombres y apellidos del pasajero
Ciudad o lugar de destino
Ciudad o lugar de origen </t>
  </si>
  <si>
    <t>/Invoice/cac:InvoiceLine/cac:Item/cac:AdditionalItemProperty/cbc:Name (Nombre del concepto)</t>
  </si>
  <si>
    <t>/Invoice/cac:InvoiceLine/cac:Item/cac:AdditionalItemProperty/cbc:NameCode (Código del concepto)</t>
  </si>
  <si>
    <t>/Invoice/cac:InvoiceLine/cac:Item/cac:AdditionalItemProperty/cac:UsabilityPeriod/cbc:StartDate (Fecha de inicio)</t>
  </si>
  <si>
    <t>Información Adicional  - Detracciones</t>
  </si>
  <si>
    <t>Código del Bien o Servicio Sujeto a Detracción</t>
  </si>
  <si>
    <t>(Catálogo No. 54)</t>
  </si>
  <si>
    <t>/Invoice/cac:PaymentTerms/cbc:PaymentMeansID (Código de bien o servicio)</t>
  </si>
  <si>
    <t>"Codigo de detraccion"</t>
  </si>
  <si>
    <t>"urn:pe:gob:sunat:cpe:see:gem:catalogos:catalogo54"</t>
  </si>
  <si>
    <t>Número de cta. en el Banco de la Nación</t>
  </si>
  <si>
    <t xml:space="preserve">/Invoice/cac:PaymentMeans/cac:PayeeFinancialAccount/cbc:ID </t>
  </si>
  <si>
    <t>Si existe código de bien o servicio sujeto a detraccion, no existe el Tag UBL.</t>
  </si>
  <si>
    <t>Monto y Porcentaje de la detracción</t>
  </si>
  <si>
    <t>/Invoice/cac:PaymentTerms/cbc:Amount (Monto de detraccion)</t>
  </si>
  <si>
    <t>n(3,5)
(Catálogo No. 54)</t>
  </si>
  <si>
    <t>/Invoice/cac:PaymentTerms/cbc:PaymentPercent (Tasa o porcentaje de detracción)</t>
  </si>
  <si>
    <t>Si existe código de bien o servicio sujeto a detraccion, es diferente al listado según su codigo de bbss de detraccion</t>
  </si>
  <si>
    <t>Detracciones - Recursos Hidrobiológicos</t>
  </si>
  <si>
    <t>Matrícula de la Embarcación Pesquera
Nombre de la Embarcación Pesquera
Descripción del Tipo de la Especie vendida
Lugar de descarga</t>
  </si>
  <si>
    <t>an..15
an..50
an..100
an..200</t>
  </si>
  <si>
    <t xml:space="preserve">
</t>
  </si>
  <si>
    <t>Cantidad de la Especie vendida</t>
  </si>
  <si>
    <t>/Invoice/cac:InvoiceLine/cac:Item/cac:AdditionalItemProperty/cbc:ValueQuantity (Cantidad de la Especie vendida)</t>
  </si>
  <si>
    <t>"TNE"</t>
  </si>
  <si>
    <t>@unitCode (Unidad de Medida)</t>
  </si>
  <si>
    <t xml:space="preserve">Fecha de descarga
</t>
  </si>
  <si>
    <t>/Invoice/cac:InvoiceLine/cac:Item/cac:AdditionalItemProperty/cac:UsabilityPeriod/cbc:StartDate (Fecha de descarga)</t>
  </si>
  <si>
    <t>Detracciones - Servicio de transporte de Carga</t>
  </si>
  <si>
    <t>Punto de origen
- Código de ubigeo
- Dirección detallada del origen</t>
  </si>
  <si>
    <t>/Invoice/cac:InvoiceLine/cac:Delivery/cac:Despatch/cac:DespatchAddress/cac:AddressLine/cbc:Line</t>
  </si>
  <si>
    <t>Punto de destino
- Código de ubigeo
- Dirección detallada del destino</t>
  </si>
  <si>
    <t>/Invoice/cac:InvoiceLine/cac:Delivery/cac:DeliveryLocation/cac:Address/cac:AddressLine/cbc:Line (Dirección detallada)</t>
  </si>
  <si>
    <t>Detalle del viaje</t>
  </si>
  <si>
    <t>/Invoice/cac:InvoiceLine/cac:Delivery/cac:Despatch/cbc:Instructions</t>
  </si>
  <si>
    <t xml:space="preserve">Valor referencial del servicio de transporte 
</t>
  </si>
  <si>
    <t>"01"</t>
  </si>
  <si>
    <t>/Invoice/cac:InvoiceLine/cac:Delivery/cac:DeliveryTerms/cbc:ID (Tipo valor Referencial)</t>
  </si>
  <si>
    <t>Valor referencial sobre la carga efectiva</t>
  </si>
  <si>
    <t>"02"</t>
  </si>
  <si>
    <t>Valor referencial sobre la carga útil nominal</t>
  </si>
  <si>
    <t>"03"</t>
  </si>
  <si>
    <t>Detracciones - Servicio de transporte de Carga - Detalle de tramos (De corresponder)</t>
  </si>
  <si>
    <t>Punto de origen del viaje</t>
  </si>
  <si>
    <t>Punto de destino del viaje</t>
  </si>
  <si>
    <t>Descripción del tramo</t>
  </si>
  <si>
    <t>Valor preliminar referencial sobre la carga efectiva (Por el tramo virtual recorrido)</t>
  </si>
  <si>
    <t xml:space="preserve">Detracciones - Servicio de transporte de Carga - Detalle del (os) Vehículo (s) </t>
  </si>
  <si>
    <t>Configuracion vehicular del vehículo</t>
  </si>
  <si>
    <t>Códigos del D.S. 058-2003-MTC y modificatorias</t>
  </si>
  <si>
    <t>"PE:MTC"</t>
  </si>
  <si>
    <t>"Configuracion Vehícular"</t>
  </si>
  <si>
    <t>Carga Util en TM del vehículo</t>
  </si>
  <si>
    <t>@unitCode</t>
  </si>
  <si>
    <t>Carga Efectiva en TM del vehículo</t>
  </si>
  <si>
    <t>Valor Referencial por TM</t>
  </si>
  <si>
    <t>Importes del Anexo II del D.S. 010-2006-MTC</t>
  </si>
  <si>
    <t>Valor Preliminar Referencial por Carga Útil Nominal (Tratándose de más de 1 vehículo)</t>
  </si>
  <si>
    <t>Indica factor de retorno de viaje</t>
  </si>
  <si>
    <t xml:space="preserve">Boolean </t>
  </si>
  <si>
    <t>Información Adicional  - Beneficio de hospedaje</t>
  </si>
  <si>
    <t xml:space="preserve">Número de documento del huesped
Código de tipo de documento de identidad del huesped
Código país de emisión del pasaporte
Apellidos y Nombres o denominación o razón social del huesped
Código del país de residencia del sujeto no domiciliado
</t>
  </si>
  <si>
    <t xml:space="preserve">an..20
an1
an2
an..200
an2
</t>
  </si>
  <si>
    <t xml:space="preserve">
(Catálogo No. 06)
(Catálogo No. 04)
(Catálogo No. 04)</t>
  </si>
  <si>
    <t xml:space="preserve">/Invoice/cac:InvoiceLine/cac:Item/cac:AdditionalItemProperty/cbc:Value (Número de documento del huesped)
/Invoice/cac:InvoiceLine/cac:Item/cac:AdditionalItemProperty/cbc:Value (Código de tipo de documento de identidad del huesped)
/Invoice/cac:InvoiceLine/cac:Item/cac:AdditionalItemProperty/cbc:Value (Código país de emisión del pasaporte)
/Invoice/cac:InvoiceLine/cac:Item/cac:AdditionalItemProperty/cbc:Value (Apellidos y Nombres o denominación o razón social del huesped)
/Invoice/cac:InvoiceLine/cac:Item/cac:AdditionalItemProperty/cbc:Value (Código del país de residencia del sujeto no domiciliado)
</t>
  </si>
  <si>
    <t>Fecha de Ingreso al país
Fecha de Ingreso al Establecimiento
Fecha de salida del Establecimiento
Fecha de consumo</t>
  </si>
  <si>
    <t>/Invoice/cac:InvoiceLine/cac:Item/cac:AdditionalItemProperty/cac:UsabilityPeriod/cbc:StartDate (Fecha)</t>
  </si>
  <si>
    <t>Número de Días de Permanencia</t>
  </si>
  <si>
    <t>/Invoice/cac:InvoiceLine/cac:Item/cac:AdditionalItemProperty/cac:UsabilityPeriod/cbc:DurationMeasure (Número de días de permanencia)</t>
  </si>
  <si>
    <t>Información Adicional  - Paquete Turístico</t>
  </si>
  <si>
    <t xml:space="preserve">Apellidos y Nombres o denominación o razón social del huesped
Número de documento del huesped
Código de tipo de documento de identidad del huesped
Código país de emisión del pasaporte
</t>
  </si>
  <si>
    <t xml:space="preserve">/Invoice/cac:InvoiceLine/cac:Item/cac:AdditionalItemProperty/cbc:Value (Apellidos y Nombres o denominación o razón social del huesped)
/Invoice/cac:InvoiceLine/cac:Item/cac:AdditionalItemProperty/cbc:Value (Número de documento del huesped)
/Invoice/cac:InvoiceLine/cac:Item/cac:AdditionalItemProperty/cbc:Value (Código de tipo de documento de identidad del huesped)
/Invoice/cac:InvoiceLine/cac:Item/cac:AdditionalItemProperty/cbc:Value (Código país de emisión del pasaporte)
</t>
  </si>
  <si>
    <t>Ventas Sector Público</t>
  </si>
  <si>
    <t>Numero de Expediente
Código de unidad ejecutora
N° de contrato
N° de proceso de selección</t>
  </si>
  <si>
    <t>n..20
n..10
an..30
an..30</t>
  </si>
  <si>
    <t>/Invoice/cac:InvoiceLine/cac:Item/cac:AdditionalItemProperty/cbc:Value (Número de Expediente)
/Invoice/cac:InvoiceLine/cac:Item/cac:AdditionalItemProperty/cbc:Value (Código de unidad ejecutora)
/Invoice/cac:InvoiceLine/cac:Item/cac:AdditionalItemProperty/cbc:Value (N° de contrato)
/Invoice/cac:InvoiceLine/cac:Item/cac:AdditionalItemProperty/cbc:Value (N° de proceso de selección)</t>
  </si>
  <si>
    <t>N° de Contrato
Fecha del otorgamiento del crédito
Tipo de préstamo
Partida Regsitral
Indicador de primera vivienda
Dirección completa del predio</t>
  </si>
  <si>
    <t>an..50
an10
an10
an..50
an1
an6
an..200
an..25
an..30
an..30
an..30</t>
  </si>
  <si>
    <t xml:space="preserve">
YYYY-MM-DD
(Catálogo No. 26)
(Catálogo No. 27)
(Catálogo No. 13)
</t>
  </si>
  <si>
    <t>/Invoice/cac:InvoiceLine/cac:Item/cac:AdditionalItemProperty/cbc:Value (N° de Contrato)
/Invoice/cac:InvoiceLine/cac:Item/cac:AdditionalItemProperty/cbc:Value (Fecha del otorgamiento del crédito)
/Invoice/cac:InvoiceLine/cac:Item/cac:AdditionalItemProperty/cbc:Value (Código del tipo de préstamo)
/Invoice/cac:InvoiceLine/cac:Item/cac:AdditionalItemProperty/cbc:Value (Número de la Partida Registral)
/Invoice/cac:InvoiceLine/cac:Item/cac:AdditionalItemProperty/cbc:Value (Código de indicador de primera vivienda)
/Invoice/cac:InvoiceLine/cac:Item/cac:AdditionalItemProperty/cbc:Value (Dirección - Código de ubigeo)
/Invoice/cac:InvoiceLine/cac:Item/cac:AdditionalItemProperty/cbc:Value (Dirección - Dirección completa y detallada)
/Invoice/cac:InvoiceLine/cac:Item/cac:AdditionalItemProperty/cbc:Value (Dirección - Urbanización)
/Invoice/cac:InvoiceLine/cac:Item/cac:AdditionalItemProperty/cbc:Value (Dirección - Provincia)
/Invoice/cac:InvoiceLine/cac:Item/cac:AdditionalItemProperty/cbc:Value (Dirección - Departamento)
/Invoice/cac:InvoiceLine/cac:Item/cac:AdditionalItemProperty/cbc:Value (Dirección - Distrito)</t>
  </si>
  <si>
    <t>Migración de documentos autorizados - Carta Porte Aéreo</t>
  </si>
  <si>
    <t xml:space="preserve">Lugar de origen
Lugar de destino
</t>
  </si>
  <si>
    <t>/Invoice/cac:InvoiceLine/cac:Item/cac:AdditionalItemProperty/cbc:Value (Lugar de origen - Código de Ubigeo)
/Invoice/cac:InvoiceLine/cac:Item/cac:AdditionalItemProperty/cbc:Value (Lugar de origen - Dirección detallada)
/Invoice/cac:InvoiceLine/cac:Item/cac:AdditionalItemProperty/cbc:Value (Lugar de destino - Código de Ubigeo)
/Invoice/cac:InvoiceLine/cac:Item/cac:AdditionalItemProperty/cbc:Value (Lugar de destino - Dirección detallada)</t>
  </si>
  <si>
    <t>Migración de documentos autorizados - BVME para transporte ferroviario de pasajeros</t>
  </si>
  <si>
    <t>Número de RUC del Agente de Ventas</t>
  </si>
  <si>
    <t>/Invoice/cac:AccountingSupplierParty/cac:Party/cac:AgentParty/cac:PartyIdentification/cbc:ID</t>
  </si>
  <si>
    <t>Tipo de documento del Agente de Ventas</t>
  </si>
  <si>
    <t>/Invoice/cac:AccountingSupplierParty/cac:Party/cac:AgentParty/cac:PartyIdentification/cbc:ID@schemeID (Tipo de documento de identidad)</t>
  </si>
  <si>
    <t>Si existe el numero de RUC del agente de ventas, y no existe el tag</t>
  </si>
  <si>
    <t xml:space="preserve">Pasajero - Apellidos y Nombres
Pasajero - Tipo y número de documento de identidad
Servicio de transporte: Ciudad o lugar de origen
Servicio de transporte: Ciudad o lugar de destino
Servicio de transporte:Número de asiento
</t>
  </si>
  <si>
    <t>/Invoice/cac:InvoiceLine/cac:Item/cac:AdditionalItemProperty/cbc:Value (Pasajero - Apellidos y nombres)
/Invoice/cac:InvoiceLine/cac:Item/cac:AdditionalItemProperty/cbc:Value (Pasajero - Número de documento de identidad)
/Invoice/cac:InvoiceLine/cac:Item/cac:AdditionalItemProperty/cbc:Value (Pasajero - Tipo de documento de identidad)
/Invoice/cac:InvoiceLine/cac:Item/cac:AdditionalItemProperty/cbc:Value (Servicio de transporte: Ciudad o lugar de origen - Código de ubigeo)
/Invoice/cac:InvoiceLine/cac:Item/cac:AdditionalItemProperty/cbc:Value (Servicio de transporte: Ciudad o lugar de origen - Dirección detallada)
/Invoice/cac:InvoiceLine/cac:Item/cac:AdditionalItemProperty/cbc:Value (Servicio de transporte: Ciudad o lugar de destino - Código de ubigeo)
/Invoice/cac:InvoiceLine/cac:Item/cac:AdditionalItemProperty/cbc:Value (Servicio de transporte: Ciudad o lugar de destino - Dirección detallada)
/Invoice/cac:InvoiceLine/cac:Item/cac:AdditionalItemProperty/cbc:Value (Servicio de transporte:Número de asiento)</t>
  </si>
  <si>
    <t>/Invoice/cac:InvoiceLine/cac:Item/cac:AdditionalItemProperty/cac:UsabilityPeriod/cbc:StartDate</t>
  </si>
  <si>
    <t>De existir código de concepto igual a '4048' y no existe el tag.</t>
  </si>
  <si>
    <t xml:space="preserve">Servicio de transporte: Hora programada de inicio de viaje
</t>
  </si>
  <si>
    <t>/Invoice/cac:InvoiceLine/cac:Item/cac:AdditionalItemProperty/cac:UsabilityPeriod/cbc:StartTime</t>
  </si>
  <si>
    <t>Servicio de transporte: Forma de pago</t>
  </si>
  <si>
    <t>(Catálogo No. 59)</t>
  </si>
  <si>
    <t>/Invoice/cac:PaymentMeans/cbc:PaymentMeansCode</t>
  </si>
  <si>
    <t>"urn:pe:gob:sunat:cpe:see:gem:catalogos:catalogo59"</t>
  </si>
  <si>
    <t xml:space="preserve">Servicio de transporte: Número de autorización de la transacción y el sistema de tarjeta de crédito y/o débito </t>
  </si>
  <si>
    <t>/Invoice/cac:PaymentMeans/cbc:PaymentID</t>
  </si>
  <si>
    <t>Migración de documentos autorizados - Pago de regalía petrolera</t>
  </si>
  <si>
    <t>Decreto Supremo de aprobación del contrato
Area de contrato (Lote)</t>
  </si>
  <si>
    <t>/Invoice/cac:InvoiceLine/cac:Item/cac:AdditionalItemProperty/cbc:Value (Decreto Supremo de aprobación del contrato)
/Invoice/cac:InvoiceLine/cac:Item/cac:AdditionalItemProperty/cbc:Value (Area de contrato - Lote)</t>
  </si>
  <si>
    <t>Periodo de pago - Fecha de inicio</t>
  </si>
  <si>
    <t>Periodo de pago - Fecha de fin</t>
  </si>
  <si>
    <t>/Invoice/cac:InvoiceLine/cac:Item/cac:AdditionalItemProperty/cac:UsabilityPeriod/cbc:EndDate</t>
  </si>
  <si>
    <t>Fecha de Pago</t>
  </si>
  <si>
    <t>Datos de la Boleta de Venta</t>
  </si>
  <si>
    <t>B###-NNNNNNNN</t>
  </si>
  <si>
    <t>/Invoice/cac:Delivery/cac:Shipment/cac:Delivery/cac:DeliveryAddress/cbc:ID (Código de ubigeo)</t>
  </si>
  <si>
    <t>/Invoice/cac:Delivery/cac:Shipment/cac:Delivery/cac:DeliveryAddress/cac:AddressLine/cbc:Line (Dirección completa y detallada)</t>
  </si>
  <si>
    <t>/Invoice/cac:Delivery/cac:Shipment/cac:Delivery/cac:DeliveryAddress/cbc:CitySubdivisionName (Urbanización)</t>
  </si>
  <si>
    <t>/Invoice/cac:Delivery/cac:Shipment/cac:Delivery/cac:DeliveryAddress/cbc:CityName (Provincia)</t>
  </si>
  <si>
    <t>/Invoice/cac:Delivery/cac:Shipment/cac:Delivery/cac:DeliveryAddress/cbc:CountrySubentity (Departamento)</t>
  </si>
  <si>
    <t>/Invoice/cac:Delivery/cac:Shipment/cac:Delivery/cac:DeliveryAddress/cbc:District (Distrito)</t>
  </si>
  <si>
    <t>/Invoice/cac:Delivery/cac:Shipment/cac:Delivery/cac:DeliveryAddress/cac:Country/cbc:IdentificationCode (Código de país)</t>
  </si>
  <si>
    <t>FORMATO/VALOR</t>
  </si>
  <si>
    <t>Datos de la Nota de Crédito</t>
  </si>
  <si>
    <t>"Tipo de nota de credito"</t>
  </si>
  <si>
    <t>"urn:pe:gob:sunat:cpe:see:gem:catalogos:catalogo09"</t>
  </si>
  <si>
    <t>Si el Tag UBL existe, el valor del Tag UBL no existe en el listado</t>
  </si>
  <si>
    <t>/CreditNote/cbc:Note@languageLocaleID (Código de la leyenda)</t>
  </si>
  <si>
    <t>/CreditNote/cac:AccountingSupplierParty/cac:Party/cac:PartyIdentification/cbc:ID (Número de RUC)</t>
  </si>
  <si>
    <t>/CreditNote/cac:AccountingSupplierParty/cac:Party/cac:PartyIdentification/cbc:ID@schemeID (Tipo de documento de identidad)</t>
  </si>
  <si>
    <t>an..1000</t>
  </si>
  <si>
    <t>/CreditNote/cac:AccountingSupplierParty/cac:Party/cac:PartyLegalEntity/cac:RegistrationAddress/cac:AddressLine/cbc:Line
(Dirección completa y detallada)</t>
  </si>
  <si>
    <t>/CreditNote/cac:AccountingSupplierParty/cac:Party/cac:PartyLegalEntity/cac:RegistrationAddress/cbc:CitySubdivisionName (Urbanización)</t>
  </si>
  <si>
    <t>/CreditNote/cac:AccountingSupplierParty/cac:Party/cac:PartyLegalEntity/cac:RegistrationAddress/cbc:CityName (Provincia)</t>
  </si>
  <si>
    <t>/CreditNote/cac:AccountingSupplierParty/cac:Party/cac:PartyLegalEntity/cac:RegistrationAddress/cbc:ID (Código de ubigeo)</t>
  </si>
  <si>
    <t>/CreditNote/cac:AccountingSupplierParty/cac:Party/cac:PartyLegalEntity/cac:RegistrationAddress/cbc:CountrySubentity (Departamento)</t>
  </si>
  <si>
    <t>/CreditNote/cac:AccountingSupplierParty/cac:Party/cac:PartyLegalEntity/cac:RegistrationAddress/cbc:District (Distrito)</t>
  </si>
  <si>
    <t>/CreditNote/cac:AccountingSupplierParty/cac:Party/cac:PartyLegalEntity/cac:RegistrationAddress/cac:Country/cbc:IdentificationCode (Código de país)</t>
  </si>
  <si>
    <t>Si el valor del tag es diferente a "0000",  la información del tag no se encuentra en el listado</t>
  </si>
  <si>
    <t>Códigos Locales Anexos</t>
  </si>
  <si>
    <t>/CreditNote/cac:AccountingCustomerParty/cac:Party/cac:PartyIdentification/cbc:ID (Número de documento)</t>
  </si>
  <si>
    <t>/CreditNote/cac:AccountingCustomerParty/cac:Party/cac:PartyIdentification/cbc:ID@schemeID (Tipo de documento de identidad)</t>
  </si>
  <si>
    <t>/CreditNote/cac:DespatchDocumentReference/cbc:ID (Número de la guía de remisión)</t>
  </si>
  <si>
    <t>/CreditNote/cac:DespatchDocumentReference/cbc:DocumentTypeCode (Tipo de la guía de remisión)</t>
  </si>
  <si>
    <t>/CreditNote/cac:AdditionalDocumentReference/cbc:ID (Número de documento)</t>
  </si>
  <si>
    <t>/CreditNote/cac:AdditionalDocumentReference/cbc:DocumentTypeCode (Tipo de documento)</t>
  </si>
  <si>
    <t>Datos del detalle o Ítem de la Nota de Crédito</t>
  </si>
  <si>
    <t>/CreditNote/cac:CreditNoteLine/cbc:CreditedQuantity@unitCode</t>
  </si>
  <si>
    <t>/CreditNote/cac:CreditNoteLine/cbc:CreditedQuantity</t>
  </si>
  <si>
    <t xml:space="preserve">  (Catálogo No. 25)</t>
  </si>
  <si>
    <t>/CreditNote/cac:CreditNoteLine/cac:Item/cac:CommodityClassification/cbc:ItemClassificationCode</t>
  </si>
  <si>
    <t>Si el tag UBL existe y el código de tipo de nota de crédito es 11, el valor del Tag UBL es vacío</t>
  </si>
  <si>
    <t>Si el tag UBL existe y el código de tipo de nota de crédito es 11, el valor del Tag UBL no se encuentra en el listado</t>
  </si>
  <si>
    <t>Código de producto GS1</t>
  </si>
  <si>
    <t>Si el tag UBL existe,  el formato del Tag UBL es diferente a alfanumérico de 3 hasta 500 caracteres (se considera cualquier carácter excepto salto de línea)</t>
  </si>
  <si>
    <t>Si "Código de tipo de precio" es 02 (Gratuitas), el valor del Tag UBL es mayor a 0 (cero)</t>
  </si>
  <si>
    <t>29
30</t>
  </si>
  <si>
    <t>Precio de venta unitario por item
Valor referencial unitario por ítem en operaciones no onerosas</t>
  </si>
  <si>
    <t>/CreditNote/cac:CreditNoteLine/cac:PricingReference/cac:AlternativeConditionPrice/cbc:PriceAmount (Valor)</t>
  </si>
  <si>
    <t>/CreditNote/cac:CreditNoteLine/cac:PricingReference/cac:AlternativeConditionPrice/cbc:PriceTypeCode (Código de tipo de precio)</t>
  </si>
  <si>
    <t>/CreditNote/cac:CreditNoteLine/cac:TaxTotal/cbc:TaxAmount (Monto total de impuestos por linea)</t>
  </si>
  <si>
    <t>/CreditNote/cac:CreditNoteLine/cac:TaxTotal/cac:TaxSubtotal/cbc:TaxableAmount (Monto base)</t>
  </si>
  <si>
    <t>/CreditNote/cac:CreditNoteLine/cac:TaxTotal/cac:TaxSubtotal/cbc:TaxAmount (Monto del tributo de la línea)</t>
  </si>
  <si>
    <t>/CreditNote/cac:CreditNoteLine/cac:TaxTotal/cac:TaxSubtotal/cac:TaxCategory/cbc:Percent (Tasa del tributo)</t>
  </si>
  <si>
    <t>/CreditNote/cac:CreditNoteLine/cac:TaxTotal/cac:TaxSubtotal/cac:TaxCategory/cbc:TaxExemptionReasonCode  (Afectación al IGV e IVAP cuando corresponda)</t>
  </si>
  <si>
    <t>/CreditNote/cac:CreditNoteLine/cac:TaxTotal/cac:TaxSubtotal/cac:TaxCategory/cac:TaxScheme/cbc:Name (Nombre del tributo)</t>
  </si>
  <si>
    <t>/CreditNote/cac:CreditNoteLine/cac:TaxTotal/cac:TaxSubtotal/cac:TaxCategory/cbc:TierRange (Tipo de sistema de ISC)</t>
  </si>
  <si>
    <t xml:space="preserve">/CreditNote/cac:CreditNoteLine/cbc:LineExtensionAmount </t>
  </si>
  <si>
    <t>Totales de la Nota de Crédito</t>
  </si>
  <si>
    <t>/CreditNote/cac:TaxTotal/cac:TaxSubtotal/cac:TaxCategory/cac:TaxScheme/cbc:ID (Código de tributo)</t>
  </si>
  <si>
    <t>/CreditNote/cac:TaxTotal/cac:TaxSubtotal/cac:TaxCategory/cac:TaxScheme/cbc:Name (Nombre de tributo)</t>
  </si>
  <si>
    <t>/CreditNote/cac:TaxTotal/cac:TaxSubtotal/cac:TaxCategory/cac:TaxScheme/cbc:TaxTypeCode (Código internacional de tributo)</t>
  </si>
  <si>
    <t xml:space="preserve">Total descuentos Globales
</t>
  </si>
  <si>
    <t>/CreditNote/cac:LegalMonetaryTotal/cbc:AllowanceTotalAmount</t>
  </si>
  <si>
    <t xml:space="preserve">Importe total
</t>
  </si>
  <si>
    <t xml:space="preserve">Información Adicional </t>
  </si>
  <si>
    <t>/CreditNote/cbc:Note  (Descripción de la leyenda)</t>
  </si>
  <si>
    <t>/CreditNote/cac:CreditNoteLine/cac:Item/cac:AdditionalItemProperty/cbc:Name (Nombre del concepto)</t>
  </si>
  <si>
    <t>/CreditNote/cac:CreditNoteLine/cac:Item/cac:AdditionalItemProperty/cbc:NameCode (Código del concepto)</t>
  </si>
  <si>
    <t>/CreditNote/cac:CreditNoteLine/cac:Item/cac:AdditionalItemProperty/cbc:Value (N° de Contrato)
/CreditNote/cac:CreditNoteLine/cac:Item/cac:AdditionalItemProperty/cbc:Value (Fecha del otorgamiento del crédito)
/CreditNote/cac:CreditNoteLine/cac:Item/cac:AdditionalItemProperty/cbc:Value (Código del tipo de préstamo)
/CreditNote/cac:CreditNoteLine/cac:Item/cac:AdditionalItemProperty/cbc:Value (Número de la Partida Registral)
/CreditNote/cac:CreditNoteLine/cac:Item/cac:AdditionalItemProperty/cbc:Value (Código de indicador de primera vivienda)
/CreditNote/cac:CreditNoteLine/cac:Item/cac:AdditionalItemProperty/cbc:Value (Dirección - Código de ubigeo)
/CreditNote/cac:CreditNoteLine/cac:Item/cac:AdditionalItemProperty/cbc:Value (Dirección - Dirección completa y detallada)
/CreditNote/cac:CreditNoteLine/cac:Item/cac:AdditionalItemProperty/cbc:Value (Dirección - Urbanización)
/CreditNote/cac:CreditNoteLine/cac:Item/cac:AdditionalItemProperty/cbc:Value (Dirección - Provincia)
/CreditNote/cac:CreditNoteLine/cac:Item/cac:AdditionalItemProperty/cbc:Value (Dirección - Departamento)
/CreditNote/cac:CreditNoteLine/cac:Item/cac:AdditionalItemProperty/cbc:Value (Dirección - Distrito)</t>
  </si>
  <si>
    <t>El valor del Tag UBL es diferente de  2.1</t>
  </si>
  <si>
    <t>"urn:pe:gob:sunat:cpe:see:gem:catalogos:catalogo10"</t>
  </si>
  <si>
    <t>El formato del Tag UBL es diferente a alfanumérico de 1 hasta 500 caracteres (se considera cualquier carácter excepto salto de línea.)</t>
  </si>
  <si>
    <t>/DebitNote/cbc:Note@languageLocaleID (Código de la leyenda)</t>
  </si>
  <si>
    <t>/DebitNote/cac:AccountingSupplierParty/cac:Party/cac:PartyIdentification/cbc:ID (Número de RUC)</t>
  </si>
  <si>
    <t>/DebitNote/cac:AccountingSupplierParty/cac:Party/cac:PartyIdentification/cbc:ID@schemeID (Tipo de documento de identidad)</t>
  </si>
  <si>
    <t>El formato del Tag UBL es diferente a alfanumérico de 3 hasta 1500 caracteres (se considera cualquier carácter excepto salto de línea)</t>
  </si>
  <si>
    <t>/DebitNote/cac:AccountingSupplierParty/cac:Party/cac:PartyLegalEntity/cac:RegistrationAddress/cac:AddressLine/cbc:Line
(Dirección completa y detallada)</t>
  </si>
  <si>
    <t>/DebitNote/cac:AccountingSupplierParty/cac:Party/cac:PartyLegalEntity/cac:RegistrationAddress/cbc:CitySubdivisionName (Urbanización)</t>
  </si>
  <si>
    <t>/DebitNote/cac:AccountingSupplierParty/cac:Party/cac:PartyLegalEntity/cac:RegistrationAddress/cbc:CityName (Provincia)</t>
  </si>
  <si>
    <t>/DebitNote/cac:AccountingSupplierParty/cac:Party/cac:PartyLegalEntity/cac:RegistrationAddress/cbc:ID (Código de ubigeo)</t>
  </si>
  <si>
    <t>/DebitNote/cac:AccountingSupplierParty/cac:Party/cac:PartyLegalEntity/cac:RegistrationAddress/cbc:CountrySubentity (Departamento)</t>
  </si>
  <si>
    <t>/DebitNote/cac:AccountingSupplierParty/cac:Party/cac:PartyLegalEntity/cac:RegistrationAddress/cbc:District (Distrito)</t>
  </si>
  <si>
    <t>/DebitNote/cac:AccountingSupplierParty/cac:Party/cac:PartyLegalEntity/cac:RegistrationAddress/cac:Country/cbc:IdentificationCode (Código de país)</t>
  </si>
  <si>
    <t>/DebitNote/cac:AccountingSupplierParty/cac:Party/cac:PartyLegalEntity/cac:RegistrationAddress/cbc:AddressTypeCode</t>
  </si>
  <si>
    <t>/DebitNote/cac:AccountingCustomerParty/cac:Party/cac:PartyIdentification/cbc:ID (Número de documento)</t>
  </si>
  <si>
    <t>/DebitNote/cac:AccountingCustomerParty/cac:Party/cac:PartyIdentification/cbc:ID@schemeID (Tipo de documento de identidad)</t>
  </si>
  <si>
    <t>an..31</t>
  </si>
  <si>
    <t>Si "Tipo del documento del documento que modifica" es "01" o "03" o "14" y "Serie del documento que modifica" empieza con B o F o E o S, el Tag UBL no se encuentra en el listado</t>
  </si>
  <si>
    <t>Si "Tipo del documento del documento que modifica" es "01" o "03" o "14" y "Serie del documento que modifica" empieza con B o F o E o S, el Tag UBL se encuentra en el listado con estado "Anulado"</t>
  </si>
  <si>
    <t>Si "Tipo del documento del documento que modifica" es "01" o "03" o "14" y "Serie del documento que modifica" empieza con B o F o E o S, el Tag UBL se encuentra en el listado con estado "Rechazado"</t>
  </si>
  <si>
    <t>/DebitNote/cac:DespatchDocumentReference/cbc:ID (Número de la guía de remisión)</t>
  </si>
  <si>
    <t>/DebitNote/cac:DespatchDocumentReference/cbc:DocumentTypeCode (Tipo de la guía de remisión)</t>
  </si>
  <si>
    <t>/DebitNote/cac:AdditionalDocumentReference/cbc:ID (Número de documento)</t>
  </si>
  <si>
    <t>/DebitNote/cac:AdditionalDocumentReference/cbc:DocumentTypeCode (Tipo de documento)</t>
  </si>
  <si>
    <t>Datos del detalle o Ítem de la Nota de Débito</t>
  </si>
  <si>
    <t>/DebitNote/cac:DebitNoteLine/cbc:DebitedQuantity@unitCode</t>
  </si>
  <si>
    <t>/DebitNote/cac:DebitNoteLine/cbc:DebitedQuantity</t>
  </si>
  <si>
    <t>Si el Tag UBL existe, el formato del Tag UBL es diferente de mayor a cero y decimal positivo de 12 enteros y hasta 10 decimales</t>
  </si>
  <si>
    <t>Código producto de SUNAT</t>
  </si>
  <si>
    <t>/DebitNote/cac:DebitNoteLine/cac:PricingReference/cac:AlternativeConditionPrice/cbc:PriceAmount (Precio de venta unitario)</t>
  </si>
  <si>
    <t>/DebitNote/cac:DebitNoteLine/cac:PricingReference/cac:AlternativeConditionPrice/cbc:PriceTypeCode (Código de tipo de precio)</t>
  </si>
  <si>
    <t>/DebitNote/cac:DebitNoteLine/cac:TaxTotal/cbc:TaxAmount (Monto total de impuestos por linea)</t>
  </si>
  <si>
    <t>/DebitNote/cac:DebitNoteLine/cac:TaxTotal/cac:TaxSubtotal/cbc:TaxableAmount (Monto base)</t>
  </si>
  <si>
    <t>/DebitNote/cac:DebitNoteLine/cac:TaxTotal/cac:TaxSubtotal/cac:TaxCategory/cbc:Percent (Tasa del tributo)</t>
  </si>
  <si>
    <t>/DebitNote/cac:DebitNoteLine/cac:TaxTotal/cac:TaxSubtotal/cac:TaxCategory/cbc:TierRange (Tipo de sistema de ISC)</t>
  </si>
  <si>
    <t>Totales de la Nota de Débito</t>
  </si>
  <si>
    <t>/DebitNote/cac:TaxTotal/cac:TaxSubtotal/cac:TaxCategory/cac:TaxScheme/cbc:ID (Código de tributo)</t>
  </si>
  <si>
    <t>/DebitNote/cac:TaxTotal/cac:TaxSubtotal/cac:TaxCategory/cac:TaxScheme/cbc:Name (Nombre de tributo)</t>
  </si>
  <si>
    <t>/DebitNote/cac:TaxTotal/cac:TaxSubtotal/cac:TaxCategory/cac:TaxScheme/cbc:TaxTypeCode (Código internacional de tributo)</t>
  </si>
  <si>
    <t>/DebitNote/cac:LegalMonetaryTotal/cbc:AllowanceTotalAmount</t>
  </si>
  <si>
    <t>/DebitNote/cbc:Note  (Descripción de la leyenda)</t>
  </si>
  <si>
    <t>/DebitNote/cac:DebitNoteLine/cac:Item/cac:AdditionalItemProperty/cbc:Name (Nombre del concepto)</t>
  </si>
  <si>
    <t>/DebitNote/cac:DebitNoteLine/cac:Item/cac:AdditionalItemProperty/cbc:NameCode (Código del concepto)</t>
  </si>
  <si>
    <t>/DebitNote/cac:DebitNoteLine/cac:Item/cac:AdditionalItemProperty/cbc:Value (N° de Contrato)
/DebitNote/cac:DebitNoteLine/cac:Item/cac:AdditionalItemProperty/cbc:Value (Fecha del otorgamiento del crédito)
/DebitNote/cac:DebitNoteLine/cac:Item/cac:AdditionalItemProperty/cbc:Value (Código del tipo de préstamo)
/DebitNote/cac:DebitNoteLine/cac:Item/cac:AdditionalItemProperty/cbc:Value (Número de la Partida Registral)
/DebitNote/cac:DebitNoteLine/cac:Item/cac:AdditionalItemProperty/cbc:Value (Código de indicador de primera vivienda)
/DebitNote/cac:DebitNoteLine/cac:Item/cac:AdditionalItemProperty/cbc:Value (Dirección - Código de ubigeo)
/DebitNote/cac:DebitNoteLine/cac:Item/cac:AdditionalItemProperty/cbc:Value (Dirección - Dirección completa y detallada)
/DebitNote/cac:DebitNoteLine/cac:Item/cac:AdditionalItemProperty/cbc:Value (Dirección - Urbanización)
/DebitNote/cac:DebitNoteLine/cac:Item/cac:AdditionalItemProperty/cbc:Value (Dirección - Provincia)
/DebitNote/cac:DebitNoteLine/cac:Item/cac:AdditionalItemProperty/cbc:Value (Dirección - Departamento)
/DebitNote/cac:DebitNoteLine/cac:Item/cac:AdditionalItemProperty/cbc:Value (Dirección - Distrito)</t>
  </si>
  <si>
    <t>Si existe el tag, el valor ingresado es diferente a 'PE:SUNAT'</t>
  </si>
  <si>
    <t>4250</t>
  </si>
  <si>
    <t>4251</t>
  </si>
  <si>
    <t>4252</t>
  </si>
  <si>
    <t>4253</t>
  </si>
  <si>
    <t>El dato ingresado como schemeAgencyName es incorrecto.</t>
  </si>
  <si>
    <t>Si existe el tag, el valor ingresado es diferente a 'Tipo de Documento'</t>
  </si>
  <si>
    <t>4254</t>
  </si>
  <si>
    <t>4255</t>
  </si>
  <si>
    <t>4256</t>
  </si>
  <si>
    <t>4257</t>
  </si>
  <si>
    <t>Si existe el tag, el valor ingresado es diferente a 'urn:pe:gob:sunat:cpe:see:gem:catalogos:catalogo01'</t>
  </si>
  <si>
    <t>Si existe el tag, el valor ingresado es diferente a 'Currency'</t>
  </si>
  <si>
    <t>Si existe el tag, el valor ingresado es diferente a 'ISO 4217 Alpha'</t>
  </si>
  <si>
    <t>El dato ingresado como atributo @listID es incorrecto.</t>
  </si>
  <si>
    <t>El dato ingresado como atributo @listURI es incorrecto.</t>
  </si>
  <si>
    <t>El dato ingresado como atributo @listName es incorrecto.</t>
  </si>
  <si>
    <t>El dato ingresado como atributo @listAgencyName es incorrecto.</t>
  </si>
  <si>
    <t>Si existe el atributo, el valor ingresado es diferente a 'PE:SUNAT'</t>
  </si>
  <si>
    <t>Si existe el atributo, el valor ingresado es diferente a 'Tipo de Documento'</t>
  </si>
  <si>
    <t>Si existe el atributo, el valor ingresado es diferente a 'urn:pe:gob:sunat:cpe:see:gem:catalogos:catalogo01'</t>
  </si>
  <si>
    <t>Si existe el tag, el valor ingresado es diferente a 'Documento de Identidad'</t>
  </si>
  <si>
    <t>Si existe el tag, el valor ingresado es diferente a 'urn:pe:gob:sunat:cpe:see:gem:catalogos:catalogo06'</t>
  </si>
  <si>
    <t>Si existe el tag, el valor ingresado es diferente a 'United Nations Economic Commission for Europe'</t>
  </si>
  <si>
    <t>El dato ingresado como atributo @schemeName es incorrecto.</t>
  </si>
  <si>
    <t>El dato ingresado como atributo @schemeAgencyName es incorrecto.</t>
  </si>
  <si>
    <t>Si existe el tag, El formato del Tag UBL es diferente a alfanumérico de 3 a 200 caracteres  (se considera cualquier carácter incluido espacio, sin salto de línea)</t>
  </si>
  <si>
    <t>Si existe el tag, El formato del Tag UBL es diferente a alfanumérico de 1 a 25 caracteres  (se considera cualquier carácter incluido espacio, sin salto de línea)</t>
  </si>
  <si>
    <t>Si existe el tag, El formato del Tag UBL es diferente a alfanumérico de 1 a 30 caracteres  (se considera cualquier carácter incluido espacio, sin salto de línea)</t>
  </si>
  <si>
    <t>Si existe el atributo, el valor ingresado es diferente a 'PE:INEI'</t>
  </si>
  <si>
    <t>Si existe el atributo, el valor ingresado es diferente a 'Ubigeos'</t>
  </si>
  <si>
    <t>Si existe el tag, el valor ingresado es diferente a 'ISO 3166-1'</t>
  </si>
  <si>
    <t>Si existe el tag, el valor ingresado es diferente a 'Country'</t>
  </si>
  <si>
    <t>Si existe el atributo, el valor ingresado es diferente a 'Establecimientos anexos'</t>
  </si>
  <si>
    <t>El DNI ingresado no cumple con el estandar.</t>
  </si>
  <si>
    <t>Si "Tipo de documento de identidad del adquiriente" es "4" o "7" o "0" o "A" o "B" o "C" o "D" o "E", el formato del Tag UBL es diferente a alfanumérico de hasta 15 caracteres (se considera cualquier carácter, no permite "whitespace character": espacio, salto de línea, fin de línea, tab, etc.)</t>
  </si>
  <si>
    <t>El numero de documento de identidad del receptor debe ser  RUC</t>
  </si>
  <si>
    <t>3097</t>
  </si>
  <si>
    <t>El dato ingresado como atributo @schemeURI es incorrecto.</t>
  </si>
  <si>
    <t>Si existe el tag, el valor ingresado es diferente a 'UN/ECE rec 20'</t>
  </si>
  <si>
    <t>4258</t>
  </si>
  <si>
    <t>4259</t>
  </si>
  <si>
    <t>El dato ingresado como atributo @unitCodeListID es incorrecto.</t>
  </si>
  <si>
    <t>El dato ingresado como atributo @unitCodeListAgencyName es incorrecto.</t>
  </si>
  <si>
    <t>Si existe el tag, el valor ingresado es diferente a 'UNSPSC'</t>
  </si>
  <si>
    <t>Si existe el tag, el valor ingresado es diferente a 'GS1 US'</t>
  </si>
  <si>
    <t>Si existe el tag, el valor ingresado es diferente a 'Item Classification'</t>
  </si>
  <si>
    <t>3098</t>
  </si>
  <si>
    <t>3099</t>
  </si>
  <si>
    <t>El XML no contiene el tag o no existe información del pais de uso, exploración o aprovechamiento</t>
  </si>
  <si>
    <t>Pais del uso, explotación o aprovechamiento del servicio.
- Código de país</t>
  </si>
  <si>
    <t>El dato ingresado como pais de uso, exploracion o aprovechamiento es incorrecto.</t>
  </si>
  <si>
    <t>9995 o 9996</t>
  </si>
  <si>
    <t>Codigo de tributo</t>
  </si>
  <si>
    <t>3100</t>
  </si>
  <si>
    <t>El dato ingresado como codigo de tributo por linea es invalido para tipo de operación.</t>
  </si>
  <si>
    <t>3101</t>
  </si>
  <si>
    <t>3102</t>
  </si>
  <si>
    <t>3103</t>
  </si>
  <si>
    <t>/Invoice/cac:InvoiceLine/cac:TaxTotal/cac:TaxSubtotal/cbc:TaxAmount (Monto de IGV/IVAP de la línea)</t>
  </si>
  <si>
    <t xml:space="preserve">Afectación al IGV por la línea
Afectación IVAP por la línea
</t>
  </si>
  <si>
    <t>El producto del factor y monto base de la afectación del IGV/IVAP no corresponde al monto de afectacion de linea.</t>
  </si>
  <si>
    <t>Afectación del ISC por la línea
Afectacion Otros Tributos</t>
  </si>
  <si>
    <t>3104</t>
  </si>
  <si>
    <t>El factor de afectación de ISC por linea debe ser diferente a 0.00.</t>
  </si>
  <si>
    <t>El factor de afectación de IGV por linea debe ser diferente a 0.00.</t>
  </si>
  <si>
    <t>El dato ingresado como factor de afectacion por linea no cumple con el formato establecido.</t>
  </si>
  <si>
    <t>3105</t>
  </si>
  <si>
    <t>3106</t>
  </si>
  <si>
    <t>El XML debe contener al menos un tributo por linea de afectacion por IGV (Gravada, Exonerada, Inafecta, Exportación)</t>
  </si>
  <si>
    <t>Si existe el tag, el valor ingresado es diferente a 'Propiedad del item'</t>
  </si>
  <si>
    <t>Si existe el tag, el valor ingresado es diferente a 'urn:pe:gob:sunat:cpe:see:gem:catalogos:catalogo55'</t>
  </si>
  <si>
    <t>Si existe el tag, el valor ingresado es diferente a 'Tipo de Precio'</t>
  </si>
  <si>
    <t>Si existe el tag, el valor ingresado es diferente a 'urn:pe:gob:sunat:cpe:see:gem:catalogos:catalogo16'</t>
  </si>
  <si>
    <t>Si existe el tag, el valor ingresado es diferente a 'Afectacion del IGV'</t>
  </si>
  <si>
    <t>Si existe el tag, el valor ingresado es diferente a 'urn:pe:gob:sunat:cpe:see:gem:catalogos:catalogo07'</t>
  </si>
  <si>
    <t>Si existe el tag, el valor ingresado es diferente a 'Codigo de tributos'</t>
  </si>
  <si>
    <t>3107</t>
  </si>
  <si>
    <t>"urn:pe:gob:sunat:cpe:see:gem:catalogos:catalogo05"</t>
  </si>
  <si>
    <t>Si existe el tag, el valor ingresado es diferente a 'urn:pe:gob:sunat:cpe:see:gem:catalogos:catalogo05'</t>
  </si>
  <si>
    <t>Si existe el tag, el valor ingresado es diferente a 'Cargo/descuento'</t>
  </si>
  <si>
    <t>Si existe el tag, el valor ingresado es diferente a 'urn:pe:gob:sunat:cpe:see:gem:catalogos:catalogo53'</t>
  </si>
  <si>
    <t>Si existe el tag, el valor ingresado es diferente a 'urn:pe:gob:sunat:cpe:see:gem:catalogos:catalogo51'</t>
  </si>
  <si>
    <t>4260</t>
  </si>
  <si>
    <t>4261</t>
  </si>
  <si>
    <t>El dato ingresado como atributo @name es incorrecto.</t>
  </si>
  <si>
    <t>El dato ingresado como atributo @listSchemeURI es incorrecto.</t>
  </si>
  <si>
    <t>Si existe el tag, el valor ingresado es diferente a 'Anticipo'</t>
  </si>
  <si>
    <t>Si existe el tag, el valor ingresado es diferente a 'Documento Relacionado'</t>
  </si>
  <si>
    <t>Si existe el tag, el valor ingresado es diferente a 'urn:pe:gob:sunat:cpe:see:gem:catalogos:catalogo12'</t>
  </si>
  <si>
    <t>Si existe el tag, el valor ingresado es diferente a 'Motivo de Traslado'</t>
  </si>
  <si>
    <t>Si existe el tag, el valor ingresado es diferente a 'urn:pe:gob:sunat:cpe:see:gem:catalogos:catalogo20'</t>
  </si>
  <si>
    <t>Si existe el tag, el valor ingresado es diferente a 'Modalidad de Transporte'</t>
  </si>
  <si>
    <t>Si existe el tag, el valor ingresado es diferente a 'urn:pe:gob:sunat:cpe:see:gem:catalogos:catalogo18'</t>
  </si>
  <si>
    <t>Si existe el tag, el valor ingresado es diferente a 'Codigo de detraccion'</t>
  </si>
  <si>
    <t>Si existe el tag, el valor ingresado es diferente a 'urn:pe:gob:sunat:cpe:see:gem:catalogos:catalogo54'</t>
  </si>
  <si>
    <t>Si existe el atributo, el valor ingresado es diferente a 'PE:MTC'</t>
  </si>
  <si>
    <t>Si existe el atributo, el valor ingresado es diferente a 'Configuracion Vehícular'</t>
  </si>
  <si>
    <t>3108</t>
  </si>
  <si>
    <t>3109</t>
  </si>
  <si>
    <t>3110</t>
  </si>
  <si>
    <t>Si tipo de operación es 0120 (Venta Interna - Sujeta al IVAP) y existe un Id '9996' a nivel global</t>
  </si>
  <si>
    <t>El valor del Tag UBL debe tener por lo menos uno de los siguientes valores en el comprobante: 1000 (Gravada), 1016 (IVAP)</t>
  </si>
  <si>
    <t>El dato ingresado como codigo de tributo global es invalido para tipo de operación.</t>
  </si>
  <si>
    <t>1016 o 9996</t>
  </si>
  <si>
    <t>El producto del factor y monto base de la afectación del ISC no corresponde al monto de afectacion de linea.</t>
  </si>
  <si>
    <t>El producto del factor y monto base de la afectación de otros tributos no corresponde al monto de afectacion de linea.</t>
  </si>
  <si>
    <t>3111</t>
  </si>
  <si>
    <t>3112</t>
  </si>
  <si>
    <t>3113</t>
  </si>
  <si>
    <t>El monto de afectación de IGV por linea debe ser diferente a 0.00.</t>
  </si>
  <si>
    <t>La sumatoria de los IGV de operaciones gratuitas de la línea (codigo tributo 9996) no corresponden al total</t>
  </si>
  <si>
    <t>La sumatoria de los IGV (operaciones gravadas) de línea no corresponden al total</t>
  </si>
  <si>
    <t>4262</t>
  </si>
  <si>
    <t>4263</t>
  </si>
  <si>
    <t>1076</t>
  </si>
  <si>
    <t>1077</t>
  </si>
  <si>
    <t>El XML no contiene el atributo o no existe información de sustento de traslado de mercaderias para el tipo de operación.</t>
  </si>
  <si>
    <t>El XML contiene el tag de sustento de traslado de mercaderias que no corresponde al tipo de operación.</t>
  </si>
  <si>
    <t>Si el tag existe, el valor del Tag UBL no está en el listado</t>
  </si>
  <si>
    <t>Para Factura Electrónica Transportista no se consigna peso total de la factura para el sustento de traslado de bienes (cbc:GrossWeightMeasure).</t>
  </si>
  <si>
    <t>El xml contiene información FISE que no corresponde al tipo de operación.</t>
  </si>
  <si>
    <t>3114</t>
  </si>
  <si>
    <t>4264</t>
  </si>
  <si>
    <t>4265</t>
  </si>
  <si>
    <t>4266</t>
  </si>
  <si>
    <t>El XML no contiene el codigo de leyenda 2007 para el tipo de operación IVAP</t>
  </si>
  <si>
    <t>El XML no contiene el codigo de leyenda 2006 para tipo de operación de detracciones</t>
  </si>
  <si>
    <t>4267</t>
  </si>
  <si>
    <t>El dato ingresado como numero de documento de identidad del receptor no cumple con el formato establecido</t>
  </si>
  <si>
    <t>"Tipo de Operacion"</t>
  </si>
  <si>
    <t>El dato ingresado como codigo de producto GS1 no cumple con el formato establecido</t>
  </si>
  <si>
    <t>4268</t>
  </si>
  <si>
    <t>El dato ingresado como cargo/descuento no es valido a nivel de ítem.</t>
  </si>
  <si>
    <t>Si existe el tag, el valor ingresado es diferente a 'Tipo de servicio público'</t>
  </si>
  <si>
    <t>Si existe el tag, el valor ingresado es diferente a 'urn:pe:gob:sunat:cpe:see:gem:catalogos:catalogo56'</t>
  </si>
  <si>
    <t>Si existe el tag, el valor ingresado es diferente a 'Tipo de servicio publico de telecomunicaciones'</t>
  </si>
  <si>
    <t>Si existe el tag, el valor ingresado es diferente a 'urn:pe:gob:sunat:cpe:see:gem:catalogos:catalogo57'</t>
  </si>
  <si>
    <t>Si existe el tag, el valor ingresado es diferente a 'Tipo de tarifa de servicio publico'</t>
  </si>
  <si>
    <t>Si existe el tag, el valor ingresado es diferente a 'urn:pe:gob:sunat:cpe:see:gem:catalogos:catalogo24'</t>
  </si>
  <si>
    <t>Si existe el tag, el valor ingresado es diferente a 'Tipo de medidor'</t>
  </si>
  <si>
    <t>Si existe el tag, el valor ingresado es diferente a 'urn:pe:gob:sunat:cpe:see:gem:catalogos:catalogo58'</t>
  </si>
  <si>
    <t>Si existe el tag, el valor ingresado es diferente a 'Tipo de precio'</t>
  </si>
  <si>
    <t xml:space="preserve">Afectación al IGV por la línea
</t>
  </si>
  <si>
    <t>Afectacion Otros Tributos</t>
  </si>
  <si>
    <t>Si codigo de tributo por linea es igual a '9997' o '9998', El valor del tag UBL es diferente de 0</t>
  </si>
  <si>
    <t xml:space="preserve">Total valor de venta - operaciones inafectas
Total valor de venta - operaciones exoneradas
</t>
  </si>
  <si>
    <t>El valor del Tag UBL debe tener por lo menos uno de los siguientes valores en el comprobante: 1000 (Gravada)</t>
  </si>
  <si>
    <t>Sumatoria Otros Tributos</t>
  </si>
  <si>
    <t>Si existe el atributo, el valor ingresado es diferente a 'Tipo de nota de credito'</t>
  </si>
  <si>
    <t>Si existe el atributo, el valor ingresado es diferente a 'urn:pe:gob:sunat:cpe:see:gem:catalogos:catalogo09'</t>
  </si>
  <si>
    <t xml:space="preserve">
(Catálogo No. 06)
(Catálogo No. 04)</t>
  </si>
  <si>
    <t>Si el código de concepto es 7001 y el valor del tag es distinto al catálogo 26</t>
  </si>
  <si>
    <t>Si el código de concepto es 7002 y el valor del tag es distinto al catálogo 27</t>
  </si>
  <si>
    <t>Si el código de concepto es 7003 y el valor del tag es diferente a alfanumérico de 3 hasta 50 caracteres  (se considera cualquier carácter incluido espacio, sin salto de línea)</t>
  </si>
  <si>
    <t>Si el código de concepto es 7004 y el valor del tag es diferente a alfanumérico de 3 hasta 50 caracteres  (se considera cualquier carácter incluido espacio, sin salto de línea)</t>
  </si>
  <si>
    <t>Si el código de concepto es 7005 y el formato del tag es diferente de YYYY-MM-DD</t>
  </si>
  <si>
    <t>Si el código de concepto es 7006 y el valor del tag es distinto al catálogo 13</t>
  </si>
  <si>
    <t>Si el código de concepto es 7007 y el valor del tag es diferente a alfanumérico de 3 hasta 200 caracteres  (se considera cualquier carácter incluido espacio, sin salto de línea)</t>
  </si>
  <si>
    <t>Si el código de concepto es 4040 y el valor del tag es diferente a alfanumérico de 3 hasta 200 caracteres  (se considera cualquier carácter incluido espacio, sin salto de línea)</t>
  </si>
  <si>
    <t>De existir código de concepto igual a '4062' y no existe el tag.</t>
  </si>
  <si>
    <t>De existir código de concepto igual a '4063' y no existe el tag.</t>
  </si>
  <si>
    <t>El formato del tag debe ser numérico de hasta 4 dígitos</t>
  </si>
  <si>
    <t>an..30
an..10</t>
  </si>
  <si>
    <t>Si el comprobante existe en el listado y el codigo de operación del ítem es 1</t>
  </si>
  <si>
    <t>Si existe tag de "adquiriente o usuario", no existe el Tag UBL</t>
  </si>
  <si>
    <t>Si existe tag de "adquiriente o usuario" y "Tipo de documento de identidad del adquiriente" es 6, el formato del Tag UBL es diferente a numérico de 11 dígitos</t>
  </si>
  <si>
    <t>Si existe tag de "adquiriente o usuario" y "Tipo de documento de identidad del adquiriente" es "1", el formato del Tag UBL es diferente a numérico de 8 dígitos</t>
  </si>
  <si>
    <t>Si existe tag de "adquiriente o usuario", el formato del Tag UBL es diferente a alfanumérico  de 1 a 20 caracteres</t>
  </si>
  <si>
    <t>Si existe tag de "adquiriente o usuario", el Tag UBL es diferente al listado o guión(-)</t>
  </si>
  <si>
    <t>/Invoice/cac:AccountingSupplierParty/cbc:CustomerAssignedAccountID (Número de RUC)</t>
  </si>
  <si>
    <t>/Invoice/cac:AccountingSupplierParty/cbc:AdditionalAccountID (Tipo de documento de identidad)</t>
  </si>
  <si>
    <t>/Invoice/cac:AccountingCustomerParty/cbc:CustomerAssignedAccountID (Número de documento de identidad)</t>
  </si>
  <si>
    <t>/Invoice/cac:AccountingCustomerParty/cbc:AdditionalAccountID (Tipo de documento de identidad - Catálogo No. 06)</t>
  </si>
  <si>
    <t>Tipo y número de documento del beneficiario</t>
  </si>
  <si>
    <t>/Invoice/cac:DespatchDocumentReference/cbc:ID (Número de la guía de remisión relacionada)</t>
  </si>
  <si>
    <t>/Invoice/cac:DespatchDocumentReference/cbc:DocumentTypeCode (Tipo de la guía de remisión relacionada)</t>
  </si>
  <si>
    <t>/Invoice/cac:AdditionalDocumentReference/cbc:ID (Número de otro documento relacionado)</t>
  </si>
  <si>
    <t>/Invoice/cac:AdditionalDocumentReference/cbc:DocumentTypeCode (Tipo de otro documento relacionado)</t>
  </si>
  <si>
    <t>(Catálogo No. 25)</t>
  </si>
  <si>
    <t>/Invoice/cac:InvoiceLine/cac:Item/cac:CommodityClassification/
cbc:ItemClassificationCode</t>
  </si>
  <si>
    <t>/Invoice/cac:InvoiceLine/cac:PricingReference/cac:AlternativeConditionPrice/cbc:PriceAmount (Monto de precio de venta)</t>
  </si>
  <si>
    <t>/Invoice/cac:InvoiceLine/cac:PricingReference/cac:AlternativeConditionPrice/cbc:PriceTypeCode (Código de tipo de precio - Catálogo No. 16)</t>
  </si>
  <si>
    <t>/Invoice/cac:InvoiceLine/cac:TaxTotal/cbc:TaxAmount (Monto de IGV)</t>
  </si>
  <si>
    <t>/Invoice/cac:InvoiceLine/cac:TaxTotal/cac:TaxSubtotal/cbc:TaxAmount (Monto de IGV)</t>
  </si>
  <si>
    <t>/Invoice/cac:InvoiceLine/cac:TaxTotal/cac:TaxSubtotal/cac:TaxCategory/cac:TaxScheme/cbc:ID (Código de tributo - Catálogo No. 05)</t>
  </si>
  <si>
    <t>/Invoice/cac:InvoiceLine/cac:TaxTotal/cac:TaxSubtotal/cac:TaxCategory/cac:TaxScheme/cbc:Name (Nombre de tributo - Catálogo No. 05)</t>
  </si>
  <si>
    <t>/Invoice/cac:InvoiceLine/cac:TaxTotal/cac:TaxSubtotal/cac:TaxCategory/cac:TaxScheme/cbc:TaxTypeCode (Código internacional tributo - Catálogo No. 05)</t>
  </si>
  <si>
    <t>/Invoice/cac:InvoiceLine/cac:TaxTotal/cbc:TaxAmount (Monto de ISC)</t>
  </si>
  <si>
    <t>/Invoice/cac:InvoiceLine/cac:TaxTotal/cac:TaxSubtotal/cbc:TaxAmount (Monto de ISC)</t>
  </si>
  <si>
    <t>/Invoice/ext:UBLExtensions/ext:UBLExtension/ext:ExtensionContent/sac:AdditionalInformation/sac:AdditionalMonetaryTotal/cbc:ID (Código de tipo de monto - Catálogo No. 14)</t>
  </si>
  <si>
    <t>/Invoice/ext:UBLExtensions/ext:UBLExtension/ext:ExtensionContent/sac:AdditionalInformation/sac:AdditionalMonetaryTotal/cbc:PayableAmount (Monto)</t>
  </si>
  <si>
    <t>/Invoice/cac:TaxTotal/cbc:TaxAmount (Sumatoria IGV)</t>
  </si>
  <si>
    <t>/Invoice/cac:TaxTotal/cac:TaxSubtotal/cbc:TaxAmount (Sumatoria IGV)</t>
  </si>
  <si>
    <t>/Invoice/cac:TaxTotal/cac:TaxSubtotal/cac:TaxCategory/cac:TaxScheme/cbc:ID (Código de tributo - Catálogo No. 05)</t>
  </si>
  <si>
    <t>/Invoice/cac:TaxTotal/cac:TaxSubtotal/cac:TaxCategory/cac:TaxScheme/cbc:Name (Nombre de tributo - Catálogo No. 05)</t>
  </si>
  <si>
    <t>/Invoice/cac:TaxTotal/cac:TaxSubtotal/cac:TaxCategory/cac:TaxScheme/cbc:TaxTypeCode (Código internacional tributo - Catálogo No. 05)</t>
  </si>
  <si>
    <t>/Invoice/cac:TaxTotal/cbc:TaxAmount (Sumatoria ISC)</t>
  </si>
  <si>
    <t>/Invoice/cac:TaxTotal/cac:TaxSubtotal/cbc:TaxAmount (Sumatoria ISC)</t>
  </si>
  <si>
    <t>/Invoice/cac:TaxTotal/cbc:TaxAmount (Sumatoria otros tributos)</t>
  </si>
  <si>
    <t>/Invoice/cac:TaxTotal/cac:TaxSubtotal/cbc:TaxAmount (Sumatoria otros tributos)</t>
  </si>
  <si>
    <t>/Invoice/ext:UBLExtensions/ext:UBLExtension/
ext:ExtensionContent/sac:AdditionalInformation/
sac:AdditionalMonetaryTotal/cbc:ID</t>
  </si>
  <si>
    <t>Código de régimen de percepción</t>
  </si>
  <si>
    <t>(Catálogo No. 22)</t>
  </si>
  <si>
    <t>/Invoice/ext:UBLExtensions/ext:UBLExtension/
ext:ExtensionContent/sac:AdditionalInformation/
sac:AdditionalMonetaryTotal/cbc:ID@schemeID</t>
  </si>
  <si>
    <t>an…15</t>
  </si>
  <si>
    <t>/Invoice/ext:UBLExtensions/ext:UBLExtension/
ext:ExtensionContent/sac:AdditionalInformation/
sac:AdditionalMonetaryTotal/sac:ReferenceAmount</t>
  </si>
  <si>
    <t>/Invoice/ext:UBLExtensions/ext:UBLExtension/
ext:ExtensionContent/sac:AdditionalInformation/
sac:AdditionalMonetaryTotal/cbc:PayableAmount</t>
  </si>
  <si>
    <t>Monto total incluido la percepción</t>
  </si>
  <si>
    <t>/Invoice/ext:UBLExtensions/ext:UBLExtension/
ext:ExtensionContent/sac:AdditionalInformation/
sac:AdditionalMonetaryTotal/sac:TotalAmount</t>
  </si>
  <si>
    <t>Información Adicional - Factura Guía</t>
  </si>
  <si>
    <t>SERIE-NUMERO</t>
  </si>
  <si>
    <t>Catálogo N° 01</t>
  </si>
  <si>
    <t>Sujeto que realiza el traslado para FG Remitente</t>
  </si>
  <si>
    <t>/Invoice/ext:UBLExtensions/ext:UBLExtension/
ext:ExtensionContent/sac:AdditionalInformation/
sac:SUNATEmbededDespatchAdvice/sac:Shipment/
cbc:GrossWeightMeasure</t>
  </si>
  <si>
    <t>Catálogo N° 03  =KGM</t>
  </si>
  <si>
    <t>/Invoice/ext:UBLExtensions/ext:UBLExtension/ext:ExtensionContent/sac:AdditionalInformation/
sac:SUNATEmbededDespatchAdvice/
sac:Shipment/cbc:GrossWeightMeasure@unitCode</t>
  </si>
  <si>
    <t>/Invoice/ext:UBLExtensions/ext:UBLExtension/
ext:ExtensionContent/sac:AdditionalInformation/
sac:SUNATEmbededDespatchAdvice/sac:Shipment/
sac:ShipmentStage/cbc:TransportModeCode</t>
  </si>
  <si>
    <t>/Invoice/ext:UBLExtensions/ext:UBLExtension/
ext:ExtensionContent/sac:AdditionalInformation/
sac:SUNATEmbededDespatchAdvice/sac:Shipment/
sac:ShipmentStage/cac:TransitPeriod/cbc:StartDate</t>
  </si>
  <si>
    <t>/Invoice/ext:UBLExtensions/ext:UBLExtension/
ext:ExtensionContent/sac:AdditionalInformation/
sac:SUNATEmbededDespatchAdvice/sac:Shipment/
cac:TransportHandlingUnit/cac:TransportEquipment/
cbc:ID</t>
  </si>
  <si>
    <t>Catálogo N° 13</t>
  </si>
  <si>
    <t>/Invoice/ext:UBLExtensions/ext:UBLExtension/
ext:ExtensionContent/sac:AdditionalInformation/
sac:SUNATEmbededDespatchAdvice/
cbc:MarkAttentionIndicator</t>
  </si>
  <si>
    <t>Afectación al IGV por ítem</t>
  </si>
  <si>
    <t>/Invoice/cac:InvoiceLine/cac:TaxTotal/cac:TaxSubtotal/cac:TaxCategory/cac:TaxScheme/cbc:TaxTypeCode (Nombre internacional de tributo - Catálogo No. 05)</t>
  </si>
  <si>
    <t>Sistema de ISC por ítem</t>
  </si>
  <si>
    <t>/Invoice/cac:InvoiceLine/cac:TaxTotal/cac:TaxSubtotal/cac:TaxCategory/cbc:TierRange (Tipo de sistema de ISC - Catálogo No. 08)</t>
  </si>
  <si>
    <t>/Invoice/cac:TaxTotal/cbc:TaxAmount (Sumatoria de IGV)</t>
  </si>
  <si>
    <t>/Invoice/cac:TaxTotal/cac:TaxSubtotal/cbc:TaxAmount (Sumatoria de IGV)</t>
  </si>
  <si>
    <t>/Invoice/cac:TaxTotal/cac:TaxSubtotal/cac:TaxCategory/cac:TaxScheme/cbc:TaxTypeCode (Código internacional de tributo - Catálogo No. 05)</t>
  </si>
  <si>
    <t>/Invoice/cac:TaxTotal/cbc:TaxAmount (Sumatoria de ISC)</t>
  </si>
  <si>
    <t>/Invoice/cac:TaxTotal/cac:TaxSubtotal/cbc:TaxAmount (Sumatoria de ISC)</t>
  </si>
  <si>
    <t xml:space="preserve">/Invoice/cac:TaxTotal/cbc:TaxAmount (Sumatoria otros tributos) </t>
  </si>
  <si>
    <t>/Invoice/ext:UBLExtensions/ext:UBLExtension/ext:ExtensionContent/sac:AdditionalInformation/sac:AdditionalMonetaryTotal/cbc:ID@schemeID</t>
  </si>
  <si>
    <t>/Invoice/ext:UBLExtensions/ext:UBLExtension/ext:ExtensionContent/sac:AdditionalInformation/sac:AdditionalMonetaryTotal/sac:ReferenceAmount</t>
  </si>
  <si>
    <t>/Invoice/ext:UBLExtensions/ext:UBLExtension/ext:ExtensionContent/sac:AdditionalInformation/sac:AdditionalMonetaryTotal/sac:ReferenceAmount@currencyID</t>
  </si>
  <si>
    <t>/Invoice/ext:UBLExtensions/ext:UBLExtension/ext:ExtensionContent/sac:AdditionalInformation/sac:AdditionalMonetaryTotal/sac:TotalAmount</t>
  </si>
  <si>
    <t>/DebitNote/cac:DiscrepancyResponse/cbc:ReferenceID (Serie y número de documento afectado)</t>
  </si>
  <si>
    <t>/DebitNote/cac:DiscrepancyResponse/cbc:ResponseCode (Código de tipo de nota de débito - Catálogo No. 10)</t>
  </si>
  <si>
    <t>/DebitNote/cac:AccountingSupplierParty/cbc:CustomerAssignedAccountID (Número de RUC)</t>
  </si>
  <si>
    <t>/DebitNote/cac:AccountingSupplierParty/cbc:AdditionalAccountID (Tipo de documento de identidad - Catálogo No. 06)</t>
  </si>
  <si>
    <t>/DebitNote/cac:AccountingCustomerParty/cbc:CustomerAssignedAccountID (Número de documento de identidad)</t>
  </si>
  <si>
    <t>/DebitNote/cac:AccountingCustomerParty/cbc:AdditionalAccountID (Tipo de documento de identidad - Catálogo No. 06)</t>
  </si>
  <si>
    <t>/DebitNote/cac:DespatchDocumentReference/cbc:ID (Número de la guía de remisión relacionada)</t>
  </si>
  <si>
    <t>/DebitNote/cac:DespatchDocumentReference/cbc:DocumentTypeCode (Tipo de la guía de remisión relacionada)</t>
  </si>
  <si>
    <t>Documento de referencia</t>
  </si>
  <si>
    <t>/DebitNote/cac:AdditionalDocumentReference/cbc:ID (Número de documento referencia)</t>
  </si>
  <si>
    <t>/DebitNote/cac:AdditionalDocumentReference/cbc:DocumentTypeCode (Tipo de documento referencia)</t>
  </si>
  <si>
    <t>/DebitNote/cac:DebitNoteLine/cac:PricingReference/cac:AlternativeConditionPrice/cbc:PriceAmount (Monto de precio de venta)</t>
  </si>
  <si>
    <t>/DebitNote/cac:DebitNoteLine/cac:PricingReference/cac:AlternativeConditionPrice/cbc:PriceTypeCode (Código de tipo de precio - Catálogo No. 16)</t>
  </si>
  <si>
    <t>/DebitNote/cac:DebitNoteLine/cac:TaxTotal/cbc:TaxAmount (Monto de IGV de la línea)</t>
  </si>
  <si>
    <t>/DebitNote/cac:DebitNoteLine/cac:TaxTotal/cac:TaxSubtotal/cbc:TaxAmount (Monto de IGV de la línea)</t>
  </si>
  <si>
    <t>/DebitNote/cac:DebitNoteLine/cac:TaxTotal/cac:TaxSubtotal/cac:TaxCategory/cbc:TaxExemptionReasonCode (Afectación al IGV por la línea - Catálogo No. 07)</t>
  </si>
  <si>
    <t>/DebitNote/cac:DebitNoteLine/cac:TaxTotal/cac:TaxSubtotal/cac:TaxCategory/cac:TaxScheme/cbc:ID (Código de tributo por línea - Catálogo No. 05)</t>
  </si>
  <si>
    <t>/DebitNote/cac:DebitNoteLine/cac:TaxTotal/cac:TaxSubtotal/cac:TaxCategory/cac:TaxScheme/cbc:Name (Nombre de tributo por línea - Catálogo No. 05)</t>
  </si>
  <si>
    <t>/DebitNote/cac:DebitNoteLine/cac:TaxTotal/cac:TaxSubtotal/cac:TaxCategory/cac:TaxScheme/cbc:TaxTypeCode (Código internacional tributo por línea - Catálogo No. 05)</t>
  </si>
  <si>
    <t>/DebitNote/cac:DebitNoteLine/cac:TaxTotal/cbc:TaxAmount (Monto de ISC de la línea)</t>
  </si>
  <si>
    <t>/DebitNote/cac:DebitNoteLine/cac:TaxTotal/cac:TaxSubtotal/cbc:TaxAmount (Monto de ISC de la línea)</t>
  </si>
  <si>
    <t>/DebitNote/cac:DebitNoteLine/cac:TaxTotal/cac:TaxSubtotal/cac:TaxCategory/cbc:TierRange (Tipo de sistema de ISC - Catálogo No. 08)</t>
  </si>
  <si>
    <t>/DebitNote/cac:DebitNoteLine/cac:TaxTotal/cac:TaxSubtotal/cac:TaxCategory/cac:TaxScheme/cbc:ID(Código de tributo por línea - Catálogo No. 05)</t>
  </si>
  <si>
    <t>/DebitNote/ext:UBLExtensions/ext:UBLExtension/ext:ExtensionContent/sac:AdditionalInformation/sac:AdditionalMonetaryTotal/cbc:ID (Código de tipo de monto - Catálogo No. 14)</t>
  </si>
  <si>
    <t>/DebitNote/ext:UBLExtensions/ext:UBLExtension/ext:ExtensionContent/sac:AdditionalInformation/sac:AdditionalMonetaryTotal/cbc:PayableAmount (Monto)</t>
  </si>
  <si>
    <t>/DebitNote/cac:TaxTotal/cbc:TaxAmount (Sumatoria IGV)</t>
  </si>
  <si>
    <t>/DebitNote/cac:TaxTotal/cac:TaxSubtotal/cbc:TaxAmount (Sumatoria IGV)</t>
  </si>
  <si>
    <t>/DebitNote/cac:TaxTotal/cac:TaxSubtotal/cac:TaxCategory/cac:TaxScheme/cbc:ID (Código de tributo - Catálogo No. 05)</t>
  </si>
  <si>
    <t>/DebitNote/cac:TaxTotal/cac:TaxSubtotal/cac:TaxCategory/cac:TaxScheme/cbc:Name (Nombre de tributo - Catálogo No. 05)</t>
  </si>
  <si>
    <t>/DebitNote/cac:TaxTotal/cac:TaxSubtotal/cac:TaxCategory/cac:TaxScheme/cbc:TaxTypeCode (Código internacional tributo - Catálogo No. 05)</t>
  </si>
  <si>
    <t>/DebitNote/cac:TaxTotal/cbc:TaxAmount (Sumatoria ISC)</t>
  </si>
  <si>
    <t>/DebitNote/cac:TaxTotal/cac:TaxSubtotal/cbc:TaxAmount (Sumatoria ISC)</t>
  </si>
  <si>
    <t>/DebitNote/cac:TaxTotal/cbc:TaxAmount (Sumatoria otros tributos)</t>
  </si>
  <si>
    <t>/DebitNote/cac:TaxTotal/cac:TaxSubtotal/cbc:TaxAmount (Sumatoria otros tributos)</t>
  </si>
  <si>
    <t>/CreditNote/cac:DiscrepancyResponse/cbc:ReferenceID (Serie y número de documento afectado)</t>
  </si>
  <si>
    <t>/CreditNote/cac:DiscrepancyResponse/cbc:ResponseCode (Código de tipo de nota de crédito - Catálogo No. 09)</t>
  </si>
  <si>
    <t>/CreditNote/cac:AccountingSupplierParty/cbc:CustomerAssignedAccountID (Número de RUC)</t>
  </si>
  <si>
    <t>/CreditNote/cac:AccountingSupplierParty/cbc:AdditionalAccountID (Tipo de documento de identidad - Catálogo No. 06)</t>
  </si>
  <si>
    <t>/CreditNote/cac:AccountingCustomerParty/cbc:CustomerAssignedAccountID (Número de documento de identidad)</t>
  </si>
  <si>
    <t>/CreditNote/cac:AccountingCustomerParty/cbc:AdditionalAccountID (Tipo de documento de identidad - Catálogo No. 06)</t>
  </si>
  <si>
    <t>/CreditNote/cac:DespatchDocumentReference/cbc:ID (Número de la guía de remisión relacionada)</t>
  </si>
  <si>
    <t>/CreditNote/cac:DespatchDocumentReference/cbc:DocumentTypeCode  (Tipo de la guía de remisión relacionada)</t>
  </si>
  <si>
    <t>Tipo y número de documento de referencia</t>
  </si>
  <si>
    <t>/CreditNote/cac:AdditionalDocumentReference/cbc:ID (Número de documento referencia)</t>
  </si>
  <si>
    <t>/CreditNote/cac:AdditionalDocumentReference/cbc:DocumentTypeCode (Tipo de documento referencia)</t>
  </si>
  <si>
    <t>/CreditNote/cac:CreditNoteLine/cac:PricingReference/cac:AlternativeConditionPrice/cbc:PriceAmount (Monto de precio de venta)</t>
  </si>
  <si>
    <t>/CreditNote/cac:CreditNoteLine/cac:PricingReference/cac:AlternativeConditionPrice/cbc:PriceTypeCode (Código de tipo de precio - Catálogo No. 16)</t>
  </si>
  <si>
    <t>/CreditNote/cac:CreditNoteLine/cac:TaxTotal/cbc:TaxAmount (Monto de IGV de la línea)</t>
  </si>
  <si>
    <t>/CreditNote/cac:CreditNoteLine/cac:TaxTotal/cac:TaxSubtotal/cbc:TaxAmount (Monto de IGV de la línea)</t>
  </si>
  <si>
    <t>/CreditNote/cac:CreditNoteLine/cac:TaxTotal/cac:TaxSubtotal/cac:TaxCategory/cbc:TaxExemptionReasonCode (Afectación al IGV por la línea - Catálogo No. 07)</t>
  </si>
  <si>
    <t>/CreditNote/cac:CreditNoteLine/cac:TaxTotal/cac:TaxSubtotal/cac:TaxCategory/cac:TaxScheme/cbc:ID (Código de tributo por línea - Catálogo No. 05)</t>
  </si>
  <si>
    <t>/CreditNote/cac:CreditNoteLine/cac:TaxTotal/cac:TaxSubtotal/cac:TaxCategory/cac:TaxScheme/cbc:Name (Nombre de tributo por línea - Catálogo No. 05)</t>
  </si>
  <si>
    <t>/CreditNote/cac:CreditNoteLine/cac:TaxTotal/cac:TaxSubtotal/cac:TaxCategory/cac:TaxScheme/cbc:TaxTypeCode (Código internacional tributo por línea - Catálogo No. 05)</t>
  </si>
  <si>
    <t>/CreditNote/cac:CreditNoteLine/cac:TaxTotal/cbc:TaxAmount (Monto de ISC de la línea)</t>
  </si>
  <si>
    <t>/CreditNote/cac:CreditNoteLine/cac:TaxTotal/cac:TaxSubtotal/cbc:TaxAmount (Monto de ISC de la línea)</t>
  </si>
  <si>
    <t>/CreditNote/cac:CreditNoteLine/cac:TaxTotal/cac:TaxSubtotal/cac:TaxCategory/cbc:TierRange (Tipo de sistema de ISC - Catálogo No. 08)</t>
  </si>
  <si>
    <t>/CreditNote/ext:UBLExtensions/ext:UBLExtension/ext:ExtensionContent/sac:AdditionalInformation/sac:AdditionalMonetaryTotal/cbc:ID (Código de tipo de monto - Catálogo No. 14)</t>
  </si>
  <si>
    <t>/CreditNote/ext:UBLExtensions/ext:UBLExtension/ext:ExtensionContent/sac:AdditionalInformation/sac:AdditionalMonetaryTotal/cbc:PayableAmount  (Monto)</t>
  </si>
  <si>
    <t>/CreditNote/cac:TaxTotal/cbc:TaxAmount (Sumatoria IGV)</t>
  </si>
  <si>
    <t>/CreditNote/cac:TaxTotal/cac:TaxSubtotal/cbc:TaxAmount (Sumatoria IGV)</t>
  </si>
  <si>
    <t>/CreditNote/cac:TaxTotal/cac:TaxSubtotal/cac:TaxCategory/cac:TaxScheme/cbc:ID (Código de tributo - Catálogo No. 05)</t>
  </si>
  <si>
    <t>/CreditNote/cac:TaxTotal/cac:TaxSubtotal/cac:TaxCategory/cac:TaxScheme/cbc:Name (Nombre de tributo - Catálogo No. 05)</t>
  </si>
  <si>
    <t>/CreditNote/cac:TaxTotal/cac:TaxSubtotal/cac:TaxCategory/cac:TaxScheme/cbc:TaxTypeCode (Código internacional tributo - Catálogo No. 05)</t>
  </si>
  <si>
    <t>/CreditNote/cac:TaxTotal/cbc:TaxAmount (Sumatoria ISC)</t>
  </si>
  <si>
    <t>/CreditNote/cac:TaxTotal/cac:TaxSubtotal/cbc:TaxAmount (Sumatoria ISC)</t>
  </si>
  <si>
    <t>/CreditNote/cac:TaxTotal/cbc:TaxAmount (Sumatoria otros tributos)</t>
  </si>
  <si>
    <t>/CreditNote/cac:TaxTotal/cac:TaxSubtotal/cbc:TaxAmount (Sumatoria otros tributos)</t>
  </si>
  <si>
    <t>Si el valor del Tag UBL es 09, y no existe "Código de tipo de documento relacionado" igual a 01</t>
  </si>
  <si>
    <t>Si el valor del Tag UBL es 08, y no existe "Código de tipo de documento relacionado" igual a 04 o 01</t>
  </si>
  <si>
    <t>Si "código de tipo de nota de credito" es 12 (IVAP)  y ("Total valor de venta - operaciones gravadas" más "Sumatoria ISC") multiplicado por tasa de IGV a la "Fecha de emisión" es diferente (con una tolerancia de más menos 1) al valor del Tag UBL</t>
  </si>
  <si>
    <t>/CreditNote/cac:TaxTotal/cac:TaxSubtotal/cbc:TaxableAmount  (Total valor de venta operaciones gravadas)</t>
  </si>
  <si>
    <t>40
41</t>
  </si>
  <si>
    <t>/DebitNote/cac:TaxTotal/cac:TaxSubtotal/cbc:TaxableAmount  (Total valor de venta operaciones gravadas)</t>
  </si>
  <si>
    <t>/DebitNote/cac:DebitNoteLine/cac:TaxTotal/cac:TaxSubtotal/cac:TaxCategory/cac:TaxScheme/cbc:TaxTypeCode (Código internacional de tributo)</t>
  </si>
  <si>
    <t>/DebitNote/cac:DebitNoteLine/cac:TaxTotal/cac:TaxSubtotal/cac:TaxCategory/cac:TaxScheme/cbc:Name (Nombre de tributo)</t>
  </si>
  <si>
    <t>/DebitNote/cac:DebitNoteLine/cac:TaxTotal/cac:TaxSubtotal/cac:TaxCategory/cac:TaxScheme/cbc:ID (Código del tributo)</t>
  </si>
  <si>
    <t>/DebitNote/cac:DebitNoteLine/cac:TaxTotal/cac:TaxSubtotal/cac:TaxCategory/cbc:Percent (Tasa del IGV o  Tasa del IVAP)</t>
  </si>
  <si>
    <t>/DebitNote/cac:DebitNoteLine/cac:TaxTotal/cac:TaxSubtotal/cbc:TaxAmount (Monto de IGV/IVAP de la línea)</t>
  </si>
  <si>
    <t>Si existe el atributo, el valor ingresado es diferente a 'urn:pe:gob:sunat:cpe:see:gem:catalogos:catalogo10'</t>
  </si>
  <si>
    <t>Si existe el atributo, el valor ingresado es diferente a 'Tipo de nota de debito'</t>
  </si>
  <si>
    <t>/Invoice/cac:InvoiceLine/cac:Item/cac:AdditionalItemProperty/cbc:Value (Matrícula de la Embarcación Pesquera)
/Invoice/cac:InvoiceLine/cac:Item/cac:AdditionalItemProperty/cbc:Value (Nombre de la Embarcación Pesquera)
/Invoice/cac:InvoiceLine/cac:Item/cac:AdditionalItemProperty/cbc:Value (Descripción del Tipo de la Especie vendida)
/Invoice/cac:InvoiceLine/cac:Item/cac:AdditionalItemProperty/cbc:Value (Lugar de descarga)</t>
  </si>
  <si>
    <t>/invoice/cbc:InvoiceTypeCode@listID</t>
  </si>
  <si>
    <t>4269</t>
  </si>
  <si>
    <t>El dato ingresado como codigo de producto no cumple con el formato establecido.</t>
  </si>
  <si>
    <t>Si existe el tag, el valor ingresado es diferente a 'Tipo de Operacion'</t>
  </si>
  <si>
    <t>3115</t>
  </si>
  <si>
    <t>El dato ingresado como unidad de medida de cantidad de especie vendidas no corresponde al valor esperado.</t>
  </si>
  <si>
    <t>027</t>
  </si>
  <si>
    <t>Servicio de transporte de carga</t>
  </si>
  <si>
    <t>El dato ingresado como indicador de cargo/descuento no corresponde al valor esperado.</t>
  </si>
  <si>
    <t>3116</t>
  </si>
  <si>
    <t>3117</t>
  </si>
  <si>
    <t>3118</t>
  </si>
  <si>
    <t>3119</t>
  </si>
  <si>
    <t>3120</t>
  </si>
  <si>
    <t>3121</t>
  </si>
  <si>
    <t>3122</t>
  </si>
  <si>
    <t>3123</t>
  </si>
  <si>
    <t>El XML no contiene el tag o no existe información del ubigeo de punto de origen en Detracciones - Servicio de transporte de carga.</t>
  </si>
  <si>
    <t>El XML no contiene el tag o no existe información de la dirección del punto de origen en Detracciones - Servicio de transporte de carga.</t>
  </si>
  <si>
    <t>El XML no contiene el tag o no existe información del ubigeo de punto de destino en Detracciones - Servicio de transporte de carga.</t>
  </si>
  <si>
    <t>El XML no contiene el tag o no existe información de la dirección del punto de destino en Detracciones - Servicio de transporte de carga.</t>
  </si>
  <si>
    <t>3124</t>
  </si>
  <si>
    <t>3125</t>
  </si>
  <si>
    <t>3126</t>
  </si>
  <si>
    <t>El XML no contiene el tag o no existe información del Detalle del viaje en Detracciones - Servicio de transporte de carga.</t>
  </si>
  <si>
    <t>4270</t>
  </si>
  <si>
    <t>El dato ingresado como detalle del viaje no cumple con el formato establecido.</t>
  </si>
  <si>
    <t>Si existe el tag, el formato del Tag UBL es diferente a alfanumérico de 3 a 500 caracteres  (se considera cualquier carácter incluido espacio, sin salto de línea)</t>
  </si>
  <si>
    <t>El XML no contiene el tag o no existe información del monto del valor referencial en Detracciones - Servicios de transporte de carga.</t>
  </si>
  <si>
    <t>El XML no contiene el tag o no existe información del tipo de valor referencial en Detracciones - Servicios de transporte de carga.</t>
  </si>
  <si>
    <t>El dato ingresado como monto valor referencial en Detracciones - Servicios de transporte de carga no cumple con el formato establecido.</t>
  </si>
  <si>
    <t>Detracciones - Servicio de transporte de carga, debe tener un (y solo uno) Valor Referencial del Servicio de Transporte.</t>
  </si>
  <si>
    <t>Detracciones - Servicio de transporte de carga, debe tener un (y solo uno) Valor Referencial sobre la carga efectiva.</t>
  </si>
  <si>
    <t>Detracciones - Servicio de transporte de carga, debe tener un (y solo uno) Valor Referencial sobre la carga util nominal.</t>
  </si>
  <si>
    <t>4271</t>
  </si>
  <si>
    <t>4272</t>
  </si>
  <si>
    <t>El dato ingresado como descripcion del tramo no cumple con el formato establecido.</t>
  </si>
  <si>
    <t>El dato ingresado como valor refrencia del tramo virtual no cumple con el formato establecido.</t>
  </si>
  <si>
    <t>4273</t>
  </si>
  <si>
    <t>4274</t>
  </si>
  <si>
    <t>El dato ingresado como tipo de carga util es incorrecto.</t>
  </si>
  <si>
    <t>4275</t>
  </si>
  <si>
    <t>4276</t>
  </si>
  <si>
    <t>4277</t>
  </si>
  <si>
    <t>4278</t>
  </si>
  <si>
    <t>4279</t>
  </si>
  <si>
    <t>El dato ingresado como configuración vehicular no cumple con el formato establecido.</t>
  </si>
  <si>
    <t>El dato ingresado como valor referencial de carga util nominal no cumple con el formato establecido.</t>
  </si>
  <si>
    <t>3127</t>
  </si>
  <si>
    <t>3128</t>
  </si>
  <si>
    <t>3129</t>
  </si>
  <si>
    <t>3130</t>
  </si>
  <si>
    <t>El XML no contiene el tag o no existe información del Codigo de BBSS de detracción para el tipo de operación.</t>
  </si>
  <si>
    <t>El XML contiene información de codigo de bien y servicio de detracción que no corresponde al tipo de operación.</t>
  </si>
  <si>
    <t>El dato ingresado como codigo de BBSS de detracción no corresponde al valor esperado.</t>
  </si>
  <si>
    <t>El dato ingresado como codigo de motivo de cargo/descuento global no es valido (catalogo nro 53)</t>
  </si>
  <si>
    <t>El XML no contiene el tag de matricula de embarcación en Detracciones para recursos hidrobiologicos.</t>
  </si>
  <si>
    <t>3131</t>
  </si>
  <si>
    <t>3132</t>
  </si>
  <si>
    <t>3133</t>
  </si>
  <si>
    <t>El XML no contiene el tag de lugar de descarga en Detracciones para recursos hidrobiologicos.</t>
  </si>
  <si>
    <t>El XML no contiene el tag de nombre de embarcación en Detracciones para recursos hidrobiologicos.</t>
  </si>
  <si>
    <r>
      <t xml:space="preserve">Detracciones: </t>
    </r>
    <r>
      <rPr>
        <sz val="10"/>
        <color rgb="FF000000"/>
        <rFont val="Calibri"/>
        <family val="2"/>
        <scheme val="minor"/>
      </rPr>
      <t>Recursos Hidrobiológicos-Cantidad de especie vendida</t>
    </r>
  </si>
  <si>
    <r>
      <t xml:space="preserve">Detracciones: </t>
    </r>
    <r>
      <rPr>
        <sz val="10"/>
        <color rgb="FF000000"/>
        <rFont val="Calibri"/>
        <family val="2"/>
        <scheme val="minor"/>
      </rPr>
      <t>Recursos Hidrobiológicos-Fecha de descarga</t>
    </r>
  </si>
  <si>
    <r>
      <t xml:space="preserve">Detracciones: </t>
    </r>
    <r>
      <rPr>
        <sz val="10"/>
        <color rgb="FF000000"/>
        <rFont val="Calibri"/>
        <family val="2"/>
        <scheme val="minor"/>
      </rPr>
      <t>Recursos Hidrobiológicos-Tipo de especie vendida</t>
    </r>
  </si>
  <si>
    <r>
      <t xml:space="preserve">Detracciones: </t>
    </r>
    <r>
      <rPr>
        <sz val="10"/>
        <color rgb="FF000000"/>
        <rFont val="Calibri"/>
        <family val="2"/>
        <scheme val="minor"/>
      </rPr>
      <t>Recursos Hidrobiológicos-Lugar de descarga</t>
    </r>
  </si>
  <si>
    <t>El XML no contiene tag o no existe información del valor del concepto por linea.</t>
  </si>
  <si>
    <t>4280</t>
  </si>
  <si>
    <t>El dato ingresado como valor del concepto de la linea no cumple con el formato establecido.</t>
  </si>
  <si>
    <t>3134</t>
  </si>
  <si>
    <t>El XML no contiene el tag de cantidad de especies vendidas en Detracciones para recursos hidrobiologicos.</t>
  </si>
  <si>
    <t>El XML no contiene el tag de tipo de especie vendidas en Detracciones para recursos hidrobiologicos.</t>
  </si>
  <si>
    <t>4281</t>
  </si>
  <si>
    <t>El dato ingresado como cantidad del concepto de la linea no cumple con el formato establecido.</t>
  </si>
  <si>
    <t>El XML no contiene el tag de fecha de descarga en Detracciones para recursos hidrobiologicos.</t>
  </si>
  <si>
    <t>3135</t>
  </si>
  <si>
    <t>El XML no contiene tag de la cantidad del concepto por linea.</t>
  </si>
  <si>
    <t>Si el código de concepto es '4004' (fecha de salida del establecimiento) y el valor del tag es menor que el valor consignado en el tag con código de concepto '4003' (fecha de ingreso al establecimiento)</t>
  </si>
  <si>
    <t>4282</t>
  </si>
  <si>
    <t>3136</t>
  </si>
  <si>
    <t>3137</t>
  </si>
  <si>
    <t>3138</t>
  </si>
  <si>
    <t>3139</t>
  </si>
  <si>
    <t>3140</t>
  </si>
  <si>
    <t>3141</t>
  </si>
  <si>
    <t>3142</t>
  </si>
  <si>
    <t>3143</t>
  </si>
  <si>
    <t>3144</t>
  </si>
  <si>
    <t>3145</t>
  </si>
  <si>
    <t>La fecha de ingreso al establecimiento es mayor a la fecha de salida al establecimiento.</t>
  </si>
  <si>
    <t>De existir código de concepto '4000', '4007', '4008' o '4009'  y no existe el tag o es vacio.</t>
  </si>
  <si>
    <t>El XML no contiene el tag de numero de dias de permanencia.</t>
  </si>
  <si>
    <t>El XML no contiene el tag de numero de documentos del huesped.</t>
  </si>
  <si>
    <t>El XML no contiene el tag de tipo de documentos del huesped.</t>
  </si>
  <si>
    <t>El XML no contiene el tag de apellidos y nombres del huesped.</t>
  </si>
  <si>
    <t>El XML no contiene el tag de codigo del pais de residencia.</t>
  </si>
  <si>
    <t>El XML no contiene el tag de fecha de ingreso del pais.</t>
  </si>
  <si>
    <t>El XML no contiene el tag de fecha de ingreso al establecimiento.</t>
  </si>
  <si>
    <t>El XML no contiene el tag de fecha de salida del establecimiento.</t>
  </si>
  <si>
    <t>El XML no contiene el tag de fecha de consumo.</t>
  </si>
  <si>
    <t>El XML no contiene el tag de codigo de pais de emision del documento de identidad</t>
  </si>
  <si>
    <t>De existir código de concepto '4005' y no existe el tag.</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</si>
  <si>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</si>
  <si>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</si>
  <si>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</si>
  <si>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</si>
  <si>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</si>
  <si>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</si>
  <si>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</si>
  <si>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</si>
  <si>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</si>
  <si>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</si>
  <si>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</si>
  <si>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</si>
  <si>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</si>
  <si>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</si>
  <si>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</si>
  <si>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</si>
  <si>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</si>
  <si>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</si>
  <si>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</si>
  <si>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</si>
  <si>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</si>
  <si>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</si>
  <si>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</si>
  <si>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</si>
  <si>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</si>
  <si>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</si>
  <si>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</si>
  <si>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</si>
  <si>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</si>
  <si>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</si>
  <si>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</si>
  <si>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El XML no contiene el tag de Proveedores Estado: Número de Expediente</t>
  </si>
  <si>
    <t>El XML no contiene el tag de Proveedores Estado: Código de Unidad Ejecutora</t>
  </si>
  <si>
    <t>El XML no contiene el tag de Proveedores Estado: N° de Proceso de Selección</t>
  </si>
  <si>
    <t>El XML no contiene el tag de Proveedores Estado: N° de Contrato</t>
  </si>
  <si>
    <t>El XML no contiene el tag de Créditos Hipotecarios: Tipo de préstamo</t>
  </si>
  <si>
    <t>El XML no contiene el tag de Créditos Hipotecarios: Partida Registral</t>
  </si>
  <si>
    <t>El XML no contiene el tag de Créditos Hipotecarios: Número de contrato</t>
  </si>
  <si>
    <t>El XML no contiene el tag de Créditos Hipotecarios: Fecha de otorgamiento del crédito</t>
  </si>
  <si>
    <t>El XML no contiene el tag de Créditos Hipotecarios: Dirección del predio - Código de ubigeo</t>
  </si>
  <si>
    <t>El XML no contiene el tag de Créditos Hipotecarios: Dirección del predio - Dirección completa</t>
  </si>
  <si>
    <t>BVME transporte ferroviario: Servicio transporte: Fecha programada de inicio de viaje</t>
  </si>
  <si>
    <t>El XML no contiene el tag de BVME transporte ferroviario: Pasajero - Apellidos y Nombres</t>
  </si>
  <si>
    <t>El XML no contiene el tag de BVME transporte ferroviario: Agente de Viajes: Numero de Ruc</t>
  </si>
  <si>
    <t>El XML no contiene el tag de BVME transporte ferroviario: Agente de Viajes: Tipo de documento</t>
  </si>
  <si>
    <t>El XML no contiene el tag de BVME transporte ferroviario: Servicio transporte: Ciudad o lugar de origen - Código de ubigeo</t>
  </si>
  <si>
    <t>El XML no contiene el tag de BVME transporte ferroviario: Servicio transporte: Ciudad o lugar de origen - Dirección detallada</t>
  </si>
  <si>
    <t>El XML no contiene el tag de BVME transporte ferroviario: Servicio transporte: Ciudad o lugar de destino - Código de ubigeo</t>
  </si>
  <si>
    <t>El XML no contiene el tag de BVME transporte ferroviario: Servicio transporte: Ciudad o lugar de destino - Dirección detallada</t>
  </si>
  <si>
    <t>El XML no contiene el tag de BVME transporte ferroviario: Servicio transporte:Número de asiento</t>
  </si>
  <si>
    <t>El XML no contiene el tag de BVME transporte ferroviario: Servicio transporte: Hora programada de inicio de viaje</t>
  </si>
  <si>
    <t>El XML no contiene el tag de BVME transporte ferroviario: Servicio transporte: Fecha programada de inicio de viaje</t>
  </si>
  <si>
    <t>Si existe el numero de RUC del agente de ventas, y existe el tag, el valor es diferente a '6'</t>
  </si>
  <si>
    <t>El dato ingresado como Agente de Viajes-Tipo de documento no corresponde al valor esperado.</t>
  </si>
  <si>
    <t xml:space="preserve">Servicio de transporte: Fecha programado de inicio de viaje
</t>
  </si>
  <si>
    <t>El XML no contiene el tag de Carta Porte Aéreo:  Lugar de origen - Código de ubigeo</t>
  </si>
  <si>
    <t>El XML no contiene el tag de Carta Porte Aéreo:  Lugar de origen - Dirección detallada</t>
  </si>
  <si>
    <t>El XML no contiene el tag de Carta Porte Aéreo:  Lugar de destino - Código de ubigeo</t>
  </si>
  <si>
    <t>El XML no contiene el tag de Carta Porte Aéreo:  Lugar de destino - Dirección detallada</t>
  </si>
  <si>
    <t>El XML no contiene tag de la Hora del concepto por linea.</t>
  </si>
  <si>
    <t>El XML no contiene el tag de BVME transporte ferroviario: Servicio transporte: Forma de Pago</t>
  </si>
  <si>
    <t>El dato ingreso como Servicio transporte: Forma de Pago no corresponde al valor esperado (catalogo nro 59)</t>
  </si>
  <si>
    <t>El XML no contiene el tag de BVME transporte ferroviario: Servicio de transporte: Número de autorización de la transacción</t>
  </si>
  <si>
    <t>3177</t>
  </si>
  <si>
    <t>3178</t>
  </si>
  <si>
    <t>3179</t>
  </si>
  <si>
    <t>El XML no contiene el tag de Regalía Petrolera: Decreto Supremo de aprobación del contrato</t>
  </si>
  <si>
    <t>El XML no contiene el tag de Regalía Petrolera: Area de contrato (Lote)</t>
  </si>
  <si>
    <t>3180</t>
  </si>
  <si>
    <t>3181</t>
  </si>
  <si>
    <t>3182</t>
  </si>
  <si>
    <t>3183</t>
  </si>
  <si>
    <t>El XML no contiene el tag de Regalía Petrolera: Periodo de pago - Fecha de inicio</t>
  </si>
  <si>
    <t>El XML no contiene el tag de Regalía Petrolera: Periodo de pago - Fecha de fin</t>
  </si>
  <si>
    <t>El XML no contiene el tag de Regalía Petrolera: Fecha de Pago</t>
  </si>
  <si>
    <t>El dato ingresado como Codigo de producto SUNAT no corresponde al valor esperado para tipo de operación.</t>
  </si>
  <si>
    <t>Si codigo producto de sunat de la linea es '84121901', y no existe el tag con codigo '7001'</t>
  </si>
  <si>
    <t>Si codigo producto de sunat de la linea es '84121901' y indicador de primera vivienda = 3 (Codigo concepto 7002), y no existe el tag con codigo '7003'</t>
  </si>
  <si>
    <t>Si codigo producto de sunat de la linea es '84121901', y no existe el tag con codigo '7004'</t>
  </si>
  <si>
    <t>Si codigo producto de sunat de la linea es '84121901', y no existe el tag con codigo '7005'</t>
  </si>
  <si>
    <t>Si codigo producto de sunat de la linea es '84121901' y indicador de primera vivienda = 3 (Codigo concepto 7002), no existe el tag con codigo '7006'</t>
  </si>
  <si>
    <t>Si codigo producto de sunat de la linea es '84121901' y indicador de primera vivienda = 3 (Codigo concepto 7002),  no existe el tag con codigo '7007'</t>
  </si>
  <si>
    <t>De existir código de concepto igual a '3060' y no existe el tag.</t>
  </si>
  <si>
    <t>De existir código de concepto igual a '3059' y no existe el tag.</t>
  </si>
  <si>
    <t>3184</t>
  </si>
  <si>
    <t>3185</t>
  </si>
  <si>
    <t>3186</t>
  </si>
  <si>
    <t>3187</t>
  </si>
  <si>
    <t>3188</t>
  </si>
  <si>
    <t>3189</t>
  </si>
  <si>
    <t>3190</t>
  </si>
  <si>
    <t>3191</t>
  </si>
  <si>
    <t>El XML no contiene el tag de Transportre Terreste - Número de asiento</t>
  </si>
  <si>
    <t>El XML no contiene el tag de Transporte Terrestre - Información de manifiesto de pasajeros</t>
  </si>
  <si>
    <t>El XML no contiene el tag de Transporte Terrestre - Número de documento de identidad del pasajero</t>
  </si>
  <si>
    <t>El XML no contiene el tag de Transporte Terrestre - Tipo de documento de identidad del pasajero</t>
  </si>
  <si>
    <t>El XML no contiene el tag de Transporte Terrestre - Nombres y apellidos del pasajero</t>
  </si>
  <si>
    <t>El XML no contiene el tag de Transporte Terrestre - Ciudad o lugar de destino - Dirección detallada</t>
  </si>
  <si>
    <t>El XML no contiene el tag de Transporte Terrestre - Ciudad o lugar de origen - Ubigeo</t>
  </si>
  <si>
    <t>El XML no contiene el tag de Transporte Terrestre - Ciudad o lugar de origen - Dirección detallada</t>
  </si>
  <si>
    <t>El XML no contiene el tag de Transporte Terrestre - Fecha de inicio programado</t>
  </si>
  <si>
    <t>El XML no contiene el tag de Transporte Terrestre - Hora de inicio programado</t>
  </si>
  <si>
    <t>Catálogo
(001)</t>
  </si>
  <si>
    <t>Catálogo
(002)</t>
  </si>
  <si>
    <t>Catálogos
(002)</t>
  </si>
  <si>
    <t>Si existe el Tag UBL, el valor del tag es diferente al listado.</t>
  </si>
  <si>
    <t>El XML no existe informacion de CustomizationID</t>
  </si>
  <si>
    <t>El tag LineID de VoidedDocumentsLine esta vacío</t>
  </si>
  <si>
    <t>El tag DocumentSerialID es vacío</t>
  </si>
  <si>
    <t>El tag DocumentNumberID esta vacío</t>
  </si>
  <si>
    <t>El tag VoidReasonDescription esta vacío</t>
  </si>
  <si>
    <t>Si existe el tag, el valor del tag es diferente al listado.</t>
  </si>
  <si>
    <t>El dato ingresado como tipo de operación no corresponde a un valor esperado (catálogo nro. 51)</t>
  </si>
  <si>
    <t>Venta Interna – Deducción de Anticipos</t>
  </si>
  <si>
    <t>3192</t>
  </si>
  <si>
    <t>El XML no contiene el tag de Total de anticipos</t>
  </si>
  <si>
    <t>3193</t>
  </si>
  <si>
    <t>El dato ingresado Total anticipos no corresponde para el tipo de operación</t>
  </si>
  <si>
    <t>Si no existe ningún "identificador de pago", el valor del Tag UBL es diferente a cero (0)</t>
  </si>
  <si>
    <t>3194</t>
  </si>
  <si>
    <t>si "código de tipo de nota de credito" es 11 (Exportación) y existe un ID '2000' o '9999' a nivel global</t>
  </si>
  <si>
    <t>Si existe el tag, el formato  valor del atributo  es superior a numérico de 10 posiciones</t>
  </si>
  <si>
    <t xml:space="preserve">                                                         </t>
  </si>
  <si>
    <t>Si existe el atributo, el valor es diferente al listado.</t>
  </si>
  <si>
    <t>/Invoice/cac:InvoiceLine/cac:TaxTotal/cac:TaxSubtotal/cac:TaxCategory/cbc:Percent (Tasa del IGV)</t>
  </si>
  <si>
    <t>/Invoice/cac:InvoiceLine/cac:TaxTotal/cac:TaxSubtotal/cbc:TaxAmount (Monto de Otros Tributos)</t>
  </si>
  <si>
    <t>/Invoice/cac:InvoiceLine/cac:TaxTotal/cac:TaxSubtotal/cbc:TaxAmount (Monto de IGV de la línea)</t>
  </si>
  <si>
    <t>3195</t>
  </si>
  <si>
    <t>La fecha de cierre no puede ser inferior a la fecha de inicio del cómputo del ciclo de facturación</t>
  </si>
  <si>
    <t>urn:pe:gob:sunat:cpe:see:gem:catalogos:catalogo05'</t>
  </si>
  <si>
    <t>Si existe el tag, el valor ingresado es diferente a 'urn:pe:gob:sunat:cpe:see:gem:catalogos:catalogo59'</t>
  </si>
  <si>
    <t>024: Tasa Vigente del IGV</t>
  </si>
  <si>
    <t>Fecha</t>
  </si>
  <si>
    <t>YYYYMMDD
Donde: YYYYMMDD es fecha.</t>
  </si>
  <si>
    <t>Tasa Vigente</t>
  </si>
  <si>
    <t>Información exclusiva si el comprobante es guía de remisión.
1:  Con transbordo programado
0: Sin transbordo programado</t>
  </si>
  <si>
    <t>Si existe el tag, El formato del Tag UBL es diferente a alfanumérico de hasta 1500 caracteres  (se considera cualquier carácter incluido espacio, sin salto de línea)</t>
  </si>
  <si>
    <t>Si el "Tipo de documento de identidad del adquiriente o usuario" es 1, el formato del Tag UBL es diferente de numérico de 8 dígitos</t>
  </si>
  <si>
    <t>Si existe el tag, el formato del Tag UBL es diferente a alfanumérico de 3 a 200 caracteres  (se considera cualquier carácter incluido espacio, sin salto de línea)</t>
  </si>
  <si>
    <t>Leyenda</t>
  </si>
  <si>
    <t>/Invoice/ext:UBLExtensions/ext:UBLExtension/ext:ExtensionContent/sac:AdditionalInformation/sac:AdditionalProperty/cbc:ID (Código de leyenda)</t>
  </si>
  <si>
    <t>/Invoice/ext:UBLExtensions/ext:UBLExtension/ext:ExtensionContent/sac:AdditionalInformation/sac:AdditionalProperty/cbc:Value (Descripción de leyenda)</t>
  </si>
  <si>
    <t>Información de Referencia del traslado (FG Transportista)</t>
  </si>
  <si>
    <t>/Invoice/ext:UBLExtensions/ext:UBLExtension/
ext:ExtensionContent/sac:AdditionalInformation/
sac:SUNATEmbededDespatchAdvice/
sac:OrderReference/cbc:ID (Número de documento)</t>
  </si>
  <si>
    <t>/Invoice/ext:UBLExtensions/ext:UBLExtension/
ext:ExtensionContent/sac:AdditionalInformation/
sac:SUNATEmbededDespatchAdvice/
sac:OrderReference/sac:OrderTypeCode (Tipo de documento 01-Factura y 09 Guía de remisión)</t>
  </si>
  <si>
    <t>/Invoice/ext:UBLExtensions/ext:UBLExtension/
ext:ExtensionContent/sac:AdditionalInformation/
sac:SUNATEmbededDespatchAdvice/
sac:OrderReference/sac:DocumentReference/
cac:IssuerParty/cac:PartyIdentification/cbc:ID (Emisor del documento de referencia)</t>
  </si>
  <si>
    <t>/Invoice/ext:UBLExtensions/ext:UBLExtension/
ext:ExtensionContent/sac:AdditionalInformation/
sac:SUNATEmbededDespatchAdvice/
sac:OrderReference/sac:DocumentReference/
cac:IssuerParty/cac:PartyName/cbc:Name (Apellidos y nombres o razón social del emisor)</t>
  </si>
  <si>
    <t xml:space="preserve">Datos del Destinatario </t>
  </si>
  <si>
    <t>/Invoice/ext:UBLExtensions/ext:UBLExtension/
ext:ExtensionContent/sac:AdditionalInformation/
sac:SUNATEmbededDespatchAdvice/
cac:DeliveryCustomerParty/
cbc:CustomerAssignedAccountID (Número de documento de identidad)</t>
  </si>
  <si>
    <t>/Invoice/ext:UBLExtensions/ext:UBLExtension/
ext:ExtensionContent/sac:AdditionalInformation/
sac:SUNATEmbededDespatchAdvice/
cac:DeliveryCustomerParty/
cbc:CustomerAssignedAccountID@schemeID (Código de tipo de documento)</t>
  </si>
  <si>
    <t>/Invoice/ext:UBLExtensions/ext:UBLExtension/
ext:ExtensionContent/
sac:AdditionalInformation/
sac:SUNATEmbededDespatchAdvice/
cac:DeliveryCustomerParty/cac:Party/
cac:PartyLegalEntity/cbc:RegistrationName (Apellidos y nombres o razón social)</t>
  </si>
  <si>
    <t>/Invoice/ext:UBLExtensions/ext:UBLExtension/
ext:ExtensionContent/sac:AdditionalInformation/
sac:SUNATEmbededDespatchAdvice/
sac:Shipment/cbc:HandlingCode
Puede tomar el valor de:
01 - Emisor Electrónico – Vendedor (Num. 3.1.1 Art. 21 RCP)
02 - Comprador – Adquiriente o poseedor del bien (Num. 1.1 Art. 21 RCP)</t>
  </si>
  <si>
    <t>Datos del Transportista (FG Remitente) o Transportista contratante (FG Transportista)</t>
  </si>
  <si>
    <t>/Invoice/ext:UBLExtensions/ext:UBLExtension/
ext:ExtensionContent/sac:AdditionalInformation/
sac:SUNATEmbededDespatchAdvice/sac:Shipment/
sac:ShipmentStage/cac:CarrierParty/
cac:PartyIdentification/cbc:ID (Número de documento de identidad)</t>
  </si>
  <si>
    <t>/Invoice/ext:UBLExtensions/ext:UBLExtension/
ext:ExtensionContent/sac:AdditionalInformation/
sac:SUNATEmbededDespatchAdvice/sac:Shipment/
sac:ShipmentStage/cac:CarrierParty/
cac:PartyIdentification/cbc:ID@schemeID (Tipo de documento de identidad)</t>
  </si>
  <si>
    <t>Vehículo principal</t>
  </si>
  <si>
    <t>/Invoice/ext:UBLExtensions/ext:UBLExtension/
ext:ExtensionContent/sac:AdditionalInformation/
sac:SUNATEmbededDespatchAdvice/sac:Shipment/
sac:ShipmentStage/cac:TransportMeans/
cac:RoadTransport/cbc:LicensePlateID (Número de Placa)</t>
  </si>
  <si>
    <t>/Invoice/ext:UBLExtensions/ext:UBLExtension/
ext:ExtensionContent/sac:AdditionalInformation/
sac:SUNATEmbededDespatchAdvice/sac:Shipment/
cac:TransportHandlingUnit/cbc:ID  (Número de Placa se duplica en caso de consignar vehiculos secundarios)</t>
  </si>
  <si>
    <t>Datos de conductores</t>
  </si>
  <si>
    <t>/Invoice/ext:UBLExtensions/ext:UBLExtension/
ext:ExtensionContent/sac:AdditionalInformation/
sac:SUNATEmbededDespatchAdvice/sac:Shipment/
sac:ShipmentStage/sac:DriverPerson/cbc:ID (Número de documento de identidad)</t>
  </si>
  <si>
    <t>/Invoice/ext:UBLExtensions/ext:UBLExtension/
ext:ExtensionContent/sac:AdditionalInformation/
sac:SUNATEmbededDespatchAdvice/sac:Shipment/
sac:ShipmentStage/sac:DriverPerson/cbc:ID@schemeID (Tipo de documento)</t>
  </si>
  <si>
    <t>Dirección punto de llegada</t>
  </si>
  <si>
    <t>/Invoice/ext:UBLExtensions/ext:UBLExtension/
ext:ExtensionContent/sac:AdditionalInformation/
sac:SUNATEmbededDespatchAdvice/sac:Shipment/
cac:Delivery/cac:DeliveryAddress/cbc:ID (Código de ubigeo)</t>
  </si>
  <si>
    <t>/Invoice/ext:UBLExtensions/ext:UBLExtension/
ext:ExtensionContent/sac:AdditionalInformation/
sac:SUNATEmbededDespatchAdvice/sac:Shipment/
cac:Delivery/cac:DeliveryAddress/cbc:StreetName (Dirección completa y detallada)</t>
  </si>
  <si>
    <t>Dirección punto de partida</t>
  </si>
  <si>
    <t>/Invoice/ext:UBLExtensions/ext:UBLExtension/
ext:ExtensionContent/sac:AdditionalInformation/
sac:SUNATEmbededDespatchAdvice/sac:Shipment/
cac:OriginAddress/cbc:ID (Código de ubigeo)</t>
  </si>
  <si>
    <t>/Invoice/ext:UBLExtensions/ext:UBLExtension/
ext:ExtensionContent/sac:AdditionalInformation/
sac:SUNATEmbededDespatchAdvice/sac:Shipment/
cac:OriginAddress/cbc:StreetName (Dirección completa y detallada)</t>
  </si>
  <si>
    <t>Direccion del punto de llegada</t>
  </si>
  <si>
    <t>/Invoice/ext:UBLExtensions/ext:UBLExtension/ext:ExtensionContent/sac:AdditionalInformation/sac:SUNATEmbededDespatchAdvice/cac:DeliveryAddress/cbc:ID (Código de ubigeo)</t>
  </si>
  <si>
    <t>/Invoice/ext:UBLExtensions/ext:UBLExtension/ext:ExtensionContent/sac:AdditionalInformation/sac:SUNATEmbededDespatchAdvice/cac:DeliveryAddress/cbc:StreetName (Dirección completa y detallada)</t>
  </si>
  <si>
    <t>/Invoice/ext:UBLExtensions/ext:UBLExtension/ext:ExtensionContent/sac:AdditionalInformation/sac:SUNATEmbededDespatchAdvice/cac:DeliveryAddress/cbc:CitySubdivisionName (Urbanización)</t>
  </si>
  <si>
    <t>/Invoice/ext:UBLExtensions/ext:UBLExtension/ext:ExtensionContent/sac:AdditionalInformation/sac:SUNATEmbededDespatchAdvice/cac:DeliveryAddress/cbc:CityName (Provincia)</t>
  </si>
  <si>
    <t>/Invoice/ext:UBLExtensions/ext:UBLExtension/ext:ExtensionContent/sac:AdditionalInformation/sac:SUNATEmbededDespatchAdvice/cac:DeliveryAddress/cbc:CountrySubentity (Departamento)</t>
  </si>
  <si>
    <t>/Invoice/ext:UBLExtensions/ext:UBLExtension/ext:ExtensionContent/sac:AdditionalInformation/sac:SUNATEmbededDespatchAdvice/cac:DeliveryAddress/cbc:District (Distrito)</t>
  </si>
  <si>
    <t>/Invoice/ext:UBLExtensions/ext:UBLExtension/ext:ExtensionContent/sac:AdditionalInformation/sac:SUNATEmbededDespatchAdvice/cac:DeliveryAddress/cac:Country/cbc:IdentificationCode (Código de país)</t>
  </si>
  <si>
    <t>Tipo y número de documento de identidad del pasajero</t>
  </si>
  <si>
    <t>/Invoice/cac:InvoiceLine/cac:Delivery/cac:DeliveryParty/cac:PartyIdentification/cbc:ID (Número de documento de identidad del pasajero)</t>
  </si>
  <si>
    <t>/Invoice/cac:InvoiceLine/cac:Delivery/cac:DeliveryParty/cac:PartyIdentification/cbc:ID@schemeID (Tipo de documento de identidad del pasajero)</t>
  </si>
  <si>
    <t>Si el "Código de tipo de nota de débito" es diferente de 03, el formato del Tag UBL es diferente:
Para notas de debito de Factura
- [F][A-Z0-9]{3}-[0-9]{1,8}
- (E001)-[0-9]{1,8}
- [0-9]{1,4}-[0-9]{1,8}
- --[0-9]{1,8}
Para notas de debito de Boleta
- [B][A-Z0-9]{3}-[0-9]{1,8}
- (EB01)-[0-9]{1,8}
- [0-9]{1,4}-[0-9]{1,8}
- --[0-9]{1,8}
Para notas de débito de DAE (Servicios Públicos)
- [S][A-Z0-9]{3}-[0-9]{1,8}
- [0-9]{1,4}-[0-9]{1,8}
- --[0-9]{1,8}</t>
  </si>
  <si>
    <t>Si "Código de tipo de nota de crédito" es diferente a 10, el formato del Tag UBL es diferente a:
Para notas de credito de Factura
- [F][A-Z0-9]{3}-[0-9]{1,8}
- (E001)-[0-9]{1,8}
- [0-9]{1,4}-[0-9]{1,8}
- --[0-9]{1,8}
Para notas de credito de Boleta
- [B][A-Z0-9]{3}-[0-9]{1,8}
- (EB01)-[0-9]{1,8}
- [0-9]{1,4}-[0-9]{1,8}
- --[0-9]{1,8}
Para notas de crédito de DAE (Servicios Públicos)
- [S][A-Z0-9]{3}-[0-9]{1,8}
- [0-9]{1,4}-[0-9]{1,8}
- --[0-9]{1,8}</t>
  </si>
  <si>
    <t xml:space="preserve">Si "Código de tipo de nota de crédito" es "10" (Otros), el formato del Tag UBL es diferente a:
- [F][A-Z0-9]{3}-[0-9]{1,8}
- (E001)-[0-9]{1,8}
- [B][A-Z0-9]{3}-[0-9]{1,8}
- (EB01)-[0-9]{1,8}
- [S][A-Z0-9]{3}-[0-9]{1,8}
- [0-9]{1,4}-[0-9]{1,8}
- --[0-9]{1,8}
</t>
  </si>
  <si>
    <t>Si "Tipo de documento de identidad del adquiriente" es DNI (1), el formato del Tag UBL es diferente a numérico de 8 dígitos</t>
  </si>
  <si>
    <t>"1.1"</t>
  </si>
  <si>
    <t>El "Tipo de Comprobante", "Serie y número de correlativo del documento" y código de operación del ítem" no debe repetirse en /SummaryDocuments</t>
  </si>
  <si>
    <t>El comprobante no debe ser adicionado y modificado en el mismo envio</t>
  </si>
  <si>
    <t>El comprobante no debe ser modificado y anulado en el mismo envio</t>
  </si>
  <si>
    <t>Adquirente o usuario</t>
  </si>
  <si>
    <t>Si el campo "Importe total de la venta" es mayor a 700 nuevos soles y no existe el tag</t>
  </si>
  <si>
    <t>Si existe el nodo y el tipo de comprobante es diferente de 07 o 08</t>
  </si>
  <si>
    <t>Si "Tipo del documento del documento que modifica" es "03" y "Serie del documento que modifica" empieza con B, el comprobante de referencia se encuentra en el listado con estado "Anulado" o "Rechazado"</t>
  </si>
  <si>
    <t>Si existe nodo y el tipo de comprobante no es boleta (diferente de 03) o es una operación de modificación (cac:Status/cbc:ConditionCode = 2)</t>
  </si>
  <si>
    <t>Si existe  informacion de percepcion correcta y la diferencia entre la fecha de recepción del XML y el valor del Tag /SummaryDocuments/cbc:ReferenceDate es mayor al límite del parametro</t>
  </si>
  <si>
    <t>Si existe  informacion de percepcion, el tag UBL /SummaryDocuments/sac:SummaryDocumentsLine/cac:AccountingCustomerParty/cbc:CustomerAssignedAccountID, para la linea esta vacío</t>
  </si>
  <si>
    <t>Si "Tipo de moneda del comprobante" es "PEN" y el Tag UBL existe, el valor del Tag UBL es diferente a "/SummaryDocuments/sac:SummaryDocumentsLine/sac:TotalAmount" más "Monto de la percepción" con una tolerancia de más/menos uno (1)</t>
  </si>
  <si>
    <t>Si "Tipo de moneda del comprobante" es diferente "PEN" y el Tag UBL existe, el valor del Tag UBL es diferente a "/SummaryDocuments/sac:SummaryDocumentsLine/sac:TotalAmount" multiplicado por "Tipo de cambio" más "Monto de la percepción" con una tolerancia de más/menos uno (1)</t>
  </si>
  <si>
    <t>Código de operación del ítem</t>
  </si>
  <si>
    <t>(Catálogo No.19)</t>
  </si>
  <si>
    <t>El formato del Tag UBL es diferente de decimal de 12 enteros y hasta 2 decimales o menor a cero</t>
  </si>
  <si>
    <t xml:space="preserve">Validar que el valor del campo sea igual al siguiente cálculo:
Total valor de venta-operaciones gravadas + operaciones inafectas + Total valor de venta-operaciones exoneradas + Sumatoria IGV + Sumatoria ISC + Sumatoria otros tributos + Sumatoria otros Cargos
Utilizar una tolerancia de +/- 5 para realizar la comparación. </t>
  </si>
  <si>
    <t xml:space="preserve">Operaciones gravadas </t>
  </si>
  <si>
    <t>Operaciones exoneradas</t>
  </si>
  <si>
    <t>Operaciones inafectas</t>
  </si>
  <si>
    <t>Operaciones Gratuitas</t>
  </si>
  <si>
    <t>El valor del Tag UBL es diferente a "01", "07", "08", "14"</t>
  </si>
  <si>
    <t>Si el "Tipo de documento" es 14 (Servicio Publico); o, "Tipo de documento" es 07 o 08 y "Serie del documento de baja" empieza con "S"; el "Tipo de documento" concatenado con "Serie del documento dado de baja" concatenado con el Tag UBL no se encuentra en el listado</t>
  </si>
  <si>
    <t>Si el "Tipo de documento" es 14 (Servicio Publico); o, "Tipo de documento" es 07 o 08 y "Serie del documento de baja" empieza con "S"; la fecha de emisión del comprobante en el listado es diferente a la "Fecha de generación del documento dado de baja"</t>
  </si>
  <si>
    <t xml:space="preserve">Datos del resumen de reversiones </t>
  </si>
  <si>
    <t>Si el valor del Tag es mayor a cero y el ruc del emisor no tiene ind_padrón igual a "01" o “02” en el listado para el valor del Tag UBL.</t>
  </si>
  <si>
    <t>/Invoice/cac:DespatchDocumentReference/cbc:DocumentTypeCode (Tipo de guía relacionado)</t>
  </si>
  <si>
    <t>El XML no contiene el tag de la tasa del tributo de la línea</t>
  </si>
  <si>
    <t>Padrones de Contribuyentes</t>
  </si>
  <si>
    <t>La moneda debe ser la misma en todo el documento. Salvo las percepciones que sólo son en moneda nacional.</t>
  </si>
  <si>
    <t>Si no existe /SummaryDocuments/sac:SummaryDocumentsLine/cac:TaxTotal/cac:TaxSubtotal/cac:TaxCategory/cac:TaxScheme/cbc:TaxTypeCode = VAT</t>
  </si>
  <si>
    <t>Debe indicar Información acerca del importe total de IGV</t>
  </si>
  <si>
    <t>El valor del tag es diferente al listado o  guión "-"</t>
  </si>
  <si>
    <t>3196</t>
  </si>
  <si>
    <t>El código de producto GS1 no cumple el estandar</t>
  </si>
  <si>
    <t>3197</t>
  </si>
  <si>
    <t>3198</t>
  </si>
  <si>
    <t>3199</t>
  </si>
  <si>
    <t>Cargos o Descuentos por línea</t>
  </si>
  <si>
    <t>Dirección del lugar en el que se entrega el bien. Dato exclusivo para ventas itinerantes, siempre que este dato no obre como punto
de llegada en la guía de remisión - remitente del emisor
electrónico y sea dentro del territorio nacional.
- Dirección completa y detallada
- Urbanización
- Provincia
- Código de ubigeo
- Departamento
- Distrito
- Código de país</t>
  </si>
  <si>
    <t>3200</t>
  </si>
  <si>
    <t>El tag UBL no debe repetirse dentro del mismo documento</t>
  </si>
  <si>
    <t>/DebitNote/cac:DebitNoteLine/cac:Item/cac:CommodityClassification/cbc:ItemClassificationCode</t>
  </si>
  <si>
    <t>Si el atributo @schemeID del tag es GTIN-8, y el valor del Tag UBL supera los 8 caracteres</t>
  </si>
  <si>
    <t>Si el atributo @schemeID del tag es GTIN-13, y el valor del Tag UBL supera los 13 caracteres</t>
  </si>
  <si>
    <t>Si el atributo @schemeID del tag es GTIN-14, y el valor del Tag UBL supera los 14 caracteres</t>
  </si>
  <si>
    <t>/Invoice/cac:InvoiceLine/cac:TaxTotal/cac:TaxSubtotal/cac:TaxCategory/cbc:TaxExemptionReasonCode (Afectación al IGV o IVAP cuando corresponda)</t>
  </si>
  <si>
    <t>/Invoice/cac:TaxTotal/cac:TaxSubtotal/cbc:TaxableAmount (Monto base)</t>
  </si>
  <si>
    <t>/Invoice/cac:InvoiceLine/cac:Item/cac:AdditionalItemProperty/cbc:Value (Número de asiento)</t>
  </si>
  <si>
    <t>/Invoice/cac:InvoiceLine/cac:Item/cac:AdditionalItemProperty/cbc:Value (Información de manifiesto de pasajeros)</t>
  </si>
  <si>
    <t>/Invoice/cac:InvoiceLine/cac:Item/cac:AdditionalItemProperty/cbc:Value (Número de documento de identidad del pasajero</t>
  </si>
  <si>
    <t>/Invoice/cac:InvoiceLine/cac:Item/cac:AdditionalItemProperty/cbc:Value (Tipo de documento de identidad del pasajero</t>
  </si>
  <si>
    <t>/Invoice/cac:InvoiceLine/cac:Item/cac:AdditionalItemProperty/cbc:Value (Nombres y apellidos del pasajero</t>
  </si>
  <si>
    <t>Ciudad o lugar de destino - Código de ubigeo/Invoice/cac:InvoiceLine/cac:Item/cac:AdditionalItemProperty/cbc:Value (</t>
  </si>
  <si>
    <t>/Invoice/cac:InvoiceLine/cac:Item/cac:AdditionalItemProperty/cbc:Value (Ciudad o lugar de destino - Dirección detallada</t>
  </si>
  <si>
    <t>/Invoice/cac:InvoiceLine/cac:Item/cac:AdditionalItemProperty/cbc:Value (Ciudad o lugar de origen - Código de ubigeo</t>
  </si>
  <si>
    <t>/Invoice/cac:InvoiceLine/cac:Item/cac:AdditionalItemProperty/cbc:Value (Ciudad o lugar de origen - Dirección detallada</t>
  </si>
  <si>
    <t>/Invoice/cac:InvoiceLine/cac:Item/cac:AdditionalItemProperty/cac:UsabilityPeriod/cbc:StartTime (Hora de inicio)</t>
  </si>
  <si>
    <t>/Invoice/cac:InvoiceLine/cac:Delivery/cac:Despatch/cac:DespatchAddress/cbc:ID</t>
  </si>
  <si>
    <t>/Invoice/cac:InvoiceLine/cac:Delivery/cac:DeliveryLocation/cac:Address/cbc:ID (Código de Ubigeo)</t>
  </si>
  <si>
    <t>/Invoice/cac:Delivery/cac:Shipment/cac:Delivery/cac:DeliveryAddress/cbc:ID</t>
  </si>
  <si>
    <t>/Invoice/cac:Delivery/cac:Shipment/cac:OriginAddress/cbc:ID</t>
  </si>
  <si>
    <t>/Invoice/cac:InvoiceLine/cac:Delivery/cac:DeliveryTerms/cbc:Amount (Valor referencial)</t>
  </si>
  <si>
    <t>(Catálogo No. 13)
(Catálogo No. 13)</t>
  </si>
  <si>
    <t>an6
an..200
an6
an..200</t>
  </si>
  <si>
    <t xml:space="preserve">
(Catálogo No. 06)
(Catálogo No. 13)
(Catálogo No. 13)</t>
  </si>
  <si>
    <t>an..200
an..20
an1
an6
an..200
an6
an..200
an..100</t>
  </si>
  <si>
    <t>an..200
an..20
an1
an2</t>
  </si>
  <si>
    <t>"Tipo de Documento "</t>
  </si>
  <si>
    <t>/Invoice/cac:TaxTotal/cac:TaxSubtotal/cbc:TaxableAmount (Total valor de venta)</t>
  </si>
  <si>
    <t>/Invoice/cac:InvoiceLine/cac:Item/cac:AdditionalItemProperty/cbc:Value (Número de documento de identidad del pasajero)</t>
  </si>
  <si>
    <t>/Invoice/cac:InvoiceLine/cac:Item/cac:AdditionalItemProperty/cbc:Value (Tipo de documento de identidad del pasajero)</t>
  </si>
  <si>
    <t>/Invoice/cac:InvoiceLine/cac:Item/cac:AdditionalItemProperty/cbc:Value (Nombres y apellidos del pasajero)</t>
  </si>
  <si>
    <t>/Invoice/cac:InvoiceLine/cac:Item/cac:AdditionalItemProperty/cbc:Value (Ciudad o lugar de destino - Código de ubigeo)</t>
  </si>
  <si>
    <t>/Invoice/cac:InvoiceLine/cac:Item/cac:AdditionalItemProperty/cbc:Value (Ciudad o lugar de destino - Dirección detallada)</t>
  </si>
  <si>
    <t>/Invoice/cac:InvoiceLine/cac:Item/cac:AdditionalItemProperty/cbc:Value (Ciudad o lugar de origen - Código de ubigeo)</t>
  </si>
  <si>
    <t>/Invoice/cac:InvoiceLine/cac:Item/cac:AdditionalItemProperty/cbc:Value (Ciudad o lugar de origen - Dirección detallada)</t>
  </si>
  <si>
    <t>/Invoice/cbc:DueDate</t>
  </si>
  <si>
    <t>/Invoice/ext:UBLExtensions/ext:UBLExtension/ext:ExtensionContent/ds:Signature
/Invoice/cac:Signature</t>
  </si>
  <si>
    <t>/Invoice/cac:Delivery/cbc:ID (Número de medidor)</t>
  </si>
  <si>
    <t>/Invoice/cac:InvoiceLine/cac:PricingReference/cac:AlternativeConditionPrice/cbc:PriceAmount (Precio de venta unitario)</t>
  </si>
  <si>
    <t>/Invoice/cac:TaxTotal/cac:TaxSubtotal/cbc:TaxAmount  (Monto de la Sumatoria Otros tributos)</t>
  </si>
  <si>
    <t>/Invoice/cac:InvoiceLine/cac:TaxTotal/cac:TaxSubtotal/cac:TaxCategory/cac:TaxScheme/cbc:ID (Código de tributo)</t>
  </si>
  <si>
    <t>24
25</t>
  </si>
  <si>
    <t xml:space="preserve">40
41
</t>
  </si>
  <si>
    <t>43
44</t>
  </si>
  <si>
    <t>n..10</t>
  </si>
  <si>
    <t>El XML no contiene el atributo o no existe lugar donde se entrega el bien para venta itinerante</t>
  </si>
  <si>
    <t xml:space="preserve">Si no es una venta itinerante, no corresponde consignar lugar donde se entrega el bien </t>
  </si>
  <si>
    <t>El valor del tag es diferente al listado o  guión "-"</t>
  </si>
  <si>
    <t>4283</t>
  </si>
  <si>
    <t>El XML no contiene el codigo de leyenda 2005 para el tipo de operación Venta itinerante</t>
  </si>
  <si>
    <t>Para los ajustes de operaciones de exportación solo es permitido registrar un documento que modifica.</t>
  </si>
  <si>
    <t>El xml no contiene el tag de impuesto por linea (TaxtTotal).</t>
  </si>
  <si>
    <t>El XML no contiene el tag de Transporte Terrestre - Ciudad o lugar de destino - Ubigeo</t>
  </si>
  <si>
    <t>/Invoice/cac:InvoiceLine/cac:Item/cac:StandardItemIdentification/cbc:ID (Código de producto GS1)</t>
  </si>
  <si>
    <t>@schemeID (Tipo de estructura GTIN)</t>
  </si>
  <si>
    <t>Si el tag existe y no existe el atributo @schemeID (Tipo de estructura GTIN)</t>
  </si>
  <si>
    <t>3201</t>
  </si>
  <si>
    <t>3202</t>
  </si>
  <si>
    <t>3203</t>
  </si>
  <si>
    <t>Si utiliza el estandar GS1 debe especificar el tipo de estructura GTIN</t>
  </si>
  <si>
    <t>El tipo de estructura GS1 no tiene un valor permitido</t>
  </si>
  <si>
    <t>Si el tag existe y el formato del Tag UBL es diferente de alfanumérico de 1 a 14 caracteres (sin salto de linea)</t>
  </si>
  <si>
    <t>El valor del tag es distinto a los valores del catálogo 53</t>
  </si>
  <si>
    <t>Si el código de concepto es '3051', el formato del Tag UBL es diferente a alfanumérico de 3 a 20 caracteres</t>
  </si>
  <si>
    <t>Si el código de concepto es '3052', el formato del Tag UBL es diferente a alfanumérico de 3 a 15 caracteres</t>
  </si>
  <si>
    <t>Si el código de concepto es '3053', el valor del tag es distinto al catálogo nro 06.</t>
  </si>
  <si>
    <t>Si el código de concepto es '3054', el formato del Tag UBL es diferente a alfanumérico de 3 a 200 caracteres</t>
  </si>
  <si>
    <t>Si el código de concepto es '3055', el valor del tag es distinto al catálogo nro 13.</t>
  </si>
  <si>
    <t>Si el código de concepto es '3056', el formato del Tag UBL es diferente a alfanumérico de 3 a 200 caracteres</t>
  </si>
  <si>
    <t>Si el código de concepto es '3057', el valor del tag es distinto al catálogo nro 13.</t>
  </si>
  <si>
    <t>Si el código de concepto es '3058', el formato del Tag UBL es diferente a alfanumérico de 3 a 200 caracteres</t>
  </si>
  <si>
    <t>Si código de concepto es '3001' y el formato del Tag UBL es diferente a alfanumérico de 1 a 15 caractéres  (se considera cualquier carácter diferente a salto de línea)</t>
  </si>
  <si>
    <t>4284</t>
  </si>
  <si>
    <t>El dato ingresado como atributo @schemeID es incorrecto.</t>
  </si>
  <si>
    <t>El cargo/descuento consignado no es permitido para el tipo de comprobante.</t>
  </si>
  <si>
    <t>/Invoice/cac:AdditionalDocumentReference/cbc:ID (Número de documento relacionado)</t>
  </si>
  <si>
    <t>/Invoice/cac:AdditionalDocumentReference/cbc:DocumentTypeCode (Tipo de documento relacionado)</t>
  </si>
  <si>
    <t>Valor de venta por ítem</t>
  </si>
  <si>
    <t xml:space="preserve">36
37
38
</t>
  </si>
  <si>
    <t>BVME transporte ferroviario: Pasajero - Número de documento de identidad</t>
  </si>
  <si>
    <t>BVME transporte ferroviario: Pasajero - Tipo de documento de identidad</t>
  </si>
  <si>
    <t>3204</t>
  </si>
  <si>
    <t>El XML no contiene el tag de BVME transporte ferroviario: Pasajero - Número de documento de identidad</t>
  </si>
  <si>
    <t>El XML no contiene el tag de BVME transporte ferroviario: Pasajero - Tipo de documento de identidad</t>
  </si>
  <si>
    <t>Totales de la Boleta de venta</t>
  </si>
  <si>
    <t>Datos del detalle o Ítem de la Boleta de Venta</t>
  </si>
  <si>
    <t>La sumatoria de impuestos globales no corresponde al monto total de impuestos.</t>
  </si>
  <si>
    <t>an..200
an..20
an1
an6
an..200
an6
an..200
an..100</t>
  </si>
  <si>
    <t>El emisor a la fecha no se encuentra registrado ó habilitado en el Registro de exportadores de servicios SUNAT</t>
  </si>
  <si>
    <t>Si existe el tag, el formato del Tag UBL es diferente a alfanumérico de hasta 1500 caracteres  (se considera cualquier carácter incluido espacio, sin salto de línea)</t>
  </si>
  <si>
    <t>Si "Código de motivo de cargo/descuento" es 51 o 52 o 53 (Percepción), no existe el atributo @currencyID del Tag UBL o es vacío</t>
  </si>
  <si>
    <t>Si el tipo de operación es Operación Sujeta a Percepción, debe ingresar cargo para Percepción</t>
  </si>
  <si>
    <t>Si existe identificador de pago (documento relacionado), si el tag UBL existe y es diferente a 02 (Factura) y 03 (Boleta)</t>
  </si>
  <si>
    <t>Si existe identificador de pago (documento relacionado), Tipo de documento del emisor del anticipo existe y el formato del Tag UBL es diferente a númerico de 11 dígitos</t>
  </si>
  <si>
    <t>El importe total para tipo de operación Venta interna-Anticipos debe ser mayor a cero.</t>
  </si>
  <si>
    <t>Si el código de concepto es '3050', el formato del Tag UBL es diferente a alfanumérico de 1 a 20 caracteres</t>
  </si>
  <si>
    <t>El dato ingresado como codigo de identificación de concepto tributario no es valido (catalogo nro 55)</t>
  </si>
  <si>
    <t>Catálogo
(013)</t>
  </si>
  <si>
    <t>Catálogo
(004)</t>
  </si>
  <si>
    <t>Catálogo
(012)</t>
  </si>
  <si>
    <t>Catálogo
(003)</t>
  </si>
  <si>
    <t>Catálogo
(055)</t>
  </si>
  <si>
    <t>Catálogo
(016)</t>
  </si>
  <si>
    <t>Catálogo
(007)</t>
  </si>
  <si>
    <t>Catálogo
(005)</t>
  </si>
  <si>
    <t>Catálogo
(008)</t>
  </si>
  <si>
    <t>Catálogo
(053)</t>
  </si>
  <si>
    <t>Catálogo
(052)</t>
  </si>
  <si>
    <t>Catálogo
(051)</t>
  </si>
  <si>
    <t>Catálogo
(006)</t>
  </si>
  <si>
    <t>Catálogo
(020)</t>
  </si>
  <si>
    <t>Catálogo
(018)</t>
  </si>
  <si>
    <t>Catálogo
(054)</t>
  </si>
  <si>
    <t>Catálogo
(059)</t>
  </si>
  <si>
    <t>Catálogo
(027)</t>
  </si>
  <si>
    <t>Catálogo
(026)</t>
  </si>
  <si>
    <t>Si código producto de Sunat de la linea es '84121901', y no existe el tag con código '7001'</t>
  </si>
  <si>
    <t>Si código producto de Sunat de la linea es '84121901', y no existe el tag con código '7004'</t>
  </si>
  <si>
    <t>Si código producto de Sunat de la linea es '84121901', y no existe el tag con código '7005'</t>
  </si>
  <si>
    <t>Si código producto de Sunat de la linea es '84121901' y el  indicador de primera vivienda = 3 (código concepto 7002), y no existe el tag con código '7003'</t>
  </si>
  <si>
    <t>Si código producto de Sunat de la linea es '84121901' y el  indicador de primera vivienda = 3 (código concepto 7002), no existe el tag con código '7006'</t>
  </si>
  <si>
    <t>Si código producto de Sunat de la linea es '84121901' y el  indicador de primera vivienda = 3 (código concepto 7002),  no existe el tag con código '7007'</t>
  </si>
  <si>
    <t>3205</t>
  </si>
  <si>
    <t>3206</t>
  </si>
  <si>
    <t>Debe consignar el tipo de operación</t>
  </si>
  <si>
    <t>La diferencia entre la fecha de recepción del XML y el valor del Tag UBL es mayor al límite del listado y no existe una fecha límite para el mismo tipo de documento y misma fecha de emisión que el comprobante que se está recibiendo que sea igual o posterior a la fecha de recepción</t>
  </si>
  <si>
    <t>Autorizaciones de comprobantes contingencia</t>
  </si>
  <si>
    <t>3207</t>
  </si>
  <si>
    <t>Comprobante físico no se encuentra autorizado como comprobante de contingencia</t>
  </si>
  <si>
    <t>Si la serie empieza con número,  el Tag UBL no se encuentra en el listado</t>
  </si>
  <si>
    <t>Si 'Tipo de operación' es '0201 Exportación de Servicios – Prestación servicios realizados íntegramente en el país', No existe ind_padrón igual a "05" en el listado para el valor del Tag UBL</t>
  </si>
  <si>
    <t xml:space="preserve">Si 'Tipo de operación' es diferente '0104 Venta interna - Itinerante ', y existe el tag </t>
  </si>
  <si>
    <t>Si 'Tipo de operación' es 0201 o 0208, Si el Tag UBL no existe o es vacio.</t>
  </si>
  <si>
    <t>Si 'Tipo de operación' es "0200" o "0201" o "0202" o "0203" o "0204" o "0205" o "0206" o "0207" o "0208", el valor del Tag UBL es vacío</t>
  </si>
  <si>
    <t>Si "Código de tributo" es '1000' (IGV), ''Tipo de operación'' es 04 (Anticipo), el Tag UBL es igual a 0 (cero)</t>
  </si>
  <si>
    <t>Si 'Tipo de operación' es '0103 Venta Interna – Deducción de Anticipos', no existe el tag</t>
  </si>
  <si>
    <t>Si 'Tipo de operación' es diferente de '0103 Venta Interna – Deducción de Anticipos', existe el tag</t>
  </si>
  <si>
    <t>Si 'Tipo de operación' es '0301 - Carta de porte aéreo (emitidas en el ámbito nacional)', no existe el tag con código '4030'</t>
  </si>
  <si>
    <t>Si 'Tipo de operación' es '0301 - Carta de porte aéreo (emitidas en el ámbito nacional)', no existe el tag con código '4031'</t>
  </si>
  <si>
    <t>Si 'Tipo de operación' es '0301 - Carta de porte aéreo (emitidas en el ámbito nacional)', no existe el tag con código '4032'</t>
  </si>
  <si>
    <t>Si 'Tipo de operación' es '0301 - Carta de porte aéreo (emitidas en el ámbito nacional)', no existe el tag con código '4033'</t>
  </si>
  <si>
    <t>Si 'Tipo de operación' es '0302 - BVME para transporte ferroviario de pasajeros', no existe el tag</t>
  </si>
  <si>
    <t>Si 'Tipo de operación' es '0302 - BVME para transporte ferroviario de pasajeros', no existe el tag con código igual a '4040'</t>
  </si>
  <si>
    <t>Si 'Tipo de operación' es '0302 - BVME para transporte ferroviario de pasajeros', no existe el tag con código igual a '4041'</t>
  </si>
  <si>
    <t>Si 'Tipo de operación' es '0302 - BVME para transporte ferroviario de pasajeros', no existe el tag con código igual a '4049'</t>
  </si>
  <si>
    <t>Si 'Tipo de operación' es '0302 - BVME para transporte ferroviario de pasajeros', no existe el tag con código igual a '4042'</t>
  </si>
  <si>
    <t>Si 'Tipo de operación' es '0302 - BVME para transporte ferroviario de pasajeros', no existe el tag con código igual a '4043'</t>
  </si>
  <si>
    <t>Si 'Tipo de operación' es '0302 - BVME para transporte ferroviario de pasajeros', no existe el tag con código igual a '4044'</t>
  </si>
  <si>
    <t>Si 'Tipo de operación' es '0302 - BVME para transporte ferroviario de pasajeros', no existe el tag con código igual a '4045'</t>
  </si>
  <si>
    <t>Si 'Tipo de operación' es '0302 - BVME para transporte ferroviario de pasajeros', no existe el tag con código igual a '4046'</t>
  </si>
  <si>
    <t>Si 'Tipo de operación' es '0302 - BVME para transporte ferroviario de pasajeros', no existe el tag con código igual a '4048''</t>
  </si>
  <si>
    <t>Si 'Tipo de operación' es '0303 - Pago de regalía petrolera', no existe el tag con código '4060'</t>
  </si>
  <si>
    <t>Si 'Tipo de operación' es '0303 - Pago de regalía petrolera', no existe el tag con código '4061'</t>
  </si>
  <si>
    <t>Si 'Tipo de operación' es '0303 - Pago de regalía petrolera', no existe el tag con código '4062'</t>
  </si>
  <si>
    <t>Si 'Tipo de operación' es '0303 - Pago de regalía petrolera', no existe el tag con código '4063'</t>
  </si>
  <si>
    <t xml:space="preserve">Si 'Tipo de operación' es '0303 - Pago de regalía petrolera', no existe el tag </t>
  </si>
  <si>
    <t>Si 'Tipo de operación' es '0112 Venta Interna - Sustenta Gastos Deducibles Persona Natural', el valor del Tag UBL es diferente de 1 o 6</t>
  </si>
  <si>
    <t>Si 'Tipo de operación' es 0110, no existe el Tag UBL</t>
  </si>
  <si>
    <t>Si 'Tipo de operación' es 0111, existe el Tag UBL</t>
  </si>
  <si>
    <t>Si 'Tipo de operación' diferente '0104 Venta interna - Itinerante ', y  existe el tag /Invoice/cac:Delivery/cac:DeliveryLocation/cac:Address</t>
  </si>
  <si>
    <t>Si 'Tipo de operación' es '0112 Venta Interna - Sustenta Gastos Deducibles Persona Natural', el valor del Tag UBL es diferente a '84121901' o '80131501'</t>
  </si>
  <si>
    <t>Si 'Tipo de operación' es 0110 o 0111, y no existe el tag /Invoice/cac:Delivery/cac:Shipment</t>
  </si>
  <si>
    <t>Si 'Tipo de operación' es diferente 0110 y 0111, y existe el tag /Invoice/cac:Delivery/cac:Shipment</t>
  </si>
  <si>
    <t>Si 'Tipo de operación' es 1001, 1002, 1003 o 1004, no existe el tag o es vacio</t>
  </si>
  <si>
    <t>Si 'Tipo de operación' es diferente de 1001, 1002, 1003 o 1004, y existe el tag</t>
  </si>
  <si>
    <t>Si 'Tipo de operación' es '0202 Exportación de servicios – prestación de servicios de hospedaje No Dom', y no existe el tag con código '4005'</t>
  </si>
  <si>
    <t>Si 'Tipo de operación' es '0205 Exportación de servicios  - Servicios que conformen un Paquete Turístico', y no existe el tag con código '4000'</t>
  </si>
  <si>
    <t>Si 'Tipo de operación' es '0205 Exportación de servicios  - Servicios que conformen un Paquete Turístico', y no existe el tag con código '4007'</t>
  </si>
  <si>
    <t>Si 'Tipo de operación' es '0205 Exportación de servicios  - Servicios que conformen un Paquete Turístico', y no existe el tag con código '4008'</t>
  </si>
  <si>
    <t>Si 'Tipo de operación' es '0205 Exportación de servicios  - Servicios que conformen un Paquete Turístico', y no existe el tag con código '4009'</t>
  </si>
  <si>
    <t>Si 'Tipo de operación' es '0201 Exportación de Servicios – Prestación servicios realizados íntegramente en el país', no existe ind_padrón igual a "05" en el listado para el valor del Tag UBL</t>
  </si>
  <si>
    <t>Tipo de operación</t>
  </si>
  <si>
    <t>Si 'Tipo de operación' es '1001 Operación Sujeta a Detracción', y no existe código de leyenda igual a '2006'</t>
  </si>
  <si>
    <t>Si 'Tipo de operación' es '1002 - Operación Sujeta a Detracción- Recursos Hidrobiológicos', y no existe código de leyenda igual a '2006'</t>
  </si>
  <si>
    <t>Si 'Tipo de operación' es '0120 - Venta Interna - Sujeta al IVAP' y existe un ID con valor '1000' o '9995' o '9997' o '9998' en cualquier ítem (InvoiceLine)</t>
  </si>
  <si>
    <t>Si 'Tipo de operación' es '1002 - Operación Sujeta a Detracción- Recursos Hidrobiológicos', y valor del tag es diferente a '004'</t>
  </si>
  <si>
    <t>Si 'Tipo de operación' es '1004 - Operación Sujeta a Detracción- Servicios de Transporte Carga', y valor del tag es diferente a '027'</t>
  </si>
  <si>
    <t>Si 'Tipo de operación' es '2001 - Operación Sujeta a Percepción', debe existir código de cargo/descuento igual a '51' o '52' o '53'</t>
  </si>
  <si>
    <t>Si 'Tipo de operación' es diferente a '0121 - Venta Interna - Sujeta al FISE', y existe codigo de cargo/descuento igual a '45'</t>
  </si>
  <si>
    <t>Si 'Tipo de operación' es '0121 Venta Interna - Sujeta al FISE', y no existe  código de cargo/descuento igual a '45'</t>
  </si>
  <si>
    <t>Si 'Tipo de operación' es '0102 - Venta Interna -Anticipos' y el Tag UBL es igual a 0 (cero)</t>
  </si>
  <si>
    <t>Si 'Tipo de operación' es '0120 - Venta Interna - Sujeta al IVAP' y existe un Id '2000'</t>
  </si>
  <si>
    <t>Si ''Tipo de operación'' es '0102 - Venta Interna – Anticipos', el Tag UBL es igual a 0 (cero)</t>
  </si>
  <si>
    <t>Si 'Tipo de operación' es '0120 - Venta Interna - Sujeta al IVAP' y existe un Id '1000'</t>
  </si>
  <si>
    <t>Si 'Tipo de operación' es '0102 - Venta Interna – Anticipos', el Tag UBL es igual a 0 (cero)</t>
  </si>
  <si>
    <t>Si 'Tipo de operación' es '0102 - Venta Interna – Anticipos' y el Tag UBL es igual a 0 (cero)</t>
  </si>
  <si>
    <t>De existir código de concepto igual '7000' y no existe el tag.</t>
  </si>
  <si>
    <t>De existir código de concepto igual a '4003', no existe el tag.</t>
  </si>
  <si>
    <t>De existir código de concepto igual a '4002', no existe el tag.</t>
  </si>
  <si>
    <t>De existir código de concepto igual a '4004', no existe el tag.</t>
  </si>
  <si>
    <t>De existir código de concepto igual a '4006', no existe el tag.</t>
  </si>
  <si>
    <t>Si no existe el atributo o es vacío</t>
  </si>
  <si>
    <t>Si valor del tag es diferente 'true' para código de cargo/descuento igual a '45'</t>
  </si>
  <si>
    <t>/CreditNote/ext:UBLExtensions/ext:UBLExtension/ext:ExtensionContent/ds:Signature
/CreditNote/cac:Signature</t>
  </si>
  <si>
    <t>/CreditNote/cac:AccountingSupplierParty/cac:Party/cac:PartyLegalEntity/cac:RegistrationAddress/cbc:AddressTypeCode</t>
  </si>
  <si>
    <t>/CreditNote/cac:CreditNoteLine/cac:TaxTotal/cac:TaxSubtotal/cac:TaxCategory/cac:TaxScheme/cbc:TaxTypeCode (Código internacional de tributo)</t>
  </si>
  <si>
    <t>/CreditNote/cac:CreditNoteLine/cac:TaxTotal/cac:TaxSubtotal/cac:TaxCategory/cac:TaxScheme/cbc:Name (Nombre de tributo)</t>
  </si>
  <si>
    <t>/CreditNote/cac:TaxTotal/cac:TaxSubtotal/cbc:TaxableAmount (Total valor de venta)</t>
  </si>
  <si>
    <t>40
41</t>
  </si>
  <si>
    <t>42
43</t>
  </si>
  <si>
    <t>/Invoice/cac:TaxTotal/cac:TaxSubtotal/cbc:TaxAmount (Importe del tributo)</t>
  </si>
  <si>
    <t>/Invoice/cac:InvoiceLine/cac:TaxTotal/cac:TaxSubtotal/cbc:TaxAmount (Monto del tributo de la línea)</t>
  </si>
  <si>
    <t>/CreditNote/cac:TaxTotal/cac:TaxSubtotal/cbc:TaxAmount (Importe del tributo)</t>
  </si>
  <si>
    <t>/CreditNote/cac:TaxTotal/cac:TaxSubtotal/cbc:TaxableAmount (Monto base)</t>
  </si>
  <si>
    <t>/DebitNote/cac:DebitNoteLine/cac:TaxTotal/cac:TaxSubtotal/cac:TaxCategory/cbc:TaxExemptionReasonCode  (Afectación al IGV e IVAP cuando corresponda)</t>
  </si>
  <si>
    <t>/DebitNote/cac:DebitNoteLine/cac:TaxTotal/cac:TaxSubtotal/cbc:TaxAmount (Importe del tributo de la línea)</t>
  </si>
  <si>
    <t>/DebitNote/cac:DebitNoteLine/cac:TaxTotal/cac:TaxSubtotal/cac:TaxCategory/cac:TaxScheme/cbc:ID (Código de tributo)</t>
  </si>
  <si>
    <t>/DebitNote/cac:TaxTotal/cac:TaxSubtotal/cbc:TaxableAmount (Total valor de venta)</t>
  </si>
  <si>
    <t xml:space="preserve">35
36
37
</t>
  </si>
  <si>
    <t>/DebitNote/cac:TaxTotal/cac:TaxSubtotal/cbc:TaxAmount (Importe del tributo)</t>
  </si>
  <si>
    <t>/DebitNote/cac:TaxTotal/cac:TaxSubtotal/cbc:TaxableAmount (Monto base)</t>
  </si>
  <si>
    <t>/CreditNote/cac:TaxTotal/cac:TaxSubtotal/cbc:TaxAmount (Monto de la Sumatoria)</t>
  </si>
  <si>
    <t>/DebitNote/cac:TaxTotal/cac:TaxSubtotal/cbc:TaxAmount (Monto de la Sumatoria)</t>
  </si>
  <si>
    <t>Si código de cargo/descuento global es igual a '00', el valor del tag no es igual a la sumatoria de los descuentos que afectan a la BI por item (con una tolerancia + - 1)</t>
  </si>
  <si>
    <t>Si código de cargo/descuento global es igual a '01', el valor del tag no es igual a la sumatoria de los descuentos que no afectan a la BI por item (con una tolerancia + - 1)</t>
  </si>
  <si>
    <t>Si código de cargo/descuento global es igual a '47', el valor del tag no es igual a la sumatoria de los cargos que no afectan a la BI por item (con una tolerancia + - 1)</t>
  </si>
  <si>
    <t>Si código de cargo/descuento global es igual a '48', el cargo que no afectan a la BI global no es igual a la sumatoria de los cargos que no afectan a la BI por item (con una tolerancia + - 1)</t>
  </si>
  <si>
    <t>Si código de cargo/descuento global es igual a '00', el valor del tag no es igual a la sumatoria de los montos bases de los descuentos que afectan a la BI por item  (con una tolerancia + - 1)</t>
  </si>
  <si>
    <t>Si código de cargo/descuento global es igual a '01', el valor del tag no es igual a la sumatoria de los montos bases de los descuentos que no afectan a la BI por item (con una tolerancia + - 1)</t>
  </si>
  <si>
    <t>Si código de cargo/descuento global es igual a '47', el valor del tag no es igual a la sumatoria de los montos Bases de cargos que no afectan a la BI por item (con una tolerancia + - 1)</t>
  </si>
  <si>
    <t>Si código de cargo/descuento global es igual a '48', El valor del tag no es igual a la sumatoria de los montos base de los  cargos que no afectan a la BI por item (con una tolerancia + - 1)</t>
  </si>
  <si>
    <t>Si código de cargo/descuento global es igual a '48', el valor del tag no es igual a la sumatoria de los montos base de los  cargos que no afectan a la BI por item (con una tolerancia + - 1)</t>
  </si>
  <si>
    <t>Si código de cargo/descuento global es igual a '00', el valor del tag no es igual a la sumatoria de los montos bases de los descuentos que afectan a la BI por item (con una tolerancia + - 1)</t>
  </si>
  <si>
    <t>Si el Tag UBL existe, el monto total de impuestos por línea es diferente a la sumatoria de impuestos por línea (con una tolerancia + -1)</t>
  </si>
  <si>
    <t>Si no existe el Tag UBL</t>
  </si>
  <si>
    <t>3208</t>
  </si>
  <si>
    <t>Si el Tag UBL existe, el valor del Tag es diferente a numérico de 4 caracteres.</t>
  </si>
  <si>
    <t>Número de inicio del comprobante</t>
  </si>
  <si>
    <t>Número de fin del comprobante</t>
  </si>
  <si>
    <t>Número de serie del comprobante</t>
  </si>
  <si>
    <t>Fecha de emisión del comprobante</t>
  </si>
  <si>
    <t xml:space="preserve">Fecha límite de envío del comprobante </t>
  </si>
  <si>
    <t>fec_limite</t>
  </si>
  <si>
    <t>Listado de Plazos Excepcionales</t>
  </si>
  <si>
    <t>Listado de autorizaciones de rangos de contingencia</t>
  </si>
  <si>
    <t>Si el atributo @schemeID del tag es GTIN-8, y la longitud  del Tag UBL es diferente de 8 caracteres</t>
  </si>
  <si>
    <t>Si el atributo @schemeID del tag es GTIN-13, y la longitud  del Tag UBL es diferente de 13 caracteres</t>
  </si>
  <si>
    <t>Si el atributo @schemeID del tag es GTIN-14, y la longitud  del Tag UBL es diferente de 14 caracteres</t>
  </si>
  <si>
    <t>Si 'Código de tipo de nota de crédito' es '11-Ajustes de operaciones de exportación', y existe más de un tag /CreditNote/cac:BillingReference/cac:InvoiceDocumentReference</t>
  </si>
  <si>
    <t>Si la nota de crédito modifica un Documento autorizado (tipo de comprobante '06','13','16', '37', '43','45','24','15'), la serie de la nota de crédito debe iniciar con F y el formato del Tag UBL es diferente a:
- [0-9]{1,4}-[0-9]{1,8}
- [a-zA-Z0-9-]{1,20}-[a-zA-Z0-9-]{1,20}</t>
  </si>
  <si>
    <t>Si 'Código de tipo de nota de crédito' es '10' (Otros conceptos) el formato del tag UBL puede ser, vacío ó:
- [F][A-Z0-9]{3}-[0-9]{1,8}
- (E001)-[0-9]{1,8}
- [0-9]{1,4}-[0-9]{1,8}
- [B][A-Z0-9]{3}-[0-9]{1,8}
- (EB01)-[0-9]{1,8}
- [S][A-Z0-9]{3}-[0-9]{1,8}
- [a-zA-Z0-9-]{1,20}-[0-9]{1,10}</t>
  </si>
  <si>
    <t>Si 'Código de tipo de nota de crédito' es diferente de '10' (Otros conceptos) y la nota crédito modifica a una factura, el formato del Tag UBL es diferente a:
- [F][A-Z0-9]{3}-[0-9]{1,8}
- (E001)-[0-9]{1,8}
- [0-9]{1,4}-[0-9]{1,8}</t>
  </si>
  <si>
    <t>Si 'Código de tipo de nota de crédito' es diferente de '10' (Otros conceptos) y la NC modifica a una boleta de venta (tipo de comprobante =03), y el formato del Tag UBL es diferente a:
- [B][A-Z0-9]{3}-[0-9]{1,8}
- (EB01)-[0-9]{1,8}
- [0-9]{1,4}-[0-9]{1,8}</t>
  </si>
  <si>
    <t>El 'Tipo de documento del documento que modifica' concatenado con el valor del Tag UBL no debe repetirse en el /CreditNote</t>
  </si>
  <si>
    <t>Si 'Código de tipo de nota de crédito' es diferente de '10' (Otros conceptos) y  la Serie del comprobante empieza con 'F', el Tag UBL es diferente de '01', '12', '56'</t>
  </si>
  <si>
    <t>Si 'Código de tipo de nota de crédito' es diferente de '10' (Otros conceptos) y la Serie del comprobante empieza con 'B', el Tag UBL es diferente de '03'</t>
  </si>
  <si>
    <t>Si 'Código de tipo de nota de crédito' es diferente de '10' (Otros conceptos) y la Serie del comprobante empieza con 'S', el Tag UBL es diferente de '14'</t>
  </si>
  <si>
    <t>Si 'Código de tipo de nota de crédito' es diferente de '10' (Otros conceptos) y la NC modifica a un DAE (tipo de comprobante =14), y el formato del Tag UBL es diferente a:
- [S][A-Z0-9]{3}-[0-9]{1,8}
- [0-9]{1,4}-[0-9]{1,8}
- [0-9]{1,8} (Para caso de DAE sin serie)</t>
  </si>
  <si>
    <t>Si 'Código de tipo de nota de crédito' es diferente de '10' (Otros conceptos) y  'Tipo de documento del documento que modifica' es '12', el formato del Tag UBL es diferente a:
- [a-zA-Z0-9-]{1,20}-[0-9]{1,10}</t>
  </si>
  <si>
    <t>Si 'Código de tipo de nota de crédito' es diferente de '10' (Otros conceptos) y 'Tipo de documento del documento que modifica' es '56', el valor del Tag UBL es diferente a alfanumérico (incluido el guión)</t>
  </si>
  <si>
    <t>Si 'Tipo de documento del documento que modifica' es '01' o '03' y 'Serie del documento que modifica' empieza con número, el Tagl UBL no se encuentra en el listado</t>
  </si>
  <si>
    <t>El valor del Tag UBL es diferente de "04" o "05" o "99" o "01"</t>
  </si>
  <si>
    <t>/Invoice/cac:InvoiceLine/cac:TaxTotal/cac:TaxSubtotal/cac:TaxCategory/cac:TaxScheme/cbc:ID (Código de tributo por línea)</t>
  </si>
  <si>
    <t>Si 'Código de tributo por línea' es diferente 2000 (ISC), existe el Tag UBL</t>
  </si>
  <si>
    <t>Si 'Código de tributo por línea' es 1016 (IVAP), 'Tipo de operación' es 0120 (IVAP), el valor del Tag UBL es igual a 0 (cero)</t>
  </si>
  <si>
    <t>/CreditNote/cac:CreditNoteLine/cac:TaxTotal/cac:TaxSubtotal/cac:TaxCategory/cac:TaxScheme/cbc:ID (Código de tributo por línea)</t>
  </si>
  <si>
    <t>Si "Código de tributo" es 9996 (Gratuita) y "Código de precio" es 02 (Valor referencial no onerosa), el valor del Tag UBL es igual a 0 (cero)</t>
  </si>
  <si>
    <t>Si "Código de tributo" es 9996 (Gratuita) y "Código de leyenda" es 1002, el valor del Tag UBL es igual a 0 (cero)</t>
  </si>
  <si>
    <t>Si no existe el atributo</t>
  </si>
  <si>
    <t>Información prepagado o anticipado
(Deducción de anticipos)</t>
  </si>
  <si>
    <t>cac:TransportEquipment: Numero de placa del vehículo secundario no existe o no cumple con el formato válido (cbc:ID).</t>
  </si>
  <si>
    <t>Si existe el atributo, el valor del atributo es diferente al ingresado en 'Tipo de moneda'</t>
  </si>
  <si>
    <t>Si existe el atributo, el valor es diferente al ingresado en 'Tipo de moneda'</t>
  </si>
  <si>
    <t>Si existe el tag y es vacío</t>
  </si>
  <si>
    <t>No existe información en el nombre del concepto.</t>
  </si>
  <si>
    <t>Si "Tipo de documento" es 03, 07 o 08, el formato del Tag UBL es diferente:
- ^([B][A-Z0-9]{3})-(?!0+$)([0-9]{1,8})$
- [0-9]{1,4}-[0-9]{1,8}</t>
  </si>
  <si>
    <t>Si el "Tipo de documento" es 01 (Factura); o, "Tipo de documento" es 07 o 08 y "Serie del documento de baja" empieza con "F" o número; la fecha de emisión del comprobante en el listado es diferente a la "Fecha de generación del documento dado de baja"</t>
  </si>
  <si>
    <t>Si el "Tipo de documento" es 01 (Factura); o, "Tipo de documento" es 07 o 08 y "Serie del documento de baja" empieza con "F" o número; el "Tipo de documento" concatenado con "Serie del documento dado de baja" concatenado con el Tag UBL no se encuentra en el listado</t>
  </si>
  <si>
    <t>Si "Tipo de documento" es 01, el valor del Tag UBL empieza con un valor diferente a "F" o número</t>
  </si>
  <si>
    <t>Si "Tipo de documento" es 03, 07 o 08 y la serie empieza con número,  el Tag UBL no se encuentra en el listado</t>
  </si>
  <si>
    <t>Si "Tipo de documento" es "14" y el formato del Tag UBL es diferente a
- [S][A-Z0-9]{3}</t>
  </si>
  <si>
    <t>Si "Tipo de documento" es "01" y el formato del Tag UBL es diferente a
- [F][A-Z0-9]{3}
- [0-9]{1,4}</t>
  </si>
  <si>
    <t>Si "Tipo de documento" es "07" o "08" y el formato del Tag UBL es diferente a
- [F][A-Z0-9]{3}
- [S][A-Z0-9]{3}
- [0-9]{1,4}</t>
  </si>
  <si>
    <t>Si "Tipo de documento" es 20, el formato del Tag UBL es diferente a:
- [R][A-Z0-9]{3}
- [0-9]{1,4}</t>
  </si>
  <si>
    <t>Si "Tipo de documento" es 40, el formato del Tag UBL es diferente a:
- [P][A-Z0-9]{3}  
- [0-9]{1,4}</t>
  </si>
  <si>
    <t>El tipo de nota es un dato único</t>
  </si>
  <si>
    <t>Si "Afectación al IGV por línea" es '10' (Gravado), 20 (Exonerado) o 30 (Inafecto) y "Código de precio" es 02 (Valor referencial en operaciones no onerosa), el Tag UBL es mayor a 0 (cero)</t>
  </si>
  <si>
    <t>Si  'Código de tipo de nota de débito' es 11 y existe un Id '1000' o '9995' o '9997' o '9998' en cualquier DebitNoteLine</t>
  </si>
  <si>
    <t>Si 'Código de tipo de nota de débito' es diferente de '03' (Penalidades/ otros conceptos) y la nota débito modifica a una factura, el formato del Tag UBL es diferente a:
- [F][A-Z0-9]{3}-[0-9]{1,8}
- (E001)-[0-9]{1,8}
- [0-9]{1,4}-[0-9]{1,8}</t>
  </si>
  <si>
    <t>Si 'Código de tipo de nota de débito' es '03' (Penalidades/ otros conceptos) el formato del tag UBL puede ser, vacío ó:
- [F][A-Z0-9]{3}-[0-9]{1,8}
- (E001)-[0-9]{1,8}
- [0-9]{1,4}-[0-9]{1,8}
- [B][A-Z0-9]{3}-[0-9]{1,8}
- (EB01)-[0-9]{1,8}
- [S][A-Z0-9]{3}-[0-9]{1,8}
- [a-zA-Z0-9-]{1,20}-[0-9]{1,10}</t>
  </si>
  <si>
    <t>Si 'Código de tipo de nota de débito' es diferente de '03' (Penalidades/ otros conceptos) y la Serie del comprobante empieza con "B", el Tag UBL es diferente de '03'</t>
  </si>
  <si>
    <t>Si "Tipo del documento del documento que modifica" es '01' o '03' y "Serie del documento que modifica" empieza con número, el Tagl UBL no se encuentra en el listado</t>
  </si>
  <si>
    <t>Si 'Código de tipo de nota de débito' es diferente de '03' (Penalidades/ otros conceptos) y  la Serie del comprobante empieza con "F", el Tag UBL es diferente de '01', "12", "56"</t>
  </si>
  <si>
    <t>Si "Tipo del documento del documento que modifica" es '01' o '03' o '14' y "Serie del documento que modifica" empieza con B o F o E o S, el Tag UBL no se encuentra en el listado</t>
  </si>
  <si>
    <t>Si "Tipo del documento del documento que modifica" es '01' o '03' o '14' y "Serie del documento que modifica" empieza con B o F o E o S, el Tag UBL se encuentra en el listado con estado "Anulado"</t>
  </si>
  <si>
    <t>Si "Tipo del documento del documento que modifica" es '01' o '03' o '14' y "Serie del documento que modifica" empieza con B o F o E o S, el Tag UBL se encuentra en el listado con estado "Rechazado"</t>
  </si>
  <si>
    <t>Si 'Código de tipo de nota de débito' es diferente de '03' (Penalidades/ otros conceptos) y la Serie del comprobante empieza con "S", el Tag UBL es diferente de '14'</t>
  </si>
  <si>
    <t>El formato del Tag UBL es diferente de '04' o '05' o '99' o '01'</t>
  </si>
  <si>
    <t>Si existe el Tag UBL, el formato del Tag UBL es diferente de '09' o '31'</t>
  </si>
  <si>
    <t>/DebitNote/cac:TaxTotal/cac:TaxSubtotal/cbc:TaxAmount (Sumatoria de impuestos de operaciones gratuitas)</t>
  </si>
  <si>
    <t>Total valor de venta - operaciones gratuitas
Sumatoria de impuestos de operaciones gratuitas</t>
  </si>
  <si>
    <t xml:space="preserve">36
37
38
</t>
  </si>
  <si>
    <t>/CreditNote/cac:TaxTotal/cac:TaxSubtotal/cbc:TaxAmount (Sumatoria de impuestos de operaciones gratuitas)</t>
  </si>
  <si>
    <t>Si 'Código de tributo' es '9996', el valor del Tag UBL es diferente a la sumatoria del total valor de venta - operaciones gratuitas de cada ítem  (con una tolerancia + - 1)</t>
  </si>
  <si>
    <t>Si  'Código tributo' es '9996', el valor del Tag Ubl es diferente de la sumatoria de los importes de tributo de operaciones gratuitas de cada ítem</t>
  </si>
  <si>
    <t>De existir código de concepto igual a '4047' y no existe el tag.</t>
  </si>
  <si>
    <t>Si 'Tipo de operación' es '1003 - Operación Sujeta a Detracción- Servicios de Transporte - Pasajeros', y no existe código de leyenda igual a '2006'</t>
  </si>
  <si>
    <t>Si 'Tipo de operación' es '1004 - Operación Sujeta a Detracción- Servicios de Transporte - Carga', y no existe código de leyenda igual a '2006'</t>
  </si>
  <si>
    <t>Si 'Código de tributo por línea' es igual a '9995' o '9997' o '9998', el valor del tag UBL es diferente de 0</t>
  </si>
  <si>
    <t>Si 'Código de tributo' igual a '9998' (Inafectas) y  existe alguna línea con "'Código de tributo por línea'" igual a '9998' (inafectas), el Tag UBL es igual a 0 (cero)</t>
  </si>
  <si>
    <t>Si 'Código de tributo' igual a '9997' (Exonerada)  y existe alguna línea con "'Código de tributo por línea'" igual a '9997' (Exonerada),  el Tag UBL es igual a 0 (cero)</t>
  </si>
  <si>
    <t>Si 'Código de tributo' igual a '9997' (Exonerada)  y 'Código de leyenda' es 2001, el valor del Tab UBL es igual a 0 (cero)</t>
  </si>
  <si>
    <t>Si 'Código de tributo' igual a '9997' (Exonerada) y 'Código de leyenda' es 2002, el valor del Tab UBL es igual a 0 (cero)</t>
  </si>
  <si>
    <t>Si 'Código de tributo' igual a '9997' (Exonerada) y 'Código de leyenda' es 2003, el valor del Tab UBL es igual a 0 (cero)</t>
  </si>
  <si>
    <t>Si 'Código de tributo' igual a '9997' (Exonerada) y 'Código de leyenda' es 2007, el valor del Tab UBL es igual a 0 (cero)</t>
  </si>
  <si>
    <t>Si 'Código de tributo' igual a '9997' (Exonerada) y 'Código de leyenda' es 2008, el valor del Tab UBL es igual a 0 (cero)</t>
  </si>
  <si>
    <t>Si "Código de tipo de tributo" es 9996 (Gratuita) y 'Código de leyenda' es 1002, el valor del Tag UBL es igual a 0 (cero)</t>
  </si>
  <si>
    <t>Si 'Código de tributo' igual a '9996', el valor del Tag UBL es diferente a la sumatoria del total valor de venta - operaciones gratuitas de cada ítem  (con una tolerancia + - 1)</t>
  </si>
  <si>
    <t>/Invoice/cac:InvoiceLine/cac:TaxTotal/cac:TaxSubtotal/cbc:TaxableAmount (Monto base IGV/IVAP)</t>
  </si>
  <si>
    <t>/CreditNote/cac:CreditNoteLine/cac:TaxTotal/cac:TaxSubtotal/cbc:TaxableAmount (Monto base IGV/IVAP)</t>
  </si>
  <si>
    <t>/DebitNote/cac:DebitNoteLine/cac:TaxTotal/cac:TaxSubtotal/cbc:TaxableAmount (Monto base IGV/IVAP)</t>
  </si>
  <si>
    <t>Afectación del ISC por la línea
Afectación Otros Tributos</t>
  </si>
  <si>
    <t>El atributo @currencyID del Tag UBL es diferente a "PEN"</t>
  </si>
  <si>
    <t>La moneda del monto de la detracción debe ser PEN</t>
  </si>
  <si>
    <t>Si serie del documento no inicia con número:
La diferencia entre la fecha de recepción del XML y el valor del Tag UBL es mayor al límite del listado y no existe una fecha límite para el mismo tipo de documento y misma fecha de emisión que el comprobante que se está recibiendo que sea igual o posterior a la fecha de recepción</t>
  </si>
  <si>
    <t>Si 'Código de tributo por línea' es igual a '9996' y la afectación IGV es '11', '12', '13', '14', '15', '16' o '17, el valor del tag UBL es igual a 0</t>
  </si>
  <si>
    <t>Si valor del atributo es diferente al listado (catálogo 51) según el 'Tipo de documento'</t>
  </si>
  <si>
    <t>"'Tipo de nota de debito'"</t>
  </si>
  <si>
    <t>El monto de afectacion de IGV por linea debe ser igual a 0.00 para Exoneradas, Inafectas, Exportación, Gratuitas de exoneradas o Gratuitas de inafectas.</t>
  </si>
  <si>
    <t>El factor de afectación de IGV por linea debe ser igual a 0.00 para Exoneradas, Inafectas, Exportación, Gratuitas de exoneradas o Gratuitas de inafectas.</t>
  </si>
  <si>
    <t>Si 'Código de tributo por línea' es igual a '2000' (ISC) o '9999' (Otros tributos), existe el tag UBL</t>
  </si>
  <si>
    <t>Si 'Tipo de operación' es exportación '0200', '0201', '0202', '0203', '0204', '0205', '0206', '0207' o '0208', el valor del tag UBL es diferente a '40'.</t>
  </si>
  <si>
    <t>3209</t>
  </si>
  <si>
    <t>El tipo de moneda de la nota debe ser el mismo que el declarado en el documento que modifica</t>
  </si>
  <si>
    <t>Si 'Código de tributo por línea' es igual a '9996' y la afectación IGV es  '21', '31', '32', '33', '34', '35', '36' o '40', el valor del tag UBL es diferente de 0</t>
  </si>
  <si>
    <t>Si 'Tipo de documento del documento que modifica' es '01' o '03' o '14' y 'Serie del documento que modifica' empieza con B o F o E o S, el 'Tipo de moneda' de la nota de crédito es diferente del 'Tipo de moneda' del documento que modifica</t>
  </si>
  <si>
    <t>Si 'Tipo de documento del documento que modifica' es '01' o '03' o '14' y 'Serie del documento que modifica' empieza con B o F o E o S, el 'Tipo de moneda' de la nota de débito es diferente del 'Tipo de moneda' del documento que modifica</t>
  </si>
  <si>
    <t>Si 'Tipo de documento del documento que modifica' es '01' o '03' o '14' y 'Serie del documento que modifica' empieza con B o F o E o S, el Tag UBL no se encuentra en el listado</t>
  </si>
  <si>
    <t>Si 'Tipo de documento del documento que modifica' es '01' o '03' o '14' y 'Serie del documento que modifica' empieza con B o F o E o S, el Tag UBL se encuentra en el listado con estado 'Anulado'</t>
  </si>
  <si>
    <t>Si 'Tipo de documento del documento que modifica' es '01' o '03' o '14' y 'Serie del documento que modifica' empieza con B o F o E o S, el Tag UBL se encuentra en el listado con estado 'Rechazado'</t>
  </si>
  <si>
    <t>El documento modificado en la Nota de credito no esta registrada.</t>
  </si>
  <si>
    <t>El documento modificado en la Nota de debito no esta registrada</t>
  </si>
  <si>
    <t>El documento modificado en la Nota de debito se encuentra de baja</t>
  </si>
  <si>
    <t>El documento modificado en la Nota de debito esta registrada como rechazada</t>
  </si>
  <si>
    <t>El documento modificado en la Nota de credito se encuentra de baja</t>
  </si>
  <si>
    <t>El documento modificado en la Nota de credito esta registrada como rechazada</t>
  </si>
  <si>
    <t>Si el 'Código de tributo' es '9996', el valor del Tag UBL es diferente a la sumatoria del total valor de venta - operaciones gratuitas de cada ítem  (con una tolerancia + - 1)</t>
  </si>
  <si>
    <t>Si el 'Código de tributo' es '9997', el valor del Tag UBL es diferente a la sumatoria del total valor de venta - operaciones exoneradas de cada ítem  (con una tolerancia + - 1)</t>
  </si>
  <si>
    <t>Si 'Código de tributo' igual a '9997' (Exonerada) y  existe alguna línea con "código de tributo por linea" igual a "9998" (inafectas), el Tag UBL es igual a 0 (cero)</t>
  </si>
  <si>
    <t>Si 'Código de tributo' igual a '9997' (Exonerada)  y existe alguna línea con "código de tributo por linea" igual a "9997" (Exonerada),  el Tag UBL es igual a 0 (cero)</t>
  </si>
  <si>
    <t>Si el formato del Tag UBL es diferente a alfanumérico de 1 a 200 caractéres  (se considera cualquier carácter diferente a salto de línea)</t>
  </si>
  <si>
    <t>Total Valor de venta - Operaciones gratuitas
Sumatoria de impuestos de operaciones gratuitas</t>
  </si>
  <si>
    <t>Total Valor de venta - Exportación
Total Valor de venta - Operaciones inafectas
Total Valor de venta - Operaciones exoneradas</t>
  </si>
  <si>
    <t>Si el 'Código de tributo' es igual a '9995', el valor del Tag UBL es diferente a la sumatoria del Total Valor de venta - Exportaciones de cada ítem</t>
  </si>
  <si>
    <t>Si el 'Código de tributo' es igual a '9997', el valor del Tag UBL es diferente a la sumatoria del Total Valor de venta - Operaciones exoneradas de cada ítem  (con una tolerancia + - 1)</t>
  </si>
  <si>
    <t>Si el 'Código de tributo' es igual a '9998', el valor del Tag UBL es diferente a la sumatoria del Total Valor de venta - Operaciones inafectos de cada ítem  (con una tolerancia + - 1)</t>
  </si>
  <si>
    <t>Si 'Código de tributo' igual a '9998' (Inafectas) y  existe alguna línea con 'Código de tributo por línea' igual a '9998' (inafectas), el Tag UBL es igual a 0 (cero)</t>
  </si>
  <si>
    <t>Si 'Código de tributo' igual a '9997' (Exonerada)  y existe alguna línea con 'Código de tributo por línea' igual a '9997' (Exonerada),  el Tag UBL es igual a 0 (cero)</t>
  </si>
  <si>
    <t>Si 'Código de tipo de nota de crédito' es '11' (Exportación) y  existe algún 'Código de tributo por línea' con valor '9997' o '9998'</t>
  </si>
  <si>
    <t>Si el Tag UBL existe, el valor del Tag Ubl es diferente de 0 (cero), cuando el 'Código de tributo' es '9995', '9997' y '9998'</t>
  </si>
  <si>
    <t>F_1_0</t>
  </si>
  <si>
    <t>B_1_0</t>
  </si>
  <si>
    <t>ND_1_0</t>
  </si>
  <si>
    <t>NC_1_0</t>
  </si>
  <si>
    <t>RET1_0</t>
  </si>
  <si>
    <t>PER1_0</t>
  </si>
  <si>
    <t>GUIA1_0</t>
  </si>
  <si>
    <t>RES_1_1</t>
  </si>
  <si>
    <t>COM_B1_0</t>
  </si>
  <si>
    <t>RES_REV1_0</t>
  </si>
  <si>
    <t>F_2_0</t>
  </si>
  <si>
    <t>B_2_0</t>
  </si>
  <si>
    <t>SP_2_0</t>
  </si>
  <si>
    <t>NC_2_0</t>
  </si>
  <si>
    <t>ND_2_0</t>
  </si>
  <si>
    <t>EXISTE</t>
  </si>
  <si>
    <t>General</t>
  </si>
  <si>
    <t>Firma</t>
  </si>
  <si>
    <t>Si 'Código de tributo por línea' es '1000' y 'Código de tipo de nota de crédito' es 12 (IVAP), el valor del Tag UBL es diferente a 0 (cero)</t>
  </si>
  <si>
    <t>3210</t>
  </si>
  <si>
    <t>Solo debe consignar sistema de calculo si el tributo es ISC</t>
  </si>
  <si>
    <t>Si el Tag UBL existe, el monto total de impuestos es diferente a la sumatoria de impuestos (Códigos 1000+1016+2000+9996+9999),  con una tolerancia + - 1</t>
  </si>
  <si>
    <t>El tag cac:TaxTotal no debe repetirse en la línea</t>
  </si>
  <si>
    <t>El Monto total de impuestos es obligatorio</t>
  </si>
  <si>
    <t>El tag cac:TaxTotal a nivel global no debe repetirse en el documento</t>
  </si>
  <si>
    <t xml:space="preserve">Si existe Tag UBL con valor mayor a cero, y no existe 'Total Anticipos' con monto mayor a cero </t>
  </si>
  <si>
    <t>3211</t>
  </si>
  <si>
    <t>Si 'Monto anticipado' existe y no existe el Tag UBL o es vacio</t>
  </si>
  <si>
    <t>3212</t>
  </si>
  <si>
    <t>3213</t>
  </si>
  <si>
    <t>/Invoice/cac:AdditionalDocumentReference/cbc:ID (Serie y Número de comprobante que se realizó el anticipo)</t>
  </si>
  <si>
    <t>Si no existe documento con 'Tipo de comprobante que se realizó el anticipo' '02' o '03' con el mismo 'Identificador de pago' (cbc:DocumentStatusCode) que el valor del Tag UBL</t>
  </si>
  <si>
    <t>Si 'Tipo de comprobante que se realizó el anticipo' es '02' o '03', y no existe el tag UBL</t>
  </si>
  <si>
    <t>Si 'Tipo de comprobante que se realizó el anticipo' es '02' o '03', y no existe un 'Monto anticipado' con 'Identificador de pago' igual al valor del tag UBL</t>
  </si>
  <si>
    <t>No existe información del Monto Anticipado para el comprobante que se realizo el anticipo</t>
  </si>
  <si>
    <t>El comprobante contiene un identificador de pago repetido en los montos anticipados</t>
  </si>
  <si>
    <t>El comprobante contiene un identificador de pago repetido en los comprobantes que se realizo el anticipo</t>
  </si>
  <si>
    <t>Si 'Tipo de comprobante que se realizó el anticipo' es '02' o '03', y existe más de un comprobante de anticipo con el mismo identificador de pago en el comprobante</t>
  </si>
  <si>
    <t>Si 'Tipo de documento del emisor del anticipo' existe y 'Tipo de comprobante que se realizo el anticipo' es 02 (Factura), el formato del Tag UBL  es diferente a:
- [F][A-Z0-9]{3}-[0-9]{1,8}
- (E001)-[0-9]{1,8}
- [0-9]{1,4}-[0-9]{1,8}</t>
  </si>
  <si>
    <r>
      <t xml:space="preserve">Si 'Tipo de documento del emisor del anticipo' existe y 'Tipo de comprobante que se realizo el anticipo' es 03 (Boleta), el formato del Tag UBL  es diferente a:
- [B][A-Z0-9]{3}-[0-9]{1,8}
</t>
    </r>
    <r>
      <rPr>
        <strike/>
        <sz val="9"/>
        <rFont val="Calibri"/>
        <family val="2"/>
        <scheme val="minor"/>
      </rPr>
      <t>- (E001)-[0-9]{1,8}</t>
    </r>
    <r>
      <rPr>
        <sz val="9"/>
        <rFont val="Calibri"/>
        <family val="2"/>
        <scheme val="minor"/>
      </rPr>
      <t xml:space="preserve">
- (EB01)-[0-9]{1,8}
- [0-9]{1,4}-[0-9]{1,8}</t>
    </r>
  </si>
  <si>
    <t>Si existe identificador de pago (cbc:DocumentStatusCode), y el valor del tag UBL es diferente a '02' (Factura) o '03' (Boleta)</t>
  </si>
  <si>
    <t>Si existe identificador de pago (cbc:DocumentStatusCode) y no existe el tag o es vacío</t>
  </si>
  <si>
    <t>3214</t>
  </si>
  <si>
    <t>3215</t>
  </si>
  <si>
    <t>3216</t>
  </si>
  <si>
    <t>3217</t>
  </si>
  <si>
    <t>Falta identificador del pago del comprobante para relacionarlo con el monto de  anticipo</t>
  </si>
  <si>
    <t>Falta identificador del pago del Monto de anticipo para relacionarlo con el comprobante que se realizo el  anticipo</t>
  </si>
  <si>
    <t>El Numero de RUC del emisor no existe</t>
  </si>
  <si>
    <t>Si existe identificador de pago (cbc:DocumentStatusCode) y el valor del Tag UBL no existe en el listado</t>
  </si>
  <si>
    <t>3218</t>
  </si>
  <si>
    <t>3219</t>
  </si>
  <si>
    <t>El comprobante que se realizo el anticipo no existe</t>
  </si>
  <si>
    <t>El comprobante que se realizo el anticipo no se encuentra autorizado</t>
  </si>
  <si>
    <t>3220</t>
  </si>
  <si>
    <t>Si consigna montos de anticipo debe informar el Total de Anticipos</t>
  </si>
  <si>
    <t>3221</t>
  </si>
  <si>
    <t>El dato ingresado como codigo de tributo global es invalido para tipo de nota</t>
  </si>
  <si>
    <t>3222</t>
  </si>
  <si>
    <t>Comprobante operacion sujeta IVAP solo debe tener ítems con código de afectación del IGV igual a 17</t>
  </si>
  <si>
    <t>Si 'Código de tipo de nota de débito' es '11', el valor del Tag UBL es diferente de '40'</t>
  </si>
  <si>
    <t>Si 'Código de tipo de nota de débito' es '12', el valor del Tag UBL es diferente de '17'</t>
  </si>
  <si>
    <t>Si 'Código de tipo de nota de crédito' es '11', el valor del Tag UBL es diferente de '40'</t>
  </si>
  <si>
    <t>Si 'Código de tipo de nota de crédito' es '12', el valor del Tag UBL es diferente de '17'</t>
  </si>
  <si>
    <t>Catálogo
(025)</t>
  </si>
  <si>
    <t>Si 'Tipo de operación' es diferente a '0121 - Venta Interna - Sujeta al FISE', y existe código de cargo/descuento igual a '45'</t>
  </si>
  <si>
    <t>Si 'Tipo de operación' es '0121 - Venta Interna - Sujeta al FISE', y no existe  código de cargo/descuento igual a '45'</t>
  </si>
  <si>
    <t>Si existe 'Indicador de cargo/descuento', y no existe el Tag UBL o es vacío</t>
  </si>
  <si>
    <t>Si  'Código de tributo' es '1000', el valor del Tag Ubl es diferente de la sumatoria de los importes de IGV de cada ítem (con una tolerancia + - 1)</t>
  </si>
  <si>
    <t>Si  'Código de tributo' es '1016', el valor del Tag Ubl es diferente de la sumatoria de los importes de IVAP de cada ítem (con una tolerancia + - 1)</t>
  </si>
  <si>
    <t>Si existe mas de un tag con uno de los siguientes valores '1000', '1016', '9995', '9996', '9997' o '9998' a la vez</t>
  </si>
  <si>
    <t>Si existe mas de un tag con uno de los siguientes valores '1000', '9995', '9996', '9997' o '9998' a la vez</t>
  </si>
  <si>
    <t>Si 'Código de tipo de tributo' es 9996 (Gratuita) y 'Código de leyenda' es '1002', el valor del Tag UBL es igual a 0 (cero)</t>
  </si>
  <si>
    <t>El formato del Tag UBL es diferente de numérico de hasta 5 dígitos; o, es igual cero.</t>
  </si>
  <si>
    <t>4285</t>
  </si>
  <si>
    <t>El emisor a la fecha no se encuentra registrado ó habilitado con la condición de Agente de percepción</t>
  </si>
  <si>
    <t>El comprobante contiene un pago anticipado pero no se ha consignado el documento que se realizo el anticipo</t>
  </si>
  <si>
    <t>Debe consignar Numero de RUC del emisor del comprobante de anticipo</t>
  </si>
  <si>
    <t>Si el atributo del Tag UBL no existe o es diferente a 6 (RUC)</t>
  </si>
  <si>
    <t xml:space="preserve">Si existe Tag UBL con valor mayor a cero, la suma de los 'Monto anticipado' es diferente al valor del tag UBL </t>
  </si>
  <si>
    <t>/Invoice/cac:AllowanceCharge/cbc:ChargeIndicator (Indicador de cargo)</t>
  </si>
  <si>
    <t>Si existe 'Indicador de cargo', y no existe el Tag UBL o es vacío</t>
  </si>
  <si>
    <t>Si valor del tag es diferente 'true' para código de cargo igual a '45'</t>
  </si>
  <si>
    <t>/Invoice/cac:AllowanceCharge/cbc:AllowanceChargeReasonCode (Código del motivo del cargo)</t>
  </si>
  <si>
    <t>/Invoice/cac:AllowanceCharge/cbc:Amount (Monto del cargo)</t>
  </si>
  <si>
    <t>/Invoice/cac:AllowanceCharge/cbc:BaseAmount (Monto base del cargo)</t>
  </si>
  <si>
    <t>El valor del tag UBL es igual a 0 o no existe, cuando el código de motivo de cargo es igual a '45'</t>
  </si>
  <si>
    <t>Si el Tag UBL existe, el valor del Tag Ubl es  0 (cero), cuando el código de motivo de cargo igual a '45'</t>
  </si>
  <si>
    <t xml:space="preserve">El monto del cargo para el para FISE debe ser igual mayor a 0.00 </t>
  </si>
  <si>
    <t>Si existe un 'Código de concepto' con valor '5000' o '5001' o '5002', y no existe el tag con código '5003'</t>
  </si>
  <si>
    <t>Si existe un 'Código de concepto' con valor '5000' o '5001' o '5003', y no existe el tag con código '5002'</t>
  </si>
  <si>
    <t>Si existe un 'Código de concepto' con valor '5000' o '5002' o '5003', y no existe el tag con código '5001'</t>
  </si>
  <si>
    <t>Si existe un 'Código de concepto' con valor '5001' o '5002' o '5003' y no existe el tag con código '5000'</t>
  </si>
  <si>
    <t>Si existe 'Código de motivo de traslado' y existe 'Modalidad de Transporte (FG Remitente)' , y no existe el Tag UBL</t>
  </si>
  <si>
    <t>Si existe 'Código de motivo de traslado' y no existe 'Modalidad de Transporte (FG Remitente)' , y no existe el Tag UBL</t>
  </si>
  <si>
    <t>Si existe 'Código de motivo de traslado' y 'Modalidad de Transporte(FG Remitente)' es '01', no existe el Tag UBL</t>
  </si>
  <si>
    <t>Si existe 'Código de motivo de traslado' y "Modalidad de Transporte(FG Remitente)" es '02', existe el Tag UBL</t>
  </si>
  <si>
    <t>Si existe 'Código de motivo de traslado' y no existe 'Modalidad de Transporte (FG Remitente)', no existe el Tag UBL</t>
  </si>
  <si>
    <t>Si existe 'Código de motivo de traslado' y 'Modalidad de Transporte(FG Remitente)' es '01' y existe 'Datos de conductores - Número de documento de identidad', no existe el Tag UBL</t>
  </si>
  <si>
    <t>Si existe 'Código de motivo de traslado' y 'Modalidad de Transporte(FG Remitente)' es '02', no existe el Tag UBL</t>
  </si>
  <si>
    <t>Si existe 'Código de motivo de traslado' y no existe 'Modalidad de Transporte (FG Remitente)', y no existe el Tag UBL</t>
  </si>
  <si>
    <t>Si 'Datos de conductores - Tipo de documento' es 0 o A, el formato del Tag UBL es diferente a alfanumérico de 15 caracteres</t>
  </si>
  <si>
    <t>Si 'Datos de conductores - Tipo de documento' es 1, el formato del Tag UBL es diferente a numérico de 8 dígitos</t>
  </si>
  <si>
    <t>Si 'Datos de conductores - Tipo de documento' es 4 o 7, el formato del Tag UBL es diferente a alfanumérico de 12 caracteres</t>
  </si>
  <si>
    <t>Si 'Modalidad de Transporte(FG Remitente)' es '01' y 'Información de vehículo principal - Número de placa' existe, no existe e Tag UBL</t>
  </si>
  <si>
    <t>Si 'Modalidad de Transporte(FG Remitente)' es '02', no existe el Tag UBL</t>
  </si>
  <si>
    <t>Si existe 'Código de motivo de traslado' y no existe 'Modalidad de Transporte (FG Remitente)', existe el Tag UBL</t>
  </si>
  <si>
    <t>Si existe 'Código de motivo de traslado' y existe 'Modalidad de Transporte (FG Remitente)', no existe el Tag UBL</t>
  </si>
  <si>
    <t>Si existe 'Código de motivo de traslado' y existe 'Modalidad de Transporte (FG Remitente), y existe el Tag UBL</t>
  </si>
  <si>
    <t>Si existe 'Código de motivo de traslado' y no existe 'Modalidad de Transporte (FG Remitente)', y existe el Tag UBL</t>
  </si>
  <si>
    <t>Información Adicional - Sustento de traslado de mercaderias</t>
  </si>
  <si>
    <t>Si ha consignado Transporte Público, debe consignar Datos del transportista.</t>
  </si>
  <si>
    <t>Si 'Código de tributo por línea' es '1016' (IVAP), 'Tipo de operación' es 0120 (IVAP), el valor del Tag UBL es igual a 0 (cero)</t>
  </si>
  <si>
    <t>Si 'Afectación al IGV/IVAP' es '10','11', '12', '13', '14', '15', '16' o '17', el valor del tag es diferente a la tasa del tributo por el monto base IGV/IVAP de la línea (con una tolerancia + - 1)</t>
  </si>
  <si>
    <t>Si el tipo de operación es exportación0120 (Venta Interna - Sujeta al IVAP) y el valor del tag UBL es diferente a 17</t>
  </si>
  <si>
    <t>Si 'Tipo de operación' es de exportación '0200' o '0201' o '0202' o '0203' o '0204' o '0205' o '0206' o '0207' o '0208' y existe un ID '1000' o '1016' o '9997' o '9998' en cualquier ítem (InvoiceLine)</t>
  </si>
  <si>
    <t>Si 'Tipo de operación' es de exportación '0200' o '0201' o '0202' o '0203' o '0204' o '0205' o '0206' o '0207' o '0208' y existe un ID '9997' o '9998' a nivel global</t>
  </si>
  <si>
    <t>Si 'Tipo de operación' es de exportación '0200' o '0201' o '0202' o '0203' o '0204' o '0205' o '0206' o '0207' o '0208' y existe un ID '1000' o '1016' a nivel global</t>
  </si>
  <si>
    <t>Si 'Tipo de operación' es de exportación '0200' o '0201' o '0202' o '0203' o '0204' o '0205' o '0206' o '0207' o '0208' y existe un ID '2000' o '9999' a nivel global</t>
  </si>
  <si>
    <t>Si valor Tag UBL es mayor que cero y no existe un 'Total valor de venta' o 'Monto Base' ( cbc:TaxableAmount) mayor que cero a nivel global con el mismo 'Código de tributo de línea'</t>
  </si>
  <si>
    <t>No existe información a nivel global de un tributo informado en la línea</t>
  </si>
  <si>
    <t>Si tipo de operación es 0120 (Venta Interna - Sujeta al IVAP) y existe un Id '1000' o '9995' o '9997' o '9998' en cualquier invoiceLine</t>
  </si>
  <si>
    <t>Si tipo de operación es 0120 (Venta Interna - Sujeta al IVAP) y existe un Id '2000' o '9999' en cualquier invoiceLine</t>
  </si>
  <si>
    <t>Si tipo de operación es 0120 (Venta Interna - Sujeta al IVAP) y existe un Id '9995' o '9997' o '9998' a nivel global</t>
  </si>
  <si>
    <t>Cargo/descuento por ítem</t>
  </si>
  <si>
    <t>De existir código de concepto igual a '3005', no existe el tag</t>
  </si>
  <si>
    <t>Si existe 'Código de bien o servicio sujeto a detraccion', no existe el Tag UBL.</t>
  </si>
  <si>
    <t>Si existe 'Código de bien o servicio sujeto a detraccion', es diferente al listado según su código de bbss de detraccion</t>
  </si>
  <si>
    <t>Si 'Código de bien o servicio sujeto a detraccion' es igual a '027', y no existe el tag</t>
  </si>
  <si>
    <t>si 'Código de bien o servicio sujeto a detraccion' es igual a '027', y no existe el tag</t>
  </si>
  <si>
    <t>Si 'Código de bien o servicio sujeto a detraccion' es igual a '027', y no existe el tag o es vacio</t>
  </si>
  <si>
    <t>Si 'Código de bien o servicio sujeto a detraccion' es igual a '027', y no existe o existe mas de un tipo valor referencial = 01</t>
  </si>
  <si>
    <t>Si 'Código de bien o servicio sujeto a detraccion' es igual a '027', El formato del Tag UBL es diferente de decimal (positivo mayor a cero) de 12 enteros y hasta 2 decimales</t>
  </si>
  <si>
    <t>Si 'Código de bien o servicio sujeto a detraccion' es igual a '027', y no existe o existe mas de un tipo valor referencial = 02</t>
  </si>
  <si>
    <t>Si 'Código de bien o servicio sujeto a detraccion' es igual a '027', y no existe o existe mas de un tipo valor referencial = 03</t>
  </si>
  <si>
    <t>Si 'Código de bien o servicio sujeto a detraccion' es igual a '027' y el Tag existe, el valor del Tag UBL debe estar en el listado</t>
  </si>
  <si>
    <t>si 'Código de bien o servicio sujeto a detraccion' es igual a '027' y el Tag existe, el valor del Tag UBL debe estar en el listado</t>
  </si>
  <si>
    <t>si 'Código de bien o servicio sujeto a detraccion' es igual a '027' y el tag existe, el formato del Tag UBL es diferente a alfanumérico de 3 a 100 caracteres  (se considera cualquier carácter incluido espacio, sin salto de línea)</t>
  </si>
  <si>
    <t>si 'Código de bien o servicio sujeto a detraccion' es igual a '027' y el tag, el formato del Tag UBL es diferente de decimal (positivo mayor a cero) de 12 enteros y hasta 2 decimales</t>
  </si>
  <si>
    <t>cac:Shipment - Para Factura Electrónica Remitente debe indicar el punto de llegada para el sustento de traslado de bienes (cac:DeliveryAddrees).</t>
  </si>
  <si>
    <t>cac:Shipment - Para Factura Electrónica Remitente debe indicar el punto de partida para el sustento de traslado de bienes (cac:OriginAddress).</t>
  </si>
  <si>
    <t>cac:Shipment - Para Factura Electrónica Transportista no se consigna punto de partida para el sustento de traslado de bienes (cac:OriginAddress).</t>
  </si>
  <si>
    <t>4286</t>
  </si>
  <si>
    <t>Si ha consignado Transporte Publico, debe consignar Datos del transportista.</t>
  </si>
  <si>
    <t>El dato ingresado como código de ubigeo de punto de llegada no corresponde a un valor esperado (catalogo nro 13).</t>
  </si>
  <si>
    <t>El dato ingresado como código de ubigeo de punto de partida no corresponde a un valor esperado (catalogo nro 13).</t>
  </si>
  <si>
    <t>De existir código de concepto igual a '3001', '3002', '3003', o '3004', no existe el tag o es vacio.</t>
  </si>
  <si>
    <t>si 'Código de bien o servicio sujeto a detraccion' es igual a '004', y no existe el tag con ID '3006'</t>
  </si>
  <si>
    <t>Si existe , y valor del tag es diferente de 'TNE'</t>
  </si>
  <si>
    <t>Si código de concepto es '3006' y el formato del Tag UBL es diferente de decimal (positivo mayor a cero) de 12 enteros y hasta 2 decimales.</t>
  </si>
  <si>
    <t>Si 'Código de bien o servicio sujeto a detraccion' es igual a '004', y no existe el tag con valor '3005'</t>
  </si>
  <si>
    <t>si 'Código de bien o servicio sujeto a detraccion' es igual a '004', y no existe el tag con valor '3001'</t>
  </si>
  <si>
    <t>si 'Código de bien o servicio sujeto a detraccion' es igual a '004', y no existe el tag con valor '3002'</t>
  </si>
  <si>
    <t>si 'Código de bien o servicio sujeto a detraccion' es igual a '004', y no existe el tag con valor '3003'</t>
  </si>
  <si>
    <t>si 'Código de bien o servicio sujeto a detraccion' es igual a '004', y no existe el tag con valor '3004'</t>
  </si>
  <si>
    <t>Si 'Tipo de operación' es '1001', '1002', '1003' o '1004', no existe el tag o es vacio</t>
  </si>
  <si>
    <t>Si 'Tipo de operación' es diferente de '1001', '1002', '1003' o '1004', y existe el tag</t>
  </si>
  <si>
    <t>Si 'Código de bien o servicio sujeto a detraccion' es igual a '026', y no existe el tag con el concepto '3050'</t>
  </si>
  <si>
    <t>Si 'Código de bien o servicio sujeto a detraccion' es igual a '026', y no existe el tag con el concepto '3051'</t>
  </si>
  <si>
    <t>Si 'Código de bien o servicio sujeto a detraccion' es igual a '026', y no existe el tag con el concepto '3052'</t>
  </si>
  <si>
    <t>Si 'Código de bien o servicio sujeto a detraccion' es igual a '026', y no existe el tag con el concepto '3053'</t>
  </si>
  <si>
    <t>Si 'Código de bien o servicio sujeto a detraccion' es igual a '026', y no existe el tag con el concepto '3054'</t>
  </si>
  <si>
    <t>Si 'Código de bien o servicio sujeto a detraccion' es igual a '026', y no existe el tag con el concepto '3055'</t>
  </si>
  <si>
    <t>Si 'Código de bien o servicio sujeto a detraccion' es igual a '026', y no existe el tag con el concepto '3056'</t>
  </si>
  <si>
    <t>Si 'Código de bien o servicio sujeto a detraccion' es igual a '026', y no existe el tag con el concepto '3057'</t>
  </si>
  <si>
    <t>Si 'Código de bien o servicio sujeto a detraccion' es igual a '026', y no existe el tag con el concepto '3058'</t>
  </si>
  <si>
    <t>Si código de concepto es '3003' y el formato del Tag UBL es diferente a alfanumérico de 1 a 150 caractéres  (se considera cualquier carácter diferente a salto de línea)</t>
  </si>
  <si>
    <t>Si código de concepto es '3004' y el formato del Tag UBL es diferente a alfanumérico de 1 a 100 caractéres  (se considera cualquier carácter diferente a salto de línea)</t>
  </si>
  <si>
    <t>Si código de concepto es '3002' y el formato del Tag UBL es diferente a alfanumérico de 1 a 100 caractéres  (se considera cualquier carácter diferente a salto de línea)</t>
  </si>
  <si>
    <t>Si 'Código de bien o servicio sujeto a detraccion' es igual a '027', el formato del Tag UBL es diferente de decimal (positivo mayor a cero) de 12 enteros y hasta 2 decimales</t>
  </si>
  <si>
    <t>Si 'Código de bien o servicio sujeto a detraccion' es igual a '027' y el tag existe, el formato del Tag UBL es diferente a alfanumérico de 1 a 15 caracteres  (se considera cualquier carácter incluido espacio, sin salto de línea)</t>
  </si>
  <si>
    <t>El XML no contiene el tag o no existe información del valor de la carga en TM.</t>
  </si>
  <si>
    <t>El dato ingresado como valor de la carga en TM cumple con el formato establecido.</t>
  </si>
  <si>
    <t>Si 'Código de bien o servicio sujeto a detraccion' es igual a '027' y el tag existe, es diferente de '01' o '02'</t>
  </si>
  <si>
    <t>Si 'Código de bien o servicio sujeto a detraccion' es igual a '027' y existe tipo de carga, y no existe el tag</t>
  </si>
  <si>
    <t>Si 'Código de bien o servicio sujeto a detraccion' es igual a '027' y el tag existe, el formato del Tag UBL es diferente de decimal (positivo mayor a cero) de 12 enteros y hasta 2 decimales</t>
  </si>
  <si>
    <t>Si 'Código de bien o servicio sujeto a detraccion' es igual a '027' y el tag existe, el valor del tag UBL es diferente 'TNE'</t>
  </si>
  <si>
    <t>El dato ingresado como unidad de medida de la carga  del vehiculo no corresponde al valor esperado.</t>
  </si>
  <si>
    <t>Si 'Tipo de operación' es '0202 Exportación de servicios – prestación de servicios de hospedaje No Dom', y no existe el tag con valor '4009'</t>
  </si>
  <si>
    <t>Si 'Tipo de operación' es '0202 Exportación de servicios – prestación de servicios de hospedaje No Dom', y no existe el tag con valor '4008'</t>
  </si>
  <si>
    <t>Si 'Tipo de operación' es '0202 Exportación de servicios – prestación de servicios de hospedaje No Dom', y no existe el tag con valor '4000'</t>
  </si>
  <si>
    <t>Si 'Tipo de operación' es '0202 Exportación de servicios – prestación de servicios de hospedaje No Dom', y no existe el tag con valor '4007'</t>
  </si>
  <si>
    <t>Si 'Tipo de operación' es '0202 Exportación de servicios – prestación de servicios de hospedaje No Dom', y no existe el tag con valor '4001'</t>
  </si>
  <si>
    <t>si  el código de concepto es igual a '4001', '4000', '4007', '4008' o '4009', no existe el tag o es vacio.</t>
  </si>
  <si>
    <t>Si el código de concepto es '4008' y el valor del tag es distinto al catálogo 06</t>
  </si>
  <si>
    <t>Si el código de concepto es '4000' y el valor del tag es distinto al catálogo 04</t>
  </si>
  <si>
    <t>Si el código de concepto es '4001' y el valor del tag es distinto al catálogo 04</t>
  </si>
  <si>
    <t>Si el código de concepto es '4007' y el valor del tag es diferente a alfanumérico de 3 hasta 200 caracteres  (se considera cualquier carácter incluido espacio, sin salto de línea)</t>
  </si>
  <si>
    <t>Si el código de concepto es '4009' y el valor del tag es diferente a alfanumérico de 3 hasta 20 caracteres  (se considera cualquier carácter incluido espacio, sin salto de línea)</t>
  </si>
  <si>
    <t>Si 'Tipo de operación' es '0202 Exportación de servicios – prestación de servicios de hospedaje No Dom', y no existe el tag con valor '4002'</t>
  </si>
  <si>
    <t>Si 'Tipo de operación' es '0202 Exportación de servicios – prestación de servicios de hospedaje No Dom', y no existe el tag con valor '4003'</t>
  </si>
  <si>
    <t>Si 'Tipo de operación' es '0202 Exportación de servicios – prestación de servicios de hospedaje No Dom', y no existe el tag con valor '4004'</t>
  </si>
  <si>
    <t>Si 'Tipo de operación' es '0202 Exportación de servicios – prestación de servicios de hospedaje No Dom', y no existe el tag con valor '4006'</t>
  </si>
  <si>
    <t>Si el código de concepto es '5000' y el valor del tag es diferente a alfanumérico de 1 hasta 20 caracteres  (se considera cualquier carácter incluido espacio, sin salto de línea)</t>
  </si>
  <si>
    <t>Si el código de concepto es '5001' y el valor del tag es diferente a alfanumérico de 1 hasta 10 caracteres  (se considera cualquier carácter incluido espacio, sin salto de línea)</t>
  </si>
  <si>
    <t>Si el código de concepto es '5002' y el valor del tag es diferente a alfanumérico de 1 hasta 30 caracteres  (se considera cualquier carácter incluido espacio, sin salto de línea)</t>
  </si>
  <si>
    <t>Si el código de concepto es '5003' y el valor del tag es diferente a alfanumérico de 1 hasta 30 caracteres  (se considera cualquier carácter incluido espacio, sin salto de línea)</t>
  </si>
  <si>
    <t>Si 'Código de bien o servicio sujeto a detraccion' es igual a '026', y no existe el tag con el concepto '3059'</t>
  </si>
  <si>
    <t>Si 'Código de bien o servicio sujeto a detraccion' es igual a '026', y no existe el tag con el concepto '3060'</t>
  </si>
  <si>
    <t>Si el código de concepto es '4030' y el valor del tag es distinto al catálogo 13</t>
  </si>
  <si>
    <t>Si el código de concepto es '4032' y el valor del tag es distinto al catálogo 13</t>
  </si>
  <si>
    <t>Si el código de concepto es '4031' y el valor del tag es diferente a alfanumérico de 3 hasta 200 caracteres  (se considera cualquier carácter incluido espacio, sin salto de línea)</t>
  </si>
  <si>
    <t>Si el código de concepto es '4033' y el valor del tag es diferente a alfanumérico de 3 hasta 200 caracteres  (se considera cualquier carácter incluido espacio, sin salto de línea)</t>
  </si>
  <si>
    <t>Si el código de concepto es '4040' y el valor del tag es diferente a alfanumérico de 3 hasta 200 caracteres  (se considera cualquier carácter incluido espacio, sin salto de línea)</t>
  </si>
  <si>
    <t>Si el código de concepto es '4041' y el valor del tag es distinto al catálogo 06</t>
  </si>
  <si>
    <t>Si el código de concepto es '4042' y el valor del tag es distinto al catálogo 13</t>
  </si>
  <si>
    <t>Si el código de concepto es '4043' y el valor del tag es diferente a alfanumérico de 3 hasta 200 caracteres  (se considera cualquier carácter incluido espacio, sin salto de línea)</t>
  </si>
  <si>
    <t>Si el código de concepto es '4044' y el valor del tag es distinto al catálogo 13</t>
  </si>
  <si>
    <t>Si el código de concepto es '4045' y el valor del tag es diferente a alfanumérico de 3 hasta 200 caracteres  (se considera cualquier carácter incluido espacio, sin salto de línea)</t>
  </si>
  <si>
    <t>Si el código de concepto es '4046' y el valor del tag es diferente a alfanumérico de 1 hasta 100 caracteres  (se considera cualquier carácter incluido espacio, sin salto de línea)</t>
  </si>
  <si>
    <t>Si el código de concepto es '4049' y el valor del tag es diferente a alfanumérico de 1 hasta 20 caracteres  (se considera cualquier carácter incluido espacio, sin salto de línea)</t>
  </si>
  <si>
    <t>Si 'Tipo de operación' es '0302 - BVME para transporte ferroviario de pasajeros', no existe el tag con código igual a '4047'</t>
  </si>
  <si>
    <t>Si el código de concepto es '4060' y el valor del tag es diferente a alfanumérico de 3 hasta 30 caracteres  (se considera cualquier carácter incluido espacio, sin salto de línea)</t>
  </si>
  <si>
    <t>Si el código de concepto es '4061' y el valor del tag es diferente a alfanumérico de 3 hasta 10 caracteres  (se considera cualquier carácter incluido espacio, sin salto de línea)</t>
  </si>
  <si>
    <t>Si valor del tag es diferente 'true' para código de cargo/descuento igual a '51' o '52' o '53'</t>
  </si>
  <si>
    <t>Si "Código de motivo de cargo/descuento" es '51' o '52' o '53' (Percepción), el atributo @currencyID del Tag UBL es diferente a "PEN"</t>
  </si>
  <si>
    <t>Si "Código de motivo de cargo/descuento" es '51' o '52' o '53' (Percepción) y "Tipo de moneda" del comprobante es "PEN", el valor del Tag UBL es mayor a "Importe total"</t>
  </si>
  <si>
    <t>Si existe el tag, el valor ingresado es diferente a 'Tipo de operacion'</t>
  </si>
  <si>
    <t>Si existe mas de un tag con uno de los siguientes valores '1000', '1016', '9995', '9996', '9997' o '9998' a la vez (solo puede haber un código)</t>
  </si>
  <si>
    <t>Si el Tag UBL existe, el valor del Tag Ubl es diferente de 0 (cero), cuando el 'Código de tributo' es '9995', '9997' y '9998'.</t>
  </si>
  <si>
    <t>Si 'Código de tributo' es '1016' y  el Tag UBL existe, el valor del Tag UBL es diferente a la sumatoria del total valor de venta - operaciones gravadas de IVAP en cada ítem (con una tolerancia + - 1)</t>
  </si>
  <si>
    <t>Si 'Código de tributo' es '2000' (ISC), existe una línea con "Código de tributo por línea" igual a '2000' y 'Monto ISC por línea' mayor a cero, el valor del Tag UBL es igual a 0 (cero)</t>
  </si>
  <si>
    <t>El valor del Tag UBL debe tener por lo menos uno de los siguientes valores en el comprobante: '1000' (Gravada), '1016' (IVAP), '9995' (Exportacion), '9996' (Gratuita), '9997' (Exonerada), '9998' (Inafecta)</t>
  </si>
  <si>
    <t>Si 'Código de tipo de nota de credito' es 12 (IVAP) y existe un Id '1000' o '9995' o '9997' o '9998' en cualquier CreditNoteLine</t>
  </si>
  <si>
    <t>Si 'Código de tipo de nota de credito' es 11 (Exportación) y  existe un ID '1000' o '1016' o '9997' o '9998' en cualquier CreditNoteline</t>
  </si>
  <si>
    <t>Si 'Código de tributo por línea' es '2000' (ISC), existe 'Sumatoria ISC' y es mayor a cero, el valor del Tag UBL es igual a 0</t>
  </si>
  <si>
    <t>Si 'Código de tributo por línea' es '2000' (ISC), no existe el Tag UBL</t>
  </si>
  <si>
    <t>Si 'Código de tributo por línea' es diferente '2000' (ISC), existe el Tag UBL</t>
  </si>
  <si>
    <t>Si 'Código de tributo por línea' es '2000' (ISC), el valor del Tag UBL es diferente al listado</t>
  </si>
  <si>
    <t>TIPO DE
 RETORNO</t>
  </si>
  <si>
    <t>CODIGO DE RETORNO</t>
  </si>
  <si>
    <t>Si 'Código de tributo por línea' es igual a '9996' y la afectación IGV es  '21', '31', '32', '33', '34', '35' o  '36', el valor del tag UBL es diferente de 0</t>
  </si>
  <si>
    <t>Si 'Código de tributo por línea' es igual a  '9997' o '9998', el valor del tag UBL es diferente de 0</t>
  </si>
  <si>
    <t>Si 'Código de tributo por línea' es igual a '9999' (Otros tributos), existe el tag UBL</t>
  </si>
  <si>
    <t>Si existe en una linea un bloque con ID '1016' o '9995' o '2000'</t>
  </si>
  <si>
    <t>/Invoice/cac:InvoiceLine/cac:TaxTotal/cac:TaxSubtotal/cac:TaxCategory/cac:TaxScheme/cbc:ID (Código de tributo por linea)</t>
  </si>
  <si>
    <t>Si el Tag UBL existe, el valor del Tag Ubl es diferente de 0 (cero), cuando el código de tributo es '9997' y '9998'.</t>
  </si>
  <si>
    <t>Si código de cargo/descuento global es '00', el valor del tag no es igual a la sumatoria de los descuentos que afectan a la BI por item  (con una tolerancia + - 1)</t>
  </si>
  <si>
    <t>Si código de cargo/descuento global es '01', el valor del tag no es igual a la sumatoria de los descuentos que no afectan a la BI por item (con una tolerancia + - 1)</t>
  </si>
  <si>
    <t>Si código de cargo/descuento global es '47', el valor del tag no es igual a la sumatoria de los cargos que no afectan a la BI por item  (con una tolerancia + - 1)</t>
  </si>
  <si>
    <t>Si código de cargo/descuento global es '48', el cargo que no afectan a la BI global no es igual a la sumatoria de los cargos que no afectan a la BI por item (con una tolerancia + - 1)</t>
  </si>
  <si>
    <t>Catálogo
(009)</t>
  </si>
  <si>
    <t>Catálogo
(056)</t>
  </si>
  <si>
    <t>Catálogo
(057)</t>
  </si>
  <si>
    <t>Catálogo
(024)</t>
  </si>
  <si>
    <t>Catálogo
(058)</t>
  </si>
  <si>
    <t>Si el tag es diferente al 'Código internacional del tributo' del listado según el 'Código de tributo' (Catálogo 5)</t>
  </si>
  <si>
    <t>Si el tag es diferente al 'Código internacional del tributo' del listado según el 'Código de tributo por línea' (Catálogo 5)</t>
  </si>
  <si>
    <t>Si el tag es diferente al 'Nombre del tributo' del listado según el 'Código de tributo' (Catálogo 5)</t>
  </si>
  <si>
    <t>Si el tag es diferente al 'Nombre del tributo' del listado según el 'Código de tributo por línea' (Catálogo 5)</t>
  </si>
  <si>
    <t>El valor del tag es distinto al Catálogo 53</t>
  </si>
  <si>
    <t>Si 'Tipo de operación' es 0201 o 0208 y el Tag UBL existe, el valor es diferente al Catálogo 04 excepto 'PE'</t>
  </si>
  <si>
    <t>Si el código de concepto es '3055', el valor del tag es distinto al Catálogo nro 13.</t>
  </si>
  <si>
    <t>Si el código de concepto es '3057', el valor del tag es distinto al Catálogo nro 13.</t>
  </si>
  <si>
    <t>Si el código de concepto es '4030' y el valor del tag es distinto al Catálogo 13</t>
  </si>
  <si>
    <t>Si el código de concepto es '4032' y el valor del tag es distinto al Catálogo 13</t>
  </si>
  <si>
    <t>Si el código de concepto es '4041' y el valor del tag es distinto al Catálogo 06</t>
  </si>
  <si>
    <t>Si el código de concepto es '4042' y el valor del tag es distinto al Catálogo 13</t>
  </si>
  <si>
    <t>Si el código de concepto es '4044' y el valor del tag es distinto al Catálogo 13</t>
  </si>
  <si>
    <t>Si el código de concepto es '3053', el valor del tag es distinto al Catálogo nro 06.</t>
  </si>
  <si>
    <t>Si 'Código de tipo de nota de crédito' es igual a'10' (Otros conceptos),  el valor del tag UBL puede ser vacío ó los valores del Catálogo 01.</t>
  </si>
  <si>
    <t>Si el código de concepto es 7001 y el valor del tag es distinto al Catálogo 26</t>
  </si>
  <si>
    <t>Si el código de concepto es 7002 y el valor del tag es distinto al Catálogo 27</t>
  </si>
  <si>
    <t>Si el código de concepto es 7006 y el valor del tag es distinto al Catálogo 13</t>
  </si>
  <si>
    <t>Si 'Código de tipo de nota de débito' es igual a'03' (Penalidades/ otros conceptos),  el valor del tag UBL puede ser vacío ó los valores del Catálogo 01.</t>
  </si>
  <si>
    <t>El Código producto de SUNAT no puede ser vacio si es de Exportacion</t>
  </si>
  <si>
    <t>Si "Tipo de Servicio Público" es Otros servicios regulados por OSIPTEL (5) , el Tag UBL no existe o es vacio</t>
  </si>
  <si>
    <t>Si existe el tag, su valor no corresponde a los establecidos en el Catálogo N° 24</t>
  </si>
  <si>
    <t>No existe el Tag UBL o es cero (0)</t>
  </si>
  <si>
    <t>4287</t>
  </si>
  <si>
    <t xml:space="preserve">Si 'Afectación al IGV por línea' es 10 (Gravado), 20 (Exonerado) o 30 (Inafecto) y "Código de precio" es 02 (Valor referencial en operaciones no onerosa) Tag UBL es mayor a 0 (cero). </t>
  </si>
  <si>
    <t>3224</t>
  </si>
  <si>
    <t>3225</t>
  </si>
  <si>
    <t>Si 'Afectación al IGV/IVAP' es '10','11', '12', '13', '14', '15', '16' o '17', el valor del tag es diferente a la tasa del tributo por el monto base Imponible IGV/IVAP de la línea (con una tolerancia + - 1)</t>
  </si>
  <si>
    <t>3223</t>
  </si>
  <si>
    <t>4288</t>
  </si>
  <si>
    <t>4289</t>
  </si>
  <si>
    <t>4290</t>
  </si>
  <si>
    <t>3226</t>
  </si>
  <si>
    <t>La sumatoria del Total de Valores de Venta más impuestos difieren,  con una tolerancia + - 1.</t>
  </si>
  <si>
    <t>3227</t>
  </si>
  <si>
    <t>La combinación de tributos no es permitida</t>
  </si>
  <si>
    <t>El resultado del monto del cargo o descuento global es incorrecto en base a la información consignada</t>
  </si>
  <si>
    <t>La sumatoria del Total del valor de venta más los impuestos no concuerda con la base imponible</t>
  </si>
  <si>
    <t>Si 'Tipo de operación' es '0201' o '0208' y el Tag UBL existe, el valor es diferente al Catálogo 04 excepto 'PE'</t>
  </si>
  <si>
    <t>El valor de venta por ítem difiere de los importes consignados.</t>
  </si>
  <si>
    <t>El valor de cargo/descuento por ítem difiere de los importes consignados.</t>
  </si>
  <si>
    <t>El cálculo del IGV es Incorrecto</t>
  </si>
  <si>
    <t>El precio unitario de la operación que está informando difiere de los cálculos realizados en base a la información remitida</t>
  </si>
  <si>
    <t>La base imponible de IGV a nivel de línea difiere de la información consignada en el comprobante</t>
  </si>
  <si>
    <t>En una línea sólo pueden existir las siguientes combinaciones de códigos de tributos con 'Monto base' mayor a cero (cbc:TaxableAmount  &gt; 0): 
- '1000', '2000' y/o '9999' 
- '1016' y '9999' 
- '9995' y 9999' 
- '9996', '2000' y/o '9999' 
- '9997', '2000 'y/o '9999' 
- '9998', '2000' y/o '9999'</t>
  </si>
  <si>
    <t>Si 'Tipo de operación' es de exportación '0200' o '0201' o '0202' o '0203' o '0204' o '0205' o '0206' o '0207' o '0208' y existe un ID '2000' con 'Monto base' mayor a cero (cbc:TaxableAmount  &gt; 0) en cualquier ítem (InvoiceLine)</t>
  </si>
  <si>
    <r>
      <t xml:space="preserve">Si valor del tag es diferente de 'true' para 'código de motivo de cargo' igual a </t>
    </r>
    <r>
      <rPr>
        <strike/>
        <sz val="9"/>
        <rFont val="Calibri"/>
        <family val="2"/>
        <scheme val="minor"/>
      </rPr>
      <t xml:space="preserve">'46', </t>
    </r>
    <r>
      <rPr>
        <sz val="9"/>
        <rFont val="Calibri"/>
        <family val="2"/>
        <scheme val="minor"/>
      </rPr>
      <t xml:space="preserve">'47' y '48', </t>
    </r>
    <r>
      <rPr>
        <strike/>
        <sz val="9"/>
        <rFont val="Calibri"/>
        <family val="2"/>
        <scheme val="minor"/>
      </rPr>
      <t>'49', '50', '45', '51', '52', '53'</t>
    </r>
  </si>
  <si>
    <r>
      <t>Si valor del tag es diferente 'false' para 'Código de motivo de descuento' igual a '00' y '01'</t>
    </r>
    <r>
      <rPr>
        <strike/>
        <sz val="9"/>
        <rFont val="Calibri"/>
        <family val="2"/>
        <scheme val="minor"/>
      </rPr>
      <t>, '02', '03'</t>
    </r>
  </si>
  <si>
    <t>Si existe el tag 'Código de motivo de cargo/descuento', el importe difiere del resultado de multiplicar Monto base del cargo/descuento por el Factor de cargo/descuento, con una tolerancia + - 1.</t>
  </si>
  <si>
    <t>El XML no contiene el tag InvoicedQuantity en el detalle de los Items o es cero (0)</t>
  </si>
  <si>
    <t>El importe total no coincide con la sumatoria de los valores de venta mas los tributos mas los cargos menos los descuentos que no afectan la base imponible</t>
  </si>
  <si>
    <t>La sumatoria de valor de venta no corresponde a los importes consignados</t>
  </si>
  <si>
    <t>El XML contiene mas de un tributo por linea (Gravado, Exonerado, Inafecto, Exportación)</t>
  </si>
  <si>
    <t xml:space="preserve">Cargos y Descuentos Globales </t>
  </si>
  <si>
    <t>4291</t>
  </si>
  <si>
    <t>El dato ingresado como cargo/descuento no es valido a nivel global.</t>
  </si>
  <si>
    <t>El valor del tag es diferente a la sumatoria de los 'Montos de descuentos' de línea que no afectan la base (con 'Código de motivo de descuento' igual a '01') y los 'Montos de descuentos' globales que no afectan la base (con 'Código de motivo de descuento' igual a'03'), con una tolerancia de + - 1</t>
  </si>
  <si>
    <t>El valor del tag no es igual a la sumatoria del 'Valor de venta por ítem' de los 'Código de tributo por línea'  '1000', '1016', '9995', '9997' y '9998' menos 'Montos de descuentos globales' que afectan la base ('Código de motivo de descuento' igual a '02') más 'Montos de cargos globales' que afectan la base ('Código de motivo de cargo' igual a '49'), con una tolerancia de + - 1</t>
  </si>
  <si>
    <t>Si no existe en la misma línea un 'Código de tributo por línea' igual a '2000', el valor del tag es diferente del 'Valor de Venta del ítem'</t>
  </si>
  <si>
    <t>Si 'Código de tributo por línea' es igual a '1000' o '1016' y 
'Monto base' mayor a cero (cbc:TaxableAmount &gt; 0), el valor del tag UBL es igual a 0</t>
  </si>
  <si>
    <t>Si 'Código de tributo por línea' es igual a '1000' o '1016', y  'Monto base' mayor a cero (cbc:TaxableAmount &gt; 0), el valor del tag UBL es igual a 0</t>
  </si>
  <si>
    <t>Si 'Código de tributo' igual a '9997' (Exonerada) y existe 'Código de leyenda' igual a '2003', el valor del Tag UBL es igual a 0 (cero)</t>
  </si>
  <si>
    <t>Si 'Código de tributo' igual a '9997' (Exonerada) y existe 'Código de leyenda' igual a '2002', el valor del Tag UBL es igual a 0 (cero)</t>
  </si>
  <si>
    <t>Si 'Código de tributo' igual a '9997' (Exonerada)  y existe 'Código de leyenda' igual a '2001', el valor del Tag UBL es igual a 0 (cero)</t>
  </si>
  <si>
    <t>Si  'Código de tributo' es '1000', el valor del Tag Ubl es diferente al resultado de multiplicar la sumatoria de los 'Monto base' de las líneas (cbc:TaxableAmount) con 'Código de tributo por línea' igual a '1000', menos 'Monto de descuentos' globales que afectan la base (Código '02'), más los 'Montos de cargos' globales que afectan la base (Código 49) por la tasa vigente al IGV a la fecha de emisión, con una tolerancia + - 1</t>
  </si>
  <si>
    <t>Si 'Código de tributo' es '2000', si el Tag UBL existe y el valor del Tag UBL es diferente a la sumatoria de los 'Montos base' (cbc:TaxableAmount) de los ítems con 'Código de tributo por línea' igual a '2000' (con una tolerancia + - 1)</t>
  </si>
  <si>
    <t>Si 'Código de tributo' es '9999', si el Tag UBL existe y el valor del Tag UBL es diferente a la sumatoria de los 'Montos base' (cbc:TaxableAmount) de los ítems con 'Código de tributo por línea' igual a '9999' (con una tolerancia + - 1)</t>
  </si>
  <si>
    <t>Si  'Código de tributo' es '9999', el valor del Tag Ubl es diferente de la sumatoria de los importes de otros tributos (cbc:TaxAmount) con 'Código de tributo por línea' igual a '9999' de cada ítem (con una tolerancia + - 1)</t>
  </si>
  <si>
    <t>Si existe 'Valor referencial unitario en operac. no oneros as' con monto mayor a cero, la operacion debe ser gratuita (codigo de tributo 9996)</t>
  </si>
  <si>
    <t>Si existe 'Valor referencial unitario en operac. no onerosas' con monto mayor a cero, la operacion debe ser gratuita (codigo de tributo 9996)</t>
  </si>
  <si>
    <t>El valor del tag es diferente a la sumatoria de los 'Montos de cargos' de línea que no afectan la base (con 'Código de motivo de cargo' igual a '48') y los 'Montos de cargos' globales que no afectan la base (con 'Código de motivo de cargo' igual a '45, '46', '50', '51', '52' y '53'), con una tolerancia de + - 1</t>
  </si>
  <si>
    <t>El valor del tag es diferente del 'Valor de Venta del ítem'</t>
  </si>
  <si>
    <t>Si 'Código de tributo por línea' es igual a '1000'  y 
'Monto base' mayor a cero (cbc:TaxableAmount &gt; 0), el valor del tag UBL es igual a 0</t>
  </si>
  <si>
    <t>Si el codigo de tributo es es '9998', el valor del Tag UBL es diferente a la sumatoria del total valor de venta - operaciones inafectos de cada ítem  (con una tolerancia + - 1)</t>
  </si>
  <si>
    <t>El valor del tag no es igual a la sumatoria del 'Valor de venta por ítem' de los 'Código de tributo por línea'  '1000', '9997' y '9998' menos 'Montos de descuentos globales' que afectan la base ('Código de motivo de descuento' igual a '02') más 'Montos de cargos globales' que afectan la base ('Código de motivo de cargo' igual a '49'), con una tolerancia de + - 1</t>
  </si>
  <si>
    <t>Si 'Código de tipo de nota de crédito' es 12 (IVAP) y existe un Id '2000' o '9999' con 'Monto base' mayor a cero (cbc:TaxableAmount  &gt; 0) en cualquier CreditNoteLine</t>
  </si>
  <si>
    <t>si 'Código de tipo de nota de crédito' es 11 (Exportación) y existe un ID '2000' o '9999' con 'Monto base' mayor a cero (cbc:TaxableAmount  &gt; 0) en cualquier CreditNoteLine</t>
  </si>
  <si>
    <t>Si 'Código de tipo de nota de crédito' es '11' (Exportación) y existe un ID '1000' o '1016' o  a nivel global</t>
  </si>
  <si>
    <t>Precio de venta unitario por item
Valor referencial unitario por ítem en operaciones no onerosas</t>
  </si>
  <si>
    <t>No se permite importe mayor a cero cuando el codigo de tributo es IVAP y el comprobante esta sujeta a IVAP</t>
  </si>
  <si>
    <t>Si  'Código de tipo de nota de débito' es '11' (Exportacion) y existe un Id '9997' o '9998' a nivel global</t>
  </si>
  <si>
    <r>
      <t>Si 'Código de tributo' igual a '9998' (</t>
    </r>
    <r>
      <rPr>
        <strike/>
        <sz val="9"/>
        <color rgb="FFFF0000"/>
        <rFont val="Calibri"/>
        <family val="2"/>
        <scheme val="minor"/>
      </rPr>
      <t>Exonerada Inafecta</t>
    </r>
    <r>
      <rPr>
        <strike/>
        <sz val="9"/>
        <rFont val="Calibri"/>
        <family val="2"/>
        <scheme val="minor"/>
      </rPr>
      <t>) y existe 'Código de leyenda' igual '2007', el valor del Tag UBL es igual a 0 (cero)</t>
    </r>
  </si>
  <si>
    <t>Si 'Código de tipo de nota de débito' es 11 (Exportación) y  existe un ID '1000' o '1016' o '9997' o '9998' en cualquier DebitNoteline</t>
  </si>
  <si>
    <t>Si 'Código de tipo de nota de débito' es diferente de '03' (Penalidades/ otros conceptos) y la nota débito modifica a una boleta de venta (tipo de comprobante '03'), y el formato del Tag UBL es diferente a:
- [B][A-Z0-9]{3}-[0-9]{1,8}
- (EB01)-[0-9]{1,8}
- [0-9]{1,4}-[0-9]{1,8}</t>
  </si>
  <si>
    <t>Si 'Código de tipo de nota de débito' es diferente de '03' (Penalidades/ otros conceptos) y la la nota débito modifica a un DAE (tipo de comprobante '14'), y el formato del Tag UBL es diferente a:
- [S][A-Z0-9]{3}-[0-9]{1,8}
- [0-9]{1,4}-[0-9]{1,8}
- [0-9]{1,8} (Para caso de DAE sin serie)</t>
  </si>
  <si>
    <t>Si 'Código de tipo de nota de débito' es diferente de '03' (Penalidades/ otros conceptos) y 'Tipo de documento del documento que modifica' es '12', el formato del Tag UBL es diferente a:
- [a-zA-Z0-9-]{1,20}-[0-9]{1,10}</t>
  </si>
  <si>
    <t>Si 'Código de tipo de nota de débito' es diferente de '03' (Penalidades/ otros conceptos) y si 'Tipo del documento del documento que modifica' es '56', el valor del Tag UBL es diferente a alfanumérico (incluido el guión)</t>
  </si>
  <si>
    <t>Si el tag UBL existe y el 'Código de tipo de nota de débito' es '11', el valor del Tag UBL no se encuentra en el listado</t>
  </si>
  <si>
    <t>Si el tag UBL existe y el 'Código de tipo de nota de débito' es '11', el valor del Tag UBL es vacío</t>
  </si>
  <si>
    <t>Si 'Código de tipo de nota de débito' es '11' (Exportación) y  existe un ID '2000' o '9999' en cualquier DebitNoteline</t>
  </si>
  <si>
    <t>La base imponible a nivel de línea difiere de la información consignada en el comprobante</t>
  </si>
  <si>
    <t>Si existe el tag, el valor ingresado es diferente a 'GTIN-8', 'GTIN-13', 'GTIN-14', 'GS1-128', 'DataBar GS1' y 'DataMatrix GS1'</t>
  </si>
  <si>
    <t>Si  'Código de tipo de nota de débito' es '11' (Exportacion) y existe un ID '1000' o '1016' a nivel global</t>
  </si>
  <si>
    <t>Si  'Código de tipo de nota de débito' es '11' (Exportacion) y existe un ID '2000' o '9999' a nivel global</t>
  </si>
  <si>
    <t>Si existe en la línea un cac:TaxSubTotal con 'Código de tributo por línea' igual a '9996' cuyo 'Monto base' es mayor a cero (cbc:TaxableAmount &gt; 0), el valor del Tag UBL es mayor a 0 (cero)</t>
  </si>
  <si>
    <t>Si no existe en misma la línea un cac:TaxSubTotal con 'Código de tributo por línea' igual a '9996' cuyo 'Monto base' es mayor a cero (cbc:TaxableAmount &gt; 0) (Operaciones gratuitas), y 'Código de precio' es '02' (Valor referencial en operaciones no onerosa), el Tag UBL es mayor a 0 (cero).</t>
  </si>
  <si>
    <t>Si 'Código de tributo por línea' es igual a '9996' cuyo 'Monto base' es mayor a cero (cbc:TaxableAmount &gt; 0), y la afectación IGV es '11', '12', '13', '14', '15', '16' o '17', el valor del tag UBL es igual a 0</t>
  </si>
  <si>
    <t>Si 'Código de tributo por línea' es igual a '9996' cuyo 'Monto base' es mayor a cero (cbc:TaxableAmount &gt; 0) y la afectación IGV es '11', '12', '13', '14', '15', '16' o '17, el valor del tag UBL es igual a 0</t>
  </si>
  <si>
    <t>Si 'Código de tributo por línea' es diferente a '2000' (ISC) o '9999' (Otros tributos), cuyo 'Monto base' es mayor a cero (cbc:TaxableAmount &gt; 0), y no existe el Tag UBL</t>
  </si>
  <si>
    <t>Si 'Código de tributo por línea' es diferente a '2000' (ISC) o '9999' (Otros tributos), cuyo 'Monto base' es mayor a cero (cbc:TaxableAmount &gt; 0), el valor del Tag UBL es diferente al listado según su código de tributo.</t>
  </si>
  <si>
    <t>Si  el 'Código de tributo por línea' es '2000' cuyo 'Monto base' es mayor a cero (cbc:TaxableAmount &gt; 0), el valor del tag es diferente a la tasa del tributo por el monto base ISC de la linea (con una tolerancia + - 1)</t>
  </si>
  <si>
    <t>Si el 'Código de tributo por línea' es '9999' cuyo 'Monto base' es mayor a cero (cbc:TaxableAmount &gt; 0), el valor del tag es diferente a la tasa del tributo por el monto base Otros tributos de la linea (con una tolerancia + - 1)</t>
  </si>
  <si>
    <t>Si 'Código de tributo por línea' es '2000' (ISC) cuyo 'Monto base' es mayor a cero (cbc:TaxableAmount &gt; 0), existe 'Sumatoria ISC' y es mayor a cero, el valor del Tag UBL es igual a 0</t>
  </si>
  <si>
    <t>Si 'Código de tributo por línea' es igual a '2000' cuyo 'Monto base' es mayor a cero (cbc:TaxableAmount &gt; 0), el valor del tag UBL es igual a 0</t>
  </si>
  <si>
    <t>Si 'Código de tributo por línea' es '2000' (ISC) cuyo 'Monto base' es mayor a cero (cbc:TaxableAmount &gt; 0), no existe el Tag UBL</t>
  </si>
  <si>
    <t>Si 'Código de tributo por línea' es '2000' (ISC) cuyo 'Monto base' es mayor a cero (cbc:TaxableAmount &gt; 0), el valor del Tag UBL es diferente al listado</t>
  </si>
  <si>
    <t>Si existe una línea con código de afectación al IGV con valor '17' (IVAP) cuyo 'Monto base' es mayor a cero (cbc:TaxableAmount &gt; 0), y no existe código de leyenda igual a '2007'</t>
  </si>
  <si>
    <t>Si 'Código de tributo' es '1000' y  el Tag UBL existe, el valor del Tag UBL es diferente a la sumatoria de los 'Valores de vanta de item'  que correspondan a líneas con 'Código de tributo por línea igual a '1000' y cuyo 'Monto base' es mayor a cero (cbc:TaxableAmount &gt; 0),  menos los 'Montos de Descuentos' globales que afectan la base imponible (Código '02') más Cargos globales que afectan la base imponible (Código '49'), con una tolerancia + - 1</t>
  </si>
  <si>
    <t>Si 'Código de tributo por línea' es igual a '9996' cuyo 'Monto base' es mayor a cero (cbc:TaxableAmount &gt; 0), y la afectación IGV es '11', '12', '13', '14', '15', '16', el valor del tag UBL es igual a 0</t>
  </si>
  <si>
    <t>Si 'Código de tributo por línea' es igual a '9996' cuyo 'Monto base' es mayor a cero (cbc:TaxableAmount &gt; 0), y la afectación IGV es  '21', '31', '32', '33', '34', '35', '36', el valor del tag UBL es diferente de 0</t>
  </si>
  <si>
    <t>Si 'Código de tributo por línea' es igual a '9996' cuyo 'Monto base' es mayor a cero (cbc:TaxableAmount &gt; 0) y la afectación IGV es '11', '12', '13', '14', '15', '16', el valor del tag UBL es igual a 0</t>
  </si>
  <si>
    <t>Si 'Código de tributo por línea' es diferente a  '9999' (Otros tributos), cuyo 'Monto base' es mayor a cero (cbc:TaxableAmount &gt; 0), y no existe el Tag UBL</t>
  </si>
  <si>
    <t>Si 'Código de tributo por línea' es diferente a '9999' (Otros tributos), cuyo 'Monto base' es mayor a cero (cbc:TaxableAmount &gt; 0), el valor del Tag UBL es diferente al listado según su código de tributo.</t>
  </si>
  <si>
    <t>Si 'Código de tributo por línea' es '1000' (IGV) cuyo 'Monto base' es mayor a cero (cbc:TaxableAmount &gt; 0), y 'Código de tipo de nota de credito' es '12' (IVAP), el valor del Tag UBL es diferente a 0 (cero)</t>
  </si>
  <si>
    <t>No existe el tag cac:InvoiceLine/cac:TaxTotal</t>
  </si>
  <si>
    <t>El valor del Tag UBL es "2.0"</t>
  </si>
  <si>
    <t>4292</t>
  </si>
  <si>
    <t>La Versión del UBL 2.0 se aceptará solo hasta el 31 de diciembre de 2018</t>
  </si>
  <si>
    <t>El formato del Tag UBL no tiene el formato:
- [F][A-Z0-9]{3}-[0-9]{1,8}
- [0-9]{1,4}-[0-9]{1,8}</t>
  </si>
  <si>
    <t>El formato del Tag UBL no tiene el formato:
- [B][A-Z0-9]{3}-[0-9]{1,8}
- [0-9]{1,4}-[0-9]{1,8}</t>
  </si>
  <si>
    <t>El formato del Tag UBL no tiene el formato:
- [S][A-Z0-9]{3}-[0-9]{1,8}</t>
  </si>
  <si>
    <t>El formato del Tag UBL no tiene el formato:
- [R][A-Z0-9]{3}-[0-9]{1,8}
- [0-9]{1,4}-[0-9]{1,8}</t>
  </si>
  <si>
    <t>El formato del Tag UBL no tiene el formato:
- [B][A-Z0-9]{3}-[0-9]{1,8}
- [F][A-Z0-9]{3}-[0-9]{1,8}
- [S][A-Z0-9]{3}-[0-9]{1,8}
- [0-9]{1,4}-[0-9]{1,8}</t>
  </si>
  <si>
    <t>El formato del Tag UBL es diferente a alfanumérico de 3 hasta 1500 caracteres  (se considera cualquier carácter excepto salto de línea)</t>
  </si>
  <si>
    <t>Padrones
Contribuyentes</t>
  </si>
  <si>
    <t>Operación Sujeta a Detracción- Servicios de Transporte Pasajeros</t>
  </si>
  <si>
    <t>Operación Sujeta a Detracción- Servicios de Transporte Carga</t>
  </si>
  <si>
    <t>OTROS</t>
  </si>
  <si>
    <t>El dato ingresado en el tipo de documento de identidad del receptor no esta permitido.</t>
  </si>
  <si>
    <t>Si no existe en la misma línea un cac:TaxSubTotal con 'Código de tributo por línea' igual a '9996' cuyo 'Monto base' es mayor a cero (cbc:TaxableAmount &gt; 0) (Operaciones gratuitas), y 'Código de precio' es '02' (Valor referencial en operaciones no onerosa), el Tag UBL es mayor a 0 (cero).</t>
  </si>
  <si>
    <t>Si el Tag UBL existe, el monto total de impuestos por línea es diferente a la sumatoria de 'Monto de tributo por línea' (cbc:TaxAmount de los tributos '1000', '1016','2000' y '9999') (con una tolerancia + -1)</t>
  </si>
  <si>
    <t>4293</t>
  </si>
  <si>
    <t>4294</t>
  </si>
  <si>
    <t>4295</t>
  </si>
  <si>
    <t>4296</t>
  </si>
  <si>
    <t>Si  'Código de tributo' es '2000', el valor del Tag Ubl  y es diferente de la sumatoria de los importes de ISC (cbc:TaxAmount) con 'Código de tributo por línea' igual a '2000' de cada ítem (con una tolerancia + - 1)</t>
  </si>
  <si>
    <t>Si  'Código de tributo' es '9999', el valor del Tag Ubl  y es diferente de la sumatoria de los importes de otros tributos (cbc:TaxAmount) con 'Código de tributo por línea' igual a '9999' de cada ítem (con una tolerancia + - 1)</t>
  </si>
  <si>
    <t>No existe el tag /InvoiceLine/cac:TaxTotal</t>
  </si>
  <si>
    <t>Si el Tag UBL existe, el monto total de impuestos es diferente a la sumatoria de impuestos (Códigos 1000+1016+2000+9999),  con una tolerancia + - 1</t>
  </si>
  <si>
    <t>4297</t>
  </si>
  <si>
    <t>4298</t>
  </si>
  <si>
    <t>4299</t>
  </si>
  <si>
    <t>Si el codigo de tributo es = '9995', el valor del Tag UBL es diferente a la sumatoria del total valor de venta - Exportaciones de cada ítem</t>
  </si>
  <si>
    <t>Si el codigo de tributo es = '9998', el valor del Tag UBL es diferente a la sumatoria del total valor de venta - operaciones inafectos de cada ítem  (con una tolerancia + - 1)</t>
  </si>
  <si>
    <t>Si el codigo de tributo es = '9997', el valor del Tag UBL es diferente a la sumatoria del total valor de venta - operaciones exoneradas de cada ítem  (con una tolerancia + - 1)</t>
  </si>
  <si>
    <t>4300</t>
  </si>
  <si>
    <t>4301</t>
  </si>
  <si>
    <t>4302</t>
  </si>
  <si>
    <t>4303</t>
  </si>
  <si>
    <t>si codigo de tributo es = '1000' y  el Tag UBL existe, el valor del Tag UBL es diferente a la sumatoria del total valor de venta - operaciones gravadas de IGV en cada ítem (con una tolerancia + - 1)</t>
  </si>
  <si>
    <t>si codigo de tributo es = '1016' y  el Tag UBL existe, el valor del Tag UBL es diferente a la sumatoria del total valor de venta - operaciones gravadas de IVAP en cada ítem (con una tolerancia + - 1)</t>
  </si>
  <si>
    <t xml:space="preserve">Si  codigo tributo es '1016', el valor del Tag Ubl es diferente de la sumatoria de los importes de IVAP de cada ítem  (con una tolerancia de más menos 1) </t>
  </si>
  <si>
    <t>Si codigo de tributo = '2000', Si el Tag UBL existe y el valor del Tag UBL es diferente a la sumatoria del total valor de venta  - ISC de cada ítem (con una tolerancia + - 1)</t>
  </si>
  <si>
    <t>Si codigo de tributo = '9999', Si el Tag UBL existe, el valor del Tag UBL es diferente a la sumatoria del total valor de venta  - Otros tributos '9999' de cada ítem  (con una tolerancia + - 1</t>
  </si>
  <si>
    <t>4304</t>
  </si>
  <si>
    <t>4305</t>
  </si>
  <si>
    <t>4306</t>
  </si>
  <si>
    <t>4307</t>
  </si>
  <si>
    <t xml:space="preserve">La sumatoria del total del importe del tributo ISC de línea no corresponden al total
</t>
  </si>
  <si>
    <t>4308</t>
  </si>
  <si>
    <t>4310</t>
  </si>
  <si>
    <t>4311</t>
  </si>
  <si>
    <t>4309</t>
  </si>
  <si>
    <t>El valor del tag no es igual a la sumatoria del valor de venta por linea (con una tolerancia de + - 1)</t>
  </si>
  <si>
    <t>Si existe Dirección del lugar en el que se entrega el bien (tag Dirección completa y detallada) y no existe código de leyenda igual a '2005'</t>
  </si>
  <si>
    <t xml:space="preserve">Si el Tag UBL existe, el monto total de impuestos por línea es diferente a la sumatoria de impuestos por línea (1000, 9999) (con una tolerancia + -1) </t>
  </si>
  <si>
    <r>
      <t>Si el Tag UBL existe, el monto total de impuestos es diferente a la sumatoria de impuestos (Códigos 1000+1016+2000+</t>
    </r>
    <r>
      <rPr>
        <sz val="9"/>
        <rFont val="Calibri"/>
        <family val="2"/>
        <scheme val="minor"/>
      </rPr>
      <t>9999),  con una tolerancia + - 1</t>
    </r>
  </si>
  <si>
    <t>El importe del IVAP no corresponden al determinado por la información consignada.</t>
  </si>
  <si>
    <t>El importe del IVAP no corresponden al determinado por la informacion consignada.</t>
  </si>
  <si>
    <t>Total otros Cargos
(Que no afectan la base)</t>
  </si>
  <si>
    <t>Total Descuentos
(Que no afectan la base)</t>
  </si>
  <si>
    <t>Si el Tag UBL existe, el monto total de impuestos por línea es diferente a la sumatoria de impuestos por línea</t>
  </si>
  <si>
    <r>
      <t xml:space="preserve">Si 'Tipo de documento del emisor del anticipo' existe y 'Tipo de comprobante que se realizo el anticipo' es 03 (Boleta), el formato del Tag UBL  es diferente a:
- [B][A-Z0-9]{3}-[0-9]{1,8}
</t>
    </r>
    <r>
      <rPr>
        <sz val="9"/>
        <rFont val="Calibri"/>
        <family val="2"/>
        <scheme val="minor"/>
      </rPr>
      <t>- (EB01)-[0-9]{1,8}
- [0-9]{1,4}-[0-9]{1,8}</t>
    </r>
  </si>
  <si>
    <r>
      <t>Si la nota de débito modifica un Documento autorizado (tipo de comprobante "06","13","16", "37", "43","45","24","15"), la serie de la nota de débito</t>
    </r>
    <r>
      <rPr>
        <sz val="9"/>
        <color rgb="FFFF0000"/>
        <rFont val="Calibri"/>
        <family val="2"/>
        <scheme val="minor"/>
      </rPr>
      <t xml:space="preserve"> </t>
    </r>
    <r>
      <rPr>
        <sz val="9"/>
        <rFont val="Calibri"/>
        <family val="2"/>
        <scheme val="minor"/>
      </rPr>
      <t>debe iniciar con F y el formato del Tag UBL es diferente a:
- [0-9]{1,4}-[0-9]{1,8}
- [A-Z0-9]{1,9}-[A-Z0-9]{1,20}</t>
    </r>
  </si>
  <si>
    <t>Si  'Código de tributo' es '1000', el valor del Tag Ubl es diferente al resultado de multiplicar la sumatoria de los 'Monto base' de las líneas (cbc:TaxableAmount) con 'Código de tributo por línea' igual a '1000',  por la tasa vigente al IGV a la fecha de emisión, con una tolerancia + - 1</t>
  </si>
  <si>
    <t>Si 'Código de tributo' es '1000' y  el Tag UBL existe, el valor del Tag UBL es diferente a la sumatoria de los 'Valores de vanta de item'  que correspondan a líneas con 'Código de tributo por línea igual a '1000' y cuyo 'Monto base' es mayor a cero (cbc:TaxableAmount &gt; 0),  con una tolerancia + - 1</t>
  </si>
  <si>
    <t>Si 'Código de tributo' es '1016' y  el Tag UBL existe, el valor del Tag UBL es diferente a la sumatoria del total valor de venta - por ítem de IVAP (con una tolerancia + - 1)</t>
  </si>
  <si>
    <t>Si 'Código de tributo por línea' es '1016' (IVAP) y 'Monto base' es mayor a cero (cbc:TaxableAmount &gt; 0), y 'Código de tipo de nota de credito' es '12' (IVAP), el valor del Tag UBL es diferente a 0 (cero)</t>
  </si>
  <si>
    <t>No existe el tag /CreditNote/cac:TaxTotal</t>
  </si>
  <si>
    <t>No existe el tag cac:DebitNoteLine/cac:TaxTotal</t>
  </si>
  <si>
    <t>No existe el tag /DebitNote/cac:TaxTotal</t>
  </si>
  <si>
    <t>No existe el tag cac:CreditNoteLine/cac:TaxTotal</t>
  </si>
  <si>
    <t>Total valor de venta - operaciones gravadas (IGV o IVAP)
Total IGV o IVAP</t>
  </si>
  <si>
    <r>
      <t xml:space="preserve">Total Valor de venta - Operaciones gravadas (IGV o IVAP)
</t>
    </r>
    <r>
      <rPr>
        <sz val="9"/>
        <rFont val="Calibri"/>
        <family val="2"/>
        <scheme val="minor"/>
      </rPr>
      <t>Total IGV o IVAP</t>
    </r>
  </si>
  <si>
    <t>Total valor de venta - operaciones gravadas (IGV o IVAP)
Total Importe IGV o IVAP</t>
  </si>
  <si>
    <t>Total valor de venta - operaciones gravadas (IGV)
Total importe IGV</t>
  </si>
  <si>
    <t>Si 'Código de tributo por línea' es igual a '1000', y  'Monto base' mayor a cero (cbc:TaxableAmount &gt; 0), el valor del tag UBL es igual a 0</t>
  </si>
  <si>
    <r>
      <t>Si el Tag UBL existe, el monto total de impuestos es diferente a la sumatoria de impuestos (Códigos 1000+</t>
    </r>
    <r>
      <rPr>
        <sz val="9"/>
        <rFont val="Calibri"/>
        <family val="2"/>
        <scheme val="minor"/>
      </rPr>
      <t>9999),  con una tolerancia + - 1</t>
    </r>
  </si>
  <si>
    <t>No existe el tag /Invoice/cac:TaxTotal</t>
  </si>
  <si>
    <t>Si "Código de tributo" es 1000 (IGV) , ("Total valor de venta - operaciones gravadas") multiplicado por tasa de IGV a la "Fecha de emisión" es diferente (con una tolerancia de más menos 1) al valor del Tag UBL</t>
  </si>
  <si>
    <t>Si codigo de tributo = '9999', Si el Tag UBL existe, el valor del Tag UBL es diferente a la sumatoria del total valor de venta  - Otros tributos '9999' de cada ítem  (con una tolerancia + - 1)</t>
  </si>
  <si>
    <t>Si  codigo tributo es '9999', el valor del Tag Ubl es diferente de la sumatoria de los importes de otros tributos (9999) de cada ítem (con una tolerancia + - 1)</t>
  </si>
  <si>
    <t>4312</t>
  </si>
  <si>
    <t>El importe total del comprobante no coincide con el valor calculado</t>
  </si>
  <si>
    <t>/Invoice/cac:TaxTotal/cac:TaxSubtotal/cbc:TaxAmount (Total Importe de IGV o IVAP, según corresponda)</t>
  </si>
  <si>
    <t>Total Descuentos 
(Que no afectan la base)</t>
  </si>
  <si>
    <t>Total otros Cargos 
(Que no afectan la base)</t>
  </si>
  <si>
    <t>/Invoice/cac:Delivery/cac:DeliveryLocation/cac:LocationCoordinate/cbc:LatitudeDegreesMeasure</t>
  </si>
  <si>
    <t>/Invoice/cac:Delivery/cac:DeliveryLocation/cac:LocationCoordinate/cbc:LatitudeMinutesMeasure</t>
  </si>
  <si>
    <t>/Invoice/cac:Delivery/cac:DeliveryLocation/cac:LocationCoordinate/cbc:LatitudeDirectionCode</t>
  </si>
  <si>
    <t>/Invoice/cac:Delivery/cac:DeliveryLocation/cac:LocationCoordinate/cbc:LongitudeDirectionCode</t>
  </si>
  <si>
    <t>/Invoice/cac:Delivery/cac:DeliveryLocation/cac:LocationCoordinate/cbc:LongitudeDegreesMeasure</t>
  </si>
  <si>
    <t>/Invoice/cac:Delivery/cac:DeliveryLocation/cac:LocationCoordinate/cbc:LongitudeMinutesMeasure</t>
  </si>
  <si>
    <t>/Invoice/cac:Delivery/cac:DeliveryLocation/cac:LocationCoordinate/cbc:CoordinateSystemCode</t>
  </si>
  <si>
    <t>n(2,10)</t>
  </si>
  <si>
    <t>'N' o 'S'</t>
  </si>
  <si>
    <t>E' o 'O'</t>
  </si>
  <si>
    <t>&lt;Serie&gt;-&lt;Numero&gt;</t>
  </si>
  <si>
    <t>No se puede leer (parsear) el archivo XML, incluye validación de XSD</t>
  </si>
  <si>
    <t>Si "Tipo del documento del documento que modifica" es "01" o "03" o "14"  y "Serie del documento que modifica" empieza con B o F o E o S, el Tag UBL se encuentra en el listado con estado "Anulado"</t>
  </si>
  <si>
    <t>Si "Tipo del documento del documento que modifica" es "01" o "03"  o "14" y "Serie del documento que modifica" empieza con B o F o E o S, el Tag UBL se encuentra en el listado con estado "Rechazado"</t>
  </si>
  <si>
    <t>Si existe en la línea un cac:TaxSubTotal con 'Código de tributo por línea' igual a '9996' cuyo 'Monto base' es mayor a cero (cbc:TaxableAmount &gt; 0), el importe es diferente al resultado de multiplicar el 'Valor referencial unitario por ítem en operaciones no onerosas' por 'Cantidad de unidades por ítem', con una tolerancia + - 1.</t>
  </si>
  <si>
    <t>Si no existe en la línea un cac:TaxSubTotal con 'Código de tributo por línea' igual a '9996' cuyo 'Monto base' es mayor a cero (cbc:TaxableAmount &gt; 0), el valor difiere del resultado del Valor unitario por ítem por la Cantidad de unidades por ítem, con una tolerancia + - 1.</t>
  </si>
  <si>
    <t>Si el tag existe y es diferente de PEN</t>
  </si>
  <si>
    <t>Total descuentos 
(Que no afectan la base)</t>
  </si>
  <si>
    <t>Total cargos
(Que no afectan la base)</t>
  </si>
  <si>
    <t>Otros cargos
(Que no afectan la base)</t>
  </si>
  <si>
    <t>Otros Cargos
(Que no afectan la base)</t>
  </si>
  <si>
    <t>/Invoice/cac:PaymentMeans/cac:PayeeFinancialAccount/cbc:ID (Número de cuenta)</t>
  </si>
  <si>
    <t>/Invoice/cac:PaymentMeans/cbc:PaymentMeansCode (Medio de pago)</t>
  </si>
  <si>
    <t>"Medio de pago"</t>
  </si>
  <si>
    <t>Si existe el tag, el valor ingresado es diferente a 'Medio de pago'</t>
  </si>
  <si>
    <t>Total Valor de venta</t>
  </si>
  <si>
    <t>El formato del Tag UBL no tiene el formato:
- [P][A-Z0-9]{3}-[0-9]{1,8}
- [0-9]{1,4}-[0-9]{1,8}</t>
  </si>
  <si>
    <t>Si el 'Código de tributo' es '9998', el valor del Tag UBL es diferente a la sumatoria del total valor de venta - operaciones inafectos de cada ítem (con una tolerancia + - 1)</t>
  </si>
  <si>
    <t>Si "Tipo de documento que modifica" es diferente a 12, el formato del Tag UBL es diferente a:
- ([B][A-Z0-9]{3})-(?!0+$)([0-9]{1,8})
- [0-9]{1,4}-[0-9]{1,8}</t>
  </si>
  <si>
    <t>Inafecto - Transferencia gratuita</t>
  </si>
  <si>
    <t>7011</t>
  </si>
  <si>
    <t>Créditos Hipotecarios: Dirección del predio - Departamento</t>
  </si>
  <si>
    <t>"DAY"</t>
  </si>
  <si>
    <t>Si existe , y valor del tag es diferente de 'DAY'</t>
  </si>
  <si>
    <t>4313</t>
  </si>
  <si>
    <t>El dato ingresado como unidad de medida de los dias de permanencia no corresponde al valor esperado.</t>
  </si>
  <si>
    <t>Ventas no domiciliados que no califican como exportación</t>
  </si>
  <si>
    <t>Bienes gravados con el IGV, o renuncia a la exoneración</t>
  </si>
  <si>
    <t>Animales vivos</t>
  </si>
  <si>
    <t>015</t>
  </si>
  <si>
    <t>016</t>
  </si>
  <si>
    <t>Abonos, cueros y pieles de origen animal</t>
  </si>
  <si>
    <t>Aceite de pescado</t>
  </si>
  <si>
    <t>Arroz</t>
  </si>
  <si>
    <t>028</t>
  </si>
  <si>
    <t>Transporte de pasajeros</t>
  </si>
  <si>
    <r>
      <t xml:space="preserve">Si 'Código de tributo por línea' es igual a '9996' cuyo 'Monto base' es mayor a cero (cbc:TaxableAmount &gt; 0), y la afectación IGV es  '21', '31', '32', '33', '34', '35', '36', </t>
    </r>
    <r>
      <rPr>
        <b/>
        <sz val="9"/>
        <rFont val="Calibri"/>
        <family val="2"/>
        <scheme val="minor"/>
      </rPr>
      <t>'37'</t>
    </r>
    <r>
      <rPr>
        <sz val="9"/>
        <rFont val="Calibri"/>
        <family val="2"/>
        <scheme val="minor"/>
      </rPr>
      <t xml:space="preserve"> o '40', el valor del tag UBL es diferente de 0</t>
    </r>
  </si>
  <si>
    <t>El formato del Tag UBL es diferente a alfanumérico de 1 hasta 500 caracteres (se considera cualquier carácter excepto salto de línea).</t>
  </si>
  <si>
    <t>Si no existe en la misma línea un cac:TaxSubTotal con 'Código de tributo por línea' igual a '9996' cuyo 'Monto base' es mayor a cero (cbc:TaxableAmount &gt; 0), y el precio unitario es diferente al resultado de dividir: la sumatoria del valor de venta por ítem más los impuestos por línea menos los descuentos que no afectan la base imponible del ítem ('Código de motivo de descuento' igual a '01') más los cargos que no afectan la base imponible del ítem ('Código de motivo de cargo' igual a '48'), entre la cantidad de ítem (con una tolerancia + -1)</t>
  </si>
  <si>
    <t>Si existe en la línea un cac:TaxSubTotal con 'Código de tributo por línea' igual a '9996' cuyo 'Monto base' es mayor a cero (cbc:TaxableAmount &gt; 0), el importe es diferente al resultado de multiplicar el 'Valor referencial unitario por ítem en operaciones no onerosas' por 'Cantidad de unidades por ítem', menos los descuentos que afecten la base imponible del ítem ('Código de motivo de descuento' igual a '00') más los cargos que afecten la base imponible del ítem ('Código de motivo de cargo' igual a '47'),  con una tolerancia + - 1.</t>
  </si>
  <si>
    <t>Si no existe en la línea un cac:TaxSubTotal con 'Código de tributo por línea' igual a '9996' cuyo 'Monto base' es mayor a cero (cbc:TaxableAmount &gt; 0), el valor difiere del resultado del Valor unitario por ítem por la Cantidad de unidades por ítem, menos los descuentos que afecten la base imponible del ítem ('Código de motivo de descuento' igual a '00') más los cargos que afecten la base imponible del ítem ('Código de motivo de cargo' igual a '47'),  con una tolerancia + - 1.</t>
  </si>
  <si>
    <t>Si valor del tag es diferente de 'true' para 'código de motivo de cargo' igual a '47' y '48'</t>
  </si>
  <si>
    <t>Si valor del tag es diferente 'false' para 'Código de motivo de descuento' igual a '00' y '01'</t>
  </si>
  <si>
    <t>El valor del tag es diferente de '00', '01', '47' y '48'</t>
  </si>
  <si>
    <t>Si 'Código de tributo' es '1000' y  el Tag UBL existe, el valor del Tag UBL es diferente a la sumatoria de los 'Valores de venta de item'  que correspondan a líneas con 'Código de tributo por línea igual a '1000' y cuyo 'Monto base' es mayor a cero (cbc:TaxableAmount &gt; 0),  menos los 'Montos de Descuentos' globales que afectan la base imponible (Código '02' y '04') más Cargos globales que afectan la base imponible (Código '49'), con una tolerancia + - 1</t>
  </si>
  <si>
    <t>Si 'Código de tributo' es '1016' y  el Tag UBL existe, el valor del Tag UBL es diferente a la sumatoria del total valor de venta - por ítem de IVAP menos los 'Montos de Descuentos' globales que afectan la base imponible ('Código de motivo de descuento' igual a '02' y '04'), más los 'Montos de cargos' globales que afectan la base ('Código de motivo de cargo' igual a '49')(con una tolerancia + - 1)</t>
  </si>
  <si>
    <t>Si  'Código de tributo' es '1000', el valor del Tag Ubl es diferente al resultado de multiplicar la sumatoria de los 'Monto base' de las líneas (cbc:TaxableAmount) con 'Código de tributo por línea' igual a '1000', menos 'Monto de descuentos' globales que afectan la base (Código '02' y '04'), más los 'Montos de cargos' globales que afectan la base (Código 49) por la tasa vigente al IGV a la fecha de emisión, con una tolerancia + - 1</t>
  </si>
  <si>
    <t>Si  'Código de tributo' es '1016', el valor del Tag UBL es diferente al resultado de multiplicar la sumatoria de los 'Monto base' de las líneas (cbc:TaxableAmount) con 'Código de tributo por línea' igual a '1016', menos 'Monto de descuentos' globales que afectan la base ('Código de motivo de descuento' igual a '02' y '04'), más los 'Montos de cargos' globales que afectan la base ('Código de motivo de cargo' igual a '49') por la tasa vigente del IVAP, con una tolerancia + - 1</t>
  </si>
  <si>
    <t>Modalidad de Transporte. Dato exclusivo para la Factura Guía Remitente (FG Remitente)</t>
  </si>
  <si>
    <t>Si valor del tag es diferente de 'true' para 'Código de motivo de cargo' igual a '45', '46', '49', '50', '51', '52' y '53'</t>
  </si>
  <si>
    <t>Si valor del tag es diferente de 'false' para 'Código de motivo de descuento' igual a '02', '03' y '04'</t>
  </si>
  <si>
    <t xml:space="preserve">Beneficio Hospedajes-Paquete turístico: Nombres y apellidos del huesped </t>
  </si>
  <si>
    <t>Beneficio Hospedajes-Paquete turístico: Código de país de emisión del pasaporte</t>
  </si>
  <si>
    <t xml:space="preserve">Beneficio Hospedajes-Paquete turístico: Tipo de documento de identidad del huesped </t>
  </si>
  <si>
    <t xml:space="preserve">Beneficio Hospedajes-Paquete turístico: Número de documento de identidad del huesped </t>
  </si>
  <si>
    <t>Descuentos que afectan la base imponible del IGV/IVAP</t>
  </si>
  <si>
    <t>Descuentos que no afectan la base imponible del IGV/IVAP</t>
  </si>
  <si>
    <t>Descuentos globales que afectan la base imponible del IGV/IVAP</t>
  </si>
  <si>
    <t>Descuentos globales que no afectan la base imponible del IGV/IVAP</t>
  </si>
  <si>
    <t>Cargos que afectan la base imponible del IGV/IVAP</t>
  </si>
  <si>
    <t>Cargos que no afectan la base imponible del IGV/IVAP</t>
  </si>
  <si>
    <t>Cargos globales que afectan la base imponible del IGV/IVAP</t>
  </si>
  <si>
    <t>Cargos globales que no afectan la base imponible del IGV/IVAP</t>
  </si>
  <si>
    <t>El comprobante ya esta informado y se encuentra con estado anulado o rechazado</t>
  </si>
  <si>
    <t>Código asignado por SUNAT para el establecimiento anexo declarado en el RUC. De informar un código distinto a 0000, se verifi cará que corresponda al código del establecimiento anexo que SUNAT tiene registrado en sus sistemas. El citado código puede ser revisado en la opción consulta de RUC de SUNAT Virtual.</t>
  </si>
  <si>
    <t>3228</t>
  </si>
  <si>
    <t>El valor del tag es igual a '00', '01 ', '47' o '48'</t>
  </si>
  <si>
    <t>/CreditNote/cac:TaxTotal/cac:TaxSubtotal/cbc:TaxAmount (Total IGV o IVAP, según corresponda)</t>
  </si>
  <si>
    <t>Si  'Código de tributo' es '1016', el valor del Tag Ubl es al resultado de multiplicar la sumatoria de los 'Monto base' de las líneas (cbc:TaxableAmount) con 'Código de tributo por línea' igual a '1016' por la tasa vigente del IVAP, con una tolerancia + - 1</t>
  </si>
  <si>
    <t>Si 'Código de tributo' es '1000' y  el Tag UBL existe, el valor del Tag UBL es diferente a la sumatoria de los 'Valores de venta de item'  que correspondan a líneas con 'Código de tributo por línea igual a '1000' y cuyo 'Monto base' es mayor a cero (cbc:TaxableAmount &gt; 0),  con una tolerancia + - 1</t>
  </si>
  <si>
    <t>Si el 'Código de tributo' es '9995', el valor del Tag UBL es diferente a la sumatoria del total valor de venta - Exportaciones de cada ítem  (con una tolerancia + - 1)</t>
  </si>
  <si>
    <t xml:space="preserve">Si "Total valor de venta - operaciones gravadas" más "Total valor de venta - operaciones inafectas" más "Total valor de venta - operaciones exoneradas" más "Total de operaciones afectas a IVAP" más "Total IGV" más "Sumatoria ISC" más "Total IVAP" más "Sumatoria otros tributos" más "Otros cargos", es diferente al valor del Tag UBL (con una tolerancia de más/menos uno)
</t>
  </si>
  <si>
    <t>/DebitNote/cac:TaxTotal/cac:TaxSubtotal/cbc:TaxAmount (Total IGV o IVAP, según corresponda)</t>
  </si>
  <si>
    <t>/Invoice/cac:InvoiceLine/cac:Delivery/cac:Shipment/cac:Consignment/cac:PlannedPickupTransportEvent/cac:Location/cbc:ID</t>
  </si>
  <si>
    <t>/Invoice/cac:InvoiceLine/cac:Delivery/cac:Shipment/cac:Consignment/cac:PlannedDeliveryTransportEvent/cac:Location/cbc:ID</t>
  </si>
  <si>
    <t>/Invoice/cac:InvoiceLine/cac:Delivery/cac:Shipment/cac:Consignment/cbc:CarrierServiceInstructions (Descripción del tramo)</t>
  </si>
  <si>
    <t>/Invoice/cac:InvoiceLine/cac:Delivery/cac:Shipment/cac:Consignment/cbc:ID (Identificador de tramo)</t>
  </si>
  <si>
    <t>/Invoice/cac:InvoiceLine/cac:Delivery/cac:Shipment/cac:Consignment/cac:DeliveryTerms/cbc:Amount</t>
  </si>
  <si>
    <t>/Invoice/cac:InvoiceLine/cac:Delivery/cac:Shipment/cac:Consignment/cac:TransportHandlingUnit/cac:TransportEquipment/cbc:SizeTypeCode</t>
  </si>
  <si>
    <t>/Invoice/cac:InvoiceLine/cac:Delivery/cac:Shipment/cac:Consignment/cac:TransportHandlingUnit/cac:MeasurementDimension/cbc:AttributeID (Tipo de carga: Carga útil)</t>
  </si>
  <si>
    <t>/Invoice/cac:InvoiceLine/cac:Delivery/cac:Shipment/cac:Consignment/cac:TransportHandlingUnit/cac:MeasurementDimension/cbc:Measure (Valor de la carga en TM)</t>
  </si>
  <si>
    <t>/Invoice/cac:InvoiceLine/cac:Delivery/cac:Shipment/cac:Consignment/cac:TransportHandlingUnit/cac:MeasurementDimension/cbc:AttributeID (Tipo de carga: Carga Efectiva)</t>
  </si>
  <si>
    <t>/Invoice/cac:InvoiceLine/cac:Delivery/cac:Shipment/cac:Consignment/cac:TransportHandlingUnit/cac:MeasurementDimension/cbc:Measure@unitCode</t>
  </si>
  <si>
    <t>/Invoice/cac:InvoiceLine/cac:Delivery/cac:Shipment/cac:Consignment/cac:TransportHandlingUnit/cac:TransportEquipment/cac:Delivery/cac:DeliveryTerms/cbc:Amount</t>
  </si>
  <si>
    <t>/Invoice/cac:InvoiceLine/cac:Delivery/cac:Shipment/cac:Consignment/cbc:DeclaredForCarriageValueAmount</t>
  </si>
  <si>
    <t>/Invoice/cac:InvoiceLine/cac:Delivery/cac:Shipment/cac:Consignment/cac:TransportHandlingUnit/cac:TransportEquipment/cbc:ReturnabilityIndicator</t>
  </si>
  <si>
    <t xml:space="preserve">No existe el Tag UBL </t>
  </si>
  <si>
    <t>Si 'Código de tributo' es '2000' y 'Monto base' es mayor a cero, y existe una línea con código de afectación al IGV con valor '17' (IVAP) cuyo 'Monto base' es mayor a cero (cbc:TaxableAmount &gt; 0)</t>
  </si>
  <si>
    <t>Si el “Régimen de retención” es “02” (TASA 6%) y el valor del Tag UBL es mayor al 28/02/2014</t>
  </si>
  <si>
    <t>El valor del tag es igual a '00','01','47' o '48','45', '46', '51', '52' o '53'</t>
  </si>
  <si>
    <t>El valor del tag es diferente a la sumatoria de los 'Montos de descuentos' de línea que no afectan la base (con 'Código de motivo de descuento' igual a '01') y los 'Montos de descuentos' globales que no afectan la base (con 'Código de motivo de descuento' igual a '03'), con una tolerancia de + - 1</t>
  </si>
  <si>
    <t>Si 'Código de tributo por línea' es 1016 (IVAP), 'Código de tipo de nota de débito' es 12 (IVAP), el valor del Tag UBL es igual a 0 (cero)</t>
  </si>
  <si>
    <t>Si  'Código de tipo de nota de débito' es '12' (IVAP) y existe un Id '9995' o '9997' o '9998' a nivel global con 'Total Valor de venta' mayor a cero</t>
  </si>
  <si>
    <t>Si  'Código de tipo de nota de débito' es 12 (IVAP) y existe un Id '1000' con 'Total valor de venta' mayor a cero</t>
  </si>
  <si>
    <t>Si 'Código de tipo de nota de débito' es 12 (IVAP) y existe un Id '2000' en cualquier DebitNoteLine con 'Monto base' mayor a cero</t>
  </si>
  <si>
    <t>Si "código de tipo de nota de credito" es 12 (IVAP)  y existe un Id '2000' con 'Monto base' mayor a cero</t>
  </si>
  <si>
    <t>/Invoice/cac:LegalMonetaryTotal/cbc:PayableRoundingAmount</t>
  </si>
  <si>
    <t>Monto para Redondeo del Importe Total</t>
  </si>
  <si>
    <t xml:space="preserve">Si el valor del tag difiere de la sumatoria del 'Total Precio de Venta' más 'Total otros Cargos' menos 'Total Descuentos' (que no afectan la base) menos 'Total anticipos' de corresponder y más 'Monto para redondeo del Importe Total',  con una tolerancia + - 1. </t>
  </si>
  <si>
    <t>3229</t>
  </si>
  <si>
    <t>El monto para el redondeo del Importe Total excede el valor permitido</t>
  </si>
  <si>
    <t xml:space="preserve">Si el valor del tag difiere de la sumatoria del 'Total Valor de Venta' más el 'Monto total de impuestos' mas 'Total Cargos' y menos 'Total Descuentos' (que no afectan la base), menos los anticipos de corresponder, más 'Monto para Redondeo del Importe Total', con una tolerancia + - 1. </t>
  </si>
  <si>
    <t>48
49
50
51
52
53</t>
  </si>
  <si>
    <t>/CreditNote/cac:LegalMonetaryTotal/cbc:PayableRoundingAmount</t>
  </si>
  <si>
    <t>/DebitNote/cac:RequestedMonetaryTotal/cbc:PayableRoundingAmount</t>
  </si>
  <si>
    <t>46
47
48
49
50
51</t>
  </si>
  <si>
    <t xml:space="preserve">Si "Total valor de venta - operaciones gravadas" más "Total valor de venta - operaciones inafectas" más "Total valor de venta - operaciones exoneradas" más "Total de operaciones afectas a IVAP" más "Total IGV" más "Sumatoria ISC" más "Total IVAP" más "Sumatoria otros tributos" más "Otros cargos" más "Monto para Redondeo del Importe Total", es diferente al valor del Tag UBL (con una tolerancia de más/menos uno)
</t>
  </si>
  <si>
    <t>58
59
60
61
62
63
64</t>
  </si>
  <si>
    <t>67
68</t>
  </si>
  <si>
    <t>71
72
73
74
75</t>
  </si>
  <si>
    <t>80
81</t>
  </si>
  <si>
    <t>85
86
87
88</t>
  </si>
  <si>
    <t>92
93
94
95</t>
  </si>
  <si>
    <t>114
115
116
117
118</t>
  </si>
  <si>
    <t>119
120
121
122</t>
  </si>
  <si>
    <t xml:space="preserve">124
125
126
127
</t>
  </si>
  <si>
    <t>/Retention/cbc:PayableRoundingAmount</t>
  </si>
  <si>
    <t>/Retention/cbc:PayableRoundingAmount@currencyID</t>
  </si>
  <si>
    <t>Si "Tipo de moneda del documento relacionado" es "PEN" y el Tag UBL existe, el valor del Tag UBL es diferente a "Importe de pago sin retención" menos "Importe retenido" más "Monto para Redondeo del Importe Total" con una tolerancia de más/menos uno (1)</t>
  </si>
  <si>
    <t>/Perception/cbc:PayableRoundingAmount</t>
  </si>
  <si>
    <t>/Perception/cbc:PayableRoundingAmount@currencyID</t>
  </si>
  <si>
    <t>Si "Tipo de moneda del documento relacionado" es "PEN" y el Tag UBL existe, el valor del Tag UBL es diferente a "Importe de cobro sin percepción" más "Importe Percibido" más "Monto para Redondeo del Importe Total" con una tolerancia de más/menos uno (1)</t>
  </si>
  <si>
    <t>Si 'Código de tipo de nota de crédito' es '12' (IVAP)  y existe un ID '9995' o '9997' o '9998' a nivel global con 'Total valor de venta' mayor a cero</t>
  </si>
  <si>
    <t>Si valor Tag UBL es '17' y 'Código de tipo de nota de crédito' es diferente de '12'</t>
  </si>
  <si>
    <t>3230</t>
  </si>
  <si>
    <t>Tipo de nota debe ser 'Ajustes afectos al IVAP'</t>
  </si>
  <si>
    <t>Si valor Tag UBL es '17' y 'Código de tipo de nota de débito' es diferente de '12'</t>
  </si>
  <si>
    <t>Si 'Código de tipo de nota de crédito' es '12' (IVAP) y existe un Id '1000' con 'Total valor de venta' mayor a cero</t>
  </si>
  <si>
    <t>Si 'Tipo de operación' es '1003 - Operación Sujeta a Detracción- Servicios de Transporte Pasajeros', y valor del tag es diferente a '028'</t>
  </si>
  <si>
    <t>Si "Tipo de documento relacionado" es diferente a "12", el formato del Tag UBL es diferente a:
(E001|((F|R)[A-Z0-9]{3})|([0-9]{4}))-(?!0+$)([0-9]{1,8})</t>
  </si>
  <si>
    <t>Si "Tipo de documento relacionado" es diferente a "12", el formato del Tag UBL es diferente a:
(E001|((F|P|B)[A-Z0-9]{3})|([0-9]{4}))-(?!0+$)([0-9]{1,8})</t>
  </si>
  <si>
    <t>Si existe el tag UBL, el valor absoluto es mayor a 1</t>
  </si>
  <si>
    <t xml:space="preserve">Si el Tag UBL existe, el formato del Tag UBL es diferente de decimal positivo de 12 enteros y hasta 2 decimales y diferente de cero </t>
  </si>
  <si>
    <t>El formato del Tag UBL es diferente de decimal positivo de 12 enteros y hasta 10 decimales y diferente de cero</t>
  </si>
  <si>
    <t xml:space="preserve">Si existe más de 'Identificador de pago' con el mismo valor </t>
  </si>
  <si>
    <t xml:space="preserve">El formato del Tag UBL es diferente de decimal positivo de 12 enteros y hasta 2 decimales y diferente de cero </t>
  </si>
  <si>
    <t xml:space="preserve">Si el Tag UBL existe, el formato del Tag UBL es diferente de decimal positivo de 3 enteros y hasta 5 decimales y diferente de cero </t>
  </si>
  <si>
    <t xml:space="preserve">El formato del Tag UBL es diferente de decimal (positivo o negativo) de 12 enteros y hasta 2 decimales y diferente de cero </t>
  </si>
  <si>
    <t>Si el Tag UBL existe, el formato del Tag UBL es diferente de decimal positivo de 3 enteros y hasta 5 decimales y diferente de cero</t>
  </si>
  <si>
    <t>(Catálogo No. 14)
Valor= "2001"</t>
  </si>
  <si>
    <t>Tag debe existir en el catálogo N° 14</t>
  </si>
  <si>
    <t>No puede existir más de ID 2001</t>
  </si>
  <si>
    <t>3231</t>
  </si>
  <si>
    <t>Debe consignar solo un elemento a nivel global para Percepciones (cbc:ID igual a 2001)</t>
  </si>
  <si>
    <t>De existir tag /Invoice/ext:UBLExtensions/ext:UBLExtension/
ext:ExtensionContent/sac:AdditionalInformation/
sac:AdditionalMonetaryTotal/cbc:ID con valor "2001" el tag debe existir y tener valor</t>
  </si>
  <si>
    <t>De existir tag /Invoice/ext:UBLExtensions/ext:UBLExtension/
ext:ExtensionContent/sac:AdditionalInformation/
sac:AdditionalMonetaryTotal/cbc:ID con valor "2001"  La condición de agente de percepción no es igual a los registrados en nuestras bases de datos.</t>
  </si>
  <si>
    <t>De existir tag /Invoice/ext:UBLExtensions/ext:UBLExtension/
ext:ExtensionContent/sac:AdditionalInformation/
sac:AdditionalMonetaryTotal/cbc:ID con valor "2001" tag debe existir y tener un valor mayor a 0</t>
  </si>
  <si>
    <t>De existir tag /Invoice/ext:UBLExtensions/ext:UBLExtension/
ext:ExtensionContent/sac:AdditionalInformation/
sac:AdditionalMonetaryTotal/cbc:ID con valor "2001" el tag debe cumplir con el formato (12,2)</t>
  </si>
  <si>
    <t>De existir tag /Invoice/ext:UBLExtensions/ext:UBLExtension/
ext:ExtensionContent/sac:AdditionalInformation/
sac:AdditionalMonetaryTotal/cbc:ID con valor "2001" el atributo del tag debe ser PEN</t>
  </si>
  <si>
    <t>Plazos Excepcionales</t>
  </si>
  <si>
    <t>Parámetros (004)
Plazos Excepcionales</t>
  </si>
  <si>
    <t>Si 'Código de tributo por línea' es igual a '9996' cuyo 'Monto base' es mayor a cero (cbc:TaxableAmount &gt; 0), y la afectación IGV es  '21', '31', '32', '33', '34', '35', '36', '37' o '40', el valor del tag UBL es diferente de 0</t>
  </si>
  <si>
    <t xml:space="preserve">Descuentos globales por anticipos gravados que afectan la base imponible del IGV/IVAP </t>
  </si>
  <si>
    <t>Descuentos globales por anticipos exonerados</t>
  </si>
  <si>
    <t>Descuentos globales por anticipos inafectos</t>
  </si>
  <si>
    <t>Si valor del tag es diferente de 'false' para 'Código de motivo de descuento' igual a '02', '03', '04', '05' y '06'</t>
  </si>
  <si>
    <t>Si el 'Código de tributo' es '9997', el valor del Tag UBL es diferente a la sumatoria del total valor de venta - operaciones exoneradas de cada ítem menos los Descuentos globales por anticipos exonerados (Código '05') (con una tolerancia + - 1)</t>
  </si>
  <si>
    <t>Si el tag UBL existe,  el formato del Tag UBL es diferente a alfanumérico de 1 hasta 30 caracteres (se considera cualquier carácter excepto salto de línea)</t>
  </si>
  <si>
    <t>Si existe el tag, el formato del Tag UBL es diferente de decimal positivo de 12 enteros y hasta 2 decimales y diferente de cero</t>
  </si>
  <si>
    <t>Si existe identificador de pago (cbc:DocumentStatusCode) y 'Serie del comprobante que realizó el anticipo' empieza con número, y RUC del emisor del anticipo es igual al RUC emisor de la factura, la 'Serie y número del comprobante que realizó el anticipo' no existe en el listado para el RUC consignado en el emisor del anticipo</t>
  </si>
  <si>
    <t xml:space="preserve">Si existe más de un 'Identificador de pago' con el mismo valor </t>
  </si>
  <si>
    <t>Si el Tag UBL existe, el formato del Tag UBL es diferente de decimal positivo de 12 enteros y hasta 2 decimales y diferente de cero</t>
  </si>
  <si>
    <t>El formato del Tag UBL es diferente de decimal positivo de 12 enteros y hasta 2 decimales y diferente de cero</t>
  </si>
  <si>
    <t>El formato del Tag UBL es diferente de decimal (positivo o negativo) de 12 enteros y hasta 2 decimales y diferente de cero</t>
  </si>
  <si>
    <t>Si el Tag UBL existe, el formato del Tag UBL es diferente de decimal positivo de 12 enteros y hasta 10 decimales y diferente de cero</t>
  </si>
  <si>
    <t>El valor del tag es diferente a la sumatoria de los 'Montos de cargos' de línea que no afectan la base (con 'Código de motivo de cargo' igual a '48') y los 'Montos de cargos' globales que no afectan la base (con 'Código de motivo de cargo' igual a '50'), con una tolerancia de + - 1</t>
  </si>
  <si>
    <t>Si existe identificador de pago (cbc:DocumentStatusCode) y 'Serie del comprobante que realizó el anticipo' empieza con B o F o E, y RUC del emisor del anticipo es igual al RUC emisor de la boleta, la 'Serie y número del comprobante que realizó el anticipo' no existe con estado activo en el listado para el RUC consignado en el emisor del anticipo</t>
  </si>
  <si>
    <t>Si existe identificador de pago (cbc:DocumentStatusCode) y 'Serie del comprobante que realizó el anticipo' empieza con número, y RUC del emisor del anticipo es igual al RUC emisor de la boleta, la 'Serie y número del comprobante que realizó el anticipo' no existe en el listado para el RUC consignado en el emisor del anticipo</t>
  </si>
  <si>
    <t>Si existe identificador de pago (cbc:DocumentStatusCode) y 'Serie del comprobante que realizó el anticipo' empieza con B o F o E, y RUC del emisor del anticipo es igual al RUC emisor de la factura, la 'Serie y número del comprobante que realizó el anticipo' no existe con estado aceptado en el listado para el RUC consignado en el emisor del anticipo</t>
  </si>
  <si>
    <t>Si  'Código tributo' es '9996', el valor del Tag Ubl es diferente de la sumatoria de los importes de tributo de operaciones gratuitas de cada ítem, con una tolerancia + - 1</t>
  </si>
  <si>
    <t>Si existe el Tag UBL, y existe 'Total Importe IGV' con monto mayor a cero, y el valor es diferente de la sumatoria de 'Total Valor de Venta' más 'Sumatoria ISC' más 'Sumatoria Otros Tributos' más el resultado de:
Multiplicar la sumatoria de los 'Monto base' de las líneas (cbc:TaxableAmount) con 'Código de tributo por línea' igual a '1000', menos 'Monto de descuentos' globales que afectan la base (Código '02'), más los 'Montos de cargos' globales que afectan la base (Código 49) por la tasa vigente del IGV a la fecha de emisión, con una tolerancia + - 1</t>
  </si>
  <si>
    <t>Si existe el Tag UBL, y existe 'Total Importe IVAP' con monto mayor a cero, y el valor es diferente de la sumatoria de 'Total Valor de Venta' más 'Sumatoria Otros Tributos' más el resultado de:
Multiplicar la sumatoria de los 'Monto base' de las líneas (cbc:TaxableAmount) con 'Código de tributo por línea' igual a '1016', menos 'Monto de descuentos' globales que afectan la base (Código '02'), más los 'Montos de cargos' globales que afectan la base (Código 49) por la tasa vigente del IVAP a la fecha de emisión, con una tolerancia + - 1</t>
  </si>
  <si>
    <t>Si existe en la misma línea un cac:TaxSubTotal con 'Código de tributo por línea' igual a '2000' cuyo 'Monto base' es mayor a cero (cbc:TaxableAmount &gt; 0), el valor del tag es diferente de la suma del 'Valor de Venta del ítem' más el 'Monto del tributo de la línea del ISC', con una tolerancia + - 1</t>
  </si>
  <si>
    <t xml:space="preserve">Si  'Código tributo' es '9996', el valor del Tag Ubl es diferente de la sumatoria de los importes de tributo de operaciones gratuitas de cada ítem, con una tolerancia + - 1 </t>
  </si>
  <si>
    <t>Si existe el Tag UBL, y existe 'Total Importe IVAP' con monto mayor a cero, y el valor es diferente de la sumatoria de 'Total Valor de Venta' más 'Sumatoria ISC' más 'Sumatoria Otros Tributos' más el resultado de:
Multiplicar la sumatoria de los 'Monto base' de las líneas (cbc:TaxableAmount) con 'Código de tributo por línea' igual a '1016', menos 'Monto de descuentos' globales que afectan la base (Código '02'), más los 'Montos de cargos' globales que afectan la base (Código 49) por la tasa vigente del IVAP a la fecha de emisión, con una tolerancia + - 1</t>
  </si>
  <si>
    <t>Si existe en la línea misma línea un cac:TaxSubTotal con 'Código de tributo por línea' igual a '2000' cuyo 'Monto base' es mayor a cero (cbc:TaxableAmount &gt; 0), el valor del tag es diferente de la suma del 'Valor de Venta del ítem' más el 'Monto del tributo de la línea del ISC', con una tolerancia + - 1</t>
  </si>
  <si>
    <t>Si el 'Código de tributo' es '9995', el valor del Tag UBL es diferente a la sumatoria del total valor de venta - Exportaciones de cada ítem, con una tolerancia + - 1</t>
  </si>
  <si>
    <t>Si no existe en la misma línea un 'Código de tributo por línea' igual a '2000', el valor del tag es diferente del 'Valor de Venta del ítem', con una tolerancia + - 1</t>
  </si>
  <si>
    <t>De existir código de concepto igual a '3050', '3051', '3052', '3053', '3054', 3055', '3056', '3057' o '3058' y no existe el tag o es vacío</t>
  </si>
  <si>
    <t>Si existe 'Código de bien o servicio sujeto a detraccion', no existe el Tag UBL o es vacío.</t>
  </si>
  <si>
    <t>De existir código de concepto  '3006', no existe el tag.</t>
  </si>
  <si>
    <t>De existir código de concepto igual '5000', '5001', '5002' o '5003' y no existe el tag o es vacío.</t>
  </si>
  <si>
    <t>De existir código de concepto igual a '7001', '7002', '7003', '7004', '7005', '7006', '7007', '7008', '7009', '7010' o '7011' y no existe el tag o es vacío.</t>
  </si>
  <si>
    <t>De existir código de concepto igual '4040', '4041', '4042', '4043', '4044', '4045' o '4046' o '4049' y no existe el tag o es vacío.</t>
  </si>
  <si>
    <t>De existir código de concepto igual a '4060' o '4061' y no existe el tag o es vacío.</t>
  </si>
  <si>
    <t>De existir código de concepto igual a '3050', '3051', '3052', '3053', '3054', 3055', '3056', '3057' o '3058' y no existe el tag o es vacío.</t>
  </si>
  <si>
    <t>Si existe código de bien o servicio sujeto a detraccion, no existe el Tag UBL o es vacío.</t>
  </si>
  <si>
    <t>Si 'Código de bien o servicio sujeto a detraccion' es igual a '027', y no existe el tag o es vacio.</t>
  </si>
  <si>
    <t>Si 'Código de bien o servicio sujeto a detraccion' es igual a '027', y no existe el tag o es vacío.</t>
  </si>
  <si>
    <t>De existir código de concepto es igual '4040', '4041', '4042', '4043', '4044', '4045' o '4046' o '4049' y no existe el tag o es vacío.</t>
  </si>
  <si>
    <t>Si 'Código de tipo de tributo' es '9996' (Gratuita) y existe una línea con 'Valor referencial unitario por ítem en operaciones no onerosas' ('Código de precio' igual a '02') con monnto mayor a cero, el valor del Tag UBL es igual a 0 (cero)</t>
  </si>
  <si>
    <t>Si 'Tipo de operación' es "0200" o "0201" o "0203" o "0204" o "0205" o "0206" o "0207", "0208" o "0401", el valor del Tag UBL es  6-RUC</t>
  </si>
  <si>
    <t>Si no es uno de los tres casos anteriores, el valor del Tag UBL es diferente de 6</t>
  </si>
  <si>
    <t>El Tag UBL es diferente al listado o guión</t>
  </si>
  <si>
    <t>Si  'Código de tipo de nota de débito' es '11' Ajustes de operaciones de exportación, y existe mas de un tag /DebitNote/cac:BillingReference/cac:InvoiceDocumentReference</t>
  </si>
  <si>
    <t xml:space="preserve">Si 'Afectación al IGV o IVAP' es '17' y  'Monto base' es mayor a cero, y existe otra línea con 'Afectación al IGV o IVAP' diferente de '17' y 'Monto base' mayor a cero </t>
  </si>
  <si>
    <t>Si "Código de tipo de nota de crédito" es  10 (Otros) y "Tipo de otro documento relacionado"es diferente de '99'</t>
  </si>
  <si>
    <t>Si no existe en la misma línea un cac:TaxSubTotal con 'Código de tributo por línea' igual a '9996' cuyo 'Monto base' es mayor a cero (cbc:TaxableAmount &gt; 0), y el precio unitario es diferente al resultado de dividir: la sumatoria del valor de venta por ítem más los impuestos por línea  entre la cantidad de ítem (con una tolerancia + -1)</t>
  </si>
  <si>
    <t>Si el Tag UBL existe, el formato del Tag UBL es diferente a alfanumérico de hasta 1500 caracteres</t>
  </si>
  <si>
    <t>TIPO Y LONGITUD (2)</t>
  </si>
  <si>
    <t>Tag XML</t>
  </si>
  <si>
    <t>Validación</t>
  </si>
  <si>
    <t>CODIGO ERROR</t>
  </si>
  <si>
    <t>TIPO</t>
  </si>
  <si>
    <t>DESCRIPCION ERROR</t>
  </si>
  <si>
    <t>ACCION</t>
  </si>
  <si>
    <t>Codigo ERROR</t>
  </si>
  <si>
    <t>CODIGO OBSERVACION</t>
  </si>
  <si>
    <t>DESCRIPCION OBSERVACION</t>
  </si>
  <si>
    <t>Número de versión de UBL</t>
  </si>
  <si>
    <t>/ApplicationResponse/cbc:UBLVersionID</t>
  </si>
  <si>
    <t>Valor fijo: "2.1"</t>
  </si>
  <si>
    <t>2111
2110</t>
  </si>
  <si>
    <t>ERROR
ERROR</t>
  </si>
  <si>
    <t>El XML no contiene el tag o no existe informacion de UBLVersionID
UBLVersionID - La versión del UBL no es correcta</t>
  </si>
  <si>
    <t>NO RECHAZO</t>
  </si>
  <si>
    <t>Número de versión del CDR OSE</t>
  </si>
  <si>
    <t>an..10 </t>
  </si>
  <si>
    <t>/ApplicationResponse/cbc:CustomizationID</t>
  </si>
  <si>
    <t>Valor fijo: "1.0"</t>
  </si>
  <si>
    <t>2113
2112</t>
  </si>
  <si>
    <t>El XML no contiene el tag o no existe informacion de CustomizationID
CustomizationID - La version del documento no es correcta</t>
  </si>
  <si>
    <t>Número de autorización del comprobante (UUID)</t>
  </si>
  <si>
    <t>an..36</t>
  </si>
  <si>
    <t>/ApplicationResponse/cbc:ID</t>
  </si>
  <si>
    <t>Validar estructura: 8-4-4-4-12 (hexadecimal)</t>
  </si>
  <si>
    <t>1002
2803</t>
  </si>
  <si>
    <t>El XML no contiene informacion en el tag ID
ID - No cumple con el formato UUID</t>
  </si>
  <si>
    <t>Fecha de recepción del comprobante por OSE</t>
  </si>
  <si>
    <t>/ApplicationResponse/cbc:IssueDate</t>
  </si>
  <si>
    <t>ERROR
ERROR
ERROR
ERROR</t>
  </si>
  <si>
    <t>El XML no contiene el tag IssueDate
IssueDate - El dato ingresado  no cumple con el patrón YYYY-MM-DD
La fecha de recepcion del comprobante por ose, no debe de ser mayor a la fecha de recepcion de sunat
La fecha de recepción del comprobante por OSE debe ser mayor a la fecha de emisión del comprobante enviado</t>
  </si>
  <si>
    <t>2876 si se rechaza, los otros no</t>
  </si>
  <si>
    <t>Hora de recepción del comprobante por OSE</t>
  </si>
  <si>
    <t>an..12 </t>
  </si>
  <si>
    <t>hh:mm:ss.sssss</t>
  </si>
  <si>
    <t>/ApplicationResponse/cbc:IssueTime</t>
  </si>
  <si>
    <t>2805
2806</t>
  </si>
  <si>
    <t>El XML no contiene el tag IssueTime
IssueTime - El dato ingresado  no cumple con el patrón hh:mm:ss.sssss</t>
  </si>
  <si>
    <t>Fecha de comprobación del comprobante (OSE)</t>
  </si>
  <si>
    <t>/ApplicationResponse/cbc:ResponseDate</t>
  </si>
  <si>
    <t>Debe ser mayor a la fecha de recepción OSE</t>
  </si>
  <si>
    <t>2807
2808
2809
2810</t>
  </si>
  <si>
    <t>El XML no contiene el tag ResponseDate
ResponseDate - El dato ingresado  no cumple con el patrón YYYY-MM-DD
La fecha de recepcion del comprobante por ose, no debe de ser mayor a la fecha de comprobacion del ose
La fecha de comprobacion del comprobante en OSE no puede ser mayor a la fecha de recepcion en SUNAT.</t>
  </si>
  <si>
    <t>2809 y 2810 se rechaza, los demás no</t>
  </si>
  <si>
    <t xml:space="preserve">
4196</t>
  </si>
  <si>
    <t xml:space="preserve">
OBSERV</t>
  </si>
  <si>
    <t>Si la fecha de recepcion en SUNAT es mayor a una hora respecto a la fecha de comprobación por OSE.
La fecha de recepción en SUNAT es mayor a 1 hora respecto a la fecha de comprobación por OSE.</t>
  </si>
  <si>
    <t>Hora de comprobación del comprobante (OSE)</t>
  </si>
  <si>
    <t>/ApplicationResponse/cbc:ResponseTime</t>
  </si>
  <si>
    <t>2811
2812</t>
  </si>
  <si>
    <t>El XML no contiene el tag ResponseTime
ResponseTime - El dato ingresado  no cumple con el patrón hh:mm:ss.sssss</t>
  </si>
  <si>
    <t>RECHAZO</t>
  </si>
  <si>
    <t>/ApplicationResponse/cac:SenderParty/cac:PartyLegalEntity/cbc:CompanyID</t>
  </si>
  <si>
    <t>Debe corresponder al RUC del que envía el CPE al OSE</t>
  </si>
  <si>
    <r>
      <t xml:space="preserve">2813
2814
</t>
    </r>
    <r>
      <rPr>
        <strike/>
        <sz val="9"/>
        <color rgb="FFFF0000"/>
        <rFont val="Calibri"/>
        <family val="2"/>
        <scheme val="minor"/>
      </rPr>
      <t>2815</t>
    </r>
  </si>
  <si>
    <r>
      <t xml:space="preserve">ERROR
ERROR
</t>
    </r>
    <r>
      <rPr>
        <strike/>
        <sz val="9"/>
        <color rgb="FFFF0000"/>
        <rFont val="Calibri"/>
        <family val="2"/>
        <scheme val="minor"/>
      </rPr>
      <t>ERROR</t>
    </r>
  </si>
  <si>
    <r>
      <t xml:space="preserve">El XML no contiene el tag o no existe información del Número de documento de identificación del que envía el CPE (emisor o PSE)
El valor ingresado como Número de documento de identificación del que envía el CPE (emisor o PSE) es incorrecto
</t>
    </r>
    <r>
      <rPr>
        <strike/>
        <sz val="9"/>
        <rFont val="Calibri"/>
        <family val="2"/>
        <scheme val="minor"/>
      </rPr>
      <t xml:space="preserve">El valor en cac:SenderParty/cac:PartyLegalEntity/cbc:CompanyID no corresponde con el número de documento del que envia el comprobante (Emisor o PSE) </t>
    </r>
    <r>
      <rPr>
        <sz val="9"/>
        <rFont val="Calibri"/>
        <family val="2"/>
        <scheme val="minor"/>
      </rPr>
      <t>(se asume lo que se envia)</t>
    </r>
  </si>
  <si>
    <t>Número de documento de identificación del que envía el CPE (emisor o PSE)</t>
  </si>
  <si>
    <t>Si el RUC es de un PSE, éste debe estar autorizado por el emisor (vinculado) a la fecha de comprobación</t>
  </si>
  <si>
    <t>Catálogo 06</t>
  </si>
  <si>
    <t>/ApplicationResponse/cac:SenderParty/cac:PartyLegalEntity/cbc:CompanyID/@schemeID</t>
  </si>
  <si>
    <t>Valor fijo; "6"</t>
  </si>
  <si>
    <t>Tipo de documento de identidad del que envía el CPE (emisor o PSE)</t>
  </si>
  <si>
    <t xml:space="preserve">2816
2817
</t>
  </si>
  <si>
    <t>ERROR
ERROR</t>
  </si>
  <si>
    <r>
      <t xml:space="preserve">El XML no contiene el atributo schemeID o no existe información del Tipo de documento de identidad del que envía el CPE (emisor o PSE)
El valor ingresado como Tipo de documento de identidad del que envía el CPE (emisor o PSE) es incorrecto
</t>
    </r>
    <r>
      <rPr>
        <strike/>
        <sz val="9"/>
        <rFont val="Calibri"/>
        <family val="2"/>
        <scheme val="minor"/>
      </rPr>
      <t xml:space="preserve">El valor en cac:SenderParty/cac:PartyLegalEntity/cbc:CompanyID/@schemeID no corresponde con el tipo de documento del que envia el comprobante (Emisor o PSE) </t>
    </r>
    <r>
      <rPr>
        <sz val="9"/>
        <rFont val="Calibri"/>
        <family val="2"/>
        <scheme val="minor"/>
      </rPr>
      <t>(se asume lo que se envia)</t>
    </r>
  </si>
  <si>
    <t>/ApplicationResponse/cac:SenderParty/cac:PartyLegalEntity/cbc:CompanyID/@schemeAgencyName</t>
  </si>
  <si>
    <t>Valor fijo: "PE:SUNAT"</t>
  </si>
  <si>
    <t>2818
2819</t>
  </si>
  <si>
    <t>El XML no contiene el atributo schemeAgencyName o no existe información del Tipo de documento de identidad del que envía el CPE (emisor o PSE)
El valor ingresado en el atributo schemeAgencyName del Tipo de documento de identidad del que envía el CPE (emisor o PSE) es incorrecto</t>
  </si>
  <si>
    <t>/ApplicationResponse/cac:SenderParty/cac:PartyLegalEntity/cbc:CompanyID/@schemeURI</t>
  </si>
  <si>
    <t>Valor fijo: "urn:pe:gob:sunat:cpe:see:gem:catalogos:catalogo6"</t>
  </si>
  <si>
    <t>2820
2821</t>
  </si>
  <si>
    <t>El XML no contiene el atributo schemeURI o no existe información del Tipo de documento de identidad del que envía el CPE (emisor o PSE)
El valor ingresado en el atributo schemeURI del Tipo de documento de identidad del que envía el CPE (emisor o PSE) es incorrecto</t>
  </si>
  <si>
    <t>/ApplicationResponse/cac:ReceiverParty/cac:PartyLegalEntity/cbc:CompanyID</t>
  </si>
  <si>
    <t xml:space="preserve">El certificado digital con el que se firma el CDR OSE, debe corresponder a este RUC.
Debe corresponder a un OSE registrado en el padrón.
Debe estar vinculado al Emisor del comprobante, a la fecha de comprobación.
</t>
  </si>
  <si>
    <t>2822
2823
2824
2825</t>
  </si>
  <si>
    <t>ERROR
ERROR
ERROR
ERROR</t>
  </si>
  <si>
    <t xml:space="preserve">El XML no contiene el tag o no existe información del Número de documento de identificación del OSE
El valor ingresado como Número de documento de identificación del OSE es incorrecto
El certificado digital con el que se firma el CDR OSE no corresponde con el RUC del OSE informado
El Número de documento de identificación del OSE informado no esta registrado en el padron.
</t>
  </si>
  <si>
    <t>El Número de documento de identificación del OSE informado no se encuentra vinculado al emisor del comprobante en la fecha de comprobación.</t>
  </si>
  <si>
    <t>Número de documento de identificación del OSE</t>
  </si>
  <si>
    <t>Tipo de documento de identidad del OSE</t>
  </si>
  <si>
    <t>/ApplicationResponse/cac:ReceiverParty/cac:PartyLegalEntity/cbc:CompanyID/@schemeID</t>
  </si>
  <si>
    <t>Valor fijo: "6"</t>
  </si>
  <si>
    <t>2826
2827</t>
  </si>
  <si>
    <t>El XML no contiene el atributo schemeID o no existe información del Tipo de documento de identidad del OSE
El valor ingresado como Tipo de documento de identidad del OSE es incorrecto</t>
  </si>
  <si>
    <t>/ApplicationResponse/cac:ReceiverParty/cac:PartyLegalEntity/cbc:CompanyID/@schemeAgencyName</t>
  </si>
  <si>
    <t>2828
2829</t>
  </si>
  <si>
    <t>El XML no contiene el atributo schemeAgencyName o no existe información del Tipo de documento de identidad del OSE
El valor ingresado en el atributo schemeAgencyName del Tipo de documento de identidad del OSE es incorrecto</t>
  </si>
  <si>
    <t>/ApplicationResponse/cac:ReceiverParty/cac:PartyLegalEntity/cbc:CompanyID/@schemeURI</t>
  </si>
  <si>
    <t>2830
2831</t>
  </si>
  <si>
    <t>El XML no contiene el atributo schemeURI o no existe información del Tipo de documento de identidad del OSE
El valor ingresado en el atributo schemeURI del Tipo de documento de identidad del OSE es incorrecto</t>
  </si>
  <si>
    <t>Código de Respuesta</t>
  </si>
  <si>
    <t>/ApplicationResponse/cac:DocumentResponse/cac:Response/cbc:ResponseCode</t>
  </si>
  <si>
    <t>Valor fijo: "0", indica que el documento electrónico fue aceptado</t>
  </si>
  <si>
    <t>2832
2833</t>
  </si>
  <si>
    <t>El XML no contiene el tag o no existe información del Código de Respuesta
El valor ingresado como Código de Respuesta es incorrecto</t>
  </si>
  <si>
    <t>/ApplicationResponse/cac:DocumentResponse/cac:Response/cbc:ResponseCode/@listAgencyName</t>
  </si>
  <si>
    <t>2834
2835</t>
  </si>
  <si>
    <t>El XML no contiene el atributo listAgencyName o no existe información del Código de Respuesta
El valor ingresado en el atributo listAgencyName del Código de Respuesta es incorrecto</t>
  </si>
  <si>
    <t>Descripción de la Respuesta</t>
  </si>
  <si>
    <t>/ApplicationResponse/cac:DocumentResponse/cac:Response/cbc:Description</t>
  </si>
  <si>
    <t>No debe ser nulo</t>
  </si>
  <si>
    <t>2836
2837</t>
  </si>
  <si>
    <t>El XML no contiene el tag o no existe información de la Descripción de la Respuesta
El valor ingresado como Descripción de la Respuesta es incorrecto</t>
  </si>
  <si>
    <t>Código de observación</t>
  </si>
  <si>
    <t>/ApplicationResponse/cac:DocumentResponse/cac:Response/cac:Status/cbc:StatusReasonCode</t>
  </si>
  <si>
    <t>/ApplicationResponse/cac:DocumentResponse/cac:Response/cac:Status/cbc:StatusReasonCode/@listURI</t>
  </si>
  <si>
    <t>Valor fijo: "urn:pe:gob:sunat:cpe:see:gem:codigos:codigoretorno"</t>
  </si>
  <si>
    <t xml:space="preserve">
2839
2840</t>
  </si>
  <si>
    <t xml:space="preserve">
ERROR
ERROR</t>
  </si>
  <si>
    <t>Solo si se encontró el tag del Código de observación (cbc:StatusReasonCode), validar:
El XML no contiene el atributo listURI o no existe información del Código de observación
El valor ingresado en el atributo listURI del Código de observación es incorrecto</t>
  </si>
  <si>
    <t>Descripción de la observación</t>
  </si>
  <si>
    <t>/ApplicationResponse/cac:DocumentResponse/cac:Response/cac:Status/cbc:StatusReason</t>
  </si>
  <si>
    <t xml:space="preserve">
2841
2842
2843
2844</t>
  </si>
  <si>
    <t xml:space="preserve">
ERROR
ERROR
ERROR
ERROR</t>
  </si>
  <si>
    <t>Solo si se encontró el tag del Código de observación (cbc:StatusReasonCode), validar:
El XML no contiene el tag o no existe información de la Descripción de la observación
El valor ingresado como Descripción de la observación es incorrecto
Se ha encontrado mas de una Descripción de la observación, tag cac:Response/cac:Status/cbc:StatusReason
Si no se encontró el tag del Código de observación (cbc:StatusReasonCode), validar:
No se encontro el tag cbc:StatusReasonCode cuando ingresó la Descripción de la observación</t>
  </si>
  <si>
    <t>Serie y número del comprobante</t>
  </si>
  <si>
    <t> an..13</t>
  </si>
  <si>
    <t>####-########</t>
  </si>
  <si>
    <t>/ApplicationResponse/cac:DocumentResponse/cac:DocumentReference/cbc:ID</t>
  </si>
  <si>
    <t>Debe corresponder con el CPE</t>
  </si>
  <si>
    <t>Para cac:DocumentReference, validar que sea único (sólo un elemento)
El XML contiene mas de un elemento cac:DocumentReference
Para cac:DocumentReference/cbc:ID
El XML no contiene informacion en el tag cac:DocumentReference/cbc:ID
ID - El dato SERIE-CORRELATIVO no cumple con el formato de acuerdo al tipo de comprobante
El valor ingresado como Serie y número del comprobante no corresponde con el del comprobante</t>
  </si>
  <si>
    <t>/ApplicationResponse/cac:DocumentResponse/cac:DocumentReference/cbc:IssueDate</t>
  </si>
  <si>
    <t>2849
1009
2851</t>
  </si>
  <si>
    <t>ERROR
ERROR
ERROR</t>
  </si>
  <si>
    <t>El XML no contiene el tag o no existe información de la Fecha de emisión del comprobante
IssueDate - El dato ingresado  no cumple con el patron YYYY-MM-DD
El valor ingresado como Fecha de emisión del comprobante no corresponde con el del comprobante</t>
  </si>
  <si>
    <t>Hora de emisión del comprobante</t>
  </si>
  <si>
    <t>/ApplicationResponse/cac:DocumentResponse/cac:DocumentReference/cbc:IssueTime</t>
  </si>
  <si>
    <t>ERROR
ERROR
ERROR</t>
  </si>
  <si>
    <t>El XML no contiene el tag o no existe información de la Hora de emisión del comprobante
El valor ingresado como Hora de emisión del comprobante no cumple con el patrón hh:mm:ss.sssss
El valor ingresado como Hora de emisión del comprobante no corresponde con el del comprobante</t>
  </si>
  <si>
    <t>Tipo de comprobante</t>
  </si>
  <si>
    <t>Catálogo 01</t>
  </si>
  <si>
    <t>/ApplicationResponse/cac:DocumentResponse/cac:DocumentReference/cbc:DocumentTypeCode</t>
  </si>
  <si>
    <t>2855
2856
2857</t>
  </si>
  <si>
    <t>ERROR
ERROR
ERROR</t>
  </si>
  <si>
    <t>El XML no contiene el tag o no existe información del Tipo de comprobante
El valor ingresado como Tipo de comprobante es incorrecto
El valor ingresado como Tipo de comprobante no corresponde con el del comprobante</t>
  </si>
  <si>
    <t>Hash del comprobante</t>
  </si>
  <si>
    <t>/ApplicationResponse/cac:DocumentResponse/cac:DocumentReference/cac:Attachment/cac:ExternalReference/cbc:DocumentHash</t>
  </si>
  <si>
    <t>2858
2859
2860</t>
  </si>
  <si>
    <t>El XML no contiene el tag o no existe información del Hash del comprobante
El valor ingresado como Hash del comprobante es incorrecto
El valor ingresado como Hash del comprobante no corresponde con el del comprobante</t>
  </si>
  <si>
    <t>Número de documento de identificación del emisor</t>
  </si>
  <si>
    <t>/ApplicationResponse/cac:DocumentResponse/cac:IssuerParty/cac:PartyLegalEntity/cbc:CompanyID</t>
  </si>
  <si>
    <t xml:space="preserve">2861
2862
2863
</t>
  </si>
  <si>
    <t>El XML no contiene el tag o no existe información del Número de documento de identificación del emisor
El valor ingresado como Número de documento de identificación del emisor es incorrecto
El valor ingresado como Número de documento de identificación del emisor no corresponde con el del comprobante</t>
  </si>
  <si>
    <t xml:space="preserve">
2873</t>
  </si>
  <si>
    <t xml:space="preserve">
ERROR</t>
  </si>
  <si>
    <t>Validar solo si es PSE:
El PSE informado no se encuentra vinculado con el  emisor del comprobante en la fecha de comprobación.</t>
  </si>
  <si>
    <t>/ApplicationResponse/cac:DocumentResponse/cac:IssuerParty/cac:PartyLegalEntity/cbc:CompanyID/@schemeID</t>
  </si>
  <si>
    <t xml:space="preserve">2864
2865
2866
</t>
  </si>
  <si>
    <t>El XML no contiene el atributo o no existe información del Tipo de documento de identidad del emisor
El valor ingresado como Tipo de documento de identidad del emisor es incorrecto
El valor ingresado como Tipo de documento de identidad del emisor no corresponde con el del comprobante</t>
  </si>
  <si>
    <t>Número de documento de identificación del receptor</t>
  </si>
  <si>
    <t>/ApplicationResponse/cac:DocumentResponse/cac:RecipientParty/cac:PartyLegalEntity/cbc:CompanyID</t>
  </si>
  <si>
    <t>2867
2868
2869</t>
  </si>
  <si>
    <t>El XML no contiene el tag o no existe información del Número de documento de identificación del receptor
El valor ingresado como Número de documento de identificación del receptor es incorrecto
El valor ingresado como Número de documento de identificación del receptor no corresponde con el del comprobante</t>
  </si>
  <si>
    <t>Tipo de documento de identidad del receptor</t>
  </si>
  <si>
    <t>/ApplicationResponse/cac:DocumentResponse/cac:RecipientParty/cac:PartyLegalEntity/cbc:CompanyID/@schemeID</t>
  </si>
  <si>
    <t>2870
2871
2872</t>
  </si>
  <si>
    <t>El XML no contiene el atributo o no existe información del Tipo de documento de identidad del receptor
El valor ingresado como Tipo de documento de identidad del receptor es incorrecto
El valor ingresado como Tipo de documento de identidad del receptor no corresponde con el del comprobante</t>
  </si>
  <si>
    <t>Acción</t>
  </si>
  <si>
    <t>Debe ser menor o igual al momento de recepción SUNAT</t>
  </si>
  <si>
    <t>1010
1009
2804</t>
  </si>
  <si>
    <t>El XML no contiene el tag IssueDate
IssueDate - El dato ingresado  no cumple con el patrón YYYY-MM-DD
La fecha de recepcion del comprobante por ose, no debe de ser mayor a la fecha de recepcion de sunat</t>
  </si>
  <si>
    <t>2804 si se rechaza, los otros no</t>
  </si>
  <si>
    <t>El XML no contiene el tag IssueTime
IssueTime - El dato ingresado  no cumple con el patrón hh:mm:ss.sss</t>
  </si>
  <si>
    <t>El XML no contiene el tag ResponseTime
ResponseTime - El dato ingresado  no cumple con el patrón hh:mm:ss.sss</t>
  </si>
  <si>
    <t>R#-########-#####</t>
  </si>
  <si>
    <t xml:space="preserve">
2845
2846
2875
2848
</t>
  </si>
  <si>
    <t xml:space="preserve">
ERROR
ERROR
ERROR
ERROR</t>
  </si>
  <si>
    <t>Para cac:DocumentReference, validar que sea único (sólo un elemento)
El XML contiene mas de un elemento cac:DocumentReference
Para cac:DocumentReference/cbc:ID
El XML no contiene informacion en el tag cac:DocumentReference/cbc:ID
ID - El dato ingresado no cumple con el formato R#-fecha-correlativo
El valor ingresado como Serie y número del comprobante no corresponde con el del comprobante</t>
  </si>
  <si>
    <t>/Invoice/cac:TaxTotal/cac:TaxSubtotal/cbc:TaxAmount (Total Importe IGV)</t>
  </si>
  <si>
    <r>
      <t>Si "Código de tipo de documento" es 01, el formato del Tag UBL es diferente a:
- [0-9]{4}-[0-9]{2}-[0-9]{3}-[0-9]</t>
    </r>
    <r>
      <rPr>
        <b/>
        <sz val="9"/>
        <rFont val="Calibri"/>
        <family val="2"/>
        <scheme val="minor"/>
      </rPr>
      <t>{6}</t>
    </r>
  </si>
  <si>
    <t>Para exportación, el XML no contiene el tag o no existe informacion del numero de DAM.</t>
  </si>
  <si>
    <t>Tipo de préstamo</t>
  </si>
  <si>
    <t>/Invoice/cac:InvoiceLine/cac:Item/cac:AdditionalItemProperty/cbc:Name 
(Identificación del concepto Tipo de Préstamo: Descripción  - Catálogo 55</t>
  </si>
  <si>
    <t>/Invoice/cac:InvoiceLine/cac:Item/cac:AdditionalItemProperty/cbc:NameCode 
(Identificación del concepto Tipo de Préstamo: Código - Catálogo 55)</t>
  </si>
  <si>
    <t>/Invoice/cac:InvoiceLine/cac:Item/cac:AdditionalItemProperty/cbc:Value 
(Código del tipo de préstamo - Catálogo No 26)</t>
  </si>
  <si>
    <t>Partida Registral</t>
  </si>
  <si>
    <t>/Invoice/cac:InvoiceLine/cac:Item/cac:AdditionalItemProperty/cbc:Name 
(Identificación del concepto Partida Registral: Descripción - Catálogo 55)</t>
  </si>
  <si>
    <t>/Invoice/cac:InvoiceLine/cac:Item/cac:AdditionalItemProperty/cbc:NameCode 
(Identificación del concepto Partida Registral: Código - Catálogo 55)</t>
  </si>
  <si>
    <t>/Invoice/cac:InvoiceLine/cac:Item/cac:AdditionalItemProperty/cbc:Value 
(Número de la Partida Registral)</t>
  </si>
  <si>
    <t>Dirección Completa del Predio</t>
  </si>
  <si>
    <t>/Invoice/cac:InvoiceLine/cac:Item/cac:OriginAddress/cbc:PostalZone 
(Código de ubigeo - Catálogo No. 13)</t>
  </si>
  <si>
    <t>/Invoice/cac:InvoiceLine/cac:Item/cac:OriginAddress/cbc:StreetName (Dirección completa y detallada)</t>
  </si>
  <si>
    <t>/Invoice/cac:InvoiceLine/cac:Item/cac:OriginAddress/cbc:CitySubdivisionName (Urbanización)</t>
  </si>
  <si>
    <t>/Invoice/cac:InvoiceLine/cac:Item/cac:OriginAddress/cbc:CityName (Provincia)</t>
  </si>
  <si>
    <t>/Invoice/cac:InvoiceLine/cac:Item/cac:OriginAddress/cbc:CountrySubentity (Departamento)</t>
  </si>
  <si>
    <t>/Invoice/cac:InvoiceLine/cac:Item/cac:OriginAddress/cbc:District (Distrito)</t>
  </si>
  <si>
    <t>/Invoice/cac:InvoiceLine/cac:Item/cac:AdditionalItemProperty/cbc:Name (Identificación del concepto Indicador de Primera vivienda: Descripción - Catálogo 55)</t>
  </si>
  <si>
    <t>/Invoice/cac:InvoiceLine/cac:Item/cac:AdditionalItemProperty/cbc:NameCode (Identificación del concepto Indicador de Primera vivienda: Código - Catálogo 55)</t>
  </si>
  <si>
    <t>/Invoice/cac:InvoiceLine/cac:Item/cac:AdditionalItemProperty/cbc:Value (Código de indicador de primera vivienda - Catálogo No 27)</t>
  </si>
  <si>
    <t>Si 'Tipo de operación' es "0200" o "0201" o "0203" o "0204" o "0205" o "0206" o "0207", "0208", el valor del Tag UBL es  6-RUC</t>
  </si>
  <si>
    <t>Si 'Tipo de operación' es "0202" Y "0401", el valor del Tag UBL es  diferente al listado o  guión "-"</t>
  </si>
  <si>
    <t>Boleta</t>
  </si>
  <si>
    <t>Venta Interna-NRUS</t>
  </si>
  <si>
    <t>Si 'Código de tributo por línea' es igual a '1000' o '1016' y 
'Monto base' mayor a cero (cbc:TaxableAmount &gt; 0) y 'Tipo de operación' es diferente de '0113' , el valor del tag UBL es igual a 0</t>
  </si>
  <si>
    <t>Si 'Código de tributo por línea' es igual a '1000' o '1016', y  'Monto base' mayor a cero (cbc:TaxableAmount &gt; 0), y 'Tipo de operación' es diferente de '0113'  el valor del tag UBL es igual a 0</t>
  </si>
  <si>
    <t>Si el valor del tag es mayor a 0 y Si el ("Total valor de venta - operaciones gravadas" + "Sumatoria ISC") x TASA VIGENTE A LA FECHA DE EMISION  es diferente de la "Sumatoria IGV" con una tolerancia de +/-5</t>
  </si>
  <si>
    <t>4314</t>
  </si>
  <si>
    <t>4315</t>
  </si>
  <si>
    <t>Debe ser menor o igual al momento de recepción SUNAT
Debe ser mayor a la fecha de emisión del comprobante enviado.</t>
  </si>
  <si>
    <t>ERROR
ERROR
ERROR
ERROR</t>
  </si>
  <si>
    <t>2.1</t>
  </si>
  <si>
    <t>1.0</t>
  </si>
  <si>
    <r>
      <t xml:space="preserve">2813
2814
</t>
    </r>
    <r>
      <rPr>
        <strike/>
        <sz val="9"/>
        <color theme="1"/>
        <rFont val="Calibri"/>
        <family val="2"/>
        <scheme val="minor"/>
      </rPr>
      <t>2815</t>
    </r>
  </si>
  <si>
    <r>
      <t xml:space="preserve">ERROR
ERROR
</t>
    </r>
    <r>
      <rPr>
        <strike/>
        <sz val="9"/>
        <color theme="1"/>
        <rFont val="Calibri"/>
        <family val="2"/>
        <scheme val="minor"/>
      </rPr>
      <t>ERROR</t>
    </r>
  </si>
  <si>
    <r>
      <t xml:space="preserve">El XML no contiene el tag o no existe información del Número de documento de identificación del que envía el CPE (emisor o PSE)
El valor ingresado como Número de documento de identificación del que envía el CPE (emisor o PSE) es incorrecto
</t>
    </r>
    <r>
      <rPr>
        <strike/>
        <sz val="9"/>
        <color theme="1"/>
        <rFont val="Calibri"/>
        <family val="2"/>
        <scheme val="minor"/>
      </rPr>
      <t xml:space="preserve">El valor en cac:SenderParty/cac:PartyLegalEntity/cbc:CompanyID no corresponde con el número de documento del que envia el comprobante (Emisor o PSE) </t>
    </r>
    <r>
      <rPr>
        <sz val="9"/>
        <color theme="1"/>
        <rFont val="Calibri"/>
        <family val="2"/>
        <scheme val="minor"/>
      </rPr>
      <t>(se asume lo que se envia)</t>
    </r>
  </si>
  <si>
    <r>
      <t xml:space="preserve">El XML no contiene el atributo schemeID o no existe información del Tipo de documento de identidad del que envía el CPE (emisor o PSE)
El valor ingresado como Tipo de documento de identidad del que envía el CPE (emisor o PSE) es incorrecto
</t>
    </r>
    <r>
      <rPr>
        <strike/>
        <sz val="9"/>
        <color theme="1"/>
        <rFont val="Calibri"/>
        <family val="2"/>
        <scheme val="minor"/>
      </rPr>
      <t xml:space="preserve">El valor en cac:SenderParty/cac:PartyLegalEntity/cbc:CompanyID/@schemeID no corresponde con el tipo de documento del que envia el comprobante (Emisor o PSE) </t>
    </r>
    <r>
      <rPr>
        <sz val="9"/>
        <color theme="1"/>
        <rFont val="Calibri"/>
        <family val="2"/>
        <scheme val="minor"/>
      </rPr>
      <t>(se asume lo que se envia)</t>
    </r>
  </si>
  <si>
    <t>1010
1009
2804
2876</t>
  </si>
  <si>
    <t>2822
2823
2824
2825</t>
  </si>
  <si>
    <t>2834
2835</t>
  </si>
  <si>
    <t xml:space="preserve">
2845
2846
1001
2848</t>
  </si>
  <si>
    <t>2849
1009
2851</t>
  </si>
  <si>
    <t>2852
2853
2854</t>
  </si>
  <si>
    <t xml:space="preserve">2861
2862
2863
</t>
  </si>
  <si>
    <t xml:space="preserve">2864
2865
2866
</t>
  </si>
  <si>
    <t>3232</t>
  </si>
  <si>
    <t>El archivo ZIP esta vacío</t>
  </si>
  <si>
    <t>El archivo XML esta vacío</t>
  </si>
  <si>
    <t>ID del certificado del comprobante no corresponde con el ID del certificado del contribuyente o del PSE al que esta afiliado el contribuyente (RUC que invoca el servicio) del Listado</t>
  </si>
  <si>
    <t>Si "Tipo de operación" es 02, el valor del Tag UBL es diferente al listado (excepto 6-RUC) o guion "-"</t>
  </si>
  <si>
    <r>
      <t xml:space="preserve">01: Agente de percepción de ventas internas
02: Agente de percepción de combustibles
03: Agente de retención
04: Exceptuada de la percepción
05: Exportador de Servicios
10: Buen contribuyente
</t>
    </r>
    <r>
      <rPr>
        <b/>
        <sz val="11"/>
        <rFont val="Calibri"/>
        <family val="2"/>
        <scheme val="minor"/>
      </rPr>
      <t>11: Autorizado a versión UBL 2.0</t>
    </r>
    <r>
      <rPr>
        <sz val="11"/>
        <rFont val="Calibri"/>
        <family val="2"/>
        <scheme val="minor"/>
      </rPr>
      <t xml:space="preserve">
</t>
    </r>
    <r>
      <rPr>
        <b/>
        <sz val="11"/>
        <rFont val="Calibri"/>
        <family val="2"/>
        <scheme val="minor"/>
      </rPr>
      <t>12: Autorizado para GEM</t>
    </r>
  </si>
  <si>
    <t>Sólo los contribuyentes que hayan emitido los siguientes documentos: Guías, factura, boleta y sus respectivas notas, hasta el 30/06/2018 están autorizados a utilizar esta versión UBL</t>
  </si>
  <si>
    <t>El valor del Tag UBL no existe en el listado de padrones de contribuyentes autorizados a enviar en la versión 2.0 (indicador 11)</t>
  </si>
  <si>
    <t>Sólo los contribuyentes que hayan emitido los siguientes documentos: Factura, boleta y sus respectivas notas, hasta el 31/07/2018 están autorizados a utilizar este sistema de emisión</t>
  </si>
  <si>
    <t>1078</t>
  </si>
  <si>
    <t>El emisor no se encuentra autorizado a emitir en este sistema de emisión</t>
  </si>
  <si>
    <t>/Invoice/cac:AllowanceCharge/cbc:MultiplierFactorNumeric (Factor de cargo/descuento)</t>
  </si>
  <si>
    <t>El importe difiere del resultado de multiplicar el 'Monto base del cargo/descuento' por el 'Factor de cargo/descuento', con una tolerancia + - 1</t>
  </si>
  <si>
    <t>/Invoice/cac:AllowanceCharge/cbc:AllowanceChargeReasonCode (Código de motivo de cargo/descuento: Código de régimen de percepción)</t>
  </si>
  <si>
    <t>/Invoice/cac:AllowanceCharge/cbc:MultiplierFactorNumeric (Factor de cargo/descuento: Tasa percepción expresado como factor)</t>
  </si>
  <si>
    <t>Si 'Código de motivo de cargo/descuento' es '51' o '52' o '53' (Percepción), el valor del Tag UBL es diferente a  'Base imponible percepción' * 'Factor de cargo/descuento', con una tolerancia + -1</t>
  </si>
  <si>
    <t>El importe difiere del resultado de multiplicar el 'Monto base del cargo/descuento' por el 'Factor del cargo/descuento', con una tolerancia + - 1</t>
  </si>
  <si>
    <t>De existir código de concepto igual '4030','4031', '4032' o '4033' y no existe el tag o es vacío.</t>
  </si>
  <si>
    <t>Si existe mas de un tag a nivel de línea con uno de los siguientes valores '1000', '1016','9995', '9996', '9997' o '9998' a la vez (solo puede haber un código)</t>
  </si>
  <si>
    <t>De existir código de concepto es igual '4030', '4031', '4032' o '4033' y no existe el tag o es vacío.</t>
  </si>
  <si>
    <t>Datos del comprador</t>
  </si>
  <si>
    <t>Tipo y Número de documento de identidad del comprador</t>
  </si>
  <si>
    <t>/Invoice/cac:BuyerCustomerParty/cac:Party/cac:PartyIdentification/cbc:ID (Número de documento)</t>
  </si>
  <si>
    <t>/Invoice/cac:BuyerCustomerParty/cac:Party/cac:PartyIdentification/cbc:ID@schemeID (Tipo de documento de identidad)</t>
  </si>
  <si>
    <t xml:space="preserve">39
40
41
</t>
  </si>
  <si>
    <t>45
46</t>
  </si>
  <si>
    <t>79
80
81
82
83
84
85</t>
  </si>
  <si>
    <t>91
92
93
94</t>
  </si>
  <si>
    <t>113
114
115
116
117</t>
  </si>
  <si>
    <t>118
119
120
121</t>
  </si>
  <si>
    <t xml:space="preserve">123
124
125
126
</t>
  </si>
  <si>
    <t>127
128
129
130</t>
  </si>
  <si>
    <t>131
132
133
134
135
136</t>
  </si>
  <si>
    <t>137
138</t>
  </si>
  <si>
    <t>141
142
143
144
145</t>
  </si>
  <si>
    <t>150
151</t>
  </si>
  <si>
    <t>Si el 'Código de tributo' es '9998', el valor del Tag UBL es diferente a la sumatoria del total valor de venta - operaciones inafectos de cada ítem menos los Descuentos globales por anticipos inafectos (Código '06') (con una tolerancia + - 1)</t>
  </si>
  <si>
    <t>/Invoice/ext:UBLExtensions/ext:UBLExtension/
ext:ExtensionContent/sac:AdditionalInformation/
sac:AdditionalMonetaryTotal/sac:TotalAmount/@currencyID</t>
  </si>
  <si>
    <t>/Invoice/ext:UBLExtensions/ext:UBLExtension/
ext:ExtensionContent/sac:AdditionalInformation/
sac:AdditionalMonetaryTotal/sac:ReferenceAmount/
@currencyID</t>
  </si>
  <si>
    <t>/Invoice/ext:UBLExtensions/ext:UBLExtension/
ext:ExtensionContent/sac:AdditionalInformation/
sac:AdditionalMonetaryTotal/cbc:PayableAmount/@currencyID</t>
  </si>
  <si>
    <t>De existir tag /Invoice/ext:UBLExtensions/ext:UBLExtension/
ext:ExtensionContent/sac:AdditionalInformation/
sac:AdditionalMonetaryTotal/cbc:ID con valor "2001" el valor del tag debe ser igual a la suma de la base imponible de la percepción mas el monto de la percepción.</t>
  </si>
  <si>
    <t>De existir tag /Invoice/ext:UBLExtensions/ext:UBLExtension/
ext:ExtensionContent/sac:AdditionalInformation/
sac:AdditionalMonetaryTotal/cbc:ID con valor "2001" el valor del tag debe ser igual a la base imponible de la percepción por la tasa correspondiente al código de regimen de percepción seleccionado.</t>
  </si>
  <si>
    <t>De existir tag /Invoice/ext:UBLExtensions/ext:UBLExtension/
ext:ExtensionContent/sac:AdditionalInformation/
sac:AdditionalMonetaryTotal/cbc:ID con valor "2001" La Base imponible percepción no puede ser mayor al importe total de la venta (cac:LegalMonetaryTotal/cbc:PayableAmount)</t>
  </si>
  <si>
    <t>/Invoice/ext:UBLExtensions/ext:UBLExtension/ext:ExtensionContent/sac:AdditionalInformation/sac:AdditionalMonetaryTotal/cbc:PayableAmount/@currencyID</t>
  </si>
  <si>
    <t>/Invoice/ext:UBLExtensions/ext:UBLExtension/ext:ExtensionContent/sac:AdditionalInformation/sac:AdditionalMonetaryTotal/sac:TotalAmount/@currencyID</t>
  </si>
  <si>
    <t>Descripción de Error u Observación</t>
  </si>
  <si>
    <t>El valor del tag UBL es igual a 0 o no existe, cuando el código de motivo de cargo es igual a '51' o '52' o '53'</t>
  </si>
  <si>
    <t>Para cargo Percepción, debe ingresar monto base y debe ser mayor a 0.00</t>
  </si>
  <si>
    <t>3233</t>
  </si>
  <si>
    <t>Datos de la comunicación de baja</t>
  </si>
  <si>
    <t>Si existe en la misma línea un cac:TaxSubTotal con 'Código de tributo por línea' igual a '9996' cuyo 'Monto base' es mayor a cero (cbc:TaxableAmount &gt; 0) (Operaciones gratuitas), y 'Código de precio' es diferente de '02' (Valor referencial en operaciones no onerosa).</t>
  </si>
  <si>
    <t>3234</t>
  </si>
  <si>
    <t>El código de precio '02' es sólo para operaciones gratuitas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</si>
</sst>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8" x14ac:knownFonts="1">
    <font>
      <sz val="11"/>
      <color theme="1"/>
      <name val="Calibri"/>
      <family val="2"/>
      <scheme val="minor"/>
    </font>
    <font>
      <sz val="9"/>
      <name val="Calibri"/>
      <family val="2"/>
    </font>
    <font>
      <b/>
      <sz val="9"/>
      <name val="Calibri"/>
      <family val="2"/>
    </font>
    <font>
      <b/>
      <sz val="11"/>
      <color theme="1"/>
      <name val="Calibri"/>
      <family val="2"/>
      <scheme val="minor"/>
    </font>
    <font>
      <sz val="9"/>
      <color theme="1"/>
      <name val="Calibri"/>
      <family val="2"/>
      <scheme val="minor"/>
    </font>
    <font>
      <sz val="9"/>
      <name val="Calibri"/>
      <family val="2"/>
      <scheme val="minor"/>
    </font>
    <font>
      <b/>
      <sz val="9"/>
      <name val="Calibri"/>
      <family val="2"/>
      <scheme val="minor"/>
    </font>
    <font>
      <sz val="10"/>
      <name val="Arial"/>
      <family val="2"/>
    </font>
    <font>
      <b/>
      <sz val="11"/>
      <color rgb="FF000000"/>
      <name val="Calibri"/>
      <family val="2"/>
    </font>
    <font>
      <sz val="11"/>
      <color rgb="FF000000"/>
      <name val="Calibri"/>
      <family val="2"/>
    </font>
    <font>
      <b/>
      <sz val="9"/>
      <color theme="1"/>
      <name val="Calibri"/>
      <family val="2"/>
      <scheme val="minor"/>
    </font>
    <font>
      <b/>
      <sz val="10"/>
      <color theme="1"/>
      <name val="Calibri"/>
      <family val="2"/>
      <scheme val="minor"/>
    </font>
    <font>
      <sz val="10"/>
      <color theme="1"/>
      <name val="Calibri"/>
      <family val="2"/>
      <scheme val="minor"/>
    </font>
    <font>
      <i/>
      <sz val="10"/>
      <color theme="1"/>
      <name val="Calibri"/>
      <family val="2"/>
      <scheme val="minor"/>
    </font>
    <font>
      <u/>
      <sz val="9.8000000000000007"/>
      <color theme="10"/>
      <name val="Calibri"/>
      <family val="2"/>
    </font>
    <font>
      <sz val="10"/>
      <name val="Calibri"/>
      <family val="2"/>
      <scheme val="minor"/>
    </font>
    <font>
      <sz val="9"/>
      <color rgb="FFFF0000"/>
      <name val="Calibri"/>
      <family val="2"/>
      <scheme val="minor"/>
    </font>
    <font>
      <b/>
      <sz val="9"/>
      <color rgb="FFFF0000"/>
      <name val="Calibri"/>
      <family val="2"/>
      <scheme val="minor"/>
    </font>
    <font>
      <strike/>
      <sz val="9"/>
      <name val="Calibri"/>
      <family val="2"/>
      <scheme val="minor"/>
    </font>
    <font>
      <strike/>
      <sz val="9"/>
      <color theme="1"/>
      <name val="Calibri"/>
      <family val="2"/>
      <scheme val="minor"/>
    </font>
    <font>
      <strike/>
      <sz val="9"/>
      <color rgb="FFFF0000"/>
      <name val="Calibri"/>
      <family val="2"/>
      <scheme val="minor"/>
    </font>
    <font>
      <u/>
      <sz val="10"/>
      <color theme="10"/>
      <name val="Calibri"/>
      <family val="2"/>
      <scheme val="minor"/>
    </font>
    <font>
      <u/>
      <sz val="11"/>
      <color theme="10"/>
      <name val="Calibri"/>
      <family val="2"/>
    </font>
    <font>
      <sz val="10"/>
      <color rgb="FF000000"/>
      <name val="Calibri"/>
      <family val="2"/>
      <scheme val="minor"/>
    </font>
    <font>
      <b/>
      <sz val="10"/>
      <color theme="0"/>
      <name val="Calibri"/>
      <family val="2"/>
      <scheme val="minor"/>
    </font>
    <font>
      <b/>
      <i/>
      <sz val="10"/>
      <color rgb="FF000000"/>
      <name val="Calibri"/>
      <family val="2"/>
      <scheme val="minor"/>
    </font>
    <font>
      <i/>
      <sz val="10"/>
      <color rgb="FF000000"/>
      <name val="Calibri"/>
      <family val="2"/>
      <scheme val="minor"/>
    </font>
    <font>
      <b/>
      <sz val="10"/>
      <color rgb="FF000000"/>
      <name val="Calibri"/>
      <family val="2"/>
      <scheme val="minor"/>
    </font>
    <font>
      <sz val="11"/>
      <name val="Calibri"/>
      <family val="2"/>
      <scheme val="minor"/>
    </font>
    <font>
      <b/>
      <strike/>
      <sz val="10"/>
      <color rgb="FF000000"/>
      <name val="Calibri"/>
      <family val="2"/>
      <scheme val="minor"/>
    </font>
    <font>
      <strike/>
      <sz val="10"/>
      <color theme="1"/>
      <name val="Calibri"/>
      <family val="2"/>
      <scheme val="minor"/>
    </font>
    <font>
      <strike/>
      <sz val="10"/>
      <name val="Calibri"/>
      <family val="2"/>
      <scheme val="minor"/>
    </font>
    <font>
      <b/>
      <strike/>
      <sz val="10"/>
      <color theme="1"/>
      <name val="Calibri"/>
      <family val="2"/>
      <scheme val="minor"/>
    </font>
    <font>
      <strike/>
      <sz val="11"/>
      <color theme="1"/>
      <name val="Calibri"/>
      <family val="2"/>
      <scheme val="minor"/>
    </font>
    <font>
      <strike/>
      <sz val="11"/>
      <color rgb="FF000000"/>
      <name val="Calibri"/>
      <family val="2"/>
      <scheme val="minor"/>
    </font>
    <font>
      <sz val="9"/>
      <color theme="1"/>
      <name val="Calibri"/>
      <family val="2"/>
    </font>
    <font>
      <b/>
      <sz val="11"/>
      <name val="Calibri"/>
      <family val="2"/>
      <scheme val="minor"/>
    </font>
    <font>
      <b/>
      <sz val="9"/>
      <color theme="0"/>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CC"/>
        <bgColor indexed="64"/>
      </patternFill>
    </fill>
    <fill>
      <patternFill patternType="solid">
        <fgColor theme="4"/>
        <bgColor indexed="64"/>
      </patternFill>
    </fill>
    <fill>
      <patternFill patternType="solid">
        <fgColor theme="3" tint="0.59999389629810485"/>
        <bgColor indexed="64"/>
      </patternFill>
    </fill>
    <fill>
      <patternFill patternType="solid">
        <fgColor rgb="FF8DB4E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6795556505021"/>
        <bgColor indexed="64"/>
      </patternFill>
    </fill>
  </fills>
  <borders count="24">
    <border>
      <left/>
      <right/>
      <top/>
      <bottom/>
      <diagonal/>
    </border>
    <border>
      <left style="thin">
        <color theme="4"/>
      </left>
      <right style="thin">
        <color theme="4"/>
      </right>
      <top style="medium">
        <color theme="4"/>
      </top>
      <bottom/>
      <diagonal/>
    </border>
    <border>
      <left style="thin">
        <color theme="4"/>
      </left>
      <right style="medium">
        <color theme="4"/>
      </right>
      <top style="medium">
        <color theme="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3" tint="0.39985351115451523"/>
      </left>
      <right style="thin">
        <color theme="3" tint="0.39985351115451523"/>
      </right>
      <top style="thin">
        <color theme="3" tint="0.39985351115451523"/>
      </top>
      <bottom style="thin">
        <color theme="3" tint="0.39985351115451523"/>
      </bottom>
      <diagonal/>
    </border>
    <border>
      <left style="thin">
        <color theme="3" tint="0.39985351115451523"/>
      </left>
      <right style="medium">
        <color theme="3" tint="0.39985351115451523"/>
      </right>
      <top style="thin">
        <color theme="3" tint="0.39985351115451523"/>
      </top>
      <bottom style="thin">
        <color theme="3" tint="0.39985351115451523"/>
      </bottom>
      <diagonal/>
    </border>
    <border>
      <left style="thin">
        <color theme="3" tint="0.39985351115451523"/>
      </left>
      <right style="thin">
        <color theme="3" tint="0.39985351115451523"/>
      </right>
      <top style="medium">
        <color theme="3" tint="0.39988402966399123"/>
      </top>
      <bottom style="thin">
        <color theme="3" tint="0.39985351115451523"/>
      </bottom>
      <diagonal/>
    </border>
    <border>
      <left style="thin">
        <color theme="3" tint="0.39985351115451523"/>
      </left>
      <right style="medium">
        <color theme="3" tint="0.39985351115451523"/>
      </right>
      <top style="medium">
        <color theme="3" tint="0.39988402966399123"/>
      </top>
      <bottom style="thin">
        <color theme="3" tint="0.39985351115451523"/>
      </bottom>
      <diagonal/>
    </border>
    <border>
      <left style="thin">
        <color theme="3" tint="0.39985351115451523"/>
      </left>
      <right style="thin">
        <color theme="3" tint="0.39985351115451523"/>
      </right>
      <top style="thin">
        <color theme="3" tint="0.39985351115451523"/>
      </top>
      <bottom/>
      <diagonal/>
    </border>
    <border>
      <left style="thin">
        <color theme="3" tint="0.39985351115451523"/>
      </left>
      <right style="thin">
        <color theme="3" tint="0.39985351115451523"/>
      </right>
      <top/>
      <bottom style="thin">
        <color theme="3" tint="0.39985351115451523"/>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theme="4"/>
      </right>
      <top style="medium">
        <color theme="4"/>
      </top>
      <bottom/>
      <diagonal/>
    </border>
  </borders>
  <cellStyleXfs count="5">
    <xf numFmtId="0" fontId="0" fillId="0" borderId="0"/>
    <xf numFmtId="0" fontId="7"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cellStyleXfs>
  <cellXfs count="1774">
    <xf numFmtId="0" fontId="0" fillId="0" borderId="0" xfId="0"/>
    <xf numFmtId="0" fontId="4" fillId="0" borderId="0" xfId="0" applyFont="1"/>
    <xf numFmtId="0" fontId="5" fillId="0" borderId="0" xfId="0" applyFont="1"/>
    <xf numFmtId="0" fontId="5" fillId="0" borderId="0" xfId="0" applyFont="1" applyFill="1" applyBorder="1" applyAlignment="1">
      <alignment vertical="top"/>
    </xf>
    <xf numFmtId="0" fontId="5" fillId="0" borderId="0" xfId="0" applyFont="1" applyAlignment="1">
      <alignment wrapText="1"/>
    </xf>
    <xf numFmtId="0" fontId="5" fillId="0" borderId="0" xfId="0" applyFont="1" applyFill="1" applyBorder="1" applyAlignment="1">
      <alignment vertical="top" wrapText="1"/>
    </xf>
    <xf numFmtId="0" fontId="4" fillId="0" borderId="0" xfId="0" applyFont="1" applyAlignment="1">
      <alignment wrapText="1"/>
    </xf>
    <xf numFmtId="0" fontId="0" fillId="0" borderId="0" xfId="0" applyAlignment="1">
      <alignment vertical="top" wrapText="1"/>
    </xf>
    <xf numFmtId="49" fontId="5" fillId="0" borderId="0" xfId="0" applyNumberFormat="1" applyFont="1" applyFill="1" applyBorder="1" applyAlignment="1">
      <alignment horizontal="center" vertical="top" wrapText="1"/>
    </xf>
    <xf numFmtId="0" fontId="4" fillId="0" borderId="0" xfId="0" applyFont="1" applyAlignment="1">
      <alignment horizontal="center" vertical="top"/>
    </xf>
    <xf numFmtId="0" fontId="4" fillId="0" borderId="0" xfId="0" applyFont="1" applyAlignment="1">
      <alignment horizontal="center"/>
    </xf>
    <xf numFmtId="0" fontId="4" fillId="0" borderId="0" xfId="0" applyFont="1" applyAlignment="1">
      <alignment vertical="top"/>
    </xf>
    <xf numFmtId="0" fontId="0" fillId="0" borderId="0" xfId="0" applyAlignment="1">
      <alignment vertical="top"/>
    </xf>
    <xf numFmtId="0" fontId="0" fillId="8" borderId="3" xfId="0" quotePrefix="1" applyFill="1" applyBorder="1" applyAlignment="1">
      <alignment vertical="top" wrapText="1"/>
    </xf>
    <xf numFmtId="0" fontId="0" fillId="0" borderId="3" xfId="0" applyBorder="1" applyAlignment="1">
      <alignment vertical="top" wrapText="1"/>
    </xf>
    <xf numFmtId="0" fontId="0" fillId="0" borderId="3" xfId="0" applyBorder="1" applyAlignment="1">
      <alignment horizontal="center" vertical="top" wrapText="1"/>
    </xf>
    <xf numFmtId="0" fontId="0" fillId="0" borderId="0" xfId="0" applyAlignment="1">
      <alignment horizontal="center" vertical="top" wrapText="1"/>
    </xf>
    <xf numFmtId="0" fontId="3" fillId="9" borderId="3" xfId="0" applyFont="1" applyFill="1" applyBorder="1" applyAlignment="1">
      <alignment vertical="top"/>
    </xf>
    <xf numFmtId="0" fontId="3" fillId="9" borderId="3" xfId="0" applyFont="1" applyFill="1" applyBorder="1" applyAlignment="1">
      <alignment horizontal="center" vertical="top"/>
    </xf>
    <xf numFmtId="0" fontId="0" fillId="6" borderId="3" xfId="0" applyFill="1" applyBorder="1" applyAlignment="1">
      <alignment vertical="top"/>
    </xf>
    <xf numFmtId="0" fontId="0" fillId="6" borderId="3" xfId="0" applyFill="1" applyBorder="1" applyAlignment="1">
      <alignment horizontal="center" vertical="top"/>
    </xf>
    <xf numFmtId="0" fontId="3" fillId="10" borderId="3" xfId="0" applyFont="1" applyFill="1" applyBorder="1" applyAlignment="1">
      <alignment vertical="top"/>
    </xf>
    <xf numFmtId="0" fontId="3" fillId="10" borderId="3" xfId="0" applyFont="1" applyFill="1" applyBorder="1" applyAlignment="1">
      <alignment horizontal="center" vertical="top"/>
    </xf>
    <xf numFmtId="0" fontId="0" fillId="3" borderId="3" xfId="0" applyFill="1" applyBorder="1" applyAlignment="1">
      <alignment vertical="top"/>
    </xf>
    <xf numFmtId="0" fontId="0" fillId="3" borderId="3" xfId="0" applyFill="1" applyBorder="1" applyAlignment="1">
      <alignment horizontal="center" vertical="top"/>
    </xf>
    <xf numFmtId="0" fontId="8" fillId="11" borderId="3" xfId="0" applyFont="1" applyFill="1" applyBorder="1" applyAlignment="1">
      <alignment vertical="top"/>
    </xf>
    <xf numFmtId="0" fontId="8" fillId="11" borderId="3" xfId="0" applyFont="1" applyFill="1" applyBorder="1" applyAlignment="1">
      <alignment horizontal="center" vertical="top"/>
    </xf>
    <xf numFmtId="0" fontId="3" fillId="11" borderId="3" xfId="0" applyFont="1" applyFill="1" applyBorder="1" applyAlignment="1">
      <alignment horizontal="center" vertical="top"/>
    </xf>
    <xf numFmtId="0" fontId="0" fillId="12" borderId="3" xfId="0" applyFill="1" applyBorder="1" applyAlignment="1">
      <alignment vertical="top"/>
    </xf>
    <xf numFmtId="0" fontId="0" fillId="12" borderId="3" xfId="0" applyFill="1" applyBorder="1" applyAlignment="1">
      <alignment horizontal="center" vertical="top"/>
    </xf>
    <xf numFmtId="0" fontId="0" fillId="12" borderId="3" xfId="0" quotePrefix="1" applyFill="1" applyBorder="1" applyAlignment="1">
      <alignment vertical="top" wrapText="1"/>
    </xf>
    <xf numFmtId="0" fontId="3" fillId="13" borderId="3" xfId="0" applyFont="1" applyFill="1" applyBorder="1" applyAlignment="1">
      <alignment vertical="top"/>
    </xf>
    <xf numFmtId="0" fontId="3" fillId="13" borderId="3" xfId="0" applyFont="1" applyFill="1" applyBorder="1" applyAlignment="1">
      <alignment horizontal="center" vertical="top"/>
    </xf>
    <xf numFmtId="0" fontId="0" fillId="14" borderId="3" xfId="0" applyFill="1" applyBorder="1" applyAlignment="1">
      <alignment vertical="top"/>
    </xf>
    <xf numFmtId="0" fontId="0" fillId="14" borderId="3" xfId="0" applyFill="1" applyBorder="1" applyAlignment="1">
      <alignment horizontal="center" vertical="top"/>
    </xf>
    <xf numFmtId="0" fontId="0" fillId="14" borderId="3" xfId="0" quotePrefix="1" applyFill="1" applyBorder="1" applyAlignment="1">
      <alignment vertical="top" wrapText="1"/>
    </xf>
    <xf numFmtId="0" fontId="0" fillId="14" borderId="3" xfId="0" applyFont="1" applyFill="1" applyBorder="1" applyAlignment="1">
      <alignment horizontal="center" vertical="top"/>
    </xf>
    <xf numFmtId="0" fontId="0" fillId="14" borderId="3" xfId="0" applyFont="1" applyFill="1" applyBorder="1" applyAlignment="1">
      <alignment vertical="top"/>
    </xf>
    <xf numFmtId="0" fontId="8" fillId="15" borderId="3" xfId="0" applyFont="1" applyFill="1" applyBorder="1" applyAlignment="1">
      <alignment vertical="top"/>
    </xf>
    <xf numFmtId="0" fontId="8" fillId="15" borderId="3" xfId="0" applyFont="1" applyFill="1" applyBorder="1" applyAlignment="1">
      <alignment horizontal="center" vertical="top"/>
    </xf>
    <xf numFmtId="0" fontId="3" fillId="15" borderId="3" xfId="0" applyFont="1" applyFill="1" applyBorder="1" applyAlignment="1">
      <alignment horizontal="center" vertical="top"/>
    </xf>
    <xf numFmtId="0" fontId="0" fillId="16" borderId="3" xfId="0" applyFill="1" applyBorder="1" applyAlignment="1">
      <alignment vertical="top"/>
    </xf>
    <xf numFmtId="0" fontId="0" fillId="16" borderId="3" xfId="0" applyFill="1" applyBorder="1" applyAlignment="1">
      <alignment horizontal="center" vertical="top"/>
    </xf>
    <xf numFmtId="0" fontId="9" fillId="16" borderId="3" xfId="0" applyFont="1" applyFill="1" applyBorder="1" applyAlignment="1">
      <alignment vertical="top"/>
    </xf>
    <xf numFmtId="0" fontId="9" fillId="16" borderId="3" xfId="0" applyFont="1" applyFill="1" applyBorder="1" applyAlignment="1">
      <alignment horizontal="center" vertical="top"/>
    </xf>
    <xf numFmtId="0" fontId="8" fillId="7" borderId="3" xfId="0" applyFont="1" applyFill="1" applyBorder="1" applyAlignment="1">
      <alignment horizontal="center" vertical="top"/>
    </xf>
    <xf numFmtId="0" fontId="3" fillId="7" borderId="3" xfId="0" applyFont="1" applyFill="1" applyBorder="1" applyAlignment="1">
      <alignment horizontal="center" vertical="top"/>
    </xf>
    <xf numFmtId="0" fontId="0" fillId="8" borderId="3" xfId="0" applyFill="1" applyBorder="1" applyAlignment="1">
      <alignment vertical="top"/>
    </xf>
    <xf numFmtId="0" fontId="0" fillId="8" borderId="3" xfId="0" applyFill="1" applyBorder="1" applyAlignment="1">
      <alignment horizontal="center" vertical="top"/>
    </xf>
    <xf numFmtId="0" fontId="0" fillId="0" borderId="0" xfId="0" applyAlignment="1">
      <alignment horizontal="center" vertical="top"/>
    </xf>
    <xf numFmtId="0" fontId="5" fillId="0" borderId="0" xfId="0" applyFont="1" applyFill="1" applyAlignment="1">
      <alignment vertical="top"/>
    </xf>
    <xf numFmtId="0" fontId="5" fillId="0" borderId="0" xfId="0" applyFont="1" applyFill="1" applyAlignment="1">
      <alignment horizontal="center" vertical="top"/>
    </xf>
    <xf numFmtId="0" fontId="5" fillId="0" borderId="0" xfId="0" applyFont="1" applyFill="1" applyAlignment="1">
      <alignment vertical="top" wrapText="1"/>
    </xf>
    <xf numFmtId="0" fontId="0" fillId="12" borderId="3" xfId="0" applyFill="1" applyBorder="1" applyAlignment="1">
      <alignment vertical="top" wrapText="1"/>
    </xf>
    <xf numFmtId="0" fontId="8" fillId="4" borderId="3" xfId="0" applyFont="1" applyFill="1" applyBorder="1" applyAlignment="1">
      <alignment vertical="top"/>
    </xf>
    <xf numFmtId="0" fontId="8" fillId="4" borderId="3" xfId="0" applyFont="1" applyFill="1" applyBorder="1" applyAlignment="1">
      <alignment horizontal="center" vertical="top"/>
    </xf>
    <xf numFmtId="0" fontId="3" fillId="4" borderId="3" xfId="0" applyFont="1" applyFill="1" applyBorder="1" applyAlignment="1">
      <alignment horizontal="center" vertical="top"/>
    </xf>
    <xf numFmtId="0" fontId="0" fillId="17" borderId="3" xfId="0" applyFill="1" applyBorder="1" applyAlignment="1">
      <alignment vertical="top"/>
    </xf>
    <xf numFmtId="0" fontId="0" fillId="17" borderId="3" xfId="0" applyFill="1" applyBorder="1" applyAlignment="1">
      <alignment horizontal="center" vertical="top"/>
    </xf>
    <xf numFmtId="0" fontId="5" fillId="0" borderId="0" xfId="0" applyFont="1" applyAlignment="1">
      <alignment horizontal="center" vertical="top"/>
    </xf>
    <xf numFmtId="0" fontId="4" fillId="0" borderId="0" xfId="0" applyFont="1" applyAlignment="1">
      <alignment vertical="top" wrapText="1"/>
    </xf>
    <xf numFmtId="0" fontId="4" fillId="0" borderId="0" xfId="0" applyFont="1" applyAlignment="1">
      <alignment horizontal="center" vertical="top" wrapText="1"/>
    </xf>
    <xf numFmtId="0" fontId="4" fillId="0" borderId="0" xfId="0" applyFont="1" applyFill="1" applyAlignment="1">
      <alignment wrapText="1"/>
    </xf>
    <xf numFmtId="0" fontId="5" fillId="0" borderId="0" xfId="0" applyFont="1" applyAlignment="1">
      <alignment horizontal="center"/>
    </xf>
    <xf numFmtId="49" fontId="5" fillId="0" borderId="0" xfId="0" applyNumberFormat="1" applyFont="1" applyFill="1" applyAlignment="1">
      <alignment horizontal="center" vertical="top" wrapText="1"/>
    </xf>
    <xf numFmtId="49" fontId="5" fillId="0" borderId="9" xfId="0" applyNumberFormat="1" applyFont="1" applyFill="1" applyBorder="1" applyAlignment="1">
      <alignment horizontal="center" vertical="top"/>
    </xf>
    <xf numFmtId="49" fontId="5" fillId="0" borderId="9" xfId="0" applyNumberFormat="1" applyFont="1" applyFill="1" applyBorder="1" applyAlignment="1">
      <alignment horizontal="center" vertical="top" wrapText="1"/>
    </xf>
    <xf numFmtId="0" fontId="5" fillId="0" borderId="10" xfId="0" applyFont="1" applyFill="1" applyBorder="1" applyAlignment="1">
      <alignment horizontal="center" vertical="top" wrapText="1"/>
    </xf>
    <xf numFmtId="49" fontId="6" fillId="5" borderId="11" xfId="0" applyNumberFormat="1" applyFont="1" applyFill="1" applyBorder="1" applyAlignment="1">
      <alignment horizontal="center" vertical="center" wrapText="1"/>
    </xf>
    <xf numFmtId="0" fontId="6" fillId="5" borderId="11" xfId="0" applyFont="1" applyFill="1" applyBorder="1" applyAlignment="1">
      <alignment horizontal="center" vertical="center" wrapText="1"/>
    </xf>
    <xf numFmtId="49" fontId="5" fillId="0" borderId="9" xfId="0" quotePrefix="1" applyNumberFormat="1" applyFont="1" applyFill="1" applyBorder="1" applyAlignment="1">
      <alignment horizontal="center" vertical="top"/>
    </xf>
    <xf numFmtId="0" fontId="6" fillId="5" borderId="12" xfId="0" applyFont="1" applyFill="1" applyBorder="1" applyAlignment="1">
      <alignment horizontal="center" vertical="center" wrapText="1"/>
    </xf>
    <xf numFmtId="0" fontId="5" fillId="0" borderId="0" xfId="0" applyFont="1" applyFill="1" applyAlignment="1">
      <alignment horizontal="center" vertical="top" wrapText="1"/>
    </xf>
    <xf numFmtId="49" fontId="5" fillId="0" borderId="0" xfId="0" applyNumberFormat="1" applyFont="1" applyFill="1" applyAlignment="1">
      <alignment vertical="top"/>
    </xf>
    <xf numFmtId="49" fontId="5" fillId="0" borderId="0" xfId="0" applyNumberFormat="1" applyFont="1" applyFill="1" applyAlignment="1">
      <alignment horizontal="center" vertical="top"/>
    </xf>
    <xf numFmtId="0" fontId="11" fillId="19" borderId="3" xfId="0" applyFont="1" applyFill="1" applyBorder="1"/>
    <xf numFmtId="0" fontId="12" fillId="0" borderId="0" xfId="0" applyFont="1"/>
    <xf numFmtId="0" fontId="11" fillId="19" borderId="3" xfId="0" applyFont="1" applyFill="1" applyBorder="1" applyAlignment="1">
      <alignment horizontal="center"/>
    </xf>
    <xf numFmtId="0" fontId="12" fillId="0" borderId="3" xfId="0" applyFont="1" applyBorder="1" applyAlignment="1">
      <alignment horizontal="center"/>
    </xf>
    <xf numFmtId="0" fontId="12" fillId="0" borderId="3" xfId="0" quotePrefix="1" applyFont="1" applyBorder="1" applyAlignment="1">
      <alignment horizontal="center"/>
    </xf>
    <xf numFmtId="0" fontId="12" fillId="0" borderId="3" xfId="0" applyFont="1" applyBorder="1" applyAlignment="1">
      <alignment wrapText="1"/>
    </xf>
    <xf numFmtId="0" fontId="11" fillId="19" borderId="7" xfId="0" applyFont="1" applyFill="1" applyBorder="1"/>
    <xf numFmtId="0" fontId="12" fillId="0" borderId="3" xfId="0" applyFont="1" applyFill="1" applyBorder="1" applyAlignment="1">
      <alignment horizontal="center"/>
    </xf>
    <xf numFmtId="0" fontId="12" fillId="0" borderId="3" xfId="0" quotePrefix="1" applyFont="1" applyFill="1" applyBorder="1" applyAlignment="1">
      <alignment horizontal="center"/>
    </xf>
    <xf numFmtId="0" fontId="12" fillId="0" borderId="0" xfId="0" quotePrefix="1" applyFont="1" applyFill="1" applyBorder="1" applyAlignment="1">
      <alignment horizontal="center"/>
    </xf>
    <xf numFmtId="0" fontId="12" fillId="0" borderId="3" xfId="0" applyFont="1" applyFill="1" applyBorder="1" applyAlignment="1">
      <alignment wrapText="1"/>
    </xf>
    <xf numFmtId="0" fontId="12" fillId="0" borderId="0" xfId="0" quotePrefix="1" applyFont="1" applyBorder="1" applyAlignment="1">
      <alignment horizontal="center"/>
    </xf>
    <xf numFmtId="0" fontId="12" fillId="0" borderId="0" xfId="0" applyFont="1" applyBorder="1" applyAlignment="1">
      <alignment wrapText="1"/>
    </xf>
    <xf numFmtId="0" fontId="12" fillId="0" borderId="3" xfId="0" quotePrefix="1" applyFont="1" applyBorder="1" applyAlignment="1">
      <alignment wrapText="1"/>
    </xf>
    <xf numFmtId="0" fontId="11" fillId="19" borderId="3" xfId="0" applyFont="1" applyFill="1" applyBorder="1" applyAlignment="1">
      <alignment horizontal="center" wrapText="1"/>
    </xf>
    <xf numFmtId="0" fontId="12" fillId="0" borderId="0" xfId="0" applyFont="1" applyFill="1" applyBorder="1" applyAlignment="1">
      <alignment wrapText="1"/>
    </xf>
    <xf numFmtId="0" fontId="12" fillId="0" borderId="0" xfId="0" applyFont="1" applyBorder="1" applyAlignment="1">
      <alignment vertical="top" wrapText="1"/>
    </xf>
    <xf numFmtId="0" fontId="12" fillId="0" borderId="0" xfId="0" applyFont="1" applyAlignment="1">
      <alignment wrapText="1"/>
    </xf>
    <xf numFmtId="0" fontId="12" fillId="0" borderId="0" xfId="0" applyFont="1" applyFill="1" applyBorder="1" applyAlignment="1">
      <alignment horizontal="center"/>
    </xf>
    <xf numFmtId="0" fontId="11" fillId="19" borderId="7" xfId="0" applyFont="1" applyFill="1" applyBorder="1" applyAlignment="1">
      <alignment horizontal="center" wrapText="1"/>
    </xf>
    <xf numFmtId="0" fontId="5" fillId="0" borderId="9" xfId="0" applyFont="1" applyFill="1" applyBorder="1" applyAlignment="1">
      <alignment vertical="top" wrapText="1"/>
    </xf>
    <xf numFmtId="0" fontId="5" fillId="0" borderId="9" xfId="0" applyFont="1" applyFill="1" applyBorder="1" applyAlignment="1">
      <alignment horizontal="left" vertical="top" wrapText="1"/>
    </xf>
    <xf numFmtId="49" fontId="15" fillId="0" borderId="3" xfId="0" applyNumberFormat="1" applyFont="1" applyFill="1" applyBorder="1" applyAlignment="1">
      <alignment horizontal="center" vertical="center" wrapText="1"/>
    </xf>
    <xf numFmtId="0" fontId="15" fillId="0" borderId="3" xfId="0" applyFont="1" applyFill="1" applyBorder="1" applyAlignment="1">
      <alignment horizontal="left" vertical="center"/>
    </xf>
    <xf numFmtId="0" fontId="15"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Fill="1" applyBorder="1" applyAlignment="1">
      <alignment horizontal="left" vertical="center" wrapText="1"/>
    </xf>
    <xf numFmtId="0" fontId="5" fillId="0" borderId="3" xfId="0" applyFont="1" applyFill="1" applyBorder="1" applyAlignment="1">
      <alignment vertical="center" wrapText="1"/>
    </xf>
    <xf numFmtId="0" fontId="5" fillId="0" borderId="0" xfId="0" applyFont="1" applyFill="1" applyBorder="1" applyAlignment="1">
      <alignment horizontal="center" vertical="top" wrapText="1"/>
    </xf>
    <xf numFmtId="0" fontId="6" fillId="5" borderId="3" xfId="0" applyFont="1" applyFill="1" applyBorder="1" applyAlignment="1">
      <alignment horizontal="center" vertical="center" wrapText="1"/>
    </xf>
    <xf numFmtId="49" fontId="6" fillId="5" borderId="3" xfId="0" applyNumberFormat="1" applyFont="1" applyFill="1" applyBorder="1" applyAlignment="1">
      <alignment horizontal="center" vertical="center" wrapText="1"/>
    </xf>
    <xf numFmtId="0" fontId="6" fillId="0" borderId="3" xfId="0" applyFont="1" applyFill="1" applyBorder="1" applyAlignment="1">
      <alignment vertical="top" wrapText="1"/>
    </xf>
    <xf numFmtId="0" fontId="6" fillId="0" borderId="3" xfId="0" applyFont="1" applyFill="1" applyBorder="1" applyAlignment="1">
      <alignment horizontal="center" vertical="top" wrapText="1"/>
    </xf>
    <xf numFmtId="49" fontId="5" fillId="0" borderId="3" xfId="0" quotePrefix="1" applyNumberFormat="1" applyFont="1" applyFill="1" applyBorder="1" applyAlignment="1">
      <alignment horizontal="center" vertical="top"/>
    </xf>
    <xf numFmtId="49" fontId="5" fillId="0" borderId="3" xfId="0" quotePrefix="1" applyNumberFormat="1" applyFont="1" applyFill="1" applyBorder="1" applyAlignment="1">
      <alignment horizontal="center" vertical="top" wrapText="1"/>
    </xf>
    <xf numFmtId="0" fontId="6" fillId="0" borderId="3" xfId="0" applyFont="1" applyFill="1" applyBorder="1" applyAlignment="1">
      <alignment vertical="top"/>
    </xf>
    <xf numFmtId="0" fontId="6" fillId="0" borderId="3" xfId="0" quotePrefix="1" applyFont="1" applyFill="1" applyBorder="1" applyAlignment="1">
      <alignment horizontal="center" vertical="top" wrapText="1"/>
    </xf>
    <xf numFmtId="0" fontId="6" fillId="0" borderId="3" xfId="0" quotePrefix="1" applyFont="1" applyFill="1" applyBorder="1" applyAlignment="1">
      <alignment vertical="top" wrapText="1"/>
    </xf>
    <xf numFmtId="0" fontId="6" fillId="0" borderId="3" xfId="0" quotePrefix="1" applyFont="1" applyFill="1" applyBorder="1" applyAlignment="1">
      <alignment horizontal="left" vertical="top" wrapText="1"/>
    </xf>
    <xf numFmtId="0" fontId="5" fillId="0" borderId="3" xfId="0" quotePrefix="1" applyFont="1" applyFill="1" applyBorder="1" applyAlignment="1">
      <alignment horizontal="center" vertical="top"/>
    </xf>
    <xf numFmtId="0" fontId="4" fillId="0" borderId="3" xfId="0" applyFont="1" applyBorder="1" applyAlignment="1">
      <alignment horizontal="center" vertical="top"/>
    </xf>
    <xf numFmtId="49" fontId="4" fillId="0" borderId="3" xfId="0" applyNumberFormat="1" applyFont="1" applyFill="1" applyBorder="1" applyAlignment="1">
      <alignment horizontal="center" vertical="top" wrapText="1"/>
    </xf>
    <xf numFmtId="49" fontId="4" fillId="0" borderId="0" xfId="0" applyNumberFormat="1" applyFont="1" applyAlignment="1">
      <alignment vertical="top"/>
    </xf>
    <xf numFmtId="49" fontId="4" fillId="0" borderId="0" xfId="0" applyNumberFormat="1" applyFont="1" applyAlignment="1">
      <alignment horizontal="center" vertical="top"/>
    </xf>
    <xf numFmtId="49" fontId="5" fillId="0" borderId="3" xfId="0" applyNumberFormat="1" applyFont="1" applyFill="1" applyBorder="1" applyAlignment="1">
      <alignment horizontal="center" vertical="center" wrapText="1"/>
    </xf>
    <xf numFmtId="0" fontId="5" fillId="0" borderId="5" xfId="0" applyFont="1" applyFill="1" applyBorder="1" applyAlignment="1">
      <alignment horizontal="center" vertical="top"/>
    </xf>
    <xf numFmtId="0" fontId="6" fillId="0" borderId="3" xfId="0" applyFont="1" applyFill="1" applyBorder="1" applyAlignment="1">
      <alignment horizontal="center" vertical="top"/>
    </xf>
    <xf numFmtId="0" fontId="5" fillId="18" borderId="3" xfId="0" applyFont="1" applyFill="1" applyBorder="1" applyAlignment="1">
      <alignment horizontal="center" vertical="top" wrapText="1"/>
    </xf>
    <xf numFmtId="0" fontId="6" fillId="0" borderId="3" xfId="0"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4" fillId="0" borderId="3" xfId="0" applyFont="1" applyBorder="1" applyAlignment="1">
      <alignment vertical="top"/>
    </xf>
    <xf numFmtId="0" fontId="5" fillId="0" borderId="3" xfId="0" applyFont="1" applyFill="1" applyBorder="1" applyAlignment="1">
      <alignment horizontal="justify" vertical="top" wrapText="1"/>
    </xf>
    <xf numFmtId="0" fontId="5" fillId="0" borderId="3" xfId="0" applyFont="1" applyFill="1" applyBorder="1" applyAlignment="1">
      <alignment horizontal="justify" vertical="top"/>
    </xf>
    <xf numFmtId="0" fontId="4" fillId="0" borderId="3" xfId="0" applyFont="1" applyFill="1" applyBorder="1" applyAlignment="1">
      <alignment horizontal="justify" vertical="top"/>
    </xf>
    <xf numFmtId="0" fontId="4" fillId="0" borderId="0" xfId="0" applyFont="1" applyFill="1" applyAlignment="1">
      <alignment vertical="top"/>
    </xf>
    <xf numFmtId="0" fontId="10" fillId="0" borderId="3" xfId="0" applyFont="1" applyFill="1" applyBorder="1" applyAlignment="1">
      <alignment horizontal="center" vertical="top" wrapText="1"/>
    </xf>
    <xf numFmtId="49" fontId="4" fillId="0" borderId="0" xfId="0" applyNumberFormat="1" applyFont="1" applyFill="1" applyAlignment="1">
      <alignment horizontal="center" wrapText="1"/>
    </xf>
    <xf numFmtId="49" fontId="4" fillId="0" borderId="0" xfId="0" applyNumberFormat="1" applyFont="1" applyAlignment="1">
      <alignment horizontal="center" vertical="top" wrapText="1"/>
    </xf>
    <xf numFmtId="0" fontId="6" fillId="0" borderId="8" xfId="0" applyFont="1" applyFill="1" applyBorder="1" applyAlignment="1">
      <alignment vertical="top" wrapText="1"/>
    </xf>
    <xf numFmtId="0" fontId="6" fillId="0" borderId="3" xfId="0" applyFont="1" applyFill="1" applyBorder="1" applyAlignment="1">
      <alignment vertical="center" wrapText="1"/>
    </xf>
    <xf numFmtId="0" fontId="15" fillId="0" borderId="3" xfId="0" applyFont="1" applyFill="1" applyBorder="1" applyAlignment="1">
      <alignment vertical="center"/>
    </xf>
    <xf numFmtId="0" fontId="5" fillId="0" borderId="3" xfId="0" quotePrefix="1" applyFont="1" applyFill="1" applyBorder="1" applyAlignment="1">
      <alignment vertical="top"/>
    </xf>
    <xf numFmtId="49" fontId="4" fillId="0" borderId="0" xfId="0" applyNumberFormat="1" applyFont="1" applyAlignment="1">
      <alignment vertical="top" wrapText="1"/>
    </xf>
    <xf numFmtId="0" fontId="6" fillId="0" borderId="3" xfId="0" applyFont="1" applyFill="1" applyBorder="1" applyAlignment="1">
      <alignment horizontal="left" vertical="top" wrapText="1"/>
    </xf>
    <xf numFmtId="49" fontId="5" fillId="0" borderId="3" xfId="0" applyNumberFormat="1" applyFont="1" applyFill="1" applyBorder="1" applyAlignment="1">
      <alignment horizontal="left" vertical="top" wrapText="1"/>
    </xf>
    <xf numFmtId="0" fontId="4" fillId="0" borderId="0" xfId="0" applyFont="1" applyFill="1"/>
    <xf numFmtId="0" fontId="4" fillId="0" borderId="0" xfId="0" applyFont="1" applyFill="1" applyAlignment="1">
      <alignment horizontal="center" vertical="top"/>
    </xf>
    <xf numFmtId="49" fontId="4" fillId="0" borderId="0" xfId="0" applyNumberFormat="1" applyFont="1" applyFill="1" applyAlignment="1">
      <alignment horizontal="center" vertical="top"/>
    </xf>
    <xf numFmtId="0" fontId="4" fillId="0" borderId="0" xfId="0" applyFont="1" applyFill="1" applyAlignment="1">
      <alignment vertical="top" wrapText="1"/>
    </xf>
    <xf numFmtId="0" fontId="4" fillId="0" borderId="0" xfId="0" applyFont="1" applyFill="1" applyAlignment="1">
      <alignment horizontal="center"/>
    </xf>
    <xf numFmtId="0" fontId="19" fillId="0" borderId="3" xfId="0" applyFont="1" applyFill="1" applyBorder="1" applyAlignment="1">
      <alignment horizontal="center" vertical="top"/>
    </xf>
    <xf numFmtId="0" fontId="19" fillId="0" borderId="3" xfId="0" applyFont="1" applyFill="1" applyBorder="1" applyAlignment="1">
      <alignment horizontal="center" vertical="top" wrapText="1"/>
    </xf>
    <xf numFmtId="0" fontId="4" fillId="0" borderId="0" xfId="0" applyFont="1" applyFill="1" applyAlignment="1">
      <alignment horizontal="center" vertical="top" wrapText="1"/>
    </xf>
    <xf numFmtId="0" fontId="5" fillId="0" borderId="3" xfId="0" quotePrefix="1" applyFont="1" applyFill="1" applyBorder="1" applyAlignment="1">
      <alignment vertical="top" wrapText="1"/>
    </xf>
    <xf numFmtId="0" fontId="0" fillId="0" borderId="0" xfId="0" applyFill="1"/>
    <xf numFmtId="0" fontId="5" fillId="0" borderId="3" xfId="0" applyFont="1" applyFill="1" applyBorder="1" applyAlignment="1">
      <alignment vertical="top"/>
    </xf>
    <xf numFmtId="0" fontId="6" fillId="0" borderId="3" xfId="0" applyFont="1" applyFill="1" applyBorder="1" applyAlignment="1">
      <alignment horizontal="center" vertical="center"/>
    </xf>
    <xf numFmtId="0" fontId="4" fillId="0" borderId="3" xfId="0" applyFont="1" applyFill="1" applyBorder="1" applyAlignment="1">
      <alignment horizontal="center" vertical="center"/>
    </xf>
    <xf numFmtId="0" fontId="20" fillId="0" borderId="3" xfId="0" applyFont="1" applyFill="1" applyBorder="1" applyAlignment="1">
      <alignment horizontal="center" vertical="top" wrapText="1"/>
    </xf>
    <xf numFmtId="0" fontId="4" fillId="0" borderId="3" xfId="0" applyFont="1" applyFill="1" applyBorder="1" applyAlignment="1">
      <alignment vertical="top"/>
    </xf>
    <xf numFmtId="0" fontId="12" fillId="2" borderId="0" xfId="0" applyFont="1" applyFill="1"/>
    <xf numFmtId="0" fontId="12" fillId="2" borderId="0" xfId="0" applyFont="1" applyFill="1" applyAlignment="1">
      <alignment wrapText="1"/>
    </xf>
    <xf numFmtId="0" fontId="12" fillId="0" borderId="3" xfId="0" applyFont="1" applyFill="1" applyBorder="1" applyAlignment="1">
      <alignment horizontal="left" wrapText="1"/>
    </xf>
    <xf numFmtId="0" fontId="12" fillId="0" borderId="3" xfId="0" quotePrefix="1" applyFont="1" applyFill="1" applyBorder="1" applyAlignment="1">
      <alignment horizontal="center" vertical="center"/>
    </xf>
    <xf numFmtId="0" fontId="21" fillId="2" borderId="0" xfId="3" applyFont="1" applyFill="1" applyBorder="1" applyAlignment="1" applyProtection="1">
      <alignment horizontal="center"/>
    </xf>
    <xf numFmtId="0" fontId="21" fillId="2" borderId="0" xfId="3" applyFont="1" applyFill="1" applyBorder="1" applyAlignment="1" applyProtection="1">
      <alignment horizontal="center" wrapText="1"/>
    </xf>
    <xf numFmtId="0" fontId="11" fillId="19" borderId="8" xfId="0" applyFont="1" applyFill="1" applyBorder="1"/>
    <xf numFmtId="0" fontId="21" fillId="0" borderId="0" xfId="3" applyFont="1" applyBorder="1" applyAlignment="1" applyProtection="1">
      <alignment horizontal="center"/>
    </xf>
    <xf numFmtId="0" fontId="21" fillId="0" borderId="0" xfId="3" applyFont="1" applyBorder="1" applyAlignment="1" applyProtection="1">
      <alignment horizontal="center" wrapText="1"/>
    </xf>
    <xf numFmtId="0" fontId="15" fillId="0" borderId="3" xfId="0" quotePrefix="1" applyFont="1" applyBorder="1" applyAlignment="1">
      <alignment horizontal="center"/>
    </xf>
    <xf numFmtId="0" fontId="15" fillId="0" borderId="3" xfId="0" quotePrefix="1" applyFont="1" applyBorder="1" applyAlignment="1">
      <alignment wrapText="1"/>
    </xf>
    <xf numFmtId="0" fontId="15" fillId="0" borderId="3" xfId="0" applyFont="1" applyBorder="1" applyAlignment="1">
      <alignment wrapText="1"/>
    </xf>
    <xf numFmtId="0" fontId="15" fillId="0" borderId="3" xfId="0" quotePrefix="1" applyFont="1" applyFill="1" applyBorder="1" applyAlignment="1">
      <alignment horizontal="center"/>
    </xf>
    <xf numFmtId="0" fontId="15" fillId="0" borderId="3" xfId="0" applyFont="1" applyBorder="1"/>
    <xf numFmtId="0" fontId="15" fillId="0" borderId="3" xfId="0" applyFont="1" applyBorder="1" applyAlignment="1">
      <alignment vertical="top"/>
    </xf>
    <xf numFmtId="0" fontId="15" fillId="0" borderId="3" xfId="0" applyFont="1" applyBorder="1" applyAlignment="1">
      <alignment vertical="top" wrapText="1"/>
    </xf>
    <xf numFmtId="0" fontId="12" fillId="0" borderId="3" xfId="0" quotePrefix="1" applyFont="1" applyFill="1" applyBorder="1" applyAlignment="1">
      <alignment horizontal="left"/>
    </xf>
    <xf numFmtId="0" fontId="23" fillId="0" borderId="3" xfId="0" applyNumberFormat="1" applyFont="1" applyBorder="1" applyAlignment="1">
      <alignment horizontal="center" vertical="top" wrapText="1"/>
    </xf>
    <xf numFmtId="0" fontId="12" fillId="2" borderId="3" xfId="0" applyFont="1" applyFill="1" applyBorder="1" applyAlignment="1">
      <alignment horizontal="center"/>
    </xf>
    <xf numFmtId="0" fontId="12" fillId="2" borderId="3" xfId="0" applyFont="1" applyFill="1" applyBorder="1" applyAlignment="1">
      <alignment wrapText="1"/>
    </xf>
    <xf numFmtId="0" fontId="12" fillId="2" borderId="3" xfId="0" applyFont="1" applyFill="1" applyBorder="1" applyAlignment="1">
      <alignment horizontal="center" wrapText="1"/>
    </xf>
    <xf numFmtId="0" fontId="12" fillId="2" borderId="3" xfId="0" applyFont="1" applyFill="1" applyBorder="1" applyAlignment="1">
      <alignment horizontal="left"/>
    </xf>
    <xf numFmtId="0" fontId="12" fillId="2" borderId="3" xfId="0" applyFont="1" applyFill="1" applyBorder="1" applyAlignment="1">
      <alignment horizontal="left" wrapText="1"/>
    </xf>
    <xf numFmtId="0" fontId="12" fillId="0" borderId="3" xfId="0" quotePrefix="1" applyFont="1" applyBorder="1" applyAlignment="1">
      <alignment horizontal="left" wrapText="1"/>
    </xf>
    <xf numFmtId="49" fontId="12" fillId="2" borderId="3" xfId="0" applyNumberFormat="1" applyFont="1" applyFill="1" applyBorder="1" applyAlignment="1">
      <alignment horizontal="center"/>
    </xf>
    <xf numFmtId="49" fontId="12" fillId="0" borderId="3" xfId="0" applyNumberFormat="1" applyFont="1" applyFill="1" applyBorder="1" applyAlignment="1">
      <alignment horizontal="center"/>
    </xf>
    <xf numFmtId="0" fontId="12" fillId="0" borderId="6" xfId="0" applyFont="1" applyFill="1" applyBorder="1" applyAlignment="1">
      <alignment horizontal="left"/>
    </xf>
    <xf numFmtId="0" fontId="12" fillId="0" borderId="3" xfId="0" applyFont="1" applyFill="1" applyBorder="1" applyAlignment="1">
      <alignment horizontal="left"/>
    </xf>
    <xf numFmtId="49" fontId="12" fillId="0" borderId="8" xfId="0" applyNumberFormat="1" applyFont="1" applyFill="1" applyBorder="1" applyAlignment="1">
      <alignment horizontal="center"/>
    </xf>
    <xf numFmtId="0" fontId="27" fillId="20" borderId="3" xfId="0" applyFont="1" applyFill="1" applyBorder="1" applyAlignment="1">
      <alignment horizontal="center"/>
    </xf>
    <xf numFmtId="49" fontId="23" fillId="0" borderId="3" xfId="0" applyNumberFormat="1" applyFont="1" applyBorder="1" applyAlignment="1">
      <alignment horizontal="center"/>
    </xf>
    <xf numFmtId="0" fontId="23" fillId="0" borderId="3" xfId="0" applyFont="1" applyBorder="1"/>
    <xf numFmtId="0" fontId="5" fillId="0" borderId="6" xfId="0" quotePrefix="1" applyFont="1" applyFill="1" applyBorder="1" applyAlignment="1">
      <alignment horizontal="center" vertical="top" wrapText="1"/>
    </xf>
    <xf numFmtId="49" fontId="5" fillId="0" borderId="8" xfId="0" quotePrefix="1" applyNumberFormat="1" applyFont="1" applyFill="1" applyBorder="1" applyAlignment="1">
      <alignment horizontal="center" vertical="top"/>
    </xf>
    <xf numFmtId="0" fontId="5" fillId="0" borderId="3" xfId="0" applyFont="1" applyFill="1" applyBorder="1" applyAlignment="1">
      <alignment vertical="center"/>
    </xf>
    <xf numFmtId="0" fontId="18" fillId="0" borderId="3" xfId="0" quotePrefix="1" applyFont="1" applyFill="1" applyBorder="1" applyAlignment="1">
      <alignment horizontal="center" vertical="top" wrapText="1"/>
    </xf>
    <xf numFmtId="0" fontId="5" fillId="0" borderId="7" xfId="0" quotePrefix="1" applyFont="1" applyFill="1" applyBorder="1" applyAlignment="1">
      <alignment horizontal="left" vertical="top" wrapText="1"/>
    </xf>
    <xf numFmtId="0" fontId="18" fillId="0" borderId="3" xfId="0" applyFont="1" applyFill="1" applyBorder="1" applyAlignment="1">
      <alignment horizontal="center" vertical="top"/>
    </xf>
    <xf numFmtId="49" fontId="5" fillId="0" borderId="3" xfId="0" applyNumberFormat="1" applyFont="1" applyFill="1" applyBorder="1" applyAlignment="1">
      <alignment horizontal="center" vertical="center"/>
    </xf>
    <xf numFmtId="49" fontId="5" fillId="0" borderId="3" xfId="0" quotePrefix="1" applyNumberFormat="1" applyFont="1" applyFill="1" applyBorder="1" applyAlignment="1">
      <alignment horizontal="center" vertical="center"/>
    </xf>
    <xf numFmtId="0" fontId="4" fillId="0" borderId="3" xfId="0" applyFont="1" applyFill="1" applyBorder="1" applyAlignment="1">
      <alignment horizontal="center"/>
    </xf>
    <xf numFmtId="0" fontId="4" fillId="0" borderId="0" xfId="0" applyFont="1" applyAlignment="1">
      <alignment vertical="center" wrapText="1"/>
    </xf>
    <xf numFmtId="0" fontId="4" fillId="0" borderId="0" xfId="0" applyFont="1" applyFill="1" applyAlignment="1">
      <alignment vertical="center" wrapText="1"/>
    </xf>
    <xf numFmtId="0" fontId="6" fillId="0" borderId="3" xfId="0" quotePrefix="1" applyFont="1" applyFill="1" applyBorder="1" applyAlignment="1">
      <alignment horizontal="center" vertical="center" wrapText="1"/>
    </xf>
    <xf numFmtId="0" fontId="5" fillId="0" borderId="9" xfId="0" applyFont="1" applyFill="1" applyBorder="1" applyAlignment="1">
      <alignment vertical="top" wrapText="1"/>
    </xf>
    <xf numFmtId="0" fontId="5" fillId="0" borderId="0" xfId="0" applyFont="1" applyFill="1"/>
    <xf numFmtId="0" fontId="5" fillId="0" borderId="9" xfId="0" applyFont="1" applyFill="1" applyBorder="1" applyAlignment="1">
      <alignment vertical="top" wrapText="1"/>
    </xf>
    <xf numFmtId="0" fontId="5" fillId="0" borderId="9" xfId="0" applyFont="1" applyFill="1" applyBorder="1" applyAlignment="1">
      <alignment horizontal="left" vertical="top" wrapText="1"/>
    </xf>
    <xf numFmtId="0" fontId="5" fillId="0" borderId="9" xfId="0" applyFont="1" applyFill="1" applyBorder="1" applyAlignment="1">
      <alignment horizontal="center" vertical="top"/>
    </xf>
    <xf numFmtId="0" fontId="5" fillId="0" borderId="3" xfId="0" applyFont="1" applyFill="1" applyBorder="1" applyAlignment="1">
      <alignment horizontal="center" vertical="top"/>
    </xf>
    <xf numFmtId="0" fontId="5" fillId="0" borderId="7" xfId="0" applyFont="1" applyFill="1" applyBorder="1" applyAlignment="1">
      <alignment horizontal="center" vertical="top" wrapText="1"/>
    </xf>
    <xf numFmtId="0" fontId="5" fillId="0" borderId="15"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0" borderId="7" xfId="0" applyFont="1" applyFill="1" applyBorder="1" applyAlignment="1">
      <alignment vertical="top" wrapText="1"/>
    </xf>
    <xf numFmtId="0" fontId="5" fillId="0" borderId="7" xfId="0" applyFont="1" applyFill="1" applyBorder="1" applyAlignment="1">
      <alignment horizontal="center" vertical="top"/>
    </xf>
    <xf numFmtId="0" fontId="5" fillId="0" borderId="8"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7"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3" xfId="0" applyFont="1" applyFill="1" applyBorder="1" applyAlignment="1">
      <alignment horizontal="center" vertical="center"/>
    </xf>
    <xf numFmtId="0" fontId="1" fillId="0" borderId="3" xfId="0" applyFont="1" applyFill="1" applyBorder="1" applyAlignment="1">
      <alignment horizontal="center" vertical="top" wrapText="1"/>
    </xf>
    <xf numFmtId="49" fontId="5" fillId="0" borderId="7" xfId="0" applyNumberFormat="1" applyFont="1" applyFill="1" applyBorder="1" applyAlignment="1">
      <alignment horizontal="center" vertical="top"/>
    </xf>
    <xf numFmtId="49" fontId="5" fillId="0" borderId="8" xfId="0" applyNumberFormat="1" applyFont="1" applyFill="1" applyBorder="1" applyAlignment="1">
      <alignment horizontal="center" vertical="top"/>
    </xf>
    <xf numFmtId="49" fontId="5" fillId="0" borderId="8" xfId="0" applyNumberFormat="1" applyFont="1" applyFill="1" applyBorder="1" applyAlignment="1">
      <alignment horizontal="center" vertical="top" wrapText="1"/>
    </xf>
    <xf numFmtId="0" fontId="5" fillId="0" borderId="8" xfId="0" quotePrefix="1" applyFont="1" applyFill="1" applyBorder="1" applyAlignment="1">
      <alignment vertical="top" wrapText="1"/>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horizontal="left" vertical="top" wrapText="1"/>
    </xf>
    <xf numFmtId="49" fontId="5" fillId="0" borderId="3" xfId="0" applyNumberFormat="1" applyFont="1" applyFill="1" applyBorder="1" applyAlignment="1">
      <alignment horizontal="center" vertical="top"/>
    </xf>
    <xf numFmtId="0" fontId="5" fillId="0" borderId="3" xfId="0" quotePrefix="1" applyFont="1" applyFill="1" applyBorder="1" applyAlignment="1">
      <alignment horizontal="center" vertical="top" wrapText="1"/>
    </xf>
    <xf numFmtId="0" fontId="5" fillId="0" borderId="5" xfId="0" applyFont="1" applyFill="1" applyBorder="1" applyAlignment="1">
      <alignment horizontal="center" vertical="top" wrapText="1"/>
    </xf>
    <xf numFmtId="0" fontId="6" fillId="0" borderId="0" xfId="0" applyFont="1" applyFill="1" applyAlignment="1">
      <alignment horizontal="left" vertical="top"/>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7" xfId="0" applyFont="1" applyFill="1" applyBorder="1" applyAlignment="1">
      <alignment vertical="top" wrapText="1"/>
    </xf>
    <xf numFmtId="0" fontId="5" fillId="0" borderId="7" xfId="0" applyFont="1" applyFill="1" applyBorder="1" applyAlignment="1">
      <alignment horizontal="center" vertical="top"/>
    </xf>
    <xf numFmtId="0" fontId="5" fillId="0" borderId="7" xfId="0" applyFont="1" applyFill="1" applyBorder="1" applyAlignment="1">
      <alignment horizontal="center" vertical="top" wrapText="1"/>
    </xf>
    <xf numFmtId="0" fontId="5" fillId="0" borderId="15" xfId="0" applyFont="1" applyFill="1" applyBorder="1" applyAlignment="1">
      <alignment vertical="top" wrapText="1"/>
    </xf>
    <xf numFmtId="0" fontId="5" fillId="0" borderId="7" xfId="0" applyFont="1" applyFill="1" applyBorder="1" applyAlignment="1">
      <alignment horizontal="left" vertical="top" wrapText="1"/>
    </xf>
    <xf numFmtId="0" fontId="5" fillId="0" borderId="15"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3" xfId="0" applyFont="1" applyFill="1" applyBorder="1" applyAlignment="1">
      <alignment horizontal="center" vertical="center"/>
    </xf>
    <xf numFmtId="0" fontId="4" fillId="0" borderId="7"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3" xfId="0" applyFont="1" applyFill="1" applyBorder="1" applyAlignment="1">
      <alignment vertical="top" wrapText="1"/>
    </xf>
    <xf numFmtId="0" fontId="4" fillId="0" borderId="7" xfId="0" applyFont="1" applyFill="1" applyBorder="1" applyAlignment="1">
      <alignment vertical="top" wrapText="1"/>
    </xf>
    <xf numFmtId="0" fontId="5" fillId="0" borderId="7" xfId="0" applyFont="1" applyFill="1" applyBorder="1" applyAlignment="1">
      <alignment horizontal="center" vertical="center"/>
    </xf>
    <xf numFmtId="0" fontId="5" fillId="0" borderId="15" xfId="0" applyFont="1" applyFill="1" applyBorder="1" applyAlignment="1">
      <alignment horizontal="center" vertical="center"/>
    </xf>
    <xf numFmtId="0" fontId="4" fillId="0" borderId="7" xfId="0" applyFont="1" applyFill="1" applyBorder="1" applyAlignment="1">
      <alignment horizontal="center" vertical="top"/>
    </xf>
    <xf numFmtId="0" fontId="4" fillId="0" borderId="3" xfId="0" applyFont="1" applyFill="1" applyBorder="1" applyAlignment="1">
      <alignment horizontal="center" vertical="top"/>
    </xf>
    <xf numFmtId="0" fontId="4" fillId="0" borderId="3" xfId="0" applyFont="1" applyFill="1" applyBorder="1" applyAlignment="1">
      <alignment horizontal="left" vertical="top" wrapText="1"/>
    </xf>
    <xf numFmtId="49" fontId="4" fillId="0" borderId="3" xfId="0" applyNumberFormat="1" applyFont="1" applyFill="1" applyBorder="1" applyAlignment="1">
      <alignment horizontal="center" vertical="top"/>
    </xf>
    <xf numFmtId="49" fontId="4" fillId="0" borderId="7" xfId="0" applyNumberFormat="1" applyFont="1" applyFill="1" applyBorder="1" applyAlignment="1">
      <alignment horizontal="center" vertical="top"/>
    </xf>
    <xf numFmtId="0" fontId="5" fillId="0" borderId="0" xfId="0" applyFont="1" applyFill="1" applyBorder="1" applyAlignment="1">
      <alignment horizontal="center" vertical="top"/>
    </xf>
    <xf numFmtId="49" fontId="5" fillId="0" borderId="3"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top"/>
    </xf>
    <xf numFmtId="0" fontId="6" fillId="0" borderId="3" xfId="0" applyFont="1" applyFill="1" applyBorder="1" applyAlignment="1">
      <alignment horizontal="left" vertical="top"/>
    </xf>
    <xf numFmtId="0" fontId="5" fillId="0" borderId="3" xfId="0" quotePrefix="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20" fillId="0" borderId="3" xfId="0" applyFont="1" applyFill="1" applyBorder="1" applyAlignment="1">
      <alignment horizontal="center" vertical="top"/>
    </xf>
    <xf numFmtId="0" fontId="4" fillId="0" borderId="0" xfId="0" applyFont="1" applyFill="1" applyAlignment="1">
      <alignment horizontal="left" vertical="top" wrapText="1"/>
    </xf>
    <xf numFmtId="49" fontId="4" fillId="0" borderId="0" xfId="0" applyNumberFormat="1" applyFont="1" applyFill="1" applyAlignment="1">
      <alignment horizontal="center" vertical="top" wrapText="1"/>
    </xf>
    <xf numFmtId="0" fontId="4" fillId="0" borderId="3" xfId="0" quotePrefix="1" applyFont="1" applyFill="1" applyBorder="1" applyAlignment="1">
      <alignment horizontal="center" vertical="top"/>
    </xf>
    <xf numFmtId="49" fontId="4" fillId="0" borderId="0" xfId="0" applyNumberFormat="1" applyFont="1" applyFill="1" applyAlignment="1">
      <alignment vertical="top" wrapText="1"/>
    </xf>
    <xf numFmtId="0" fontId="28" fillId="14" borderId="3" xfId="0" applyFont="1" applyFill="1" applyBorder="1" applyAlignment="1">
      <alignment vertical="top" wrapText="1"/>
    </xf>
    <xf numFmtId="0" fontId="28" fillId="8" borderId="3" xfId="0" quotePrefix="1" applyFont="1" applyFill="1" applyBorder="1" applyAlignment="1">
      <alignment vertical="top" wrapText="1"/>
    </xf>
    <xf numFmtId="0" fontId="28" fillId="8" borderId="3" xfId="0" applyFont="1" applyFill="1" applyBorder="1" applyAlignment="1">
      <alignment vertical="top"/>
    </xf>
    <xf numFmtId="0" fontId="5" fillId="0" borderId="3" xfId="0" quotePrefix="1" applyFont="1" applyFill="1" applyBorder="1" applyAlignment="1">
      <alignment vertical="top" wrapText="1"/>
    </xf>
    <xf numFmtId="0" fontId="5" fillId="0" borderId="0" xfId="0" applyFont="1" applyFill="1" applyAlignment="1">
      <alignment wrapText="1"/>
    </xf>
    <xf numFmtId="0" fontId="5" fillId="0" borderId="3" xfId="0" applyFont="1" applyFill="1" applyBorder="1"/>
    <xf numFmtId="0" fontId="5" fillId="0" borderId="0" xfId="0" applyFont="1" applyFill="1" applyAlignment="1">
      <alignment horizontal="center"/>
    </xf>
    <xf numFmtId="0" fontId="5" fillId="0" borderId="0" xfId="0" applyFont="1" applyFill="1" applyAlignment="1">
      <alignment horizontal="center" wrapText="1"/>
    </xf>
    <xf numFmtId="0" fontId="5" fillId="21" borderId="3" xfId="0" applyFont="1" applyFill="1" applyBorder="1" applyAlignment="1">
      <alignment vertical="top" wrapText="1"/>
    </xf>
    <xf numFmtId="0" fontId="2" fillId="21" borderId="3" xfId="0" applyFont="1" applyFill="1" applyBorder="1" applyAlignment="1">
      <alignment horizontal="left" vertical="top"/>
    </xf>
    <xf numFmtId="0" fontId="6" fillId="21" borderId="3" xfId="0" applyFont="1" applyFill="1" applyBorder="1" applyAlignment="1">
      <alignment vertical="top" wrapText="1"/>
    </xf>
    <xf numFmtId="0" fontId="6" fillId="21" borderId="3" xfId="0" applyFont="1" applyFill="1" applyBorder="1" applyAlignment="1">
      <alignment horizontal="center" vertical="top" wrapText="1"/>
    </xf>
    <xf numFmtId="0" fontId="6" fillId="21" borderId="3" xfId="0" quotePrefix="1" applyFont="1" applyFill="1" applyBorder="1" applyAlignment="1">
      <alignment horizontal="center" vertical="top" wrapText="1"/>
    </xf>
    <xf numFmtId="0" fontId="6" fillId="21" borderId="3" xfId="0" quotePrefix="1" applyFont="1" applyFill="1" applyBorder="1" applyAlignment="1">
      <alignment vertical="top" wrapText="1"/>
    </xf>
    <xf numFmtId="0" fontId="5" fillId="21" borderId="3" xfId="0" applyFont="1" applyFill="1" applyBorder="1" applyAlignment="1">
      <alignment horizontal="center" vertical="top"/>
    </xf>
    <xf numFmtId="49" fontId="5" fillId="21" borderId="3" xfId="0" applyNumberFormat="1" applyFont="1" applyFill="1" applyBorder="1" applyAlignment="1">
      <alignment horizontal="center" vertical="top" wrapText="1"/>
    </xf>
    <xf numFmtId="0" fontId="5" fillId="21" borderId="3" xfId="0" applyFont="1" applyFill="1" applyBorder="1" applyAlignment="1">
      <alignment horizontal="center" vertical="top" wrapText="1"/>
    </xf>
    <xf numFmtId="0" fontId="6" fillId="21" borderId="3" xfId="0" applyFont="1" applyFill="1" applyBorder="1" applyAlignment="1">
      <alignment vertical="top"/>
    </xf>
    <xf numFmtId="0" fontId="5" fillId="21" borderId="3" xfId="0" applyFont="1" applyFill="1" applyBorder="1" applyAlignment="1">
      <alignment vertical="top"/>
    </xf>
    <xf numFmtId="0" fontId="5" fillId="21" borderId="3" xfId="0" applyFont="1" applyFill="1" applyBorder="1" applyAlignment="1">
      <alignment horizontal="left" vertical="top" wrapText="1"/>
    </xf>
    <xf numFmtId="49" fontId="5" fillId="21" borderId="3" xfId="0" applyNumberFormat="1" applyFont="1" applyFill="1" applyBorder="1" applyAlignment="1">
      <alignment horizontal="center" vertical="top"/>
    </xf>
    <xf numFmtId="0" fontId="6" fillId="21" borderId="3" xfId="0" applyFont="1" applyFill="1" applyBorder="1" applyAlignment="1">
      <alignment horizontal="left" vertical="top" wrapText="1"/>
    </xf>
    <xf numFmtId="0" fontId="2" fillId="21" borderId="3" xfId="0" applyFont="1" applyFill="1" applyBorder="1" applyAlignment="1">
      <alignment vertical="center"/>
    </xf>
    <xf numFmtId="0" fontId="2" fillId="21" borderId="3" xfId="0" applyFont="1" applyFill="1" applyBorder="1" applyAlignment="1">
      <alignment horizontal="center" vertical="center"/>
    </xf>
    <xf numFmtId="0" fontId="4" fillId="21" borderId="3" xfId="0" applyFont="1" applyFill="1" applyBorder="1" applyAlignment="1">
      <alignment vertical="top" wrapText="1"/>
    </xf>
    <xf numFmtId="0" fontId="4" fillId="21" borderId="3" xfId="0" applyFont="1" applyFill="1" applyBorder="1" applyAlignment="1">
      <alignment horizontal="center" vertical="top"/>
    </xf>
    <xf numFmtId="49" fontId="4" fillId="21" borderId="3" xfId="0" applyNumberFormat="1" applyFont="1" applyFill="1" applyBorder="1" applyAlignment="1">
      <alignment horizontal="center" vertical="top" wrapText="1"/>
    </xf>
    <xf numFmtId="0" fontId="4" fillId="21" borderId="3" xfId="0" applyFont="1" applyFill="1" applyBorder="1" applyAlignment="1">
      <alignment wrapText="1"/>
    </xf>
    <xf numFmtId="49" fontId="5" fillId="0" borderId="0" xfId="0" applyNumberFormat="1" applyFont="1" applyAlignment="1">
      <alignment horizontal="center" vertical="top"/>
    </xf>
    <xf numFmtId="0" fontId="2" fillId="21" borderId="3" xfId="0" applyFont="1" applyFill="1" applyBorder="1" applyAlignment="1">
      <alignment vertical="top"/>
    </xf>
    <xf numFmtId="0" fontId="6" fillId="21" borderId="7" xfId="0" applyFont="1" applyFill="1" applyBorder="1" applyAlignment="1">
      <alignment vertical="center"/>
    </xf>
    <xf numFmtId="0" fontId="6" fillId="21" borderId="7" xfId="0" applyFont="1" applyFill="1" applyBorder="1" applyAlignment="1">
      <alignment horizontal="center" vertical="center" wrapText="1"/>
    </xf>
    <xf numFmtId="0" fontId="6" fillId="21" borderId="3" xfId="0" applyFont="1" applyFill="1" applyBorder="1" applyAlignment="1">
      <alignment horizontal="center" vertical="center" wrapText="1"/>
    </xf>
    <xf numFmtId="49" fontId="6" fillId="21" borderId="3" xfId="0" applyNumberFormat="1" applyFont="1" applyFill="1" applyBorder="1" applyAlignment="1">
      <alignment horizontal="center" vertical="center" wrapText="1"/>
    </xf>
    <xf numFmtId="49" fontId="6" fillId="21" borderId="3" xfId="0" quotePrefix="1" applyNumberFormat="1" applyFont="1" applyFill="1" applyBorder="1" applyAlignment="1">
      <alignment horizontal="center" vertical="center" wrapText="1"/>
    </xf>
    <xf numFmtId="0" fontId="10" fillId="21" borderId="3" xfId="0" applyFont="1" applyFill="1" applyBorder="1" applyAlignment="1">
      <alignment vertical="top"/>
    </xf>
    <xf numFmtId="0" fontId="4" fillId="21" borderId="0" xfId="0" applyFont="1" applyFill="1" applyAlignment="1">
      <alignment wrapText="1"/>
    </xf>
    <xf numFmtId="0" fontId="4" fillId="21" borderId="3" xfId="0" applyFont="1" applyFill="1" applyBorder="1" applyAlignment="1">
      <alignment horizontal="center" vertical="top" wrapText="1"/>
    </xf>
    <xf numFmtId="0" fontId="4" fillId="21" borderId="3" xfId="0" applyFont="1" applyFill="1" applyBorder="1" applyAlignment="1">
      <alignment horizontal="left" vertical="top" wrapText="1"/>
    </xf>
    <xf numFmtId="0" fontId="10" fillId="21" borderId="3" xfId="0" applyFont="1" applyFill="1" applyBorder="1" applyAlignment="1">
      <alignment horizontal="center" vertical="top" wrapText="1"/>
    </xf>
    <xf numFmtId="0" fontId="10" fillId="21" borderId="3" xfId="0" applyFont="1" applyFill="1" applyBorder="1" applyAlignment="1">
      <alignment vertical="top" wrapText="1"/>
    </xf>
    <xf numFmtId="49" fontId="10" fillId="21" borderId="3" xfId="0" applyNumberFormat="1" applyFont="1" applyFill="1" applyBorder="1" applyAlignment="1">
      <alignment horizontal="center" vertical="top" wrapText="1"/>
    </xf>
    <xf numFmtId="0" fontId="4" fillId="13" borderId="0" xfId="0" applyFont="1" applyFill="1" applyAlignment="1">
      <alignment wrapText="1"/>
    </xf>
    <xf numFmtId="0" fontId="4" fillId="0" borderId="0" xfId="0" applyFont="1" applyAlignment="1">
      <alignment horizontal="left" vertical="top" wrapText="1"/>
    </xf>
    <xf numFmtId="0" fontId="6" fillId="2" borderId="0" xfId="0" applyFont="1" applyFill="1" applyAlignment="1">
      <alignment horizontal="left" vertical="top"/>
    </xf>
    <xf numFmtId="0" fontId="5" fillId="0" borderId="0" xfId="0" applyFont="1" applyFill="1" applyBorder="1" applyAlignment="1">
      <alignment horizontal="left" vertical="top"/>
    </xf>
    <xf numFmtId="0" fontId="5" fillId="0" borderId="0" xfId="0" applyFont="1" applyAlignment="1">
      <alignment vertical="top"/>
    </xf>
    <xf numFmtId="0" fontId="5" fillId="0" borderId="0" xfId="0" applyFont="1" applyAlignment="1">
      <alignment horizontal="left" vertical="top"/>
    </xf>
    <xf numFmtId="49" fontId="4" fillId="0" borderId="0" xfId="0" applyNumberFormat="1" applyFont="1" applyAlignment="1">
      <alignment horizontal="center" wrapText="1"/>
    </xf>
    <xf numFmtId="0" fontId="5" fillId="0" borderId="0" xfId="0" applyFont="1" applyFill="1" applyAlignment="1">
      <alignment horizontal="left" vertical="top"/>
    </xf>
    <xf numFmtId="0" fontId="5" fillId="21" borderId="3" xfId="0" quotePrefix="1" applyFont="1" applyFill="1" applyBorder="1" applyAlignment="1">
      <alignment vertical="top"/>
    </xf>
    <xf numFmtId="0" fontId="5" fillId="21" borderId="3" xfId="0" quotePrefix="1" applyFont="1" applyFill="1" applyBorder="1" applyAlignment="1">
      <alignment horizontal="center" vertical="top"/>
    </xf>
    <xf numFmtId="49" fontId="5" fillId="21" borderId="3" xfId="0" quotePrefix="1" applyNumberFormat="1" applyFont="1" applyFill="1" applyBorder="1" applyAlignment="1">
      <alignment horizontal="center" vertical="top"/>
    </xf>
    <xf numFmtId="0" fontId="5" fillId="21" borderId="3" xfId="0" quotePrefix="1" applyFont="1" applyFill="1" applyBorder="1" applyAlignment="1">
      <alignment horizontal="center" vertical="top" wrapText="1"/>
    </xf>
    <xf numFmtId="0" fontId="5" fillId="21" borderId="3" xfId="0" applyFont="1" applyFill="1" applyBorder="1" applyAlignment="1">
      <alignment horizontal="justify" vertical="top"/>
    </xf>
    <xf numFmtId="49" fontId="6" fillId="21" borderId="3" xfId="0" applyNumberFormat="1" applyFont="1" applyFill="1" applyBorder="1" applyAlignment="1">
      <alignment horizontal="center" vertical="top" wrapText="1"/>
    </xf>
    <xf numFmtId="0" fontId="6" fillId="21" borderId="3" xfId="0" quotePrefix="1" applyFont="1" applyFill="1" applyBorder="1" applyAlignment="1">
      <alignment horizontal="center" vertical="top"/>
    </xf>
    <xf numFmtId="0" fontId="6" fillId="21" borderId="3" xfId="0" quotePrefix="1" applyFont="1" applyFill="1" applyBorder="1" applyAlignment="1">
      <alignment horizontal="justify" vertical="top"/>
    </xf>
    <xf numFmtId="0" fontId="6" fillId="21" borderId="3" xfId="0" quotePrefix="1" applyFont="1" applyFill="1" applyBorder="1" applyAlignment="1">
      <alignment vertical="top"/>
    </xf>
    <xf numFmtId="49" fontId="6" fillId="21" borderId="3" xfId="0" quotePrefix="1" applyNumberFormat="1" applyFont="1" applyFill="1" applyBorder="1" applyAlignment="1">
      <alignment horizontal="center" vertical="top"/>
    </xf>
    <xf numFmtId="0" fontId="4" fillId="0" borderId="0" xfId="0" applyFont="1" applyBorder="1" applyAlignment="1">
      <alignment vertical="top"/>
    </xf>
    <xf numFmtId="0" fontId="6" fillId="21" borderId="3" xfId="0" applyFont="1" applyFill="1" applyBorder="1" applyAlignment="1">
      <alignment horizontal="center" vertical="top"/>
    </xf>
    <xf numFmtId="49" fontId="4" fillId="0" borderId="0" xfId="0" applyNumberFormat="1" applyFont="1" applyAlignment="1">
      <alignment horizontal="center" vertical="center"/>
    </xf>
    <xf numFmtId="0" fontId="6" fillId="21" borderId="3" xfId="0" applyFont="1" applyFill="1" applyBorder="1" applyAlignment="1">
      <alignment horizontal="center" vertical="center"/>
    </xf>
    <xf numFmtId="0" fontId="4" fillId="21" borderId="3" xfId="0" applyFont="1" applyFill="1" applyBorder="1" applyAlignment="1">
      <alignment vertical="center" wrapText="1"/>
    </xf>
    <xf numFmtId="49" fontId="4" fillId="21" borderId="3" xfId="0" applyNumberFormat="1" applyFont="1" applyFill="1" applyBorder="1" applyAlignment="1">
      <alignment horizontal="center" vertical="center" wrapText="1"/>
    </xf>
    <xf numFmtId="0" fontId="5" fillId="21" borderId="3" xfId="0" applyFont="1" applyFill="1" applyBorder="1" applyAlignment="1">
      <alignment vertical="center" wrapText="1"/>
    </xf>
    <xf numFmtId="0" fontId="5" fillId="0" borderId="6" xfId="0" applyFont="1" applyFill="1" applyBorder="1" applyAlignment="1">
      <alignment horizontal="left" vertical="top" wrapText="1"/>
    </xf>
    <xf numFmtId="0" fontId="5" fillId="21" borderId="3" xfId="0" applyFont="1" applyFill="1" applyBorder="1" applyAlignment="1">
      <alignment horizontal="center" vertical="center"/>
    </xf>
    <xf numFmtId="49" fontId="5" fillId="21" borderId="3" xfId="0" applyNumberFormat="1" applyFont="1" applyFill="1" applyBorder="1" applyAlignment="1">
      <alignment horizontal="center" vertical="center" wrapText="1"/>
    </xf>
    <xf numFmtId="0" fontId="5" fillId="0" borderId="3" xfId="0" quotePrefix="1" applyFont="1" applyFill="1" applyBorder="1" applyAlignment="1">
      <alignment horizontal="center" vertical="center"/>
    </xf>
    <xf numFmtId="49" fontId="5" fillId="0" borderId="3" xfId="0" quotePrefix="1" applyNumberFormat="1" applyFont="1" applyFill="1" applyBorder="1" applyAlignment="1">
      <alignment horizontal="center" vertical="center" wrapText="1"/>
    </xf>
    <xf numFmtId="0" fontId="5" fillId="0" borderId="5" xfId="0" applyFont="1" applyFill="1" applyBorder="1" applyAlignment="1">
      <alignment vertical="center" wrapText="1"/>
    </xf>
    <xf numFmtId="0" fontId="5" fillId="0" borderId="5" xfId="0" applyFont="1" applyFill="1" applyBorder="1" applyAlignment="1">
      <alignment vertical="top" wrapText="1"/>
    </xf>
    <xf numFmtId="0" fontId="4" fillId="0" borderId="0" xfId="0" applyFont="1" applyAlignment="1">
      <alignment horizontal="left" vertical="top"/>
    </xf>
    <xf numFmtId="49" fontId="4" fillId="0" borderId="0" xfId="0" applyNumberFormat="1" applyFont="1" applyFill="1" applyAlignment="1">
      <alignment horizontal="center" vertical="center"/>
    </xf>
    <xf numFmtId="49" fontId="6" fillId="21" borderId="3" xfId="0" quotePrefix="1" applyNumberFormat="1" applyFont="1" applyFill="1" applyBorder="1" applyAlignment="1">
      <alignment horizontal="center" vertical="top" wrapText="1"/>
    </xf>
    <xf numFmtId="0" fontId="4" fillId="0" borderId="0" xfId="0" applyFont="1" applyFill="1" applyBorder="1" applyAlignment="1">
      <alignment horizontal="center" vertical="top"/>
    </xf>
    <xf numFmtId="0" fontId="4" fillId="0" borderId="0" xfId="0" applyFont="1" applyFill="1" applyBorder="1" applyAlignment="1">
      <alignment horizontal="justify" vertical="top" wrapText="1"/>
    </xf>
    <xf numFmtId="0" fontId="4" fillId="0" borderId="0" xfId="0" applyFont="1" applyFill="1" applyBorder="1" applyAlignment="1">
      <alignment horizontal="center" vertical="top" wrapText="1"/>
    </xf>
    <xf numFmtId="49" fontId="4" fillId="0" borderId="0" xfId="0" applyNumberFormat="1" applyFont="1" applyFill="1" applyBorder="1" applyAlignment="1">
      <alignment horizontal="center" vertical="top"/>
    </xf>
    <xf numFmtId="0" fontId="4" fillId="0" borderId="0" xfId="0" applyFont="1" applyFill="1" applyBorder="1" applyAlignment="1">
      <alignment vertical="top" wrapText="1"/>
    </xf>
    <xf numFmtId="49" fontId="4" fillId="21" borderId="3" xfId="0" applyNumberFormat="1" applyFont="1" applyFill="1" applyBorder="1" applyAlignment="1">
      <alignment horizontal="center" vertical="top"/>
    </xf>
    <xf numFmtId="0" fontId="4" fillId="21" borderId="3" xfId="0" applyFont="1" applyFill="1" applyBorder="1" applyAlignment="1">
      <alignment vertical="top"/>
    </xf>
    <xf numFmtId="0" fontId="1" fillId="0" borderId="3" xfId="0" applyFont="1" applyFill="1" applyBorder="1" applyAlignment="1">
      <alignment horizontal="center" vertical="top" wrapText="1"/>
    </xf>
    <xf numFmtId="0" fontId="1" fillId="0" borderId="3" xfId="0" applyFont="1" applyFill="1" applyBorder="1" applyAlignment="1">
      <alignment horizontal="left" vertical="top" wrapText="1"/>
    </xf>
    <xf numFmtId="0" fontId="1"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applyFont="1" applyFill="1" applyBorder="1" applyAlignment="1">
      <alignment horizontal="left" vertical="top" wrapText="1"/>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0" fontId="1" fillId="0" borderId="3" xfId="0" applyFont="1" applyFill="1" applyBorder="1" applyAlignment="1">
      <alignment vertical="top" wrapText="1"/>
    </xf>
    <xf numFmtId="0" fontId="4" fillId="0" borderId="3" xfId="0" applyFont="1" applyFill="1" applyBorder="1" applyAlignment="1">
      <alignment horizontal="center" vertical="top" wrapText="1"/>
    </xf>
    <xf numFmtId="0" fontId="4" fillId="0" borderId="3" xfId="0" applyFont="1" applyFill="1" applyBorder="1" applyAlignment="1">
      <alignment vertical="top" wrapText="1"/>
    </xf>
    <xf numFmtId="49" fontId="5" fillId="0" borderId="3" xfId="0" applyNumberFormat="1" applyFont="1" applyFill="1" applyBorder="1" applyAlignment="1">
      <alignment horizontal="center" vertical="top"/>
    </xf>
    <xf numFmtId="0" fontId="4" fillId="0" borderId="3" xfId="0" applyFont="1" applyFill="1" applyBorder="1" applyAlignment="1">
      <alignment horizontal="center" vertical="top"/>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vertical="top" wrapText="1"/>
    </xf>
    <xf numFmtId="0" fontId="5" fillId="0" borderId="3" xfId="0" quotePrefix="1" applyFont="1" applyFill="1" applyBorder="1" applyAlignment="1">
      <alignment horizontal="center" vertical="top" wrapText="1"/>
    </xf>
    <xf numFmtId="0" fontId="18" fillId="0" borderId="3" xfId="0" applyFont="1" applyFill="1" applyBorder="1" applyAlignment="1">
      <alignment horizontal="center" vertical="top" wrapText="1"/>
    </xf>
    <xf numFmtId="0" fontId="5" fillId="4" borderId="3" xfId="0" quotePrefix="1" applyFont="1" applyFill="1" applyBorder="1" applyAlignment="1">
      <alignment vertical="top" wrapText="1"/>
    </xf>
    <xf numFmtId="0" fontId="5" fillId="4" borderId="3" xfId="0" applyFont="1" applyFill="1" applyBorder="1" applyAlignment="1">
      <alignment vertical="top" wrapText="1"/>
    </xf>
    <xf numFmtId="0" fontId="5" fillId="4" borderId="3" xfId="0" applyFont="1" applyFill="1" applyBorder="1" applyAlignment="1">
      <alignment horizontal="center" vertical="top" wrapText="1"/>
    </xf>
    <xf numFmtId="0" fontId="5" fillId="0" borderId="3" xfId="0" applyFont="1" applyFill="1" applyBorder="1" applyAlignment="1">
      <alignment horizontal="center"/>
    </xf>
    <xf numFmtId="0" fontId="6" fillId="21" borderId="3" xfId="0" quotePrefix="1" applyFont="1" applyFill="1" applyBorder="1" applyAlignment="1">
      <alignment horizontal="left" vertical="top" wrapText="1"/>
    </xf>
    <xf numFmtId="0" fontId="6" fillId="21" borderId="3" xfId="0" applyFont="1" applyFill="1" applyBorder="1" applyAlignment="1">
      <alignment vertical="center"/>
    </xf>
    <xf numFmtId="49" fontId="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left" vertical="top" wrapText="1"/>
    </xf>
    <xf numFmtId="49" fontId="5" fillId="0" borderId="3" xfId="0" applyNumberFormat="1" applyFont="1" applyFill="1" applyBorder="1" applyAlignment="1">
      <alignment horizontal="center" vertical="center"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center" wrapText="1"/>
    </xf>
    <xf numFmtId="0" fontId="5" fillId="2" borderId="3" xfId="0" applyFont="1" applyFill="1" applyBorder="1" applyAlignment="1">
      <alignment vertical="center" wrapText="1"/>
    </xf>
    <xf numFmtId="49" fontId="5" fillId="2" borderId="3" xfId="0" applyNumberFormat="1" applyFont="1" applyFill="1" applyBorder="1" applyAlignment="1">
      <alignment horizontal="center" vertical="center" wrapText="1"/>
    </xf>
    <xf numFmtId="49" fontId="5" fillId="2" borderId="3" xfId="0" applyNumberFormat="1" applyFont="1" applyFill="1" applyBorder="1" applyAlignment="1">
      <alignment horizontal="center" vertical="center"/>
    </xf>
    <xf numFmtId="0" fontId="5" fillId="2" borderId="3" xfId="0" applyFont="1" applyFill="1" applyBorder="1" applyAlignment="1">
      <alignment horizontal="left" vertical="center" wrapText="1"/>
    </xf>
    <xf numFmtId="0" fontId="5" fillId="2" borderId="3" xfId="0" applyFont="1" applyFill="1" applyBorder="1" applyAlignment="1">
      <alignment horizontal="lef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left" vertical="top" wrapText="1"/>
    </xf>
    <xf numFmtId="0" fontId="1" fillId="0" borderId="3" xfId="0" applyFont="1" applyFill="1" applyBorder="1" applyAlignment="1">
      <alignment horizontal="center" vertical="top" wrapText="1"/>
    </xf>
    <xf numFmtId="0" fontId="5" fillId="0" borderId="3" xfId="0" applyFont="1" applyFill="1" applyBorder="1" applyAlignment="1">
      <alignment horizontal="left" vertical="top"/>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8" xfId="0" applyFont="1" applyFill="1" applyBorder="1" applyAlignment="1">
      <alignment vertical="top" wrapText="1"/>
    </xf>
    <xf numFmtId="0" fontId="5" fillId="0" borderId="8" xfId="0" applyFont="1" applyFill="1" applyBorder="1" applyAlignment="1">
      <alignment horizontal="center" vertical="top" wrapText="1"/>
    </xf>
    <xf numFmtId="0" fontId="5" fillId="0" borderId="8" xfId="0" applyFont="1" applyFill="1" applyBorder="1" applyAlignment="1">
      <alignment horizontal="center" vertical="top"/>
    </xf>
    <xf numFmtId="0" fontId="5" fillId="0" borderId="8" xfId="0" applyFont="1" applyFill="1" applyBorder="1" applyAlignment="1">
      <alignment horizontal="left" vertical="top" wrapText="1"/>
    </xf>
    <xf numFmtId="0" fontId="5" fillId="0" borderId="8" xfId="0" applyFont="1" applyFill="1" applyBorder="1" applyAlignment="1">
      <alignment horizontal="center" vertical="center" wrapText="1"/>
    </xf>
    <xf numFmtId="49" fontId="5" fillId="0" borderId="3" xfId="0" applyNumberFormat="1" applyFont="1" applyFill="1" applyBorder="1" applyAlignment="1">
      <alignment horizontal="center" vertical="top"/>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horizontal="center" vertical="top" wrapText="1"/>
    </xf>
    <xf numFmtId="0" fontId="5" fillId="0" borderId="3" xfId="0" quotePrefix="1" applyFont="1" applyFill="1" applyBorder="1" applyAlignment="1">
      <alignment vertical="top" wrapText="1"/>
    </xf>
    <xf numFmtId="0" fontId="6" fillId="0" borderId="3" xfId="0" quotePrefix="1" applyFont="1" applyFill="1" applyBorder="1" applyAlignment="1">
      <alignment horizontal="center" vertical="top" wrapText="1"/>
    </xf>
    <xf numFmtId="0" fontId="5" fillId="0" borderId="3" xfId="0" quotePrefix="1" applyFont="1" applyFill="1" applyBorder="1" applyAlignment="1">
      <alignment horizontal="left" vertical="top" wrapText="1"/>
    </xf>
    <xf numFmtId="49" fontId="5" fillId="0" borderId="8" xfId="0" applyNumberFormat="1" applyFont="1" applyFill="1" applyBorder="1" applyAlignment="1">
      <alignment horizontal="center" vertical="top" wrapText="1"/>
    </xf>
    <xf numFmtId="0" fontId="5" fillId="0" borderId="8" xfId="0" applyFont="1" applyFill="1" applyBorder="1" applyAlignment="1">
      <alignment vertical="center" wrapText="1"/>
    </xf>
    <xf numFmtId="0" fontId="6" fillId="0" borderId="8" xfId="0"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applyFont="1" applyFill="1" applyBorder="1" applyAlignment="1">
      <alignment horizontal="center" vertical="top" wrapText="1"/>
    </xf>
    <xf numFmtId="49" fontId="5" fillId="0" borderId="3" xfId="0" applyNumberFormat="1" applyFont="1" applyFill="1" applyBorder="1" applyAlignment="1">
      <alignment horizontal="center" vertical="top"/>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horizontal="left"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8" xfId="0" applyFont="1" applyFill="1" applyBorder="1" applyAlignment="1">
      <alignment vertical="top" wrapText="1"/>
    </xf>
    <xf numFmtId="0" fontId="5" fillId="0" borderId="8" xfId="0" applyFont="1" applyFill="1" applyBorder="1" applyAlignment="1">
      <alignment horizontal="center" vertical="top"/>
    </xf>
    <xf numFmtId="0" fontId="5" fillId="0" borderId="15"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0" borderId="7" xfId="0" quotePrefix="1" applyFont="1" applyFill="1" applyBorder="1" applyAlignment="1">
      <alignment horizontal="center" vertical="top" wrapText="1"/>
    </xf>
    <xf numFmtId="49" fontId="5" fillId="0" borderId="8" xfId="0" applyNumberFormat="1" applyFont="1" applyFill="1" applyBorder="1" applyAlignment="1">
      <alignment horizontal="center" vertical="top" wrapText="1"/>
    </xf>
    <xf numFmtId="0" fontId="5" fillId="0" borderId="16" xfId="0" applyFont="1" applyFill="1" applyBorder="1" applyAlignment="1">
      <alignment horizontal="center" vertical="top" wrapText="1"/>
    </xf>
    <xf numFmtId="0" fontId="5" fillId="0" borderId="7" xfId="0" quotePrefix="1" applyFont="1" applyFill="1" applyBorder="1" applyAlignment="1">
      <alignment vertical="top" wrapText="1"/>
    </xf>
    <xf numFmtId="0" fontId="5" fillId="0" borderId="21" xfId="0" applyFont="1" applyFill="1" applyBorder="1" applyAlignment="1">
      <alignment vertical="top" wrapText="1"/>
    </xf>
    <xf numFmtId="0" fontId="5" fillId="0" borderId="20" xfId="0" applyFont="1" applyFill="1" applyBorder="1" applyAlignment="1">
      <alignment vertical="top" wrapText="1"/>
    </xf>
    <xf numFmtId="49" fontId="5" fillId="0" borderId="21" xfId="0" applyNumberFormat="1" applyFont="1" applyFill="1" applyBorder="1" applyAlignment="1">
      <alignment horizontal="center" vertical="top" wrapText="1"/>
    </xf>
    <xf numFmtId="0" fontId="5" fillId="0" borderId="18" xfId="0" applyFont="1" applyFill="1" applyBorder="1" applyAlignment="1">
      <alignment vertical="top" wrapText="1"/>
    </xf>
    <xf numFmtId="49" fontId="5" fillId="0" borderId="20" xfId="0" applyNumberFormat="1" applyFont="1" applyFill="1" applyBorder="1" applyAlignment="1">
      <alignment horizontal="center" vertical="top" wrapText="1"/>
    </xf>
    <xf numFmtId="0" fontId="5" fillId="0" borderId="22" xfId="0" applyFont="1" applyFill="1" applyBorder="1" applyAlignment="1">
      <alignment vertical="top" wrapText="1"/>
    </xf>
    <xf numFmtId="0" fontId="0" fillId="0" borderId="0" xfId="0" applyFill="1"/>
    <xf numFmtId="0" fontId="12" fillId="0" borderId="3" xfId="0" applyFont="1" applyFill="1" applyBorder="1" applyAlignment="1">
      <alignment horizontal="left"/>
    </xf>
    <xf numFmtId="0" fontId="5" fillId="0" borderId="0" xfId="0" applyFont="1" applyFill="1" applyAlignment="1">
      <alignment vertical="top"/>
    </xf>
    <xf numFmtId="0" fontId="5" fillId="0" borderId="3" xfId="0" applyFont="1" applyFill="1" applyBorder="1" applyAlignment="1">
      <alignment vertical="top" wrapText="1"/>
    </xf>
    <xf numFmtId="0" fontId="5" fillId="0" borderId="3" xfId="0" quotePrefix="1" applyFont="1" applyFill="1" applyBorder="1" applyAlignment="1">
      <alignment vertical="top"/>
    </xf>
    <xf numFmtId="0" fontId="0" fillId="0" borderId="0" xfId="0" applyFill="1"/>
    <xf numFmtId="0" fontId="5" fillId="0" borderId="7" xfId="0" quotePrefix="1" applyFont="1" applyFill="1" applyBorder="1" applyAlignment="1">
      <alignment horizontal="left" vertical="top" wrapText="1"/>
    </xf>
    <xf numFmtId="0" fontId="5" fillId="0" borderId="0" xfId="0" applyFont="1" applyFill="1" applyAlignment="1">
      <alignment vertical="top"/>
    </xf>
    <xf numFmtId="0" fontId="12" fillId="0" borderId="0" xfId="0" applyFont="1"/>
    <xf numFmtId="49" fontId="5" fillId="0" borderId="3"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4" borderId="3" xfId="0" applyFont="1" applyFill="1" applyBorder="1" applyAlignment="1">
      <alignment horizontal="center" vertical="top" wrapText="1"/>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0" fillId="0" borderId="0" xfId="0"/>
    <xf numFmtId="49" fontId="5" fillId="0" borderId="0" xfId="0" applyNumberFormat="1" applyFont="1" applyFill="1" applyBorder="1" applyAlignment="1">
      <alignment horizontal="center" vertical="top"/>
    </xf>
    <xf numFmtId="0" fontId="5" fillId="0" borderId="3" xfId="0" applyFont="1" applyFill="1" applyBorder="1" applyAlignment="1">
      <alignment horizontal="center" vertical="top" wrapText="1"/>
    </xf>
    <xf numFmtId="0" fontId="0" fillId="0" borderId="0" xfId="0" applyFill="1"/>
    <xf numFmtId="0" fontId="0" fillId="0" borderId="0" xfId="0"/>
    <xf numFmtId="0" fontId="4" fillId="0" borderId="0" xfId="0" applyFont="1"/>
    <xf numFmtId="0" fontId="4" fillId="0" borderId="0" xfId="0" applyFont="1" applyAlignment="1">
      <alignment vertical="top"/>
    </xf>
    <xf numFmtId="0" fontId="0" fillId="0" borderId="0" xfId="0" applyAlignment="1">
      <alignment vertical="top"/>
    </xf>
    <xf numFmtId="0" fontId="3" fillId="9" borderId="3" xfId="0" applyFont="1" applyFill="1" applyBorder="1" applyAlignment="1">
      <alignment vertical="top"/>
    </xf>
    <xf numFmtId="0" fontId="3" fillId="9" borderId="3" xfId="0" applyFont="1" applyFill="1" applyBorder="1" applyAlignment="1">
      <alignment horizontal="center" vertical="top"/>
    </xf>
    <xf numFmtId="0" fontId="0" fillId="6" borderId="3" xfId="0" applyFill="1" applyBorder="1" applyAlignment="1">
      <alignment vertical="top"/>
    </xf>
    <xf numFmtId="0" fontId="0" fillId="6" borderId="3" xfId="0" applyFill="1" applyBorder="1" applyAlignment="1">
      <alignment horizontal="center" vertical="top"/>
    </xf>
    <xf numFmtId="0" fontId="0" fillId="16" borderId="3" xfId="0" applyFill="1" applyBorder="1" applyAlignment="1">
      <alignment vertical="top"/>
    </xf>
    <xf numFmtId="0" fontId="5" fillId="0" borderId="0" xfId="0" applyFont="1" applyFill="1" applyAlignment="1">
      <alignment vertical="top"/>
    </xf>
    <xf numFmtId="0" fontId="5" fillId="0" borderId="0" xfId="0" applyFont="1" applyFill="1" applyAlignment="1">
      <alignment horizontal="center" vertical="top"/>
    </xf>
    <xf numFmtId="0" fontId="5" fillId="0" borderId="0" xfId="0" applyFont="1" applyFill="1" applyAlignment="1">
      <alignment vertical="top" wrapText="1"/>
    </xf>
    <xf numFmtId="0" fontId="8" fillId="4" borderId="3" xfId="0" applyFont="1" applyFill="1" applyBorder="1" applyAlignment="1">
      <alignment vertical="top"/>
    </xf>
    <xf numFmtId="0" fontId="8" fillId="4" borderId="3" xfId="0" applyFont="1" applyFill="1" applyBorder="1" applyAlignment="1">
      <alignment horizontal="center" vertical="top"/>
    </xf>
    <xf numFmtId="0" fontId="3" fillId="4" borderId="3" xfId="0" applyFont="1" applyFill="1" applyBorder="1" applyAlignment="1">
      <alignment horizontal="center" vertical="top"/>
    </xf>
    <xf numFmtId="0" fontId="0" fillId="17" borderId="3" xfId="0" applyFill="1" applyBorder="1" applyAlignment="1">
      <alignment vertical="top"/>
    </xf>
    <xf numFmtId="0" fontId="4" fillId="0" borderId="0" xfId="0" applyFont="1" applyAlignment="1">
      <alignment horizontal="left" vertical="top" wrapText="1"/>
    </xf>
    <xf numFmtId="0" fontId="12" fillId="0" borderId="3" xfId="0" applyFont="1" applyFill="1" applyBorder="1" applyAlignment="1">
      <alignment horizontal="center"/>
    </xf>
    <xf numFmtId="0" fontId="5" fillId="0" borderId="3" xfId="0" applyFont="1" applyFill="1" applyBorder="1" applyAlignment="1">
      <alignment vertical="center" wrapText="1"/>
    </xf>
    <xf numFmtId="49" fontId="5" fillId="0" borderId="3" xfId="0" applyNumberFormat="1" applyFont="1" applyFill="1" applyBorder="1" applyAlignment="1">
      <alignment horizontal="center" vertical="top" wrapText="1"/>
    </xf>
    <xf numFmtId="49" fontId="5" fillId="0" borderId="3" xfId="0" quotePrefix="1" applyNumberFormat="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0" borderId="3" xfId="0" applyFont="1" applyFill="1" applyBorder="1" applyAlignment="1">
      <alignment vertical="top"/>
    </xf>
    <xf numFmtId="0" fontId="5" fillId="0" borderId="5"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horizontal="left" vertical="top" wrapText="1"/>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7" xfId="0" applyFont="1" applyFill="1" applyBorder="1" applyAlignment="1">
      <alignment horizontal="center" vertical="top" wrapText="1"/>
    </xf>
    <xf numFmtId="0" fontId="5" fillId="0" borderId="3" xfId="0" quotePrefix="1" applyFont="1" applyFill="1" applyBorder="1" applyAlignment="1">
      <alignment horizontal="center" vertical="top" wrapText="1"/>
    </xf>
    <xf numFmtId="49" fontId="5" fillId="0" borderId="8" xfId="0" applyNumberFormat="1" applyFont="1" applyFill="1" applyBorder="1" applyAlignment="1">
      <alignment horizontal="center" vertical="top" wrapText="1"/>
    </xf>
    <xf numFmtId="0" fontId="5" fillId="0" borderId="3" xfId="0" quotePrefix="1" applyFont="1" applyFill="1" applyBorder="1" applyAlignment="1">
      <alignment vertical="top"/>
    </xf>
    <xf numFmtId="0" fontId="18" fillId="0" borderId="3" xfId="0" applyFont="1" applyFill="1" applyBorder="1" applyAlignment="1">
      <alignment horizontal="center" vertical="top" wrapText="1"/>
    </xf>
    <xf numFmtId="0" fontId="5" fillId="0" borderId="3" xfId="0" quotePrefix="1" applyFont="1" applyFill="1" applyBorder="1" applyAlignment="1">
      <alignment vertical="top" wrapText="1"/>
    </xf>
    <xf numFmtId="0" fontId="0" fillId="0" borderId="0" xfId="0" applyFill="1"/>
    <xf numFmtId="0" fontId="6" fillId="0" borderId="3" xfId="0" applyFont="1" applyFill="1" applyBorder="1" applyAlignment="1">
      <alignment horizontal="left" vertical="center" wrapText="1"/>
    </xf>
    <xf numFmtId="0" fontId="5" fillId="4" borderId="3" xfId="0" applyFont="1" applyFill="1" applyBorder="1" applyAlignment="1">
      <alignment vertical="top" wrapText="1"/>
    </xf>
    <xf numFmtId="0" fontId="5" fillId="23" borderId="3" xfId="0" applyFont="1" applyFill="1" applyBorder="1" applyAlignment="1">
      <alignment horizontal="center" vertical="top"/>
    </xf>
    <xf numFmtId="0" fontId="5" fillId="0" borderId="3" xfId="0" applyFont="1" applyFill="1" applyBorder="1" applyAlignment="1">
      <alignment horizontal="left" vertical="top"/>
    </xf>
    <xf numFmtId="0" fontId="5" fillId="0" borderId="8" xfId="0" applyFont="1" applyFill="1" applyBorder="1" applyAlignment="1">
      <alignment horizontal="center" vertical="top" wrapText="1"/>
    </xf>
    <xf numFmtId="49" fontId="5" fillId="0" borderId="8" xfId="0" quotePrefix="1" applyNumberFormat="1" applyFont="1" applyFill="1" applyBorder="1" applyAlignment="1">
      <alignment horizontal="center" vertical="top"/>
    </xf>
    <xf numFmtId="49" fontId="5" fillId="0" borderId="8" xfId="0" applyNumberFormat="1" applyFont="1" applyFill="1" applyBorder="1" applyAlignment="1">
      <alignment horizontal="center" vertical="top"/>
    </xf>
    <xf numFmtId="49" fontId="5" fillId="4" borderId="3" xfId="0" applyNumberFormat="1" applyFont="1" applyFill="1" applyBorder="1" applyAlignment="1">
      <alignment horizontal="center" vertical="top" wrapText="1"/>
    </xf>
    <xf numFmtId="0" fontId="18" fillId="0" borderId="3" xfId="0" quotePrefix="1" applyFont="1" applyFill="1" applyBorder="1" applyAlignment="1">
      <alignment horizontal="center" vertical="top" wrapText="1"/>
    </xf>
    <xf numFmtId="0" fontId="5" fillId="0" borderId="7" xfId="0" applyFont="1" applyFill="1" applyBorder="1" applyAlignment="1">
      <alignment horizontal="left" vertical="top" wrapText="1"/>
    </xf>
    <xf numFmtId="0" fontId="5" fillId="4" borderId="3" xfId="0" applyFont="1" applyFill="1" applyBorder="1" applyAlignment="1">
      <alignment horizontal="center" vertical="top"/>
    </xf>
    <xf numFmtId="0" fontId="5" fillId="0" borderId="8" xfId="0" quotePrefix="1" applyFont="1" applyFill="1" applyBorder="1" applyAlignment="1">
      <alignment vertical="top" wrapText="1"/>
    </xf>
    <xf numFmtId="0" fontId="5" fillId="0" borderId="0" xfId="0" applyFont="1" applyFill="1"/>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horizontal="left" vertical="top" wrapText="1"/>
    </xf>
    <xf numFmtId="0" fontId="5" fillId="0" borderId="8" xfId="0"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horizontal="center" vertical="top" wrapText="1"/>
    </xf>
    <xf numFmtId="0" fontId="5" fillId="0" borderId="8" xfId="0" quotePrefix="1" applyFont="1" applyFill="1" applyBorder="1" applyAlignment="1">
      <alignment horizontal="center" vertical="top" wrapText="1"/>
    </xf>
    <xf numFmtId="0" fontId="1" fillId="0" borderId="3" xfId="0" applyFont="1" applyFill="1" applyBorder="1" applyAlignment="1">
      <alignment horizontal="center" vertical="center"/>
    </xf>
    <xf numFmtId="0" fontId="2" fillId="21" borderId="3" xfId="0" applyFont="1" applyFill="1" applyBorder="1" applyAlignment="1">
      <alignment horizontal="center" vertical="top"/>
    </xf>
    <xf numFmtId="0" fontId="6" fillId="21" borderId="8" xfId="0" applyFont="1" applyFill="1" applyBorder="1" applyAlignment="1">
      <alignment vertical="top"/>
    </xf>
    <xf numFmtId="0" fontId="6" fillId="21" borderId="8" xfId="0" applyFont="1" applyFill="1" applyBorder="1" applyAlignment="1">
      <alignment horizontal="left" vertical="top" wrapText="1"/>
    </xf>
    <xf numFmtId="0" fontId="6" fillId="21" borderId="8" xfId="0" applyFont="1" applyFill="1" applyBorder="1" applyAlignment="1">
      <alignment horizontal="center" vertical="top" wrapText="1"/>
    </xf>
    <xf numFmtId="0" fontId="6" fillId="21" borderId="8" xfId="0" quotePrefix="1" applyFont="1" applyFill="1" applyBorder="1" applyAlignment="1">
      <alignment horizontal="center" vertical="top" wrapText="1"/>
    </xf>
    <xf numFmtId="0" fontId="6" fillId="21" borderId="8" xfId="0" quotePrefix="1" applyFont="1" applyFill="1" applyBorder="1" applyAlignment="1">
      <alignment vertical="top" wrapText="1"/>
    </xf>
    <xf numFmtId="0" fontId="5" fillId="21" borderId="8" xfId="0" applyFont="1" applyFill="1" applyBorder="1" applyAlignment="1">
      <alignment vertical="top" wrapText="1"/>
    </xf>
    <xf numFmtId="0" fontId="5" fillId="21" borderId="8" xfId="0" applyFont="1" applyFill="1" applyBorder="1" applyAlignment="1">
      <alignment horizontal="center" vertical="top"/>
    </xf>
    <xf numFmtId="49" fontId="5" fillId="21" borderId="8" xfId="0" applyNumberFormat="1" applyFont="1" applyFill="1" applyBorder="1" applyAlignment="1">
      <alignment horizontal="center" vertical="top" wrapText="1"/>
    </xf>
    <xf numFmtId="0" fontId="2" fillId="21" borderId="6" xfId="0" applyFont="1" applyFill="1" applyBorder="1" applyAlignment="1">
      <alignment vertical="center"/>
    </xf>
    <xf numFmtId="0" fontId="2" fillId="21" borderId="4" xfId="0" applyFont="1" applyFill="1" applyBorder="1" applyAlignment="1">
      <alignment vertical="center"/>
    </xf>
    <xf numFmtId="0" fontId="5" fillId="21" borderId="5" xfId="0" applyFont="1" applyFill="1" applyBorder="1" applyAlignment="1">
      <alignment horizontal="center" vertical="top"/>
    </xf>
    <xf numFmtId="0" fontId="6" fillId="21" borderId="6" xfId="0" applyFont="1" applyFill="1" applyBorder="1" applyAlignment="1">
      <alignment vertical="top"/>
    </xf>
    <xf numFmtId="0" fontId="6" fillId="21" borderId="4" xfId="0" applyFont="1" applyFill="1" applyBorder="1" applyAlignment="1">
      <alignment vertical="top"/>
    </xf>
    <xf numFmtId="0" fontId="5" fillId="21" borderId="3" xfId="0" applyFont="1" applyFill="1" applyBorder="1"/>
    <xf numFmtId="49" fontId="5" fillId="21" borderId="3" xfId="0" quotePrefix="1" applyNumberFormat="1" applyFont="1" applyFill="1" applyBorder="1" applyAlignment="1">
      <alignment horizontal="center" vertical="top" wrapText="1"/>
    </xf>
    <xf numFmtId="0" fontId="5" fillId="21" borderId="3" xfId="0" quotePrefix="1" applyFont="1" applyFill="1" applyBorder="1" applyAlignment="1">
      <alignment horizontal="left" vertical="top" wrapText="1"/>
    </xf>
    <xf numFmtId="0" fontId="5" fillId="21" borderId="3" xfId="0" quotePrefix="1" applyFont="1" applyFill="1" applyBorder="1" applyAlignment="1">
      <alignment vertical="top" wrapText="1"/>
    </xf>
    <xf numFmtId="0" fontId="4" fillId="0" borderId="3" xfId="0" applyFont="1" applyBorder="1" applyAlignment="1">
      <alignment horizontal="center"/>
    </xf>
    <xf numFmtId="0" fontId="0" fillId="0" borderId="0" xfId="0"/>
    <xf numFmtId="0" fontId="5" fillId="0" borderId="0" xfId="0" applyFont="1" applyFill="1" applyBorder="1" applyAlignment="1">
      <alignment vertical="top" wrapText="1"/>
    </xf>
    <xf numFmtId="0" fontId="4" fillId="0" borderId="0" xfId="0" applyFont="1" applyAlignment="1">
      <alignment vertical="top"/>
    </xf>
    <xf numFmtId="0" fontId="5" fillId="0" borderId="0" xfId="0" applyFont="1" applyFill="1" applyAlignment="1">
      <alignment vertical="top"/>
    </xf>
    <xf numFmtId="0" fontId="5" fillId="0" borderId="3" xfId="0" quotePrefix="1" applyFont="1" applyFill="1" applyBorder="1" applyAlignment="1">
      <alignment vertical="top"/>
    </xf>
    <xf numFmtId="0" fontId="5" fillId="0" borderId="3" xfId="0" quotePrefix="1" applyFont="1" applyFill="1" applyBorder="1" applyAlignment="1">
      <alignment vertical="top" wrapText="1"/>
    </xf>
    <xf numFmtId="0" fontId="0" fillId="0" borderId="0" xfId="0" applyFill="1"/>
    <xf numFmtId="0" fontId="12" fillId="2" borderId="3" xfId="0" applyFont="1" applyFill="1" applyBorder="1" applyAlignment="1">
      <alignment horizontal="center"/>
    </xf>
    <xf numFmtId="49" fontId="12" fillId="2" borderId="3" xfId="0" applyNumberFormat="1" applyFont="1" applyFill="1" applyBorder="1" applyAlignment="1">
      <alignment horizontal="center"/>
    </xf>
    <xf numFmtId="0" fontId="18" fillId="0" borderId="3" xfId="0" quotePrefix="1" applyFont="1" applyFill="1" applyBorder="1" applyAlignment="1">
      <alignment horizontal="center" vertical="top" wrapText="1"/>
    </xf>
    <xf numFmtId="0" fontId="5" fillId="0" borderId="0" xfId="0" applyFont="1" applyFill="1"/>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left" vertical="top" wrapText="1"/>
    </xf>
    <xf numFmtId="49" fontId="5" fillId="0" borderId="3"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0" borderId="3" xfId="0" quotePrefix="1" applyFont="1" applyFill="1" applyBorder="1" applyAlignment="1">
      <alignment horizontal="center" vertical="top" wrapText="1"/>
    </xf>
    <xf numFmtId="0" fontId="5" fillId="0" borderId="3" xfId="0" applyFont="1" applyFill="1" applyBorder="1" applyAlignment="1">
      <alignment horizontal="left" vertical="center"/>
    </xf>
    <xf numFmtId="0" fontId="4" fillId="0" borderId="3" xfId="0" applyFont="1" applyFill="1" applyBorder="1" applyAlignment="1">
      <alignment horizontal="left"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18" fillId="4"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horizontal="left" vertical="top" wrapText="1"/>
    </xf>
    <xf numFmtId="0" fontId="5" fillId="4" borderId="3" xfId="0" applyFont="1" applyFill="1" applyBorder="1" applyAlignment="1">
      <alignment vertical="top" wrapText="1"/>
    </xf>
    <xf numFmtId="0" fontId="5" fillId="0" borderId="8" xfId="0" applyFont="1" applyFill="1" applyBorder="1" applyAlignment="1">
      <alignment horizontal="center" vertical="top"/>
    </xf>
    <xf numFmtId="0" fontId="5" fillId="0" borderId="8" xfId="0" applyFont="1" applyFill="1" applyBorder="1" applyAlignment="1">
      <alignment horizontal="center" vertical="top" wrapText="1"/>
    </xf>
    <xf numFmtId="49" fontId="5" fillId="0" borderId="8"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horizontal="center" vertical="top" wrapText="1"/>
    </xf>
    <xf numFmtId="0" fontId="5" fillId="0" borderId="3" xfId="0" quotePrefix="1" applyFont="1" applyFill="1" applyBorder="1" applyAlignment="1">
      <alignment vertical="top" wrapText="1"/>
    </xf>
    <xf numFmtId="0" fontId="5" fillId="0" borderId="3" xfId="0" quotePrefix="1" applyFont="1" applyFill="1" applyBorder="1" applyAlignment="1">
      <alignment horizontal="lef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left" vertical="top" wrapText="1"/>
    </xf>
    <xf numFmtId="49" fontId="5" fillId="0" borderId="3" xfId="0" applyNumberFormat="1" applyFont="1" applyFill="1" applyBorder="1" applyAlignment="1">
      <alignment horizontal="center" vertical="top"/>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horizontal="center" vertical="top" wrapText="1"/>
    </xf>
    <xf numFmtId="0" fontId="5" fillId="24" borderId="3" xfId="0" applyFont="1" applyFill="1" applyBorder="1" applyAlignment="1">
      <alignment horizontal="center" vertical="top"/>
    </xf>
    <xf numFmtId="0" fontId="5" fillId="0" borderId="0" xfId="0" applyFont="1" applyFill="1" applyAlignment="1">
      <alignment horizontal="left" vertical="top" wrapText="1"/>
    </xf>
    <xf numFmtId="0" fontId="5" fillId="0" borderId="0" xfId="0" applyFont="1" applyFill="1" applyBorder="1" applyAlignment="1">
      <alignment horizontal="lef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left" vertical="top" wrapText="1"/>
    </xf>
    <xf numFmtId="0" fontId="6" fillId="21" borderId="3" xfId="0" applyFont="1" applyFill="1" applyBorder="1" applyAlignment="1">
      <alignment horizontal="left" vertical="top"/>
    </xf>
    <xf numFmtId="0" fontId="5" fillId="0" borderId="3" xfId="0" quotePrefix="1" applyFont="1" applyFill="1" applyBorder="1" applyAlignment="1">
      <alignment horizontal="center" vertical="top" wrapText="1"/>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horizontal="left" vertical="top" wrapText="1"/>
    </xf>
    <xf numFmtId="0" fontId="5" fillId="4" borderId="3" xfId="0" applyFont="1" applyFill="1" applyBorder="1" applyAlignment="1">
      <alignment vertical="top" wrapText="1"/>
    </xf>
    <xf numFmtId="0" fontId="5" fillId="0" borderId="3" xfId="0" applyFont="1" applyFill="1" applyBorder="1" applyAlignment="1">
      <alignment horizontal="center" vertical="center"/>
    </xf>
    <xf numFmtId="0" fontId="5" fillId="0" borderId="3" xfId="0" applyFont="1" applyFill="1" applyBorder="1" applyAlignment="1">
      <alignment horizontal="left" vertical="top"/>
    </xf>
    <xf numFmtId="0" fontId="5" fillId="0" borderId="3" xfId="0" applyFont="1" applyFill="1" applyBorder="1" applyAlignment="1">
      <alignment horizontal="center" vertical="center" wrapText="1"/>
    </xf>
    <xf numFmtId="0" fontId="6" fillId="21" borderId="3" xfId="0" applyFont="1" applyFill="1" applyBorder="1" applyAlignment="1">
      <alignment horizontal="left" vertical="top"/>
    </xf>
    <xf numFmtId="49" fontId="5" fillId="0" borderId="3" xfId="0" applyNumberFormat="1" applyFont="1" applyFill="1" applyBorder="1" applyAlignment="1">
      <alignment horizontal="center" vertical="center" wrapText="1"/>
    </xf>
    <xf numFmtId="0" fontId="5" fillId="0" borderId="8" xfId="0" applyFont="1" applyFill="1" applyBorder="1" applyAlignment="1">
      <alignment vertical="top" wrapText="1"/>
    </xf>
    <xf numFmtId="0" fontId="5" fillId="0" borderId="7" xfId="0" applyFont="1" applyFill="1" applyBorder="1" applyAlignment="1">
      <alignment horizontal="center" vertical="top"/>
    </xf>
    <xf numFmtId="0" fontId="5" fillId="0" borderId="8" xfId="0" applyFont="1" applyFill="1" applyBorder="1" applyAlignment="1">
      <alignment horizontal="center" vertical="top"/>
    </xf>
    <xf numFmtId="0" fontId="5" fillId="0" borderId="7"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0" borderId="15" xfId="0" quotePrefix="1" applyFont="1" applyFill="1" applyBorder="1" applyAlignment="1">
      <alignment horizontal="center" vertical="top" wrapText="1"/>
    </xf>
    <xf numFmtId="49" fontId="5" fillId="0" borderId="3" xfId="0" applyNumberFormat="1" applyFont="1" applyFill="1" applyBorder="1" applyAlignment="1">
      <alignment horizontal="center" vertical="top"/>
    </xf>
    <xf numFmtId="49" fontId="5" fillId="0" borderId="3" xfId="0" applyNumberFormat="1" applyFont="1" applyFill="1" applyBorder="1" applyAlignment="1">
      <alignment horizontal="center" vertical="top" wrapText="1"/>
    </xf>
    <xf numFmtId="0" fontId="5" fillId="0" borderId="8" xfId="0" quotePrefix="1" applyFont="1" applyFill="1" applyBorder="1" applyAlignment="1">
      <alignment horizontal="center" vertical="top" wrapText="1"/>
    </xf>
    <xf numFmtId="49" fontId="5" fillId="0" borderId="15" xfId="0" applyNumberFormat="1" applyFont="1" applyFill="1" applyBorder="1" applyAlignment="1">
      <alignment horizontal="center" vertical="top" wrapText="1"/>
    </xf>
    <xf numFmtId="49" fontId="5" fillId="0" borderId="8" xfId="0" applyNumberFormat="1" applyFont="1" applyFill="1" applyBorder="1" applyAlignment="1">
      <alignment horizontal="center" vertical="top" wrapText="1"/>
    </xf>
    <xf numFmtId="0" fontId="5" fillId="0" borderId="3" xfId="0" quotePrefix="1" applyFont="1" applyFill="1" applyBorder="1" applyAlignment="1">
      <alignment horizontal="center" vertical="top" wrapText="1"/>
    </xf>
    <xf numFmtId="0" fontId="6" fillId="0" borderId="3" xfId="0" quotePrefix="1" applyFont="1" applyFill="1" applyBorder="1" applyAlignment="1">
      <alignment horizontal="center" vertical="top" wrapText="1"/>
    </xf>
    <xf numFmtId="0" fontId="5" fillId="0" borderId="3" xfId="0" quotePrefix="1" applyFont="1" applyFill="1" applyBorder="1" applyAlignment="1">
      <alignment vertical="top" wrapText="1"/>
    </xf>
    <xf numFmtId="0" fontId="5" fillId="4" borderId="3" xfId="0" applyFont="1" applyFill="1" applyBorder="1" applyAlignment="1">
      <alignment horizontal="left" vertical="top" wrapText="1"/>
    </xf>
    <xf numFmtId="0" fontId="5" fillId="0" borderId="3" xfId="0" quotePrefix="1" applyFont="1" applyFill="1" applyBorder="1" applyAlignment="1">
      <alignment horizontal="left" vertical="top" wrapText="1"/>
    </xf>
    <xf numFmtId="0" fontId="18" fillId="0" borderId="3" xfId="0" applyFont="1" applyFill="1" applyBorder="1" applyAlignment="1">
      <alignment horizontal="center" vertical="top"/>
    </xf>
    <xf numFmtId="0" fontId="18" fillId="0" borderId="3" xfId="0" applyFont="1" applyFill="1" applyBorder="1" applyAlignment="1">
      <alignment vertical="top" wrapText="1"/>
    </xf>
    <xf numFmtId="0" fontId="18" fillId="0" borderId="3" xfId="0" applyFont="1" applyFill="1" applyBorder="1" applyAlignment="1">
      <alignment horizontal="center" vertical="top" wrapText="1"/>
    </xf>
    <xf numFmtId="0" fontId="5" fillId="0" borderId="0" xfId="0" quotePrefix="1" applyFont="1" applyFill="1" applyBorder="1" applyAlignment="1">
      <alignment horizontal="center" vertical="top" wrapText="1"/>
    </xf>
    <xf numFmtId="0" fontId="5" fillId="22" borderId="3" xfId="0" applyFont="1" applyFill="1" applyBorder="1" applyAlignment="1">
      <alignment horizontal="center" vertical="top"/>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49" fontId="5" fillId="0" borderId="3"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0" xfId="0" applyFont="1" applyFill="1" applyAlignment="1">
      <alignment vertical="top"/>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5" xfId="0" applyFont="1" applyFill="1" applyBorder="1" applyAlignment="1">
      <alignment horizontal="center" vertical="top"/>
    </xf>
    <xf numFmtId="0" fontId="5" fillId="0" borderId="0" xfId="0" applyFont="1" applyFill="1"/>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49" fontId="5" fillId="0" borderId="3"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0" borderId="0" xfId="0" applyFont="1" applyFill="1"/>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0" xfId="0" applyFont="1" applyFill="1"/>
    <xf numFmtId="0" fontId="5" fillId="0" borderId="3" xfId="0" applyFont="1" applyFill="1" applyBorder="1" applyAlignment="1">
      <alignment horizontal="center" vertical="top"/>
    </xf>
    <xf numFmtId="0" fontId="5" fillId="0" borderId="0" xfId="0" applyFont="1" applyFill="1"/>
    <xf numFmtId="0" fontId="5" fillId="0" borderId="3" xfId="0" applyFont="1" applyFill="1" applyBorder="1" applyAlignment="1">
      <alignment horizontal="center" vertical="top"/>
    </xf>
    <xf numFmtId="0" fontId="5" fillId="0" borderId="3" xfId="0" quotePrefix="1"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0" borderId="0" xfId="0" applyFont="1" applyFill="1"/>
    <xf numFmtId="0" fontId="5" fillId="0" borderId="3" xfId="0" applyFont="1" applyFill="1" applyBorder="1" applyAlignment="1">
      <alignment horizontal="center" vertical="top"/>
    </xf>
    <xf numFmtId="0" fontId="5" fillId="0" borderId="3" xfId="0" quotePrefix="1" applyFont="1" applyFill="1" applyBorder="1" applyAlignment="1">
      <alignment horizontal="center" vertical="top" wrapText="1"/>
    </xf>
    <xf numFmtId="0" fontId="5" fillId="0" borderId="5" xfId="0" applyFont="1" applyFill="1" applyBorder="1" applyAlignment="1">
      <alignment horizontal="center" vertical="top"/>
    </xf>
    <xf numFmtId="0" fontId="5" fillId="0" borderId="0" xfId="0" applyFont="1" applyFill="1"/>
    <xf numFmtId="0" fontId="5" fillId="0" borderId="3" xfId="0" applyFont="1" applyFill="1" applyBorder="1" applyAlignment="1">
      <alignment vertical="top" wrapText="1"/>
    </xf>
    <xf numFmtId="0" fontId="5" fillId="0" borderId="3" xfId="0" applyFont="1" applyFill="1" applyBorder="1" applyAlignment="1">
      <alignment horizontal="center" vertical="top" wrapText="1"/>
    </xf>
    <xf numFmtId="0" fontId="5" fillId="0" borderId="0" xfId="0" applyFont="1" applyFill="1" applyAlignment="1">
      <alignment vertical="top" wrapText="1"/>
    </xf>
    <xf numFmtId="49" fontId="5" fillId="0" borderId="3" xfId="0" applyNumberFormat="1" applyFont="1" applyFill="1" applyBorder="1" applyAlignment="1">
      <alignment horizontal="left" vertical="top" wrapText="1"/>
    </xf>
    <xf numFmtId="0" fontId="5" fillId="0" borderId="3" xfId="0" applyFont="1" applyFill="1" applyBorder="1" applyAlignment="1">
      <alignment horizontal="left" vertical="top"/>
    </xf>
    <xf numFmtId="0" fontId="5" fillId="0" borderId="0" xfId="0" applyFont="1" applyFill="1"/>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left" vertical="top" wrapText="1"/>
    </xf>
    <xf numFmtId="0" fontId="5" fillId="21" borderId="3" xfId="0" applyFont="1" applyFill="1" applyBorder="1" applyAlignment="1">
      <alignment vertical="top" wrapText="1"/>
    </xf>
    <xf numFmtId="0" fontId="5" fillId="4" borderId="3" xfId="0" applyFont="1" applyFill="1" applyBorder="1" applyAlignment="1">
      <alignment vertical="top" wrapText="1"/>
    </xf>
    <xf numFmtId="0" fontId="2" fillId="21" borderId="4" xfId="0" applyFont="1" applyFill="1" applyBorder="1" applyAlignment="1">
      <alignment vertical="center"/>
    </xf>
    <xf numFmtId="0" fontId="5" fillId="21" borderId="3" xfId="0" applyFont="1" applyFill="1" applyBorder="1"/>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applyFont="1" applyFill="1" applyBorder="1" applyAlignment="1">
      <alignment horizontal="center" vertical="top" wrapText="1"/>
    </xf>
    <xf numFmtId="0" fontId="5" fillId="0" borderId="8" xfId="0" applyFont="1" applyFill="1" applyBorder="1" applyAlignment="1">
      <alignment vertical="top" wrapText="1"/>
    </xf>
    <xf numFmtId="0" fontId="5" fillId="0" borderId="7" xfId="0" applyFont="1" applyFill="1" applyBorder="1" applyAlignment="1">
      <alignment horizontal="center" vertical="top"/>
    </xf>
    <xf numFmtId="0" fontId="5" fillId="0" borderId="8" xfId="0" applyFont="1" applyFill="1" applyBorder="1" applyAlignment="1">
      <alignment horizontal="center" vertical="top"/>
    </xf>
    <xf numFmtId="0" fontId="5" fillId="0" borderId="7" xfId="0" applyFont="1" applyFill="1" applyBorder="1" applyAlignment="1">
      <alignment horizontal="center" vertical="top" wrapText="1"/>
    </xf>
    <xf numFmtId="0" fontId="5" fillId="0" borderId="15" xfId="0" applyFont="1" applyFill="1" applyBorder="1" applyAlignment="1">
      <alignment horizontal="center" vertical="top" wrapText="1"/>
    </xf>
    <xf numFmtId="0" fontId="5" fillId="0" borderId="7" xfId="0" applyFont="1" applyFill="1" applyBorder="1" applyAlignment="1">
      <alignment horizontal="left" vertical="top" wrapText="1"/>
    </xf>
    <xf numFmtId="49" fontId="5" fillId="0" borderId="3" xfId="0" applyNumberFormat="1" applyFont="1" applyFill="1" applyBorder="1" applyAlignment="1">
      <alignment horizontal="center" vertical="top"/>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horizontal="center" vertical="top" wrapText="1"/>
    </xf>
    <xf numFmtId="0" fontId="18" fillId="22" borderId="3" xfId="0" applyFont="1" applyFill="1" applyBorder="1" applyAlignment="1">
      <alignment horizontal="center" vertical="top"/>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horizontal="left" vertical="top" wrapText="1"/>
    </xf>
    <xf numFmtId="0" fontId="5" fillId="0" borderId="7" xfId="0"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4" borderId="3" xfId="0" applyFont="1" applyFill="1" applyBorder="1" applyAlignment="1">
      <alignment vertical="top" wrapText="1"/>
    </xf>
    <xf numFmtId="0" fontId="12" fillId="0" borderId="3" xfId="0" applyFont="1" applyBorder="1" applyAlignment="1">
      <alignment wrapText="1"/>
    </xf>
    <xf numFmtId="0" fontId="5" fillId="4" borderId="3" xfId="0" applyFont="1" applyFill="1" applyBorder="1" applyAlignment="1">
      <alignment horizontal="left" vertical="top" wrapText="1"/>
    </xf>
    <xf numFmtId="0" fontId="5" fillId="0" borderId="3" xfId="0" quotePrefix="1" applyFont="1" applyFill="1" applyBorder="1" applyAlignment="1">
      <alignment horizontal="center" vertical="top" wrapText="1"/>
    </xf>
    <xf numFmtId="0" fontId="12" fillId="4" borderId="3" xfId="0" applyFont="1" applyFill="1" applyBorder="1" applyAlignment="1">
      <alignment horizontal="center"/>
    </xf>
    <xf numFmtId="0" fontId="12" fillId="4" borderId="3" xfId="0" applyFont="1" applyFill="1" applyBorder="1" applyAlignment="1">
      <alignment horizontal="left"/>
    </xf>
    <xf numFmtId="49" fontId="15" fillId="4" borderId="3" xfId="0" applyNumberFormat="1" applyFont="1" applyFill="1" applyBorder="1" applyAlignment="1">
      <alignment horizontal="center"/>
    </xf>
    <xf numFmtId="0" fontId="15" fillId="4" borderId="3" xfId="0" applyFont="1" applyFill="1" applyBorder="1" applyAlignment="1">
      <alignment horizontal="left"/>
    </xf>
    <xf numFmtId="0" fontId="30" fillId="4" borderId="3" xfId="0" quotePrefix="1" applyFont="1" applyFill="1" applyBorder="1" applyAlignment="1">
      <alignment horizontal="center"/>
    </xf>
    <xf numFmtId="0" fontId="30" fillId="4" borderId="3" xfId="0" applyFont="1" applyFill="1" applyBorder="1" applyAlignment="1">
      <alignment wrapText="1"/>
    </xf>
    <xf numFmtId="2" fontId="12" fillId="0" borderId="3" xfId="0" applyNumberFormat="1" applyFont="1" applyBorder="1" applyAlignment="1">
      <alignment horizontal="center"/>
    </xf>
    <xf numFmtId="0" fontId="29" fillId="4" borderId="3" xfId="0" applyFont="1" applyFill="1" applyBorder="1" applyAlignment="1">
      <alignment horizontal="center"/>
    </xf>
    <xf numFmtId="0" fontId="30" fillId="4" borderId="3" xfId="0" applyFont="1" applyFill="1" applyBorder="1" applyAlignment="1">
      <alignment horizontal="center"/>
    </xf>
    <xf numFmtId="49" fontId="30" fillId="4" borderId="3" xfId="0" applyNumberFormat="1" applyFont="1" applyFill="1" applyBorder="1" applyAlignment="1">
      <alignment horizontal="center"/>
    </xf>
    <xf numFmtId="0" fontId="30" fillId="4" borderId="3" xfId="0" applyFont="1" applyFill="1" applyBorder="1" applyAlignment="1">
      <alignment horizontal="left" wrapText="1"/>
    </xf>
    <xf numFmtId="49" fontId="31" fillId="4" borderId="3" xfId="0" applyNumberFormat="1" applyFont="1" applyFill="1" applyBorder="1" applyAlignment="1">
      <alignment horizontal="center"/>
    </xf>
    <xf numFmtId="0" fontId="31" fillId="4" borderId="3" xfId="0" applyFont="1" applyFill="1" applyBorder="1" applyAlignment="1">
      <alignment horizontal="left" wrapText="1"/>
    </xf>
    <xf numFmtId="0" fontId="31" fillId="4" borderId="3" xfId="0" applyFont="1" applyFill="1" applyBorder="1" applyAlignment="1">
      <alignment horizontal="center"/>
    </xf>
    <xf numFmtId="0" fontId="15" fillId="2" borderId="3" xfId="0" applyFont="1" applyFill="1" applyBorder="1" applyAlignment="1">
      <alignment horizontal="left" wrapText="1"/>
    </xf>
    <xf numFmtId="0" fontId="32" fillId="4" borderId="3" xfId="0" applyFont="1" applyFill="1" applyBorder="1" applyAlignment="1">
      <alignment horizontal="center" wrapText="1"/>
    </xf>
    <xf numFmtId="0" fontId="30" fillId="4" borderId="3" xfId="0" applyFont="1" applyFill="1" applyBorder="1"/>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18" fillId="4" borderId="3" xfId="0" applyFont="1" applyFill="1" applyBorder="1" applyAlignment="1">
      <alignment horizontal="center" vertical="top"/>
    </xf>
    <xf numFmtId="0" fontId="18" fillId="4" borderId="3" xfId="0" applyFont="1" applyFill="1" applyBorder="1" applyAlignment="1">
      <alignment horizontal="left" vertical="top" wrapText="1"/>
    </xf>
    <xf numFmtId="49" fontId="18" fillId="4" borderId="3" xfId="0" quotePrefix="1" applyNumberFormat="1" applyFont="1" applyFill="1" applyBorder="1" applyAlignment="1">
      <alignment horizontal="center" vertical="top"/>
    </xf>
    <xf numFmtId="0" fontId="4" fillId="4" borderId="3" xfId="0" applyFont="1" applyFill="1" applyBorder="1" applyAlignment="1">
      <alignment horizontal="center" vertical="top"/>
    </xf>
    <xf numFmtId="49" fontId="4"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wrapText="1"/>
    </xf>
    <xf numFmtId="0" fontId="18" fillId="4" borderId="3" xfId="0" quotePrefix="1" applyFont="1" applyFill="1" applyBorder="1" applyAlignment="1">
      <alignment horizontal="center" vertical="top" wrapText="1"/>
    </xf>
    <xf numFmtId="0" fontId="5" fillId="4" borderId="3" xfId="0" quotePrefix="1" applyFont="1" applyFill="1" applyBorder="1" applyAlignment="1">
      <alignment horizontal="center" vertical="top" wrapText="1"/>
    </xf>
    <xf numFmtId="0" fontId="18" fillId="4" borderId="0" xfId="0" applyFont="1" applyFill="1" applyBorder="1" applyAlignment="1">
      <alignment vertical="top" wrapText="1"/>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0" fontId="0" fillId="0" borderId="0" xfId="0" applyBorder="1"/>
    <xf numFmtId="49" fontId="5" fillId="4" borderId="3" xfId="0" applyNumberFormat="1" applyFont="1" applyFill="1" applyBorder="1" applyAlignment="1">
      <alignment horizontal="center" vertical="top" wrapText="1"/>
    </xf>
    <xf numFmtId="0" fontId="4" fillId="2" borderId="3" xfId="0" applyFont="1" applyFill="1" applyBorder="1" applyAlignment="1">
      <alignment horizontal="center" vertical="top" wrapText="1"/>
    </xf>
    <xf numFmtId="0" fontId="4" fillId="2" borderId="3" xfId="0" applyFont="1" applyFill="1" applyBorder="1" applyAlignment="1">
      <alignment vertical="top" wrapText="1"/>
    </xf>
    <xf numFmtId="0" fontId="4" fillId="2" borderId="3" xfId="0" quotePrefix="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center" vertical="top"/>
    </xf>
    <xf numFmtId="49" fontId="5" fillId="21" borderId="3" xfId="0" quotePrefix="1" applyNumberFormat="1" applyFont="1" applyFill="1" applyBorder="1" applyAlignment="1">
      <alignment horizontal="center" vertical="top" wrapText="1"/>
    </xf>
    <xf numFmtId="0" fontId="5" fillId="4" borderId="3" xfId="0" applyFont="1" applyFill="1" applyBorder="1" applyAlignment="1">
      <alignment horizontal="left" vertical="top" wrapText="1"/>
    </xf>
    <xf numFmtId="0" fontId="18" fillId="4" borderId="3" xfId="0" applyFont="1" applyFill="1" applyBorder="1" applyAlignment="1">
      <alignment vertical="top" wrapText="1"/>
    </xf>
    <xf numFmtId="0" fontId="18" fillId="4" borderId="3" xfId="0" applyFont="1" applyFill="1" applyBorder="1" applyAlignment="1">
      <alignment vertical="top"/>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0" fillId="0" borderId="0" xfId="0"/>
    <xf numFmtId="0" fontId="0" fillId="0" borderId="0" xfId="0" applyFill="1"/>
    <xf numFmtId="0" fontId="0" fillId="0" borderId="0" xfId="0"/>
    <xf numFmtId="0" fontId="5" fillId="0" borderId="0" xfId="0" applyFont="1" applyFill="1" applyAlignment="1">
      <alignment vertical="top"/>
    </xf>
    <xf numFmtId="0" fontId="0" fillId="0" borderId="0" xfId="0" applyFill="1"/>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18" fillId="4" borderId="3" xfId="0" quotePrefix="1" applyFont="1" applyFill="1" applyBorder="1" applyAlignment="1">
      <alignment horizontal="center" vertical="top"/>
    </xf>
    <xf numFmtId="49" fontId="18" fillId="4" borderId="3" xfId="0" quotePrefix="1" applyNumberFormat="1" applyFont="1" applyFill="1" applyBorder="1" applyAlignment="1">
      <alignment horizontal="center" vertical="top" wrapText="1"/>
    </xf>
    <xf numFmtId="0" fontId="0" fillId="0" borderId="0" xfId="0"/>
    <xf numFmtId="0" fontId="4" fillId="0" borderId="0" xfId="0" applyFont="1"/>
    <xf numFmtId="0" fontId="6" fillId="0" borderId="3" xfId="0" applyFont="1" applyFill="1" applyBorder="1" applyAlignment="1">
      <alignment vertical="top" wrapText="1"/>
    </xf>
    <xf numFmtId="0" fontId="6" fillId="0" borderId="3" xfId="0" applyFont="1" applyFill="1" applyBorder="1" applyAlignment="1">
      <alignment horizontal="center" vertical="top" wrapText="1"/>
    </xf>
    <xf numFmtId="49" fontId="5" fillId="0" borderId="3" xfId="0" quotePrefix="1" applyNumberFormat="1" applyFont="1" applyFill="1" applyBorder="1" applyAlignment="1">
      <alignment horizontal="center" vertical="top"/>
    </xf>
    <xf numFmtId="49" fontId="5" fillId="0" borderId="3" xfId="0" quotePrefix="1" applyNumberFormat="1" applyFont="1" applyFill="1" applyBorder="1" applyAlignment="1">
      <alignment horizontal="center" vertical="top" wrapText="1"/>
    </xf>
    <xf numFmtId="0" fontId="6" fillId="0" borderId="3" xfId="0" quotePrefix="1" applyFont="1" applyFill="1" applyBorder="1" applyAlignment="1">
      <alignment horizontal="center" vertical="top" wrapText="1"/>
    </xf>
    <xf numFmtId="0" fontId="5" fillId="0" borderId="3" xfId="0" quotePrefix="1" applyFont="1" applyFill="1" applyBorder="1" applyAlignment="1">
      <alignment horizontal="center" vertical="top"/>
    </xf>
    <xf numFmtId="49" fontId="6" fillId="0" borderId="3" xfId="0" applyNumberFormat="1" applyFont="1" applyFill="1" applyBorder="1" applyAlignment="1">
      <alignment horizontal="center" vertical="top" wrapText="1"/>
    </xf>
    <xf numFmtId="0" fontId="5" fillId="0" borderId="3" xfId="0" quotePrefix="1" applyFont="1" applyFill="1" applyBorder="1" applyAlignment="1">
      <alignment vertical="top"/>
    </xf>
    <xf numFmtId="0" fontId="5" fillId="0" borderId="3" xfId="0" quotePrefix="1" applyFont="1" applyFill="1" applyBorder="1" applyAlignment="1">
      <alignment vertical="top" wrapText="1"/>
    </xf>
    <xf numFmtId="0" fontId="0" fillId="0" borderId="0" xfId="0" applyAlignment="1">
      <alignment horizontal="center"/>
    </xf>
    <xf numFmtId="0" fontId="5" fillId="0" borderId="3" xfId="0" applyFont="1" applyFill="1" applyBorder="1" applyAlignment="1">
      <alignment vertical="top"/>
    </xf>
    <xf numFmtId="0" fontId="5" fillId="0" borderId="3" xfId="0" applyFont="1" applyFill="1" applyBorder="1" applyAlignment="1">
      <alignment horizontal="left" vertical="top"/>
    </xf>
    <xf numFmtId="0" fontId="0" fillId="0" borderId="0" xfId="0" applyAlignment="1">
      <alignment wrapText="1"/>
    </xf>
    <xf numFmtId="0" fontId="15" fillId="0" borderId="3" xfId="0" applyFont="1" applyFill="1" applyBorder="1" applyAlignment="1">
      <alignment horizontal="center" vertical="top"/>
    </xf>
    <xf numFmtId="0" fontId="18" fillId="0" borderId="3" xfId="0" quotePrefix="1" applyFont="1" applyFill="1" applyBorder="1" applyAlignment="1">
      <alignment horizontal="center" vertical="top" wrapText="1"/>
    </xf>
    <xf numFmtId="0" fontId="5" fillId="0" borderId="3" xfId="0" applyFont="1" applyFill="1" applyBorder="1" applyAlignment="1">
      <alignment horizontal="center" vertical="top"/>
    </xf>
    <xf numFmtId="0" fontId="5" fillId="0" borderId="8"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left" vertical="top" wrapText="1"/>
    </xf>
    <xf numFmtId="0" fontId="1" fillId="0" borderId="3" xfId="0" applyFont="1" applyFill="1" applyBorder="1" applyAlignment="1">
      <alignment horizontal="center" vertical="top" wrapText="1"/>
    </xf>
    <xf numFmtId="0" fontId="1" fillId="0" borderId="3" xfId="0" applyFont="1" applyFill="1" applyBorder="1" applyAlignment="1">
      <alignment horizontal="left" vertical="top" wrapText="1"/>
    </xf>
    <xf numFmtId="49" fontId="5" fillId="0" borderId="3"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0" borderId="3" xfId="0" quotePrefix="1" applyFont="1" applyFill="1" applyBorder="1" applyAlignment="1">
      <alignment horizontal="center" vertical="top" wrapText="1"/>
    </xf>
    <xf numFmtId="0" fontId="28" fillId="0" borderId="3" xfId="0" applyFont="1" applyFill="1" applyBorder="1"/>
    <xf numFmtId="0" fontId="28" fillId="0" borderId="3" xfId="0" applyFont="1" applyFill="1" applyBorder="1" applyAlignment="1">
      <alignment vertical="top"/>
    </xf>
    <xf numFmtId="0" fontId="28" fillId="0" borderId="3" xfId="0" applyFont="1" applyFill="1" applyBorder="1" applyAlignment="1">
      <alignment horizontal="center"/>
    </xf>
    <xf numFmtId="0" fontId="28" fillId="0" borderId="3" xfId="0" quotePrefix="1" applyFont="1" applyFill="1" applyBorder="1" applyAlignment="1">
      <alignment horizontal="center"/>
    </xf>
    <xf numFmtId="0" fontId="5" fillId="21" borderId="3" xfId="0" applyFont="1" applyFill="1" applyBorder="1" applyAlignment="1">
      <alignment vertical="top" wrapText="1"/>
    </xf>
    <xf numFmtId="0" fontId="6" fillId="21" borderId="3" xfId="0" applyFont="1" applyFill="1" applyBorder="1" applyAlignment="1">
      <alignment horizontal="center" vertical="top" wrapText="1"/>
    </xf>
    <xf numFmtId="0" fontId="6" fillId="21" borderId="3" xfId="0" quotePrefix="1" applyFont="1" applyFill="1" applyBorder="1" applyAlignment="1">
      <alignment horizontal="center" vertical="top" wrapText="1"/>
    </xf>
    <xf numFmtId="0" fontId="6" fillId="21" borderId="3" xfId="0" quotePrefix="1" applyFont="1" applyFill="1" applyBorder="1" applyAlignment="1">
      <alignment vertical="top" wrapText="1"/>
    </xf>
    <xf numFmtId="0" fontId="5" fillId="21" borderId="3" xfId="0" applyFont="1" applyFill="1" applyBorder="1" applyAlignment="1">
      <alignment horizontal="center" vertical="top"/>
    </xf>
    <xf numFmtId="49" fontId="5" fillId="21" borderId="3" xfId="0" applyNumberFormat="1" applyFont="1" applyFill="1" applyBorder="1" applyAlignment="1">
      <alignment horizontal="center" vertical="top" wrapText="1"/>
    </xf>
    <xf numFmtId="0" fontId="5" fillId="21" borderId="3" xfId="0" applyFont="1" applyFill="1" applyBorder="1" applyAlignment="1">
      <alignment horizontal="center" vertical="top" wrapText="1"/>
    </xf>
    <xf numFmtId="0" fontId="6" fillId="21" borderId="3" xfId="0" applyFont="1" applyFill="1" applyBorder="1" applyAlignment="1">
      <alignment vertical="top"/>
    </xf>
    <xf numFmtId="0" fontId="6" fillId="21" borderId="3" xfId="0" applyFont="1" applyFill="1" applyBorder="1" applyAlignment="1">
      <alignment horizontal="left" vertical="top"/>
    </xf>
    <xf numFmtId="0" fontId="6" fillId="21" borderId="3" xfId="0" quotePrefix="1" applyFont="1" applyFill="1" applyBorder="1" applyAlignment="1">
      <alignment horizontal="center" vertical="top"/>
    </xf>
    <xf numFmtId="0" fontId="6" fillId="21" borderId="3" xfId="0" quotePrefix="1" applyFont="1" applyFill="1" applyBorder="1" applyAlignment="1">
      <alignment vertical="top"/>
    </xf>
    <xf numFmtId="0" fontId="6" fillId="21" borderId="3" xfId="0" applyFont="1" applyFill="1" applyBorder="1" applyAlignment="1">
      <alignment horizontal="center" vertical="top"/>
    </xf>
    <xf numFmtId="0" fontId="5" fillId="0" borderId="0" xfId="0" applyFont="1" applyFill="1" applyAlignment="1">
      <alignment vertical="top"/>
    </xf>
    <xf numFmtId="0" fontId="5" fillId="0" borderId="3" xfId="0" applyFont="1" applyFill="1" applyBorder="1" applyAlignment="1">
      <alignment vertical="top" wrapText="1"/>
    </xf>
    <xf numFmtId="0" fontId="5" fillId="0" borderId="0" xfId="0" applyFont="1" applyFill="1" applyAlignment="1">
      <alignment vertical="top"/>
    </xf>
    <xf numFmtId="0" fontId="5" fillId="0" borderId="3" xfId="0" applyFont="1" applyFill="1" applyBorder="1" applyAlignment="1">
      <alignment vertical="top" wrapText="1"/>
    </xf>
    <xf numFmtId="0" fontId="18" fillId="4" borderId="3" xfId="0" applyFont="1" applyFill="1" applyBorder="1" applyAlignment="1">
      <alignment vertical="top" wrapText="1"/>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49" fontId="5" fillId="0" borderId="3"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18" fillId="4" borderId="3" xfId="0" applyFont="1" applyFill="1" applyBorder="1" applyAlignment="1">
      <alignment vertical="top" wrapText="1"/>
    </xf>
    <xf numFmtId="0" fontId="18" fillId="4" borderId="7" xfId="0" applyFont="1" applyFill="1" applyBorder="1" applyAlignment="1">
      <alignment vertical="top" wrapText="1"/>
    </xf>
    <xf numFmtId="0" fontId="4" fillId="4" borderId="3" xfId="0" applyFont="1" applyFill="1" applyBorder="1" applyAlignment="1">
      <alignment vertical="top" wrapText="1"/>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0" xfId="0" applyFont="1" applyFill="1" applyAlignment="1">
      <alignment vertical="top"/>
    </xf>
    <xf numFmtId="0" fontId="5" fillId="0" borderId="3" xfId="0" applyFont="1" applyFill="1" applyBorder="1" applyAlignment="1">
      <alignment horizontal="center" vertical="top" wrapText="1"/>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0" borderId="0" xfId="0" applyFont="1" applyFill="1" applyAlignment="1">
      <alignment vertical="top"/>
    </xf>
    <xf numFmtId="0" fontId="5" fillId="0" borderId="3" xfId="0" applyFont="1" applyFill="1" applyBorder="1" applyAlignment="1">
      <alignment vertical="top" wrapText="1"/>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quotePrefix="1" applyFont="1" applyFill="1" applyBorder="1" applyAlignment="1">
      <alignment horizontal="center"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5" fillId="0" borderId="0" xfId="0" applyFont="1" applyFill="1" applyAlignment="1">
      <alignment vertical="top"/>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0" fontId="18" fillId="4" borderId="3" xfId="0" applyFont="1" applyFill="1" applyBorder="1" applyAlignment="1">
      <alignment vertical="top" wrapText="1"/>
    </xf>
    <xf numFmtId="0" fontId="5" fillId="0" borderId="0" xfId="0" applyFont="1" applyFill="1" applyAlignment="1">
      <alignment vertical="top"/>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0" borderId="0" xfId="0" applyFont="1" applyFill="1"/>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center" vertical="top"/>
    </xf>
    <xf numFmtId="0" fontId="5" fillId="4" borderId="3" xfId="0" applyFont="1" applyFill="1" applyBorder="1" applyAlignment="1">
      <alignment horizontal="left"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18" fillId="4" borderId="3" xfId="0" applyFont="1" applyFill="1" applyBorder="1" applyAlignment="1">
      <alignment horizontal="center" vertical="top"/>
    </xf>
    <xf numFmtId="0" fontId="18" fillId="4" borderId="3" xfId="0" applyFont="1" applyFill="1" applyBorder="1" applyAlignment="1">
      <alignment horizontal="center" vertical="top" wrapText="1"/>
    </xf>
    <xf numFmtId="49" fontId="5" fillId="4" borderId="7" xfId="0" applyNumberFormat="1" applyFont="1" applyFill="1" applyBorder="1" applyAlignment="1">
      <alignment horizontal="center" vertical="top" wrapText="1"/>
    </xf>
    <xf numFmtId="0" fontId="5" fillId="4" borderId="3" xfId="0" quotePrefix="1" applyFont="1" applyFill="1" applyBorder="1" applyAlignment="1">
      <alignment horizontal="left" vertical="top" wrapText="1"/>
    </xf>
    <xf numFmtId="0" fontId="18" fillId="4" borderId="3" xfId="0" quotePrefix="1" applyFont="1" applyFill="1" applyBorder="1" applyAlignment="1">
      <alignment vertical="top" wrapText="1"/>
    </xf>
    <xf numFmtId="0" fontId="18" fillId="4" borderId="7" xfId="0" applyFont="1" applyFill="1" applyBorder="1" applyAlignment="1">
      <alignment horizontal="center" vertical="top" wrapText="1"/>
    </xf>
    <xf numFmtId="49" fontId="4" fillId="4" borderId="3" xfId="0" applyNumberFormat="1" applyFont="1" applyFill="1" applyBorder="1" applyAlignment="1">
      <alignment horizontal="center" vertical="top"/>
    </xf>
    <xf numFmtId="49" fontId="5" fillId="4" borderId="3" xfId="0" quotePrefix="1" applyNumberFormat="1" applyFont="1" applyFill="1" applyBorder="1" applyAlignment="1">
      <alignment horizontal="center" vertical="top"/>
    </xf>
    <xf numFmtId="0" fontId="4" fillId="4" borderId="3"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center" vertical="top"/>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18" fillId="4" borderId="3" xfId="0" applyFont="1" applyFill="1" applyBorder="1" applyAlignment="1">
      <alignment horizontal="center" vertical="top"/>
    </xf>
    <xf numFmtId="0" fontId="5" fillId="4" borderId="3" xfId="0" applyFont="1" applyFill="1" applyBorder="1" applyAlignment="1">
      <alignment vertical="top" wrapText="1"/>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left"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18" fillId="4" borderId="3" xfId="0" applyFont="1" applyFill="1" applyBorder="1" applyAlignment="1">
      <alignment horizontal="center" vertical="top"/>
    </xf>
    <xf numFmtId="49" fontId="18" fillId="4" borderId="3" xfId="0" quotePrefix="1" applyNumberFormat="1" applyFont="1" applyFill="1" applyBorder="1" applyAlignment="1">
      <alignment horizontal="center" vertical="top"/>
    </xf>
    <xf numFmtId="0" fontId="5" fillId="0" borderId="0" xfId="0" applyFont="1" applyFill="1" applyAlignment="1">
      <alignment vertical="top"/>
    </xf>
    <xf numFmtId="0" fontId="5" fillId="0" borderId="3" xfId="0" applyFont="1" applyFill="1" applyBorder="1" applyAlignment="1">
      <alignment horizontal="center" vertical="top"/>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center" vertical="top"/>
    </xf>
    <xf numFmtId="0" fontId="5" fillId="4" borderId="3" xfId="0" applyFont="1" applyFill="1" applyBorder="1" applyAlignment="1">
      <alignment horizontal="left"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xf>
    <xf numFmtId="0" fontId="5" fillId="0" borderId="0" xfId="0" applyFont="1" applyFill="1" applyAlignment="1">
      <alignment vertical="top"/>
    </xf>
    <xf numFmtId="0" fontId="5" fillId="0" borderId="3" xfId="0" quotePrefix="1" applyFont="1" applyFill="1" applyBorder="1" applyAlignment="1">
      <alignment horizontal="center" vertical="top"/>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0" fontId="5" fillId="4" borderId="3" xfId="0" applyFont="1" applyFill="1" applyBorder="1" applyAlignment="1">
      <alignment horizontal="center" vertical="top"/>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wrapText="1"/>
    </xf>
    <xf numFmtId="0" fontId="5" fillId="0" borderId="3" xfId="0" quotePrefix="1" applyFont="1" applyFill="1" applyBorder="1" applyAlignment="1">
      <alignment horizontal="center" vertical="top"/>
    </xf>
    <xf numFmtId="0" fontId="5" fillId="0" borderId="3" xfId="0" applyFont="1" applyFill="1" applyBorder="1" applyAlignment="1">
      <alignment vertical="top" wrapText="1"/>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0" fontId="5" fillId="4" borderId="3" xfId="0" applyFont="1" applyFill="1" applyBorder="1" applyAlignment="1">
      <alignment horizontal="center" vertical="top"/>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xf>
    <xf numFmtId="0" fontId="5" fillId="0" borderId="0" xfId="0" applyFont="1" applyFill="1" applyAlignment="1">
      <alignment vertical="top"/>
    </xf>
    <xf numFmtId="0" fontId="18" fillId="0" borderId="3" xfId="0" quotePrefix="1" applyFont="1" applyFill="1" applyBorder="1" applyAlignment="1">
      <alignment horizontal="center" vertical="top" wrapText="1"/>
    </xf>
    <xf numFmtId="0" fontId="5" fillId="0" borderId="3" xfId="0" applyFont="1" applyFill="1" applyBorder="1" applyAlignment="1">
      <alignment horizontal="center" vertical="top"/>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xf>
    <xf numFmtId="49" fontId="18" fillId="4" borderId="3" xfId="0" quotePrefix="1" applyNumberFormat="1" applyFont="1" applyFill="1" applyBorder="1" applyAlignment="1">
      <alignment horizontal="center" vertical="top"/>
    </xf>
    <xf numFmtId="0" fontId="5" fillId="0" borderId="0" xfId="0" applyFont="1" applyFill="1" applyAlignment="1">
      <alignment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center" vertical="top"/>
    </xf>
    <xf numFmtId="0" fontId="5" fillId="4" borderId="3" xfId="0" applyFont="1" applyFill="1" applyBorder="1" applyAlignment="1">
      <alignment horizontal="left"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18" fillId="4" borderId="3" xfId="0" applyFont="1" applyFill="1" applyBorder="1" applyAlignment="1">
      <alignment horizontal="center" vertical="top"/>
    </xf>
    <xf numFmtId="0" fontId="5" fillId="0" borderId="0" xfId="0" applyFont="1" applyFill="1" applyAlignment="1">
      <alignment vertical="top"/>
    </xf>
    <xf numFmtId="0" fontId="5" fillId="0" borderId="5" xfId="0" applyFont="1" applyFill="1" applyBorder="1" applyAlignment="1">
      <alignment horizontal="center"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0" fontId="5" fillId="4" borderId="3" xfId="0" applyFont="1" applyFill="1" applyBorder="1" applyAlignment="1">
      <alignment horizontal="center" vertical="top" wrapText="1"/>
    </xf>
    <xf numFmtId="49" fontId="5" fillId="4" borderId="3" xfId="0" applyNumberFormat="1" applyFont="1" applyFill="1" applyBorder="1" applyAlignment="1">
      <alignment horizontal="center" vertical="center" wrapText="1"/>
    </xf>
    <xf numFmtId="0" fontId="5" fillId="4" borderId="3" xfId="0" applyFont="1" applyFill="1" applyBorder="1" applyAlignment="1">
      <alignment vertical="center"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center" vertical="top"/>
    </xf>
    <xf numFmtId="0" fontId="5" fillId="4" borderId="3" xfId="0" applyFont="1" applyFill="1" applyBorder="1" applyAlignment="1">
      <alignment horizontal="left"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18" fillId="4" borderId="3" xfId="0" applyFont="1" applyFill="1" applyBorder="1" applyAlignment="1">
      <alignment horizontal="left" vertical="top" wrapText="1"/>
    </xf>
    <xf numFmtId="0" fontId="28" fillId="0" borderId="3" xfId="0" applyFont="1" applyFill="1" applyBorder="1"/>
    <xf numFmtId="0" fontId="5" fillId="0"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0" fontId="5" fillId="4" borderId="3" xfId="0" applyFont="1" applyFill="1" applyBorder="1" applyAlignment="1">
      <alignment horizontal="center" vertical="top"/>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xf>
    <xf numFmtId="0" fontId="18" fillId="0" borderId="3" xfId="0" quotePrefix="1" applyFont="1" applyFill="1" applyBorder="1" applyAlignment="1">
      <alignment horizontal="center" vertical="top" wrapText="1"/>
    </xf>
    <xf numFmtId="0" fontId="18"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center" vertical="top"/>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18" fillId="4" borderId="3" xfId="0" applyFont="1" applyFill="1" applyBorder="1" applyAlignment="1">
      <alignment horizontal="left" vertical="top" wrapText="1"/>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0" fontId="5" fillId="4" borderId="3" xfId="0" applyFont="1" applyFill="1" applyBorder="1" applyAlignment="1">
      <alignment horizontal="center" vertical="top"/>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0" fontId="5" fillId="4" borderId="3" xfId="0" applyFont="1" applyFill="1" applyBorder="1" applyAlignment="1">
      <alignment horizontal="center" vertical="top"/>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xf>
    <xf numFmtId="0" fontId="5" fillId="0" borderId="0" xfId="0" applyFont="1" applyFill="1"/>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left" vertical="top" wrapText="1"/>
    </xf>
    <xf numFmtId="0" fontId="5" fillId="0" borderId="3" xfId="0" quotePrefix="1" applyFont="1" applyFill="1" applyBorder="1" applyAlignment="1">
      <alignment horizontal="center" vertical="top" wrapText="1"/>
    </xf>
    <xf numFmtId="0" fontId="5" fillId="4" borderId="3" xfId="0" quotePrefix="1" applyFont="1" applyFill="1" applyBorder="1" applyAlignment="1">
      <alignment vertical="top" wrapText="1"/>
    </xf>
    <xf numFmtId="0" fontId="5" fillId="4" borderId="3" xfId="0" applyFont="1" applyFill="1" applyBorder="1" applyAlignment="1">
      <alignment vertical="top" wrapText="1"/>
    </xf>
    <xf numFmtId="0" fontId="5" fillId="4" borderId="3" xfId="0" applyFont="1" applyFill="1" applyBorder="1" applyAlignment="1">
      <alignment horizontal="center"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center" vertical="top"/>
    </xf>
    <xf numFmtId="0" fontId="5" fillId="4" borderId="3" xfId="0" applyFont="1" applyFill="1" applyBorder="1" applyAlignment="1">
      <alignment horizontal="left"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18" fillId="4" borderId="3" xfId="0" applyFont="1" applyFill="1" applyBorder="1" applyAlignment="1">
      <alignment horizontal="center" vertical="top"/>
    </xf>
    <xf numFmtId="0" fontId="18" fillId="4" borderId="3" xfId="0" applyFont="1" applyFill="1" applyBorder="1" applyAlignment="1">
      <alignment horizontal="left" vertical="top" wrapText="1"/>
    </xf>
    <xf numFmtId="0" fontId="18" fillId="4" borderId="3" xfId="0" applyFont="1" applyFill="1" applyBorder="1" applyAlignment="1">
      <alignment horizontal="center" vertical="top" wrapText="1"/>
    </xf>
    <xf numFmtId="0" fontId="18" fillId="4" borderId="3" xfId="0" quotePrefix="1" applyFont="1" applyFill="1" applyBorder="1" applyAlignment="1">
      <alignment horizontal="center" vertical="top" wrapText="1"/>
    </xf>
    <xf numFmtId="0" fontId="18" fillId="4" borderId="0" xfId="0" applyFont="1" applyFill="1" applyBorder="1" applyAlignment="1">
      <alignment vertical="top" wrapText="1"/>
    </xf>
    <xf numFmtId="0" fontId="18" fillId="0" borderId="3" xfId="0" quotePrefix="1" applyFont="1" applyFill="1" applyBorder="1" applyAlignment="1">
      <alignment horizontal="center" vertical="top" wrapText="1"/>
    </xf>
    <xf numFmtId="0" fontId="5" fillId="0" borderId="0" xfId="0" applyFont="1" applyFill="1"/>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0" borderId="0" xfId="0" applyFont="1" applyFill="1"/>
    <xf numFmtId="0" fontId="5" fillId="0"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0" fontId="5" fillId="4" borderId="3" xfId="0" applyFont="1" applyFill="1" applyBorder="1" applyAlignment="1">
      <alignment horizontal="center" vertical="top"/>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xf>
    <xf numFmtId="0" fontId="5" fillId="0" borderId="0" xfId="0" applyFont="1" applyFill="1"/>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49" fontId="5" fillId="4" borderId="3" xfId="0" applyNumberFormat="1" applyFont="1" applyFill="1" applyBorder="1" applyAlignment="1">
      <alignment horizontal="center" vertical="top" wrapText="1"/>
    </xf>
    <xf numFmtId="0" fontId="5" fillId="4" borderId="3" xfId="0" applyFont="1" applyFill="1" applyBorder="1" applyAlignment="1">
      <alignment horizontal="center" vertical="top"/>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xf>
    <xf numFmtId="0" fontId="18" fillId="0" borderId="3" xfId="0" quotePrefix="1" applyFont="1" applyFill="1" applyBorder="1" applyAlignment="1">
      <alignment horizontal="center" vertical="top" wrapText="1"/>
    </xf>
    <xf numFmtId="0" fontId="5" fillId="0" borderId="0" xfId="0" applyFont="1" applyFill="1"/>
    <xf numFmtId="0" fontId="5" fillId="0" borderId="3" xfId="0" applyFont="1" applyFill="1" applyBorder="1" applyAlignment="1">
      <alignment horizontal="center" vertical="top"/>
    </xf>
    <xf numFmtId="0" fontId="5" fillId="0" borderId="7" xfId="0" applyFont="1" applyFill="1" applyBorder="1" applyAlignment="1">
      <alignment horizontal="center" vertical="top" wrapText="1"/>
    </xf>
    <xf numFmtId="0" fontId="5" fillId="0" borderId="7" xfId="0" applyFont="1" applyFill="1" applyBorder="1" applyAlignment="1">
      <alignmen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49" fontId="5" fillId="0" borderId="3"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0" borderId="3" xfId="0" quotePrefix="1" applyFont="1" applyFill="1" applyBorder="1" applyAlignment="1">
      <alignment horizontal="center" vertical="top" wrapText="1"/>
    </xf>
    <xf numFmtId="0" fontId="5" fillId="4" borderId="3" xfId="0" applyFont="1" applyFill="1" applyBorder="1" applyAlignment="1">
      <alignment vertical="top" wrapText="1"/>
    </xf>
    <xf numFmtId="0" fontId="5" fillId="4" borderId="3" xfId="0" applyFont="1" applyFill="1" applyBorder="1" applyAlignment="1">
      <alignment horizontal="center"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center" vertical="top"/>
    </xf>
    <xf numFmtId="0" fontId="4" fillId="0" borderId="3" xfId="0" applyFont="1" applyBorder="1" applyAlignment="1">
      <alignment horizontal="center"/>
    </xf>
    <xf numFmtId="0" fontId="5" fillId="4" borderId="3" xfId="0" applyFont="1" applyFill="1" applyBorder="1" applyAlignment="1">
      <alignment horizontal="left"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18" fillId="4" borderId="3" xfId="0" applyFont="1" applyFill="1" applyBorder="1" applyAlignment="1">
      <alignment horizontal="center" vertical="top"/>
    </xf>
    <xf numFmtId="0" fontId="18" fillId="4" borderId="3" xfId="0" applyFont="1" applyFill="1" applyBorder="1" applyAlignment="1">
      <alignment horizontal="left" vertical="top" wrapText="1"/>
    </xf>
    <xf numFmtId="49" fontId="18" fillId="4" borderId="3" xfId="0" quotePrefix="1" applyNumberFormat="1" applyFont="1" applyFill="1" applyBorder="1" applyAlignment="1">
      <alignment horizontal="center" vertical="top"/>
    </xf>
    <xf numFmtId="0" fontId="5" fillId="4" borderId="3" xfId="0" applyNumberFormat="1" applyFont="1" applyFill="1" applyBorder="1" applyAlignment="1">
      <alignment vertical="top" wrapText="1"/>
    </xf>
    <xf numFmtId="0" fontId="4" fillId="4" borderId="3" xfId="0" applyFont="1" applyFill="1" applyBorder="1" applyAlignment="1">
      <alignment horizontal="center" vertical="top"/>
    </xf>
    <xf numFmtId="49" fontId="4" fillId="4" borderId="3" xfId="0" applyNumberFormat="1" applyFont="1" applyFill="1" applyBorder="1" applyAlignment="1">
      <alignment horizontal="center" vertical="top" wrapText="1"/>
    </xf>
    <xf numFmtId="0" fontId="18" fillId="4" borderId="0" xfId="0" applyFont="1" applyFill="1" applyBorder="1" applyAlignment="1">
      <alignment vertical="top" wrapText="1"/>
    </xf>
    <xf numFmtId="0" fontId="28" fillId="0" borderId="3" xfId="0" applyFont="1" applyFill="1" applyBorder="1"/>
    <xf numFmtId="0" fontId="5" fillId="0" borderId="0" xfId="0" applyFont="1" applyFill="1" applyBorder="1" applyAlignment="1">
      <alignment vertical="top" wrapText="1"/>
    </xf>
    <xf numFmtId="0" fontId="6" fillId="0" borderId="3" xfId="0" applyFont="1" applyFill="1" applyBorder="1" applyAlignment="1">
      <alignment vertical="top" wrapText="1"/>
    </xf>
    <xf numFmtId="49" fontId="5" fillId="0" borderId="0" xfId="0" quotePrefix="1" applyNumberFormat="1" applyFont="1" applyFill="1" applyBorder="1" applyAlignment="1">
      <alignment horizontal="center" vertical="top"/>
    </xf>
    <xf numFmtId="0" fontId="5" fillId="0" borderId="0" xfId="0" applyFont="1" applyFill="1"/>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1" fillId="0" borderId="3" xfId="0" applyFont="1" applyFill="1" applyBorder="1" applyAlignment="1">
      <alignment horizontal="center" vertical="top" wrapText="1"/>
    </xf>
    <xf numFmtId="0" fontId="1" fillId="0" borderId="3" xfId="0" applyFont="1" applyFill="1" applyBorder="1" applyAlignment="1">
      <alignment vertical="top" wrapText="1"/>
    </xf>
    <xf numFmtId="0" fontId="1" fillId="0" borderId="3" xfId="0" applyFont="1" applyFill="1" applyBorder="1" applyAlignment="1">
      <alignment horizontal="left" vertical="top" wrapText="1"/>
    </xf>
    <xf numFmtId="0" fontId="5" fillId="0" borderId="3" xfId="0" quotePrefix="1" applyFont="1" applyFill="1" applyBorder="1" applyAlignment="1">
      <alignment horizontal="center" vertical="top" wrapText="1"/>
    </xf>
    <xf numFmtId="0" fontId="5" fillId="0" borderId="0" xfId="0" quotePrefix="1" applyFont="1" applyFill="1"/>
    <xf numFmtId="0" fontId="28" fillId="0" borderId="0" xfId="0" applyFont="1" applyFill="1"/>
    <xf numFmtId="0" fontId="28" fillId="0" borderId="3" xfId="0" applyFont="1" applyFill="1" applyBorder="1"/>
    <xf numFmtId="0" fontId="28" fillId="0" borderId="0" xfId="0" applyFont="1" applyFill="1" applyAlignment="1">
      <alignment horizontal="center"/>
    </xf>
    <xf numFmtId="0" fontId="6" fillId="21" borderId="3" xfId="0" applyFont="1" applyFill="1" applyBorder="1" applyAlignment="1">
      <alignment vertical="top" wrapText="1"/>
    </xf>
    <xf numFmtId="0" fontId="6" fillId="21" borderId="3" xfId="0" applyFont="1" applyFill="1" applyBorder="1" applyAlignment="1">
      <alignment vertical="top"/>
    </xf>
    <xf numFmtId="0" fontId="1" fillId="0" borderId="3" xfId="0" quotePrefix="1" applyFont="1" applyFill="1" applyBorder="1" applyAlignment="1">
      <alignment horizontal="center" vertical="top" wrapText="1"/>
    </xf>
    <xf numFmtId="0" fontId="1" fillId="4" borderId="3" xfId="0" applyFont="1" applyFill="1" applyBorder="1" applyAlignment="1">
      <alignment horizontal="center" vertical="top" wrapText="1"/>
    </xf>
    <xf numFmtId="49" fontId="5" fillId="4" borderId="3" xfId="0" applyNumberFormat="1" applyFont="1" applyFill="1" applyBorder="1" applyAlignment="1">
      <alignment horizontal="left" vertical="top" wrapText="1"/>
    </xf>
    <xf numFmtId="0" fontId="0" fillId="0" borderId="0" xfId="0" applyAlignment="1"/>
    <xf numFmtId="0" fontId="18" fillId="4" borderId="3" xfId="0" applyFont="1" applyFill="1" applyBorder="1" applyAlignment="1">
      <alignment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left" vertical="top" wrapText="1"/>
    </xf>
    <xf numFmtId="0" fontId="5" fillId="4" borderId="3" xfId="0" applyFont="1" applyFill="1" applyBorder="1" applyAlignment="1">
      <alignment vertical="top" wrapText="1"/>
    </xf>
    <xf numFmtId="49" fontId="5" fillId="0" borderId="3" xfId="0" applyNumberFormat="1" applyFont="1" applyFill="1" applyBorder="1" applyAlignment="1">
      <alignment horizontal="center" vertical="top"/>
    </xf>
    <xf numFmtId="0" fontId="5" fillId="4" borderId="3" xfId="0" applyFont="1" applyFill="1" applyBorder="1" applyAlignment="1">
      <alignment horizontal="center" vertical="top"/>
    </xf>
    <xf numFmtId="0" fontId="5" fillId="4" borderId="7" xfId="0" applyFont="1" applyFill="1" applyBorder="1" applyAlignment="1">
      <alignment horizontal="center" vertical="top"/>
    </xf>
    <xf numFmtId="0" fontId="5" fillId="4" borderId="3" xfId="0" applyFont="1" applyFill="1" applyBorder="1" applyAlignment="1">
      <alignment horizontal="left" vertical="top" wrapText="1"/>
    </xf>
    <xf numFmtId="0" fontId="5" fillId="4" borderId="3" xfId="0"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horizontal="center" vertical="top" wrapText="1"/>
    </xf>
    <xf numFmtId="0" fontId="5" fillId="4" borderId="7" xfId="0" applyFont="1" applyFill="1" applyBorder="1" applyAlignment="1">
      <alignment horizontal="center" vertical="top" wrapText="1"/>
    </xf>
    <xf numFmtId="0" fontId="5" fillId="0" borderId="0" xfId="0" quotePrefix="1" applyFont="1" applyFill="1" applyAlignment="1">
      <alignment vertical="center"/>
    </xf>
    <xf numFmtId="0" fontId="28" fillId="0" borderId="0" xfId="0" applyFont="1" applyFill="1" applyAlignment="1">
      <alignment vertical="center"/>
    </xf>
    <xf numFmtId="0" fontId="4" fillId="0" borderId="3" xfId="0" applyFont="1" applyBorder="1" applyAlignment="1">
      <alignment horizontal="center" vertical="center"/>
    </xf>
    <xf numFmtId="0" fontId="4" fillId="0" borderId="0" xfId="0" applyFont="1" applyFill="1" applyAlignment="1">
      <alignment horizontal="center" vertical="center"/>
    </xf>
    <xf numFmtId="0" fontId="5" fillId="0" borderId="3" xfId="0" applyFont="1" applyFill="1" applyBorder="1" applyAlignment="1">
      <alignment horizontal="center" vertical="top" wrapText="1"/>
    </xf>
    <xf numFmtId="0" fontId="5" fillId="4" borderId="9" xfId="0" applyFont="1" applyFill="1" applyBorder="1" applyAlignment="1">
      <alignment vertical="top" wrapText="1"/>
    </xf>
    <xf numFmtId="0" fontId="18" fillId="4" borderId="3" xfId="0" applyFont="1" applyFill="1" applyBorder="1" applyAlignment="1">
      <alignment vertical="center" wrapText="1"/>
    </xf>
    <xf numFmtId="49" fontId="18" fillId="4" borderId="3" xfId="0" applyNumberFormat="1" applyFont="1" applyFill="1" applyBorder="1" applyAlignment="1">
      <alignment horizontal="center" vertical="center" wrapText="1"/>
    </xf>
    <xf numFmtId="0" fontId="5" fillId="4" borderId="8" xfId="0" applyFont="1" applyFill="1" applyBorder="1" applyAlignment="1">
      <alignment horizontal="center" vertical="top" wrapText="1"/>
    </xf>
    <xf numFmtId="49" fontId="4" fillId="4" borderId="3" xfId="0" applyNumberFormat="1" applyFont="1" applyFill="1" applyBorder="1" applyAlignment="1">
      <alignment horizontal="left" vertical="top"/>
    </xf>
    <xf numFmtId="0" fontId="5" fillId="26"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horizontal="center" vertical="top" wrapText="1"/>
    </xf>
    <xf numFmtId="0" fontId="5" fillId="26" borderId="3" xfId="0" applyFont="1" applyFill="1" applyBorder="1" applyAlignment="1">
      <alignment horizontal="center" vertical="top"/>
    </xf>
    <xf numFmtId="49" fontId="5" fillId="26" borderId="3" xfId="0" applyNumberFormat="1" applyFont="1" applyFill="1" applyBorder="1" applyAlignment="1">
      <alignment horizontal="center" vertical="top" wrapText="1"/>
    </xf>
    <xf numFmtId="0" fontId="5" fillId="26" borderId="3" xfId="0" applyFont="1" applyFill="1" applyBorder="1" applyAlignment="1">
      <alignment horizontal="center" vertical="top" wrapText="1"/>
    </xf>
    <xf numFmtId="0" fontId="5" fillId="26" borderId="3" xfId="0" quotePrefix="1" applyFont="1" applyFill="1" applyBorder="1" applyAlignment="1">
      <alignment horizontal="center" vertical="top" wrapText="1"/>
    </xf>
    <xf numFmtId="49" fontId="5" fillId="26" borderId="3" xfId="0" applyNumberFormat="1" applyFont="1" applyFill="1" applyBorder="1" applyAlignment="1">
      <alignment horizontal="center" vertical="top"/>
    </xf>
    <xf numFmtId="0" fontId="5" fillId="26" borderId="3" xfId="0" quotePrefix="1" applyFont="1" applyFill="1" applyBorder="1" applyAlignment="1">
      <alignment vertical="top" wrapText="1"/>
    </xf>
    <xf numFmtId="0" fontId="5" fillId="26" borderId="3" xfId="0" applyFont="1" applyFill="1" applyBorder="1" applyAlignment="1">
      <alignment horizontal="left" vertical="top" wrapText="1"/>
    </xf>
    <xf numFmtId="0" fontId="18" fillId="26" borderId="3" xfId="0" applyFont="1" applyFill="1" applyBorder="1" applyAlignment="1">
      <alignment horizontal="left" vertical="top" wrapText="1"/>
    </xf>
    <xf numFmtId="0" fontId="18" fillId="26" borderId="3" xfId="0" applyFont="1" applyFill="1" applyBorder="1" applyAlignment="1">
      <alignment horizontal="center" vertical="top"/>
    </xf>
    <xf numFmtId="49" fontId="18" fillId="26" borderId="3" xfId="0" applyNumberFormat="1" applyFont="1" applyFill="1" applyBorder="1" applyAlignment="1">
      <alignment horizontal="center" vertical="top" wrapText="1"/>
    </xf>
    <xf numFmtId="49" fontId="18" fillId="26" borderId="3" xfId="0" applyNumberFormat="1" applyFont="1" applyFill="1" applyBorder="1" applyAlignment="1">
      <alignment horizontal="center" vertical="top"/>
    </xf>
    <xf numFmtId="0" fontId="12" fillId="26" borderId="3" xfId="0" quotePrefix="1" applyFont="1" applyFill="1" applyBorder="1" applyAlignment="1">
      <alignment horizontal="center"/>
    </xf>
    <xf numFmtId="0" fontId="12" fillId="26" borderId="3" xfId="0" applyFont="1" applyFill="1" applyBorder="1" applyAlignment="1">
      <alignment wrapText="1"/>
    </xf>
    <xf numFmtId="0" fontId="12" fillId="26" borderId="3" xfId="0" applyFont="1" applyFill="1" applyBorder="1" applyAlignment="1">
      <alignment horizontal="center"/>
    </xf>
    <xf numFmtId="0" fontId="18" fillId="26" borderId="3" xfId="0" applyFont="1" applyFill="1" applyBorder="1" applyAlignment="1">
      <alignment vertical="top" wrapText="1"/>
    </xf>
    <xf numFmtId="49" fontId="5" fillId="26" borderId="3" xfId="0" quotePrefix="1" applyNumberFormat="1" applyFont="1" applyFill="1" applyBorder="1" applyAlignment="1">
      <alignment horizontal="center"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4"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5" fillId="26" borderId="3" xfId="0" applyNumberFormat="1" applyFont="1" applyFill="1" applyBorder="1" applyAlignment="1">
      <alignment vertical="top" wrapText="1"/>
    </xf>
    <xf numFmtId="0" fontId="5" fillId="4" borderId="3" xfId="0" applyFont="1" applyFill="1" applyBorder="1" applyAlignment="1">
      <alignment vertical="top" wrapText="1"/>
    </xf>
    <xf numFmtId="49" fontId="5" fillId="0" borderId="3" xfId="0" applyNumberFormat="1" applyFont="1" applyFill="1" applyBorder="1" applyAlignment="1">
      <alignment horizontal="center" vertical="top" wrapText="1"/>
    </xf>
    <xf numFmtId="0" fontId="18" fillId="4" borderId="3" xfId="0" applyFont="1" applyFill="1" applyBorder="1" applyAlignment="1">
      <alignment vertical="top" wrapText="1"/>
    </xf>
    <xf numFmtId="0" fontId="5" fillId="0" borderId="0" xfId="0" applyFont="1" applyFill="1" applyAlignment="1">
      <alignment vertical="top"/>
    </xf>
    <xf numFmtId="0" fontId="12" fillId="0" borderId="0" xfId="0" applyFont="1"/>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30" fillId="4" borderId="3" xfId="0" applyFont="1" applyFill="1" applyBorder="1"/>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left" vertical="top" wrapText="1"/>
    </xf>
    <xf numFmtId="0" fontId="5" fillId="4" borderId="3" xfId="0" applyFont="1" applyFill="1" applyBorder="1" applyAlignment="1">
      <alignment vertical="top" wrapText="1"/>
    </xf>
    <xf numFmtId="0" fontId="4" fillId="0" borderId="3" xfId="0"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4" borderId="3" xfId="0" applyFont="1" applyFill="1" applyBorder="1" applyAlignment="1">
      <alignment horizontal="center" vertical="top"/>
    </xf>
    <xf numFmtId="0" fontId="5" fillId="4" borderId="3" xfId="0" applyFont="1" applyFill="1" applyBorder="1" applyAlignment="1">
      <alignment horizontal="left" vertical="top" wrapText="1"/>
    </xf>
    <xf numFmtId="49" fontId="5" fillId="0" borderId="3" xfId="0" applyNumberFormat="1" applyFont="1" applyFill="1" applyBorder="1" applyAlignment="1">
      <alignment horizontal="center" vertical="top" wrapText="1"/>
    </xf>
    <xf numFmtId="0" fontId="5" fillId="0" borderId="3" xfId="0" quotePrefix="1" applyFont="1" applyFill="1" applyBorder="1" applyAlignment="1">
      <alignment horizontal="center" vertical="top" wrapText="1"/>
    </xf>
    <xf numFmtId="0" fontId="18" fillId="4" borderId="3" xfId="0" applyFont="1" applyFill="1" applyBorder="1" applyAlignment="1">
      <alignment horizontal="center" vertical="top"/>
    </xf>
    <xf numFmtId="0" fontId="18" fillId="4" borderId="3" xfId="0" applyFont="1" applyFill="1" applyBorder="1" applyAlignment="1">
      <alignment vertical="top" wrapText="1"/>
    </xf>
    <xf numFmtId="0" fontId="33" fillId="26" borderId="3" xfId="0" quotePrefix="1" applyFont="1" applyFill="1" applyBorder="1" applyAlignment="1">
      <alignment vertical="top" wrapText="1"/>
    </xf>
    <xf numFmtId="0" fontId="33" fillId="26" borderId="3" xfId="0" applyFont="1" applyFill="1" applyBorder="1" applyAlignment="1">
      <alignment vertical="top" wrapText="1"/>
    </xf>
    <xf numFmtId="0" fontId="33" fillId="26" borderId="3" xfId="0" applyFont="1" applyFill="1" applyBorder="1" applyAlignment="1">
      <alignment horizontal="center" vertical="top" wrapText="1"/>
    </xf>
    <xf numFmtId="0" fontId="34" fillId="26" borderId="3" xfId="0" applyFont="1" applyFill="1" applyBorder="1" applyAlignment="1">
      <alignment wrapText="1"/>
    </xf>
    <xf numFmtId="0" fontId="5" fillId="26" borderId="3" xfId="0" applyFont="1" applyFill="1" applyBorder="1" applyAlignment="1">
      <alignment vertical="center" wrapText="1"/>
    </xf>
    <xf numFmtId="49" fontId="5" fillId="26" borderId="3" xfId="0" applyNumberFormat="1" applyFont="1" applyFill="1" applyBorder="1" applyAlignment="1">
      <alignment horizontal="center" vertical="center" wrapText="1"/>
    </xf>
    <xf numFmtId="49" fontId="18" fillId="26" borderId="3" xfId="0" applyNumberFormat="1" applyFont="1" applyFill="1" applyBorder="1" applyAlignment="1">
      <alignment horizontal="center" vertical="center" wrapText="1"/>
    </xf>
    <xf numFmtId="0" fontId="18" fillId="26" borderId="3" xfId="0" applyFont="1" applyFill="1" applyBorder="1" applyAlignment="1">
      <alignment horizontal="center" vertical="top" wrapText="1"/>
    </xf>
    <xf numFmtId="49" fontId="12" fillId="26" borderId="3" xfId="0" applyNumberFormat="1" applyFont="1" applyFill="1" applyBorder="1" applyAlignment="1">
      <alignment horizontal="center"/>
    </xf>
    <xf numFmtId="0" fontId="12" fillId="26" borderId="3" xfId="0" applyFont="1" applyFill="1" applyBorder="1" applyAlignment="1">
      <alignment horizontal="left"/>
    </xf>
    <xf numFmtId="0" fontId="5" fillId="26" borderId="3" xfId="0" quotePrefix="1" applyFont="1" applyFill="1" applyBorder="1" applyAlignment="1">
      <alignment horizontal="left" vertical="top" wrapText="1"/>
    </xf>
    <xf numFmtId="0" fontId="6" fillId="26" borderId="8" xfId="0" quotePrefix="1" applyFont="1" applyFill="1" applyBorder="1" applyAlignment="1">
      <alignment horizontal="center" vertical="top" wrapText="1"/>
    </xf>
    <xf numFmtId="0" fontId="12" fillId="26" borderId="3" xfId="0" applyFont="1" applyFill="1" applyBorder="1" applyAlignment="1">
      <alignment horizontal="left" wrapText="1"/>
    </xf>
    <xf numFmtId="49" fontId="23" fillId="26" borderId="3" xfId="0" quotePrefix="1" applyNumberFormat="1" applyFont="1" applyFill="1" applyBorder="1" applyAlignment="1">
      <alignment horizontal="center"/>
    </xf>
    <xf numFmtId="0" fontId="23" fillId="26" borderId="3" xfId="0" applyFont="1" applyFill="1" applyBorder="1"/>
    <xf numFmtId="0" fontId="30" fillId="26" borderId="3" xfId="0" applyFont="1" applyFill="1" applyBorder="1" applyAlignment="1">
      <alignment horizontal="center"/>
    </xf>
    <xf numFmtId="0" fontId="4" fillId="26" borderId="3" xfId="0" applyFont="1" applyFill="1" applyBorder="1" applyAlignment="1">
      <alignment horizontal="left" vertical="top" wrapText="1"/>
    </xf>
    <xf numFmtId="0" fontId="4" fillId="26" borderId="3" xfId="0" applyFont="1" applyFill="1" applyBorder="1" applyAlignment="1">
      <alignment horizontal="center" vertical="top" wrapText="1"/>
    </xf>
    <xf numFmtId="49" fontId="4" fillId="26" borderId="3" xfId="0" applyNumberFormat="1" applyFont="1" applyFill="1" applyBorder="1" applyAlignment="1">
      <alignment horizontal="center" vertical="top" wrapText="1"/>
    </xf>
    <xf numFmtId="0" fontId="19" fillId="26" borderId="3" xfId="0" applyFont="1" applyFill="1" applyBorder="1" applyAlignment="1">
      <alignment horizontal="left" vertical="top" wrapText="1"/>
    </xf>
    <xf numFmtId="0" fontId="19" fillId="26" borderId="3" xfId="0" applyFont="1" applyFill="1" applyBorder="1" applyAlignment="1">
      <alignment horizontal="center" vertical="top" wrapText="1"/>
    </xf>
    <xf numFmtId="49" fontId="19" fillId="26" borderId="3" xfId="0" applyNumberFormat="1"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4" fillId="0" borderId="3" xfId="0" applyFont="1" applyFill="1" applyBorder="1" applyAlignment="1">
      <alignment horizontal="center" vertical="top" wrapText="1"/>
    </xf>
    <xf numFmtId="0" fontId="5" fillId="26" borderId="3" xfId="0" applyFont="1" applyFill="1" applyBorder="1" applyAlignment="1">
      <alignment horizontal="left" vertical="top" wrapText="1"/>
    </xf>
    <xf numFmtId="0" fontId="5" fillId="0" borderId="3" xfId="0" quotePrefix="1" applyFont="1" applyFill="1" applyBorder="1" applyAlignment="1">
      <alignment vertical="top" wrapText="1"/>
    </xf>
    <xf numFmtId="0" fontId="5" fillId="0" borderId="3" xfId="0" quotePrefix="1" applyFont="1" applyFill="1" applyBorder="1" applyAlignment="1">
      <alignment horizontal="center" vertical="top" wrapText="1"/>
    </xf>
    <xf numFmtId="0" fontId="4" fillId="0" borderId="3" xfId="0" applyFont="1" applyBorder="1" applyAlignment="1">
      <alignment wrapText="1"/>
    </xf>
    <xf numFmtId="0" fontId="4" fillId="0" borderId="3" xfId="0" applyFont="1" applyBorder="1" applyAlignment="1"/>
    <xf numFmtId="0" fontId="4" fillId="26" borderId="3" xfId="0" applyFont="1" applyFill="1" applyBorder="1" applyAlignment="1">
      <alignment vertical="top" wrapText="1"/>
    </xf>
    <xf numFmtId="0" fontId="5" fillId="4" borderId="3" xfId="0" applyFont="1" applyFill="1" applyBorder="1" applyAlignment="1">
      <alignment horizontal="left" vertical="top" wrapText="1"/>
    </xf>
    <xf numFmtId="0" fontId="5" fillId="26" borderId="7" xfId="0"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26" borderId="3" xfId="0" applyFont="1" applyFill="1" applyBorder="1" applyAlignment="1">
      <alignment horizontal="left" vertical="top" wrapText="1"/>
    </xf>
    <xf numFmtId="49" fontId="5" fillId="27" borderId="3" xfId="0" applyNumberFormat="1" applyFont="1" applyFill="1" applyBorder="1" applyAlignment="1">
      <alignment horizontal="center"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0" fillId="0" borderId="0" xfId="0"/>
    <xf numFmtId="0" fontId="12" fillId="0" borderId="0" xfId="0" applyFont="1"/>
    <xf numFmtId="0" fontId="0" fillId="0" borderId="0" xfId="0" applyFill="1"/>
    <xf numFmtId="0" fontId="5" fillId="0" borderId="0" xfId="0" applyFont="1" applyFill="1"/>
    <xf numFmtId="0" fontId="5" fillId="0" borderId="3" xfId="0" applyFont="1" applyFill="1" applyBorder="1" applyAlignment="1">
      <alignment horizontal="center" vertical="top" wrapText="1"/>
    </xf>
    <xf numFmtId="0" fontId="5" fillId="4" borderId="3" xfId="0" applyFont="1" applyFill="1" applyBorder="1" applyAlignment="1">
      <alignment horizontal="center" vertical="top" wrapText="1"/>
    </xf>
    <xf numFmtId="0" fontId="4" fillId="0" borderId="3" xfId="0" applyFont="1" applyBorder="1" applyAlignment="1">
      <alignment horizontal="center"/>
    </xf>
    <xf numFmtId="0" fontId="30" fillId="4" borderId="3" xfId="0" applyFont="1" applyFill="1" applyBorder="1"/>
    <xf numFmtId="0" fontId="4" fillId="0" borderId="3" xfId="0" applyFont="1" applyBorder="1" applyAlignment="1">
      <alignment horizontal="center" vertical="center"/>
    </xf>
    <xf numFmtId="0" fontId="6" fillId="5" borderId="3" xfId="0" applyFont="1" applyFill="1" applyBorder="1" applyAlignment="1">
      <alignment horizontal="center" vertical="center" wrapText="1"/>
    </xf>
    <xf numFmtId="49" fontId="6" fillId="5" borderId="3" xfId="0" applyNumberFormat="1" applyFont="1" applyFill="1" applyBorder="1" applyAlignment="1">
      <alignment horizontal="center" vertical="center" wrapText="1"/>
    </xf>
    <xf numFmtId="49" fontId="5" fillId="0" borderId="3" xfId="0" quotePrefix="1" applyNumberFormat="1" applyFont="1" applyFill="1" applyBorder="1" applyAlignment="1">
      <alignment horizontal="center" vertical="top"/>
    </xf>
    <xf numFmtId="49" fontId="5" fillId="0" borderId="3" xfId="0" quotePrefix="1" applyNumberFormat="1" applyFont="1" applyFill="1" applyBorder="1" applyAlignment="1">
      <alignment horizontal="center" vertical="top" wrapText="1"/>
    </xf>
    <xf numFmtId="0" fontId="5" fillId="0" borderId="3" xfId="0" quotePrefix="1" applyFont="1" applyFill="1" applyBorder="1" applyAlignment="1">
      <alignment horizontal="center" vertical="top"/>
    </xf>
    <xf numFmtId="0" fontId="6" fillId="0" borderId="3" xfId="0"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18" fillId="0" borderId="3" xfId="0" applyFont="1" applyFill="1" applyBorder="1" applyAlignment="1">
      <alignment vertical="top" wrapText="1"/>
    </xf>
    <xf numFmtId="49" fontId="18" fillId="0" borderId="3" xfId="0" applyNumberFormat="1" applyFont="1" applyFill="1" applyBorder="1" applyAlignment="1">
      <alignment horizontal="center" vertical="top" wrapText="1"/>
    </xf>
    <xf numFmtId="0" fontId="18" fillId="0" borderId="3" xfId="0" quotePrefix="1" applyFont="1" applyFill="1" applyBorder="1" applyAlignment="1">
      <alignment horizontal="center" vertical="top" wrapText="1"/>
    </xf>
    <xf numFmtId="0" fontId="18" fillId="0" borderId="3" xfId="0" applyFont="1" applyFill="1" applyBorder="1" applyAlignment="1">
      <alignment horizontal="center" vertical="top"/>
    </xf>
    <xf numFmtId="0" fontId="5" fillId="0" borderId="3" xfId="0" applyFont="1" applyFill="1" applyBorder="1" applyAlignment="1">
      <alignment horizontal="center"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left" vertical="top" wrapText="1"/>
    </xf>
    <xf numFmtId="49" fontId="5" fillId="0" borderId="3"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xf>
    <xf numFmtId="0" fontId="5" fillId="0" borderId="3" xfId="0" quotePrefix="1" applyFont="1" applyFill="1" applyBorder="1" applyAlignment="1">
      <alignment horizontal="center" vertical="top" wrapText="1"/>
    </xf>
    <xf numFmtId="0" fontId="5" fillId="0" borderId="3" xfId="0" applyFont="1" applyFill="1" applyBorder="1" applyAlignment="1">
      <alignment horizontal="left" vertical="top"/>
    </xf>
    <xf numFmtId="0" fontId="5" fillId="0" borderId="3" xfId="0" applyFont="1" applyFill="1" applyBorder="1"/>
    <xf numFmtId="0" fontId="5" fillId="21" borderId="3" xfId="0" applyFont="1" applyFill="1" applyBorder="1" applyAlignment="1">
      <alignment vertical="top" wrapText="1"/>
    </xf>
    <xf numFmtId="0" fontId="5" fillId="21" borderId="3" xfId="0" applyFont="1" applyFill="1" applyBorder="1" applyAlignment="1">
      <alignment horizontal="center" vertical="top"/>
    </xf>
    <xf numFmtId="49" fontId="5" fillId="21" borderId="3" xfId="0" applyNumberFormat="1" applyFont="1" applyFill="1" applyBorder="1" applyAlignment="1">
      <alignment horizontal="center" vertical="top" wrapText="1"/>
    </xf>
    <xf numFmtId="0" fontId="5" fillId="21" borderId="3" xfId="0" applyFont="1" applyFill="1" applyBorder="1" applyAlignment="1">
      <alignment horizontal="center" vertical="top" wrapText="1"/>
    </xf>
    <xf numFmtId="49" fontId="5" fillId="21" borderId="3" xfId="0" applyNumberFormat="1" applyFont="1" applyFill="1" applyBorder="1" applyAlignment="1">
      <alignment horizontal="center" vertical="top"/>
    </xf>
    <xf numFmtId="0" fontId="5" fillId="21" borderId="3" xfId="0" quotePrefix="1" applyFont="1" applyFill="1" applyBorder="1" applyAlignment="1">
      <alignment horizontal="center" vertical="top"/>
    </xf>
    <xf numFmtId="0" fontId="5" fillId="21" borderId="3" xfId="0" quotePrefix="1" applyFont="1" applyFill="1" applyBorder="1" applyAlignment="1">
      <alignment horizontal="center" vertical="top" wrapText="1"/>
    </xf>
    <xf numFmtId="0" fontId="5" fillId="4" borderId="3" xfId="0" applyFont="1" applyFill="1" applyBorder="1" applyAlignment="1">
      <alignment vertical="top" wrapText="1"/>
    </xf>
    <xf numFmtId="0" fontId="5" fillId="4" borderId="3" xfId="0" applyFont="1" applyFill="1" applyBorder="1" applyAlignment="1">
      <alignment horizontal="center" vertical="top" wrapText="1"/>
    </xf>
    <xf numFmtId="49" fontId="5" fillId="4" borderId="3" xfId="0" applyNumberFormat="1" applyFont="1" applyFill="1" applyBorder="1" applyAlignment="1">
      <alignment horizontal="center" vertical="top" wrapText="1"/>
    </xf>
    <xf numFmtId="49" fontId="5" fillId="4" borderId="3" xfId="0" applyNumberFormat="1" applyFont="1" applyFill="1" applyBorder="1" applyAlignment="1">
      <alignment horizontal="center" vertical="top"/>
    </xf>
    <xf numFmtId="0" fontId="5" fillId="4" borderId="3" xfId="0" applyFont="1" applyFill="1" applyBorder="1" applyAlignment="1">
      <alignment horizontal="center" vertical="top"/>
    </xf>
    <xf numFmtId="49" fontId="18" fillId="0" borderId="3" xfId="0" applyNumberFormat="1" applyFont="1" applyFill="1" applyBorder="1" applyAlignment="1">
      <alignment horizontal="center" vertical="top"/>
    </xf>
    <xf numFmtId="49" fontId="5" fillId="21" borderId="3" xfId="0" quotePrefix="1" applyNumberFormat="1" applyFont="1" applyFill="1" applyBorder="1" applyAlignment="1">
      <alignment horizontal="center" vertical="top" wrapText="1"/>
    </xf>
    <xf numFmtId="0" fontId="5" fillId="21" borderId="3" xfId="0" quotePrefix="1" applyFont="1" applyFill="1" applyBorder="1" applyAlignment="1">
      <alignment vertical="top" wrapText="1"/>
    </xf>
    <xf numFmtId="0" fontId="5" fillId="4" borderId="3" xfId="0" applyFont="1" applyFill="1" applyBorder="1" applyAlignment="1">
      <alignment horizontal="left" vertical="top" wrapText="1"/>
    </xf>
    <xf numFmtId="0" fontId="18" fillId="4" borderId="3" xfId="0" applyFont="1" applyFill="1" applyBorder="1" applyAlignment="1">
      <alignment vertical="top" wrapText="1"/>
    </xf>
    <xf numFmtId="49" fontId="18" fillId="4" borderId="3" xfId="0" applyNumberFormat="1" applyFont="1" applyFill="1" applyBorder="1" applyAlignment="1">
      <alignment horizontal="center" vertical="top" wrapText="1"/>
    </xf>
    <xf numFmtId="49" fontId="18" fillId="4" borderId="3" xfId="0" applyNumberFormat="1" applyFont="1" applyFill="1" applyBorder="1" applyAlignment="1">
      <alignment horizontal="center" vertical="top"/>
    </xf>
    <xf numFmtId="0" fontId="18" fillId="4" borderId="3" xfId="0" applyFont="1" applyFill="1" applyBorder="1" applyAlignment="1">
      <alignment horizontal="center" vertical="top"/>
    </xf>
    <xf numFmtId="0" fontId="18" fillId="4" borderId="3" xfId="0" applyFont="1" applyFill="1" applyBorder="1" applyAlignment="1">
      <alignment horizontal="left" vertical="top" wrapText="1"/>
    </xf>
    <xf numFmtId="49" fontId="18" fillId="4" borderId="3" xfId="0" quotePrefix="1" applyNumberFormat="1" applyFont="1" applyFill="1" applyBorder="1" applyAlignment="1">
      <alignment horizontal="center" vertical="top"/>
    </xf>
    <xf numFmtId="0" fontId="4" fillId="4" borderId="3" xfId="0" applyFont="1" applyFill="1" applyBorder="1" applyAlignment="1">
      <alignment horizontal="center" vertical="top"/>
    </xf>
    <xf numFmtId="49" fontId="4" fillId="4" borderId="3" xfId="0" applyNumberFormat="1" applyFont="1" applyFill="1" applyBorder="1" applyAlignment="1">
      <alignment horizontal="center" vertical="top" wrapText="1"/>
    </xf>
    <xf numFmtId="0" fontId="18" fillId="4" borderId="3" xfId="0" applyFont="1" applyFill="1" applyBorder="1" applyAlignment="1">
      <alignment horizontal="center" vertical="top" wrapText="1"/>
    </xf>
    <xf numFmtId="0" fontId="18" fillId="4" borderId="0" xfId="0" applyFont="1" applyFill="1" applyBorder="1" applyAlignment="1">
      <alignment vertical="top" wrapText="1"/>
    </xf>
    <xf numFmtId="0" fontId="18" fillId="4" borderId="3" xfId="0" applyFont="1" applyFill="1" applyBorder="1" applyAlignment="1">
      <alignment vertical="top"/>
    </xf>
    <xf numFmtId="0" fontId="18" fillId="4" borderId="3" xfId="0" quotePrefix="1" applyFont="1" applyFill="1" applyBorder="1" applyAlignment="1">
      <alignment horizontal="center" vertical="top"/>
    </xf>
    <xf numFmtId="49" fontId="18" fillId="4" borderId="3" xfId="0" quotePrefix="1" applyNumberFormat="1" applyFont="1" applyFill="1" applyBorder="1" applyAlignment="1">
      <alignment horizontal="center" vertical="top" wrapText="1"/>
    </xf>
    <xf numFmtId="0" fontId="5" fillId="26" borderId="3" xfId="0" applyFont="1" applyFill="1" applyBorder="1" applyAlignment="1">
      <alignment vertical="top" wrapText="1"/>
    </xf>
    <xf numFmtId="0" fontId="5" fillId="26" borderId="3" xfId="0" applyFont="1" applyFill="1" applyBorder="1" applyAlignment="1">
      <alignment horizontal="center" vertical="top"/>
    </xf>
    <xf numFmtId="49" fontId="5" fillId="26" borderId="3" xfId="0" applyNumberFormat="1" applyFont="1" applyFill="1" applyBorder="1" applyAlignment="1">
      <alignment horizontal="center" vertical="top" wrapText="1"/>
    </xf>
    <xf numFmtId="0" fontId="5" fillId="26" borderId="3" xfId="0" applyFont="1" applyFill="1" applyBorder="1" applyAlignment="1">
      <alignment horizontal="center" vertical="top" wrapText="1"/>
    </xf>
    <xf numFmtId="0" fontId="5" fillId="26" borderId="3" xfId="0" quotePrefix="1" applyFont="1" applyFill="1" applyBorder="1" applyAlignment="1">
      <alignment horizontal="center" vertical="top" wrapText="1"/>
    </xf>
    <xf numFmtId="49" fontId="5" fillId="26" borderId="3" xfId="0" applyNumberFormat="1" applyFont="1" applyFill="1" applyBorder="1" applyAlignment="1">
      <alignment horizontal="center" vertical="top"/>
    </xf>
    <xf numFmtId="0" fontId="5" fillId="26" borderId="3" xfId="0" applyFont="1" applyFill="1" applyBorder="1" applyAlignment="1">
      <alignment horizontal="left" vertical="top" wrapText="1"/>
    </xf>
    <xf numFmtId="0" fontId="18" fillId="26" borderId="3" xfId="0" applyFont="1" applyFill="1" applyBorder="1" applyAlignment="1">
      <alignment horizontal="center" vertical="top"/>
    </xf>
    <xf numFmtId="49" fontId="18" fillId="26" borderId="3" xfId="0" applyNumberFormat="1" applyFont="1" applyFill="1" applyBorder="1" applyAlignment="1">
      <alignment horizontal="center" vertical="top" wrapText="1"/>
    </xf>
    <xf numFmtId="49" fontId="18" fillId="26" borderId="3" xfId="0" applyNumberFormat="1" applyFont="1" applyFill="1" applyBorder="1" applyAlignment="1">
      <alignment horizontal="center" vertical="top"/>
    </xf>
    <xf numFmtId="0" fontId="12" fillId="26" borderId="3" xfId="0" applyFont="1" applyFill="1" applyBorder="1" applyAlignment="1">
      <alignment wrapText="1"/>
    </xf>
    <xf numFmtId="0" fontId="18" fillId="26" borderId="3" xfId="0" applyFont="1" applyFill="1" applyBorder="1" applyAlignment="1">
      <alignment vertical="top" wrapText="1"/>
    </xf>
    <xf numFmtId="49" fontId="5" fillId="26" borderId="3" xfId="0" quotePrefix="1" applyNumberFormat="1" applyFont="1" applyFill="1" applyBorder="1" applyAlignment="1">
      <alignment horizontal="center" vertical="top" wrapText="1"/>
    </xf>
    <xf numFmtId="0" fontId="5" fillId="26" borderId="3" xfId="0" applyNumberFormat="1" applyFont="1" applyFill="1" applyBorder="1" applyAlignment="1">
      <alignmen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4" borderId="3" xfId="0" applyFont="1" applyFill="1" applyBorder="1" applyAlignment="1">
      <alignment vertical="top" wrapText="1"/>
    </xf>
    <xf numFmtId="0" fontId="6" fillId="28" borderId="8" xfId="0" applyFont="1" applyFill="1" applyBorder="1" applyAlignment="1">
      <alignment vertical="top"/>
    </xf>
    <xf numFmtId="0" fontId="6" fillId="28" borderId="8" xfId="0" applyFont="1" applyFill="1" applyBorder="1" applyAlignment="1">
      <alignment vertical="top" wrapText="1"/>
    </xf>
    <xf numFmtId="0" fontId="6" fillId="28" borderId="8" xfId="0" applyFont="1" applyFill="1" applyBorder="1" applyAlignment="1">
      <alignment horizontal="left" vertical="top" wrapText="1"/>
    </xf>
    <xf numFmtId="0" fontId="6" fillId="28" borderId="3" xfId="0" applyFont="1" applyFill="1" applyBorder="1" applyAlignment="1">
      <alignment horizontal="center" vertical="top" wrapText="1"/>
    </xf>
    <xf numFmtId="0" fontId="6" fillId="28" borderId="3" xfId="0" quotePrefix="1" applyFont="1" applyFill="1" applyBorder="1" applyAlignment="1">
      <alignment horizontal="center" vertical="top" wrapText="1"/>
    </xf>
    <xf numFmtId="0" fontId="6" fillId="28" borderId="3" xfId="0" quotePrefix="1" applyFont="1" applyFill="1" applyBorder="1" applyAlignment="1">
      <alignment vertical="top" wrapText="1"/>
    </xf>
    <xf numFmtId="0" fontId="5" fillId="28" borderId="3" xfId="0" applyFont="1" applyFill="1" applyBorder="1" applyAlignment="1">
      <alignment vertical="top" wrapText="1"/>
    </xf>
    <xf numFmtId="0" fontId="5" fillId="28" borderId="8" xfId="0" applyFont="1" applyFill="1" applyBorder="1" applyAlignment="1">
      <alignment horizontal="center" vertical="top"/>
    </xf>
    <xf numFmtId="49" fontId="5" fillId="28" borderId="8" xfId="0" applyNumberFormat="1" applyFont="1" applyFill="1" applyBorder="1" applyAlignment="1">
      <alignment horizontal="center" vertical="top" wrapText="1"/>
    </xf>
    <xf numFmtId="0" fontId="5" fillId="28" borderId="3" xfId="0" applyFont="1" applyFill="1" applyBorder="1" applyAlignment="1">
      <alignment horizontal="center" vertical="top"/>
    </xf>
    <xf numFmtId="0" fontId="5" fillId="28" borderId="3"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4" borderId="3" xfId="0" applyFont="1" applyFill="1" applyBorder="1" applyAlignment="1">
      <alignment vertical="top" wrapText="1"/>
    </xf>
    <xf numFmtId="0" fontId="5" fillId="4" borderId="3" xfId="0" applyFont="1" applyFill="1" applyBorder="1" applyAlignment="1">
      <alignment horizontal="center" vertical="top"/>
    </xf>
    <xf numFmtId="49" fontId="5" fillId="0" borderId="3" xfId="0" applyNumberFormat="1"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applyFont="1" applyFill="1" applyBorder="1" applyAlignment="1">
      <alignment horizontal="center" vertical="center"/>
    </xf>
    <xf numFmtId="0" fontId="5" fillId="0" borderId="3" xfId="0" applyFont="1" applyFill="1" applyBorder="1" applyAlignment="1">
      <alignment horizontal="center" vertical="center" wrapText="1"/>
    </xf>
    <xf numFmtId="0" fontId="12" fillId="0" borderId="3" xfId="0" quotePrefix="1" applyFont="1" applyBorder="1" applyAlignment="1">
      <alignment wrapText="1"/>
    </xf>
    <xf numFmtId="49" fontId="5" fillId="0" borderId="3" xfId="0" applyNumberFormat="1" applyFont="1" applyFill="1" applyBorder="1" applyAlignment="1">
      <alignment horizontal="center" vertical="top" wrapText="1"/>
    </xf>
    <xf numFmtId="0" fontId="4" fillId="0" borderId="3" xfId="0" applyFont="1" applyFill="1" applyBorder="1" applyAlignment="1">
      <alignment horizontal="center" vertical="top" wrapText="1"/>
    </xf>
    <xf numFmtId="49" fontId="5" fillId="16" borderId="3" xfId="0" applyNumberFormat="1" applyFont="1" applyFill="1" applyBorder="1" applyAlignment="1">
      <alignment horizontal="center" vertical="top" wrapText="1"/>
    </xf>
    <xf numFmtId="0" fontId="35" fillId="0" borderId="3" xfId="0" applyFont="1" applyBorder="1" applyAlignment="1">
      <alignment horizontal="left" wrapText="1"/>
    </xf>
    <xf numFmtId="0" fontId="35" fillId="0" borderId="3" xfId="0" applyFont="1" applyBorder="1" applyAlignment="1">
      <alignment horizontal="left" vertical="top" wrapText="1"/>
    </xf>
    <xf numFmtId="0" fontId="35" fillId="0" borderId="3" xfId="0" applyFont="1" applyBorder="1" applyAlignment="1">
      <alignment horizontal="left" vertical="center" wrapText="1"/>
    </xf>
    <xf numFmtId="0" fontId="35" fillId="0" borderId="0" xfId="0" applyFont="1" applyBorder="1" applyAlignment="1">
      <alignment horizontal="left" wrapText="1"/>
    </xf>
    <xf numFmtId="0" fontId="0" fillId="2" borderId="0" xfId="0" applyFill="1" applyBorder="1"/>
    <xf numFmtId="0" fontId="35" fillId="2" borderId="0" xfId="0" applyFont="1" applyFill="1" applyBorder="1" applyAlignment="1">
      <alignment horizontal="left" wrapText="1"/>
    </xf>
    <xf numFmtId="0" fontId="0" fillId="2" borderId="0" xfId="0" applyFill="1"/>
    <xf numFmtId="0" fontId="35" fillId="0" borderId="3" xfId="0" applyFont="1" applyBorder="1" applyAlignment="1">
      <alignment horizontal="center" vertical="center" wrapText="1"/>
    </xf>
    <xf numFmtId="0" fontId="0" fillId="2" borderId="0" xfId="0" applyFill="1" applyAlignment="1"/>
    <xf numFmtId="0" fontId="0" fillId="2" borderId="0" xfId="0" applyFill="1" applyAlignment="1">
      <alignment vertical="center"/>
    </xf>
    <xf numFmtId="0" fontId="0" fillId="0" borderId="0" xfId="0" applyAlignment="1">
      <alignment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Alignment="1">
      <alignment horizontal="center"/>
    </xf>
    <xf numFmtId="0" fontId="35" fillId="0" borderId="3" xfId="0" quotePrefix="1" applyFont="1" applyBorder="1" applyAlignment="1">
      <alignment horizontal="center" vertical="center" wrapText="1"/>
    </xf>
    <xf numFmtId="0" fontId="0" fillId="2" borderId="0" xfId="0" applyFill="1" applyAlignment="1">
      <alignment horizontal="left"/>
    </xf>
    <xf numFmtId="0" fontId="0" fillId="0" borderId="0" xfId="0" applyAlignment="1">
      <alignment horizontal="left"/>
    </xf>
    <xf numFmtId="0" fontId="6" fillId="0" borderId="0" xfId="0" applyFont="1" applyFill="1" applyBorder="1" applyAlignment="1">
      <alignment horizontal="center" vertical="center" wrapText="1"/>
    </xf>
    <xf numFmtId="0" fontId="0" fillId="0" borderId="0" xfId="0" applyFill="1" applyBorder="1"/>
    <xf numFmtId="0" fontId="0" fillId="0" borderId="0" xfId="0" applyFont="1" applyFill="1" applyBorder="1"/>
    <xf numFmtId="0" fontId="0" fillId="0" borderId="0" xfId="0" applyFont="1" applyAlignment="1">
      <alignment horizontal="center"/>
    </xf>
    <xf numFmtId="0" fontId="4" fillId="0" borderId="3" xfId="0" applyFont="1" applyBorder="1" applyAlignment="1">
      <alignment horizontal="left" vertical="center" wrapText="1"/>
    </xf>
    <xf numFmtId="0" fontId="4" fillId="0" borderId="3" xfId="0" applyFont="1" applyBorder="1" applyAlignment="1">
      <alignment vertical="center" wrapText="1"/>
    </xf>
    <xf numFmtId="0" fontId="0" fillId="0" borderId="3" xfId="0" applyFont="1" applyBorder="1" applyAlignment="1">
      <alignment vertical="center"/>
    </xf>
    <xf numFmtId="0" fontId="0" fillId="0" borderId="0" xfId="0" applyAlignment="1">
      <alignment horizontal="left" vertical="center"/>
    </xf>
    <xf numFmtId="0" fontId="0" fillId="0" borderId="3" xfId="0" applyFont="1" applyBorder="1" applyAlignment="1">
      <alignment horizontal="center" vertical="center"/>
    </xf>
    <xf numFmtId="0" fontId="4" fillId="0" borderId="3" xfId="0" applyFont="1" applyBorder="1" applyAlignment="1">
      <alignment horizontal="center" vertical="center" wrapText="1"/>
    </xf>
    <xf numFmtId="0" fontId="35" fillId="0" borderId="3" xfId="0" applyFont="1" applyBorder="1" applyAlignment="1">
      <alignment horizontal="center" vertical="top" wrapText="1"/>
    </xf>
    <xf numFmtId="0" fontId="4" fillId="2" borderId="0" xfId="0" applyFont="1" applyFill="1" applyAlignment="1">
      <alignment vertical="top"/>
    </xf>
    <xf numFmtId="0" fontId="4" fillId="2" borderId="0" xfId="0" applyFont="1" applyFill="1" applyAlignment="1">
      <alignment horizontal="center" vertical="top"/>
    </xf>
    <xf numFmtId="49" fontId="4" fillId="2" borderId="0" xfId="0" applyNumberFormat="1" applyFont="1" applyFill="1" applyAlignment="1">
      <alignment horizontal="center" vertical="top"/>
    </xf>
    <xf numFmtId="0" fontId="4" fillId="2" borderId="0" xfId="0" applyFont="1" applyFill="1" applyAlignment="1">
      <alignment horizontal="center" vertical="top" wrapText="1"/>
    </xf>
    <xf numFmtId="0" fontId="5" fillId="2" borderId="0" xfId="0" quotePrefix="1" applyFont="1" applyFill="1" applyBorder="1" applyAlignment="1">
      <alignment vertical="top" wrapText="1"/>
    </xf>
    <xf numFmtId="0" fontId="4" fillId="2" borderId="0" xfId="0" applyFont="1" applyFill="1" applyBorder="1" applyAlignment="1">
      <alignment vertical="top"/>
    </xf>
    <xf numFmtId="0" fontId="5" fillId="2" borderId="0" xfId="0" applyFont="1" applyFill="1" applyAlignment="1">
      <alignment vertical="top"/>
    </xf>
    <xf numFmtId="0" fontId="5" fillId="2" borderId="0" xfId="0" applyFont="1" applyFill="1" applyAlignment="1">
      <alignment vertical="top" wrapText="1"/>
    </xf>
    <xf numFmtId="0" fontId="5" fillId="2" borderId="0" xfId="0" applyFont="1" applyFill="1" applyAlignment="1">
      <alignment horizontal="center" vertical="top"/>
    </xf>
    <xf numFmtId="49" fontId="5" fillId="2" borderId="0" xfId="0" applyNumberFormat="1" applyFont="1" applyFill="1" applyAlignment="1">
      <alignment horizontal="center" vertical="top" wrapText="1"/>
    </xf>
    <xf numFmtId="49" fontId="5" fillId="2" borderId="0" xfId="0" applyNumberFormat="1" applyFont="1" applyFill="1" applyAlignment="1">
      <alignment horizontal="center" vertical="top"/>
    </xf>
    <xf numFmtId="49" fontId="5" fillId="2" borderId="0" xfId="0" applyNumberFormat="1" applyFont="1" applyFill="1" applyAlignment="1">
      <alignment vertical="top"/>
    </xf>
    <xf numFmtId="0" fontId="6" fillId="2" borderId="0" xfId="0" applyFont="1" applyFill="1" applyBorder="1" applyAlignment="1">
      <alignment vertical="top"/>
    </xf>
    <xf numFmtId="0" fontId="6" fillId="2" borderId="0" xfId="0" applyFont="1" applyFill="1" applyBorder="1" applyAlignment="1">
      <alignment horizontal="center" vertical="top"/>
    </xf>
    <xf numFmtId="0" fontId="6" fillId="2" borderId="0" xfId="0" applyFont="1" applyFill="1" applyBorder="1" applyAlignment="1">
      <alignment vertical="top" wrapText="1"/>
    </xf>
    <xf numFmtId="0" fontId="5" fillId="2" borderId="0" xfId="0" applyFont="1" applyFill="1" applyAlignment="1">
      <alignment horizontal="left" vertical="top" wrapText="1"/>
    </xf>
    <xf numFmtId="0" fontId="5" fillId="2" borderId="0" xfId="0" applyFont="1" applyFill="1" applyAlignment="1">
      <alignment horizontal="center" vertical="top" wrapText="1"/>
    </xf>
    <xf numFmtId="0" fontId="5" fillId="2" borderId="0" xfId="0" applyFont="1" applyFill="1" applyBorder="1" applyAlignment="1">
      <alignment horizontal="center" vertical="top"/>
    </xf>
    <xf numFmtId="0" fontId="5" fillId="2" borderId="0" xfId="0" applyFont="1" applyFill="1" applyBorder="1" applyAlignment="1">
      <alignment vertical="top" wrapText="1"/>
    </xf>
    <xf numFmtId="0" fontId="5" fillId="2" borderId="0" xfId="0" applyFont="1" applyFill="1" applyBorder="1" applyAlignment="1">
      <alignment horizontal="center" vertical="top" wrapText="1"/>
    </xf>
    <xf numFmtId="49" fontId="5" fillId="2" borderId="0" xfId="0" applyNumberFormat="1" applyFont="1" applyFill="1" applyBorder="1" applyAlignment="1">
      <alignment horizontal="center" vertical="top" wrapText="1"/>
    </xf>
    <xf numFmtId="49" fontId="5" fillId="2" borderId="0" xfId="0" applyNumberFormat="1" applyFont="1" applyFill="1" applyBorder="1" applyAlignment="1">
      <alignment horizontal="center" vertical="top"/>
    </xf>
    <xf numFmtId="0" fontId="5" fillId="2" borderId="0" xfId="0" applyFont="1" applyFill="1" applyBorder="1" applyAlignment="1">
      <alignment horizontal="left" vertical="top" wrapText="1"/>
    </xf>
    <xf numFmtId="0" fontId="4" fillId="2" borderId="0" xfId="0" applyFont="1" applyFill="1"/>
    <xf numFmtId="0" fontId="6" fillId="2" borderId="16" xfId="0" applyFont="1" applyFill="1" applyBorder="1" applyAlignment="1">
      <alignment vertical="top"/>
    </xf>
    <xf numFmtId="0" fontId="6" fillId="2" borderId="16" xfId="0" applyFont="1" applyFill="1" applyBorder="1" applyAlignment="1">
      <alignment horizontal="center" vertical="top"/>
    </xf>
    <xf numFmtId="49" fontId="4" fillId="2" borderId="0" xfId="0" applyNumberFormat="1" applyFont="1" applyFill="1" applyAlignment="1">
      <alignment vertical="top"/>
    </xf>
    <xf numFmtId="0" fontId="4" fillId="2" borderId="0" xfId="0" applyFont="1" applyFill="1" applyAlignment="1">
      <alignment horizontal="left" vertical="top" wrapText="1"/>
    </xf>
    <xf numFmtId="0" fontId="4" fillId="2" borderId="0" xfId="0" applyFont="1" applyFill="1" applyAlignment="1">
      <alignment horizontal="center"/>
    </xf>
    <xf numFmtId="0" fontId="4" fillId="2" borderId="0" xfId="0" applyFont="1" applyFill="1" applyAlignment="1">
      <alignment wrapText="1"/>
    </xf>
    <xf numFmtId="0" fontId="6" fillId="2" borderId="0" xfId="0" applyFont="1" applyFill="1" applyAlignment="1">
      <alignment vertical="top"/>
    </xf>
    <xf numFmtId="0" fontId="5" fillId="2" borderId="0" xfId="0" applyFont="1" applyFill="1"/>
    <xf numFmtId="0" fontId="5" fillId="2" borderId="0" xfId="0" applyFont="1" applyFill="1" applyAlignment="1">
      <alignment horizontal="center"/>
    </xf>
    <xf numFmtId="0" fontId="5" fillId="2" borderId="0" xfId="0" applyFont="1" applyFill="1" applyAlignment="1">
      <alignment wrapText="1"/>
    </xf>
    <xf numFmtId="0" fontId="4" fillId="2" borderId="0" xfId="0" applyFont="1" applyFill="1" applyBorder="1" applyAlignment="1">
      <alignment horizontal="left" vertical="top" wrapText="1"/>
    </xf>
    <xf numFmtId="0" fontId="4" fillId="2" borderId="0" xfId="0" applyFont="1" applyFill="1" applyBorder="1" applyAlignment="1">
      <alignment vertical="top" wrapText="1"/>
    </xf>
    <xf numFmtId="0" fontId="4" fillId="2" borderId="0" xfId="0" applyFont="1" applyFill="1" applyBorder="1" applyAlignment="1">
      <alignment horizontal="center" vertical="top" wrapText="1"/>
    </xf>
    <xf numFmtId="49" fontId="4" fillId="2" borderId="0" xfId="0" applyNumberFormat="1" applyFont="1" applyFill="1" applyAlignment="1">
      <alignment horizontal="center" vertical="top" wrapText="1"/>
    </xf>
    <xf numFmtId="0" fontId="4" fillId="2" borderId="0" xfId="0" applyFont="1" applyFill="1" applyAlignment="1">
      <alignment vertical="top" wrapText="1"/>
    </xf>
    <xf numFmtId="0" fontId="4" fillId="2" borderId="0" xfId="0" applyFont="1" applyFill="1" applyAlignment="1">
      <alignment horizontal="center" wrapText="1"/>
    </xf>
    <xf numFmtId="49" fontId="4" fillId="2" borderId="0" xfId="0" applyNumberFormat="1" applyFont="1" applyFill="1" applyAlignment="1">
      <alignment horizontal="center" wrapText="1"/>
    </xf>
    <xf numFmtId="0" fontId="10" fillId="2" borderId="16" xfId="0" applyFont="1" applyFill="1" applyBorder="1" applyAlignment="1">
      <alignment horizontal="center" vertical="top"/>
    </xf>
    <xf numFmtId="0" fontId="10" fillId="2" borderId="16" xfId="0" applyFont="1" applyFill="1" applyBorder="1" applyAlignment="1">
      <alignment horizontal="left" vertical="top"/>
    </xf>
    <xf numFmtId="0" fontId="10" fillId="2" borderId="16" xfId="0" applyFont="1" applyFill="1" applyBorder="1" applyAlignment="1"/>
    <xf numFmtId="0" fontId="10" fillId="2" borderId="0" xfId="0" applyFont="1" applyFill="1" applyAlignment="1">
      <alignment horizontal="center" wrapText="1"/>
    </xf>
    <xf numFmtId="0" fontId="10" fillId="2" borderId="0" xfId="0" applyFont="1" applyFill="1" applyAlignment="1">
      <alignment horizontal="center"/>
    </xf>
    <xf numFmtId="49" fontId="4" fillId="2" borderId="0" xfId="0" applyNumberFormat="1" applyFont="1" applyFill="1" applyAlignment="1">
      <alignment horizontal="center" vertical="center"/>
    </xf>
    <xf numFmtId="0" fontId="4" fillId="2" borderId="0" xfId="0" applyFont="1" applyFill="1" applyAlignment="1">
      <alignment vertical="center" wrapText="1"/>
    </xf>
    <xf numFmtId="0" fontId="4" fillId="2" borderId="0" xfId="0" applyFont="1" applyFill="1" applyAlignment="1">
      <alignment horizontal="left" vertical="top"/>
    </xf>
    <xf numFmtId="0" fontId="4" fillId="2" borderId="1" xfId="0" applyFont="1" applyFill="1" applyBorder="1" applyAlignment="1">
      <alignment vertical="top"/>
    </xf>
    <xf numFmtId="0" fontId="4" fillId="2" borderId="1" xfId="0" applyFont="1" applyFill="1" applyBorder="1" applyAlignment="1">
      <alignment horizontal="center" vertical="top"/>
    </xf>
    <xf numFmtId="49" fontId="4" fillId="2" borderId="1" xfId="0" applyNumberFormat="1" applyFont="1" applyFill="1" applyBorder="1" applyAlignment="1">
      <alignment horizontal="center" vertical="top"/>
    </xf>
    <xf numFmtId="0" fontId="4" fillId="2" borderId="1" xfId="0" applyFont="1" applyFill="1" applyBorder="1" applyAlignment="1">
      <alignment vertical="top" wrapText="1"/>
    </xf>
    <xf numFmtId="0" fontId="4" fillId="2" borderId="1" xfId="0" applyFont="1" applyFill="1" applyBorder="1" applyAlignment="1">
      <alignment horizontal="center" vertical="top" wrapText="1"/>
    </xf>
    <xf numFmtId="49" fontId="4" fillId="2" borderId="1" xfId="0" applyNumberFormat="1" applyFont="1" applyFill="1" applyBorder="1" applyAlignment="1">
      <alignment vertical="top" wrapText="1"/>
    </xf>
    <xf numFmtId="0" fontId="4" fillId="2" borderId="2" xfId="0" applyFont="1" applyFill="1" applyBorder="1" applyAlignment="1">
      <alignment horizontal="center" vertical="top"/>
    </xf>
    <xf numFmtId="0" fontId="0" fillId="2" borderId="0" xfId="0" applyFill="1" applyAlignment="1">
      <alignment vertical="top"/>
    </xf>
    <xf numFmtId="0" fontId="0" fillId="2" borderId="0" xfId="0" applyFill="1" applyAlignment="1">
      <alignment horizontal="center" vertical="top"/>
    </xf>
    <xf numFmtId="0" fontId="0" fillId="2" borderId="0" xfId="0" applyFill="1" applyAlignment="1">
      <alignment vertical="top" wrapText="1"/>
    </xf>
    <xf numFmtId="0" fontId="0" fillId="2" borderId="0" xfId="0" applyFill="1" applyAlignment="1">
      <alignment horizontal="center" vertical="top" wrapText="1"/>
    </xf>
    <xf numFmtId="0" fontId="12" fillId="2" borderId="0" xfId="0" applyFont="1" applyFill="1" applyBorder="1"/>
    <xf numFmtId="0" fontId="25" fillId="2" borderId="0" xfId="0" applyFont="1" applyFill="1" applyBorder="1" applyAlignment="1">
      <alignment horizontal="center" vertical="top" wrapText="1"/>
    </xf>
    <xf numFmtId="0" fontId="26" fillId="2" borderId="0" xfId="0" applyFont="1" applyFill="1" applyBorder="1"/>
    <xf numFmtId="0" fontId="12" fillId="2" borderId="0" xfId="0" quotePrefix="1" applyFont="1" applyFill="1" applyBorder="1" applyAlignment="1">
      <alignment horizontal="center"/>
    </xf>
    <xf numFmtId="0" fontId="12" fillId="2" borderId="0" xfId="0" applyFont="1" applyFill="1" applyBorder="1" applyAlignment="1">
      <alignment wrapText="1"/>
    </xf>
    <xf numFmtId="0" fontId="12" fillId="2" borderId="0" xfId="0" applyFont="1" applyFill="1" applyBorder="1" applyAlignment="1">
      <alignment horizontal="left"/>
    </xf>
    <xf numFmtId="0" fontId="26" fillId="2" borderId="0" xfId="0" applyFont="1" applyFill="1" applyBorder="1" applyAlignment="1">
      <alignment horizontal="center" wrapText="1"/>
    </xf>
    <xf numFmtId="0" fontId="12" fillId="2" borderId="3" xfId="0" quotePrefix="1" applyFont="1" applyFill="1" applyBorder="1" applyAlignment="1">
      <alignment horizontal="center"/>
    </xf>
    <xf numFmtId="0" fontId="12" fillId="2" borderId="3" xfId="0" quotePrefix="1" applyFont="1" applyFill="1" applyBorder="1" applyAlignment="1">
      <alignment wrapText="1"/>
    </xf>
    <xf numFmtId="0" fontId="12" fillId="2" borderId="0" xfId="0" applyFont="1" applyFill="1" applyBorder="1" applyAlignment="1">
      <alignment horizontal="center"/>
    </xf>
    <xf numFmtId="0" fontId="24" fillId="19" borderId="3" xfId="0" applyFont="1" applyFill="1" applyBorder="1" applyAlignment="1">
      <alignment horizontal="center" vertical="center"/>
    </xf>
    <xf numFmtId="14" fontId="24" fillId="19" borderId="3" xfId="0" applyNumberFormat="1" applyFont="1" applyFill="1" applyBorder="1" applyAlignment="1">
      <alignment horizontal="center" vertical="center" wrapText="1"/>
    </xf>
    <xf numFmtId="0" fontId="5" fillId="2" borderId="0" xfId="0" quotePrefix="1" applyFont="1" applyFill="1"/>
    <xf numFmtId="0" fontId="5" fillId="26" borderId="3" xfId="0" applyFont="1" applyFill="1" applyBorder="1"/>
    <xf numFmtId="0" fontId="5" fillId="4" borderId="3" xfId="0" applyFont="1" applyFill="1" applyBorder="1"/>
    <xf numFmtId="0" fontId="5" fillId="0" borderId="3" xfId="0" quotePrefix="1" applyFont="1" applyFill="1" applyBorder="1" applyAlignment="1">
      <alignment horizontal="center"/>
    </xf>
    <xf numFmtId="49" fontId="5" fillId="0" borderId="3" xfId="0" applyNumberFormat="1" applyFont="1" applyFill="1" applyBorder="1" applyAlignment="1">
      <alignment horizontal="center"/>
    </xf>
    <xf numFmtId="49" fontId="5" fillId="0" borderId="3" xfId="0" applyNumberFormat="1" applyFont="1" applyFill="1" applyBorder="1"/>
    <xf numFmtId="0" fontId="5" fillId="16" borderId="3" xfId="0" applyFont="1" applyFill="1" applyBorder="1"/>
    <xf numFmtId="0" fontId="18" fillId="0" borderId="3" xfId="0" applyFont="1" applyFill="1" applyBorder="1" applyAlignment="1">
      <alignment horizontal="center"/>
    </xf>
    <xf numFmtId="0" fontId="5" fillId="0" borderId="3" xfId="0" applyFont="1" applyFill="1" applyBorder="1" applyAlignment="1"/>
    <xf numFmtId="0" fontId="5" fillId="4" borderId="3" xfId="0" applyFont="1" applyFill="1" applyBorder="1" applyAlignment="1">
      <alignment vertical="top"/>
    </xf>
    <xf numFmtId="0" fontId="5" fillId="2" borderId="0" xfId="0" applyFont="1" applyFill="1" applyBorder="1" applyAlignment="1">
      <alignment vertical="top"/>
    </xf>
    <xf numFmtId="0" fontId="6" fillId="2" borderId="0" xfId="0" applyFont="1" applyFill="1" applyBorder="1" applyAlignment="1">
      <alignment horizontal="center" vertical="top" wrapText="1"/>
    </xf>
    <xf numFmtId="0" fontId="5" fillId="2" borderId="0" xfId="0" quotePrefix="1" applyFont="1" applyFill="1" applyBorder="1" applyAlignment="1">
      <alignment horizontal="center" vertical="top" wrapText="1"/>
    </xf>
    <xf numFmtId="0" fontId="28" fillId="2" borderId="0" xfId="0" applyFont="1" applyFill="1" applyBorder="1"/>
    <xf numFmtId="0" fontId="28" fillId="2" borderId="0" xfId="0" applyFont="1" applyFill="1" applyBorder="1" applyAlignment="1">
      <alignment vertical="top"/>
    </xf>
    <xf numFmtId="0" fontId="0" fillId="2" borderId="0" xfId="0" applyFill="1" applyAlignment="1">
      <alignment wrapText="1"/>
    </xf>
    <xf numFmtId="0" fontId="28" fillId="2" borderId="3" xfId="0" applyFont="1" applyFill="1" applyBorder="1"/>
    <xf numFmtId="0" fontId="28" fillId="2" borderId="3" xfId="0" applyFont="1" applyFill="1" applyBorder="1" applyAlignment="1">
      <alignment vertical="top"/>
    </xf>
    <xf numFmtId="0" fontId="5" fillId="2" borderId="0" xfId="0" applyFont="1" applyFill="1" applyAlignment="1">
      <alignment horizontal="center" wrapText="1"/>
    </xf>
    <xf numFmtId="0" fontId="0" fillId="2" borderId="0" xfId="0" applyFont="1" applyFill="1" applyAlignment="1">
      <alignment horizontal="center"/>
    </xf>
    <xf numFmtId="0" fontId="0" fillId="2" borderId="0" xfId="0" applyFill="1" applyAlignment="1">
      <alignment horizontal="left" vertical="center"/>
    </xf>
    <xf numFmtId="0" fontId="6" fillId="2" borderId="21" xfId="0" applyFont="1" applyFill="1" applyBorder="1" applyAlignment="1">
      <alignment horizontal="center" vertical="center" wrapText="1"/>
    </xf>
    <xf numFmtId="0" fontId="35" fillId="2" borderId="21" xfId="0" applyFont="1" applyFill="1" applyBorder="1" applyAlignment="1">
      <alignment horizontal="left" wrapText="1"/>
    </xf>
    <xf numFmtId="0" fontId="0" fillId="2" borderId="21" xfId="0" applyFont="1" applyFill="1" applyBorder="1"/>
    <xf numFmtId="0" fontId="35" fillId="2" borderId="21" xfId="0" applyFont="1" applyFill="1" applyBorder="1" applyAlignment="1">
      <alignment horizontal="center" vertical="center" wrapText="1"/>
    </xf>
    <xf numFmtId="0" fontId="5" fillId="0" borderId="9" xfId="0" applyFont="1" applyFill="1" applyBorder="1" applyAlignment="1">
      <alignment vertical="top" wrapText="1"/>
    </xf>
    <xf numFmtId="0" fontId="4" fillId="2" borderId="23" xfId="0" applyFont="1" applyFill="1" applyBorder="1" applyAlignment="1">
      <alignment vertical="top"/>
    </xf>
    <xf numFmtId="0" fontId="6" fillId="2" borderId="18" xfId="0" applyFont="1" applyFill="1" applyBorder="1" applyAlignment="1">
      <alignment horizontal="center" vertical="center" wrapText="1"/>
    </xf>
    <xf numFmtId="0" fontId="10" fillId="2" borderId="23" xfId="0" applyFont="1" applyFill="1" applyBorder="1" applyAlignment="1">
      <alignment horizontal="left" vertical="top"/>
    </xf>
    <xf numFmtId="0" fontId="4" fillId="2" borderId="0" xfId="0" applyFont="1" applyFill="1" applyBorder="1"/>
    <xf numFmtId="49" fontId="5" fillId="25" borderId="3" xfId="0" applyNumberFormat="1" applyFont="1" applyFill="1" applyBorder="1" applyAlignment="1">
      <alignment horizontal="center" vertical="top" wrapText="1"/>
    </xf>
    <xf numFmtId="0" fontId="5" fillId="25" borderId="3" xfId="0" applyFont="1" applyFill="1" applyBorder="1"/>
    <xf numFmtId="0" fontId="6" fillId="2" borderId="0" xfId="0" applyFont="1" applyFill="1" applyBorder="1" applyAlignment="1">
      <alignment horizontal="center" vertical="center" wrapText="1"/>
    </xf>
    <xf numFmtId="0" fontId="0" fillId="2" borderId="0" xfId="0" applyFont="1" applyFill="1" applyBorder="1"/>
    <xf numFmtId="0" fontId="0" fillId="3" borderId="0" xfId="0" applyFill="1"/>
    <xf numFmtId="0" fontId="5" fillId="25" borderId="9" xfId="0" applyFont="1" applyFill="1" applyBorder="1" applyAlignment="1">
      <alignment vertical="top" wrapText="1"/>
    </xf>
    <xf numFmtId="49" fontId="5" fillId="25" borderId="9" xfId="0" applyNumberFormat="1" applyFont="1" applyFill="1" applyBorder="1" applyAlignment="1">
      <alignment horizontal="center" vertical="top" wrapText="1"/>
    </xf>
    <xf numFmtId="49" fontId="5" fillId="25" borderId="9" xfId="0" applyNumberFormat="1" applyFont="1" applyFill="1" applyBorder="1" applyAlignment="1">
      <alignment horizontal="center" vertical="top"/>
    </xf>
    <xf numFmtId="0" fontId="5" fillId="25" borderId="10"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vertical="top" wrapText="1"/>
    </xf>
    <xf numFmtId="0" fontId="5" fillId="0" borderId="3" xfId="0" applyFont="1" applyFill="1" applyBorder="1" applyAlignment="1">
      <alignment vertical="top" wrapText="1"/>
    </xf>
    <xf numFmtId="0" fontId="5" fillId="26" borderId="3" xfId="0" applyFont="1" applyFill="1" applyBorder="1" applyAlignment="1">
      <alignment horizontal="left" vertical="top" wrapText="1"/>
    </xf>
    <xf numFmtId="0" fontId="18" fillId="26" borderId="3" xfId="0" applyFont="1" applyFill="1" applyBorder="1" applyAlignment="1">
      <alignment vertical="center" wrapText="1"/>
    </xf>
    <xf numFmtId="49" fontId="5" fillId="26" borderId="3" xfId="0" applyNumberFormat="1" applyFont="1" applyFill="1" applyBorder="1" applyAlignment="1">
      <alignment horizontal="left" vertical="top" wrapText="1"/>
    </xf>
    <xf numFmtId="0" fontId="5" fillId="26" borderId="0" xfId="0" applyFont="1" applyFill="1" applyAlignment="1">
      <alignment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horizontal="center" vertical="top"/>
    </xf>
    <xf numFmtId="0" fontId="5" fillId="26" borderId="3" xfId="0" applyFont="1" applyFill="1" applyBorder="1" applyAlignment="1">
      <alignment horizontal="lef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left" vertical="top" wrapText="1"/>
    </xf>
    <xf numFmtId="0" fontId="5" fillId="0" borderId="3" xfId="0" applyFont="1" applyFill="1" applyBorder="1" applyAlignment="1">
      <alignment horizontal="center" vertical="center"/>
    </xf>
    <xf numFmtId="0" fontId="5" fillId="4" borderId="3" xfId="0" applyFont="1" applyFill="1" applyBorder="1" applyAlignment="1">
      <alignment vertical="top" wrapText="1"/>
    </xf>
    <xf numFmtId="0" fontId="1" fillId="0" borderId="3" xfId="0" applyFont="1" applyFill="1" applyBorder="1" applyAlignment="1">
      <alignment horizontal="center" vertical="top"/>
    </xf>
    <xf numFmtId="0" fontId="5" fillId="0" borderId="7" xfId="0" applyFont="1" applyFill="1" applyBorder="1" applyAlignment="1">
      <alignment horizontal="center" vertical="top" wrapText="1"/>
    </xf>
    <xf numFmtId="0" fontId="5" fillId="0" borderId="7" xfId="0" applyFont="1" applyFill="1" applyBorder="1" applyAlignment="1">
      <alignment horizontal="center" vertical="top"/>
    </xf>
    <xf numFmtId="0" fontId="4" fillId="0" borderId="3" xfId="0" applyFont="1" applyFill="1" applyBorder="1" applyAlignment="1">
      <alignment horizontal="center" vertical="top" wrapText="1"/>
    </xf>
    <xf numFmtId="0" fontId="4" fillId="26" borderId="3" xfId="0" applyFont="1" applyFill="1" applyBorder="1" applyAlignment="1">
      <alignment horizontal="center" vertical="top" wrapText="1"/>
    </xf>
    <xf numFmtId="0" fontId="5" fillId="0" borderId="7" xfId="0" quotePrefix="1" applyFont="1" applyFill="1" applyBorder="1" applyAlignment="1">
      <alignment horizontal="center" vertical="top"/>
    </xf>
    <xf numFmtId="0" fontId="5" fillId="0" borderId="15" xfId="0" applyFont="1" applyFill="1" applyBorder="1" applyAlignment="1">
      <alignment horizontal="center" vertical="top"/>
    </xf>
    <xf numFmtId="164" fontId="5" fillId="0" borderId="3" xfId="0" applyNumberFormat="1" applyFont="1" applyFill="1" applyBorder="1" applyAlignment="1">
      <alignment horizontal="center" vertical="top"/>
    </xf>
    <xf numFmtId="164" fontId="5" fillId="0" borderId="15" xfId="0" applyNumberFormat="1" applyFont="1" applyFill="1" applyBorder="1" applyAlignment="1">
      <alignment horizontal="center" vertical="top"/>
    </xf>
    <xf numFmtId="0" fontId="5" fillId="0" borderId="19" xfId="0" applyFont="1" applyFill="1" applyBorder="1" applyAlignment="1">
      <alignment horizontal="left" vertical="top" wrapText="1"/>
    </xf>
    <xf numFmtId="0" fontId="5" fillId="0" borderId="20" xfId="0" applyFont="1" applyFill="1" applyBorder="1" applyAlignment="1">
      <alignment horizontal="left" vertical="top" wrapText="1"/>
    </xf>
    <xf numFmtId="49" fontId="5" fillId="0" borderId="3" xfId="0" applyNumberFormat="1" applyFont="1" applyFill="1" applyBorder="1" applyAlignment="1">
      <alignment horizontal="center" vertical="top"/>
    </xf>
    <xf numFmtId="0" fontId="5" fillId="26" borderId="3" xfId="0" applyFont="1" applyFill="1" applyBorder="1" applyAlignment="1">
      <alignment horizontal="left" vertical="top" wrapText="1"/>
    </xf>
    <xf numFmtId="0" fontId="5" fillId="26" borderId="3" xfId="0"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0" fontId="5" fillId="26" borderId="3" xfId="0" applyFont="1" applyFill="1" applyBorder="1" applyAlignment="1">
      <alignment vertical="top" wrapText="1"/>
    </xf>
    <xf numFmtId="0" fontId="5" fillId="0" borderId="3" xfId="0" quotePrefix="1" applyFont="1" applyFill="1" applyBorder="1" applyAlignment="1">
      <alignment horizontal="center" vertical="top" wrapText="1"/>
    </xf>
    <xf numFmtId="0" fontId="35" fillId="0" borderId="3" xfId="0" applyFont="1" applyBorder="1" applyAlignment="1">
      <alignment horizontal="center" vertical="center" wrapText="1"/>
    </xf>
    <xf numFmtId="0" fontId="28" fillId="25" borderId="3" xfId="0" quotePrefix="1" applyFont="1" applyFill="1" applyBorder="1" applyAlignment="1">
      <alignment vertical="top" wrapText="1"/>
    </xf>
    <xf numFmtId="0" fontId="28" fillId="2" borderId="0" xfId="0" applyFont="1" applyFill="1" applyAlignment="1">
      <alignment horizontal="center"/>
    </xf>
    <xf numFmtId="0" fontId="28" fillId="2" borderId="0" xfId="0" applyFont="1" applyFill="1"/>
    <xf numFmtId="0" fontId="37" fillId="25" borderId="3" xfId="0" quotePrefix="1" applyFont="1" applyFill="1" applyBorder="1" applyAlignment="1">
      <alignment horizontal="center"/>
    </xf>
    <xf numFmtId="0" fontId="37" fillId="25" borderId="3" xfId="0" applyFont="1" applyFill="1" applyBorder="1" applyAlignment="1">
      <alignment horizontal="center"/>
    </xf>
    <xf numFmtId="0" fontId="37" fillId="25" borderId="0" xfId="0" applyFont="1" applyFill="1" applyBorder="1" applyAlignment="1">
      <alignment horizontal="center"/>
    </xf>
    <xf numFmtId="0" fontId="37" fillId="25" borderId="3" xfId="0" applyFont="1" applyFill="1" applyBorder="1" applyAlignment="1">
      <alignment horizontal="center" vertical="center"/>
    </xf>
    <xf numFmtId="0" fontId="10" fillId="2" borderId="16" xfId="0" applyFont="1" applyFill="1" applyBorder="1" applyAlignment="1">
      <alignment vertical="top"/>
    </xf>
    <xf numFmtId="0" fontId="3" fillId="7" borderId="3" xfId="0" applyFont="1" applyFill="1" applyBorder="1" applyAlignment="1">
      <alignment horizontal="center" vertical="top" wrapText="1"/>
    </xf>
    <xf numFmtId="0" fontId="6" fillId="5" borderId="3"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left" vertical="top" wrapText="1"/>
    </xf>
    <xf numFmtId="0" fontId="4" fillId="0" borderId="3" xfId="0" applyFont="1" applyFill="1" applyBorder="1" applyAlignment="1">
      <alignment horizontal="center" vertical="top" wrapText="1"/>
    </xf>
    <xf numFmtId="0" fontId="5" fillId="26" borderId="3" xfId="0" applyFont="1" applyFill="1" applyBorder="1" applyAlignment="1">
      <alignment horizontal="center" vertical="top"/>
    </xf>
    <xf numFmtId="0" fontId="4" fillId="0" borderId="3" xfId="0" applyFont="1" applyFill="1" applyBorder="1" applyAlignment="1">
      <alignment horizontal="center" vertical="top"/>
    </xf>
    <xf numFmtId="0" fontId="5" fillId="4" borderId="3" xfId="0" applyFont="1" applyFill="1" applyBorder="1" applyAlignment="1">
      <alignment horizontal="center" vertical="top"/>
    </xf>
    <xf numFmtId="0" fontId="5" fillId="26" borderId="3" xfId="0" applyFont="1" applyFill="1" applyBorder="1" applyAlignment="1">
      <alignment horizontal="left" vertical="top" wrapText="1"/>
    </xf>
    <xf numFmtId="0" fontId="5" fillId="26" borderId="3" xfId="0"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0" fontId="5" fillId="26" borderId="3" xfId="0" applyFont="1" applyFill="1" applyBorder="1" applyAlignment="1">
      <alignment vertical="top" wrapText="1"/>
    </xf>
    <xf numFmtId="0" fontId="5" fillId="0" borderId="8" xfId="0" applyFont="1" applyFill="1" applyBorder="1" applyAlignment="1">
      <alignment horizontal="center" vertical="top"/>
    </xf>
    <xf numFmtId="0" fontId="5" fillId="0" borderId="8" xfId="0" applyFont="1" applyFill="1" applyBorder="1" applyAlignment="1">
      <alignment horizontal="center" vertical="top" wrapText="1"/>
    </xf>
    <xf numFmtId="0" fontId="5" fillId="0" borderId="8" xfId="0" applyFont="1" applyFill="1" applyBorder="1" applyAlignment="1">
      <alignment horizontal="left"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horizontal="center" vertical="top"/>
    </xf>
    <xf numFmtId="0" fontId="5" fillId="0" borderId="3" xfId="0" applyFont="1" applyFill="1" applyBorder="1" applyAlignment="1">
      <alignment horizontal="left" vertical="top" wrapText="1"/>
    </xf>
    <xf numFmtId="0" fontId="5" fillId="26" borderId="3" xfId="0" applyFont="1" applyFill="1" applyBorder="1" applyAlignment="1">
      <alignment horizontal="center" vertical="top"/>
    </xf>
    <xf numFmtId="0" fontId="5" fillId="26" borderId="3" xfId="0" applyFont="1" applyFill="1" applyBorder="1" applyAlignment="1">
      <alignment vertical="top" wrapText="1"/>
    </xf>
    <xf numFmtId="0" fontId="5" fillId="25" borderId="3" xfId="0" applyFont="1" applyFill="1" applyBorder="1" applyAlignment="1">
      <alignment vertical="top" wrapText="1"/>
    </xf>
    <xf numFmtId="0" fontId="16" fillId="0" borderId="3" xfId="0" applyFont="1" applyFill="1" applyBorder="1" applyAlignment="1">
      <alignment horizontal="center" vertical="top"/>
    </xf>
    <xf numFmtId="0" fontId="17" fillId="0" borderId="3" xfId="0" applyFont="1" applyFill="1" applyBorder="1" applyAlignment="1">
      <alignment horizontal="center" vertical="top" wrapText="1"/>
    </xf>
    <xf numFmtId="0" fontId="6" fillId="2" borderId="0" xfId="0" applyFont="1" applyFill="1" applyAlignment="1">
      <alignment horizontal="left" vertical="top"/>
    </xf>
    <xf numFmtId="0" fontId="5" fillId="0" borderId="13" xfId="0" applyFont="1" applyFill="1" applyBorder="1" applyAlignment="1">
      <alignment vertical="top" wrapText="1"/>
    </xf>
    <xf numFmtId="0" fontId="5" fillId="0" borderId="14" xfId="0" applyFont="1" applyFill="1" applyBorder="1" applyAlignment="1">
      <alignment vertical="top" wrapText="1"/>
    </xf>
    <xf numFmtId="0" fontId="5" fillId="0" borderId="9" xfId="0" applyFont="1" applyFill="1" applyBorder="1" applyAlignment="1">
      <alignment vertical="top" wrapText="1"/>
    </xf>
    <xf numFmtId="0" fontId="5" fillId="0" borderId="9" xfId="0" applyFont="1" applyFill="1" applyBorder="1" applyAlignment="1">
      <alignment horizontal="left" vertical="top" wrapText="1"/>
    </xf>
    <xf numFmtId="0" fontId="5" fillId="0" borderId="9" xfId="0" applyFont="1" applyFill="1" applyBorder="1" applyAlignment="1">
      <alignment horizontal="center" vertical="top"/>
    </xf>
    <xf numFmtId="0" fontId="1" fillId="0" borderId="7" xfId="0" applyFont="1" applyFill="1" applyBorder="1" applyAlignment="1">
      <alignment horizontal="center" vertical="top" wrapText="1"/>
    </xf>
    <xf numFmtId="0" fontId="1" fillId="0" borderId="8" xfId="0" applyFont="1" applyFill="1" applyBorder="1" applyAlignment="1">
      <alignment horizontal="center" vertical="top" wrapText="1"/>
    </xf>
    <xf numFmtId="0" fontId="5" fillId="0" borderId="7" xfId="0" applyFont="1" applyFill="1" applyBorder="1" applyAlignment="1">
      <alignment horizontal="center" vertical="top"/>
    </xf>
    <xf numFmtId="0" fontId="5" fillId="0" borderId="8" xfId="0" applyFont="1" applyFill="1" applyBorder="1" applyAlignment="1">
      <alignment horizontal="center" vertical="top"/>
    </xf>
    <xf numFmtId="0" fontId="1" fillId="0" borderId="15"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3" xfId="0" applyFont="1" applyFill="1" applyBorder="1" applyAlignment="1">
      <alignment vertical="top" wrapText="1"/>
    </xf>
    <xf numFmtId="0" fontId="5" fillId="0" borderId="3" xfId="0" applyFont="1" applyFill="1" applyBorder="1" applyAlignment="1">
      <alignment horizontal="left" vertical="top" wrapText="1"/>
    </xf>
    <xf numFmtId="0" fontId="5" fillId="0" borderId="3" xfId="0" applyFont="1" applyFill="1" applyBorder="1" applyAlignment="1">
      <alignment horizontal="center" vertical="top"/>
    </xf>
    <xf numFmtId="0" fontId="5" fillId="0" borderId="15" xfId="0" applyFont="1" applyFill="1" applyBorder="1" applyAlignment="1">
      <alignment horizontal="center" vertical="top"/>
    </xf>
    <xf numFmtId="0" fontId="1" fillId="0" borderId="3" xfId="0" applyFont="1" applyFill="1" applyBorder="1" applyAlignment="1">
      <alignment horizontal="center" vertical="top" wrapText="1"/>
    </xf>
    <xf numFmtId="0" fontId="1" fillId="0" borderId="3" xfId="0" applyFont="1" applyFill="1" applyBorder="1" applyAlignment="1">
      <alignment horizontal="left" vertical="top" wrapText="1"/>
    </xf>
    <xf numFmtId="0" fontId="5" fillId="0" borderId="3" xfId="0" applyFont="1" applyFill="1" applyBorder="1" applyAlignment="1">
      <alignment horizontal="left" vertical="top"/>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0" fontId="5" fillId="4" borderId="3" xfId="0" applyFont="1" applyFill="1" applyBorder="1" applyAlignment="1">
      <alignment vertical="top" wrapText="1"/>
    </xf>
    <xf numFmtId="0" fontId="5" fillId="26" borderId="7" xfId="0" applyFont="1" applyFill="1" applyBorder="1" applyAlignment="1">
      <alignment horizontal="center" vertical="center" wrapText="1"/>
    </xf>
    <xf numFmtId="0" fontId="5" fillId="26" borderId="15" xfId="0" applyFont="1" applyFill="1" applyBorder="1" applyAlignment="1">
      <alignment horizontal="center" vertical="center" wrapText="1"/>
    </xf>
    <xf numFmtId="0" fontId="5" fillId="26" borderId="8" xfId="0" applyFont="1" applyFill="1" applyBorder="1" applyAlignment="1">
      <alignment horizontal="center" vertical="center" wrapText="1"/>
    </xf>
    <xf numFmtId="0" fontId="6" fillId="26" borderId="7" xfId="0" applyFont="1" applyFill="1" applyBorder="1" applyAlignment="1">
      <alignment horizontal="left" vertical="center" wrapText="1"/>
    </xf>
    <xf numFmtId="0" fontId="6" fillId="26" borderId="15" xfId="0" applyFont="1" applyFill="1" applyBorder="1" applyAlignment="1">
      <alignment horizontal="left" vertical="center" wrapText="1"/>
    </xf>
    <xf numFmtId="0" fontId="6" fillId="26" borderId="8" xfId="0" applyFont="1" applyFill="1" applyBorder="1" applyAlignment="1">
      <alignment horizontal="left" vertical="center" wrapText="1"/>
    </xf>
    <xf numFmtId="0" fontId="5" fillId="0" borderId="7"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7" xfId="0" applyFont="1" applyFill="1" applyBorder="1" applyAlignment="1">
      <alignment horizontal="center" vertical="top" wrapText="1"/>
    </xf>
    <xf numFmtId="0" fontId="5" fillId="0" borderId="15"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0" borderId="7" xfId="0" applyFont="1" applyFill="1" applyBorder="1" applyAlignment="1">
      <alignment horizontal="left" vertical="top" wrapText="1"/>
    </xf>
    <xf numFmtId="0" fontId="5" fillId="0" borderId="15" xfId="0" applyFont="1" applyFill="1" applyBorder="1" applyAlignment="1">
      <alignment horizontal="left" vertical="top" wrapText="1"/>
    </xf>
    <xf numFmtId="0" fontId="5" fillId="0" borderId="8" xfId="0" applyFont="1" applyFill="1" applyBorder="1" applyAlignment="1">
      <alignment horizontal="left" vertical="top" wrapText="1"/>
    </xf>
    <xf numFmtId="0" fontId="1" fillId="0" borderId="3" xfId="0" applyFont="1" applyFill="1" applyBorder="1" applyAlignment="1">
      <alignment horizontal="center" vertical="top"/>
    </xf>
    <xf numFmtId="0" fontId="5" fillId="0" borderId="7" xfId="0" applyFont="1" applyFill="1" applyBorder="1" applyAlignment="1">
      <alignment vertical="top" wrapText="1"/>
    </xf>
    <xf numFmtId="0" fontId="5" fillId="0" borderId="8" xfId="0" applyFont="1" applyFill="1" applyBorder="1" applyAlignment="1">
      <alignment vertical="top" wrapText="1"/>
    </xf>
    <xf numFmtId="0" fontId="1" fillId="0" borderId="3" xfId="0" applyFont="1" applyFill="1" applyBorder="1" applyAlignment="1">
      <alignment vertical="top"/>
    </xf>
    <xf numFmtId="0" fontId="1" fillId="0" borderId="3" xfId="0" applyFont="1" applyFill="1" applyBorder="1" applyAlignment="1">
      <alignment vertical="top" wrapText="1"/>
    </xf>
    <xf numFmtId="0" fontId="1" fillId="0" borderId="7" xfId="0" applyFont="1" applyFill="1" applyBorder="1" applyAlignment="1">
      <alignment horizontal="center" vertical="top"/>
    </xf>
    <xf numFmtId="0" fontId="1" fillId="0" borderId="15" xfId="0" applyFont="1" applyFill="1" applyBorder="1" applyAlignment="1">
      <alignment horizontal="center" vertical="top"/>
    </xf>
    <xf numFmtId="0" fontId="1" fillId="0" borderId="8" xfId="0" applyFont="1" applyFill="1" applyBorder="1" applyAlignment="1">
      <alignment horizontal="center" vertical="top"/>
    </xf>
    <xf numFmtId="49" fontId="5" fillId="0" borderId="3" xfId="0" applyNumberFormat="1" applyFont="1" applyFill="1" applyBorder="1" applyAlignment="1">
      <alignment horizontal="center" vertical="center" wrapText="1"/>
    </xf>
    <xf numFmtId="0" fontId="4" fillId="0" borderId="7" xfId="0" applyFont="1" applyFill="1" applyBorder="1" applyAlignment="1">
      <alignment horizontal="center" vertical="top" wrapText="1"/>
    </xf>
    <xf numFmtId="0" fontId="4" fillId="0" borderId="15" xfId="0" applyFont="1" applyFill="1" applyBorder="1" applyAlignment="1">
      <alignment horizontal="center" vertical="top" wrapText="1"/>
    </xf>
    <xf numFmtId="0" fontId="4" fillId="0" borderId="8" xfId="0" applyFont="1" applyFill="1" applyBorder="1" applyAlignment="1">
      <alignment horizontal="center" vertical="top" wrapText="1"/>
    </xf>
    <xf numFmtId="0" fontId="4" fillId="26" borderId="7" xfId="0" applyFont="1" applyFill="1" applyBorder="1" applyAlignment="1">
      <alignment horizontal="center" vertical="top"/>
    </xf>
    <xf numFmtId="0" fontId="4" fillId="26" borderId="8" xfId="0" applyFont="1" applyFill="1" applyBorder="1" applyAlignment="1">
      <alignment horizontal="center" vertical="top"/>
    </xf>
    <xf numFmtId="0" fontId="4" fillId="26" borderId="7" xfId="0" applyFont="1" applyFill="1" applyBorder="1" applyAlignment="1">
      <alignment horizontal="left" vertical="top" wrapText="1"/>
    </xf>
    <xf numFmtId="0" fontId="4" fillId="26" borderId="8" xfId="0" applyFont="1" applyFill="1" applyBorder="1" applyAlignment="1">
      <alignment horizontal="left" vertical="top" wrapText="1"/>
    </xf>
    <xf numFmtId="0" fontId="4" fillId="26" borderId="7" xfId="0" applyFont="1" applyFill="1" applyBorder="1" applyAlignment="1">
      <alignment horizontal="center" vertical="top" wrapText="1"/>
    </xf>
    <xf numFmtId="0" fontId="4" fillId="26" borderId="8"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3" xfId="0" applyFont="1" applyFill="1" applyBorder="1" applyAlignment="1">
      <alignment vertical="top" wrapText="1"/>
    </xf>
    <xf numFmtId="0" fontId="4" fillId="0" borderId="3" xfId="0" quotePrefix="1" applyFont="1" applyFill="1" applyBorder="1" applyAlignment="1">
      <alignment horizontal="center" vertical="top" wrapText="1"/>
    </xf>
    <xf numFmtId="0" fontId="4" fillId="26" borderId="3" xfId="0" applyFont="1" applyFill="1" applyBorder="1" applyAlignment="1">
      <alignment horizontal="center" vertical="top"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7" xfId="0" applyFont="1" applyFill="1" applyBorder="1" applyAlignment="1">
      <alignment vertical="top" wrapText="1"/>
    </xf>
    <xf numFmtId="0" fontId="4" fillId="0" borderId="8" xfId="0" applyFont="1" applyFill="1" applyBorder="1" applyAlignment="1">
      <alignment vertical="top" wrapText="1"/>
    </xf>
    <xf numFmtId="0" fontId="4" fillId="0" borderId="15" xfId="0" applyFont="1" applyFill="1" applyBorder="1" applyAlignment="1">
      <alignment vertical="top" wrapText="1"/>
    </xf>
    <xf numFmtId="0" fontId="4" fillId="0" borderId="7" xfId="0" quotePrefix="1" applyFont="1" applyFill="1" applyBorder="1" applyAlignment="1">
      <alignment horizontal="center" vertical="top" wrapText="1"/>
    </xf>
    <xf numFmtId="0" fontId="4" fillId="0" borderId="8" xfId="0" quotePrefix="1" applyFont="1" applyFill="1" applyBorder="1" applyAlignment="1">
      <alignment horizontal="center" vertical="top" wrapText="1"/>
    </xf>
    <xf numFmtId="0" fontId="5" fillId="0" borderId="7" xfId="0" quotePrefix="1" applyFont="1" applyFill="1" applyBorder="1" applyAlignment="1">
      <alignment horizontal="center" vertical="top" wrapText="1"/>
    </xf>
    <xf numFmtId="0" fontId="5" fillId="0" borderId="8" xfId="0" quotePrefix="1" applyFont="1" applyFill="1" applyBorder="1" applyAlignment="1">
      <alignment horizontal="center" vertical="top" wrapText="1"/>
    </xf>
    <xf numFmtId="0" fontId="5" fillId="0" borderId="15" xfId="0" quotePrefix="1" applyFont="1" applyFill="1" applyBorder="1" applyAlignment="1">
      <alignment horizontal="center" vertical="top" wrapText="1"/>
    </xf>
    <xf numFmtId="0" fontId="5" fillId="0" borderId="7" xfId="0" applyFont="1" applyFill="1" applyBorder="1" applyAlignment="1">
      <alignment vertical="top"/>
    </xf>
    <xf numFmtId="0" fontId="5" fillId="0" borderId="8" xfId="0" applyFont="1" applyFill="1" applyBorder="1" applyAlignment="1">
      <alignment vertical="top"/>
    </xf>
    <xf numFmtId="0" fontId="5" fillId="0" borderId="7" xfId="0" quotePrefix="1" applyFont="1" applyFill="1" applyBorder="1" applyAlignment="1">
      <alignment horizontal="center" vertical="top"/>
    </xf>
    <xf numFmtId="0" fontId="5" fillId="0" borderId="8" xfId="0" quotePrefix="1" applyFont="1" applyFill="1" applyBorder="1" applyAlignment="1">
      <alignment horizontal="center" vertical="top"/>
    </xf>
    <xf numFmtId="0" fontId="5" fillId="0" borderId="15" xfId="0" applyFont="1" applyFill="1" applyBorder="1" applyAlignment="1">
      <alignment vertical="top" wrapText="1"/>
    </xf>
    <xf numFmtId="0" fontId="5" fillId="0" borderId="15" xfId="0" quotePrefix="1" applyFont="1" applyFill="1" applyBorder="1" applyAlignment="1">
      <alignment horizontal="center" vertical="top"/>
    </xf>
    <xf numFmtId="0" fontId="5" fillId="0" borderId="15" xfId="0" applyFont="1" applyFill="1" applyBorder="1" applyAlignment="1">
      <alignment vertical="top"/>
    </xf>
    <xf numFmtId="0" fontId="5" fillId="26" borderId="7" xfId="0" applyFont="1" applyFill="1" applyBorder="1" applyAlignment="1">
      <alignment horizontal="center" vertical="top" wrapText="1"/>
    </xf>
    <xf numFmtId="0" fontId="5" fillId="26" borderId="8" xfId="0" applyFont="1" applyFill="1" applyBorder="1" applyAlignment="1">
      <alignment horizontal="center" vertical="top" wrapText="1"/>
    </xf>
    <xf numFmtId="0" fontId="5" fillId="26" borderId="3" xfId="0" applyFont="1" applyFill="1" applyBorder="1" applyAlignment="1">
      <alignment horizontal="center" vertical="top"/>
    </xf>
    <xf numFmtId="0" fontId="6" fillId="21" borderId="6" xfId="0" applyFont="1" applyFill="1" applyBorder="1" applyAlignment="1">
      <alignment horizontal="left" vertical="top"/>
    </xf>
    <xf numFmtId="0" fontId="6" fillId="21" borderId="5" xfId="0" applyFont="1" applyFill="1" applyBorder="1" applyAlignment="1">
      <alignment horizontal="left" vertical="top"/>
    </xf>
    <xf numFmtId="0" fontId="5" fillId="0" borderId="19" xfId="0" applyFont="1" applyFill="1" applyBorder="1" applyAlignment="1">
      <alignment horizontal="left" vertical="top" wrapText="1"/>
    </xf>
    <xf numFmtId="0" fontId="5" fillId="0" borderId="20" xfId="0" applyFont="1" applyFill="1" applyBorder="1" applyAlignment="1">
      <alignment horizontal="left" vertical="top" wrapText="1"/>
    </xf>
    <xf numFmtId="0" fontId="5" fillId="0" borderId="21" xfId="0" applyFont="1" applyFill="1" applyBorder="1" applyAlignment="1">
      <alignment horizontal="left" vertical="top" wrapText="1"/>
    </xf>
    <xf numFmtId="164" fontId="5" fillId="0" borderId="7" xfId="0" applyNumberFormat="1" applyFont="1" applyFill="1" applyBorder="1" applyAlignment="1">
      <alignment horizontal="center" vertical="top"/>
    </xf>
    <xf numFmtId="164" fontId="5" fillId="0" borderId="15" xfId="0" applyNumberFormat="1" applyFont="1" applyFill="1" applyBorder="1" applyAlignment="1">
      <alignment horizontal="center" vertical="top"/>
    </xf>
    <xf numFmtId="164" fontId="5" fillId="0" borderId="8" xfId="0" applyNumberFormat="1" applyFont="1" applyFill="1" applyBorder="1" applyAlignment="1">
      <alignment horizontal="center" vertical="top"/>
    </xf>
    <xf numFmtId="164" fontId="5" fillId="0" borderId="3" xfId="0" applyNumberFormat="1" applyFont="1" applyFill="1" applyBorder="1" applyAlignment="1">
      <alignment horizontal="center" vertical="top"/>
    </xf>
    <xf numFmtId="0" fontId="5" fillId="2" borderId="7" xfId="0" applyFont="1" applyFill="1" applyBorder="1" applyAlignment="1">
      <alignment horizontal="left" vertical="top" wrapText="1"/>
    </xf>
    <xf numFmtId="0" fontId="5" fillId="2" borderId="15" xfId="0" applyFont="1" applyFill="1" applyBorder="1" applyAlignment="1">
      <alignment horizontal="left" vertical="top" wrapText="1"/>
    </xf>
    <xf numFmtId="0" fontId="5" fillId="2" borderId="8" xfId="0" applyFont="1" applyFill="1" applyBorder="1" applyAlignment="1">
      <alignment horizontal="left" vertical="top" wrapText="1"/>
    </xf>
    <xf numFmtId="0" fontId="6" fillId="21" borderId="4" xfId="0" applyFont="1" applyFill="1" applyBorder="1" applyAlignment="1">
      <alignment horizontal="left" vertical="top"/>
    </xf>
    <xf numFmtId="49" fontId="5" fillId="0" borderId="7" xfId="0" applyNumberFormat="1" applyFont="1" applyFill="1" applyBorder="1" applyAlignment="1">
      <alignment horizontal="center" vertical="top"/>
    </xf>
    <xf numFmtId="49" fontId="5" fillId="0" borderId="15" xfId="0" applyNumberFormat="1" applyFont="1" applyFill="1" applyBorder="1" applyAlignment="1">
      <alignment horizontal="center" vertical="top"/>
    </xf>
    <xf numFmtId="49" fontId="5" fillId="0" borderId="3" xfId="0" applyNumberFormat="1" applyFont="1" applyFill="1" applyBorder="1" applyAlignment="1">
      <alignment horizontal="center" vertical="top"/>
    </xf>
    <xf numFmtId="49" fontId="5" fillId="0" borderId="8" xfId="0" applyNumberFormat="1" applyFont="1" applyFill="1" applyBorder="1" applyAlignment="1">
      <alignment horizontal="center" vertical="top"/>
    </xf>
    <xf numFmtId="0" fontId="4" fillId="0" borderId="7" xfId="0" applyFont="1" applyFill="1" applyBorder="1" applyAlignment="1">
      <alignment horizontal="center" vertical="top"/>
    </xf>
    <xf numFmtId="0" fontId="4" fillId="0" borderId="8" xfId="0" applyFont="1" applyFill="1" applyBorder="1" applyAlignment="1">
      <alignment horizontal="center" vertical="top"/>
    </xf>
    <xf numFmtId="49" fontId="4" fillId="0" borderId="3" xfId="0" applyNumberFormat="1" applyFont="1" applyFill="1" applyBorder="1" applyAlignment="1">
      <alignment horizontal="center" vertical="top"/>
    </xf>
    <xf numFmtId="49" fontId="4" fillId="0" borderId="7" xfId="0" applyNumberFormat="1" applyFont="1" applyFill="1" applyBorder="1" applyAlignment="1">
      <alignment horizontal="center" vertical="top"/>
    </xf>
    <xf numFmtId="49" fontId="4" fillId="0" borderId="8" xfId="0" applyNumberFormat="1" applyFont="1" applyFill="1" applyBorder="1" applyAlignment="1">
      <alignment horizontal="center" vertical="top"/>
    </xf>
    <xf numFmtId="0" fontId="4" fillId="0" borderId="3" xfId="0" applyFont="1" applyFill="1" applyBorder="1" applyAlignment="1">
      <alignment horizontal="center" vertical="top"/>
    </xf>
    <xf numFmtId="0" fontId="4" fillId="0" borderId="15" xfId="0" applyFont="1" applyFill="1" applyBorder="1" applyAlignment="1">
      <alignment horizontal="center" vertical="top"/>
    </xf>
    <xf numFmtId="49" fontId="4" fillId="0" borderId="15" xfId="0" applyNumberFormat="1" applyFont="1" applyFill="1" applyBorder="1" applyAlignment="1">
      <alignment horizontal="center" vertical="top"/>
    </xf>
    <xf numFmtId="0" fontId="0" fillId="8" borderId="6" xfId="0" applyFill="1" applyBorder="1" applyAlignment="1">
      <alignment vertical="top"/>
    </xf>
    <xf numFmtId="0" fontId="0" fillId="8" borderId="4" xfId="0" applyFill="1" applyBorder="1" applyAlignment="1">
      <alignment vertical="top"/>
    </xf>
    <xf numFmtId="0" fontId="0" fillId="8" borderId="5" xfId="0" applyFill="1" applyBorder="1" applyAlignment="1">
      <alignment vertical="top"/>
    </xf>
    <xf numFmtId="0" fontId="3" fillId="9" borderId="3" xfId="0" applyFont="1" applyFill="1" applyBorder="1" applyAlignment="1">
      <alignment horizontal="center" vertical="top"/>
    </xf>
    <xf numFmtId="0" fontId="0" fillId="6" borderId="6" xfId="0" applyFill="1" applyBorder="1" applyAlignment="1">
      <alignment vertical="top"/>
    </xf>
    <xf numFmtId="0" fontId="0" fillId="6" borderId="4" xfId="0" applyFont="1" applyFill="1" applyBorder="1" applyAlignment="1">
      <alignment vertical="top"/>
    </xf>
    <xf numFmtId="0" fontId="0" fillId="6" borderId="5" xfId="0" applyFont="1" applyFill="1" applyBorder="1" applyAlignment="1">
      <alignment vertical="top"/>
    </xf>
    <xf numFmtId="0" fontId="3" fillId="10" borderId="3" xfId="0" applyFont="1" applyFill="1" applyBorder="1" applyAlignment="1">
      <alignment horizontal="center" vertical="top"/>
    </xf>
    <xf numFmtId="0" fontId="0" fillId="3" borderId="6" xfId="0" applyFill="1" applyBorder="1" applyAlignment="1">
      <alignment vertical="top"/>
    </xf>
    <xf numFmtId="0" fontId="0" fillId="3" borderId="4" xfId="0" applyFont="1" applyFill="1" applyBorder="1" applyAlignment="1">
      <alignment vertical="top"/>
    </xf>
    <xf numFmtId="0" fontId="0" fillId="3" borderId="5" xfId="0" applyFont="1" applyFill="1" applyBorder="1" applyAlignment="1">
      <alignment vertical="top"/>
    </xf>
    <xf numFmtId="0" fontId="8" fillId="11" borderId="3" xfId="0" applyFont="1" applyFill="1" applyBorder="1" applyAlignment="1">
      <alignment horizontal="center" vertical="top"/>
    </xf>
    <xf numFmtId="0" fontId="8" fillId="15" borderId="3" xfId="0" applyFont="1" applyFill="1" applyBorder="1" applyAlignment="1">
      <alignment horizontal="center" vertical="top"/>
    </xf>
    <xf numFmtId="0" fontId="0" fillId="16" borderId="6" xfId="0" applyFill="1" applyBorder="1" applyAlignment="1">
      <alignment vertical="top"/>
    </xf>
    <xf numFmtId="0" fontId="0" fillId="16" borderId="4" xfId="0" applyFill="1" applyBorder="1" applyAlignment="1">
      <alignment vertical="top"/>
    </xf>
    <xf numFmtId="0" fontId="0" fillId="16" borderId="5" xfId="0" applyFill="1" applyBorder="1" applyAlignment="1">
      <alignment vertical="top"/>
    </xf>
    <xf numFmtId="0" fontId="8" fillId="7" borderId="3" xfId="0" applyFont="1" applyFill="1" applyBorder="1" applyAlignment="1">
      <alignment horizontal="center" vertical="top"/>
    </xf>
    <xf numFmtId="0" fontId="0" fillId="12" borderId="6" xfId="0" applyFill="1" applyBorder="1" applyAlignment="1">
      <alignment vertical="top"/>
    </xf>
    <xf numFmtId="0" fontId="0" fillId="12" borderId="4" xfId="0" applyFill="1" applyBorder="1" applyAlignment="1">
      <alignment vertical="top"/>
    </xf>
    <xf numFmtId="0" fontId="0" fillId="12" borderId="5" xfId="0" applyFill="1" applyBorder="1" applyAlignment="1">
      <alignment vertical="top"/>
    </xf>
    <xf numFmtId="0" fontId="8" fillId="4" borderId="3" xfId="0" applyFont="1" applyFill="1" applyBorder="1" applyAlignment="1">
      <alignment horizontal="center" vertical="top"/>
    </xf>
    <xf numFmtId="0" fontId="0" fillId="17" borderId="6" xfId="0" applyFill="1" applyBorder="1" applyAlignment="1">
      <alignment vertical="top"/>
    </xf>
    <xf numFmtId="0" fontId="0" fillId="17" borderId="4" xfId="0" applyFill="1" applyBorder="1" applyAlignment="1">
      <alignment vertical="top"/>
    </xf>
    <xf numFmtId="0" fontId="0" fillId="17" borderId="5" xfId="0" applyFill="1" applyBorder="1" applyAlignment="1">
      <alignment vertical="top"/>
    </xf>
    <xf numFmtId="0" fontId="3" fillId="13" borderId="3" xfId="0" applyFont="1" applyFill="1" applyBorder="1" applyAlignment="1">
      <alignment horizontal="center" vertical="top"/>
    </xf>
    <xf numFmtId="0" fontId="0" fillId="14" borderId="6" xfId="0" applyFont="1" applyFill="1" applyBorder="1" applyAlignment="1">
      <alignment vertical="top"/>
    </xf>
    <xf numFmtId="0" fontId="0" fillId="14" borderId="4" xfId="0" applyFont="1" applyFill="1" applyBorder="1" applyAlignment="1">
      <alignment vertical="top"/>
    </xf>
    <xf numFmtId="0" fontId="0" fillId="14" borderId="5" xfId="0" applyFont="1" applyFill="1" applyBorder="1" applyAlignment="1">
      <alignment vertical="top"/>
    </xf>
    <xf numFmtId="0" fontId="3" fillId="7" borderId="3" xfId="0" applyFont="1" applyFill="1" applyBorder="1" applyAlignment="1">
      <alignment horizontal="center" vertical="center" wrapText="1"/>
    </xf>
    <xf numFmtId="0" fontId="3" fillId="7" borderId="3" xfId="0" applyFont="1" applyFill="1" applyBorder="1" applyAlignment="1">
      <alignment horizontal="center" vertical="top" wrapText="1"/>
    </xf>
    <xf numFmtId="0" fontId="12" fillId="0" borderId="3" xfId="0" applyFont="1" applyBorder="1" applyAlignment="1">
      <alignment wrapText="1"/>
    </xf>
    <xf numFmtId="0" fontId="11" fillId="2" borderId="0" xfId="0" applyFont="1" applyFill="1" applyAlignment="1">
      <alignment horizontal="center"/>
    </xf>
    <xf numFmtId="0" fontId="13" fillId="0" borderId="3" xfId="0" applyFont="1" applyBorder="1" applyAlignment="1">
      <alignment horizontal="center"/>
    </xf>
    <xf numFmtId="0" fontId="21" fillId="0" borderId="3" xfId="3" applyFont="1" applyBorder="1" applyAlignment="1" applyProtection="1">
      <alignment horizontal="center"/>
    </xf>
    <xf numFmtId="0" fontId="14" fillId="0" borderId="3" xfId="2" applyBorder="1" applyAlignment="1" applyProtection="1">
      <alignment horizontal="center"/>
    </xf>
    <xf numFmtId="0" fontId="12" fillId="0" borderId="3" xfId="0" quotePrefix="1" applyFont="1" applyBorder="1" applyAlignment="1">
      <alignment horizontal="left" wrapText="1"/>
    </xf>
    <xf numFmtId="0" fontId="12" fillId="0" borderId="3" xfId="0" applyFont="1" applyBorder="1" applyAlignment="1">
      <alignment horizontal="left" wrapText="1"/>
    </xf>
    <xf numFmtId="0" fontId="12" fillId="0" borderId="3" xfId="0" quotePrefix="1" applyFont="1" applyBorder="1" applyAlignment="1">
      <alignment wrapText="1"/>
    </xf>
    <xf numFmtId="0" fontId="22" fillId="0" borderId="3" xfId="4" applyBorder="1" applyAlignment="1" applyProtection="1">
      <alignment horizontal="center"/>
    </xf>
    <xf numFmtId="0" fontId="5" fillId="26" borderId="7" xfId="0" applyFont="1" applyFill="1" applyBorder="1" applyAlignment="1">
      <alignment horizontal="left" vertical="top" wrapText="1"/>
    </xf>
    <xf numFmtId="0" fontId="5" fillId="26" borderId="8" xfId="0" applyFont="1" applyFill="1" applyBorder="1" applyAlignment="1">
      <alignment horizontal="left" vertical="top" wrapText="1"/>
    </xf>
    <xf numFmtId="0" fontId="5" fillId="26" borderId="7" xfId="0" applyFont="1" applyFill="1" applyBorder="1" applyAlignment="1">
      <alignment horizontal="center" vertical="top"/>
    </xf>
    <xf numFmtId="0" fontId="5" fillId="26" borderId="8" xfId="0" applyFont="1" applyFill="1" applyBorder="1" applyAlignment="1">
      <alignment horizontal="center" vertical="top"/>
    </xf>
    <xf numFmtId="0" fontId="5" fillId="4" borderId="3" xfId="0" applyFont="1" applyFill="1" applyBorder="1" applyAlignment="1">
      <alignment horizontal="center" vertical="top"/>
    </xf>
    <xf numFmtId="0" fontId="5" fillId="26" borderId="3" xfId="0" applyFont="1" applyFill="1" applyBorder="1" applyAlignment="1">
      <alignment horizontal="left" vertical="top" wrapText="1"/>
    </xf>
    <xf numFmtId="0" fontId="5" fillId="4" borderId="7" xfId="0" applyFont="1" applyFill="1" applyBorder="1" applyAlignment="1">
      <alignment horizontal="center" vertical="top"/>
    </xf>
    <xf numFmtId="0" fontId="5" fillId="4" borderId="8" xfId="0" applyFont="1" applyFill="1" applyBorder="1" applyAlignment="1">
      <alignment horizontal="center" vertical="top"/>
    </xf>
    <xf numFmtId="0" fontId="5" fillId="4" borderId="3" xfId="0" applyFont="1" applyFill="1" applyBorder="1" applyAlignment="1">
      <alignment horizontal="left" vertical="top" wrapText="1"/>
    </xf>
    <xf numFmtId="0" fontId="5" fillId="0" borderId="3" xfId="0" applyFont="1" applyFill="1" applyBorder="1" applyAlignment="1">
      <alignment vertical="top"/>
    </xf>
    <xf numFmtId="0" fontId="5" fillId="26" borderId="3" xfId="0" applyFont="1" applyFill="1" applyBorder="1" applyAlignment="1">
      <alignment horizontal="center" vertical="top" wrapText="1"/>
    </xf>
    <xf numFmtId="0" fontId="5" fillId="26" borderId="15" xfId="0" applyFont="1" applyFill="1" applyBorder="1" applyAlignment="1">
      <alignment horizontal="center" vertical="top"/>
    </xf>
    <xf numFmtId="0" fontId="5" fillId="26" borderId="15" xfId="0" applyFont="1" applyFill="1" applyBorder="1" applyAlignment="1">
      <alignment horizontal="center" vertical="top" wrapText="1"/>
    </xf>
    <xf numFmtId="0" fontId="5" fillId="4" borderId="3" xfId="0"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top" wrapText="1"/>
    </xf>
    <xf numFmtId="49" fontId="5" fillId="0" borderId="15" xfId="0" applyNumberFormat="1" applyFont="1" applyFill="1" applyBorder="1" applyAlignment="1">
      <alignment horizontal="center" vertical="top" wrapText="1"/>
    </xf>
    <xf numFmtId="49" fontId="5" fillId="0" borderId="8" xfId="0" applyNumberFormat="1" applyFont="1" applyFill="1" applyBorder="1" applyAlignment="1">
      <alignment horizontal="center" vertical="top" wrapText="1"/>
    </xf>
    <xf numFmtId="0" fontId="5" fillId="26" borderId="3" xfId="0" applyFont="1" applyFill="1" applyBorder="1" applyAlignment="1">
      <alignment vertical="top" wrapText="1"/>
    </xf>
    <xf numFmtId="0" fontId="5" fillId="0" borderId="3" xfId="0" quotePrefix="1" applyFont="1" applyFill="1" applyBorder="1" applyAlignment="1">
      <alignment vertical="top" wrapText="1"/>
    </xf>
    <xf numFmtId="0" fontId="0" fillId="0" borderId="15" xfId="0" applyBorder="1"/>
    <xf numFmtId="0" fontId="0" fillId="0" borderId="8" xfId="0" applyBorder="1"/>
    <xf numFmtId="0" fontId="5" fillId="0" borderId="19" xfId="0" applyFont="1" applyFill="1" applyBorder="1" applyAlignment="1">
      <alignment horizontal="center" vertical="top" wrapText="1"/>
    </xf>
    <xf numFmtId="0" fontId="5" fillId="0" borderId="21" xfId="0" applyFont="1" applyFill="1" applyBorder="1" applyAlignment="1">
      <alignment horizontal="center" vertical="top" wrapText="1"/>
    </xf>
    <xf numFmtId="0" fontId="5" fillId="0" borderId="6" xfId="0" applyFont="1" applyFill="1" applyBorder="1" applyAlignment="1">
      <alignment horizontal="center" vertical="top"/>
    </xf>
    <xf numFmtId="0" fontId="5" fillId="0" borderId="3" xfId="0" quotePrefix="1" applyFont="1" applyFill="1" applyBorder="1" applyAlignment="1">
      <alignment horizontal="center" vertical="top" wrapText="1"/>
    </xf>
    <xf numFmtId="49" fontId="5" fillId="4" borderId="3" xfId="0" applyNumberFormat="1" applyFont="1" applyFill="1" applyBorder="1" applyAlignment="1">
      <alignment vertical="top" wrapText="1"/>
    </xf>
    <xf numFmtId="49" fontId="5" fillId="0" borderId="3" xfId="0" applyNumberFormat="1" applyFont="1" applyFill="1" applyBorder="1" applyAlignment="1">
      <alignment vertical="top" wrapText="1"/>
    </xf>
    <xf numFmtId="0" fontId="6" fillId="0" borderId="3" xfId="0" quotePrefix="1" applyFont="1" applyFill="1" applyBorder="1" applyAlignment="1">
      <alignment horizontal="center" vertical="top" wrapText="1"/>
    </xf>
    <xf numFmtId="0" fontId="6" fillId="0" borderId="7" xfId="0" quotePrefix="1" applyFont="1" applyFill="1" applyBorder="1" applyAlignment="1">
      <alignment horizontal="center" vertical="top" wrapText="1"/>
    </xf>
    <xf numFmtId="0" fontId="6" fillId="0" borderId="8" xfId="0" quotePrefix="1" applyFont="1" applyFill="1" applyBorder="1" applyAlignment="1">
      <alignment horizontal="center" vertical="top" wrapText="1"/>
    </xf>
    <xf numFmtId="0" fontId="6" fillId="21" borderId="3" xfId="0" applyFont="1" applyFill="1" applyBorder="1" applyAlignment="1">
      <alignment horizontal="left" vertical="top"/>
    </xf>
    <xf numFmtId="0" fontId="5" fillId="4" borderId="15" xfId="0" applyFont="1" applyFill="1" applyBorder="1" applyAlignment="1">
      <alignment horizontal="center" vertical="top"/>
    </xf>
    <xf numFmtId="0" fontId="5" fillId="4" borderId="7" xfId="0" applyFont="1" applyFill="1" applyBorder="1" applyAlignment="1">
      <alignment horizontal="center" vertical="top" wrapText="1"/>
    </xf>
    <xf numFmtId="0" fontId="5" fillId="4" borderId="15" xfId="0" applyFont="1" applyFill="1" applyBorder="1" applyAlignment="1">
      <alignment horizontal="center" vertical="top" wrapText="1"/>
    </xf>
    <xf numFmtId="0" fontId="5" fillId="4" borderId="8" xfId="0" applyFont="1" applyFill="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7" xfId="0" applyFont="1" applyBorder="1" applyAlignment="1">
      <alignment horizontal="left" vertical="top" wrapText="1"/>
    </xf>
    <xf numFmtId="0" fontId="0" fillId="0" borderId="8" xfId="0" applyBorder="1" applyAlignment="1">
      <alignment wrapText="1"/>
    </xf>
    <xf numFmtId="0" fontId="1" fillId="0" borderId="7" xfId="0" applyFont="1" applyFill="1" applyBorder="1" applyAlignment="1">
      <alignment horizontal="left" vertical="top" wrapText="1"/>
    </xf>
    <xf numFmtId="0" fontId="1" fillId="0" borderId="15" xfId="0" applyFont="1" applyFill="1" applyBorder="1" applyAlignment="1">
      <alignment horizontal="left" vertical="top" wrapText="1"/>
    </xf>
    <xf numFmtId="0" fontId="1" fillId="0" borderId="8" xfId="0" applyFont="1" applyFill="1" applyBorder="1" applyAlignment="1">
      <alignment horizontal="left" vertical="top" wrapText="1"/>
    </xf>
    <xf numFmtId="0" fontId="28" fillId="0" borderId="3" xfId="0" applyFont="1" applyFill="1" applyBorder="1" applyAlignment="1">
      <alignment horizontal="center" vertical="top" wrapText="1"/>
    </xf>
    <xf numFmtId="0" fontId="28" fillId="0" borderId="3" xfId="0" applyFont="1" applyFill="1" applyBorder="1" applyAlignment="1">
      <alignment vertical="top"/>
    </xf>
    <xf numFmtId="0" fontId="1" fillId="0" borderId="7" xfId="0" applyFont="1" applyFill="1" applyBorder="1" applyAlignment="1">
      <alignment vertical="top" wrapText="1"/>
    </xf>
    <xf numFmtId="0" fontId="1" fillId="0" borderId="15" xfId="0" applyFont="1" applyFill="1" applyBorder="1" applyAlignment="1">
      <alignment vertical="top" wrapText="1"/>
    </xf>
    <xf numFmtId="0" fontId="1" fillId="0" borderId="8" xfId="0" applyFont="1" applyFill="1" applyBorder="1" applyAlignment="1">
      <alignment vertical="top" wrapText="1"/>
    </xf>
    <xf numFmtId="0" fontId="1" fillId="0" borderId="3" xfId="0" quotePrefix="1" applyFont="1" applyFill="1" applyBorder="1" applyAlignment="1">
      <alignment horizontal="left" vertical="top" wrapText="1"/>
    </xf>
    <xf numFmtId="0" fontId="1" fillId="0" borderId="3" xfId="0" quotePrefix="1" applyFont="1" applyFill="1" applyBorder="1" applyAlignment="1">
      <alignment horizontal="center" vertical="top" wrapText="1"/>
    </xf>
    <xf numFmtId="0" fontId="28" fillId="0" borderId="3" xfId="0" applyFont="1" applyFill="1" applyBorder="1" applyAlignment="1">
      <alignment vertical="top" wrapText="1"/>
    </xf>
    <xf numFmtId="0" fontId="5" fillId="0" borderId="3" xfId="0" quotePrefix="1" applyFont="1" applyFill="1" applyBorder="1" applyAlignment="1">
      <alignment horizontal="left" vertical="top" wrapText="1"/>
    </xf>
    <xf numFmtId="0" fontId="28" fillId="0" borderId="3" xfId="0" applyFont="1" applyFill="1" applyBorder="1"/>
    <xf numFmtId="0" fontId="5" fillId="0" borderId="7" xfId="0" applyFont="1" applyFill="1" applyBorder="1" applyAlignment="1">
      <alignment horizontal="left" vertical="top"/>
    </xf>
    <xf numFmtId="0" fontId="5" fillId="0" borderId="15" xfId="0" applyFont="1" applyFill="1" applyBorder="1" applyAlignment="1">
      <alignment horizontal="left" vertical="top"/>
    </xf>
    <xf numFmtId="0" fontId="5" fillId="0" borderId="8" xfId="0" applyFont="1" applyFill="1" applyBorder="1" applyAlignment="1">
      <alignment horizontal="left" vertical="top"/>
    </xf>
    <xf numFmtId="0" fontId="18" fillId="0" borderId="3" xfId="0" applyFont="1" applyFill="1" applyBorder="1" applyAlignment="1">
      <alignment horizontal="center" vertical="top" wrapText="1"/>
    </xf>
    <xf numFmtId="0" fontId="5" fillId="26" borderId="15" xfId="0" applyFont="1" applyFill="1" applyBorder="1" applyAlignment="1">
      <alignment horizontal="left" vertical="top" wrapText="1"/>
    </xf>
    <xf numFmtId="0" fontId="5" fillId="4" borderId="7" xfId="0" applyFont="1" applyFill="1" applyBorder="1" applyAlignment="1">
      <alignment horizontal="left" vertical="top" wrapText="1"/>
    </xf>
    <xf numFmtId="0" fontId="5" fillId="4" borderId="15" xfId="0" applyFont="1" applyFill="1" applyBorder="1" applyAlignment="1">
      <alignment horizontal="left" vertical="top" wrapText="1"/>
    </xf>
    <xf numFmtId="0" fontId="5" fillId="4" borderId="8" xfId="0" applyFont="1" applyFill="1" applyBorder="1" applyAlignment="1">
      <alignment horizontal="left" vertical="top" wrapText="1"/>
    </xf>
    <xf numFmtId="0" fontId="2" fillId="0" borderId="7" xfId="0" applyFont="1" applyFill="1" applyBorder="1" applyAlignment="1">
      <alignment horizontal="center" vertical="top"/>
    </xf>
    <xf numFmtId="0" fontId="2" fillId="0" borderId="15" xfId="0" applyFont="1" applyFill="1" applyBorder="1" applyAlignment="1">
      <alignment horizontal="center" vertical="top"/>
    </xf>
    <xf numFmtId="0" fontId="2" fillId="0" borderId="3" xfId="0" applyFont="1" applyFill="1" applyBorder="1" applyAlignment="1">
      <alignment horizontal="center" vertical="top"/>
    </xf>
    <xf numFmtId="0" fontId="2" fillId="0" borderId="8" xfId="0" applyFont="1" applyFill="1" applyBorder="1" applyAlignment="1">
      <alignment horizontal="center" vertical="top"/>
    </xf>
    <xf numFmtId="0" fontId="5" fillId="0" borderId="17" xfId="0" applyFont="1" applyFill="1" applyBorder="1" applyAlignment="1">
      <alignment horizontal="center" vertical="top"/>
    </xf>
    <xf numFmtId="0" fontId="5" fillId="0" borderId="18" xfId="0" applyFont="1" applyFill="1" applyBorder="1" applyAlignment="1">
      <alignment horizontal="center" vertical="top"/>
    </xf>
    <xf numFmtId="0" fontId="5" fillId="0" borderId="22" xfId="0" applyFont="1" applyFill="1" applyBorder="1" applyAlignment="1">
      <alignment horizontal="center" vertical="top"/>
    </xf>
    <xf numFmtId="0" fontId="5" fillId="4" borderId="7" xfId="0" applyFont="1" applyFill="1" applyBorder="1" applyAlignment="1">
      <alignment vertical="top" wrapText="1"/>
    </xf>
    <xf numFmtId="0" fontId="5" fillId="4" borderId="8" xfId="0" applyFont="1" applyFill="1" applyBorder="1" applyAlignment="1">
      <alignment vertical="top" wrapText="1"/>
    </xf>
    <xf numFmtId="0" fontId="18" fillId="4" borderId="7" xfId="0" applyFont="1" applyFill="1" applyBorder="1" applyAlignment="1">
      <alignment horizontal="left" vertical="top" wrapText="1"/>
    </xf>
    <xf numFmtId="0" fontId="18" fillId="4" borderId="15" xfId="0" applyFont="1" applyFill="1" applyBorder="1" applyAlignment="1">
      <alignment horizontal="left" vertical="top" wrapText="1"/>
    </xf>
    <xf numFmtId="0" fontId="18" fillId="4" borderId="8" xfId="0" applyFont="1" applyFill="1" applyBorder="1" applyAlignment="1">
      <alignment horizontal="left" vertical="top" wrapText="1"/>
    </xf>
    <xf numFmtId="0" fontId="18" fillId="4" borderId="3" xfId="0" applyFont="1" applyFill="1" applyBorder="1" applyAlignment="1">
      <alignment horizontal="center" vertical="top"/>
    </xf>
    <xf numFmtId="0" fontId="18" fillId="4" borderId="7" xfId="0" applyFont="1" applyFill="1" applyBorder="1" applyAlignment="1">
      <alignment horizontal="center" vertical="top"/>
    </xf>
    <xf numFmtId="0" fontId="18" fillId="4" borderId="8" xfId="0" applyFont="1" applyFill="1" applyBorder="1" applyAlignment="1">
      <alignment horizontal="center" vertical="top"/>
    </xf>
    <xf numFmtId="0" fontId="18" fillId="4" borderId="7" xfId="0" applyFont="1" applyFill="1" applyBorder="1" applyAlignment="1">
      <alignment vertical="top" wrapText="1"/>
    </xf>
    <xf numFmtId="0" fontId="18" fillId="4" borderId="8" xfId="0" applyFont="1" applyFill="1" applyBorder="1" applyAlignment="1">
      <alignment vertical="top" wrapText="1"/>
    </xf>
    <xf numFmtId="0" fontId="1" fillId="0" borderId="7" xfId="0" quotePrefix="1" applyFont="1" applyFill="1" applyBorder="1" applyAlignment="1">
      <alignment horizontal="center" vertical="top" wrapText="1"/>
    </xf>
    <xf numFmtId="0" fontId="1" fillId="0" borderId="8" xfId="0" quotePrefix="1" applyFont="1" applyFill="1" applyBorder="1" applyAlignment="1">
      <alignment horizontal="center" vertical="top" wrapText="1"/>
    </xf>
    <xf numFmtId="0" fontId="18" fillId="4" borderId="3" xfId="0" applyFont="1" applyFill="1" applyBorder="1" applyAlignment="1">
      <alignment horizontal="left" vertical="top" wrapText="1"/>
    </xf>
    <xf numFmtId="0" fontId="18" fillId="4" borderId="3" xfId="0" applyFont="1" applyFill="1" applyBorder="1" applyAlignment="1">
      <alignment vertical="top" wrapText="1"/>
    </xf>
    <xf numFmtId="0" fontId="35" fillId="0" borderId="7" xfId="0" applyFont="1" applyBorder="1" applyAlignment="1">
      <alignment horizontal="left" vertical="center" wrapText="1"/>
    </xf>
    <xf numFmtId="0" fontId="35" fillId="0" borderId="15" xfId="0" applyFont="1" applyBorder="1" applyAlignment="1">
      <alignment horizontal="left" vertical="center" wrapText="1"/>
    </xf>
    <xf numFmtId="0" fontId="35" fillId="0" borderId="7"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8" xfId="0" applyFont="1" applyBorder="1" applyAlignment="1">
      <alignment horizontal="left" vertical="center" wrapText="1"/>
    </xf>
    <xf numFmtId="0" fontId="35" fillId="0" borderId="3" xfId="0" applyFont="1" applyBorder="1" applyAlignment="1">
      <alignment horizontal="left" vertical="center" wrapText="1"/>
    </xf>
    <xf numFmtId="0" fontId="35" fillId="0" borderId="3" xfId="0" applyFont="1" applyBorder="1" applyAlignment="1">
      <alignment horizontal="center" vertical="center"/>
    </xf>
    <xf numFmtId="0" fontId="35" fillId="0" borderId="3" xfId="0" applyFont="1" applyBorder="1" applyAlignment="1">
      <alignment horizontal="center" vertical="center" wrapText="1"/>
    </xf>
    <xf numFmtId="0" fontId="35" fillId="0" borderId="7" xfId="0" applyFont="1" applyBorder="1" applyAlignment="1">
      <alignment horizontal="center" vertical="center"/>
    </xf>
    <xf numFmtId="0" fontId="35" fillId="0" borderId="15" xfId="0" applyFont="1" applyBorder="1" applyAlignment="1">
      <alignment horizontal="center" vertical="center"/>
    </xf>
    <xf numFmtId="0" fontId="35" fillId="0" borderId="8" xfId="0" applyFont="1" applyBorder="1" applyAlignment="1">
      <alignment horizontal="center" vertical="center"/>
    </xf>
    <xf numFmtId="0" fontId="35" fillId="0" borderId="7" xfId="0" quotePrefix="1" applyFont="1" applyBorder="1" applyAlignment="1">
      <alignment horizontal="center" vertical="center" wrapText="1"/>
    </xf>
    <xf numFmtId="0" fontId="35" fillId="0" borderId="8" xfId="0" quotePrefix="1" applyFont="1" applyBorder="1" applyAlignment="1">
      <alignment horizontal="center" vertical="center" wrapText="1"/>
    </xf>
    <xf numFmtId="0" fontId="18" fillId="26" borderId="0" xfId="0" applyFont="1" applyFill="1"/>
  </cellXfs>
  <cellStyles count="5">
    <cellStyle name="Hipervínculo" xfId="2" builtinId="8"/>
    <cellStyle name="Hipervínculo 2" xfId="3" xr:uid="{00000000-0005-0000-0000-000001000000}"/>
    <cellStyle name="Hipervínculo 3" xfId="4" xr:uid="{00000000-0005-0000-0000-000002000000}"/>
    <cellStyle name="Normal" xfId="0" builtinId="0"/>
    <cellStyle name="Normal 2" xfId="1" xr:uid="{00000000-0005-0000-0000-000004000000}"/>
  </cellStyles>
  <dxfs count="0"/>
  <tableStyles count="0" defaultTableStyle="TableStyleMedium9" defaultPivotStyle="PivotStyleLight16"/>
  <colors>
    <mruColors>
      <color rgb="FFE86A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371929</xdr:colOff>
      <xdr:row>28</xdr:row>
      <xdr:rowOff>0</xdr:rowOff>
    </xdr:from>
    <xdr:ext cx="184731" cy="264560"/>
    <xdr:sp macro="" textlink="">
      <xdr:nvSpPr>
        <xdr:cNvPr id="2" name="1 CuadroTexto">
          <a:extLst>
            <a:ext uri="{FF2B5EF4-FFF2-40B4-BE49-F238E27FC236}">
              <a16:creationId xmlns:a16="http://schemas.microsoft.com/office/drawing/2014/main" id="{00000000-0008-0000-0100-000002000000}"/>
            </a:ext>
          </a:extLst>
        </xdr:cNvPr>
        <xdr:cNvSpPr txBox="1"/>
      </xdr:nvSpPr>
      <xdr:spPr>
        <a:xfrm>
          <a:off x="3719286" y="43996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4</xdr:col>
      <xdr:colOff>371929</xdr:colOff>
      <xdr:row>2</xdr:row>
      <xdr:rowOff>0</xdr:rowOff>
    </xdr:from>
    <xdr:ext cx="184731" cy="264560"/>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3419929"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2</xdr:row>
      <xdr:rowOff>0</xdr:rowOff>
    </xdr:from>
    <xdr:ext cx="184731" cy="264560"/>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419929"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134</xdr:row>
      <xdr:rowOff>0</xdr:rowOff>
    </xdr:from>
    <xdr:ext cx="184731" cy="264560"/>
    <xdr:sp macro="" textlink="">
      <xdr:nvSpPr>
        <xdr:cNvPr id="4" name="3 CuadroTexto">
          <a:extLst>
            <a:ext uri="{FF2B5EF4-FFF2-40B4-BE49-F238E27FC236}">
              <a16:creationId xmlns:a16="http://schemas.microsoft.com/office/drawing/2014/main" id="{00000000-0008-0000-1500-000004000000}"/>
            </a:ext>
          </a:extLst>
        </xdr:cNvPr>
        <xdr:cNvSpPr txBox="1"/>
      </xdr:nvSpPr>
      <xdr:spPr>
        <a:xfrm>
          <a:off x="3419929" y="2343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6</xdr:col>
      <xdr:colOff>442686</xdr:colOff>
      <xdr:row>211</xdr:row>
      <xdr:rowOff>86179</xdr:rowOff>
    </xdr:from>
    <xdr:to>
      <xdr:col>6</xdr:col>
      <xdr:colOff>627417</xdr:colOff>
      <xdr:row>212</xdr:row>
      <xdr:rowOff>160239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4549866" y="53174719"/>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PE" sz="1100"/>
        </a:p>
      </xdr:txBody>
    </xdr:sp>
    <xdr:clientData/>
  </xdr:twoCellAnchor>
  <xdr:twoCellAnchor>
    <xdr:from>
      <xdr:col>4</xdr:col>
      <xdr:colOff>416983</xdr:colOff>
      <xdr:row>30</xdr:row>
      <xdr:rowOff>190500</xdr:rowOff>
    </xdr:from>
    <xdr:to>
      <xdr:col>4</xdr:col>
      <xdr:colOff>601714</xdr:colOff>
      <xdr:row>30</xdr:row>
      <xdr:rowOff>455060</xdr:rowOff>
    </xdr:to>
    <xdr:sp macro="" textlink="">
      <xdr:nvSpPr>
        <xdr:cNvPr id="3" name="2 CuadroTexto">
          <a:extLst>
            <a:ext uri="{FF2B5EF4-FFF2-40B4-BE49-F238E27FC236}">
              <a16:creationId xmlns:a16="http://schemas.microsoft.com/office/drawing/2014/main" id="{00000000-0008-0000-1600-000003000000}"/>
            </a:ext>
          </a:extLst>
        </xdr:cNvPr>
        <xdr:cNvSpPr txBox="1"/>
      </xdr:nvSpPr>
      <xdr:spPr>
        <a:xfrm>
          <a:off x="2969683" y="18417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P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416983</xdr:colOff>
      <xdr:row>29</xdr:row>
      <xdr:rowOff>190500</xdr:rowOff>
    </xdr:from>
    <xdr:to>
      <xdr:col>4</xdr:col>
      <xdr:colOff>601714</xdr:colOff>
      <xdr:row>29</xdr:row>
      <xdr:rowOff>455060</xdr:rowOff>
    </xdr:to>
    <xdr:sp macro="" textlink="">
      <xdr:nvSpPr>
        <xdr:cNvPr id="2" name="1 CuadroTexto">
          <a:extLst>
            <a:ext uri="{FF2B5EF4-FFF2-40B4-BE49-F238E27FC236}">
              <a16:creationId xmlns:a16="http://schemas.microsoft.com/office/drawing/2014/main" id="{00000000-0008-0000-1700-000002000000}"/>
            </a:ext>
          </a:extLst>
        </xdr:cNvPr>
        <xdr:cNvSpPr txBox="1"/>
      </xdr:nvSpPr>
      <xdr:spPr>
        <a:xfrm>
          <a:off x="2763943" y="19933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PE"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371929</xdr:colOff>
      <xdr:row>80</xdr:row>
      <xdr:rowOff>0</xdr:rowOff>
    </xdr:from>
    <xdr:ext cx="184731" cy="264560"/>
    <xdr:sp macro="" textlink="">
      <xdr:nvSpPr>
        <xdr:cNvPr id="2" name="1 CuadroTexto">
          <a:extLst>
            <a:ext uri="{FF2B5EF4-FFF2-40B4-BE49-F238E27FC236}">
              <a16:creationId xmlns:a16="http://schemas.microsoft.com/office/drawing/2014/main" id="{00000000-0008-0000-0200-000002000000}"/>
            </a:ext>
          </a:extLst>
        </xdr:cNvPr>
        <xdr:cNvSpPr txBox="1"/>
      </xdr:nvSpPr>
      <xdr:spPr>
        <a:xfrm>
          <a:off x="3153229" y="3264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88</xdr:row>
      <xdr:rowOff>0</xdr:rowOff>
    </xdr:from>
    <xdr:ext cx="184731" cy="264560"/>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2726509" y="24429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78</xdr:row>
      <xdr:rowOff>0</xdr:rowOff>
    </xdr:from>
    <xdr:ext cx="184731" cy="264560"/>
    <xdr:sp macro="" textlink="">
      <xdr:nvSpPr>
        <xdr:cNvPr id="4" name="3 CuadroTexto">
          <a:extLst>
            <a:ext uri="{FF2B5EF4-FFF2-40B4-BE49-F238E27FC236}">
              <a16:creationId xmlns:a16="http://schemas.microsoft.com/office/drawing/2014/main" id="{00000000-0008-0000-0200-000004000000}"/>
            </a:ext>
          </a:extLst>
        </xdr:cNvPr>
        <xdr:cNvSpPr txBox="1"/>
      </xdr:nvSpPr>
      <xdr:spPr>
        <a:xfrm>
          <a:off x="2726509" y="21838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86</xdr:row>
      <xdr:rowOff>0</xdr:rowOff>
    </xdr:from>
    <xdr:ext cx="184731" cy="264560"/>
    <xdr:sp macro="" textlink="">
      <xdr:nvSpPr>
        <xdr:cNvPr id="5" name="4 CuadroTexto">
          <a:extLst>
            <a:ext uri="{FF2B5EF4-FFF2-40B4-BE49-F238E27FC236}">
              <a16:creationId xmlns:a16="http://schemas.microsoft.com/office/drawing/2014/main" id="{00000000-0008-0000-0200-000005000000}"/>
            </a:ext>
          </a:extLst>
        </xdr:cNvPr>
        <xdr:cNvSpPr txBox="1"/>
      </xdr:nvSpPr>
      <xdr:spPr>
        <a:xfrm>
          <a:off x="2726509" y="238582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371929</xdr:colOff>
      <xdr:row>74</xdr:row>
      <xdr:rowOff>0</xdr:rowOff>
    </xdr:from>
    <xdr:ext cx="184731" cy="264560"/>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2657929" y="2226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87</xdr:row>
      <xdr:rowOff>0</xdr:rowOff>
    </xdr:from>
    <xdr:ext cx="184731" cy="264560"/>
    <xdr:sp macro="" textlink="">
      <xdr:nvSpPr>
        <xdr:cNvPr id="4" name="3 CuadroTexto">
          <a:extLst>
            <a:ext uri="{FF2B5EF4-FFF2-40B4-BE49-F238E27FC236}">
              <a16:creationId xmlns:a16="http://schemas.microsoft.com/office/drawing/2014/main" id="{00000000-0008-0000-0300-000004000000}"/>
            </a:ext>
          </a:extLst>
        </xdr:cNvPr>
        <xdr:cNvSpPr txBox="1"/>
      </xdr:nvSpPr>
      <xdr:spPr>
        <a:xfrm>
          <a:off x="2726509" y="23949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72</xdr:row>
      <xdr:rowOff>0</xdr:rowOff>
    </xdr:from>
    <xdr:ext cx="184731" cy="264560"/>
    <xdr:sp macro="" textlink="">
      <xdr:nvSpPr>
        <xdr:cNvPr id="5" name="4 CuadroTexto">
          <a:extLst>
            <a:ext uri="{FF2B5EF4-FFF2-40B4-BE49-F238E27FC236}">
              <a16:creationId xmlns:a16="http://schemas.microsoft.com/office/drawing/2014/main" id="{00000000-0008-0000-0300-000005000000}"/>
            </a:ext>
          </a:extLst>
        </xdr:cNvPr>
        <xdr:cNvSpPr txBox="1"/>
      </xdr:nvSpPr>
      <xdr:spPr>
        <a:xfrm>
          <a:off x="2726509" y="19682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85</xdr:row>
      <xdr:rowOff>0</xdr:rowOff>
    </xdr:from>
    <xdr:ext cx="184731" cy="264560"/>
    <xdr:sp macro="" textlink="">
      <xdr:nvSpPr>
        <xdr:cNvPr id="6" name="5 CuadroTexto">
          <a:extLst>
            <a:ext uri="{FF2B5EF4-FFF2-40B4-BE49-F238E27FC236}">
              <a16:creationId xmlns:a16="http://schemas.microsoft.com/office/drawing/2014/main" id="{00000000-0008-0000-0300-000006000000}"/>
            </a:ext>
          </a:extLst>
        </xdr:cNvPr>
        <xdr:cNvSpPr txBox="1"/>
      </xdr:nvSpPr>
      <xdr:spPr>
        <a:xfrm>
          <a:off x="2726509" y="23187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371929</xdr:colOff>
      <xdr:row>85</xdr:row>
      <xdr:rowOff>0</xdr:rowOff>
    </xdr:from>
    <xdr:ext cx="184731" cy="264560"/>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667454" y="2838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97</xdr:row>
      <xdr:rowOff>0</xdr:rowOff>
    </xdr:from>
    <xdr:ext cx="184731" cy="264560"/>
    <xdr:sp macro="" textlink="">
      <xdr:nvSpPr>
        <xdr:cNvPr id="3" name="2 CuadroTexto">
          <a:extLst>
            <a:ext uri="{FF2B5EF4-FFF2-40B4-BE49-F238E27FC236}">
              <a16:creationId xmlns:a16="http://schemas.microsoft.com/office/drawing/2014/main" id="{00000000-0008-0000-0500-000003000000}"/>
            </a:ext>
          </a:extLst>
        </xdr:cNvPr>
        <xdr:cNvSpPr txBox="1"/>
      </xdr:nvSpPr>
      <xdr:spPr>
        <a:xfrm>
          <a:off x="2734129" y="32529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81</xdr:row>
      <xdr:rowOff>0</xdr:rowOff>
    </xdr:from>
    <xdr:ext cx="184731" cy="264560"/>
    <xdr:sp macro="" textlink="">
      <xdr:nvSpPr>
        <xdr:cNvPr id="4" name="3 CuadroTexto">
          <a:extLst>
            <a:ext uri="{FF2B5EF4-FFF2-40B4-BE49-F238E27FC236}">
              <a16:creationId xmlns:a16="http://schemas.microsoft.com/office/drawing/2014/main" id="{00000000-0008-0000-0500-000004000000}"/>
            </a:ext>
          </a:extLst>
        </xdr:cNvPr>
        <xdr:cNvSpPr txBox="1"/>
      </xdr:nvSpPr>
      <xdr:spPr>
        <a:xfrm>
          <a:off x="2734129"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93</xdr:row>
      <xdr:rowOff>0</xdr:rowOff>
    </xdr:from>
    <xdr:ext cx="184731" cy="264560"/>
    <xdr:sp macro="" textlink="">
      <xdr:nvSpPr>
        <xdr:cNvPr id="5" name="4 CuadroTexto">
          <a:extLst>
            <a:ext uri="{FF2B5EF4-FFF2-40B4-BE49-F238E27FC236}">
              <a16:creationId xmlns:a16="http://schemas.microsoft.com/office/drawing/2014/main" id="{00000000-0008-0000-0500-000005000000}"/>
            </a:ext>
          </a:extLst>
        </xdr:cNvPr>
        <xdr:cNvSpPr txBox="1"/>
      </xdr:nvSpPr>
      <xdr:spPr>
        <a:xfrm>
          <a:off x="2734129" y="3131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371929</xdr:colOff>
      <xdr:row>89</xdr:row>
      <xdr:rowOff>0</xdr:rowOff>
    </xdr:from>
    <xdr:ext cx="184731" cy="264560"/>
    <xdr:sp macro="" textlink="">
      <xdr:nvSpPr>
        <xdr:cNvPr id="2" name="1 CuadroTexto">
          <a:extLst>
            <a:ext uri="{FF2B5EF4-FFF2-40B4-BE49-F238E27FC236}">
              <a16:creationId xmlns:a16="http://schemas.microsoft.com/office/drawing/2014/main" id="{00000000-0008-0000-0600-000002000000}"/>
            </a:ext>
          </a:extLst>
        </xdr:cNvPr>
        <xdr:cNvSpPr txBox="1"/>
      </xdr:nvSpPr>
      <xdr:spPr>
        <a:xfrm>
          <a:off x="2657929" y="233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101</xdr:row>
      <xdr:rowOff>0</xdr:rowOff>
    </xdr:from>
    <xdr:ext cx="184731" cy="264560"/>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2734129" y="3493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87</xdr:row>
      <xdr:rowOff>0</xdr:rowOff>
    </xdr:from>
    <xdr:ext cx="184731" cy="264560"/>
    <xdr:sp macro="" textlink="">
      <xdr:nvSpPr>
        <xdr:cNvPr id="4" name="3 CuadroTexto">
          <a:extLst>
            <a:ext uri="{FF2B5EF4-FFF2-40B4-BE49-F238E27FC236}">
              <a16:creationId xmlns:a16="http://schemas.microsoft.com/office/drawing/2014/main" id="{00000000-0008-0000-0600-000004000000}"/>
            </a:ext>
          </a:extLst>
        </xdr:cNvPr>
        <xdr:cNvSpPr txBox="1"/>
      </xdr:nvSpPr>
      <xdr:spPr>
        <a:xfrm>
          <a:off x="2734129" y="3067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98</xdr:row>
      <xdr:rowOff>0</xdr:rowOff>
    </xdr:from>
    <xdr:ext cx="184731" cy="264560"/>
    <xdr:sp macro="" textlink="">
      <xdr:nvSpPr>
        <xdr:cNvPr id="5" name="4 CuadroTexto">
          <a:extLst>
            <a:ext uri="{FF2B5EF4-FFF2-40B4-BE49-F238E27FC236}">
              <a16:creationId xmlns:a16="http://schemas.microsoft.com/office/drawing/2014/main" id="{00000000-0008-0000-0600-000005000000}"/>
            </a:ext>
          </a:extLst>
        </xdr:cNvPr>
        <xdr:cNvSpPr txBox="1"/>
      </xdr:nvSpPr>
      <xdr:spPr>
        <a:xfrm>
          <a:off x="2734129" y="3402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371929</xdr:colOff>
      <xdr:row>2</xdr:row>
      <xdr:rowOff>0</xdr:rowOff>
    </xdr:from>
    <xdr:ext cx="184731" cy="264560"/>
    <xdr:sp macro="" textlink="">
      <xdr:nvSpPr>
        <xdr:cNvPr id="2" name="1 CuadroTexto">
          <a:extLst>
            <a:ext uri="{FF2B5EF4-FFF2-40B4-BE49-F238E27FC236}">
              <a16:creationId xmlns:a16="http://schemas.microsoft.com/office/drawing/2014/main" id="{00000000-0008-0000-1100-000002000000}"/>
            </a:ext>
          </a:extLst>
        </xdr:cNvPr>
        <xdr:cNvSpPr txBox="1"/>
      </xdr:nvSpPr>
      <xdr:spPr>
        <a:xfrm>
          <a:off x="3137989" y="60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2</xdr:row>
      <xdr:rowOff>0</xdr:rowOff>
    </xdr:from>
    <xdr:ext cx="184731" cy="264560"/>
    <xdr:sp macro="" textlink="">
      <xdr:nvSpPr>
        <xdr:cNvPr id="3" name="2 CuadroTexto">
          <a:extLst>
            <a:ext uri="{FF2B5EF4-FFF2-40B4-BE49-F238E27FC236}">
              <a16:creationId xmlns:a16="http://schemas.microsoft.com/office/drawing/2014/main" id="{00000000-0008-0000-1100-000003000000}"/>
            </a:ext>
          </a:extLst>
        </xdr:cNvPr>
        <xdr:cNvSpPr txBox="1"/>
      </xdr:nvSpPr>
      <xdr:spPr>
        <a:xfrm>
          <a:off x="3137989" y="60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143</xdr:row>
      <xdr:rowOff>0</xdr:rowOff>
    </xdr:from>
    <xdr:ext cx="184731" cy="264560"/>
    <xdr:sp macro="" textlink="">
      <xdr:nvSpPr>
        <xdr:cNvPr id="4" name="3 CuadroTexto">
          <a:extLst>
            <a:ext uri="{FF2B5EF4-FFF2-40B4-BE49-F238E27FC236}">
              <a16:creationId xmlns:a16="http://schemas.microsoft.com/office/drawing/2014/main" id="{00000000-0008-0000-1100-000004000000}"/>
            </a:ext>
          </a:extLst>
        </xdr:cNvPr>
        <xdr:cNvSpPr txBox="1"/>
      </xdr:nvSpPr>
      <xdr:spPr>
        <a:xfrm>
          <a:off x="3137989" y="4865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4</xdr:col>
      <xdr:colOff>371929</xdr:colOff>
      <xdr:row>2</xdr:row>
      <xdr:rowOff>0</xdr:rowOff>
    </xdr:from>
    <xdr:ext cx="184731" cy="264560"/>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3153229" y="45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2</xdr:row>
      <xdr:rowOff>0</xdr:rowOff>
    </xdr:from>
    <xdr:ext cx="184731" cy="264560"/>
    <xdr:sp macro="" textlink="">
      <xdr:nvSpPr>
        <xdr:cNvPr id="3" name="2 CuadroTexto">
          <a:extLst>
            <a:ext uri="{FF2B5EF4-FFF2-40B4-BE49-F238E27FC236}">
              <a16:creationId xmlns:a16="http://schemas.microsoft.com/office/drawing/2014/main" id="{00000000-0008-0000-1300-000003000000}"/>
            </a:ext>
          </a:extLst>
        </xdr:cNvPr>
        <xdr:cNvSpPr txBox="1"/>
      </xdr:nvSpPr>
      <xdr:spPr>
        <a:xfrm>
          <a:off x="3153229" y="45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132</xdr:row>
      <xdr:rowOff>0</xdr:rowOff>
    </xdr:from>
    <xdr:ext cx="184731" cy="264560"/>
    <xdr:sp macro="" textlink="">
      <xdr:nvSpPr>
        <xdr:cNvPr id="4" name="3 CuadroTexto">
          <a:extLst>
            <a:ext uri="{FF2B5EF4-FFF2-40B4-BE49-F238E27FC236}">
              <a16:creationId xmlns:a16="http://schemas.microsoft.com/office/drawing/2014/main" id="{00000000-0008-0000-1300-000004000000}"/>
            </a:ext>
          </a:extLst>
        </xdr:cNvPr>
        <xdr:cNvSpPr txBox="1"/>
      </xdr:nvSpPr>
      <xdr:spPr>
        <a:xfrm>
          <a:off x="3153229" y="402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371929</xdr:colOff>
      <xdr:row>136</xdr:row>
      <xdr:rowOff>0</xdr:rowOff>
    </xdr:from>
    <xdr:ext cx="184731" cy="264560"/>
    <xdr:sp macro="" textlink="">
      <xdr:nvSpPr>
        <xdr:cNvPr id="2" name="1 CuadroTexto">
          <a:extLst>
            <a:ext uri="{FF2B5EF4-FFF2-40B4-BE49-F238E27FC236}">
              <a16:creationId xmlns:a16="http://schemas.microsoft.com/office/drawing/2014/main" id="{00000000-0008-0000-1400-000002000000}"/>
            </a:ext>
          </a:extLst>
        </xdr:cNvPr>
        <xdr:cNvSpPr txBox="1"/>
      </xdr:nvSpPr>
      <xdr:spPr>
        <a:xfrm>
          <a:off x="3282769" y="52570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4</xdr:col>
      <xdr:colOff>371929</xdr:colOff>
      <xdr:row>2</xdr:row>
      <xdr:rowOff>0</xdr:rowOff>
    </xdr:from>
    <xdr:ext cx="184731" cy="264560"/>
    <xdr:sp macro="" textlink="">
      <xdr:nvSpPr>
        <xdr:cNvPr id="5" name="4 CuadroTexto">
          <a:extLst>
            <a:ext uri="{FF2B5EF4-FFF2-40B4-BE49-F238E27FC236}">
              <a16:creationId xmlns:a16="http://schemas.microsoft.com/office/drawing/2014/main" id="{00000000-0008-0000-1600-000005000000}"/>
            </a:ext>
          </a:extLst>
        </xdr:cNvPr>
        <xdr:cNvSpPr txBox="1"/>
      </xdr:nvSpPr>
      <xdr:spPr>
        <a:xfrm>
          <a:off x="3419929"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2</xdr:row>
      <xdr:rowOff>0</xdr:rowOff>
    </xdr:from>
    <xdr:ext cx="184731" cy="264560"/>
    <xdr:sp macro="" textlink="">
      <xdr:nvSpPr>
        <xdr:cNvPr id="6" name="5 CuadroTexto">
          <a:extLst>
            <a:ext uri="{FF2B5EF4-FFF2-40B4-BE49-F238E27FC236}">
              <a16:creationId xmlns:a16="http://schemas.microsoft.com/office/drawing/2014/main" id="{00000000-0008-0000-1600-000006000000}"/>
            </a:ext>
          </a:extLst>
        </xdr:cNvPr>
        <xdr:cNvSpPr txBox="1"/>
      </xdr:nvSpPr>
      <xdr:spPr>
        <a:xfrm>
          <a:off x="3419929"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oneCellAnchor>
    <xdr:from>
      <xdr:col>4</xdr:col>
      <xdr:colOff>371929</xdr:colOff>
      <xdr:row>132</xdr:row>
      <xdr:rowOff>0</xdr:rowOff>
    </xdr:from>
    <xdr:ext cx="184731" cy="264560"/>
    <xdr:sp macro="" textlink="">
      <xdr:nvSpPr>
        <xdr:cNvPr id="7" name="6 CuadroTexto">
          <a:extLst>
            <a:ext uri="{FF2B5EF4-FFF2-40B4-BE49-F238E27FC236}">
              <a16:creationId xmlns:a16="http://schemas.microsoft.com/office/drawing/2014/main" id="{00000000-0008-0000-1600-000007000000}"/>
            </a:ext>
          </a:extLst>
        </xdr:cNvPr>
        <xdr:cNvSpPr txBox="1"/>
      </xdr:nvSpPr>
      <xdr:spPr>
        <a:xfrm>
          <a:off x="3419929" y="2286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P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psis23.sunat.peru/Usuarios/jpazosp/AppData/Local/Microsoft/Windows/Temporary%20Internet%20Files/Content.Outlook/B8TK26XA/Mapeo%20de%20Errores/Excel%20Maribel/Excel%20Ma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ged/Usuarios/jpazosp/Downloads/Mapeo%20de%20Errores/Excel%20Maribel/Excel%20Mar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ged/Users/johashi/AppData/Local/Microsoft/Windows/Temporary%20Internet%20Files/Content.Outlook/IL1ZP7D3/ValidacionesCPEv201707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04_89\ajorge\WINDOWS\TEMP\PPTTvelas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Firma"/>
      <sheetName val="Factura"/>
      <sheetName val="Boleta"/>
      <sheetName val="Nota de Débito"/>
      <sheetName val="Nota de Crédito"/>
      <sheetName val="Servicios Públcios"/>
      <sheetName val="Resumen Diario"/>
      <sheetName val="Comunicación de Baja"/>
      <sheetName val="Resumen Reversiones"/>
      <sheetName val="Retenciones"/>
      <sheetName val="Percepciones"/>
      <sheetName val="Guía"/>
      <sheetName val="Listados"/>
      <sheetName val="Parámetros"/>
      <sheetName val="CódigosRetorno"/>
      <sheetName val="Catálo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Firma"/>
      <sheetName val="Factura"/>
      <sheetName val="Boleta"/>
      <sheetName val="Nota de Débito"/>
      <sheetName val="Nota de Crédito"/>
      <sheetName val="Servicios Públcios"/>
      <sheetName val="Resumen Diario"/>
      <sheetName val="Comunicación de Baja"/>
      <sheetName val="Resumen Reversiones"/>
      <sheetName val="Retenciones"/>
      <sheetName val="Percepciones"/>
      <sheetName val="Guía"/>
      <sheetName val="Listados"/>
      <sheetName val="Parámetros"/>
      <sheetName val="CódigosRetorno"/>
      <sheetName val="Catálo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Firma"/>
      <sheetName val="Factura"/>
      <sheetName val="Boleta"/>
      <sheetName val="Nota de Débito"/>
      <sheetName val="Nota de Crédito"/>
      <sheetName val="Servicios Públicos"/>
      <sheetName val="Resumen Diario"/>
      <sheetName val="Comunicación de Baja"/>
      <sheetName val="Resumen de reversiones"/>
      <sheetName val="Retenciones"/>
      <sheetName val="Percepciones"/>
      <sheetName val="Guía"/>
      <sheetName val="Listados"/>
      <sheetName val="Parámetros"/>
      <sheetName val="CódigosRetorno"/>
      <sheetName val="Catálo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5"/>
      <sheetName val="6.1"/>
      <sheetName val="Hoja19"/>
      <sheetName val="CRONOGRAMA"/>
      <sheetName val="6.2"/>
      <sheetName val="Gráfico1"/>
      <sheetName val="Gráfico2"/>
      <sheetName val="Hoja1"/>
      <sheetName val="7.1"/>
      <sheetName val="7.2"/>
      <sheetName val="7.3"/>
      <sheetName val="8"/>
      <sheetName val="9.1"/>
      <sheetName val="9.2"/>
      <sheetName val="10.1"/>
      <sheetName val="10.2"/>
      <sheetName val="10.3"/>
      <sheetName val="11"/>
      <sheetName val="13"/>
      <sheetName val="13.1"/>
      <sheetName val="13.2"/>
      <sheetName val="13.3"/>
      <sheetName val="13.4"/>
    </sheetNames>
    <sheetDataSet>
      <sheetData sheetId="0" refreshError="1"/>
      <sheetData sheetId="1" refreshError="1"/>
      <sheetData sheetId="2" refreshError="1"/>
      <sheetData sheetId="3" refreshError="1"/>
      <sheetData sheetId="4" refreshError="1"/>
      <sheetData sheetId="5" refreshError="1">
        <row r="83">
          <cell r="C83" t="str">
            <v>361300</v>
          </cell>
          <cell r="D83">
            <v>36180</v>
          </cell>
        </row>
        <row r="84">
          <cell r="C84" t="str">
            <v>361301</v>
          </cell>
          <cell r="D84">
            <v>36180</v>
          </cell>
        </row>
        <row r="85">
          <cell r="C85" t="str">
            <v>361302</v>
          </cell>
          <cell r="D85">
            <v>36181</v>
          </cell>
        </row>
        <row r="86">
          <cell r="C86" t="str">
            <v>361303</v>
          </cell>
          <cell r="D86">
            <v>36181</v>
          </cell>
        </row>
        <row r="87">
          <cell r="C87" t="str">
            <v>361304</v>
          </cell>
          <cell r="D87">
            <v>36182</v>
          </cell>
        </row>
        <row r="88">
          <cell r="C88" t="str">
            <v>361305</v>
          </cell>
          <cell r="D88">
            <v>36182</v>
          </cell>
        </row>
        <row r="89">
          <cell r="C89" t="str">
            <v>361306</v>
          </cell>
          <cell r="D89">
            <v>36178</v>
          </cell>
        </row>
        <row r="90">
          <cell r="C90" t="str">
            <v>361307</v>
          </cell>
          <cell r="D90">
            <v>36178</v>
          </cell>
        </row>
        <row r="91">
          <cell r="C91" t="str">
            <v>361308</v>
          </cell>
          <cell r="D91">
            <v>36179</v>
          </cell>
        </row>
        <row r="92">
          <cell r="C92" t="str">
            <v>361309</v>
          </cell>
          <cell r="D92">
            <v>36179</v>
          </cell>
        </row>
        <row r="93">
          <cell r="C93" t="str">
            <v>361610</v>
          </cell>
          <cell r="D93">
            <v>36209</v>
          </cell>
        </row>
        <row r="94">
          <cell r="C94" t="str">
            <v>361611</v>
          </cell>
          <cell r="D94">
            <v>36209</v>
          </cell>
        </row>
        <row r="95">
          <cell r="C95" t="str">
            <v>361612</v>
          </cell>
          <cell r="D95">
            <v>36210</v>
          </cell>
        </row>
        <row r="96">
          <cell r="C96" t="str">
            <v>361613</v>
          </cell>
          <cell r="D96">
            <v>36210</v>
          </cell>
        </row>
        <row r="97">
          <cell r="C97" t="str">
            <v>361614</v>
          </cell>
          <cell r="D97">
            <v>36203</v>
          </cell>
        </row>
        <row r="98">
          <cell r="C98" t="str">
            <v>361615</v>
          </cell>
          <cell r="D98">
            <v>36203</v>
          </cell>
        </row>
        <row r="99">
          <cell r="C99" t="str">
            <v>361616</v>
          </cell>
          <cell r="D99">
            <v>36207</v>
          </cell>
        </row>
        <row r="100">
          <cell r="C100" t="str">
            <v>361617</v>
          </cell>
          <cell r="D100">
            <v>36207</v>
          </cell>
        </row>
        <row r="101">
          <cell r="C101" t="str">
            <v>361618</v>
          </cell>
          <cell r="D101">
            <v>36208</v>
          </cell>
        </row>
        <row r="102">
          <cell r="C102" t="str">
            <v>361619</v>
          </cell>
          <cell r="D102">
            <v>36208</v>
          </cell>
        </row>
        <row r="103">
          <cell r="C103" t="str">
            <v>361920</v>
          </cell>
          <cell r="D103">
            <v>36238</v>
          </cell>
        </row>
        <row r="104">
          <cell r="C104" t="str">
            <v>361921</v>
          </cell>
          <cell r="D104">
            <v>36238</v>
          </cell>
        </row>
        <row r="105">
          <cell r="C105" t="str">
            <v>361922</v>
          </cell>
          <cell r="D105">
            <v>36231</v>
          </cell>
        </row>
        <row r="106">
          <cell r="C106" t="str">
            <v>361923</v>
          </cell>
          <cell r="D106">
            <v>36231</v>
          </cell>
        </row>
        <row r="107">
          <cell r="C107" t="str">
            <v>361924</v>
          </cell>
          <cell r="D107">
            <v>36235</v>
          </cell>
        </row>
        <row r="108">
          <cell r="C108" t="str">
            <v>361925</v>
          </cell>
          <cell r="D108">
            <v>36235</v>
          </cell>
        </row>
        <row r="109">
          <cell r="C109" t="str">
            <v>361926</v>
          </cell>
          <cell r="D109">
            <v>36236</v>
          </cell>
        </row>
        <row r="110">
          <cell r="C110" t="str">
            <v>361927</v>
          </cell>
          <cell r="D110">
            <v>36236</v>
          </cell>
        </row>
        <row r="111">
          <cell r="C111" t="str">
            <v>361928</v>
          </cell>
          <cell r="D111">
            <v>36237</v>
          </cell>
        </row>
        <row r="112">
          <cell r="C112" t="str">
            <v>361929</v>
          </cell>
          <cell r="D112">
            <v>36237</v>
          </cell>
        </row>
        <row r="113">
          <cell r="C113" t="str">
            <v>362200</v>
          </cell>
          <cell r="D113">
            <v>36266</v>
          </cell>
        </row>
        <row r="114">
          <cell r="C114" t="str">
            <v>362201</v>
          </cell>
          <cell r="D114">
            <v>36266</v>
          </cell>
        </row>
        <row r="115">
          <cell r="C115" t="str">
            <v>362202</v>
          </cell>
          <cell r="D115">
            <v>36269</v>
          </cell>
        </row>
        <row r="116">
          <cell r="C116" t="str">
            <v>362203</v>
          </cell>
          <cell r="D116">
            <v>36269</v>
          </cell>
        </row>
        <row r="117">
          <cell r="C117" t="str">
            <v>362204</v>
          </cell>
          <cell r="D117">
            <v>36270</v>
          </cell>
        </row>
        <row r="118">
          <cell r="C118" t="str">
            <v>362205</v>
          </cell>
          <cell r="D118">
            <v>36270</v>
          </cell>
        </row>
        <row r="119">
          <cell r="C119" t="str">
            <v>362206</v>
          </cell>
          <cell r="D119">
            <v>36271</v>
          </cell>
        </row>
        <row r="120">
          <cell r="C120" t="str">
            <v>362207</v>
          </cell>
          <cell r="D120">
            <v>36271</v>
          </cell>
        </row>
        <row r="121">
          <cell r="C121" t="str">
            <v>362208</v>
          </cell>
          <cell r="D121">
            <v>36272</v>
          </cell>
        </row>
        <row r="122">
          <cell r="C122" t="str">
            <v>362209</v>
          </cell>
          <cell r="D122">
            <v>36272</v>
          </cell>
        </row>
        <row r="123">
          <cell r="C123" t="str">
            <v>362510</v>
          </cell>
          <cell r="D123">
            <v>36298</v>
          </cell>
        </row>
        <row r="124">
          <cell r="C124" t="str">
            <v>362511</v>
          </cell>
          <cell r="D124">
            <v>36298</v>
          </cell>
        </row>
        <row r="125">
          <cell r="C125" t="str">
            <v>362512</v>
          </cell>
          <cell r="D125">
            <v>36299</v>
          </cell>
        </row>
        <row r="126">
          <cell r="C126" t="str">
            <v>362513</v>
          </cell>
          <cell r="D126">
            <v>36299</v>
          </cell>
        </row>
        <row r="127">
          <cell r="C127" t="str">
            <v>362514</v>
          </cell>
          <cell r="D127">
            <v>36300</v>
          </cell>
        </row>
        <row r="128">
          <cell r="C128" t="str">
            <v>362515</v>
          </cell>
          <cell r="D128">
            <v>36300</v>
          </cell>
        </row>
        <row r="129">
          <cell r="C129" t="str">
            <v>362516</v>
          </cell>
          <cell r="D129">
            <v>36301</v>
          </cell>
        </row>
        <row r="130">
          <cell r="C130" t="str">
            <v>362517</v>
          </cell>
          <cell r="D130">
            <v>36301</v>
          </cell>
        </row>
        <row r="131">
          <cell r="C131" t="str">
            <v>362518</v>
          </cell>
          <cell r="D131">
            <v>36297</v>
          </cell>
        </row>
        <row r="132">
          <cell r="C132" t="str">
            <v>362519</v>
          </cell>
          <cell r="D132">
            <v>36297</v>
          </cell>
        </row>
        <row r="133">
          <cell r="C133" t="str">
            <v>362810</v>
          </cell>
          <cell r="D133">
            <v>36328</v>
          </cell>
        </row>
        <row r="134">
          <cell r="C134" t="str">
            <v>362811</v>
          </cell>
          <cell r="D134">
            <v>36328</v>
          </cell>
        </row>
        <row r="135">
          <cell r="C135" t="str">
            <v>362812</v>
          </cell>
          <cell r="D135">
            <v>36329</v>
          </cell>
        </row>
        <row r="136">
          <cell r="C136" t="str">
            <v>362813</v>
          </cell>
          <cell r="D136">
            <v>36329</v>
          </cell>
        </row>
        <row r="137">
          <cell r="C137" t="str">
            <v>362814</v>
          </cell>
          <cell r="D137">
            <v>36332</v>
          </cell>
        </row>
        <row r="138">
          <cell r="C138" t="str">
            <v>362815</v>
          </cell>
          <cell r="D138">
            <v>36332</v>
          </cell>
        </row>
        <row r="139">
          <cell r="C139" t="str">
            <v>362816</v>
          </cell>
          <cell r="D139">
            <v>36325</v>
          </cell>
        </row>
        <row r="140">
          <cell r="C140" t="str">
            <v>362817</v>
          </cell>
          <cell r="D140">
            <v>36325</v>
          </cell>
        </row>
        <row r="141">
          <cell r="C141" t="str">
            <v>362818</v>
          </cell>
          <cell r="D141">
            <v>36327</v>
          </cell>
        </row>
        <row r="142">
          <cell r="C142" t="str">
            <v>362819</v>
          </cell>
          <cell r="D142">
            <v>36327</v>
          </cell>
        </row>
        <row r="143">
          <cell r="C143" t="str">
            <v>363120</v>
          </cell>
          <cell r="D143">
            <v>36361</v>
          </cell>
        </row>
        <row r="144">
          <cell r="C144" t="str">
            <v>363121</v>
          </cell>
          <cell r="D144">
            <v>36361</v>
          </cell>
        </row>
        <row r="145">
          <cell r="C145" t="str">
            <v>363122</v>
          </cell>
          <cell r="D145">
            <v>36362</v>
          </cell>
        </row>
        <row r="146">
          <cell r="C146" t="str">
            <v>363123</v>
          </cell>
          <cell r="D146">
            <v>36362</v>
          </cell>
        </row>
        <row r="147">
          <cell r="C147" t="str">
            <v>363124</v>
          </cell>
          <cell r="D147">
            <v>36355</v>
          </cell>
        </row>
        <row r="148">
          <cell r="C148" t="str">
            <v>363125</v>
          </cell>
          <cell r="D148">
            <v>36355</v>
          </cell>
        </row>
        <row r="149">
          <cell r="C149" t="str">
            <v>363126</v>
          </cell>
          <cell r="D149">
            <v>36357</v>
          </cell>
        </row>
        <row r="150">
          <cell r="C150" t="str">
            <v>363127</v>
          </cell>
          <cell r="D150">
            <v>36357</v>
          </cell>
        </row>
        <row r="151">
          <cell r="C151" t="str">
            <v>363128</v>
          </cell>
          <cell r="D151">
            <v>36360</v>
          </cell>
        </row>
        <row r="152">
          <cell r="C152" t="str">
            <v>363129</v>
          </cell>
          <cell r="D152">
            <v>36360</v>
          </cell>
        </row>
        <row r="153">
          <cell r="C153" t="str">
            <v>363420</v>
          </cell>
          <cell r="D153">
            <v>36392</v>
          </cell>
        </row>
        <row r="154">
          <cell r="C154" t="str">
            <v>363421</v>
          </cell>
          <cell r="D154">
            <v>36395</v>
          </cell>
        </row>
        <row r="155">
          <cell r="C155" t="str">
            <v>363422</v>
          </cell>
          <cell r="D155">
            <v>36382</v>
          </cell>
        </row>
        <row r="156">
          <cell r="C156" t="str">
            <v>363423</v>
          </cell>
          <cell r="D156">
            <v>36383</v>
          </cell>
        </row>
        <row r="157">
          <cell r="C157" t="str">
            <v>363424</v>
          </cell>
          <cell r="D157">
            <v>36384</v>
          </cell>
        </row>
        <row r="158">
          <cell r="C158" t="str">
            <v>363425</v>
          </cell>
          <cell r="D158">
            <v>36385</v>
          </cell>
        </row>
        <row r="159">
          <cell r="C159" t="str">
            <v>363426</v>
          </cell>
          <cell r="D159">
            <v>36388</v>
          </cell>
        </row>
        <row r="160">
          <cell r="C160" t="str">
            <v>363427</v>
          </cell>
          <cell r="D160">
            <v>36389</v>
          </cell>
        </row>
        <row r="161">
          <cell r="C161" t="str">
            <v>363428</v>
          </cell>
          <cell r="D161">
            <v>36390</v>
          </cell>
        </row>
        <row r="162">
          <cell r="C162" t="str">
            <v>363429</v>
          </cell>
          <cell r="D162">
            <v>36391</v>
          </cell>
        </row>
        <row r="163">
          <cell r="C163" t="str">
            <v>363730</v>
          </cell>
          <cell r="D163">
            <v>36425</v>
          </cell>
        </row>
        <row r="164">
          <cell r="C164" t="str">
            <v>363731</v>
          </cell>
          <cell r="D164">
            <v>36412</v>
          </cell>
        </row>
        <row r="165">
          <cell r="C165" t="str">
            <v>363732</v>
          </cell>
          <cell r="D165">
            <v>36413</v>
          </cell>
        </row>
        <row r="166">
          <cell r="C166" t="str">
            <v>363733</v>
          </cell>
          <cell r="D166">
            <v>36416</v>
          </cell>
        </row>
        <row r="167">
          <cell r="C167" t="str">
            <v>363734</v>
          </cell>
          <cell r="D167">
            <v>36417</v>
          </cell>
        </row>
        <row r="168">
          <cell r="C168" t="str">
            <v>363735</v>
          </cell>
          <cell r="D168">
            <v>36418</v>
          </cell>
        </row>
        <row r="169">
          <cell r="C169" t="str">
            <v>363736</v>
          </cell>
          <cell r="D169">
            <v>36419</v>
          </cell>
        </row>
        <row r="170">
          <cell r="C170" t="str">
            <v>363737</v>
          </cell>
          <cell r="D170">
            <v>36420</v>
          </cell>
        </row>
        <row r="171">
          <cell r="C171" t="str">
            <v>363738</v>
          </cell>
          <cell r="D171">
            <v>36423</v>
          </cell>
        </row>
        <row r="172">
          <cell r="C172" t="str">
            <v>363739</v>
          </cell>
          <cell r="D172">
            <v>36424</v>
          </cell>
        </row>
        <row r="173">
          <cell r="C173" t="str">
            <v>364040</v>
          </cell>
          <cell r="D173">
            <v>36445</v>
          </cell>
        </row>
        <row r="174">
          <cell r="C174" t="str">
            <v>364041</v>
          </cell>
          <cell r="D174">
            <v>36446</v>
          </cell>
        </row>
        <row r="175">
          <cell r="C175" t="str">
            <v>364042</v>
          </cell>
          <cell r="D175">
            <v>36447</v>
          </cell>
        </row>
        <row r="176">
          <cell r="C176" t="str">
            <v>364043</v>
          </cell>
          <cell r="D176">
            <v>36448</v>
          </cell>
        </row>
        <row r="177">
          <cell r="C177" t="str">
            <v>364044</v>
          </cell>
          <cell r="D177">
            <v>36451</v>
          </cell>
        </row>
        <row r="178">
          <cell r="C178" t="str">
            <v>364045</v>
          </cell>
          <cell r="D178">
            <v>36452</v>
          </cell>
        </row>
        <row r="179">
          <cell r="C179" t="str">
            <v>364046</v>
          </cell>
          <cell r="D179">
            <v>36453</v>
          </cell>
        </row>
        <row r="180">
          <cell r="C180" t="str">
            <v>364047</v>
          </cell>
          <cell r="D180">
            <v>36454</v>
          </cell>
        </row>
        <row r="181">
          <cell r="C181" t="str">
            <v>364048</v>
          </cell>
          <cell r="D181">
            <v>36455</v>
          </cell>
        </row>
        <row r="182">
          <cell r="C182" t="str">
            <v>364049</v>
          </cell>
          <cell r="D182">
            <v>36458</v>
          </cell>
        </row>
        <row r="183">
          <cell r="C183" t="str">
            <v>364340</v>
          </cell>
          <cell r="D183">
            <v>36475</v>
          </cell>
        </row>
        <row r="184">
          <cell r="C184" t="str">
            <v>364341</v>
          </cell>
          <cell r="D184">
            <v>36476</v>
          </cell>
        </row>
        <row r="185">
          <cell r="C185" t="str">
            <v>364342</v>
          </cell>
          <cell r="D185">
            <v>36479</v>
          </cell>
        </row>
        <row r="186">
          <cell r="C186" t="str">
            <v>364343</v>
          </cell>
          <cell r="D186">
            <v>36480</v>
          </cell>
        </row>
        <row r="187">
          <cell r="C187" t="str">
            <v>364344</v>
          </cell>
          <cell r="D187">
            <v>36481</v>
          </cell>
        </row>
        <row r="188">
          <cell r="C188" t="str">
            <v>364345</v>
          </cell>
          <cell r="D188">
            <v>36482</v>
          </cell>
        </row>
        <row r="189">
          <cell r="C189" t="str">
            <v>364346</v>
          </cell>
          <cell r="D189">
            <v>36483</v>
          </cell>
        </row>
        <row r="190">
          <cell r="C190" t="str">
            <v>364347</v>
          </cell>
          <cell r="D190">
            <v>36486</v>
          </cell>
        </row>
        <row r="191">
          <cell r="C191" t="str">
            <v>364348</v>
          </cell>
          <cell r="D191">
            <v>36487</v>
          </cell>
        </row>
        <row r="192">
          <cell r="C192" t="str">
            <v>364349</v>
          </cell>
          <cell r="D192">
            <v>36474</v>
          </cell>
        </row>
        <row r="193">
          <cell r="C193" t="str">
            <v>364650</v>
          </cell>
          <cell r="D193">
            <v>36508</v>
          </cell>
        </row>
        <row r="194">
          <cell r="C194" t="str">
            <v>364651</v>
          </cell>
          <cell r="D194">
            <v>36509</v>
          </cell>
        </row>
        <row r="195">
          <cell r="C195" t="str">
            <v>364652</v>
          </cell>
          <cell r="D195">
            <v>36510</v>
          </cell>
        </row>
        <row r="196">
          <cell r="C196" t="str">
            <v>364653</v>
          </cell>
          <cell r="D196">
            <v>36511</v>
          </cell>
        </row>
        <row r="197">
          <cell r="C197" t="str">
            <v>364654</v>
          </cell>
          <cell r="D197">
            <v>36514</v>
          </cell>
        </row>
        <row r="198">
          <cell r="C198" t="str">
            <v>364655</v>
          </cell>
          <cell r="D198">
            <v>36515</v>
          </cell>
        </row>
        <row r="199">
          <cell r="C199" t="str">
            <v>364656</v>
          </cell>
          <cell r="D199">
            <v>36516</v>
          </cell>
        </row>
        <row r="200">
          <cell r="C200" t="str">
            <v>364657</v>
          </cell>
          <cell r="D200">
            <v>36517</v>
          </cell>
        </row>
        <row r="201">
          <cell r="C201" t="str">
            <v>364658</v>
          </cell>
          <cell r="D201">
            <v>36504</v>
          </cell>
        </row>
        <row r="202">
          <cell r="C202" t="str">
            <v>364659</v>
          </cell>
          <cell r="D202">
            <v>36507</v>
          </cell>
        </row>
        <row r="203">
          <cell r="C203" t="str">
            <v>364950</v>
          </cell>
          <cell r="D203">
            <v>36539</v>
          </cell>
        </row>
        <row r="204">
          <cell r="C204" t="str">
            <v>364951</v>
          </cell>
          <cell r="D204">
            <v>36542</v>
          </cell>
        </row>
        <row r="205">
          <cell r="C205" t="str">
            <v>364952</v>
          </cell>
          <cell r="D205">
            <v>36543</v>
          </cell>
        </row>
        <row r="206">
          <cell r="C206" t="str">
            <v>364953</v>
          </cell>
          <cell r="D206">
            <v>36544</v>
          </cell>
        </row>
        <row r="207">
          <cell r="C207" t="str">
            <v>364954</v>
          </cell>
          <cell r="D207">
            <v>36545</v>
          </cell>
        </row>
        <row r="208">
          <cell r="C208" t="str">
            <v>364955</v>
          </cell>
          <cell r="D208">
            <v>36546</v>
          </cell>
        </row>
        <row r="209">
          <cell r="C209" t="str">
            <v>364956</v>
          </cell>
          <cell r="D209">
            <v>36549</v>
          </cell>
        </row>
        <row r="210">
          <cell r="C210" t="str">
            <v>364957</v>
          </cell>
          <cell r="D210">
            <v>36536</v>
          </cell>
        </row>
        <row r="211">
          <cell r="C211" t="str">
            <v>364958</v>
          </cell>
          <cell r="D211">
            <v>36537</v>
          </cell>
        </row>
        <row r="212">
          <cell r="C212" t="str">
            <v>364959</v>
          </cell>
          <cell r="D212">
            <v>36538</v>
          </cell>
        </row>
        <row r="213">
          <cell r="C213" t="str">
            <v>365260</v>
          </cell>
          <cell r="D213">
            <v>36571</v>
          </cell>
        </row>
        <row r="214">
          <cell r="C214" t="str">
            <v>365261</v>
          </cell>
          <cell r="D214">
            <v>36572</v>
          </cell>
        </row>
        <row r="215">
          <cell r="C215" t="str">
            <v>365262</v>
          </cell>
          <cell r="D215">
            <v>36573</v>
          </cell>
        </row>
        <row r="216">
          <cell r="C216" t="str">
            <v>365263</v>
          </cell>
          <cell r="D216">
            <v>36574</v>
          </cell>
        </row>
        <row r="217">
          <cell r="C217" t="str">
            <v>365264</v>
          </cell>
          <cell r="D217">
            <v>36577</v>
          </cell>
        </row>
        <row r="218">
          <cell r="C218" t="str">
            <v>365265</v>
          </cell>
          <cell r="D218">
            <v>36578</v>
          </cell>
        </row>
        <row r="219">
          <cell r="C219" t="str">
            <v>365266</v>
          </cell>
          <cell r="D219">
            <v>36565</v>
          </cell>
        </row>
        <row r="220">
          <cell r="C220" t="str">
            <v>365267</v>
          </cell>
          <cell r="D220">
            <v>36566</v>
          </cell>
        </row>
        <row r="221">
          <cell r="C221" t="str">
            <v>365268</v>
          </cell>
          <cell r="D221">
            <v>36567</v>
          </cell>
        </row>
        <row r="222">
          <cell r="C222" t="str">
            <v>365269</v>
          </cell>
          <cell r="D222">
            <v>36570</v>
          </cell>
        </row>
        <row r="223">
          <cell r="C223" t="str">
            <v>365570</v>
          </cell>
          <cell r="D223">
            <v>36601</v>
          </cell>
        </row>
        <row r="224">
          <cell r="C224" t="str">
            <v>365571</v>
          </cell>
          <cell r="D224">
            <v>36602</v>
          </cell>
        </row>
        <row r="225">
          <cell r="C225" t="str">
            <v>365572</v>
          </cell>
          <cell r="D225">
            <v>36605</v>
          </cell>
        </row>
        <row r="226">
          <cell r="C226" t="str">
            <v>365573</v>
          </cell>
          <cell r="D226">
            <v>36606</v>
          </cell>
        </row>
        <row r="227">
          <cell r="C227" t="str">
            <v>365574</v>
          </cell>
          <cell r="D227">
            <v>36607</v>
          </cell>
        </row>
        <row r="228">
          <cell r="C228" t="str">
            <v>365575</v>
          </cell>
          <cell r="D228">
            <v>36594</v>
          </cell>
        </row>
        <row r="229">
          <cell r="C229" t="str">
            <v>365576</v>
          </cell>
          <cell r="D229">
            <v>36595</v>
          </cell>
        </row>
        <row r="230">
          <cell r="C230" t="str">
            <v>365577</v>
          </cell>
          <cell r="D230">
            <v>36598</v>
          </cell>
        </row>
        <row r="231">
          <cell r="C231" t="str">
            <v>365578</v>
          </cell>
          <cell r="D231">
            <v>36599</v>
          </cell>
        </row>
        <row r="232">
          <cell r="C232" t="str">
            <v>365579</v>
          </cell>
          <cell r="D232">
            <v>36600</v>
          </cell>
        </row>
        <row r="233">
          <cell r="C233" t="str">
            <v>365860</v>
          </cell>
          <cell r="D233">
            <v>36635</v>
          </cell>
        </row>
        <row r="234">
          <cell r="C234" t="str">
            <v>365861</v>
          </cell>
          <cell r="D234">
            <v>36640</v>
          </cell>
        </row>
        <row r="235">
          <cell r="C235" t="str">
            <v>365862</v>
          </cell>
          <cell r="D235">
            <v>36641</v>
          </cell>
        </row>
        <row r="236">
          <cell r="C236" t="str">
            <v>365863</v>
          </cell>
          <cell r="D236">
            <v>36641</v>
          </cell>
        </row>
        <row r="237">
          <cell r="C237" t="str">
            <v>365864</v>
          </cell>
          <cell r="D237">
            <v>36627</v>
          </cell>
        </row>
        <row r="238">
          <cell r="C238" t="str">
            <v>365865</v>
          </cell>
          <cell r="D238">
            <v>36628</v>
          </cell>
        </row>
        <row r="239">
          <cell r="C239" t="str">
            <v>365866</v>
          </cell>
          <cell r="D239">
            <v>36629</v>
          </cell>
        </row>
        <row r="240">
          <cell r="C240" t="str">
            <v>365867</v>
          </cell>
          <cell r="D240">
            <v>36630</v>
          </cell>
        </row>
        <row r="241">
          <cell r="C241" t="str">
            <v>365868</v>
          </cell>
          <cell r="D241">
            <v>36633</v>
          </cell>
        </row>
        <row r="242">
          <cell r="C242" t="str">
            <v>365869</v>
          </cell>
          <cell r="D242">
            <v>36634</v>
          </cell>
        </row>
        <row r="243">
          <cell r="C243" t="str">
            <v>366170</v>
          </cell>
          <cell r="D243">
            <v>36665</v>
          </cell>
        </row>
        <row r="244">
          <cell r="C244" t="str">
            <v>366171</v>
          </cell>
          <cell r="D244">
            <v>36668</v>
          </cell>
        </row>
        <row r="245">
          <cell r="C245" t="str">
            <v>366172</v>
          </cell>
          <cell r="D245">
            <v>36669</v>
          </cell>
        </row>
        <row r="246">
          <cell r="C246" t="str">
            <v>366173</v>
          </cell>
          <cell r="D246">
            <v>36656</v>
          </cell>
        </row>
        <row r="247">
          <cell r="C247" t="str">
            <v>366174</v>
          </cell>
          <cell r="D247">
            <v>36657</v>
          </cell>
        </row>
        <row r="248">
          <cell r="C248" t="str">
            <v>366175</v>
          </cell>
          <cell r="D248">
            <v>36658</v>
          </cell>
        </row>
        <row r="249">
          <cell r="C249" t="str">
            <v>366176</v>
          </cell>
          <cell r="D249">
            <v>36661</v>
          </cell>
        </row>
        <row r="250">
          <cell r="C250" t="str">
            <v>366177</v>
          </cell>
          <cell r="D250">
            <v>36662</v>
          </cell>
        </row>
        <row r="251">
          <cell r="C251" t="str">
            <v>366178</v>
          </cell>
          <cell r="D251">
            <v>36663</v>
          </cell>
        </row>
        <row r="252">
          <cell r="C252" t="str">
            <v>366179</v>
          </cell>
          <cell r="D252">
            <v>36664</v>
          </cell>
        </row>
        <row r="253">
          <cell r="C253" t="str">
            <v>366470</v>
          </cell>
          <cell r="D253">
            <v>36698</v>
          </cell>
        </row>
        <row r="254">
          <cell r="C254" t="str">
            <v>366471</v>
          </cell>
          <cell r="D254">
            <v>36699</v>
          </cell>
        </row>
        <row r="255">
          <cell r="C255" t="str">
            <v>366472</v>
          </cell>
          <cell r="D255">
            <v>36686</v>
          </cell>
        </row>
        <row r="256">
          <cell r="C256" t="str">
            <v>366473</v>
          </cell>
          <cell r="D256">
            <v>36689</v>
          </cell>
        </row>
        <row r="257">
          <cell r="C257" t="str">
            <v>366474</v>
          </cell>
          <cell r="D257">
            <v>36690</v>
          </cell>
        </row>
        <row r="258">
          <cell r="C258" t="str">
            <v>366475</v>
          </cell>
          <cell r="D258">
            <v>36691</v>
          </cell>
        </row>
        <row r="259">
          <cell r="C259" t="str">
            <v>366476</v>
          </cell>
          <cell r="D259">
            <v>36692</v>
          </cell>
        </row>
        <row r="260">
          <cell r="C260" t="str">
            <v>366477</v>
          </cell>
          <cell r="D260">
            <v>36693</v>
          </cell>
        </row>
        <row r="261">
          <cell r="C261" t="str">
            <v>366478</v>
          </cell>
          <cell r="D261">
            <v>36696</v>
          </cell>
        </row>
        <row r="262">
          <cell r="C262" t="str">
            <v>366479</v>
          </cell>
          <cell r="D262">
            <v>36697</v>
          </cell>
        </row>
        <row r="263">
          <cell r="C263" t="str">
            <v>366780</v>
          </cell>
          <cell r="D263">
            <v>36731</v>
          </cell>
        </row>
        <row r="264">
          <cell r="C264" t="str">
            <v>366781</v>
          </cell>
          <cell r="D264">
            <v>36718</v>
          </cell>
        </row>
        <row r="265">
          <cell r="C265" t="str">
            <v>366782</v>
          </cell>
          <cell r="D265">
            <v>36719</v>
          </cell>
        </row>
        <row r="266">
          <cell r="C266" t="str">
            <v>366783</v>
          </cell>
          <cell r="D266">
            <v>36720</v>
          </cell>
        </row>
        <row r="267">
          <cell r="C267" t="str">
            <v>366784</v>
          </cell>
          <cell r="D267">
            <v>36721</v>
          </cell>
        </row>
        <row r="268">
          <cell r="C268" t="str">
            <v>366785</v>
          </cell>
          <cell r="D268">
            <v>36724</v>
          </cell>
        </row>
        <row r="269">
          <cell r="C269" t="str">
            <v>366786</v>
          </cell>
          <cell r="D269">
            <v>36725</v>
          </cell>
        </row>
        <row r="270">
          <cell r="C270" t="str">
            <v>366787</v>
          </cell>
          <cell r="D270">
            <v>36726</v>
          </cell>
        </row>
        <row r="271">
          <cell r="C271" t="str">
            <v>366788</v>
          </cell>
          <cell r="D271">
            <v>36727</v>
          </cell>
        </row>
        <row r="272">
          <cell r="C272" t="str">
            <v>366789</v>
          </cell>
          <cell r="D272">
            <v>36728</v>
          </cell>
        </row>
        <row r="273">
          <cell r="C273" t="str">
            <v>367080</v>
          </cell>
          <cell r="D273">
            <v>36747</v>
          </cell>
        </row>
        <row r="274">
          <cell r="C274" t="str">
            <v>367081</v>
          </cell>
          <cell r="D274">
            <v>36748</v>
          </cell>
        </row>
        <row r="275">
          <cell r="C275" t="str">
            <v>367082</v>
          </cell>
          <cell r="D275">
            <v>36749</v>
          </cell>
        </row>
        <row r="276">
          <cell r="C276" t="str">
            <v>367083</v>
          </cell>
          <cell r="D276">
            <v>36752</v>
          </cell>
        </row>
        <row r="277">
          <cell r="C277" t="str">
            <v>367084</v>
          </cell>
          <cell r="D277">
            <v>36753</v>
          </cell>
        </row>
        <row r="278">
          <cell r="C278" t="str">
            <v>367085</v>
          </cell>
          <cell r="D278">
            <v>36754</v>
          </cell>
        </row>
        <row r="279">
          <cell r="C279" t="str">
            <v>367086</v>
          </cell>
          <cell r="D279">
            <v>36755</v>
          </cell>
        </row>
        <row r="280">
          <cell r="C280" t="str">
            <v>367087</v>
          </cell>
          <cell r="D280">
            <v>36756</v>
          </cell>
        </row>
        <row r="281">
          <cell r="C281" t="str">
            <v>367088</v>
          </cell>
          <cell r="D281">
            <v>36759</v>
          </cell>
        </row>
        <row r="282">
          <cell r="C282" t="str">
            <v>367089</v>
          </cell>
          <cell r="D282">
            <v>36760</v>
          </cell>
        </row>
        <row r="283">
          <cell r="C283" t="str">
            <v>367390</v>
          </cell>
          <cell r="D283">
            <v>36781</v>
          </cell>
        </row>
        <row r="284">
          <cell r="C284" t="str">
            <v>367391</v>
          </cell>
          <cell r="D284">
            <v>36782</v>
          </cell>
        </row>
        <row r="285">
          <cell r="C285" t="str">
            <v>367392</v>
          </cell>
          <cell r="D285">
            <v>36783</v>
          </cell>
        </row>
        <row r="286">
          <cell r="C286" t="str">
            <v>367393</v>
          </cell>
          <cell r="D286">
            <v>36784</v>
          </cell>
        </row>
        <row r="287">
          <cell r="C287" t="str">
            <v>367394</v>
          </cell>
          <cell r="D287">
            <v>36787</v>
          </cell>
        </row>
        <row r="288">
          <cell r="C288" t="str">
            <v>367395</v>
          </cell>
          <cell r="D288">
            <v>36788</v>
          </cell>
        </row>
        <row r="289">
          <cell r="C289" t="str">
            <v>367396</v>
          </cell>
          <cell r="D289">
            <v>36789</v>
          </cell>
        </row>
        <row r="290">
          <cell r="C290" t="str">
            <v>367397</v>
          </cell>
          <cell r="D290">
            <v>36790</v>
          </cell>
        </row>
        <row r="291">
          <cell r="C291" t="str">
            <v>367398</v>
          </cell>
          <cell r="D291">
            <v>36791</v>
          </cell>
        </row>
        <row r="292">
          <cell r="C292" t="str">
            <v>367399</v>
          </cell>
          <cell r="D292">
            <v>36780</v>
          </cell>
        </row>
        <row r="293">
          <cell r="C293" t="str">
            <v>367700</v>
          </cell>
          <cell r="D293">
            <v>36811</v>
          </cell>
        </row>
        <row r="294">
          <cell r="C294" t="str">
            <v>367701</v>
          </cell>
          <cell r="D294">
            <v>36812</v>
          </cell>
        </row>
        <row r="295">
          <cell r="C295" t="str">
            <v>367702</v>
          </cell>
          <cell r="D295">
            <v>36815</v>
          </cell>
        </row>
        <row r="296">
          <cell r="C296" t="str">
            <v>367703</v>
          </cell>
          <cell r="D296">
            <v>36816</v>
          </cell>
        </row>
        <row r="297">
          <cell r="C297" t="str">
            <v>367704</v>
          </cell>
          <cell r="D297">
            <v>36817</v>
          </cell>
        </row>
        <row r="298">
          <cell r="C298" t="str">
            <v>367705</v>
          </cell>
          <cell r="D298">
            <v>36575</v>
          </cell>
        </row>
        <row r="299">
          <cell r="C299" t="str">
            <v>367706</v>
          </cell>
          <cell r="D299">
            <v>36819</v>
          </cell>
        </row>
        <row r="300">
          <cell r="C300" t="str">
            <v>367707</v>
          </cell>
          <cell r="D300">
            <v>36822</v>
          </cell>
        </row>
        <row r="301">
          <cell r="C301" t="str">
            <v>367708</v>
          </cell>
          <cell r="D301">
            <v>36809</v>
          </cell>
        </row>
        <row r="302">
          <cell r="C302" t="str">
            <v>367709</v>
          </cell>
          <cell r="D302">
            <v>36810</v>
          </cell>
        </row>
        <row r="303">
          <cell r="C303" t="str">
            <v>368000</v>
          </cell>
          <cell r="D303">
            <v>36845</v>
          </cell>
        </row>
        <row r="304">
          <cell r="C304" t="str">
            <v>368001</v>
          </cell>
          <cell r="D304">
            <v>36846</v>
          </cell>
        </row>
        <row r="305">
          <cell r="C305" t="str">
            <v>368002</v>
          </cell>
          <cell r="D305">
            <v>36847</v>
          </cell>
        </row>
        <row r="306">
          <cell r="C306" t="str">
            <v>368003</v>
          </cell>
          <cell r="D306">
            <v>36850</v>
          </cell>
        </row>
        <row r="307">
          <cell r="C307" t="str">
            <v>368004</v>
          </cell>
          <cell r="D307">
            <v>36851</v>
          </cell>
        </row>
        <row r="308">
          <cell r="C308" t="str">
            <v>368005</v>
          </cell>
          <cell r="D308">
            <v>36852</v>
          </cell>
        </row>
        <row r="309">
          <cell r="C309" t="str">
            <v>368006</v>
          </cell>
          <cell r="D309">
            <v>36853</v>
          </cell>
        </row>
        <row r="310">
          <cell r="C310" t="str">
            <v>368007</v>
          </cell>
          <cell r="D310">
            <v>36840</v>
          </cell>
        </row>
        <row r="311">
          <cell r="C311" t="str">
            <v>368008</v>
          </cell>
          <cell r="D311">
            <v>36843</v>
          </cell>
        </row>
        <row r="312">
          <cell r="C312" t="str">
            <v>368009</v>
          </cell>
          <cell r="D312">
            <v>36844</v>
          </cell>
        </row>
        <row r="313">
          <cell r="C313" t="str">
            <v>368310</v>
          </cell>
          <cell r="D313">
            <v>36878</v>
          </cell>
        </row>
        <row r="314">
          <cell r="C314" t="str">
            <v>368311</v>
          </cell>
          <cell r="D314">
            <v>36879</v>
          </cell>
        </row>
        <row r="315">
          <cell r="C315" t="str">
            <v>368312</v>
          </cell>
          <cell r="D315">
            <v>36880</v>
          </cell>
        </row>
        <row r="316">
          <cell r="C316" t="str">
            <v>368313</v>
          </cell>
          <cell r="D316">
            <v>36881</v>
          </cell>
        </row>
        <row r="317">
          <cell r="C317" t="str">
            <v>368314</v>
          </cell>
          <cell r="D317">
            <v>36882</v>
          </cell>
        </row>
        <row r="318">
          <cell r="C318" t="str">
            <v>368315</v>
          </cell>
          <cell r="D318">
            <v>36886</v>
          </cell>
        </row>
        <row r="319">
          <cell r="C319" t="str">
            <v>368316</v>
          </cell>
          <cell r="D319">
            <v>36872</v>
          </cell>
        </row>
        <row r="320">
          <cell r="C320" t="str">
            <v>368317</v>
          </cell>
          <cell r="D320">
            <v>36873</v>
          </cell>
        </row>
        <row r="321">
          <cell r="C321" t="str">
            <v>368318</v>
          </cell>
          <cell r="D321">
            <v>36874</v>
          </cell>
        </row>
        <row r="322">
          <cell r="C322" t="str">
            <v>368319</v>
          </cell>
          <cell r="D322">
            <v>36875</v>
          </cell>
        </row>
        <row r="323">
          <cell r="C323" t="str">
            <v>368610</v>
          </cell>
          <cell r="D323">
            <v>36908</v>
          </cell>
        </row>
        <row r="324">
          <cell r="C324" t="str">
            <v>368611</v>
          </cell>
          <cell r="D324">
            <v>36909</v>
          </cell>
        </row>
        <row r="325">
          <cell r="C325" t="str">
            <v>368612</v>
          </cell>
          <cell r="D325">
            <v>36910</v>
          </cell>
        </row>
        <row r="326">
          <cell r="C326" t="str">
            <v>368613</v>
          </cell>
          <cell r="D326">
            <v>36913</v>
          </cell>
        </row>
        <row r="327">
          <cell r="C327" t="str">
            <v>368614</v>
          </cell>
          <cell r="D327">
            <v>36914</v>
          </cell>
        </row>
        <row r="328">
          <cell r="C328" t="str">
            <v>368615</v>
          </cell>
          <cell r="D328">
            <v>36901</v>
          </cell>
        </row>
        <row r="329">
          <cell r="C329" t="str">
            <v>368616</v>
          </cell>
          <cell r="D329">
            <v>36902</v>
          </cell>
        </row>
        <row r="330">
          <cell r="C330" t="str">
            <v>368617</v>
          </cell>
          <cell r="D330">
            <v>36903</v>
          </cell>
        </row>
        <row r="331">
          <cell r="C331" t="str">
            <v>368618</v>
          </cell>
          <cell r="D331">
            <v>36906</v>
          </cell>
        </row>
        <row r="332">
          <cell r="C332" t="str">
            <v>368619</v>
          </cell>
          <cell r="D332">
            <v>36907</v>
          </cell>
        </row>
        <row r="333">
          <cell r="C333" t="str">
            <v>368920</v>
          </cell>
          <cell r="D333">
            <v>36941</v>
          </cell>
        </row>
        <row r="334">
          <cell r="C334" t="str">
            <v>368921</v>
          </cell>
          <cell r="D334">
            <v>36942</v>
          </cell>
        </row>
        <row r="335">
          <cell r="C335" t="str">
            <v>368922</v>
          </cell>
          <cell r="D335">
            <v>36943</v>
          </cell>
        </row>
        <row r="336">
          <cell r="C336" t="str">
            <v>368923</v>
          </cell>
          <cell r="D336">
            <v>36972</v>
          </cell>
        </row>
        <row r="337">
          <cell r="C337" t="str">
            <v>368924</v>
          </cell>
          <cell r="D337">
            <v>36931</v>
          </cell>
        </row>
        <row r="338">
          <cell r="C338" t="str">
            <v>368925</v>
          </cell>
          <cell r="D338">
            <v>36934</v>
          </cell>
        </row>
        <row r="339">
          <cell r="C339" t="str">
            <v>368926</v>
          </cell>
          <cell r="D339">
            <v>36935</v>
          </cell>
        </row>
        <row r="340">
          <cell r="C340" t="str">
            <v>368927</v>
          </cell>
          <cell r="D340">
            <v>36936</v>
          </cell>
        </row>
        <row r="341">
          <cell r="C341" t="str">
            <v>368928</v>
          </cell>
          <cell r="D341">
            <v>36937</v>
          </cell>
        </row>
        <row r="342">
          <cell r="C342" t="str">
            <v>368929</v>
          </cell>
          <cell r="D342">
            <v>36938</v>
          </cell>
        </row>
        <row r="343">
          <cell r="C343" t="str">
            <v>369230</v>
          </cell>
          <cell r="D343">
            <v>36970</v>
          </cell>
        </row>
        <row r="344">
          <cell r="C344" t="str">
            <v>369231</v>
          </cell>
          <cell r="D344">
            <v>36971</v>
          </cell>
        </row>
        <row r="345">
          <cell r="C345" t="str">
            <v>369232</v>
          </cell>
          <cell r="D345">
            <v>36972</v>
          </cell>
        </row>
        <row r="346">
          <cell r="C346" t="str">
            <v>369233</v>
          </cell>
          <cell r="D346">
            <v>36959</v>
          </cell>
        </row>
        <row r="347">
          <cell r="C347" t="str">
            <v>369234</v>
          </cell>
          <cell r="D347">
            <v>36962</v>
          </cell>
        </row>
        <row r="348">
          <cell r="C348" t="str">
            <v>369235</v>
          </cell>
          <cell r="D348">
            <v>36963</v>
          </cell>
        </row>
        <row r="349">
          <cell r="C349" t="str">
            <v>369236</v>
          </cell>
          <cell r="D349">
            <v>36964</v>
          </cell>
        </row>
        <row r="350">
          <cell r="C350" t="str">
            <v>369237</v>
          </cell>
          <cell r="D350">
            <v>36965</v>
          </cell>
        </row>
        <row r="351">
          <cell r="C351" t="str">
            <v>369238</v>
          </cell>
          <cell r="D351">
            <v>36966</v>
          </cell>
        </row>
        <row r="352">
          <cell r="C352" t="str">
            <v>369239</v>
          </cell>
          <cell r="D352">
            <v>36969</v>
          </cell>
        </row>
        <row r="353">
          <cell r="C353" t="str">
            <v>369510</v>
          </cell>
          <cell r="D353">
            <v>37005</v>
          </cell>
        </row>
        <row r="354">
          <cell r="C354" t="str">
            <v>369511</v>
          </cell>
          <cell r="D354">
            <v>37006</v>
          </cell>
        </row>
        <row r="355">
          <cell r="C355" t="str">
            <v>369512</v>
          </cell>
          <cell r="D355">
            <v>36991</v>
          </cell>
        </row>
        <row r="356">
          <cell r="C356" t="str">
            <v>369513</v>
          </cell>
          <cell r="D356">
            <v>36992</v>
          </cell>
        </row>
        <row r="357">
          <cell r="C357" t="str">
            <v>369514</v>
          </cell>
          <cell r="D357">
            <v>36997</v>
          </cell>
        </row>
        <row r="358">
          <cell r="C358" t="str">
            <v>369515</v>
          </cell>
          <cell r="D358">
            <v>36998</v>
          </cell>
        </row>
        <row r="359">
          <cell r="C359" t="str">
            <v>369516</v>
          </cell>
          <cell r="D359">
            <v>36999</v>
          </cell>
        </row>
        <row r="360">
          <cell r="C360" t="str">
            <v>369517</v>
          </cell>
          <cell r="D360">
            <v>37000</v>
          </cell>
        </row>
        <row r="361">
          <cell r="C361" t="str">
            <v>369518</v>
          </cell>
          <cell r="D361">
            <v>37001</v>
          </cell>
        </row>
        <row r="362">
          <cell r="C362" t="str">
            <v>369519</v>
          </cell>
          <cell r="D362">
            <v>37004</v>
          </cell>
        </row>
        <row r="363">
          <cell r="C363" t="str">
            <v>369820</v>
          </cell>
          <cell r="D363">
            <v>37034</v>
          </cell>
        </row>
        <row r="364">
          <cell r="C364" t="str">
            <v>369821</v>
          </cell>
          <cell r="D364">
            <v>37021</v>
          </cell>
        </row>
        <row r="365">
          <cell r="C365" t="str">
            <v>369822</v>
          </cell>
          <cell r="D365">
            <v>37022</v>
          </cell>
        </row>
        <row r="366">
          <cell r="C366" t="str">
            <v>369823</v>
          </cell>
          <cell r="D366">
            <v>37025</v>
          </cell>
        </row>
        <row r="367">
          <cell r="C367" t="str">
            <v>369824</v>
          </cell>
          <cell r="D367">
            <v>37026</v>
          </cell>
        </row>
        <row r="368">
          <cell r="C368" t="str">
            <v>369825</v>
          </cell>
          <cell r="D368">
            <v>37027</v>
          </cell>
        </row>
        <row r="369">
          <cell r="C369" t="str">
            <v>369826</v>
          </cell>
          <cell r="D369">
            <v>37028</v>
          </cell>
        </row>
        <row r="370">
          <cell r="C370" t="str">
            <v>369827</v>
          </cell>
          <cell r="D370">
            <v>37029</v>
          </cell>
        </row>
        <row r="371">
          <cell r="C371" t="str">
            <v>369828</v>
          </cell>
          <cell r="D371">
            <v>37032</v>
          </cell>
        </row>
        <row r="372">
          <cell r="C372" t="str">
            <v>369829</v>
          </cell>
          <cell r="D372">
            <v>37033</v>
          </cell>
        </row>
        <row r="373">
          <cell r="C373" t="str">
            <v>370120</v>
          </cell>
          <cell r="D373">
            <v>37053</v>
          </cell>
        </row>
        <row r="374">
          <cell r="C374" t="str">
            <v>370121</v>
          </cell>
          <cell r="D374">
            <v>37054</v>
          </cell>
        </row>
        <row r="375">
          <cell r="C375" t="str">
            <v>370122</v>
          </cell>
          <cell r="D375">
            <v>37055</v>
          </cell>
        </row>
        <row r="376">
          <cell r="C376" t="str">
            <v>370123</v>
          </cell>
          <cell r="D376">
            <v>37056</v>
          </cell>
        </row>
        <row r="377">
          <cell r="C377" t="str">
            <v>370124</v>
          </cell>
          <cell r="D377">
            <v>37057</v>
          </cell>
        </row>
        <row r="378">
          <cell r="C378" t="str">
            <v>370125</v>
          </cell>
          <cell r="D378">
            <v>37060</v>
          </cell>
        </row>
        <row r="379">
          <cell r="C379" t="str">
            <v>370126</v>
          </cell>
          <cell r="D379">
            <v>37061</v>
          </cell>
        </row>
        <row r="380">
          <cell r="C380" t="str">
            <v>370127</v>
          </cell>
          <cell r="D380">
            <v>37062</v>
          </cell>
        </row>
        <row r="381">
          <cell r="C381" t="str">
            <v>370128</v>
          </cell>
          <cell r="D381">
            <v>37063</v>
          </cell>
        </row>
        <row r="382">
          <cell r="C382" t="str">
            <v>370129</v>
          </cell>
          <cell r="D382">
            <v>37064</v>
          </cell>
        </row>
        <row r="383">
          <cell r="C383" t="str">
            <v>370430</v>
          </cell>
          <cell r="D383">
            <v>37083</v>
          </cell>
        </row>
        <row r="384">
          <cell r="C384" t="str">
            <v>370431</v>
          </cell>
          <cell r="D384">
            <v>37084</v>
          </cell>
        </row>
        <row r="385">
          <cell r="C385" t="str">
            <v>370432</v>
          </cell>
          <cell r="D385">
            <v>37085</v>
          </cell>
        </row>
        <row r="386">
          <cell r="C386" t="str">
            <v>370433</v>
          </cell>
          <cell r="D386">
            <v>37088</v>
          </cell>
        </row>
        <row r="387">
          <cell r="C387" t="str">
            <v>370434</v>
          </cell>
          <cell r="D387">
            <v>37089</v>
          </cell>
        </row>
        <row r="388">
          <cell r="C388" t="str">
            <v>370435</v>
          </cell>
          <cell r="D388">
            <v>37090</v>
          </cell>
        </row>
        <row r="389">
          <cell r="C389" t="str">
            <v>370436</v>
          </cell>
          <cell r="D389">
            <v>37091</v>
          </cell>
        </row>
        <row r="390">
          <cell r="C390" t="str">
            <v>370437</v>
          </cell>
          <cell r="D390">
            <v>37092</v>
          </cell>
        </row>
        <row r="391">
          <cell r="C391" t="str">
            <v>370438</v>
          </cell>
          <cell r="D391">
            <v>37095</v>
          </cell>
        </row>
        <row r="392">
          <cell r="C392" t="str">
            <v>370439</v>
          </cell>
          <cell r="D392">
            <v>37082</v>
          </cell>
        </row>
        <row r="393">
          <cell r="C393" t="str">
            <v>370730</v>
          </cell>
          <cell r="D393">
            <v>37116</v>
          </cell>
        </row>
        <row r="394">
          <cell r="C394" t="str">
            <v>370731</v>
          </cell>
          <cell r="D394">
            <v>37117</v>
          </cell>
        </row>
        <row r="395">
          <cell r="C395" t="str">
            <v>370732</v>
          </cell>
          <cell r="D395">
            <v>37118</v>
          </cell>
        </row>
        <row r="396">
          <cell r="C396" t="str">
            <v>370733</v>
          </cell>
          <cell r="D396">
            <v>37119</v>
          </cell>
        </row>
        <row r="397">
          <cell r="C397" t="str">
            <v>370734</v>
          </cell>
          <cell r="D397">
            <v>37120</v>
          </cell>
        </row>
        <row r="398">
          <cell r="C398" t="str">
            <v>370735</v>
          </cell>
          <cell r="D398">
            <v>37123</v>
          </cell>
        </row>
        <row r="399">
          <cell r="C399" t="str">
            <v>370736</v>
          </cell>
          <cell r="D399">
            <v>37124</v>
          </cell>
        </row>
        <row r="400">
          <cell r="C400" t="str">
            <v>370737</v>
          </cell>
          <cell r="D400">
            <v>37125</v>
          </cell>
        </row>
        <row r="401">
          <cell r="C401" t="str">
            <v>370738</v>
          </cell>
          <cell r="D401">
            <v>37112</v>
          </cell>
        </row>
        <row r="402">
          <cell r="C402" t="str">
            <v>370739</v>
          </cell>
          <cell r="D402">
            <v>37113</v>
          </cell>
        </row>
        <row r="403">
          <cell r="C403" t="str">
            <v>371040</v>
          </cell>
          <cell r="D403">
            <v>37148</v>
          </cell>
        </row>
        <row r="404">
          <cell r="C404" t="str">
            <v>371041</v>
          </cell>
          <cell r="D404">
            <v>37151</v>
          </cell>
        </row>
        <row r="405">
          <cell r="C405" t="str">
            <v>371042</v>
          </cell>
          <cell r="D405">
            <v>37152</v>
          </cell>
        </row>
        <row r="406">
          <cell r="C406" t="str">
            <v>371043</v>
          </cell>
          <cell r="D406">
            <v>37153</v>
          </cell>
        </row>
        <row r="407">
          <cell r="C407" t="str">
            <v>371044</v>
          </cell>
          <cell r="D407">
            <v>37154</v>
          </cell>
        </row>
        <row r="408">
          <cell r="C408" t="str">
            <v>371045</v>
          </cell>
          <cell r="D408">
            <v>37155</v>
          </cell>
        </row>
        <row r="409">
          <cell r="C409" t="str">
            <v>371046</v>
          </cell>
          <cell r="D409">
            <v>37158</v>
          </cell>
        </row>
        <row r="410">
          <cell r="C410" t="str">
            <v>371047</v>
          </cell>
          <cell r="D410">
            <v>37145</v>
          </cell>
        </row>
        <row r="411">
          <cell r="C411" t="str">
            <v>371048</v>
          </cell>
          <cell r="D411">
            <v>37146</v>
          </cell>
        </row>
        <row r="412">
          <cell r="C412" t="str">
            <v>371049</v>
          </cell>
          <cell r="D412">
            <v>37147</v>
          </cell>
        </row>
        <row r="413">
          <cell r="C413" t="str">
            <v>371350</v>
          </cell>
          <cell r="D413">
            <v>37180</v>
          </cell>
        </row>
        <row r="414">
          <cell r="C414" t="str">
            <v>371351</v>
          </cell>
          <cell r="D414">
            <v>37181</v>
          </cell>
        </row>
        <row r="415">
          <cell r="C415" t="str">
            <v>371352</v>
          </cell>
          <cell r="D415">
            <v>37182</v>
          </cell>
        </row>
        <row r="416">
          <cell r="C416" t="str">
            <v>371353</v>
          </cell>
          <cell r="D416">
            <v>37183</v>
          </cell>
        </row>
        <row r="417">
          <cell r="C417" t="str">
            <v>371354</v>
          </cell>
          <cell r="D417">
            <v>37186</v>
          </cell>
        </row>
        <row r="418">
          <cell r="C418" t="str">
            <v>371355</v>
          </cell>
          <cell r="D418">
            <v>37187</v>
          </cell>
        </row>
        <row r="419">
          <cell r="C419" t="str">
            <v>371356</v>
          </cell>
          <cell r="D419">
            <v>37174</v>
          </cell>
        </row>
        <row r="420">
          <cell r="C420" t="str">
            <v>371357</v>
          </cell>
          <cell r="D420">
            <v>37175</v>
          </cell>
        </row>
        <row r="421">
          <cell r="C421" t="str">
            <v>371358</v>
          </cell>
          <cell r="D421">
            <v>37176</v>
          </cell>
        </row>
        <row r="422">
          <cell r="C422" t="str">
            <v>371359</v>
          </cell>
          <cell r="D422">
            <v>37179</v>
          </cell>
        </row>
        <row r="423">
          <cell r="C423" t="str">
            <v>371650</v>
          </cell>
          <cell r="D423">
            <v>37214</v>
          </cell>
        </row>
        <row r="424">
          <cell r="C424" t="str">
            <v>371651</v>
          </cell>
          <cell r="D424">
            <v>37215</v>
          </cell>
        </row>
        <row r="425">
          <cell r="C425" t="str">
            <v>371652</v>
          </cell>
          <cell r="D425">
            <v>37216</v>
          </cell>
        </row>
        <row r="426">
          <cell r="C426" t="str">
            <v>371653</v>
          </cell>
          <cell r="D426">
            <v>37217</v>
          </cell>
        </row>
        <row r="427">
          <cell r="C427" t="str">
            <v>371654</v>
          </cell>
          <cell r="D427">
            <v>37218</v>
          </cell>
        </row>
        <row r="428">
          <cell r="C428" t="str">
            <v>371655</v>
          </cell>
          <cell r="D428">
            <v>37207</v>
          </cell>
        </row>
        <row r="429">
          <cell r="C429" t="str">
            <v>371656</v>
          </cell>
          <cell r="D429">
            <v>37208</v>
          </cell>
        </row>
        <row r="430">
          <cell r="C430" t="str">
            <v>371657</v>
          </cell>
          <cell r="D430">
            <v>37209</v>
          </cell>
        </row>
        <row r="431">
          <cell r="C431" t="str">
            <v>371658</v>
          </cell>
          <cell r="D431">
            <v>37210</v>
          </cell>
        </row>
        <row r="432">
          <cell r="C432" t="str">
            <v>371659</v>
          </cell>
          <cell r="D432">
            <v>37211</v>
          </cell>
        </row>
        <row r="433">
          <cell r="C433" t="str">
            <v>371960</v>
          </cell>
          <cell r="D433">
            <v>37244</v>
          </cell>
        </row>
        <row r="434">
          <cell r="C434" t="str">
            <v>371961</v>
          </cell>
          <cell r="D434">
            <v>37245</v>
          </cell>
        </row>
        <row r="435">
          <cell r="C435" t="str">
            <v>371962</v>
          </cell>
          <cell r="D435">
            <v>37246</v>
          </cell>
        </row>
        <row r="436">
          <cell r="C436" t="str">
            <v>371963</v>
          </cell>
          <cell r="D436">
            <v>37249</v>
          </cell>
        </row>
        <row r="437">
          <cell r="C437" t="str">
            <v>371964</v>
          </cell>
          <cell r="D437">
            <v>37236</v>
          </cell>
        </row>
        <row r="438">
          <cell r="C438" t="str">
            <v>371965</v>
          </cell>
          <cell r="D438">
            <v>37237</v>
          </cell>
        </row>
        <row r="439">
          <cell r="C439" t="str">
            <v>371966</v>
          </cell>
          <cell r="D439">
            <v>37238</v>
          </cell>
        </row>
        <row r="440">
          <cell r="C440" t="str">
            <v>371967</v>
          </cell>
          <cell r="D440">
            <v>37239</v>
          </cell>
        </row>
        <row r="441">
          <cell r="C441" t="str">
            <v>371968</v>
          </cell>
          <cell r="D441">
            <v>37242</v>
          </cell>
        </row>
        <row r="442">
          <cell r="C442" t="str">
            <v>371969</v>
          </cell>
          <cell r="D442">
            <v>37243</v>
          </cell>
        </row>
        <row r="443">
          <cell r="C443" t="str">
            <v>372260</v>
          </cell>
          <cell r="D443">
            <v>37277</v>
          </cell>
        </row>
        <row r="444">
          <cell r="C444" t="str">
            <v>372261</v>
          </cell>
          <cell r="D444">
            <v>37278</v>
          </cell>
        </row>
        <row r="445">
          <cell r="C445" t="str">
            <v>372262</v>
          </cell>
          <cell r="D445">
            <v>37279</v>
          </cell>
        </row>
        <row r="446">
          <cell r="C446" t="str">
            <v>372263</v>
          </cell>
          <cell r="D446">
            <v>37266</v>
          </cell>
        </row>
        <row r="447">
          <cell r="C447" t="str">
            <v>372264</v>
          </cell>
          <cell r="D447">
            <v>37267</v>
          </cell>
        </row>
        <row r="448">
          <cell r="C448" t="str">
            <v>372265</v>
          </cell>
          <cell r="D448">
            <v>37270</v>
          </cell>
        </row>
        <row r="449">
          <cell r="C449" t="str">
            <v>372266</v>
          </cell>
          <cell r="D449">
            <v>37271</v>
          </cell>
        </row>
        <row r="450">
          <cell r="C450" t="str">
            <v>372267</v>
          </cell>
          <cell r="D450">
            <v>37272</v>
          </cell>
        </row>
        <row r="451">
          <cell r="C451" t="str">
            <v>372268</v>
          </cell>
          <cell r="D451">
            <v>37273</v>
          </cell>
        </row>
        <row r="452">
          <cell r="C452" t="str">
            <v>372269</v>
          </cell>
          <cell r="D452">
            <v>37274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www.chemie.fu-berlin.de/diverse/doc/ISO_3166.html" TargetMode="External"/><Relationship Id="rId2" Type="http://schemas.openxmlformats.org/officeDocument/2006/relationships/hyperlink" Target="http://webinei.inei.gob.pe:8080/sisconcode/proyecto/index.htm?proyectoTitulo=UBIGEO&amp;proyectoId=3" TargetMode="External"/><Relationship Id="rId1" Type="http://schemas.openxmlformats.org/officeDocument/2006/relationships/hyperlink" Target="http://www.iso.org/iso/home/standards/currency_codes.htm" TargetMode="External"/><Relationship Id="rId6" Type="http://schemas.openxmlformats.org/officeDocument/2006/relationships/printerSettings" Target="../printerSettings/printerSettings15.bin"/><Relationship Id="rId5" Type="http://schemas.openxmlformats.org/officeDocument/2006/relationships/hyperlink" Target="http://www.unece.org/cefact/recommendations/rec20/Rec20_Rev6e_2009.xls" TargetMode="External"/><Relationship Id="rId4" Type="http://schemas.openxmlformats.org/officeDocument/2006/relationships/hyperlink" Target="https://www.unspsc.org/codeset-downloads/productid/28/createdbyuser/3?txtsearch="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1"/>
  <sheetViews>
    <sheetView tabSelected="1" zoomScaleNormal="100" workbookViewId="0">
      <pane xSplit="3" ySplit="2" topLeftCell="D3" activePane="bottomRight" state="frozen"/>
      <selection pane="topRight" activeCell="C1" sqref="C1"/>
      <selection pane="bottomLeft" activeCell="A2" sqref="A2"/>
      <selection pane="bottomRight" activeCell="C2" sqref="C2"/>
    </sheetView>
  </sheetViews>
  <sheetFormatPr baseColWidth="10" defaultColWidth="0" defaultRowHeight="15" zeroHeight="1" x14ac:dyDescent="0.25"/>
  <cols>
    <col min="1" max="1" width="2.7109375" style="1221" customWidth="1"/>
    <col min="2" max="2" width="50.140625" customWidth="1"/>
    <col min="3" max="3" width="8.140625" bestFit="1" customWidth="1"/>
    <col min="4" max="4" width="8.5703125" bestFit="1" customWidth="1"/>
    <col min="5" max="5" width="46.140625" customWidth="1"/>
    <col min="6" max="6" width="17.140625" customWidth="1"/>
    <col min="7" max="7" width="2.7109375" customWidth="1"/>
    <col min="8" max="16384" width="11.42578125" hidden="1"/>
  </cols>
  <sheetData>
    <row r="1" spans="1:7" s="1221" customFormat="1" ht="12" customHeight="1" x14ac:dyDescent="0.25">
      <c r="A1" s="1329"/>
      <c r="B1" s="1329"/>
      <c r="C1" s="1329"/>
      <c r="D1" s="1329"/>
      <c r="E1" s="1329"/>
      <c r="F1" s="1329"/>
      <c r="G1" s="1329"/>
    </row>
    <row r="2" spans="1:7" ht="24" customHeight="1" x14ac:dyDescent="0.25">
      <c r="A2" s="1329"/>
      <c r="B2" s="69" t="s">
        <v>2607</v>
      </c>
      <c r="C2" s="68" t="s">
        <v>2606</v>
      </c>
      <c r="D2" s="68" t="s">
        <v>2605</v>
      </c>
      <c r="E2" s="69" t="s">
        <v>3016</v>
      </c>
      <c r="F2" s="71" t="s">
        <v>2886</v>
      </c>
      <c r="G2" s="1329"/>
    </row>
    <row r="3" spans="1:7" ht="24" x14ac:dyDescent="0.25">
      <c r="A3" s="1329"/>
      <c r="B3" s="95" t="s">
        <v>2608</v>
      </c>
      <c r="C3" s="66" t="s">
        <v>201</v>
      </c>
      <c r="D3" s="65" t="s">
        <v>1147</v>
      </c>
      <c r="E3" s="95" t="str">
        <f>VLOOKUP(D3,CódigosRetorno!A:B,2,FALSE)</f>
        <v>El sistema no puede responder su solicitud. Intente nuevamente o comuníquese con su Administrador</v>
      </c>
      <c r="F3" s="67" t="s">
        <v>185</v>
      </c>
      <c r="G3" s="1329"/>
    </row>
    <row r="4" spans="1:7" ht="24" x14ac:dyDescent="0.25">
      <c r="A4" s="1329"/>
      <c r="B4" s="95" t="s">
        <v>2970</v>
      </c>
      <c r="C4" s="66" t="s">
        <v>201</v>
      </c>
      <c r="D4" s="70" t="s">
        <v>1127</v>
      </c>
      <c r="E4" s="199" t="str">
        <f>VLOOKUP(D4,CódigosRetorno!A:B,2,FALSE)</f>
        <v>El sistema no puede responder su solicitud. (El servicio de autenticación no está disponible)</v>
      </c>
      <c r="F4" s="67" t="s">
        <v>185</v>
      </c>
      <c r="G4" s="1329"/>
    </row>
    <row r="5" spans="1:7" ht="36" x14ac:dyDescent="0.25">
      <c r="A5" s="1329"/>
      <c r="B5" s="95" t="s">
        <v>2969</v>
      </c>
      <c r="C5" s="66" t="s">
        <v>201</v>
      </c>
      <c r="D5" s="70" t="s">
        <v>1125</v>
      </c>
      <c r="E5" s="199" t="str">
        <f>VLOOKUP(D5,CódigosRetorno!A:B,2,FALSE)</f>
        <v>No tiene el perfil para enviar comprobantes electronicos</v>
      </c>
      <c r="F5" s="67" t="s">
        <v>2610</v>
      </c>
      <c r="G5" s="1329"/>
    </row>
    <row r="6" spans="1:7" ht="48" x14ac:dyDescent="0.25">
      <c r="A6" s="1329"/>
      <c r="B6" s="95" t="s">
        <v>2974</v>
      </c>
      <c r="C6" s="66" t="s">
        <v>201</v>
      </c>
      <c r="D6" s="65" t="s">
        <v>1135</v>
      </c>
      <c r="E6" s="199" t="str">
        <f>VLOOKUP(D6,CódigosRetorno!A:B,2,FALSE)</f>
        <v>El nombre del archivo ZIP es incorrecto</v>
      </c>
      <c r="F6" s="67" t="s">
        <v>185</v>
      </c>
      <c r="G6" s="1329"/>
    </row>
    <row r="7" spans="1:7" ht="36" x14ac:dyDescent="0.25">
      <c r="A7" s="1329"/>
      <c r="B7" s="96" t="s">
        <v>2971</v>
      </c>
      <c r="C7" s="66" t="s">
        <v>201</v>
      </c>
      <c r="D7" s="65" t="s">
        <v>1100</v>
      </c>
      <c r="E7" s="199" t="str">
        <f>VLOOKUP(D7,CódigosRetorno!A:B,2,FALSE)</f>
        <v>El RUC del archivo no corresponde al RUC del usuario o el proveedor no esta autorizado a enviar comprobantes del contribuyente</v>
      </c>
      <c r="F7" s="67" t="s">
        <v>2610</v>
      </c>
      <c r="G7" s="1329"/>
    </row>
    <row r="8" spans="1:7" x14ac:dyDescent="0.25">
      <c r="A8" s="1329"/>
      <c r="B8" s="96" t="s">
        <v>6795</v>
      </c>
      <c r="C8" s="66" t="s">
        <v>201</v>
      </c>
      <c r="D8" s="65" t="s">
        <v>1149</v>
      </c>
      <c r="E8" s="199" t="str">
        <f>VLOOKUP(D8,CódigosRetorno!A:B,2,FALSE)</f>
        <v>El archivo ZIP esta vacio</v>
      </c>
      <c r="F8" s="67" t="s">
        <v>185</v>
      </c>
      <c r="G8" s="1329"/>
    </row>
    <row r="9" spans="1:7" x14ac:dyDescent="0.25">
      <c r="A9" s="1329"/>
      <c r="B9" s="96" t="s">
        <v>1151</v>
      </c>
      <c r="C9" s="66" t="s">
        <v>201</v>
      </c>
      <c r="D9" s="65" t="s">
        <v>1152</v>
      </c>
      <c r="E9" s="199" t="str">
        <f>VLOOKUP(D9,CódigosRetorno!A:B,2,FALSE)</f>
        <v>El archivo ZIP esta corrupto</v>
      </c>
      <c r="F9" s="67" t="s">
        <v>185</v>
      </c>
      <c r="G9" s="1329"/>
    </row>
    <row r="10" spans="1:7" x14ac:dyDescent="0.25">
      <c r="A10" s="1329"/>
      <c r="B10" s="96" t="s">
        <v>2973</v>
      </c>
      <c r="C10" s="66" t="s">
        <v>201</v>
      </c>
      <c r="D10" s="65" t="s">
        <v>1153</v>
      </c>
      <c r="E10" s="199" t="str">
        <f>VLOOKUP(D10,CódigosRetorno!A:B,2,FALSE)</f>
        <v>El archivo ZIP no contiene comprobantes</v>
      </c>
      <c r="F10" s="67" t="s">
        <v>185</v>
      </c>
      <c r="G10" s="1329"/>
    </row>
    <row r="11" spans="1:7" ht="24" x14ac:dyDescent="0.25">
      <c r="A11" s="1329"/>
      <c r="B11" s="95" t="s">
        <v>2972</v>
      </c>
      <c r="C11" s="66" t="s">
        <v>201</v>
      </c>
      <c r="D11" s="65" t="s">
        <v>1138</v>
      </c>
      <c r="E11" s="199" t="str">
        <f>VLOOKUP(D11,CódigosRetorno!A:B,2,FALSE)</f>
        <v>El archivo ZIP contiene demasiados comprobantes para este tipo de envío</v>
      </c>
      <c r="F11" s="67" t="s">
        <v>185</v>
      </c>
      <c r="G11" s="1329"/>
    </row>
    <row r="12" spans="1:7" ht="48" x14ac:dyDescent="0.25">
      <c r="A12" s="1329"/>
      <c r="B12" s="95" t="s">
        <v>2975</v>
      </c>
      <c r="C12" s="66" t="s">
        <v>201</v>
      </c>
      <c r="D12" s="70" t="s">
        <v>1137</v>
      </c>
      <c r="E12" s="199" t="str">
        <f>VLOOKUP(D12,CódigosRetorno!A:B,2,FALSE)</f>
        <v>El nombre del archivo XML es incorrecto</v>
      </c>
      <c r="F12" s="67" t="s">
        <v>185</v>
      </c>
      <c r="G12" s="1329"/>
    </row>
    <row r="13" spans="1:7" x14ac:dyDescent="0.25">
      <c r="A13" s="1329"/>
      <c r="B13" s="95" t="s">
        <v>6796</v>
      </c>
      <c r="C13" s="66" t="s">
        <v>201</v>
      </c>
      <c r="D13" s="65" t="s">
        <v>1157</v>
      </c>
      <c r="E13" s="199" t="str">
        <f>VLOOKUP(D13,CódigosRetorno!A:B,2,FALSE)</f>
        <v>El archivo XML esta vacio</v>
      </c>
      <c r="F13" s="67" t="s">
        <v>185</v>
      </c>
      <c r="G13" s="1329"/>
    </row>
    <row r="14" spans="1:7" ht="24" x14ac:dyDescent="0.25">
      <c r="A14" s="1329"/>
      <c r="B14" s="95" t="s">
        <v>1156</v>
      </c>
      <c r="C14" s="66" t="s">
        <v>201</v>
      </c>
      <c r="D14" s="65" t="s">
        <v>1155</v>
      </c>
      <c r="E14" s="199" t="str">
        <f>VLOOKUP(D14,CódigosRetorno!A:B,2,FALSE)</f>
        <v>El nombre del archivo XML no coincide con el nombre del archivo ZIP</v>
      </c>
      <c r="F14" s="67" t="s">
        <v>185</v>
      </c>
      <c r="G14" s="1329"/>
    </row>
    <row r="15" spans="1:7" ht="24" x14ac:dyDescent="0.25">
      <c r="A15" s="1329"/>
      <c r="B15" s="1126" t="s">
        <v>6378</v>
      </c>
      <c r="C15" s="66" t="s">
        <v>201</v>
      </c>
      <c r="D15" s="65" t="s">
        <v>379</v>
      </c>
      <c r="E15" s="199" t="str">
        <f>VLOOKUP(D15,CódigosRetorno!A:B,2,FALSE)</f>
        <v>No se puede leer (parsear) el archivo XML</v>
      </c>
      <c r="F15" s="67" t="s">
        <v>185</v>
      </c>
      <c r="G15" s="1329"/>
    </row>
    <row r="16" spans="1:7" ht="48" x14ac:dyDescent="0.25">
      <c r="A16" s="1329"/>
      <c r="B16" s="1126" t="s">
        <v>6797</v>
      </c>
      <c r="C16" s="66" t="s">
        <v>201</v>
      </c>
      <c r="D16" s="65" t="s">
        <v>1113</v>
      </c>
      <c r="E16" s="199" t="str">
        <f>VLOOKUP(D16,CódigosRetorno!A:B,2,FALSE)</f>
        <v>El certificado usado no es el comunicado a SUNAT</v>
      </c>
      <c r="F16" s="67" t="s">
        <v>2609</v>
      </c>
      <c r="G16" s="1329"/>
    </row>
    <row r="17" spans="1:7" ht="36" x14ac:dyDescent="0.25">
      <c r="A17" s="1329"/>
      <c r="B17" s="95" t="s">
        <v>2976</v>
      </c>
      <c r="C17" s="66" t="s">
        <v>201</v>
      </c>
      <c r="D17" s="65" t="s">
        <v>1105</v>
      </c>
      <c r="E17" s="199" t="str">
        <f>VLOOKUP(D17,CódigosRetorno!A:B,2,FALSE)</f>
        <v>El certificado usado se encuentra de baja</v>
      </c>
      <c r="F17" s="67" t="s">
        <v>2609</v>
      </c>
      <c r="G17" s="1329"/>
    </row>
    <row r="18" spans="1:7" ht="36" x14ac:dyDescent="0.25">
      <c r="A18" s="1329"/>
      <c r="B18" s="95" t="s">
        <v>2977</v>
      </c>
      <c r="C18" s="66" t="s">
        <v>201</v>
      </c>
      <c r="D18" s="70" t="s">
        <v>1106</v>
      </c>
      <c r="E18" s="199" t="str">
        <f>VLOOKUP(D18,CódigosRetorno!A:B,2,FALSE)</f>
        <v>El certificado usado no se encuentra vigente</v>
      </c>
      <c r="F18" s="67" t="s">
        <v>2609</v>
      </c>
      <c r="G18" s="1329"/>
    </row>
    <row r="19" spans="1:7" s="1221" customFormat="1" ht="48" x14ac:dyDescent="0.25">
      <c r="A19" s="1457"/>
      <c r="B19" s="1458" t="s">
        <v>6804</v>
      </c>
      <c r="C19" s="1459" t="s">
        <v>201</v>
      </c>
      <c r="D19" s="1460" t="s">
        <v>6803</v>
      </c>
      <c r="E19" s="1458" t="str">
        <f>VLOOKUP(D19,CódigosRetorno!A:B,2,FALSE)</f>
        <v>Sólo los contribuyentes que hayan emitido los siguientes documentos: Factura, boleta y sus respectivas notas, hasta el 31/07/2018 están autorizados a utilizar este sistema de emisión</v>
      </c>
      <c r="F19" s="1461" t="s">
        <v>428</v>
      </c>
      <c r="G19" s="1329"/>
    </row>
    <row r="20" spans="1:7" x14ac:dyDescent="0.25">
      <c r="A20" s="1457"/>
      <c r="B20" s="1448" t="s">
        <v>2978</v>
      </c>
      <c r="C20" s="66" t="s">
        <v>201</v>
      </c>
      <c r="D20" s="65" t="s">
        <v>1142</v>
      </c>
      <c r="E20" s="1448" t="str">
        <f>VLOOKUP(D20,CódigosRetorno!A:B,2,FALSE)</f>
        <v>El documento electrónico ingresado ha sido alterado</v>
      </c>
      <c r="F20" s="67" t="s">
        <v>185</v>
      </c>
      <c r="G20" s="1329"/>
    </row>
    <row r="21" spans="1:7" ht="12" customHeight="1" x14ac:dyDescent="0.25">
      <c r="A21" s="1329"/>
      <c r="B21" s="1329"/>
      <c r="C21" s="1329"/>
      <c r="D21" s="1329"/>
      <c r="E21" s="1329"/>
      <c r="F21" s="1329"/>
      <c r="G21" s="1329"/>
    </row>
  </sheetData>
  <pageMargins left="0.7" right="0.7" top="0.75" bottom="0.75" header="0.3" footer="0.3"/>
  <pageSetup orientation="portrait" r:id="rId1"/>
  <ignoredErrors>
    <ignoredError sqref="D3:D18 D19:D20"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dimension ref="A1:BEX185"/>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
  <cols>
    <col min="1" max="1" width="2.7109375" style="1" customWidth="1"/>
    <col min="2" max="2" width="4.28515625" style="9" customWidth="1"/>
    <col min="3" max="3" width="28.5703125" style="334" customWidth="1"/>
    <col min="4" max="4" width="7.42578125" style="9" customWidth="1"/>
    <col min="5" max="5" width="11.42578125" style="9" customWidth="1"/>
    <col min="6" max="6" width="10" style="9" customWidth="1"/>
    <col min="7" max="7" width="14.28515625" style="10" customWidth="1"/>
    <col min="8" max="8" width="35.7109375" style="303" customWidth="1"/>
    <col min="9" max="9" width="64.28515625" style="6" customWidth="1"/>
    <col min="10" max="10" width="10" style="10" customWidth="1"/>
    <col min="11" max="11" width="10" style="322" customWidth="1"/>
    <col min="12" max="12" width="48.42578125" style="196" customWidth="1"/>
    <col min="13" max="13" width="11.42578125" style="10" hidden="1" customWidth="1"/>
    <col min="14" max="14" width="13.42578125" style="6" customWidth="1"/>
    <col min="15" max="15" width="2.7109375" style="1" customWidth="1"/>
    <col min="16" max="1505" width="11.42578125" style="1" hidden="1" customWidth="1"/>
    <col min="1506" max="1506" width="12" style="1" hidden="1" customWidth="1"/>
    <col min="1507" max="16384" width="11.42578125" style="1" hidden="1"/>
  </cols>
  <sheetData>
    <row r="1" spans="1:15" x14ac:dyDescent="0.2">
      <c r="A1" s="1374"/>
      <c r="B1" s="1392"/>
      <c r="C1" s="1393"/>
      <c r="D1" s="1392"/>
      <c r="E1" s="1505"/>
      <c r="F1" s="1505"/>
      <c r="G1" s="1394"/>
      <c r="H1" s="1393"/>
      <c r="I1" s="1395"/>
      <c r="J1" s="1396"/>
      <c r="K1" s="1397"/>
      <c r="L1" s="1398"/>
      <c r="M1" s="1379"/>
      <c r="N1" s="1380"/>
      <c r="O1" s="1374"/>
    </row>
    <row r="2" spans="1:15" ht="24" customHeight="1" x14ac:dyDescent="0.2">
      <c r="A2" s="1374"/>
      <c r="B2" s="1230" t="s">
        <v>0</v>
      </c>
      <c r="C2" s="1230" t="s">
        <v>59</v>
      </c>
      <c r="D2" s="1230" t="s">
        <v>1</v>
      </c>
      <c r="E2" s="1507" t="s">
        <v>3049</v>
      </c>
      <c r="F2" s="1507" t="s">
        <v>3050</v>
      </c>
      <c r="G2" s="104" t="s">
        <v>2</v>
      </c>
      <c r="H2" s="104" t="s">
        <v>27</v>
      </c>
      <c r="I2" s="104" t="s">
        <v>2607</v>
      </c>
      <c r="J2" s="105" t="s">
        <v>2605</v>
      </c>
      <c r="K2" s="105" t="s">
        <v>2606</v>
      </c>
      <c r="L2" s="104" t="s">
        <v>3048</v>
      </c>
      <c r="M2" s="1230" t="s">
        <v>214</v>
      </c>
      <c r="N2" s="104" t="s">
        <v>2886</v>
      </c>
      <c r="O2" s="1374"/>
    </row>
    <row r="3" spans="1:15" x14ac:dyDescent="0.2">
      <c r="A3" s="1374"/>
      <c r="B3" s="760" t="s">
        <v>185</v>
      </c>
      <c r="C3" s="138" t="s">
        <v>185</v>
      </c>
      <c r="D3" s="760"/>
      <c r="E3" s="760" t="s">
        <v>185</v>
      </c>
      <c r="F3" s="760" t="s">
        <v>185</v>
      </c>
      <c r="G3" s="123" t="s">
        <v>185</v>
      </c>
      <c r="H3" s="138" t="s">
        <v>185</v>
      </c>
      <c r="I3" s="102" t="s">
        <v>3391</v>
      </c>
      <c r="J3" s="124" t="s">
        <v>185</v>
      </c>
      <c r="K3" s="124" t="s">
        <v>185</v>
      </c>
      <c r="L3" s="123" t="s">
        <v>185</v>
      </c>
      <c r="M3" s="123"/>
      <c r="N3" s="123" t="s">
        <v>185</v>
      </c>
      <c r="O3" s="1374"/>
    </row>
    <row r="4" spans="1:15" x14ac:dyDescent="0.2">
      <c r="A4" s="1374"/>
      <c r="B4" s="121"/>
      <c r="C4" s="138"/>
      <c r="D4" s="121"/>
      <c r="E4" s="760"/>
      <c r="F4" s="760"/>
      <c r="G4" s="151"/>
      <c r="H4" s="138"/>
      <c r="I4" s="102" t="s">
        <v>1146</v>
      </c>
      <c r="J4" s="152" t="s">
        <v>201</v>
      </c>
      <c r="K4" s="193" t="s">
        <v>1145</v>
      </c>
      <c r="L4" s="102" t="str">
        <f>VLOOKUP(K4,CódigosRetorno!$A$1:$B$1692,2,FALSE)</f>
        <v>El ticket no existe</v>
      </c>
      <c r="M4" s="229"/>
      <c r="N4" s="229" t="s">
        <v>185</v>
      </c>
      <c r="O4" s="1374"/>
    </row>
    <row r="5" spans="1:15" x14ac:dyDescent="0.2">
      <c r="A5" s="1374"/>
      <c r="B5" s="1613" t="s">
        <v>3194</v>
      </c>
      <c r="C5" s="1614"/>
      <c r="D5" s="799"/>
      <c r="E5" s="789"/>
      <c r="F5" s="789"/>
      <c r="G5" s="323"/>
      <c r="H5" s="281"/>
      <c r="I5" s="324"/>
      <c r="J5" s="325"/>
      <c r="K5" s="325"/>
      <c r="L5" s="326"/>
      <c r="M5" s="297"/>
      <c r="N5" s="276"/>
      <c r="O5" s="1374"/>
    </row>
    <row r="6" spans="1:15" ht="24" x14ac:dyDescent="0.2">
      <c r="A6" s="1374"/>
      <c r="B6" s="1605" t="s">
        <v>2649</v>
      </c>
      <c r="C6" s="1568" t="s">
        <v>118</v>
      </c>
      <c r="D6" s="1545" t="s">
        <v>3</v>
      </c>
      <c r="E6" s="1539" t="s">
        <v>4</v>
      </c>
      <c r="F6" s="1565" t="s">
        <v>24</v>
      </c>
      <c r="G6" s="1559" t="s">
        <v>4413</v>
      </c>
      <c r="H6" s="1568" t="s">
        <v>119</v>
      </c>
      <c r="I6" s="102" t="s">
        <v>3119</v>
      </c>
      <c r="J6" s="119" t="s">
        <v>201</v>
      </c>
      <c r="K6" s="194" t="s">
        <v>2375</v>
      </c>
      <c r="L6" s="102" t="str">
        <f>VLOOKUP(K6,CódigosRetorno!$A$1:$B$1692,2,FALSE)</f>
        <v>El XML no contiene el tag o no existe informacion de UBLVersionID</v>
      </c>
      <c r="M6" s="228" t="s">
        <v>475</v>
      </c>
      <c r="N6" s="229" t="s">
        <v>185</v>
      </c>
      <c r="O6" s="1374"/>
    </row>
    <row r="7" spans="1:15" x14ac:dyDescent="0.2">
      <c r="A7" s="1374"/>
      <c r="B7" s="1606"/>
      <c r="C7" s="1570"/>
      <c r="D7" s="1545"/>
      <c r="E7" s="1540"/>
      <c r="F7" s="1567"/>
      <c r="G7" s="1561"/>
      <c r="H7" s="1570"/>
      <c r="I7" s="102" t="s">
        <v>2614</v>
      </c>
      <c r="J7" s="119" t="s">
        <v>201</v>
      </c>
      <c r="K7" s="194" t="s">
        <v>2376</v>
      </c>
      <c r="L7" s="102" t="str">
        <f>VLOOKUP(K7,CódigosRetorno!$A$1:$B$1692,2,FALSE)</f>
        <v>UBLVersionID - La versión del UBL no es correcta</v>
      </c>
      <c r="M7" s="228" t="s">
        <v>475</v>
      </c>
      <c r="N7" s="229" t="s">
        <v>185</v>
      </c>
      <c r="O7" s="1374"/>
    </row>
    <row r="8" spans="1:15" ht="12" customHeight="1" x14ac:dyDescent="0.2">
      <c r="A8" s="1374"/>
      <c r="B8" s="1485" t="s">
        <v>2653</v>
      </c>
      <c r="C8" s="1489" t="s">
        <v>32</v>
      </c>
      <c r="D8" s="1476" t="s">
        <v>3</v>
      </c>
      <c r="E8" s="1482" t="s">
        <v>4</v>
      </c>
      <c r="F8" s="1481" t="s">
        <v>24</v>
      </c>
      <c r="G8" s="242" t="s">
        <v>5532</v>
      </c>
      <c r="H8" s="234" t="s">
        <v>120</v>
      </c>
      <c r="I8" s="102" t="s">
        <v>3431</v>
      </c>
      <c r="J8" s="119" t="s">
        <v>201</v>
      </c>
      <c r="K8" s="194" t="s">
        <v>2378</v>
      </c>
      <c r="L8" s="102" t="str">
        <f>VLOOKUP(K8,CódigosRetorno!$A$1:$B$1692,2,FALSE)</f>
        <v>CustomizationID - La versión del documento no es la correcta</v>
      </c>
      <c r="M8" s="228" t="s">
        <v>475</v>
      </c>
      <c r="N8" s="229" t="s">
        <v>185</v>
      </c>
      <c r="O8" s="1374"/>
    </row>
    <row r="9" spans="1:15" ht="12" customHeight="1" x14ac:dyDescent="0.2">
      <c r="A9" s="1374"/>
      <c r="B9" s="1605" t="s">
        <v>2670</v>
      </c>
      <c r="C9" s="1615" t="s">
        <v>113</v>
      </c>
      <c r="D9" s="1545" t="s">
        <v>3</v>
      </c>
      <c r="E9" s="1539" t="s">
        <v>4</v>
      </c>
      <c r="F9" s="1565" t="s">
        <v>114</v>
      </c>
      <c r="G9" s="1562" t="s">
        <v>3121</v>
      </c>
      <c r="H9" s="1568" t="s">
        <v>115</v>
      </c>
      <c r="I9" s="101" t="s">
        <v>3118</v>
      </c>
      <c r="J9" s="119" t="s">
        <v>201</v>
      </c>
      <c r="K9" s="119" t="s">
        <v>2249</v>
      </c>
      <c r="L9" s="102" t="str">
        <f>VLOOKUP(K9,CódigosRetorno!$A$1:$B$1692,2,FALSE)</f>
        <v>El ID debe coincidir con el nombre del archivo</v>
      </c>
      <c r="M9" s="229" t="s">
        <v>475</v>
      </c>
      <c r="N9" s="229" t="s">
        <v>185</v>
      </c>
      <c r="O9" s="1374"/>
    </row>
    <row r="10" spans="1:15" x14ac:dyDescent="0.2">
      <c r="A10" s="1374"/>
      <c r="B10" s="1606"/>
      <c r="C10" s="1616"/>
      <c r="D10" s="1545"/>
      <c r="E10" s="1540"/>
      <c r="F10" s="1567"/>
      <c r="G10" s="1564"/>
      <c r="H10" s="1570"/>
      <c r="I10" s="102" t="s">
        <v>3120</v>
      </c>
      <c r="J10" s="119" t="s">
        <v>201</v>
      </c>
      <c r="K10" s="119" t="s">
        <v>2245</v>
      </c>
      <c r="L10" s="102" t="str">
        <f>VLOOKUP(K10,CódigosRetorno!$A$1:$B$1692,2,FALSE)</f>
        <v>El archivo ya fue presentado anteriormente</v>
      </c>
      <c r="M10" s="229" t="s">
        <v>475</v>
      </c>
      <c r="N10" s="229" t="s">
        <v>185</v>
      </c>
      <c r="O10" s="1374"/>
    </row>
    <row r="11" spans="1:15" ht="24" x14ac:dyDescent="0.2">
      <c r="A11" s="1374"/>
      <c r="B11" s="1605" t="s">
        <v>2674</v>
      </c>
      <c r="C11" s="1615" t="s">
        <v>116</v>
      </c>
      <c r="D11" s="1545" t="s">
        <v>3</v>
      </c>
      <c r="E11" s="1539" t="s">
        <v>4</v>
      </c>
      <c r="F11" s="1565" t="s">
        <v>24</v>
      </c>
      <c r="G11" s="1559" t="s">
        <v>25</v>
      </c>
      <c r="H11" s="1568" t="s">
        <v>117</v>
      </c>
      <c r="I11" s="102" t="s">
        <v>3122</v>
      </c>
      <c r="J11" s="119" t="s">
        <v>201</v>
      </c>
      <c r="K11" s="119" t="s">
        <v>2088</v>
      </c>
      <c r="L11" s="102" t="str">
        <f>VLOOKUP(K11,CódigosRetorno!$A$1:$B$1692,2,FALSE)</f>
        <v>La fecha de generación del resumen debe ser igual a la fecha consignada en el nombre del archivo</v>
      </c>
      <c r="M11" s="229" t="s">
        <v>475</v>
      </c>
      <c r="N11" s="229" t="s">
        <v>185</v>
      </c>
      <c r="O11" s="1374"/>
    </row>
    <row r="12" spans="1:15" x14ac:dyDescent="0.2">
      <c r="A12" s="1374"/>
      <c r="B12" s="1606"/>
      <c r="C12" s="1616"/>
      <c r="D12" s="1545"/>
      <c r="E12" s="1540"/>
      <c r="F12" s="1567"/>
      <c r="G12" s="1561"/>
      <c r="H12" s="1570"/>
      <c r="I12" s="102" t="s">
        <v>3123</v>
      </c>
      <c r="J12" s="119" t="s">
        <v>201</v>
      </c>
      <c r="K12" s="119" t="s">
        <v>833</v>
      </c>
      <c r="L12" s="102" t="str">
        <f>VLOOKUP(K12,CódigosRetorno!$A$1:$B$1692,2,FALSE)</f>
        <v>La fecha del IssueDate no debe ser mayor al Today</v>
      </c>
      <c r="M12" s="229" t="s">
        <v>475</v>
      </c>
      <c r="N12" s="229" t="s">
        <v>185</v>
      </c>
      <c r="O12" s="1374"/>
    </row>
    <row r="13" spans="1:15" ht="24" x14ac:dyDescent="0.2">
      <c r="A13" s="1374"/>
      <c r="B13" s="1234" t="s">
        <v>2678</v>
      </c>
      <c r="C13" s="327" t="s">
        <v>101</v>
      </c>
      <c r="D13" s="1476" t="s">
        <v>3</v>
      </c>
      <c r="E13" s="1476" t="s">
        <v>4</v>
      </c>
      <c r="F13" s="1474" t="s">
        <v>24</v>
      </c>
      <c r="G13" s="237" t="s">
        <v>25</v>
      </c>
      <c r="H13" s="236" t="s">
        <v>102</v>
      </c>
      <c r="I13" s="102" t="s">
        <v>3124</v>
      </c>
      <c r="J13" s="119" t="s">
        <v>201</v>
      </c>
      <c r="K13" s="119" t="s">
        <v>834</v>
      </c>
      <c r="L13" s="102" t="str">
        <f>VLOOKUP(K13,CódigosRetorno!$A$1:$B$1692,2,FALSE)</f>
        <v>La fecha de emisión de los rangos debe ser menor o igual a la fecha de generación del resumen</v>
      </c>
      <c r="M13" s="229" t="s">
        <v>215</v>
      </c>
      <c r="N13" s="229" t="s">
        <v>185</v>
      </c>
      <c r="O13" s="1374"/>
    </row>
    <row r="14" spans="1:15" x14ac:dyDescent="0.2">
      <c r="A14" s="1374"/>
      <c r="B14" s="1234" t="s">
        <v>2686</v>
      </c>
      <c r="C14" s="327" t="s">
        <v>43</v>
      </c>
      <c r="D14" s="1476" t="s">
        <v>3</v>
      </c>
      <c r="E14" s="1476" t="s">
        <v>4</v>
      </c>
      <c r="F14" s="1474" t="s">
        <v>26</v>
      </c>
      <c r="G14" s="237" t="s">
        <v>185</v>
      </c>
      <c r="H14" s="236" t="s">
        <v>185</v>
      </c>
      <c r="I14" s="102" t="s">
        <v>3395</v>
      </c>
      <c r="J14" s="119" t="s">
        <v>185</v>
      </c>
      <c r="K14" s="119" t="s">
        <v>185</v>
      </c>
      <c r="L14" s="102" t="s">
        <v>185</v>
      </c>
      <c r="M14" s="229"/>
      <c r="N14" s="229" t="s">
        <v>185</v>
      </c>
      <c r="O14" s="1374"/>
    </row>
    <row r="15" spans="1:15" ht="24" x14ac:dyDescent="0.2">
      <c r="A15" s="1374"/>
      <c r="B15" s="187" t="s">
        <v>2654</v>
      </c>
      <c r="C15" s="327" t="s">
        <v>3768</v>
      </c>
      <c r="D15" s="1476"/>
      <c r="E15" s="1476" t="s">
        <v>4</v>
      </c>
      <c r="F15" s="1161"/>
      <c r="G15" s="100" t="s">
        <v>3769</v>
      </c>
      <c r="H15" s="236" t="s">
        <v>3770</v>
      </c>
      <c r="I15" s="102"/>
      <c r="J15" s="119"/>
      <c r="K15" s="119" t="s">
        <v>185</v>
      </c>
      <c r="L15" s="102" t="s">
        <v>185</v>
      </c>
      <c r="M15" s="229"/>
      <c r="N15" s="229"/>
      <c r="O15" s="1374"/>
    </row>
    <row r="16" spans="1:15" ht="24" x14ac:dyDescent="0.2">
      <c r="A16" s="1374"/>
      <c r="B16" s="1605" t="s">
        <v>3771</v>
      </c>
      <c r="C16" s="1615" t="s">
        <v>6</v>
      </c>
      <c r="D16" s="1545" t="s">
        <v>3</v>
      </c>
      <c r="E16" s="1539" t="s">
        <v>4</v>
      </c>
      <c r="F16" s="1481" t="s">
        <v>7</v>
      </c>
      <c r="G16" s="242"/>
      <c r="H16" s="234" t="s">
        <v>3125</v>
      </c>
      <c r="I16" s="102" t="s">
        <v>3841</v>
      </c>
      <c r="J16" s="119" t="s">
        <v>201</v>
      </c>
      <c r="K16" s="119" t="s">
        <v>2498</v>
      </c>
      <c r="L16" s="102" t="str">
        <f>VLOOKUP(K16,CódigosRetorno!$A$1:$B$1692,2,FALSE)</f>
        <v>Número de RUC del nombre del archivo no coincide con el consignado en el contenido del archivo XML</v>
      </c>
      <c r="M16" s="229" t="s">
        <v>475</v>
      </c>
      <c r="N16" s="229" t="s">
        <v>185</v>
      </c>
      <c r="O16" s="1374"/>
    </row>
    <row r="17" spans="1:15" ht="24" x14ac:dyDescent="0.2">
      <c r="A17" s="1374"/>
      <c r="B17" s="1608"/>
      <c r="C17" s="1617"/>
      <c r="D17" s="1545"/>
      <c r="E17" s="1546"/>
      <c r="F17" s="1565" t="s">
        <v>11</v>
      </c>
      <c r="G17" s="1559" t="s">
        <v>2640</v>
      </c>
      <c r="H17" s="1568" t="s">
        <v>3126</v>
      </c>
      <c r="I17" s="102" t="s">
        <v>3119</v>
      </c>
      <c r="J17" s="119" t="s">
        <v>201</v>
      </c>
      <c r="K17" s="119" t="s">
        <v>837</v>
      </c>
      <c r="L17" s="102" t="str">
        <f>VLOOKUP(K17,CódigosRetorno!$A$1:$B$1692,2,FALSE)</f>
        <v>El XML no contiene el tag AdditionalAccountID del emisor del documento</v>
      </c>
      <c r="M17" s="229" t="s">
        <v>475</v>
      </c>
      <c r="N17" s="229" t="s">
        <v>185</v>
      </c>
      <c r="O17" s="1374"/>
    </row>
    <row r="18" spans="1:15" ht="24" x14ac:dyDescent="0.2">
      <c r="A18" s="1374"/>
      <c r="B18" s="1606"/>
      <c r="C18" s="1616"/>
      <c r="D18" s="1545"/>
      <c r="E18" s="1540"/>
      <c r="F18" s="1567"/>
      <c r="G18" s="1561"/>
      <c r="H18" s="1570"/>
      <c r="I18" s="102" t="s">
        <v>3127</v>
      </c>
      <c r="J18" s="119" t="s">
        <v>201</v>
      </c>
      <c r="K18" s="119" t="s">
        <v>838</v>
      </c>
      <c r="L18" s="102" t="str">
        <f>VLOOKUP(K18,CódigosRetorno!$A$1:$B$1692,2,FALSE)</f>
        <v>AdditionalAccountID - El dato ingresado no cumple con el estandar</v>
      </c>
      <c r="M18" s="229" t="s">
        <v>475</v>
      </c>
      <c r="N18" s="229" t="s">
        <v>185</v>
      </c>
      <c r="O18" s="1374"/>
    </row>
    <row r="19" spans="1:15" ht="24" x14ac:dyDescent="0.2">
      <c r="A19" s="1374"/>
      <c r="B19" s="1605" t="s">
        <v>3772</v>
      </c>
      <c r="C19" s="1615" t="s">
        <v>72</v>
      </c>
      <c r="D19" s="1545" t="s">
        <v>3</v>
      </c>
      <c r="E19" s="1539" t="s">
        <v>4</v>
      </c>
      <c r="F19" s="1565" t="s">
        <v>5</v>
      </c>
      <c r="G19" s="1559"/>
      <c r="H19" s="1568" t="s">
        <v>100</v>
      </c>
      <c r="I19" s="102" t="s">
        <v>3119</v>
      </c>
      <c r="J19" s="119" t="s">
        <v>201</v>
      </c>
      <c r="K19" s="119" t="s">
        <v>844</v>
      </c>
      <c r="L19" s="102" t="str">
        <f>VLOOKUP(K19,CódigosRetorno!$A$1:$B$1692,2,FALSE)</f>
        <v>El XML no contiene el tag RegistrationName del emisor del documento</v>
      </c>
      <c r="M19" s="229" t="s">
        <v>475</v>
      </c>
      <c r="N19" s="229" t="s">
        <v>185</v>
      </c>
      <c r="O19" s="1374"/>
    </row>
    <row r="20" spans="1:15" ht="24" customHeight="1" x14ac:dyDescent="0.2">
      <c r="A20" s="1374"/>
      <c r="B20" s="1606"/>
      <c r="C20" s="1616"/>
      <c r="D20" s="1545"/>
      <c r="E20" s="1540"/>
      <c r="F20" s="1567"/>
      <c r="G20" s="1561"/>
      <c r="H20" s="1570"/>
      <c r="I20" s="102" t="s">
        <v>3547</v>
      </c>
      <c r="J20" s="119" t="s">
        <v>201</v>
      </c>
      <c r="K20" s="119" t="s">
        <v>845</v>
      </c>
      <c r="L20" s="102" t="str">
        <f>VLOOKUP(K20,CódigosRetorno!$A$1:$B$1692,2,FALSE)</f>
        <v>RegistrationName - El dato ingresado no cumple con el estandar</v>
      </c>
      <c r="M20" s="229" t="s">
        <v>475</v>
      </c>
      <c r="N20" s="229" t="s">
        <v>185</v>
      </c>
      <c r="O20" s="1374"/>
    </row>
    <row r="21" spans="1:15" ht="24" x14ac:dyDescent="0.2">
      <c r="A21" s="1374"/>
      <c r="B21" s="1613" t="s">
        <v>848</v>
      </c>
      <c r="C21" s="1625"/>
      <c r="D21" s="1251"/>
      <c r="E21" s="1251" t="s">
        <v>4</v>
      </c>
      <c r="F21" s="1253"/>
      <c r="G21" s="328" t="s">
        <v>3769</v>
      </c>
      <c r="H21" s="279" t="s">
        <v>3773</v>
      </c>
      <c r="I21" s="326" t="s">
        <v>185</v>
      </c>
      <c r="J21" s="329" t="s">
        <v>185</v>
      </c>
      <c r="K21" s="329" t="s">
        <v>185</v>
      </c>
      <c r="L21" s="326" t="s">
        <v>185</v>
      </c>
      <c r="M21" s="229"/>
      <c r="N21" s="276" t="s">
        <v>185</v>
      </c>
      <c r="O21" s="1374"/>
    </row>
    <row r="22" spans="1:15" x14ac:dyDescent="0.2">
      <c r="A22" s="1374"/>
      <c r="B22" s="1605" t="s">
        <v>2655</v>
      </c>
      <c r="C22" s="1615" t="s">
        <v>110</v>
      </c>
      <c r="D22" s="1545" t="s">
        <v>104</v>
      </c>
      <c r="E22" s="1539" t="s">
        <v>4</v>
      </c>
      <c r="F22" s="1565" t="s">
        <v>111</v>
      </c>
      <c r="G22" s="1559"/>
      <c r="H22" s="1568" t="s">
        <v>112</v>
      </c>
      <c r="I22" s="102" t="s">
        <v>3218</v>
      </c>
      <c r="J22" s="119" t="s">
        <v>201</v>
      </c>
      <c r="K22" s="119" t="s">
        <v>2240</v>
      </c>
      <c r="L22" s="102" t="str">
        <f>VLOOKUP(K22,CódigosRetorno!$A$1:$B$1692,2,FALSE)</f>
        <v>LineID - El dato ingresado no cumple con el estandar</v>
      </c>
      <c r="M22" s="229"/>
      <c r="N22" s="229" t="s">
        <v>185</v>
      </c>
      <c r="O22" s="1374"/>
    </row>
    <row r="23" spans="1:15" ht="12" customHeight="1" x14ac:dyDescent="0.2">
      <c r="A23" s="1374"/>
      <c r="B23" s="1608"/>
      <c r="C23" s="1617"/>
      <c r="D23" s="1545"/>
      <c r="E23" s="1546"/>
      <c r="F23" s="1566"/>
      <c r="G23" s="1560"/>
      <c r="H23" s="1569"/>
      <c r="I23" s="102" t="s">
        <v>3208</v>
      </c>
      <c r="J23" s="119" t="s">
        <v>201</v>
      </c>
      <c r="K23" s="119" t="s">
        <v>2239</v>
      </c>
      <c r="L23" s="102" t="str">
        <f>VLOOKUP(K23,CódigosRetorno!$A$1:$B$1692,2,FALSE)</f>
        <v>LineID - El dato ingresado debe ser correlativo mayor a cero</v>
      </c>
      <c r="M23" s="229"/>
      <c r="N23" s="229" t="s">
        <v>185</v>
      </c>
      <c r="O23" s="1374"/>
    </row>
    <row r="24" spans="1:15" x14ac:dyDescent="0.2">
      <c r="A24" s="1374"/>
      <c r="B24" s="1606"/>
      <c r="C24" s="1616"/>
      <c r="D24" s="1545"/>
      <c r="E24" s="1540"/>
      <c r="F24" s="1567"/>
      <c r="G24" s="1561"/>
      <c r="H24" s="1570"/>
      <c r="I24" s="102" t="s">
        <v>3128</v>
      </c>
      <c r="J24" s="119" t="s">
        <v>201</v>
      </c>
      <c r="K24" s="119" t="s">
        <v>1649</v>
      </c>
      <c r="L24" s="102" t="str">
        <f>VLOOKUP(K24,CódigosRetorno!$A$1:$B$1692,2,FALSE)</f>
        <v>El número de ítem no puede estar duplicado.</v>
      </c>
      <c r="M24" s="229"/>
      <c r="N24" s="229" t="s">
        <v>185</v>
      </c>
      <c r="O24" s="1374"/>
    </row>
    <row r="25" spans="1:15" x14ac:dyDescent="0.2">
      <c r="A25" s="1374"/>
      <c r="B25" s="1234" t="s">
        <v>2656</v>
      </c>
      <c r="C25" s="327" t="s">
        <v>3774</v>
      </c>
      <c r="D25" s="1476"/>
      <c r="E25" s="1476" t="s">
        <v>4</v>
      </c>
      <c r="F25" s="1474"/>
      <c r="G25" s="237"/>
      <c r="H25" s="1477"/>
      <c r="I25" s="102"/>
      <c r="J25" s="119"/>
      <c r="K25" s="119"/>
      <c r="L25" s="102"/>
      <c r="M25" s="229"/>
      <c r="N25" s="229"/>
      <c r="O25" s="1374"/>
    </row>
    <row r="26" spans="1:15" x14ac:dyDescent="0.2">
      <c r="A26" s="1374"/>
      <c r="B26" s="1605">
        <v>9.1</v>
      </c>
      <c r="C26" s="1615" t="s">
        <v>3190</v>
      </c>
      <c r="D26" s="1545" t="s">
        <v>104</v>
      </c>
      <c r="E26" s="1539" t="s">
        <v>4</v>
      </c>
      <c r="F26" s="1565" t="s">
        <v>171</v>
      </c>
      <c r="G26" s="1565" t="s">
        <v>58</v>
      </c>
      <c r="H26" s="1568" t="s">
        <v>170</v>
      </c>
      <c r="I26" s="189" t="s">
        <v>2613</v>
      </c>
      <c r="J26" s="237" t="s">
        <v>201</v>
      </c>
      <c r="K26" s="330" t="s">
        <v>852</v>
      </c>
      <c r="L26" s="102" t="str">
        <f>VLOOKUP(K26,CódigosRetorno!$A$1:$B$1692,2,FALSE)</f>
        <v>No existe información de serie o número.</v>
      </c>
      <c r="M26" s="229" t="s">
        <v>215</v>
      </c>
      <c r="N26" s="229" t="s">
        <v>185</v>
      </c>
      <c r="O26" s="1374"/>
    </row>
    <row r="27" spans="1:15" s="454" customFormat="1" ht="36" x14ac:dyDescent="0.2">
      <c r="A27" s="1374"/>
      <c r="B27" s="1608"/>
      <c r="C27" s="1617"/>
      <c r="D27" s="1545"/>
      <c r="E27" s="1546"/>
      <c r="F27" s="1566"/>
      <c r="G27" s="1566"/>
      <c r="H27" s="1569"/>
      <c r="I27" s="972" t="s">
        <v>5839</v>
      </c>
      <c r="J27" s="971" t="s">
        <v>201</v>
      </c>
      <c r="K27" s="971" t="s">
        <v>853</v>
      </c>
      <c r="L27" s="471" t="str">
        <f>VLOOKUP(K27,CódigosRetorno!$A$1:$B$1692,2,FALSE)</f>
        <v>Dato no cumple con formato de acuerdo al número de comprobante.</v>
      </c>
      <c r="M27" s="477" t="s">
        <v>475</v>
      </c>
      <c r="N27" s="477" t="s">
        <v>185</v>
      </c>
      <c r="O27" s="1374"/>
    </row>
    <row r="28" spans="1:15" s="454" customFormat="1" ht="48" x14ac:dyDescent="0.2">
      <c r="A28" s="1374"/>
      <c r="B28" s="1608"/>
      <c r="C28" s="1617"/>
      <c r="D28" s="1545"/>
      <c r="E28" s="1546"/>
      <c r="F28" s="1566"/>
      <c r="G28" s="1566"/>
      <c r="H28" s="1569"/>
      <c r="I28" s="976" t="s">
        <v>5843</v>
      </c>
      <c r="J28" s="973" t="s">
        <v>201</v>
      </c>
      <c r="K28" s="973" t="s">
        <v>5701</v>
      </c>
      <c r="L28" s="969" t="str">
        <f>VLOOKUP(K28,CódigosRetorno!$A$1:$B$1773,2,FALSE)</f>
        <v>Comprobante físico no se encuentra autorizado como comprobante de contingencia</v>
      </c>
      <c r="M28" s="975" t="s">
        <v>215</v>
      </c>
      <c r="N28" s="970" t="s">
        <v>5700</v>
      </c>
      <c r="O28" s="1374"/>
    </row>
    <row r="29" spans="1:15" ht="48" x14ac:dyDescent="0.2">
      <c r="A29" s="1374"/>
      <c r="B29" s="1606"/>
      <c r="C29" s="1616"/>
      <c r="D29" s="1545"/>
      <c r="E29" s="1540"/>
      <c r="F29" s="1567"/>
      <c r="G29" s="1567"/>
      <c r="H29" s="1570"/>
      <c r="I29" s="976" t="s">
        <v>5843</v>
      </c>
      <c r="J29" s="973" t="s">
        <v>201</v>
      </c>
      <c r="K29" s="973" t="s">
        <v>5701</v>
      </c>
      <c r="L29" s="969" t="str">
        <f>VLOOKUP(K29,CódigosRetorno!$A$1:$B$1773,2,FALSE)</f>
        <v>Comprobante físico no se encuentra autorizado como comprobante de contingencia</v>
      </c>
      <c r="M29" s="975" t="s">
        <v>215</v>
      </c>
      <c r="N29" s="970" t="s">
        <v>3109</v>
      </c>
      <c r="O29" s="1374"/>
    </row>
    <row r="30" spans="1:15" x14ac:dyDescent="0.2">
      <c r="A30" s="1374"/>
      <c r="B30" s="1539">
        <v>9.1999999999999993</v>
      </c>
      <c r="C30" s="1615" t="s">
        <v>3775</v>
      </c>
      <c r="D30" s="1539" t="s">
        <v>104</v>
      </c>
      <c r="E30" s="1539" t="s">
        <v>4</v>
      </c>
      <c r="F30" s="1565" t="s">
        <v>10</v>
      </c>
      <c r="G30" s="1539" t="s">
        <v>2890</v>
      </c>
      <c r="H30" s="1568" t="s">
        <v>3129</v>
      </c>
      <c r="I30" s="102" t="s">
        <v>3535</v>
      </c>
      <c r="J30" s="119" t="s">
        <v>201</v>
      </c>
      <c r="K30" s="119" t="s">
        <v>2235</v>
      </c>
      <c r="L30" s="102" t="str">
        <f>VLOOKUP(K30,CódigosRetorno!$A$1:$B$1692,2,FALSE)</f>
        <v>El XML no contiene el tag DocumentTypeCode</v>
      </c>
      <c r="M30" s="229" t="s">
        <v>475</v>
      </c>
      <c r="N30" s="229" t="s">
        <v>185</v>
      </c>
      <c r="O30" s="1374"/>
    </row>
    <row r="31" spans="1:15" ht="12" customHeight="1" x14ac:dyDescent="0.2">
      <c r="A31" s="1374"/>
      <c r="B31" s="1546"/>
      <c r="C31" s="1617"/>
      <c r="D31" s="1546"/>
      <c r="E31" s="1546"/>
      <c r="F31" s="1566"/>
      <c r="G31" s="1546"/>
      <c r="H31" s="1569"/>
      <c r="I31" s="102" t="s">
        <v>3776</v>
      </c>
      <c r="J31" s="119" t="s">
        <v>201</v>
      </c>
      <c r="K31" s="119" t="s">
        <v>2236</v>
      </c>
      <c r="L31" s="102" t="str">
        <f>VLOOKUP(K31,CódigosRetorno!$A$1:$B$1692,2,FALSE)</f>
        <v>DocumentTypeCode - El valor del tipo de documento es invalido</v>
      </c>
      <c r="M31" s="229" t="s">
        <v>475</v>
      </c>
      <c r="N31" s="229" t="s">
        <v>185</v>
      </c>
      <c r="O31" s="1374"/>
    </row>
    <row r="32" spans="1:15" ht="36" x14ac:dyDescent="0.2">
      <c r="A32" s="1374"/>
      <c r="B32" s="1546"/>
      <c r="C32" s="1617"/>
      <c r="D32" s="1546"/>
      <c r="E32" s="1546"/>
      <c r="F32" s="1566"/>
      <c r="G32" s="1546"/>
      <c r="H32" s="1569"/>
      <c r="I32" s="102" t="s">
        <v>3777</v>
      </c>
      <c r="J32" s="119" t="s">
        <v>201</v>
      </c>
      <c r="K32" s="119" t="s">
        <v>3778</v>
      </c>
      <c r="L32" s="102" t="str">
        <f>VLOOKUP(K32,CódigosRetorno!$A$1:$B$1692,2,FALSE)</f>
        <v>El comprobante ya fue informado y se encuentra anulado o rechazado.</v>
      </c>
      <c r="M32" s="229"/>
      <c r="N32" s="229" t="s">
        <v>2611</v>
      </c>
      <c r="O32" s="1374"/>
    </row>
    <row r="33" spans="1:15" x14ac:dyDescent="0.2">
      <c r="A33" s="1374"/>
      <c r="B33" s="1546"/>
      <c r="C33" s="1617"/>
      <c r="D33" s="1546"/>
      <c r="E33" s="1546"/>
      <c r="F33" s="1566"/>
      <c r="G33" s="1546"/>
      <c r="H33" s="1569"/>
      <c r="I33" s="102" t="s">
        <v>5095</v>
      </c>
      <c r="J33" s="119" t="s">
        <v>201</v>
      </c>
      <c r="K33" s="119" t="s">
        <v>2165</v>
      </c>
      <c r="L33" s="102" t="str">
        <f>VLOOKUP(K33,CódigosRetorno!$A$1:$B$1692,2,FALSE)</f>
        <v>Existe documento ya informado anteriormente</v>
      </c>
      <c r="M33" s="229"/>
      <c r="N33" s="229"/>
      <c r="O33" s="1374"/>
    </row>
    <row r="34" spans="1:15" ht="36" x14ac:dyDescent="0.2">
      <c r="A34" s="1374"/>
      <c r="B34" s="1546"/>
      <c r="C34" s="1617"/>
      <c r="D34" s="1546"/>
      <c r="E34" s="1546"/>
      <c r="F34" s="1566"/>
      <c r="G34" s="1546"/>
      <c r="H34" s="1569"/>
      <c r="I34" s="102" t="s">
        <v>3779</v>
      </c>
      <c r="J34" s="119" t="s">
        <v>201</v>
      </c>
      <c r="K34" s="119" t="s">
        <v>1750</v>
      </c>
      <c r="L34" s="102" t="str">
        <f>VLOOKUP(K34,CódigosRetorno!$A$1:$B$1692,2,FALSE)</f>
        <v>El documento indicado no existe no puede ser modificado/eliminado</v>
      </c>
      <c r="M34" s="229"/>
      <c r="N34" s="229" t="s">
        <v>2611</v>
      </c>
      <c r="O34" s="1374"/>
    </row>
    <row r="35" spans="1:15" ht="24" x14ac:dyDescent="0.2">
      <c r="A35" s="1374"/>
      <c r="B35" s="1546"/>
      <c r="C35" s="1617"/>
      <c r="D35" s="1546"/>
      <c r="E35" s="1546"/>
      <c r="F35" s="1566"/>
      <c r="G35" s="1546"/>
      <c r="H35" s="1569"/>
      <c r="I35" s="102" t="s">
        <v>5533</v>
      </c>
      <c r="J35" s="119" t="s">
        <v>201</v>
      </c>
      <c r="K35" s="119" t="s">
        <v>4370</v>
      </c>
      <c r="L35" s="102" t="str">
        <f>VLOOKUP(K35,CódigosRetorno!$A$1:$B$1692,2,FALSE)</f>
        <v>El comprobante más "código de operación del ítem" no debe repetirse</v>
      </c>
      <c r="M35" s="229"/>
      <c r="N35" s="229"/>
      <c r="O35" s="1374"/>
    </row>
    <row r="36" spans="1:15" ht="24" x14ac:dyDescent="0.2">
      <c r="A36" s="1374"/>
      <c r="B36" s="1546"/>
      <c r="C36" s="1617"/>
      <c r="D36" s="1546"/>
      <c r="E36" s="1546"/>
      <c r="F36" s="1566"/>
      <c r="G36" s="1546"/>
      <c r="H36" s="1569"/>
      <c r="I36" s="102" t="s">
        <v>5534</v>
      </c>
      <c r="J36" s="119" t="s">
        <v>201</v>
      </c>
      <c r="K36" s="119" t="s">
        <v>4372</v>
      </c>
      <c r="L36" s="102" t="str">
        <f>VLOOKUP(K36,CódigosRetorno!$A$1:$B$1692,2,FALSE)</f>
        <v>El comprobante no debe ser emitido y editado en el mismo envío</v>
      </c>
      <c r="M36" s="229"/>
      <c r="N36" s="229"/>
      <c r="O36" s="1374"/>
    </row>
    <row r="37" spans="1:15" ht="24" customHeight="1" x14ac:dyDescent="0.2">
      <c r="A37" s="1374"/>
      <c r="B37" s="1540"/>
      <c r="C37" s="1616"/>
      <c r="D37" s="1540"/>
      <c r="E37" s="1540"/>
      <c r="F37" s="1567"/>
      <c r="G37" s="1540"/>
      <c r="H37" s="1570"/>
      <c r="I37" s="102" t="s">
        <v>5535</v>
      </c>
      <c r="J37" s="119" t="s">
        <v>201</v>
      </c>
      <c r="K37" s="119" t="s">
        <v>4374</v>
      </c>
      <c r="L37" s="102" t="str">
        <f>VLOOKUP(K37,CódigosRetorno!$A$1:$B$1692,2,FALSE)</f>
        <v>El comprobante no debe ser editado y anulado en el mismo envío</v>
      </c>
      <c r="M37" s="229"/>
      <c r="N37" s="229"/>
      <c r="O37" s="1374"/>
    </row>
    <row r="38" spans="1:15" ht="24" x14ac:dyDescent="0.2">
      <c r="A38" s="1374"/>
      <c r="B38" s="1482">
        <f>B25+1</f>
        <v>10</v>
      </c>
      <c r="C38" s="327" t="s">
        <v>5536</v>
      </c>
      <c r="D38" s="1476"/>
      <c r="E38" s="1476" t="s">
        <v>9</v>
      </c>
      <c r="F38" s="1474"/>
      <c r="G38" s="237" t="s">
        <v>3769</v>
      </c>
      <c r="H38" s="236" t="s">
        <v>3780</v>
      </c>
      <c r="I38" s="102" t="s">
        <v>5537</v>
      </c>
      <c r="J38" s="119" t="s">
        <v>201</v>
      </c>
      <c r="K38" s="119" t="s">
        <v>856</v>
      </c>
      <c r="L38" s="102" t="str">
        <f>VLOOKUP(K38,CódigosRetorno!$A$1:$B$1692,2,FALSE)</f>
        <v>No existe información de receptor de documento.</v>
      </c>
      <c r="M38" s="229"/>
      <c r="N38" s="229"/>
      <c r="O38" s="1374"/>
    </row>
    <row r="39" spans="1:15" ht="12" customHeight="1" x14ac:dyDescent="0.2">
      <c r="A39" s="1374"/>
      <c r="B39" s="1618">
        <f>B38+0.1</f>
        <v>10.1</v>
      </c>
      <c r="C39" s="1615" t="s">
        <v>3781</v>
      </c>
      <c r="D39" s="1545" t="s">
        <v>104</v>
      </c>
      <c r="E39" s="1539" t="s">
        <v>4</v>
      </c>
      <c r="F39" s="1565" t="s">
        <v>167</v>
      </c>
      <c r="G39" s="1559"/>
      <c r="H39" s="1568" t="s">
        <v>165</v>
      </c>
      <c r="I39" s="102" t="s">
        <v>5096</v>
      </c>
      <c r="J39" s="119" t="s">
        <v>201</v>
      </c>
      <c r="K39" s="119" t="s">
        <v>760</v>
      </c>
      <c r="L39" s="102" t="str">
        <f>VLOOKUP(K39,CódigosRetorno!$A$1:$B$1692,2,FALSE)</f>
        <v>El XML no contiene el tag o no existe informacion de CustomerAssignedAccountID del receptor del documento</v>
      </c>
      <c r="M39" s="229" t="s">
        <v>475</v>
      </c>
      <c r="N39" s="229" t="s">
        <v>185</v>
      </c>
      <c r="O39" s="1374"/>
    </row>
    <row r="40" spans="1:15" ht="24" customHeight="1" x14ac:dyDescent="0.2">
      <c r="A40" s="1374"/>
      <c r="B40" s="1619"/>
      <c r="C40" s="1617"/>
      <c r="D40" s="1545"/>
      <c r="E40" s="1546"/>
      <c r="F40" s="1566"/>
      <c r="G40" s="1560"/>
      <c r="H40" s="1569"/>
      <c r="I40" s="102" t="s">
        <v>5097</v>
      </c>
      <c r="J40" s="119" t="s">
        <v>201</v>
      </c>
      <c r="K40" s="119" t="s">
        <v>761</v>
      </c>
      <c r="L40" s="102" t="str">
        <f>VLOOKUP(K40,CódigosRetorno!$A$1:$B$1692,2,FALSE)</f>
        <v>El numero de documento de identidad del receptor debe ser  RUC</v>
      </c>
      <c r="M40" s="229"/>
      <c r="N40" s="229"/>
      <c r="O40" s="1374"/>
    </row>
    <row r="41" spans="1:15" ht="36" x14ac:dyDescent="0.2">
      <c r="A41" s="1374"/>
      <c r="B41" s="1619"/>
      <c r="C41" s="1617"/>
      <c r="D41" s="1545"/>
      <c r="E41" s="1546"/>
      <c r="F41" s="1566"/>
      <c r="G41" s="1560"/>
      <c r="H41" s="1569"/>
      <c r="I41" s="227" t="s">
        <v>5098</v>
      </c>
      <c r="J41" s="229" t="s">
        <v>1175</v>
      </c>
      <c r="K41" s="119" t="s">
        <v>3397</v>
      </c>
      <c r="L41" s="102" t="str">
        <f>VLOOKUP(K41,CódigosRetorno!$A$1:$B$1692,2,FALSE)</f>
        <v>El DNI debe tener 8 caracteres numéricos</v>
      </c>
      <c r="M41" s="229"/>
      <c r="N41" s="229"/>
      <c r="O41" s="1374"/>
    </row>
    <row r="42" spans="1:15" ht="24" customHeight="1" x14ac:dyDescent="0.2">
      <c r="A42" s="1374"/>
      <c r="B42" s="1620"/>
      <c r="C42" s="1616"/>
      <c r="D42" s="1545"/>
      <c r="E42" s="1540"/>
      <c r="F42" s="1567"/>
      <c r="G42" s="1561"/>
      <c r="H42" s="1570"/>
      <c r="I42" s="102" t="s">
        <v>5099</v>
      </c>
      <c r="J42" s="119" t="s">
        <v>201</v>
      </c>
      <c r="K42" s="119" t="s">
        <v>857</v>
      </c>
      <c r="L42" s="102" t="str">
        <f>VLOOKUP(K42,CódigosRetorno!$A$1:$B$1692,2,FALSE)</f>
        <v>El dato ingresado no cumple con el estandar</v>
      </c>
      <c r="M42" s="229" t="s">
        <v>475</v>
      </c>
      <c r="N42" s="229" t="s">
        <v>185</v>
      </c>
      <c r="O42" s="1374"/>
    </row>
    <row r="43" spans="1:15" ht="24" x14ac:dyDescent="0.2">
      <c r="A43" s="1374"/>
      <c r="B43" s="1618">
        <f>B39+0.1</f>
        <v>10.199999999999999</v>
      </c>
      <c r="C43" s="1615" t="s">
        <v>3782</v>
      </c>
      <c r="D43" s="1545" t="s">
        <v>104</v>
      </c>
      <c r="E43" s="1539" t="s">
        <v>4</v>
      </c>
      <c r="F43" s="1565" t="s">
        <v>11</v>
      </c>
      <c r="G43" s="1559"/>
      <c r="H43" s="1568" t="s">
        <v>166</v>
      </c>
      <c r="I43" s="102" t="s">
        <v>5096</v>
      </c>
      <c r="J43" s="119" t="s">
        <v>201</v>
      </c>
      <c r="K43" s="119" t="s">
        <v>763</v>
      </c>
      <c r="L43" s="102" t="str">
        <f>VLOOKUP(K43,CódigosRetorno!$A$1:$B$1692,2,FALSE)</f>
        <v>El XML no contiene el tag o no existe informacion de AdditionalAccountID del receptor del documento</v>
      </c>
      <c r="M43" s="229" t="s">
        <v>475</v>
      </c>
      <c r="N43" s="229" t="s">
        <v>185</v>
      </c>
      <c r="O43" s="1374"/>
    </row>
    <row r="44" spans="1:15" ht="24" customHeight="1" x14ac:dyDescent="0.2">
      <c r="A44" s="1374"/>
      <c r="B44" s="1620"/>
      <c r="C44" s="1616"/>
      <c r="D44" s="1545"/>
      <c r="E44" s="1540"/>
      <c r="F44" s="1567"/>
      <c r="G44" s="1561"/>
      <c r="H44" s="1570"/>
      <c r="I44" s="102" t="s">
        <v>5100</v>
      </c>
      <c r="J44" s="119" t="s">
        <v>201</v>
      </c>
      <c r="K44" s="119" t="s">
        <v>764</v>
      </c>
      <c r="L44" s="102" t="str">
        <f>VLOOKUP(K44,CódigosRetorno!$A$1:$B$1692,2,FALSE)</f>
        <v>El dato ingresado  en el tipo de documento de identidad del receptor no cumple con el estandar o no esta permitido.</v>
      </c>
      <c r="M44" s="229" t="s">
        <v>475</v>
      </c>
      <c r="N44" s="229" t="s">
        <v>2998</v>
      </c>
      <c r="O44" s="1374"/>
    </row>
    <row r="45" spans="1:15" ht="12" customHeight="1" x14ac:dyDescent="0.2">
      <c r="A45" s="1374"/>
      <c r="B45" s="1482">
        <f>B38+1</f>
        <v>11</v>
      </c>
      <c r="C45" s="327" t="s">
        <v>3783</v>
      </c>
      <c r="D45" s="1476"/>
      <c r="E45" s="1476" t="s">
        <v>9</v>
      </c>
      <c r="F45" s="1474"/>
      <c r="G45" s="237" t="s">
        <v>3769</v>
      </c>
      <c r="H45" s="236" t="s">
        <v>3784</v>
      </c>
      <c r="I45" s="102" t="s">
        <v>5538</v>
      </c>
      <c r="J45" s="119" t="s">
        <v>201</v>
      </c>
      <c r="K45" s="331" t="s">
        <v>852</v>
      </c>
      <c r="L45" s="102" t="str">
        <f>VLOOKUP(K45,CódigosRetorno!$A$1:$B$1692,2,FALSE)</f>
        <v>No existe información de serie o número.</v>
      </c>
      <c r="M45" s="229"/>
      <c r="N45" s="229"/>
      <c r="O45" s="1374"/>
    </row>
    <row r="46" spans="1:15" ht="24" x14ac:dyDescent="0.2">
      <c r="A46" s="1374"/>
      <c r="B46" s="1618">
        <f>B45+0.1</f>
        <v>11.1</v>
      </c>
      <c r="C46" s="1615" t="s">
        <v>3191</v>
      </c>
      <c r="D46" s="1545" t="s">
        <v>104</v>
      </c>
      <c r="E46" s="1539" t="s">
        <v>4</v>
      </c>
      <c r="F46" s="1565" t="s">
        <v>171</v>
      </c>
      <c r="G46" s="1562" t="s">
        <v>58</v>
      </c>
      <c r="H46" s="1568" t="s">
        <v>168</v>
      </c>
      <c r="I46" s="102" t="s">
        <v>3842</v>
      </c>
      <c r="J46" s="119" t="s">
        <v>201</v>
      </c>
      <c r="K46" s="119" t="s">
        <v>862</v>
      </c>
      <c r="L46" s="102" t="str">
        <f>VLOOKUP(K46,CódigosRetorno!$A$1:$B$1692,2,FALSE)</f>
        <v>El dato ingresado en Amount no cumple con el formato establecido.</v>
      </c>
      <c r="M46" s="229" t="s">
        <v>475</v>
      </c>
      <c r="N46" s="229" t="s">
        <v>185</v>
      </c>
      <c r="O46" s="1374"/>
    </row>
    <row r="47" spans="1:15" ht="36" x14ac:dyDescent="0.2">
      <c r="A47" s="1374"/>
      <c r="B47" s="1619"/>
      <c r="C47" s="1617"/>
      <c r="D47" s="1545"/>
      <c r="E47" s="1546"/>
      <c r="F47" s="1566"/>
      <c r="G47" s="1563"/>
      <c r="H47" s="1569"/>
      <c r="I47" s="471" t="s">
        <v>3177</v>
      </c>
      <c r="J47" s="119" t="s">
        <v>201</v>
      </c>
      <c r="K47" s="119" t="s">
        <v>716</v>
      </c>
      <c r="L47" s="102" t="str">
        <f>VLOOKUP(K47,CódigosRetorno!$A$1:$B$1692,2,FALSE)</f>
        <v>La serie o numero del documento modificado por la Nota de Credito no cumple con el formato establecido</v>
      </c>
      <c r="M47" s="229" t="s">
        <v>475</v>
      </c>
      <c r="N47" s="229" t="s">
        <v>185</v>
      </c>
      <c r="O47" s="1374"/>
    </row>
    <row r="48" spans="1:15" ht="48" x14ac:dyDescent="0.2">
      <c r="A48" s="1374"/>
      <c r="B48" s="1620"/>
      <c r="C48" s="1616"/>
      <c r="D48" s="1545"/>
      <c r="E48" s="1540"/>
      <c r="F48" s="1567"/>
      <c r="G48" s="1564"/>
      <c r="H48" s="1570"/>
      <c r="I48" s="1185" t="s">
        <v>6395</v>
      </c>
      <c r="J48" s="1186" t="s">
        <v>201</v>
      </c>
      <c r="K48" s="1186" t="s">
        <v>3488</v>
      </c>
      <c r="L48" s="1185" t="str">
        <f>VLOOKUP(K48,CódigosRetorno!$A$1:$B$1692,2,FALSE)</f>
        <v>Dato no cumple con formato de acuerdo al número de comprobante.</v>
      </c>
      <c r="M48" s="1139" t="s">
        <v>475</v>
      </c>
      <c r="N48" s="1139" t="s">
        <v>185</v>
      </c>
      <c r="O48" s="1374"/>
    </row>
    <row r="49" spans="1:15" x14ac:dyDescent="0.2">
      <c r="A49" s="1374"/>
      <c r="B49" s="1618">
        <f>B46+0.1</f>
        <v>11.2</v>
      </c>
      <c r="C49" s="1615" t="s">
        <v>169</v>
      </c>
      <c r="D49" s="1539" t="s">
        <v>104</v>
      </c>
      <c r="E49" s="1539" t="s">
        <v>4</v>
      </c>
      <c r="F49" s="1565" t="s">
        <v>10</v>
      </c>
      <c r="G49" s="1565" t="s">
        <v>2890</v>
      </c>
      <c r="H49" s="1568" t="s">
        <v>3785</v>
      </c>
      <c r="I49" s="102" t="s">
        <v>3170</v>
      </c>
      <c r="J49" s="119" t="s">
        <v>201</v>
      </c>
      <c r="K49" s="331" t="s">
        <v>852</v>
      </c>
      <c r="L49" s="102" t="str">
        <f>VLOOKUP(K49,CódigosRetorno!$A$1:$B$1692,2,FALSE)</f>
        <v>No existe información de serie o número.</v>
      </c>
      <c r="M49" s="229" t="s">
        <v>475</v>
      </c>
      <c r="N49" s="229" t="s">
        <v>185</v>
      </c>
      <c r="O49" s="1374"/>
    </row>
    <row r="50" spans="1:15" ht="24" customHeight="1" x14ac:dyDescent="0.2">
      <c r="A50" s="1374"/>
      <c r="B50" s="1619"/>
      <c r="C50" s="1617"/>
      <c r="D50" s="1546"/>
      <c r="E50" s="1546"/>
      <c r="F50" s="1566"/>
      <c r="G50" s="1566"/>
      <c r="H50" s="1569"/>
      <c r="I50" s="102" t="s">
        <v>3176</v>
      </c>
      <c r="J50" s="119" t="s">
        <v>201</v>
      </c>
      <c r="K50" s="119" t="s">
        <v>853</v>
      </c>
      <c r="L50" s="102" t="str">
        <f>VLOOKUP(K50,CódigosRetorno!$A$1:$B$1692,2,FALSE)</f>
        <v>Dato no cumple con formato de acuerdo al número de comprobante.</v>
      </c>
      <c r="M50" s="229" t="s">
        <v>475</v>
      </c>
      <c r="N50" s="229" t="s">
        <v>185</v>
      </c>
      <c r="O50" s="1374"/>
    </row>
    <row r="51" spans="1:15" ht="48" x14ac:dyDescent="0.2">
      <c r="A51" s="1374"/>
      <c r="B51" s="1619"/>
      <c r="C51" s="1617"/>
      <c r="D51" s="1546"/>
      <c r="E51" s="1546"/>
      <c r="F51" s="1566"/>
      <c r="G51" s="1566"/>
      <c r="H51" s="1569"/>
      <c r="I51" s="332" t="s">
        <v>3786</v>
      </c>
      <c r="J51" s="119" t="s">
        <v>201</v>
      </c>
      <c r="K51" s="119" t="s">
        <v>3787</v>
      </c>
      <c r="L51" s="102" t="str">
        <f>VLOOKUP(K51,CódigosRetorno!$A$1:$B$1692,2,FALSE)</f>
        <v>El comprobante (fisico) a la que hace referencia la nota, no se encuentra autorizado.</v>
      </c>
      <c r="M51" s="229"/>
      <c r="N51" s="229" t="s">
        <v>3109</v>
      </c>
      <c r="O51" s="1374"/>
    </row>
    <row r="52" spans="1:15" ht="36" x14ac:dyDescent="0.2">
      <c r="A52" s="1374"/>
      <c r="B52" s="1619"/>
      <c r="C52" s="1617"/>
      <c r="D52" s="1546"/>
      <c r="E52" s="1546"/>
      <c r="F52" s="1566"/>
      <c r="G52" s="1566"/>
      <c r="H52" s="1569"/>
      <c r="I52" s="333" t="s">
        <v>3788</v>
      </c>
      <c r="J52" s="119" t="s">
        <v>201</v>
      </c>
      <c r="K52" s="119" t="s">
        <v>3789</v>
      </c>
      <c r="L52" s="102" t="str">
        <f>VLOOKUP(K52,CódigosRetorno!$A$1:$B$1692,2,FALSE)</f>
        <v>El comprobante (electronico) a la que hace referencia la nota, no se encuentra informado.</v>
      </c>
      <c r="M52" s="229"/>
      <c r="N52" s="229" t="s">
        <v>2611</v>
      </c>
      <c r="O52" s="1374"/>
    </row>
    <row r="53" spans="1:15" ht="36" x14ac:dyDescent="0.2">
      <c r="A53" s="1374"/>
      <c r="B53" s="1620"/>
      <c r="C53" s="1616"/>
      <c r="D53" s="1540"/>
      <c r="E53" s="1540"/>
      <c r="F53" s="1567"/>
      <c r="G53" s="1567"/>
      <c r="H53" s="1570"/>
      <c r="I53" s="333" t="s">
        <v>5539</v>
      </c>
      <c r="J53" s="119" t="s">
        <v>201</v>
      </c>
      <c r="K53" s="119" t="s">
        <v>3790</v>
      </c>
      <c r="L53" s="102" t="str">
        <f>VLOOKUP(K53,CódigosRetorno!$A$1:$B$1692,2,FALSE)</f>
        <v>El comprobante (electronico) a la que hace referencia la nota, se encuentra anulado o rechazada.</v>
      </c>
      <c r="M53" s="229"/>
      <c r="N53" s="229" t="s">
        <v>2611</v>
      </c>
      <c r="O53" s="1374"/>
    </row>
    <row r="54" spans="1:15" ht="24" x14ac:dyDescent="0.2">
      <c r="A54" s="1374"/>
      <c r="B54" s="1539">
        <f>B45+1</f>
        <v>12</v>
      </c>
      <c r="C54" s="1615" t="s">
        <v>3791</v>
      </c>
      <c r="D54" s="1539"/>
      <c r="E54" s="1539" t="s">
        <v>9</v>
      </c>
      <c r="F54" s="1565"/>
      <c r="G54" s="1539" t="s">
        <v>3769</v>
      </c>
      <c r="H54" s="1568" t="s">
        <v>3792</v>
      </c>
      <c r="I54" s="102" t="s">
        <v>5540</v>
      </c>
      <c r="J54" s="119" t="s">
        <v>201</v>
      </c>
      <c r="K54" s="119" t="s">
        <v>3793</v>
      </c>
      <c r="L54" s="102" t="str">
        <f>VLOOKUP(K54,CódigosRetorno!$A$1:$B$1692,2,FALSE)</f>
        <v>Solo se acepta informacion de percepcion para nuevas boletas.</v>
      </c>
      <c r="M54" s="229"/>
      <c r="N54" s="229"/>
      <c r="O54" s="1374"/>
    </row>
    <row r="55" spans="1:15" ht="36" x14ac:dyDescent="0.2">
      <c r="A55" s="1374"/>
      <c r="B55" s="1546"/>
      <c r="C55" s="1617"/>
      <c r="D55" s="1546"/>
      <c r="E55" s="1546"/>
      <c r="F55" s="1566"/>
      <c r="G55" s="1546"/>
      <c r="H55" s="1569"/>
      <c r="I55" s="102" t="s">
        <v>5541</v>
      </c>
      <c r="J55" s="119" t="s">
        <v>201</v>
      </c>
      <c r="K55" s="119" t="s">
        <v>1835</v>
      </c>
      <c r="L55" s="102" t="str">
        <f>VLOOKUP(K55,CódigosRetorno!$A$1:$B$1692,2,FALSE)</f>
        <v>El comprobante fue enviado fuera del plazo permitido.</v>
      </c>
      <c r="M55" s="229"/>
      <c r="N55" s="229" t="s">
        <v>3828</v>
      </c>
      <c r="O55" s="1374"/>
    </row>
    <row r="56" spans="1:15" ht="24" x14ac:dyDescent="0.2">
      <c r="A56" s="1374"/>
      <c r="B56" s="1546"/>
      <c r="C56" s="1617"/>
      <c r="D56" s="1546"/>
      <c r="E56" s="1546"/>
      <c r="F56" s="1566"/>
      <c r="G56" s="1546"/>
      <c r="H56" s="1569"/>
      <c r="I56" s="1200" t="s">
        <v>3660</v>
      </c>
      <c r="J56" s="1187" t="s">
        <v>201</v>
      </c>
      <c r="K56" s="1187" t="s">
        <v>1833</v>
      </c>
      <c r="L56" s="102" t="str">
        <f>VLOOKUP(K56,CódigosRetorno!$A$1:$B$1692,2,FALSE)</f>
        <v>Señor contribuyente a la fecha no se encuentra registrado ó habilitado con la condición de Agente de percepción.</v>
      </c>
      <c r="M56" s="229"/>
      <c r="N56" s="364" t="s">
        <v>5560</v>
      </c>
      <c r="O56" s="1374"/>
    </row>
    <row r="57" spans="1:15" ht="36" x14ac:dyDescent="0.2">
      <c r="A57" s="1374"/>
      <c r="B57" s="1546"/>
      <c r="C57" s="1617"/>
      <c r="D57" s="1546"/>
      <c r="E57" s="1546"/>
      <c r="F57" s="1566"/>
      <c r="G57" s="1546"/>
      <c r="H57" s="1569"/>
      <c r="I57" s="1127" t="s">
        <v>5542</v>
      </c>
      <c r="J57" s="1128" t="s">
        <v>201</v>
      </c>
      <c r="K57" s="1128" t="s">
        <v>1727</v>
      </c>
      <c r="L57" s="1127" t="str">
        <f>VLOOKUP(K57,CódigosRetorno!$A$1:$B$1692,2,FALSE)</f>
        <v>El XML no contiene el tag o no existe información del número de documento de identidad del cliente</v>
      </c>
      <c r="M57" s="1032"/>
      <c r="N57" s="1032"/>
      <c r="O57" s="1374"/>
    </row>
    <row r="58" spans="1:15" ht="24" x14ac:dyDescent="0.2">
      <c r="A58" s="1374"/>
      <c r="B58" s="1546"/>
      <c r="C58" s="1617"/>
      <c r="D58" s="1546"/>
      <c r="E58" s="1546"/>
      <c r="F58" s="1566"/>
      <c r="G58" s="1546"/>
      <c r="H58" s="1569"/>
      <c r="I58" s="102" t="s">
        <v>3829</v>
      </c>
      <c r="J58" s="119" t="s">
        <v>201</v>
      </c>
      <c r="K58" s="119" t="s">
        <v>1827</v>
      </c>
      <c r="L58" s="102" t="str">
        <f>VLOOKUP(K58,CódigosRetorno!$A$1:$B$1692,2,FALSE)</f>
        <v>Número de RUC del Cliente no existe.</v>
      </c>
      <c r="M58" s="229"/>
      <c r="N58" s="229"/>
      <c r="O58" s="1374"/>
    </row>
    <row r="59" spans="1:15" ht="48" x14ac:dyDescent="0.2">
      <c r="A59" s="1374"/>
      <c r="B59" s="1546"/>
      <c r="C59" s="1617"/>
      <c r="D59" s="1546"/>
      <c r="E59" s="1546"/>
      <c r="F59" s="1566"/>
      <c r="G59" s="1546"/>
      <c r="H59" s="1569"/>
      <c r="I59" s="102" t="s">
        <v>3830</v>
      </c>
      <c r="J59" s="119" t="s">
        <v>1175</v>
      </c>
      <c r="K59" s="119" t="s">
        <v>1302</v>
      </c>
      <c r="L59" s="102" t="str">
        <f>VLOOKUP(K59,CódigosRetorno!$A$1:$B$1692,2,FALSE)</f>
        <v>La operación con este cliente está excluida del sistema de percepción. Es agente de retención.</v>
      </c>
      <c r="M59" s="229"/>
      <c r="N59" s="229" t="s">
        <v>2626</v>
      </c>
      <c r="O59" s="1374"/>
    </row>
    <row r="60" spans="1:15" ht="48" x14ac:dyDescent="0.2">
      <c r="A60" s="1374"/>
      <c r="B60" s="1546"/>
      <c r="C60" s="1617"/>
      <c r="D60" s="1546"/>
      <c r="E60" s="1546"/>
      <c r="F60" s="1566"/>
      <c r="G60" s="1546"/>
      <c r="H60" s="1569"/>
      <c r="I60" s="102" t="s">
        <v>3831</v>
      </c>
      <c r="J60" s="119" t="s">
        <v>1175</v>
      </c>
      <c r="K60" s="119" t="s">
        <v>1300</v>
      </c>
      <c r="L60" s="102" t="str">
        <f>VLOOKUP(K60,CódigosRetorno!$A$1:$B$1692,2,FALSE)</f>
        <v>La operación con este cliente está excluida del sistema de percepción. Es entidad exceptuada de la percepción.</v>
      </c>
      <c r="M60" s="229"/>
      <c r="N60" s="229"/>
      <c r="O60" s="1374"/>
    </row>
    <row r="61" spans="1:15" ht="60" x14ac:dyDescent="0.2">
      <c r="A61" s="1374"/>
      <c r="B61" s="1540"/>
      <c r="C61" s="1616"/>
      <c r="D61" s="1540"/>
      <c r="E61" s="1540"/>
      <c r="F61" s="1567"/>
      <c r="G61" s="1540"/>
      <c r="H61" s="1570"/>
      <c r="I61" s="102" t="s">
        <v>3832</v>
      </c>
      <c r="J61" s="119" t="s">
        <v>1175</v>
      </c>
      <c r="K61" s="119" t="s">
        <v>1308</v>
      </c>
      <c r="L61" s="102" t="str">
        <f>VLOOKUP(K61,CódigosRetorno!$A$1:$B$1692,2,FALSE)</f>
        <v>El emisor y el cliente son Agentes de percepción de combustible en la fecha de emisión.</v>
      </c>
      <c r="M61" s="229"/>
      <c r="N61" s="229"/>
      <c r="O61" s="1374"/>
    </row>
    <row r="62" spans="1:15" ht="48" x14ac:dyDescent="0.2">
      <c r="A62" s="1374"/>
      <c r="B62" s="1487">
        <f>B54+0.1</f>
        <v>12.1</v>
      </c>
      <c r="C62" s="327" t="s">
        <v>3184</v>
      </c>
      <c r="D62" s="1476" t="s">
        <v>104</v>
      </c>
      <c r="E62" s="1476" t="s">
        <v>4</v>
      </c>
      <c r="F62" s="1474" t="s">
        <v>99</v>
      </c>
      <c r="G62" s="237" t="s">
        <v>3179</v>
      </c>
      <c r="H62" s="236" t="s">
        <v>3178</v>
      </c>
      <c r="I62" s="102" t="s">
        <v>3172</v>
      </c>
      <c r="J62" s="119" t="s">
        <v>201</v>
      </c>
      <c r="K62" s="119" t="s">
        <v>859</v>
      </c>
      <c r="L62" s="102" t="str">
        <f>VLOOKUP(K62,CódigosRetorno!$A$1:$B$1692,2,FALSE)</f>
        <v>Dato no cumple con formato establecido.</v>
      </c>
      <c r="M62" s="229"/>
      <c r="N62" s="229" t="s">
        <v>3185</v>
      </c>
      <c r="O62" s="1374"/>
    </row>
    <row r="63" spans="1:15" ht="48" x14ac:dyDescent="0.2">
      <c r="A63" s="1374"/>
      <c r="B63" s="1487">
        <f>B62+0.1</f>
        <v>12.2</v>
      </c>
      <c r="C63" s="327" t="s">
        <v>3192</v>
      </c>
      <c r="D63" s="1476" t="s">
        <v>104</v>
      </c>
      <c r="E63" s="1476" t="s">
        <v>4</v>
      </c>
      <c r="F63" s="1474" t="s">
        <v>12</v>
      </c>
      <c r="G63" s="237" t="s">
        <v>3039</v>
      </c>
      <c r="H63" s="236" t="s">
        <v>3182</v>
      </c>
      <c r="I63" s="101" t="s">
        <v>3183</v>
      </c>
      <c r="J63" s="119" t="s">
        <v>201</v>
      </c>
      <c r="K63" s="119" t="s">
        <v>3065</v>
      </c>
      <c r="L63" s="102" t="str">
        <f>VLOOKUP(K63,CódigosRetorno!$A$1:$B$1692,2,FALSE)</f>
        <v>El código ingresado como tasa de percepción no existe en el catálogo</v>
      </c>
      <c r="M63" s="229"/>
      <c r="N63" s="229" t="s">
        <v>3185</v>
      </c>
      <c r="O63" s="1374"/>
    </row>
    <row r="64" spans="1:15" x14ac:dyDescent="0.2">
      <c r="A64" s="1374"/>
      <c r="B64" s="1618">
        <f>B63+0.1</f>
        <v>12.299999999999999</v>
      </c>
      <c r="C64" s="1615" t="s">
        <v>2937</v>
      </c>
      <c r="D64" s="1539" t="s">
        <v>104</v>
      </c>
      <c r="E64" s="1539" t="s">
        <v>4</v>
      </c>
      <c r="F64" s="1565" t="s">
        <v>12</v>
      </c>
      <c r="G64" s="1559" t="s">
        <v>16</v>
      </c>
      <c r="H64" s="1568" t="s">
        <v>3186</v>
      </c>
      <c r="I64" s="102" t="s">
        <v>3794</v>
      </c>
      <c r="J64" s="119" t="s">
        <v>201</v>
      </c>
      <c r="K64" s="119" t="s">
        <v>3069</v>
      </c>
      <c r="L64" s="102" t="str">
        <f>VLOOKUP(K64,CódigosRetorno!$A$1:$B$1692,2,FALSE)</f>
        <v>Debe consignar um importe igual o mayor a cero (0)</v>
      </c>
      <c r="M64" s="229"/>
      <c r="N64" s="229" t="s">
        <v>185</v>
      </c>
      <c r="O64" s="1374"/>
    </row>
    <row r="65" spans="1:15" ht="12" customHeight="1" x14ac:dyDescent="0.2">
      <c r="A65" s="1374"/>
      <c r="B65" s="1619"/>
      <c r="C65" s="1617"/>
      <c r="D65" s="1546"/>
      <c r="E65" s="1546"/>
      <c r="F65" s="1566"/>
      <c r="G65" s="1560"/>
      <c r="H65" s="1569"/>
      <c r="I65" s="102" t="s">
        <v>3833</v>
      </c>
      <c r="J65" s="119" t="s">
        <v>201</v>
      </c>
      <c r="K65" s="119" t="s">
        <v>3069</v>
      </c>
      <c r="L65" s="102" t="str">
        <f>VLOOKUP(K65,CódigosRetorno!$A$1:$B$1692,2,FALSE)</f>
        <v>Debe consignar um importe igual o mayor a cero (0)</v>
      </c>
      <c r="M65" s="229"/>
      <c r="N65" s="229" t="s">
        <v>185</v>
      </c>
      <c r="O65" s="1374"/>
    </row>
    <row r="66" spans="1:15" ht="24" x14ac:dyDescent="0.2">
      <c r="A66" s="1374"/>
      <c r="B66" s="1619"/>
      <c r="C66" s="1617"/>
      <c r="D66" s="1546"/>
      <c r="E66" s="1546"/>
      <c r="F66" s="1566"/>
      <c r="G66" s="1560"/>
      <c r="H66" s="1569"/>
      <c r="I66" s="548" t="s">
        <v>5557</v>
      </c>
      <c r="J66" s="1186" t="s">
        <v>201</v>
      </c>
      <c r="K66" s="1186" t="s">
        <v>1833</v>
      </c>
      <c r="L66" s="102" t="str">
        <f>VLOOKUP(K66,CódigosRetorno!$A$1:$B$1692,2,FALSE)</f>
        <v>Señor contribuyente a la fecha no se encuentra registrado ó habilitado con la condición de Agente de percepción.</v>
      </c>
      <c r="M66" s="229"/>
      <c r="N66" s="1139" t="s">
        <v>5560</v>
      </c>
      <c r="O66" s="1374"/>
    </row>
    <row r="67" spans="1:15" ht="60" x14ac:dyDescent="0.2">
      <c r="A67" s="1374"/>
      <c r="B67" s="1619"/>
      <c r="C67" s="1617"/>
      <c r="D67" s="1546"/>
      <c r="E67" s="1546"/>
      <c r="F67" s="1566"/>
      <c r="G67" s="1560"/>
      <c r="H67" s="1569"/>
      <c r="I67" s="102" t="s">
        <v>3834</v>
      </c>
      <c r="J67" s="119" t="s">
        <v>201</v>
      </c>
      <c r="K67" s="119" t="s">
        <v>1822</v>
      </c>
      <c r="L67" s="102" t="str">
        <f>VLOOKUP(K67,CódigosRetorno!$A$1:$B$1692,2,FALSE)</f>
        <v>Los montos de pago, percibidos y montos cobrados consignados para el documento relacionado no son correctos.</v>
      </c>
      <c r="M67" s="229"/>
      <c r="N67" s="229"/>
      <c r="O67" s="1374"/>
    </row>
    <row r="68" spans="1:15" ht="60" x14ac:dyDescent="0.2">
      <c r="A68" s="1374"/>
      <c r="B68" s="1619"/>
      <c r="C68" s="1617"/>
      <c r="D68" s="1546"/>
      <c r="E68" s="1546"/>
      <c r="F68" s="1567"/>
      <c r="G68" s="1561"/>
      <c r="H68" s="1570"/>
      <c r="I68" s="102" t="s">
        <v>3835</v>
      </c>
      <c r="J68" s="119" t="s">
        <v>201</v>
      </c>
      <c r="K68" s="119" t="s">
        <v>1822</v>
      </c>
      <c r="L68" s="102" t="str">
        <f>VLOOKUP(K68,CódigosRetorno!$A$1:$B$1692,2,FALSE)</f>
        <v>Los montos de pago, percibidos y montos cobrados consignados para el documento relacionado no son correctos.</v>
      </c>
      <c r="M68" s="229"/>
      <c r="N68" s="229"/>
      <c r="O68" s="1374"/>
    </row>
    <row r="69" spans="1:15" ht="48" x14ac:dyDescent="0.2">
      <c r="A69" s="1374"/>
      <c r="B69" s="1620"/>
      <c r="C69" s="1616"/>
      <c r="D69" s="1540"/>
      <c r="E69" s="1540"/>
      <c r="F69" s="1474" t="s">
        <v>3836</v>
      </c>
      <c r="G69" s="237" t="s">
        <v>3307</v>
      </c>
      <c r="H69" s="236" t="s">
        <v>3837</v>
      </c>
      <c r="I69" s="102" t="s">
        <v>3838</v>
      </c>
      <c r="J69" s="119" t="s">
        <v>201</v>
      </c>
      <c r="K69" s="119" t="s">
        <v>1717</v>
      </c>
      <c r="L69" s="102" t="str">
        <f>VLOOKUP(K69,CódigosRetorno!$A$1:$B$1692,2,FALSE)</f>
        <v>El valor de la moneda del Importe total Percibido debe ser PEN</v>
      </c>
      <c r="M69" s="229"/>
      <c r="N69" s="229"/>
      <c r="O69" s="1374"/>
    </row>
    <row r="70" spans="1:15" x14ac:dyDescent="0.2">
      <c r="A70" s="1374"/>
      <c r="B70" s="1618">
        <f>B64+0.1</f>
        <v>12.399999999999999</v>
      </c>
      <c r="C70" s="1615" t="s">
        <v>3188</v>
      </c>
      <c r="D70" s="1539" t="s">
        <v>104</v>
      </c>
      <c r="E70" s="1539" t="s">
        <v>4</v>
      </c>
      <c r="F70" s="1565" t="s">
        <v>12</v>
      </c>
      <c r="G70" s="1551" t="s">
        <v>16</v>
      </c>
      <c r="H70" s="1568" t="s">
        <v>3187</v>
      </c>
      <c r="I70" s="102" t="s">
        <v>3794</v>
      </c>
      <c r="J70" s="119" t="s">
        <v>201</v>
      </c>
      <c r="K70" s="119" t="s">
        <v>3193</v>
      </c>
      <c r="L70" s="102" t="str">
        <f>VLOOKUP(K70,CódigosRetorno!$A$1:$B$1692,2,FALSE)</f>
        <v>Debe consignar um importe igual o mayor a cero (0)</v>
      </c>
      <c r="M70" s="229"/>
      <c r="N70" s="229" t="s">
        <v>185</v>
      </c>
      <c r="O70" s="1374"/>
    </row>
    <row r="71" spans="1:15" ht="12" customHeight="1" x14ac:dyDescent="0.2">
      <c r="A71" s="1374"/>
      <c r="B71" s="1619"/>
      <c r="C71" s="1617"/>
      <c r="D71" s="1546"/>
      <c r="E71" s="1546"/>
      <c r="F71" s="1566"/>
      <c r="G71" s="1551"/>
      <c r="H71" s="1569"/>
      <c r="I71" s="102" t="s">
        <v>3795</v>
      </c>
      <c r="J71" s="119" t="s">
        <v>201</v>
      </c>
      <c r="K71" s="119" t="s">
        <v>3193</v>
      </c>
      <c r="L71" s="102" t="str">
        <f>VLOOKUP(K71,CódigosRetorno!$A$1:$B$1692,2,FALSE)</f>
        <v>Debe consignar um importe igual o mayor a cero (0)</v>
      </c>
      <c r="M71" s="229"/>
      <c r="N71" s="229" t="s">
        <v>185</v>
      </c>
      <c r="O71" s="1374"/>
    </row>
    <row r="72" spans="1:15" ht="36" x14ac:dyDescent="0.2">
      <c r="A72" s="1374"/>
      <c r="B72" s="1619"/>
      <c r="C72" s="1617"/>
      <c r="D72" s="1546"/>
      <c r="E72" s="1546"/>
      <c r="F72" s="1566"/>
      <c r="G72" s="1551"/>
      <c r="H72" s="1569"/>
      <c r="I72" s="102" t="s">
        <v>3843</v>
      </c>
      <c r="J72" s="119" t="s">
        <v>201</v>
      </c>
      <c r="K72" s="119" t="s">
        <v>861</v>
      </c>
      <c r="L72" s="102" t="str">
        <f>VLOOKUP(K72,CódigosRetorno!$A$1:$B$1692,2,FALSE)</f>
        <v>El importe total no coincide con la sumatoria de los valores de venta mas los tributos mas los cargos</v>
      </c>
      <c r="M72" s="229"/>
      <c r="N72" s="229" t="s">
        <v>185</v>
      </c>
      <c r="O72" s="1374"/>
    </row>
    <row r="73" spans="1:15" ht="48" x14ac:dyDescent="0.2">
      <c r="A73" s="1374"/>
      <c r="B73" s="1619"/>
      <c r="C73" s="1617"/>
      <c r="D73" s="1546"/>
      <c r="E73" s="1546"/>
      <c r="F73" s="1566"/>
      <c r="G73" s="1551"/>
      <c r="H73" s="1569"/>
      <c r="I73" s="102" t="s">
        <v>5543</v>
      </c>
      <c r="J73" s="119" t="s">
        <v>201</v>
      </c>
      <c r="K73" s="119" t="s">
        <v>1822</v>
      </c>
      <c r="L73" s="102" t="str">
        <f>VLOOKUP(K73,CódigosRetorno!$A$1:$B$1692,2,FALSE)</f>
        <v>Los montos de pago, percibidos y montos cobrados consignados para el documento relacionado no son correctos.</v>
      </c>
      <c r="M73" s="229"/>
      <c r="N73" s="229"/>
      <c r="O73" s="1374"/>
    </row>
    <row r="74" spans="1:15" ht="60" x14ac:dyDescent="0.2">
      <c r="A74" s="1374"/>
      <c r="B74" s="1619"/>
      <c r="C74" s="1617"/>
      <c r="D74" s="1546"/>
      <c r="E74" s="1546"/>
      <c r="F74" s="1566"/>
      <c r="G74" s="1551"/>
      <c r="H74" s="1570"/>
      <c r="I74" s="102" t="s">
        <v>5544</v>
      </c>
      <c r="J74" s="119" t="s">
        <v>201</v>
      </c>
      <c r="K74" s="119" t="s">
        <v>1822</v>
      </c>
      <c r="L74" s="102" t="str">
        <f>VLOOKUP(K74,CódigosRetorno!$A$1:$B$1692,2,FALSE)</f>
        <v>Los montos de pago, percibidos y montos cobrados consignados para el documento relacionado no son correctos.</v>
      </c>
      <c r="M74" s="229"/>
      <c r="N74" s="229"/>
      <c r="O74" s="1374"/>
    </row>
    <row r="75" spans="1:15" ht="48" x14ac:dyDescent="0.2">
      <c r="A75" s="1374"/>
      <c r="B75" s="1620"/>
      <c r="C75" s="1616"/>
      <c r="D75" s="1540"/>
      <c r="E75" s="1540"/>
      <c r="F75" s="1474" t="s">
        <v>13</v>
      </c>
      <c r="G75" s="243" t="s">
        <v>3307</v>
      </c>
      <c r="H75" s="235" t="s">
        <v>3839</v>
      </c>
      <c r="I75" s="102" t="s">
        <v>3309</v>
      </c>
      <c r="J75" s="119" t="s">
        <v>201</v>
      </c>
      <c r="K75" s="119" t="s">
        <v>1713</v>
      </c>
      <c r="L75" s="102" t="str">
        <f>VLOOKUP(K75,CódigosRetorno!$A$1:$B$1692,2,FALSE)</f>
        <v>El valor de la moneda del Importe total Cobrado debe ser PEN</v>
      </c>
      <c r="M75" s="229"/>
      <c r="N75" s="229"/>
      <c r="O75" s="1374"/>
    </row>
    <row r="76" spans="1:15" ht="12" customHeight="1" x14ac:dyDescent="0.2">
      <c r="A76" s="1374"/>
      <c r="B76" s="1618">
        <f>B70+0.1</f>
        <v>12.499999999999998</v>
      </c>
      <c r="C76" s="1615" t="s">
        <v>2936</v>
      </c>
      <c r="D76" s="1539" t="s">
        <v>104</v>
      </c>
      <c r="E76" s="1539" t="s">
        <v>4</v>
      </c>
      <c r="F76" s="1565" t="s">
        <v>12</v>
      </c>
      <c r="G76" s="1559" t="s">
        <v>16</v>
      </c>
      <c r="H76" s="1568" t="s">
        <v>3189</v>
      </c>
      <c r="I76" s="102" t="s">
        <v>3794</v>
      </c>
      <c r="J76" s="119" t="s">
        <v>201</v>
      </c>
      <c r="K76" s="119" t="s">
        <v>3107</v>
      </c>
      <c r="L76" s="102" t="str">
        <f>VLOOKUP(K76,CódigosRetorno!$A$1:$B$1692,2,FALSE)</f>
        <v>Debe consignar um importe igual o mayor a cero (0)</v>
      </c>
      <c r="M76" s="229"/>
      <c r="N76" s="229" t="s">
        <v>185</v>
      </c>
      <c r="O76" s="1374"/>
    </row>
    <row r="77" spans="1:15" ht="12" customHeight="1" x14ac:dyDescent="0.2">
      <c r="A77" s="1374"/>
      <c r="B77" s="1620"/>
      <c r="C77" s="1616"/>
      <c r="D77" s="1540"/>
      <c r="E77" s="1540"/>
      <c r="F77" s="1567"/>
      <c r="G77" s="1561"/>
      <c r="H77" s="1570"/>
      <c r="I77" s="102" t="s">
        <v>3840</v>
      </c>
      <c r="J77" s="119" t="s">
        <v>201</v>
      </c>
      <c r="K77" s="119" t="s">
        <v>3107</v>
      </c>
      <c r="L77" s="102" t="str">
        <f>VLOOKUP(K77,CódigosRetorno!$A$1:$B$1692,2,FALSE)</f>
        <v>Debe consignar um importe igual o mayor a cero (0)</v>
      </c>
      <c r="M77" s="229"/>
      <c r="N77" s="229" t="s">
        <v>185</v>
      </c>
      <c r="O77" s="1374"/>
    </row>
    <row r="78" spans="1:15" ht="12" customHeight="1" x14ac:dyDescent="0.2">
      <c r="A78" s="1374"/>
      <c r="B78" s="1539">
        <v>13</v>
      </c>
      <c r="C78" s="1615" t="s">
        <v>5545</v>
      </c>
      <c r="D78" s="1545" t="s">
        <v>104</v>
      </c>
      <c r="E78" s="1539" t="s">
        <v>4</v>
      </c>
      <c r="F78" s="1565" t="s">
        <v>11</v>
      </c>
      <c r="G78" s="1559" t="s">
        <v>5546</v>
      </c>
      <c r="H78" s="1568" t="s">
        <v>3171</v>
      </c>
      <c r="I78" s="102" t="s">
        <v>3119</v>
      </c>
      <c r="J78" s="119" t="s">
        <v>201</v>
      </c>
      <c r="K78" s="119" t="s">
        <v>864</v>
      </c>
      <c r="L78" s="102" t="str">
        <f>VLOOKUP(K78,CódigosRetorno!$A$1:$B$1692,2,FALSE)</f>
        <v>No existe información del documento del anticipo.</v>
      </c>
      <c r="M78" s="229" t="s">
        <v>475</v>
      </c>
      <c r="N78" s="229" t="s">
        <v>185</v>
      </c>
      <c r="O78" s="1374"/>
    </row>
    <row r="79" spans="1:15" ht="24" x14ac:dyDescent="0.2">
      <c r="A79" s="1374"/>
      <c r="B79" s="1540"/>
      <c r="C79" s="1616"/>
      <c r="D79" s="1545"/>
      <c r="E79" s="1540"/>
      <c r="F79" s="1567"/>
      <c r="G79" s="1561"/>
      <c r="H79" s="1570"/>
      <c r="I79" s="102" t="s">
        <v>3172</v>
      </c>
      <c r="J79" s="119" t="s">
        <v>201</v>
      </c>
      <c r="K79" s="119" t="s">
        <v>3106</v>
      </c>
      <c r="L79" s="102" t="str">
        <f>VLOOKUP(K79,CódigosRetorno!$A$1:$B$1692,2,FALSE)</f>
        <v>El código ingresado como estado del ítem no existe en el catálogo</v>
      </c>
      <c r="M79" s="229" t="s">
        <v>475</v>
      </c>
      <c r="N79" s="229" t="s">
        <v>3175</v>
      </c>
      <c r="O79" s="1374"/>
    </row>
    <row r="80" spans="1:15" ht="24" x14ac:dyDescent="0.2">
      <c r="A80" s="1374"/>
      <c r="B80" s="1539">
        <f>B78+1</f>
        <v>14</v>
      </c>
      <c r="C80" s="1615" t="s">
        <v>3169</v>
      </c>
      <c r="D80" s="1539" t="s">
        <v>15</v>
      </c>
      <c r="E80" s="1539" t="s">
        <v>4</v>
      </c>
      <c r="F80" s="1565" t="s">
        <v>12</v>
      </c>
      <c r="G80" s="1559" t="s">
        <v>16</v>
      </c>
      <c r="H80" s="1568" t="s">
        <v>3146</v>
      </c>
      <c r="I80" s="102" t="s">
        <v>5547</v>
      </c>
      <c r="J80" s="119" t="s">
        <v>201</v>
      </c>
      <c r="K80" s="119" t="s">
        <v>2220</v>
      </c>
      <c r="L80" s="102" t="str">
        <f>VLOOKUP(K80,CódigosRetorno!$A$1:$B$1692,2,FALSE)</f>
        <v>El dato ingresado en TotalAmount debe ser numerico mayor o igual a cero</v>
      </c>
      <c r="M80" s="229" t="s">
        <v>475</v>
      </c>
      <c r="N80" s="229" t="s">
        <v>185</v>
      </c>
      <c r="O80" s="1374"/>
    </row>
    <row r="81" spans="1:15" ht="12" customHeight="1" x14ac:dyDescent="0.2">
      <c r="A81" s="1374"/>
      <c r="B81" s="1546"/>
      <c r="C81" s="1617"/>
      <c r="D81" s="1546"/>
      <c r="E81" s="1546"/>
      <c r="F81" s="1566"/>
      <c r="G81" s="1560"/>
      <c r="H81" s="1570"/>
      <c r="I81" s="102" t="s">
        <v>5548</v>
      </c>
      <c r="J81" s="119" t="s">
        <v>1175</v>
      </c>
      <c r="K81" s="119" t="s">
        <v>861</v>
      </c>
      <c r="L81" s="102" t="str">
        <f>VLOOKUP(K81,CódigosRetorno!$A$1:$B$1692,2,FALSE)</f>
        <v>El importe total no coincide con la sumatoria de los valores de venta mas los tributos mas los cargos</v>
      </c>
      <c r="M81" s="229"/>
      <c r="N81" s="229" t="s">
        <v>185</v>
      </c>
      <c r="O81" s="1374"/>
    </row>
    <row r="82" spans="1:15" ht="24" x14ac:dyDescent="0.2">
      <c r="A82" s="1374"/>
      <c r="B82" s="1540"/>
      <c r="C82" s="1616"/>
      <c r="D82" s="1540"/>
      <c r="E82" s="1540"/>
      <c r="F82" s="1567"/>
      <c r="G82" s="1561"/>
      <c r="H82" s="236" t="s">
        <v>3167</v>
      </c>
      <c r="I82" s="102" t="s">
        <v>3168</v>
      </c>
      <c r="J82" s="119" t="s">
        <v>201</v>
      </c>
      <c r="K82" s="368" t="s">
        <v>756</v>
      </c>
      <c r="L82" s="375" t="str">
        <f>VLOOKUP(K82,CódigosRetorno!$A$1:$B$1692,2,FALSE)</f>
        <v>La moneda debe ser la misma en todo el documento. Salvo las percepciones que sólo son en moneda nacional.</v>
      </c>
      <c r="M82" s="229"/>
      <c r="N82" s="229" t="s">
        <v>185</v>
      </c>
      <c r="O82" s="1374"/>
    </row>
    <row r="83" spans="1:15" ht="12" customHeight="1" x14ac:dyDescent="0.2">
      <c r="A83" s="1374"/>
      <c r="B83" s="1476">
        <f>B80+1</f>
        <v>15</v>
      </c>
      <c r="C83" s="327" t="s">
        <v>5549</v>
      </c>
      <c r="D83" s="1476"/>
      <c r="E83" s="1476" t="s">
        <v>9</v>
      </c>
      <c r="F83" s="1474"/>
      <c r="G83" s="1478" t="s">
        <v>3769</v>
      </c>
      <c r="H83" s="236" t="s">
        <v>3796</v>
      </c>
      <c r="I83" s="102" t="s">
        <v>3797</v>
      </c>
      <c r="J83" s="119"/>
      <c r="K83" s="119" t="s">
        <v>185</v>
      </c>
      <c r="L83" s="102" t="s">
        <v>185</v>
      </c>
      <c r="M83" s="229"/>
      <c r="N83" s="229"/>
      <c r="O83" s="1374"/>
    </row>
    <row r="84" spans="1:15" x14ac:dyDescent="0.2">
      <c r="A84" s="1374"/>
      <c r="B84" s="1618">
        <f>B83+0.1</f>
        <v>15.1</v>
      </c>
      <c r="C84" s="1615" t="s">
        <v>3798</v>
      </c>
      <c r="D84" s="1565" t="s">
        <v>104</v>
      </c>
      <c r="E84" s="1539" t="s">
        <v>4</v>
      </c>
      <c r="F84" s="1565" t="s">
        <v>12</v>
      </c>
      <c r="G84" s="1559" t="s">
        <v>16</v>
      </c>
      <c r="H84" s="1568" t="s">
        <v>3147</v>
      </c>
      <c r="I84" s="189" t="s">
        <v>2613</v>
      </c>
      <c r="J84" s="237" t="s">
        <v>201</v>
      </c>
      <c r="K84" s="330" t="s">
        <v>2213</v>
      </c>
      <c r="L84" s="102" t="str">
        <f>VLOOKUP(K84,CódigosRetorno!$A$1:$B$1692,2,FALSE)</f>
        <v>El XML no contiene el tag PaidAmount</v>
      </c>
      <c r="M84" s="265"/>
      <c r="N84" s="229" t="s">
        <v>185</v>
      </c>
      <c r="O84" s="1374"/>
    </row>
    <row r="85" spans="1:15" ht="24" x14ac:dyDescent="0.2">
      <c r="A85" s="1374"/>
      <c r="B85" s="1619"/>
      <c r="C85" s="1617"/>
      <c r="D85" s="1566"/>
      <c r="E85" s="1546"/>
      <c r="F85" s="1566"/>
      <c r="G85" s="1560"/>
      <c r="H85" s="1569"/>
      <c r="I85" s="1185" t="s">
        <v>6539</v>
      </c>
      <c r="J85" s="119" t="s">
        <v>201</v>
      </c>
      <c r="K85" s="119" t="s">
        <v>2214</v>
      </c>
      <c r="L85" s="102" t="str">
        <f>VLOOKUP(K85,CódigosRetorno!$A$1:$B$1692,2,FALSE)</f>
        <v>PaidAmount - El dato ingresado no cumple con el estandar</v>
      </c>
      <c r="M85" s="229" t="s">
        <v>475</v>
      </c>
      <c r="N85" s="229" t="s">
        <v>185</v>
      </c>
      <c r="O85" s="1374"/>
    </row>
    <row r="86" spans="1:15" ht="12" customHeight="1" x14ac:dyDescent="0.2">
      <c r="A86" s="1374"/>
      <c r="B86" s="1620"/>
      <c r="C86" s="1616"/>
      <c r="D86" s="1567"/>
      <c r="E86" s="1546"/>
      <c r="F86" s="1567"/>
      <c r="G86" s="1561"/>
      <c r="H86" s="1570"/>
      <c r="I86" s="102" t="s">
        <v>3522</v>
      </c>
      <c r="J86" s="1187" t="s">
        <v>1175</v>
      </c>
      <c r="K86" s="1187" t="s">
        <v>2203</v>
      </c>
      <c r="L86" s="1467" t="str">
        <f>VLOOKUP(K86,CódigosRetorno!$A$1:$B$1692,2,FALSE)</f>
        <v>PaidAmount - El dato ingresado debe ser mayor o igual a 0.00</v>
      </c>
      <c r="M86" s="229"/>
      <c r="N86" s="229" t="s">
        <v>185</v>
      </c>
      <c r="O86" s="1374"/>
    </row>
    <row r="87" spans="1:15" x14ac:dyDescent="0.2">
      <c r="A87" s="1374"/>
      <c r="B87" s="1618">
        <f>B84+0.1</f>
        <v>15.2</v>
      </c>
      <c r="C87" s="1615" t="s">
        <v>3154</v>
      </c>
      <c r="D87" s="1565" t="s">
        <v>104</v>
      </c>
      <c r="E87" s="1546"/>
      <c r="F87" s="1565" t="s">
        <v>10</v>
      </c>
      <c r="G87" s="1559" t="s">
        <v>3148</v>
      </c>
      <c r="H87" s="1568" t="s">
        <v>3149</v>
      </c>
      <c r="I87" s="102" t="s">
        <v>2613</v>
      </c>
      <c r="J87" s="119" t="s">
        <v>201</v>
      </c>
      <c r="K87" s="119" t="s">
        <v>2209</v>
      </c>
      <c r="L87" s="102" t="str">
        <f>VLOOKUP(K87,CódigosRetorno!$A$1:$B$1692,2,FALSE)</f>
        <v>El XML no contiene el tag InstructionID</v>
      </c>
      <c r="M87" s="229"/>
      <c r="N87" s="229" t="s">
        <v>185</v>
      </c>
      <c r="O87" s="1374"/>
    </row>
    <row r="88" spans="1:15" ht="12" customHeight="1" x14ac:dyDescent="0.2">
      <c r="A88" s="1374"/>
      <c r="B88" s="1619"/>
      <c r="C88" s="1617"/>
      <c r="D88" s="1566"/>
      <c r="E88" s="1546"/>
      <c r="F88" s="1566"/>
      <c r="G88" s="1560"/>
      <c r="H88" s="1569"/>
      <c r="I88" s="102" t="s">
        <v>2625</v>
      </c>
      <c r="J88" s="119" t="s">
        <v>201</v>
      </c>
      <c r="K88" s="119" t="s">
        <v>2211</v>
      </c>
      <c r="L88" s="102" t="str">
        <f>VLOOKUP(K88,CódigosRetorno!$A$1:$B$1692,2,FALSE)</f>
        <v>InstructionID - El dato ingresado no cumple con el estandar</v>
      </c>
      <c r="M88" s="229"/>
      <c r="N88" s="229" t="s">
        <v>3152</v>
      </c>
      <c r="O88" s="1374"/>
    </row>
    <row r="89" spans="1:15" ht="24" x14ac:dyDescent="0.2">
      <c r="A89" s="1374"/>
      <c r="B89" s="1620"/>
      <c r="C89" s="1616"/>
      <c r="D89" s="1567"/>
      <c r="E89" s="1540"/>
      <c r="F89" s="1567"/>
      <c r="G89" s="1561"/>
      <c r="H89" s="1570"/>
      <c r="I89" s="101" t="s">
        <v>3153</v>
      </c>
      <c r="J89" s="119" t="s">
        <v>201</v>
      </c>
      <c r="K89" s="119" t="s">
        <v>2079</v>
      </c>
      <c r="L89" s="102" t="str">
        <f>VLOOKUP(K89,CódigosRetorno!$A$1:$B$1692,2,FALSE)</f>
        <v>Debe consignar solo un elemento sac:BillingPayment a nivel de item con cbc:InstructionID igual a 01</v>
      </c>
      <c r="M89" s="229"/>
      <c r="N89" s="229" t="s">
        <v>185</v>
      </c>
      <c r="O89" s="1374"/>
    </row>
    <row r="90" spans="1:15" ht="12" customHeight="1" x14ac:dyDescent="0.2">
      <c r="A90" s="1374"/>
      <c r="B90" s="1486">
        <f>B83+1</f>
        <v>16</v>
      </c>
      <c r="C90" s="1490" t="s">
        <v>5550</v>
      </c>
      <c r="D90" s="1474" t="s">
        <v>104</v>
      </c>
      <c r="E90" s="1476" t="s">
        <v>9</v>
      </c>
      <c r="F90" s="1474"/>
      <c r="G90" s="1478"/>
      <c r="H90" s="236" t="s">
        <v>3796</v>
      </c>
      <c r="I90" s="101" t="s">
        <v>3799</v>
      </c>
      <c r="J90" s="119"/>
      <c r="K90" s="119" t="s">
        <v>185</v>
      </c>
      <c r="L90" s="102" t="s">
        <v>185</v>
      </c>
      <c r="M90" s="229"/>
      <c r="N90" s="229"/>
      <c r="O90" s="1374"/>
    </row>
    <row r="91" spans="1:15" ht="12" customHeight="1" x14ac:dyDescent="0.2">
      <c r="A91" s="1374"/>
      <c r="B91" s="1621">
        <f>B90+0.1</f>
        <v>16.100000000000001</v>
      </c>
      <c r="C91" s="1615" t="s">
        <v>3798</v>
      </c>
      <c r="D91" s="1565" t="s">
        <v>104</v>
      </c>
      <c r="E91" s="1539" t="s">
        <v>4</v>
      </c>
      <c r="F91" s="1565" t="s">
        <v>12</v>
      </c>
      <c r="G91" s="1559" t="s">
        <v>16</v>
      </c>
      <c r="H91" s="1568" t="s">
        <v>3147</v>
      </c>
      <c r="I91" s="189" t="s">
        <v>2613</v>
      </c>
      <c r="J91" s="237" t="s">
        <v>201</v>
      </c>
      <c r="K91" s="330" t="s">
        <v>2213</v>
      </c>
      <c r="L91" s="102" t="str">
        <f>VLOOKUP(K91,CódigosRetorno!$A$1:$B$1692,2,FALSE)</f>
        <v>El XML no contiene el tag PaidAmount</v>
      </c>
      <c r="M91" s="265"/>
      <c r="N91" s="229" t="s">
        <v>185</v>
      </c>
      <c r="O91" s="1374"/>
    </row>
    <row r="92" spans="1:15" ht="24" x14ac:dyDescent="0.2">
      <c r="A92" s="1374"/>
      <c r="B92" s="1621"/>
      <c r="C92" s="1617"/>
      <c r="D92" s="1566"/>
      <c r="E92" s="1546"/>
      <c r="F92" s="1566"/>
      <c r="G92" s="1560"/>
      <c r="H92" s="1569"/>
      <c r="I92" s="1185" t="s">
        <v>6539</v>
      </c>
      <c r="J92" s="119" t="s">
        <v>201</v>
      </c>
      <c r="K92" s="119" t="s">
        <v>2214</v>
      </c>
      <c r="L92" s="102" t="str">
        <f>VLOOKUP(K92,CódigosRetorno!$A$1:$B$1692,2,FALSE)</f>
        <v>PaidAmount - El dato ingresado no cumple con el estandar</v>
      </c>
      <c r="M92" s="229" t="s">
        <v>475</v>
      </c>
      <c r="N92" s="229" t="s">
        <v>185</v>
      </c>
      <c r="O92" s="1374"/>
    </row>
    <row r="93" spans="1:15" ht="12" customHeight="1" x14ac:dyDescent="0.2">
      <c r="A93" s="1374"/>
      <c r="B93" s="1621"/>
      <c r="C93" s="1616"/>
      <c r="D93" s="1567"/>
      <c r="E93" s="1546"/>
      <c r="F93" s="1567"/>
      <c r="G93" s="1561"/>
      <c r="H93" s="1570"/>
      <c r="I93" s="102" t="s">
        <v>3522</v>
      </c>
      <c r="J93" s="1187" t="s">
        <v>1175</v>
      </c>
      <c r="K93" s="1187" t="s">
        <v>2203</v>
      </c>
      <c r="L93" s="1467" t="str">
        <f>VLOOKUP(K93,CódigosRetorno!$A$1:$B$1692,2,FALSE)</f>
        <v>PaidAmount - El dato ingresado debe ser mayor o igual a 0.00</v>
      </c>
      <c r="M93" s="229"/>
      <c r="N93" s="229" t="s">
        <v>185</v>
      </c>
      <c r="O93" s="1374"/>
    </row>
    <row r="94" spans="1:15" x14ac:dyDescent="0.2">
      <c r="A94" s="1374"/>
      <c r="B94" s="1621">
        <f>B91+0.1</f>
        <v>16.200000000000003</v>
      </c>
      <c r="C94" s="1615" t="s">
        <v>3154</v>
      </c>
      <c r="D94" s="1565" t="s">
        <v>104</v>
      </c>
      <c r="E94" s="1546"/>
      <c r="F94" s="1565" t="s">
        <v>10</v>
      </c>
      <c r="G94" s="1559" t="s">
        <v>3148</v>
      </c>
      <c r="H94" s="1568" t="s">
        <v>3149</v>
      </c>
      <c r="I94" s="102" t="s">
        <v>2613</v>
      </c>
      <c r="J94" s="119" t="s">
        <v>201</v>
      </c>
      <c r="K94" s="119" t="s">
        <v>2209</v>
      </c>
      <c r="L94" s="102" t="str">
        <f>VLOOKUP(K94,CódigosRetorno!$A$1:$B$1692,2,FALSE)</f>
        <v>El XML no contiene el tag InstructionID</v>
      </c>
      <c r="M94" s="229"/>
      <c r="N94" s="229" t="s">
        <v>185</v>
      </c>
      <c r="O94" s="1374"/>
    </row>
    <row r="95" spans="1:15" ht="12" customHeight="1" x14ac:dyDescent="0.2">
      <c r="A95" s="1374"/>
      <c r="B95" s="1621"/>
      <c r="C95" s="1617"/>
      <c r="D95" s="1566"/>
      <c r="E95" s="1546"/>
      <c r="F95" s="1566"/>
      <c r="G95" s="1560"/>
      <c r="H95" s="1569"/>
      <c r="I95" s="102" t="s">
        <v>2625</v>
      </c>
      <c r="J95" s="119" t="s">
        <v>201</v>
      </c>
      <c r="K95" s="119" t="s">
        <v>2211</v>
      </c>
      <c r="L95" s="102" t="str">
        <f>VLOOKUP(K95,CódigosRetorno!$A$1:$B$1692,2,FALSE)</f>
        <v>InstructionID - El dato ingresado no cumple con el estandar</v>
      </c>
      <c r="M95" s="229"/>
      <c r="N95" s="229" t="s">
        <v>3152</v>
      </c>
      <c r="O95" s="1374"/>
    </row>
    <row r="96" spans="1:15" ht="24" x14ac:dyDescent="0.2">
      <c r="A96" s="1374"/>
      <c r="B96" s="1621"/>
      <c r="C96" s="1616"/>
      <c r="D96" s="1567"/>
      <c r="E96" s="1540"/>
      <c r="F96" s="1567"/>
      <c r="G96" s="1561"/>
      <c r="H96" s="1570"/>
      <c r="I96" s="101" t="s">
        <v>3153</v>
      </c>
      <c r="J96" s="119" t="s">
        <v>201</v>
      </c>
      <c r="K96" s="119" t="s">
        <v>2079</v>
      </c>
      <c r="L96" s="102" t="str">
        <f>VLOOKUP(K96,CódigosRetorno!$A$1:$B$1692,2,FALSE)</f>
        <v>Debe consignar solo un elemento sac:BillingPayment a nivel de item con cbc:InstructionID igual a 01</v>
      </c>
      <c r="M96" s="229"/>
      <c r="N96" s="229" t="s">
        <v>185</v>
      </c>
      <c r="O96" s="1374"/>
    </row>
    <row r="97" spans="1:15" ht="12" customHeight="1" x14ac:dyDescent="0.2">
      <c r="A97" s="1374"/>
      <c r="B97" s="1486">
        <f>B90+1</f>
        <v>17</v>
      </c>
      <c r="C97" s="327" t="s">
        <v>5551</v>
      </c>
      <c r="D97" s="1474"/>
      <c r="E97" s="1476" t="s">
        <v>9</v>
      </c>
      <c r="F97" s="1474"/>
      <c r="G97" s="237"/>
      <c r="H97" s="236" t="s">
        <v>3796</v>
      </c>
      <c r="I97" s="102" t="s">
        <v>3800</v>
      </c>
      <c r="J97" s="237"/>
      <c r="K97" s="119" t="s">
        <v>185</v>
      </c>
      <c r="L97" s="102" t="s">
        <v>185</v>
      </c>
      <c r="M97" s="228"/>
      <c r="N97" s="229"/>
      <c r="O97" s="1374"/>
    </row>
    <row r="98" spans="1:15" ht="12" customHeight="1" x14ac:dyDescent="0.2">
      <c r="A98" s="1374"/>
      <c r="B98" s="1618">
        <f>B97+0.1</f>
        <v>17.100000000000001</v>
      </c>
      <c r="C98" s="1615" t="s">
        <v>3798</v>
      </c>
      <c r="D98" s="1565" t="s">
        <v>15</v>
      </c>
      <c r="E98" s="1539" t="s">
        <v>4</v>
      </c>
      <c r="F98" s="1565" t="s">
        <v>12</v>
      </c>
      <c r="G98" s="1559" t="s">
        <v>16</v>
      </c>
      <c r="H98" s="1568" t="s">
        <v>3147</v>
      </c>
      <c r="I98" s="189" t="s">
        <v>2613</v>
      </c>
      <c r="J98" s="237" t="s">
        <v>201</v>
      </c>
      <c r="K98" s="330" t="s">
        <v>2213</v>
      </c>
      <c r="L98" s="102" t="str">
        <f>VLOOKUP(K98,CódigosRetorno!$A$1:$B$1692,2,FALSE)</f>
        <v>El XML no contiene el tag PaidAmount</v>
      </c>
      <c r="M98" s="265"/>
      <c r="N98" s="229" t="s">
        <v>185</v>
      </c>
      <c r="O98" s="1374"/>
    </row>
    <row r="99" spans="1:15" ht="24" x14ac:dyDescent="0.2">
      <c r="A99" s="1374"/>
      <c r="B99" s="1619"/>
      <c r="C99" s="1617"/>
      <c r="D99" s="1566"/>
      <c r="E99" s="1546"/>
      <c r="F99" s="1566"/>
      <c r="G99" s="1560"/>
      <c r="H99" s="1569"/>
      <c r="I99" s="1185" t="s">
        <v>6539</v>
      </c>
      <c r="J99" s="119" t="s">
        <v>201</v>
      </c>
      <c r="K99" s="119" t="s">
        <v>2214</v>
      </c>
      <c r="L99" s="102" t="str">
        <f>VLOOKUP(K99,CódigosRetorno!$A$1:$B$1692,2,FALSE)</f>
        <v>PaidAmount - El dato ingresado no cumple con el estandar</v>
      </c>
      <c r="M99" s="229" t="s">
        <v>475</v>
      </c>
      <c r="N99" s="229" t="s">
        <v>185</v>
      </c>
      <c r="O99" s="1374"/>
    </row>
    <row r="100" spans="1:15" ht="12" customHeight="1" x14ac:dyDescent="0.2">
      <c r="A100" s="1374"/>
      <c r="B100" s="1620"/>
      <c r="C100" s="1616"/>
      <c r="D100" s="1567"/>
      <c r="E100" s="1546"/>
      <c r="F100" s="1567"/>
      <c r="G100" s="1561"/>
      <c r="H100" s="1570"/>
      <c r="I100" s="102" t="s">
        <v>3522</v>
      </c>
      <c r="J100" s="1187" t="s">
        <v>1175</v>
      </c>
      <c r="K100" s="1187" t="s">
        <v>2203</v>
      </c>
      <c r="L100" s="1467" t="str">
        <f>VLOOKUP(K100,CódigosRetorno!$A$1:$B$1692,2,FALSE)</f>
        <v>PaidAmount - El dato ingresado debe ser mayor o igual a 0.00</v>
      </c>
      <c r="M100" s="229"/>
      <c r="N100" s="229" t="s">
        <v>185</v>
      </c>
      <c r="O100" s="1374"/>
    </row>
    <row r="101" spans="1:15" x14ac:dyDescent="0.2">
      <c r="A101" s="1374"/>
      <c r="B101" s="1618">
        <f>B98+0.1</f>
        <v>17.200000000000003</v>
      </c>
      <c r="C101" s="1615" t="s">
        <v>3154</v>
      </c>
      <c r="D101" s="1565" t="s">
        <v>104</v>
      </c>
      <c r="E101" s="1546"/>
      <c r="F101" s="1565" t="s">
        <v>10</v>
      </c>
      <c r="G101" s="1559" t="s">
        <v>3148</v>
      </c>
      <c r="H101" s="1568" t="s">
        <v>3149</v>
      </c>
      <c r="I101" s="102" t="s">
        <v>2613</v>
      </c>
      <c r="J101" s="119" t="s">
        <v>201</v>
      </c>
      <c r="K101" s="119" t="s">
        <v>2209</v>
      </c>
      <c r="L101" s="102" t="str">
        <f>VLOOKUP(K101,CódigosRetorno!$A$1:$B$1692,2,FALSE)</f>
        <v>El XML no contiene el tag InstructionID</v>
      </c>
      <c r="M101" s="229"/>
      <c r="N101" s="229" t="s">
        <v>185</v>
      </c>
      <c r="O101" s="1374"/>
    </row>
    <row r="102" spans="1:15" ht="12" customHeight="1" x14ac:dyDescent="0.2">
      <c r="A102" s="1374"/>
      <c r="B102" s="1619"/>
      <c r="C102" s="1617"/>
      <c r="D102" s="1566"/>
      <c r="E102" s="1546"/>
      <c r="F102" s="1566"/>
      <c r="G102" s="1560"/>
      <c r="H102" s="1569"/>
      <c r="I102" s="102" t="s">
        <v>2625</v>
      </c>
      <c r="J102" s="119" t="s">
        <v>201</v>
      </c>
      <c r="K102" s="119" t="s">
        <v>2211</v>
      </c>
      <c r="L102" s="102" t="str">
        <f>VLOOKUP(K102,CódigosRetorno!$A$1:$B$1692,2,FALSE)</f>
        <v>InstructionID - El dato ingresado no cumple con el estandar</v>
      </c>
      <c r="M102" s="229"/>
      <c r="N102" s="229" t="s">
        <v>3152</v>
      </c>
      <c r="O102" s="1374"/>
    </row>
    <row r="103" spans="1:15" ht="24" x14ac:dyDescent="0.2">
      <c r="A103" s="1374"/>
      <c r="B103" s="1620"/>
      <c r="C103" s="1616"/>
      <c r="D103" s="1567"/>
      <c r="E103" s="1540"/>
      <c r="F103" s="1567"/>
      <c r="G103" s="1561"/>
      <c r="H103" s="1570"/>
      <c r="I103" s="101" t="s">
        <v>3153</v>
      </c>
      <c r="J103" s="119" t="s">
        <v>201</v>
      </c>
      <c r="K103" s="119" t="s">
        <v>2079</v>
      </c>
      <c r="L103" s="102" t="str">
        <f>VLOOKUP(K103,CódigosRetorno!$A$1:$B$1692,2,FALSE)</f>
        <v>Debe consignar solo un elemento sac:BillingPayment a nivel de item con cbc:InstructionID igual a 01</v>
      </c>
      <c r="M103" s="229"/>
      <c r="N103" s="229" t="s">
        <v>185</v>
      </c>
      <c r="O103" s="1374"/>
    </row>
    <row r="104" spans="1:15" ht="12" customHeight="1" x14ac:dyDescent="0.2">
      <c r="A104" s="1374"/>
      <c r="B104" s="1486">
        <f>B97+1</f>
        <v>18</v>
      </c>
      <c r="C104" s="327" t="s">
        <v>5552</v>
      </c>
      <c r="D104" s="1474"/>
      <c r="E104" s="1476" t="s">
        <v>9</v>
      </c>
      <c r="F104" s="1474"/>
      <c r="G104" s="237" t="s">
        <v>3769</v>
      </c>
      <c r="H104" s="236" t="s">
        <v>3796</v>
      </c>
      <c r="I104" s="102" t="s">
        <v>3801</v>
      </c>
      <c r="J104" s="237"/>
      <c r="K104" s="119" t="s">
        <v>185</v>
      </c>
      <c r="L104" s="102" t="s">
        <v>185</v>
      </c>
      <c r="M104" s="228"/>
      <c r="N104" s="229"/>
      <c r="O104" s="1374"/>
    </row>
    <row r="105" spans="1:15" ht="12" customHeight="1" x14ac:dyDescent="0.2">
      <c r="A105" s="1374"/>
      <c r="B105" s="1618">
        <f>B104+0.1</f>
        <v>18.100000000000001</v>
      </c>
      <c r="C105" s="1615" t="s">
        <v>3802</v>
      </c>
      <c r="D105" s="1565" t="s">
        <v>15</v>
      </c>
      <c r="E105" s="1539" t="s">
        <v>4</v>
      </c>
      <c r="F105" s="1565" t="s">
        <v>12</v>
      </c>
      <c r="G105" s="1559" t="s">
        <v>16</v>
      </c>
      <c r="H105" s="1568" t="s">
        <v>3147</v>
      </c>
      <c r="I105" s="189" t="s">
        <v>2613</v>
      </c>
      <c r="J105" s="237" t="s">
        <v>201</v>
      </c>
      <c r="K105" s="330" t="s">
        <v>2213</v>
      </c>
      <c r="L105" s="102" t="str">
        <f>VLOOKUP(K105,CódigosRetorno!$A$1:$B$1692,2,FALSE)</f>
        <v>El XML no contiene el tag PaidAmount</v>
      </c>
      <c r="M105" s="265"/>
      <c r="N105" s="229" t="s">
        <v>185</v>
      </c>
      <c r="O105" s="1374"/>
    </row>
    <row r="106" spans="1:15" ht="24" x14ac:dyDescent="0.2">
      <c r="A106" s="1374"/>
      <c r="B106" s="1619"/>
      <c r="C106" s="1617"/>
      <c r="D106" s="1566"/>
      <c r="E106" s="1546"/>
      <c r="F106" s="1566"/>
      <c r="G106" s="1560"/>
      <c r="H106" s="1569"/>
      <c r="I106" s="1185" t="s">
        <v>6539</v>
      </c>
      <c r="J106" s="119" t="s">
        <v>201</v>
      </c>
      <c r="K106" s="119" t="s">
        <v>2214</v>
      </c>
      <c r="L106" s="102" t="str">
        <f>VLOOKUP(K106,CódigosRetorno!$A$1:$B$1692,2,FALSE)</f>
        <v>PaidAmount - El dato ingresado no cumple con el estandar</v>
      </c>
      <c r="M106" s="229" t="s">
        <v>475</v>
      </c>
      <c r="N106" s="229" t="s">
        <v>185</v>
      </c>
      <c r="O106" s="1374"/>
    </row>
    <row r="107" spans="1:15" ht="12" customHeight="1" x14ac:dyDescent="0.2">
      <c r="A107" s="1374"/>
      <c r="B107" s="1620"/>
      <c r="C107" s="1616"/>
      <c r="D107" s="1567"/>
      <c r="E107" s="1546"/>
      <c r="F107" s="1567"/>
      <c r="G107" s="1561"/>
      <c r="H107" s="1570"/>
      <c r="I107" s="102" t="s">
        <v>3522</v>
      </c>
      <c r="J107" s="1187" t="s">
        <v>1175</v>
      </c>
      <c r="K107" s="1187" t="s">
        <v>2203</v>
      </c>
      <c r="L107" s="1467" t="str">
        <f>VLOOKUP(K107,CódigosRetorno!$A$1:$B$1692,2,FALSE)</f>
        <v>PaidAmount - El dato ingresado debe ser mayor o igual a 0.00</v>
      </c>
      <c r="M107" s="229"/>
      <c r="N107" s="229" t="s">
        <v>185</v>
      </c>
      <c r="O107" s="1374"/>
    </row>
    <row r="108" spans="1:15" x14ac:dyDescent="0.2">
      <c r="A108" s="1374"/>
      <c r="B108" s="1621">
        <f>B105+0.1</f>
        <v>18.200000000000003</v>
      </c>
      <c r="C108" s="1615" t="s">
        <v>3154</v>
      </c>
      <c r="D108" s="1565" t="s">
        <v>104</v>
      </c>
      <c r="E108" s="1546"/>
      <c r="F108" s="1565" t="s">
        <v>10</v>
      </c>
      <c r="G108" s="1559" t="s">
        <v>3148</v>
      </c>
      <c r="H108" s="1568" t="s">
        <v>3149</v>
      </c>
      <c r="I108" s="102" t="s">
        <v>2613</v>
      </c>
      <c r="J108" s="119" t="s">
        <v>201</v>
      </c>
      <c r="K108" s="119" t="s">
        <v>2209</v>
      </c>
      <c r="L108" s="102" t="str">
        <f>VLOOKUP(K108,CódigosRetorno!$A$1:$B$1692,2,FALSE)</f>
        <v>El XML no contiene el tag InstructionID</v>
      </c>
      <c r="M108" s="229"/>
      <c r="N108" s="229" t="s">
        <v>185</v>
      </c>
      <c r="O108" s="1374"/>
    </row>
    <row r="109" spans="1:15" ht="12" customHeight="1" x14ac:dyDescent="0.2">
      <c r="A109" s="1374"/>
      <c r="B109" s="1621"/>
      <c r="C109" s="1617"/>
      <c r="D109" s="1566"/>
      <c r="E109" s="1546"/>
      <c r="F109" s="1566"/>
      <c r="G109" s="1560"/>
      <c r="H109" s="1569"/>
      <c r="I109" s="102" t="s">
        <v>2625</v>
      </c>
      <c r="J109" s="119" t="s">
        <v>201</v>
      </c>
      <c r="K109" s="119" t="s">
        <v>2211</v>
      </c>
      <c r="L109" s="102" t="str">
        <f>VLOOKUP(K109,CódigosRetorno!$A$1:$B$1692,2,FALSE)</f>
        <v>InstructionID - El dato ingresado no cumple con el estandar</v>
      </c>
      <c r="M109" s="229"/>
      <c r="N109" s="229" t="s">
        <v>3152</v>
      </c>
      <c r="O109" s="1374"/>
    </row>
    <row r="110" spans="1:15" ht="24" x14ac:dyDescent="0.2">
      <c r="A110" s="1374"/>
      <c r="B110" s="1621"/>
      <c r="C110" s="1616"/>
      <c r="D110" s="1567"/>
      <c r="E110" s="1540"/>
      <c r="F110" s="1567"/>
      <c r="G110" s="1561"/>
      <c r="H110" s="1570"/>
      <c r="I110" s="101" t="s">
        <v>3153</v>
      </c>
      <c r="J110" s="119" t="s">
        <v>201</v>
      </c>
      <c r="K110" s="119" t="s">
        <v>2079</v>
      </c>
      <c r="L110" s="102" t="str">
        <f>VLOOKUP(K110,CódigosRetorno!$A$1:$B$1692,2,FALSE)</f>
        <v>Debe consignar solo un elemento sac:BillingPayment a nivel de item con cbc:InstructionID igual a 01</v>
      </c>
      <c r="M110" s="229"/>
      <c r="N110" s="229" t="s">
        <v>185</v>
      </c>
      <c r="O110" s="1374"/>
    </row>
    <row r="111" spans="1:15" ht="12" customHeight="1" x14ac:dyDescent="0.2">
      <c r="A111" s="1374"/>
      <c r="B111" s="1486">
        <f>B104+1</f>
        <v>19</v>
      </c>
      <c r="C111" s="327" t="s">
        <v>3803</v>
      </c>
      <c r="D111" s="1474"/>
      <c r="E111" s="1476" t="s">
        <v>9</v>
      </c>
      <c r="F111" s="1474"/>
      <c r="G111" s="237" t="s">
        <v>3769</v>
      </c>
      <c r="H111" s="236" t="s">
        <v>3804</v>
      </c>
      <c r="I111" s="102"/>
      <c r="J111" s="237"/>
      <c r="K111" s="119" t="s">
        <v>185</v>
      </c>
      <c r="L111" s="102" t="s">
        <v>185</v>
      </c>
      <c r="M111" s="228"/>
      <c r="N111" s="229"/>
      <c r="O111" s="1374"/>
    </row>
    <row r="112" spans="1:15" ht="12" customHeight="1" x14ac:dyDescent="0.2">
      <c r="A112" s="1374"/>
      <c r="B112" s="1618">
        <f>B111+0.1</f>
        <v>19.100000000000001</v>
      </c>
      <c r="C112" s="1615" t="s">
        <v>3156</v>
      </c>
      <c r="D112" s="1565" t="s">
        <v>15</v>
      </c>
      <c r="E112" s="1539" t="s">
        <v>4</v>
      </c>
      <c r="F112" s="1565" t="s">
        <v>106</v>
      </c>
      <c r="G112" s="1562" t="s">
        <v>172</v>
      </c>
      <c r="H112" s="1568" t="s">
        <v>3157</v>
      </c>
      <c r="I112" s="102" t="s">
        <v>3158</v>
      </c>
      <c r="J112" s="119" t="s">
        <v>201</v>
      </c>
      <c r="K112" s="119" t="s">
        <v>2197</v>
      </c>
      <c r="L112" s="102" t="str">
        <f>VLOOKUP(K112,CódigosRetorno!$A$1:$B$1692,2,FALSE)</f>
        <v>ChargeIndicator - El dato ingresado no cumple con el estandar</v>
      </c>
      <c r="M112" s="229"/>
      <c r="N112" s="229" t="s">
        <v>185</v>
      </c>
      <c r="O112" s="1374"/>
    </row>
    <row r="113" spans="1:15" ht="12" customHeight="1" x14ac:dyDescent="0.2">
      <c r="A113" s="1374"/>
      <c r="B113" s="1620"/>
      <c r="C113" s="1616"/>
      <c r="D113" s="1567"/>
      <c r="E113" s="1546"/>
      <c r="F113" s="1567"/>
      <c r="G113" s="1564"/>
      <c r="H113" s="1570"/>
      <c r="I113" s="101" t="s">
        <v>3153</v>
      </c>
      <c r="J113" s="119" t="s">
        <v>201</v>
      </c>
      <c r="K113" s="119" t="s">
        <v>2008</v>
      </c>
      <c r="L113" s="102" t="str">
        <f>VLOOKUP(K113,CódigosRetorno!$A$1:$B$1692,2,FALSE)</f>
        <v>Ha consignado mas de un elemento cac:AllowanceCharge con el mismo campo cbc:ChargeIndicator</v>
      </c>
      <c r="M113" s="229"/>
      <c r="N113" s="229" t="s">
        <v>185</v>
      </c>
      <c r="O113" s="1374"/>
    </row>
    <row r="114" spans="1:15" ht="24" x14ac:dyDescent="0.2">
      <c r="A114" s="1374"/>
      <c r="B114" s="1618">
        <f>B112+0.1</f>
        <v>19.200000000000003</v>
      </c>
      <c r="C114" s="1615" t="s">
        <v>82</v>
      </c>
      <c r="D114" s="1565" t="s">
        <v>104</v>
      </c>
      <c r="E114" s="1546"/>
      <c r="F114" s="1565" t="s">
        <v>12</v>
      </c>
      <c r="G114" s="1562" t="s">
        <v>16</v>
      </c>
      <c r="H114" s="1568" t="s">
        <v>3155</v>
      </c>
      <c r="I114" s="1185" t="s">
        <v>6539</v>
      </c>
      <c r="J114" s="119" t="s">
        <v>201</v>
      </c>
      <c r="K114" s="119" t="s">
        <v>2201</v>
      </c>
      <c r="L114" s="102" t="str">
        <f>VLOOKUP(K114,CódigosRetorno!$A$1:$B$1692,2,FALSE)</f>
        <v>cbc:Amount - El dato ingresado no cumple con el estandar</v>
      </c>
      <c r="M114" s="229"/>
      <c r="N114" s="229" t="s">
        <v>185</v>
      </c>
      <c r="O114" s="1374"/>
    </row>
    <row r="115" spans="1:15" x14ac:dyDescent="0.2">
      <c r="A115" s="1374"/>
      <c r="B115" s="1620"/>
      <c r="C115" s="1616"/>
      <c r="D115" s="1567"/>
      <c r="E115" s="1540"/>
      <c r="F115" s="1567"/>
      <c r="G115" s="1564"/>
      <c r="H115" s="1570"/>
      <c r="I115" s="102" t="s">
        <v>3522</v>
      </c>
      <c r="J115" s="119" t="s">
        <v>1175</v>
      </c>
      <c r="K115" s="119" t="s">
        <v>2191</v>
      </c>
      <c r="L115" s="102" t="str">
        <f>VLOOKUP(K115,CódigosRetorno!$A$1:$B$1692,2,FALSE)</f>
        <v>Debe indicar cargos mayores o iguales a cero</v>
      </c>
      <c r="M115" s="229"/>
      <c r="N115" s="229" t="s">
        <v>185</v>
      </c>
      <c r="O115" s="1374"/>
    </row>
    <row r="116" spans="1:15" ht="36" x14ac:dyDescent="0.2">
      <c r="A116" s="1374"/>
      <c r="B116" s="1488">
        <f>B111+1</f>
        <v>20</v>
      </c>
      <c r="C116" s="327" t="s">
        <v>3805</v>
      </c>
      <c r="D116" s="1474" t="s">
        <v>104</v>
      </c>
      <c r="E116" s="1476" t="s">
        <v>4</v>
      </c>
      <c r="F116" s="1474"/>
      <c r="G116" s="100" t="s">
        <v>3769</v>
      </c>
      <c r="H116" s="380" t="s">
        <v>3806</v>
      </c>
      <c r="I116" s="375" t="s">
        <v>5562</v>
      </c>
      <c r="J116" s="373" t="s">
        <v>201</v>
      </c>
      <c r="K116" s="373" t="s">
        <v>2171</v>
      </c>
      <c r="L116" s="375" t="str">
        <f>VLOOKUP(K116,CódigosRetorno!$A$1:$B$1692,2,FALSE)</f>
        <v>Debe indicar Información acerca del importe total de IGV</v>
      </c>
      <c r="M116" s="229"/>
      <c r="N116" s="229"/>
      <c r="O116" s="1374"/>
    </row>
    <row r="117" spans="1:15" ht="24" x14ac:dyDescent="0.2">
      <c r="A117" s="1374"/>
      <c r="B117" s="1618">
        <f>B116+0.1</f>
        <v>20.100000000000001</v>
      </c>
      <c r="C117" s="1615" t="s">
        <v>108</v>
      </c>
      <c r="D117" s="1545" t="s">
        <v>15</v>
      </c>
      <c r="E117" s="1539" t="s">
        <v>4</v>
      </c>
      <c r="F117" s="1565" t="s">
        <v>12</v>
      </c>
      <c r="G117" s="1559" t="s">
        <v>16</v>
      </c>
      <c r="H117" s="1568" t="s">
        <v>3159</v>
      </c>
      <c r="I117" s="1185" t="s">
        <v>6539</v>
      </c>
      <c r="J117" s="119" t="s">
        <v>201</v>
      </c>
      <c r="K117" s="119" t="s">
        <v>2399</v>
      </c>
      <c r="L117" s="102" t="str">
        <f>VLOOKUP(K117,CódigosRetorno!$A$1:$B$1692,2,FALSE)</f>
        <v>El dato ingresado en TaxAmount no cumple con el formato establecido</v>
      </c>
      <c r="M117" s="229"/>
      <c r="N117" s="229" t="s">
        <v>185</v>
      </c>
      <c r="O117" s="1374"/>
    </row>
    <row r="118" spans="1:15" ht="36" x14ac:dyDescent="0.2">
      <c r="A118" s="1374"/>
      <c r="B118" s="1619"/>
      <c r="C118" s="1617"/>
      <c r="D118" s="1545"/>
      <c r="E118" s="1546"/>
      <c r="F118" s="1567"/>
      <c r="G118" s="1561"/>
      <c r="H118" s="1570"/>
      <c r="I118" s="1185" t="s">
        <v>6775</v>
      </c>
      <c r="J118" s="119" t="s">
        <v>1175</v>
      </c>
      <c r="K118" s="119" t="s">
        <v>1417</v>
      </c>
      <c r="L118" s="102" t="str">
        <f>VLOOKUP(K118,CódigosRetorno!$A$1:$B$1692,2,FALSE)</f>
        <v>El calculo del IGV no es correcto</v>
      </c>
      <c r="M118" s="229"/>
      <c r="N118" s="229"/>
      <c r="O118" s="1374"/>
    </row>
    <row r="119" spans="1:15" ht="24" customHeight="1" x14ac:dyDescent="0.2">
      <c r="A119" s="1374"/>
      <c r="B119" s="1620"/>
      <c r="C119" s="1616"/>
      <c r="D119" s="1545"/>
      <c r="E119" s="1546"/>
      <c r="F119" s="1474" t="s">
        <v>12</v>
      </c>
      <c r="G119" s="237" t="s">
        <v>16</v>
      </c>
      <c r="H119" s="236" t="s">
        <v>3160</v>
      </c>
      <c r="I119" s="102" t="s">
        <v>3498</v>
      </c>
      <c r="J119" s="119" t="s">
        <v>201</v>
      </c>
      <c r="K119" s="119" t="s">
        <v>2091</v>
      </c>
      <c r="L119" s="102" t="str">
        <f>VLOOKUP(K119,CódigosRetorno!$A$1:$B$1692,2,FALSE)</f>
        <v>El XML no contiene el tag cac:TaxTotal/cac:TaxSubtotal/cbc:TaxAmount</v>
      </c>
      <c r="M119" s="229"/>
      <c r="N119" s="229" t="s">
        <v>185</v>
      </c>
      <c r="O119" s="1374"/>
    </row>
    <row r="120" spans="1:15" ht="24" x14ac:dyDescent="0.2">
      <c r="A120" s="1374"/>
      <c r="B120" s="1618">
        <f>B117+0.1</f>
        <v>20.200000000000003</v>
      </c>
      <c r="C120" s="1615" t="s">
        <v>2907</v>
      </c>
      <c r="D120" s="1545"/>
      <c r="E120" s="1546"/>
      <c r="F120" s="1565" t="s">
        <v>44</v>
      </c>
      <c r="G120" s="1559" t="s">
        <v>2908</v>
      </c>
      <c r="H120" s="1622" t="s">
        <v>3161</v>
      </c>
      <c r="I120" s="376" t="s">
        <v>3119</v>
      </c>
      <c r="J120" s="377" t="s">
        <v>201</v>
      </c>
      <c r="K120" s="377" t="s">
        <v>2187</v>
      </c>
      <c r="L120" s="102" t="str">
        <f>VLOOKUP(K120,CódigosRetorno!$A$1:$B$1692,2,FALSE)</f>
        <v>El XML no contiene el tag TaxScheme ID de Información acerca del importe total de un tipo particular de impuesto</v>
      </c>
      <c r="M120" s="229"/>
      <c r="N120" s="229" t="s">
        <v>185</v>
      </c>
      <c r="O120" s="1374"/>
    </row>
    <row r="121" spans="1:15" ht="24" x14ac:dyDescent="0.2">
      <c r="A121" s="1374"/>
      <c r="B121" s="1619"/>
      <c r="C121" s="1617"/>
      <c r="D121" s="1545"/>
      <c r="E121" s="1546"/>
      <c r="F121" s="1566"/>
      <c r="G121" s="1560"/>
      <c r="H121" s="1623"/>
      <c r="I121" s="376" t="s">
        <v>3172</v>
      </c>
      <c r="J121" s="377" t="s">
        <v>201</v>
      </c>
      <c r="K121" s="378" t="s">
        <v>2188</v>
      </c>
      <c r="L121" s="102" t="str">
        <f>VLOOKUP(K121,CódigosRetorno!$A$1:$B$1692,2,FALSE)</f>
        <v>El codigo del tributo es invalido</v>
      </c>
      <c r="M121" s="228" t="s">
        <v>475</v>
      </c>
      <c r="N121" s="229" t="s">
        <v>2996</v>
      </c>
      <c r="O121" s="1374"/>
    </row>
    <row r="122" spans="1:15" ht="24" x14ac:dyDescent="0.2">
      <c r="A122" s="1374"/>
      <c r="B122" s="1620"/>
      <c r="C122" s="1616"/>
      <c r="D122" s="1545"/>
      <c r="E122" s="1546"/>
      <c r="F122" s="1567"/>
      <c r="G122" s="1561"/>
      <c r="H122" s="1624"/>
      <c r="I122" s="379" t="s">
        <v>3153</v>
      </c>
      <c r="J122" s="377" t="s">
        <v>201</v>
      </c>
      <c r="K122" s="378" t="s">
        <v>2081</v>
      </c>
      <c r="L122" s="102" t="str">
        <f>VLOOKUP(K122,CódigosRetorno!$A$1:$B$1692,2,FALSE)</f>
        <v>Debe consignar solo un elemento cac:TaxTotal a nivel de item para IGV (cbc:ID igual a 1000)</v>
      </c>
      <c r="M122" s="228" t="s">
        <v>475</v>
      </c>
      <c r="N122" s="229" t="s">
        <v>185</v>
      </c>
      <c r="O122" s="1374"/>
    </row>
    <row r="123" spans="1:15" x14ac:dyDescent="0.2">
      <c r="A123" s="1374"/>
      <c r="B123" s="1618">
        <f>B120+0.1</f>
        <v>20.300000000000004</v>
      </c>
      <c r="C123" s="1615" t="s">
        <v>2909</v>
      </c>
      <c r="D123" s="1545"/>
      <c r="E123" s="1546"/>
      <c r="F123" s="1565" t="s">
        <v>24</v>
      </c>
      <c r="G123" s="1559" t="s">
        <v>2908</v>
      </c>
      <c r="H123" s="1568" t="s">
        <v>3162</v>
      </c>
      <c r="I123" s="189" t="s">
        <v>3119</v>
      </c>
      <c r="J123" s="237" t="s">
        <v>201</v>
      </c>
      <c r="K123" s="330" t="s">
        <v>2184</v>
      </c>
      <c r="L123" s="102" t="str">
        <f>VLOOKUP(K123,CódigosRetorno!$A$1:$B$1692,2,FALSE)</f>
        <v>El XML no contiene el tag TaxScheme Name de impuesto</v>
      </c>
      <c r="M123" s="265"/>
      <c r="N123" s="229" t="s">
        <v>185</v>
      </c>
      <c r="O123" s="1374"/>
    </row>
    <row r="124" spans="1:15" ht="24" customHeight="1" x14ac:dyDescent="0.2">
      <c r="A124" s="1374"/>
      <c r="B124" s="1619"/>
      <c r="C124" s="1617"/>
      <c r="D124" s="1545"/>
      <c r="E124" s="1546"/>
      <c r="F124" s="1566"/>
      <c r="G124" s="1560"/>
      <c r="H124" s="1569"/>
      <c r="I124" s="102" t="s">
        <v>3165</v>
      </c>
      <c r="J124" s="119" t="s">
        <v>201</v>
      </c>
      <c r="K124" s="119" t="s">
        <v>2175</v>
      </c>
      <c r="L124" s="102" t="str">
        <f>VLOOKUP(K124,CódigosRetorno!$A$1:$B$1692,2,FALSE)</f>
        <v>Si el codigo de tributo es 1000, el nombre del tributo debe ser IGV</v>
      </c>
      <c r="M124" s="229"/>
      <c r="N124" s="229" t="s">
        <v>185</v>
      </c>
      <c r="O124" s="1374"/>
    </row>
    <row r="125" spans="1:15" ht="36" x14ac:dyDescent="0.2">
      <c r="A125" s="1374"/>
      <c r="B125" s="1487">
        <f>B123+0.1</f>
        <v>20.400000000000006</v>
      </c>
      <c r="C125" s="327" t="s">
        <v>3164</v>
      </c>
      <c r="D125" s="1545"/>
      <c r="E125" s="1540"/>
      <c r="F125" s="1474" t="s">
        <v>13</v>
      </c>
      <c r="G125" s="237" t="s">
        <v>2908</v>
      </c>
      <c r="H125" s="372" t="s">
        <v>3163</v>
      </c>
      <c r="I125" s="102" t="s">
        <v>2628</v>
      </c>
      <c r="J125" s="237" t="s">
        <v>185</v>
      </c>
      <c r="K125" s="119" t="s">
        <v>185</v>
      </c>
      <c r="L125" s="102" t="s">
        <v>185</v>
      </c>
      <c r="M125" s="228" t="s">
        <v>475</v>
      </c>
      <c r="N125" s="229" t="s">
        <v>2996</v>
      </c>
      <c r="O125" s="1374"/>
    </row>
    <row r="126" spans="1:15" ht="24" x14ac:dyDescent="0.2">
      <c r="A126" s="1374"/>
      <c r="B126" s="1486">
        <f>B116+1</f>
        <v>21</v>
      </c>
      <c r="C126" s="327" t="s">
        <v>3807</v>
      </c>
      <c r="D126" s="1476"/>
      <c r="E126" s="1476" t="s">
        <v>9</v>
      </c>
      <c r="F126" s="1474"/>
      <c r="G126" s="237" t="s">
        <v>3769</v>
      </c>
      <c r="H126" s="236" t="s">
        <v>3806</v>
      </c>
      <c r="I126" s="102" t="s">
        <v>3808</v>
      </c>
      <c r="J126" s="237"/>
      <c r="K126" s="119" t="s">
        <v>185</v>
      </c>
      <c r="L126" s="102" t="s">
        <v>185</v>
      </c>
      <c r="M126" s="228"/>
      <c r="N126" s="229"/>
      <c r="O126" s="1374"/>
    </row>
    <row r="127" spans="1:15" ht="12" customHeight="1" x14ac:dyDescent="0.2">
      <c r="A127" s="1374"/>
      <c r="B127" s="1618">
        <f>B126+0.1</f>
        <v>21.1</v>
      </c>
      <c r="C127" s="1615" t="s">
        <v>107</v>
      </c>
      <c r="D127" s="1545" t="s">
        <v>15</v>
      </c>
      <c r="E127" s="1539"/>
      <c r="F127" s="1474" t="s">
        <v>12</v>
      </c>
      <c r="G127" s="237" t="s">
        <v>16</v>
      </c>
      <c r="H127" s="236" t="s">
        <v>3159</v>
      </c>
      <c r="I127" s="1185" t="s">
        <v>6539</v>
      </c>
      <c r="J127" s="119" t="s">
        <v>201</v>
      </c>
      <c r="K127" s="119" t="s">
        <v>2399</v>
      </c>
      <c r="L127" s="102" t="str">
        <f>VLOOKUP(K127,CódigosRetorno!$A$1:$B$1692,2,FALSE)</f>
        <v>El dato ingresado en TaxAmount no cumple con el formato establecido</v>
      </c>
      <c r="M127" s="228" t="s">
        <v>185</v>
      </c>
      <c r="N127" s="229" t="s">
        <v>185</v>
      </c>
      <c r="O127" s="1374"/>
    </row>
    <row r="128" spans="1:15" ht="36" x14ac:dyDescent="0.2">
      <c r="A128" s="1374"/>
      <c r="B128" s="1620"/>
      <c r="C128" s="1616"/>
      <c r="D128" s="1545"/>
      <c r="E128" s="1546"/>
      <c r="F128" s="1474" t="s">
        <v>12</v>
      </c>
      <c r="G128" s="237" t="s">
        <v>16</v>
      </c>
      <c r="H128" s="236" t="s">
        <v>3160</v>
      </c>
      <c r="I128" s="102" t="s">
        <v>3498</v>
      </c>
      <c r="J128" s="119" t="s">
        <v>201</v>
      </c>
      <c r="K128" s="119" t="s">
        <v>2091</v>
      </c>
      <c r="L128" s="102" t="str">
        <f>VLOOKUP(K128,CódigosRetorno!$A$1:$B$1692,2,FALSE)</f>
        <v>El XML no contiene el tag cac:TaxTotal/cac:TaxSubtotal/cbc:TaxAmount</v>
      </c>
      <c r="M128" s="228" t="s">
        <v>185</v>
      </c>
      <c r="N128" s="229" t="s">
        <v>185</v>
      </c>
      <c r="O128" s="1374"/>
    </row>
    <row r="129" spans="1:15" ht="24" customHeight="1" x14ac:dyDescent="0.2">
      <c r="A129" s="1374"/>
      <c r="B129" s="1618">
        <f>B127+0.1</f>
        <v>21.200000000000003</v>
      </c>
      <c r="C129" s="1615" t="s">
        <v>2907</v>
      </c>
      <c r="D129" s="1545"/>
      <c r="E129" s="1546"/>
      <c r="F129" s="1565" t="s">
        <v>44</v>
      </c>
      <c r="G129" s="1559" t="s">
        <v>2908</v>
      </c>
      <c r="H129" s="1568" t="s">
        <v>3161</v>
      </c>
      <c r="I129" s="102" t="s">
        <v>3119</v>
      </c>
      <c r="J129" s="119" t="s">
        <v>201</v>
      </c>
      <c r="K129" s="119" t="s">
        <v>2187</v>
      </c>
      <c r="L129" s="102" t="str">
        <f>VLOOKUP(K129,CódigosRetorno!$A$1:$B$1692,2,FALSE)</f>
        <v>El XML no contiene el tag TaxScheme ID de Información acerca del importe total de un tipo particular de impuesto</v>
      </c>
      <c r="M129" s="228" t="s">
        <v>185</v>
      </c>
      <c r="N129" s="229" t="s">
        <v>185</v>
      </c>
      <c r="O129" s="1374"/>
    </row>
    <row r="130" spans="1:15" ht="24" x14ac:dyDescent="0.2">
      <c r="A130" s="1374"/>
      <c r="B130" s="1619"/>
      <c r="C130" s="1617"/>
      <c r="D130" s="1545"/>
      <c r="E130" s="1546"/>
      <c r="F130" s="1566"/>
      <c r="G130" s="1560"/>
      <c r="H130" s="1569"/>
      <c r="I130" s="102" t="s">
        <v>3172</v>
      </c>
      <c r="J130" s="119" t="s">
        <v>201</v>
      </c>
      <c r="K130" s="193" t="s">
        <v>2188</v>
      </c>
      <c r="L130" s="102" t="str">
        <f>VLOOKUP(K130,CódigosRetorno!$A$1:$B$1692,2,FALSE)</f>
        <v>El codigo del tributo es invalido</v>
      </c>
      <c r="M130" s="228" t="s">
        <v>475</v>
      </c>
      <c r="N130" s="229" t="s">
        <v>2996</v>
      </c>
      <c r="O130" s="1374"/>
    </row>
    <row r="131" spans="1:15" ht="24" x14ac:dyDescent="0.2">
      <c r="A131" s="1374"/>
      <c r="B131" s="1620"/>
      <c r="C131" s="1616"/>
      <c r="D131" s="1545"/>
      <c r="E131" s="1546"/>
      <c r="F131" s="1567"/>
      <c r="G131" s="1561"/>
      <c r="H131" s="1570"/>
      <c r="I131" s="102" t="s">
        <v>3153</v>
      </c>
      <c r="J131" s="119" t="s">
        <v>201</v>
      </c>
      <c r="K131" s="193" t="s">
        <v>2081</v>
      </c>
      <c r="L131" s="102" t="str">
        <f>VLOOKUP(K131,CódigosRetorno!$A$1:$B$1692,2,FALSE)</f>
        <v>Debe consignar solo un elemento cac:TaxTotal a nivel de item para IGV (cbc:ID igual a 1000)</v>
      </c>
      <c r="M131" s="228" t="s">
        <v>475</v>
      </c>
      <c r="N131" s="229" t="s">
        <v>185</v>
      </c>
      <c r="O131" s="1374"/>
    </row>
    <row r="132" spans="1:15" ht="36" x14ac:dyDescent="0.2">
      <c r="A132" s="1374"/>
      <c r="B132" s="1487">
        <f>B129+0.1</f>
        <v>21.300000000000004</v>
      </c>
      <c r="C132" s="327" t="s">
        <v>2909</v>
      </c>
      <c r="D132" s="1545"/>
      <c r="E132" s="1546"/>
      <c r="F132" s="1474" t="s">
        <v>24</v>
      </c>
      <c r="G132" s="237" t="s">
        <v>2908</v>
      </c>
      <c r="H132" s="236" t="s">
        <v>3162</v>
      </c>
      <c r="I132" s="102" t="s">
        <v>3166</v>
      </c>
      <c r="J132" s="119" t="s">
        <v>201</v>
      </c>
      <c r="K132" s="119" t="s">
        <v>2177</v>
      </c>
      <c r="L132" s="102" t="str">
        <f>VLOOKUP(K132,CódigosRetorno!$A$1:$B$1692,2,FALSE)</f>
        <v>Si el codigo de tributo es 2000, el nombre del tributo debe ser ISC</v>
      </c>
      <c r="M132" s="229"/>
      <c r="N132" s="229" t="s">
        <v>185</v>
      </c>
      <c r="O132" s="1374"/>
    </row>
    <row r="133" spans="1:15" ht="36" x14ac:dyDescent="0.2">
      <c r="A133" s="1374"/>
      <c r="B133" s="1487">
        <f>B132+0.1</f>
        <v>21.400000000000006</v>
      </c>
      <c r="C133" s="327" t="s">
        <v>3164</v>
      </c>
      <c r="D133" s="1545"/>
      <c r="E133" s="1540"/>
      <c r="F133" s="1474" t="s">
        <v>13</v>
      </c>
      <c r="G133" s="237" t="s">
        <v>2908</v>
      </c>
      <c r="H133" s="236" t="s">
        <v>3163</v>
      </c>
      <c r="I133" s="102" t="s">
        <v>2628</v>
      </c>
      <c r="J133" s="237" t="s">
        <v>185</v>
      </c>
      <c r="K133" s="119" t="s">
        <v>185</v>
      </c>
      <c r="L133" s="102" t="s">
        <v>185</v>
      </c>
      <c r="M133" s="228" t="s">
        <v>185</v>
      </c>
      <c r="N133" s="229" t="s">
        <v>185</v>
      </c>
      <c r="O133" s="1374"/>
    </row>
    <row r="134" spans="1:15" ht="24" customHeight="1" x14ac:dyDescent="0.2">
      <c r="A134" s="1374"/>
      <c r="B134" s="1486">
        <f>B126+1</f>
        <v>22</v>
      </c>
      <c r="C134" s="327" t="s">
        <v>3809</v>
      </c>
      <c r="D134" s="1476"/>
      <c r="E134" s="1476" t="s">
        <v>9</v>
      </c>
      <c r="F134" s="1474"/>
      <c r="G134" s="237" t="s">
        <v>3769</v>
      </c>
      <c r="H134" s="236" t="s">
        <v>3806</v>
      </c>
      <c r="I134" s="102" t="s">
        <v>3810</v>
      </c>
      <c r="J134" s="237"/>
      <c r="K134" s="119" t="s">
        <v>185</v>
      </c>
      <c r="L134" s="102" t="s">
        <v>185</v>
      </c>
      <c r="M134" s="228"/>
      <c r="N134" s="229"/>
      <c r="O134" s="1374"/>
    </row>
    <row r="135" spans="1:15" ht="24" x14ac:dyDescent="0.2">
      <c r="A135" s="1374"/>
      <c r="B135" s="1618">
        <f>B134+0.1</f>
        <v>22.1</v>
      </c>
      <c r="C135" s="1615" t="s">
        <v>109</v>
      </c>
      <c r="D135" s="1545" t="s">
        <v>15</v>
      </c>
      <c r="E135" s="1539" t="s">
        <v>4</v>
      </c>
      <c r="F135" s="1474" t="s">
        <v>12</v>
      </c>
      <c r="G135" s="237" t="s">
        <v>16</v>
      </c>
      <c r="H135" s="236" t="s">
        <v>3159</v>
      </c>
      <c r="I135" s="1185" t="s">
        <v>6539</v>
      </c>
      <c r="J135" s="119" t="s">
        <v>201</v>
      </c>
      <c r="K135" s="119" t="s">
        <v>2399</v>
      </c>
      <c r="L135" s="102" t="str">
        <f>VLOOKUP(K135,CódigosRetorno!$A$1:$B$1692,2,FALSE)</f>
        <v>El dato ingresado en TaxAmount no cumple con el formato establecido</v>
      </c>
      <c r="M135" s="228" t="s">
        <v>185</v>
      </c>
      <c r="N135" s="229" t="s">
        <v>185</v>
      </c>
      <c r="O135" s="1374"/>
    </row>
    <row r="136" spans="1:15" ht="36" x14ac:dyDescent="0.2">
      <c r="A136" s="1374"/>
      <c r="B136" s="1620"/>
      <c r="C136" s="1616"/>
      <c r="D136" s="1545"/>
      <c r="E136" s="1546"/>
      <c r="F136" s="1474" t="s">
        <v>12</v>
      </c>
      <c r="G136" s="237" t="s">
        <v>16</v>
      </c>
      <c r="H136" s="236" t="s">
        <v>3160</v>
      </c>
      <c r="I136" s="102" t="s">
        <v>3498</v>
      </c>
      <c r="J136" s="119" t="s">
        <v>201</v>
      </c>
      <c r="K136" s="119" t="s">
        <v>2091</v>
      </c>
      <c r="L136" s="102" t="str">
        <f>VLOOKUP(K136,CódigosRetorno!$A$1:$B$1692,2,FALSE)</f>
        <v>El XML no contiene el tag cac:TaxTotal/cac:TaxSubtotal/cbc:TaxAmount</v>
      </c>
      <c r="M136" s="228" t="s">
        <v>185</v>
      </c>
      <c r="N136" s="229" t="s">
        <v>185</v>
      </c>
      <c r="O136" s="1374"/>
    </row>
    <row r="137" spans="1:15" ht="24" customHeight="1" x14ac:dyDescent="0.2">
      <c r="A137" s="1374"/>
      <c r="B137" s="1618">
        <f>B135+0.1</f>
        <v>22.200000000000003</v>
      </c>
      <c r="C137" s="1615" t="s">
        <v>2907</v>
      </c>
      <c r="D137" s="1545"/>
      <c r="E137" s="1546"/>
      <c r="F137" s="1565" t="s">
        <v>44</v>
      </c>
      <c r="G137" s="1559" t="s">
        <v>2908</v>
      </c>
      <c r="H137" s="1568" t="s">
        <v>3161</v>
      </c>
      <c r="I137" s="102" t="s">
        <v>3119</v>
      </c>
      <c r="J137" s="119" t="s">
        <v>201</v>
      </c>
      <c r="K137" s="119" t="s">
        <v>2187</v>
      </c>
      <c r="L137" s="102" t="str">
        <f>VLOOKUP(K137,CódigosRetorno!$A$1:$B$1692,2,FALSE)</f>
        <v>El XML no contiene el tag TaxScheme ID de Información acerca del importe total de un tipo particular de impuesto</v>
      </c>
      <c r="M137" s="228" t="s">
        <v>185</v>
      </c>
      <c r="N137" s="229" t="s">
        <v>185</v>
      </c>
      <c r="O137" s="1374"/>
    </row>
    <row r="138" spans="1:15" ht="24" x14ac:dyDescent="0.2">
      <c r="A138" s="1374"/>
      <c r="B138" s="1619"/>
      <c r="C138" s="1617"/>
      <c r="D138" s="1545"/>
      <c r="E138" s="1546"/>
      <c r="F138" s="1566"/>
      <c r="G138" s="1560"/>
      <c r="H138" s="1569"/>
      <c r="I138" s="102" t="s">
        <v>3172</v>
      </c>
      <c r="J138" s="119" t="s">
        <v>201</v>
      </c>
      <c r="K138" s="193" t="s">
        <v>2188</v>
      </c>
      <c r="L138" s="102" t="str">
        <f>VLOOKUP(K138,CódigosRetorno!$A$1:$B$1692,2,FALSE)</f>
        <v>El codigo del tributo es invalido</v>
      </c>
      <c r="M138" s="228" t="s">
        <v>475</v>
      </c>
      <c r="N138" s="229" t="s">
        <v>2996</v>
      </c>
      <c r="O138" s="1374"/>
    </row>
    <row r="139" spans="1:15" ht="24" x14ac:dyDescent="0.2">
      <c r="A139" s="1374"/>
      <c r="B139" s="1620"/>
      <c r="C139" s="1616"/>
      <c r="D139" s="1545"/>
      <c r="E139" s="1546"/>
      <c r="F139" s="1567"/>
      <c r="G139" s="1561"/>
      <c r="H139" s="1570"/>
      <c r="I139" s="101" t="s">
        <v>3153</v>
      </c>
      <c r="J139" s="119" t="s">
        <v>201</v>
      </c>
      <c r="K139" s="193" t="s">
        <v>2081</v>
      </c>
      <c r="L139" s="102" t="str">
        <f>VLOOKUP(K139,CódigosRetorno!$A$1:$B$1692,2,FALSE)</f>
        <v>Debe consignar solo un elemento cac:TaxTotal a nivel de item para IGV (cbc:ID igual a 1000)</v>
      </c>
      <c r="M139" s="228" t="s">
        <v>475</v>
      </c>
      <c r="N139" s="229" t="s">
        <v>185</v>
      </c>
      <c r="O139" s="1374"/>
    </row>
    <row r="140" spans="1:15" ht="36" x14ac:dyDescent="0.2">
      <c r="A140" s="1374"/>
      <c r="B140" s="1487">
        <f>B137+0.1</f>
        <v>22.300000000000004</v>
      </c>
      <c r="C140" s="327" t="s">
        <v>2909</v>
      </c>
      <c r="D140" s="1545"/>
      <c r="E140" s="1546"/>
      <c r="F140" s="1474" t="s">
        <v>24</v>
      </c>
      <c r="G140" s="237" t="s">
        <v>2908</v>
      </c>
      <c r="H140" s="236" t="s">
        <v>3162</v>
      </c>
      <c r="I140" s="102" t="s">
        <v>2628</v>
      </c>
      <c r="J140" s="237" t="s">
        <v>185</v>
      </c>
      <c r="K140" s="119" t="s">
        <v>185</v>
      </c>
      <c r="L140" s="102" t="s">
        <v>185</v>
      </c>
      <c r="M140" s="229"/>
      <c r="N140" s="229" t="s">
        <v>185</v>
      </c>
      <c r="O140" s="1374"/>
    </row>
    <row r="141" spans="1:15" ht="36" x14ac:dyDescent="0.2">
      <c r="A141" s="1374"/>
      <c r="B141" s="1487">
        <f>B140+0.1</f>
        <v>22.400000000000006</v>
      </c>
      <c r="C141" s="327" t="s">
        <v>3164</v>
      </c>
      <c r="D141" s="1545"/>
      <c r="E141" s="1540"/>
      <c r="F141" s="1474" t="s">
        <v>13</v>
      </c>
      <c r="G141" s="237" t="s">
        <v>2908</v>
      </c>
      <c r="H141" s="236" t="s">
        <v>3163</v>
      </c>
      <c r="I141" s="102" t="s">
        <v>2628</v>
      </c>
      <c r="J141" s="237" t="s">
        <v>185</v>
      </c>
      <c r="K141" s="119" t="s">
        <v>185</v>
      </c>
      <c r="L141" s="102" t="s">
        <v>185</v>
      </c>
      <c r="M141" s="228" t="s">
        <v>185</v>
      </c>
      <c r="N141" s="229" t="s">
        <v>185</v>
      </c>
      <c r="O141" s="1374"/>
    </row>
    <row r="142" spans="1:15" ht="12" customHeight="1" x14ac:dyDescent="0.2">
      <c r="A142" s="1374"/>
      <c r="B142" s="1352"/>
      <c r="C142" s="1399"/>
      <c r="D142" s="1352"/>
      <c r="E142" s="1352"/>
      <c r="F142" s="1352"/>
      <c r="G142" s="1379"/>
      <c r="H142" s="1378"/>
      <c r="I142" s="1380"/>
      <c r="J142" s="1379"/>
      <c r="K142" s="1397"/>
      <c r="L142" s="1398"/>
      <c r="M142" s="1379"/>
      <c r="N142" s="1380"/>
      <c r="O142" s="1374"/>
    </row>
    <row r="143" spans="1:15" hidden="1" x14ac:dyDescent="0.2">
      <c r="G143" s="144"/>
      <c r="H143" s="256"/>
      <c r="I143" s="62"/>
      <c r="J143" s="144"/>
      <c r="K143" s="335"/>
      <c r="L143" s="197"/>
    </row>
    <row r="144" spans="1:15" hidden="1" x14ac:dyDescent="0.2">
      <c r="G144" s="144"/>
      <c r="H144" s="256"/>
      <c r="I144" s="62"/>
      <c r="J144" s="144"/>
      <c r="K144" s="335"/>
      <c r="L144" s="197"/>
    </row>
    <row r="145" spans="7:12" hidden="1" x14ac:dyDescent="0.2">
      <c r="G145" s="144"/>
      <c r="H145" s="256"/>
      <c r="I145" s="62"/>
      <c r="J145" s="144"/>
      <c r="K145" s="335"/>
      <c r="L145" s="197"/>
    </row>
    <row r="146" spans="7:12" hidden="1" x14ac:dyDescent="0.2">
      <c r="G146" s="144"/>
      <c r="H146" s="256"/>
      <c r="I146" s="62"/>
      <c r="J146" s="144"/>
      <c r="K146" s="335"/>
      <c r="L146" s="197"/>
    </row>
    <row r="147" spans="7:12" hidden="1" x14ac:dyDescent="0.2">
      <c r="G147" s="144"/>
      <c r="H147" s="256"/>
      <c r="I147" s="62"/>
      <c r="J147" s="144"/>
      <c r="K147" s="335"/>
      <c r="L147" s="197"/>
    </row>
    <row r="148" spans="7:12" hidden="1" x14ac:dyDescent="0.2">
      <c r="G148" s="144"/>
      <c r="H148" s="256"/>
      <c r="I148" s="62"/>
      <c r="J148" s="144"/>
      <c r="K148" s="335"/>
      <c r="L148" s="197"/>
    </row>
    <row r="149" spans="7:12" hidden="1" x14ac:dyDescent="0.2">
      <c r="G149" s="144"/>
      <c r="H149" s="256"/>
      <c r="I149" s="62"/>
      <c r="J149" s="144"/>
      <c r="K149" s="335"/>
      <c r="L149" s="197"/>
    </row>
    <row r="150" spans="7:12" hidden="1" x14ac:dyDescent="0.2">
      <c r="G150" s="144"/>
      <c r="H150" s="256"/>
      <c r="I150" s="62"/>
      <c r="J150" s="144"/>
      <c r="K150" s="335"/>
      <c r="L150" s="197"/>
    </row>
    <row r="151" spans="7:12" hidden="1" x14ac:dyDescent="0.2">
      <c r="G151" s="144"/>
      <c r="H151" s="256"/>
      <c r="I151" s="62"/>
      <c r="J151" s="144"/>
      <c r="K151" s="335"/>
      <c r="L151" s="197"/>
    </row>
    <row r="152" spans="7:12" hidden="1" x14ac:dyDescent="0.2">
      <c r="G152" s="144"/>
      <c r="H152" s="256"/>
      <c r="I152" s="62"/>
      <c r="J152" s="144"/>
      <c r="K152" s="335"/>
      <c r="L152" s="197"/>
    </row>
    <row r="153" spans="7:12" hidden="1" x14ac:dyDescent="0.2">
      <c r="G153" s="144"/>
      <c r="H153" s="256"/>
      <c r="I153" s="62"/>
      <c r="J153" s="144"/>
      <c r="K153" s="335"/>
      <c r="L153" s="197"/>
    </row>
    <row r="154" spans="7:12" hidden="1" x14ac:dyDescent="0.2">
      <c r="G154" s="144"/>
      <c r="H154" s="256"/>
      <c r="I154" s="62"/>
      <c r="J154" s="144"/>
      <c r="K154" s="335"/>
      <c r="L154" s="197"/>
    </row>
    <row r="155" spans="7:12" hidden="1" x14ac:dyDescent="0.2">
      <c r="G155" s="144"/>
      <c r="H155" s="256"/>
      <c r="I155" s="62"/>
      <c r="J155" s="144"/>
      <c r="K155" s="335"/>
      <c r="L155" s="197"/>
    </row>
    <row r="156" spans="7:12" hidden="1" x14ac:dyDescent="0.2">
      <c r="G156" s="144"/>
      <c r="H156" s="256"/>
      <c r="I156" s="62"/>
      <c r="J156" s="144"/>
      <c r="K156" s="335"/>
      <c r="L156" s="197"/>
    </row>
    <row r="157" spans="7:12" hidden="1" x14ac:dyDescent="0.2">
      <c r="G157" s="144"/>
      <c r="H157" s="256"/>
      <c r="I157" s="62"/>
      <c r="J157" s="144"/>
      <c r="K157" s="335"/>
      <c r="L157" s="197"/>
    </row>
    <row r="158" spans="7:12" hidden="1" x14ac:dyDescent="0.2">
      <c r="G158" s="144"/>
      <c r="H158" s="256"/>
      <c r="I158" s="62"/>
      <c r="J158" s="144"/>
      <c r="K158" s="335"/>
      <c r="L158" s="197"/>
    </row>
    <row r="159" spans="7:12" hidden="1" x14ac:dyDescent="0.2">
      <c r="G159" s="144"/>
      <c r="H159" s="256"/>
      <c r="I159" s="62"/>
      <c r="J159" s="144"/>
      <c r="K159" s="335"/>
      <c r="L159" s="197"/>
    </row>
    <row r="160" spans="7:12" hidden="1" x14ac:dyDescent="0.2">
      <c r="G160" s="144"/>
      <c r="H160" s="256"/>
      <c r="I160" s="62"/>
      <c r="J160" s="144"/>
      <c r="K160" s="335"/>
      <c r="L160" s="197"/>
    </row>
    <row r="161" spans="7:12" hidden="1" x14ac:dyDescent="0.2">
      <c r="G161" s="144"/>
      <c r="H161" s="256"/>
      <c r="I161" s="62"/>
      <c r="J161" s="144"/>
      <c r="K161" s="335"/>
      <c r="L161" s="197"/>
    </row>
    <row r="162" spans="7:12" hidden="1" x14ac:dyDescent="0.2">
      <c r="G162" s="144"/>
      <c r="H162" s="256"/>
      <c r="I162" s="62"/>
      <c r="J162" s="144"/>
      <c r="K162" s="335"/>
      <c r="L162" s="197"/>
    </row>
    <row r="163" spans="7:12" hidden="1" x14ac:dyDescent="0.2">
      <c r="G163" s="144"/>
      <c r="H163" s="256"/>
      <c r="I163" s="62"/>
      <c r="J163" s="144"/>
      <c r="K163" s="335"/>
      <c r="L163" s="197"/>
    </row>
    <row r="164" spans="7:12" hidden="1" x14ac:dyDescent="0.2">
      <c r="G164" s="144"/>
      <c r="H164" s="256"/>
      <c r="I164" s="62"/>
      <c r="J164" s="144"/>
      <c r="K164" s="335"/>
      <c r="L164" s="197"/>
    </row>
    <row r="165" spans="7:12" hidden="1" x14ac:dyDescent="0.2">
      <c r="G165" s="144"/>
      <c r="H165" s="256"/>
      <c r="I165" s="62"/>
      <c r="J165" s="144"/>
      <c r="K165" s="335"/>
      <c r="L165" s="197"/>
    </row>
    <row r="166" spans="7:12" hidden="1" x14ac:dyDescent="0.2">
      <c r="G166" s="144"/>
      <c r="H166" s="256"/>
      <c r="I166" s="62"/>
      <c r="J166" s="144"/>
      <c r="K166" s="335"/>
      <c r="L166" s="197"/>
    </row>
    <row r="167" spans="7:12" hidden="1" x14ac:dyDescent="0.2">
      <c r="G167" s="144"/>
      <c r="H167" s="256"/>
      <c r="I167" s="62"/>
      <c r="J167" s="144"/>
      <c r="K167" s="335"/>
      <c r="L167" s="197"/>
    </row>
    <row r="168" spans="7:12" hidden="1" x14ac:dyDescent="0.2">
      <c r="G168" s="144"/>
      <c r="H168" s="256"/>
      <c r="I168" s="62"/>
      <c r="J168" s="144"/>
      <c r="K168" s="335"/>
      <c r="L168" s="197"/>
    </row>
    <row r="169" spans="7:12" hidden="1" x14ac:dyDescent="0.2">
      <c r="G169" s="144"/>
      <c r="H169" s="256"/>
      <c r="I169" s="62"/>
      <c r="J169" s="144"/>
      <c r="K169" s="335"/>
      <c r="L169" s="197"/>
    </row>
    <row r="170" spans="7:12" hidden="1" x14ac:dyDescent="0.2">
      <c r="G170" s="144"/>
      <c r="H170" s="256"/>
      <c r="I170" s="62"/>
      <c r="J170" s="144"/>
      <c r="K170" s="335"/>
      <c r="L170" s="197"/>
    </row>
    <row r="171" spans="7:12" hidden="1" x14ac:dyDescent="0.2">
      <c r="G171" s="144"/>
      <c r="H171" s="256"/>
      <c r="I171" s="62"/>
      <c r="J171" s="144"/>
      <c r="K171" s="335"/>
      <c r="L171" s="197"/>
    </row>
    <row r="172" spans="7:12" hidden="1" x14ac:dyDescent="0.2">
      <c r="G172" s="144"/>
      <c r="H172" s="256"/>
      <c r="I172" s="62"/>
      <c r="J172" s="144"/>
      <c r="K172" s="335"/>
      <c r="L172" s="197"/>
    </row>
    <row r="173" spans="7:12" hidden="1" x14ac:dyDescent="0.2">
      <c r="G173" s="144"/>
      <c r="H173" s="256"/>
      <c r="I173" s="62"/>
      <c r="J173" s="144"/>
      <c r="K173" s="335"/>
      <c r="L173" s="197"/>
    </row>
    <row r="174" spans="7:12" hidden="1" x14ac:dyDescent="0.2">
      <c r="G174" s="144"/>
      <c r="H174" s="256"/>
      <c r="I174" s="62"/>
      <c r="J174" s="144"/>
      <c r="K174" s="335"/>
      <c r="L174" s="197"/>
    </row>
    <row r="175" spans="7:12" hidden="1" x14ac:dyDescent="0.2">
      <c r="G175" s="144"/>
      <c r="H175" s="256"/>
      <c r="I175" s="62"/>
      <c r="J175" s="144"/>
      <c r="K175" s="335"/>
      <c r="L175" s="197"/>
    </row>
    <row r="176" spans="7:12" hidden="1" x14ac:dyDescent="0.2">
      <c r="G176" s="144"/>
      <c r="H176" s="256"/>
      <c r="I176" s="62"/>
      <c r="J176" s="144"/>
      <c r="K176" s="335"/>
      <c r="L176" s="197"/>
    </row>
    <row r="177" spans="7:12" hidden="1" x14ac:dyDescent="0.2">
      <c r="G177" s="144"/>
      <c r="H177" s="256"/>
      <c r="I177" s="62"/>
      <c r="J177" s="144"/>
      <c r="K177" s="335"/>
      <c r="L177" s="197"/>
    </row>
    <row r="178" spans="7:12" hidden="1" x14ac:dyDescent="0.2">
      <c r="G178" s="144"/>
      <c r="H178" s="256"/>
      <c r="I178" s="62"/>
      <c r="J178" s="144"/>
      <c r="K178" s="335"/>
      <c r="L178" s="197"/>
    </row>
    <row r="179" spans="7:12" hidden="1" x14ac:dyDescent="0.2">
      <c r="G179" s="144"/>
      <c r="H179" s="256"/>
      <c r="I179" s="62"/>
      <c r="J179" s="144"/>
      <c r="K179" s="335"/>
      <c r="L179" s="197"/>
    </row>
    <row r="180" spans="7:12" hidden="1" x14ac:dyDescent="0.2">
      <c r="G180" s="144"/>
      <c r="H180" s="256"/>
      <c r="I180" s="62"/>
      <c r="J180" s="144"/>
      <c r="K180" s="335"/>
      <c r="L180" s="197"/>
    </row>
    <row r="181" spans="7:12" hidden="1" x14ac:dyDescent="0.2">
      <c r="G181" s="144"/>
      <c r="H181" s="256"/>
      <c r="I181" s="62"/>
      <c r="J181" s="144"/>
      <c r="K181" s="335"/>
      <c r="L181" s="197"/>
    </row>
    <row r="182" spans="7:12" hidden="1" x14ac:dyDescent="0.2">
      <c r="G182" s="144"/>
      <c r="H182" s="256"/>
      <c r="I182" s="62"/>
      <c r="J182" s="144"/>
      <c r="K182" s="335"/>
      <c r="L182" s="197"/>
    </row>
    <row r="183" spans="7:12" hidden="1" x14ac:dyDescent="0.2">
      <c r="G183" s="144"/>
      <c r="H183" s="256"/>
      <c r="I183" s="62"/>
      <c r="J183" s="144"/>
      <c r="K183" s="335"/>
      <c r="L183" s="197"/>
    </row>
    <row r="184" spans="7:12" hidden="1" x14ac:dyDescent="0.2">
      <c r="G184" s="144"/>
      <c r="H184" s="256"/>
      <c r="I184" s="62"/>
      <c r="J184" s="144"/>
      <c r="K184" s="335"/>
      <c r="L184" s="197"/>
    </row>
    <row r="185" spans="7:12" hidden="1" x14ac:dyDescent="0.2"/>
  </sheetData>
  <mergeCells count="228">
    <mergeCell ref="G123:G124"/>
    <mergeCell ref="H123:H124"/>
    <mergeCell ref="B127:B128"/>
    <mergeCell ref="C127:C128"/>
    <mergeCell ref="D127:D133"/>
    <mergeCell ref="E127:E133"/>
    <mergeCell ref="B129:B131"/>
    <mergeCell ref="C129:C131"/>
    <mergeCell ref="F129:F131"/>
    <mergeCell ref="G129:G131"/>
    <mergeCell ref="H129:H131"/>
    <mergeCell ref="B112:B113"/>
    <mergeCell ref="C112:C113"/>
    <mergeCell ref="E112:E115"/>
    <mergeCell ref="F112:F113"/>
    <mergeCell ref="G112:G113"/>
    <mergeCell ref="H112:H113"/>
    <mergeCell ref="B114:B115"/>
    <mergeCell ref="C114:C115"/>
    <mergeCell ref="F114:F115"/>
    <mergeCell ref="G114:G115"/>
    <mergeCell ref="H114:H115"/>
    <mergeCell ref="C105:C107"/>
    <mergeCell ref="F105:F107"/>
    <mergeCell ref="G105:G107"/>
    <mergeCell ref="H105:H107"/>
    <mergeCell ref="B98:B100"/>
    <mergeCell ref="C98:C100"/>
    <mergeCell ref="F98:F100"/>
    <mergeCell ref="G98:G100"/>
    <mergeCell ref="H98:H100"/>
    <mergeCell ref="C101:C103"/>
    <mergeCell ref="F101:F103"/>
    <mergeCell ref="G101:G103"/>
    <mergeCell ref="H101:H103"/>
    <mergeCell ref="E105:E110"/>
    <mergeCell ref="B108:B110"/>
    <mergeCell ref="B84:B86"/>
    <mergeCell ref="C84:C86"/>
    <mergeCell ref="E84:E89"/>
    <mergeCell ref="F84:F86"/>
    <mergeCell ref="G84:G86"/>
    <mergeCell ref="H84:H86"/>
    <mergeCell ref="B87:B89"/>
    <mergeCell ref="C87:C89"/>
    <mergeCell ref="F87:F89"/>
    <mergeCell ref="G87:G89"/>
    <mergeCell ref="H87:H89"/>
    <mergeCell ref="D84:D86"/>
    <mergeCell ref="D87:D89"/>
    <mergeCell ref="C78:C79"/>
    <mergeCell ref="D78:D79"/>
    <mergeCell ref="E78:E79"/>
    <mergeCell ref="F78:F79"/>
    <mergeCell ref="G78:G79"/>
    <mergeCell ref="H78:H79"/>
    <mergeCell ref="B80:B82"/>
    <mergeCell ref="C80:C82"/>
    <mergeCell ref="E80:E82"/>
    <mergeCell ref="F80:F82"/>
    <mergeCell ref="G80:G82"/>
    <mergeCell ref="H80:H81"/>
    <mergeCell ref="E70:E75"/>
    <mergeCell ref="F70:F74"/>
    <mergeCell ref="G70:G74"/>
    <mergeCell ref="H70:H74"/>
    <mergeCell ref="B76:B77"/>
    <mergeCell ref="C76:C77"/>
    <mergeCell ref="E76:E77"/>
    <mergeCell ref="F76:F77"/>
    <mergeCell ref="G76:G77"/>
    <mergeCell ref="H76:H77"/>
    <mergeCell ref="E54:E61"/>
    <mergeCell ref="F54:F61"/>
    <mergeCell ref="G54:G61"/>
    <mergeCell ref="H54:H61"/>
    <mergeCell ref="B64:B69"/>
    <mergeCell ref="C64:C69"/>
    <mergeCell ref="E64:E69"/>
    <mergeCell ref="F64:F68"/>
    <mergeCell ref="G64:G68"/>
    <mergeCell ref="H64:H68"/>
    <mergeCell ref="H43:H44"/>
    <mergeCell ref="B46:B48"/>
    <mergeCell ref="C46:C48"/>
    <mergeCell ref="D46:D48"/>
    <mergeCell ref="E46:E48"/>
    <mergeCell ref="F46:F48"/>
    <mergeCell ref="G46:G48"/>
    <mergeCell ref="H46:H48"/>
    <mergeCell ref="B49:B53"/>
    <mergeCell ref="C49:C53"/>
    <mergeCell ref="E49:E53"/>
    <mergeCell ref="F49:F53"/>
    <mergeCell ref="G49:G53"/>
    <mergeCell ref="H49:H53"/>
    <mergeCell ref="B43:B44"/>
    <mergeCell ref="C43:C44"/>
    <mergeCell ref="D43:D44"/>
    <mergeCell ref="E43:E44"/>
    <mergeCell ref="F43:F44"/>
    <mergeCell ref="G43:G44"/>
    <mergeCell ref="H26:H29"/>
    <mergeCell ref="B30:B37"/>
    <mergeCell ref="C30:C37"/>
    <mergeCell ref="E30:E37"/>
    <mergeCell ref="F30:F37"/>
    <mergeCell ref="G30:G37"/>
    <mergeCell ref="H30:H37"/>
    <mergeCell ref="B39:B42"/>
    <mergeCell ref="C39:C42"/>
    <mergeCell ref="D39:D42"/>
    <mergeCell ref="E39:E42"/>
    <mergeCell ref="F39:F42"/>
    <mergeCell ref="G39:G42"/>
    <mergeCell ref="H39:H42"/>
    <mergeCell ref="B26:B29"/>
    <mergeCell ref="C26:C29"/>
    <mergeCell ref="D26:D29"/>
    <mergeCell ref="E26:E29"/>
    <mergeCell ref="F26:F29"/>
    <mergeCell ref="G26:G29"/>
    <mergeCell ref="F19:F20"/>
    <mergeCell ref="G19:G20"/>
    <mergeCell ref="H19:H20"/>
    <mergeCell ref="B21:C21"/>
    <mergeCell ref="B22:B24"/>
    <mergeCell ref="C22:C24"/>
    <mergeCell ref="D22:D24"/>
    <mergeCell ref="E22:E24"/>
    <mergeCell ref="F22:F24"/>
    <mergeCell ref="G22:G24"/>
    <mergeCell ref="H22:H24"/>
    <mergeCell ref="B135:B136"/>
    <mergeCell ref="C135:C136"/>
    <mergeCell ref="D135:D141"/>
    <mergeCell ref="E135:E141"/>
    <mergeCell ref="B137:B139"/>
    <mergeCell ref="C137:C139"/>
    <mergeCell ref="F137:F139"/>
    <mergeCell ref="G137:G139"/>
    <mergeCell ref="H137:H139"/>
    <mergeCell ref="G91:G93"/>
    <mergeCell ref="H91:H93"/>
    <mergeCell ref="B117:B119"/>
    <mergeCell ref="C117:C119"/>
    <mergeCell ref="D117:D125"/>
    <mergeCell ref="E117:E125"/>
    <mergeCell ref="F117:F118"/>
    <mergeCell ref="G117:G118"/>
    <mergeCell ref="H117:H118"/>
    <mergeCell ref="B120:B122"/>
    <mergeCell ref="C120:C122"/>
    <mergeCell ref="F120:F122"/>
    <mergeCell ref="G120:G122"/>
    <mergeCell ref="H120:H122"/>
    <mergeCell ref="B123:B124"/>
    <mergeCell ref="C123:C124"/>
    <mergeCell ref="F123:F124"/>
    <mergeCell ref="E98:E103"/>
    <mergeCell ref="B101:B103"/>
    <mergeCell ref="C108:C110"/>
    <mergeCell ref="F108:F110"/>
    <mergeCell ref="G108:G110"/>
    <mergeCell ref="H108:H110"/>
    <mergeCell ref="B105:B107"/>
    <mergeCell ref="E91:E96"/>
    <mergeCell ref="B94:B96"/>
    <mergeCell ref="C94:C96"/>
    <mergeCell ref="F94:F96"/>
    <mergeCell ref="G94:G96"/>
    <mergeCell ref="H94:H96"/>
    <mergeCell ref="E11:E12"/>
    <mergeCell ref="F11:F12"/>
    <mergeCell ref="G11:G12"/>
    <mergeCell ref="H11:H12"/>
    <mergeCell ref="B16:B18"/>
    <mergeCell ref="C16:C18"/>
    <mergeCell ref="D16:D18"/>
    <mergeCell ref="E16:E18"/>
    <mergeCell ref="F17:F18"/>
    <mergeCell ref="G17:G18"/>
    <mergeCell ref="H17:H18"/>
    <mergeCell ref="B19:B20"/>
    <mergeCell ref="C19:C20"/>
    <mergeCell ref="D19:D20"/>
    <mergeCell ref="E19:E20"/>
    <mergeCell ref="B91:B93"/>
    <mergeCell ref="C91:C93"/>
    <mergeCell ref="F91:F93"/>
    <mergeCell ref="H6:H7"/>
    <mergeCell ref="B6:B7"/>
    <mergeCell ref="C6:C7"/>
    <mergeCell ref="D6:D7"/>
    <mergeCell ref="E6:E7"/>
    <mergeCell ref="F6:F7"/>
    <mergeCell ref="G6:G7"/>
    <mergeCell ref="B9:B10"/>
    <mergeCell ref="C9:C10"/>
    <mergeCell ref="D9:D10"/>
    <mergeCell ref="E9:E10"/>
    <mergeCell ref="F9:F10"/>
    <mergeCell ref="G9:G10"/>
    <mergeCell ref="H9:H10"/>
    <mergeCell ref="D91:D93"/>
    <mergeCell ref="D94:D96"/>
    <mergeCell ref="D98:D100"/>
    <mergeCell ref="D101:D103"/>
    <mergeCell ref="D105:D107"/>
    <mergeCell ref="D108:D110"/>
    <mergeCell ref="D112:D113"/>
    <mergeCell ref="D114:D115"/>
    <mergeCell ref="B5:C5"/>
    <mergeCell ref="D30:D37"/>
    <mergeCell ref="D49:D53"/>
    <mergeCell ref="D54:D61"/>
    <mergeCell ref="D64:D69"/>
    <mergeCell ref="D70:D75"/>
    <mergeCell ref="D76:D77"/>
    <mergeCell ref="D80:D82"/>
    <mergeCell ref="B11:B12"/>
    <mergeCell ref="C11:C12"/>
    <mergeCell ref="D11:D12"/>
    <mergeCell ref="B54:B61"/>
    <mergeCell ref="C54:C61"/>
    <mergeCell ref="B70:B75"/>
    <mergeCell ref="C70:C75"/>
    <mergeCell ref="B78:B79"/>
  </mergeCells>
  <pageMargins left="0.19" right="0.70866141732283472" top="7.874015748031496E-2" bottom="0" header="0.23622047244094491" footer="0.19685039370078741"/>
  <pageSetup paperSize="9" scale="70" orientation="landscape" r:id="rId1"/>
  <ignoredErrors>
    <ignoredError sqref="K4:K141 B6:B20 B22:B29" numberStoredAsText="1"/>
    <ignoredError sqref="B13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dimension ref="A1:O100"/>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5"/>
  <cols>
    <col min="1" max="1" width="2.7109375" style="11" customWidth="1"/>
    <col min="2" max="2" width="4.28515625" style="9" customWidth="1"/>
    <col min="3" max="3" width="28.5703125" style="11" customWidth="1"/>
    <col min="4" max="4" width="7.42578125" style="9" customWidth="1"/>
    <col min="5" max="5" width="11.42578125" style="9" customWidth="1"/>
    <col min="6" max="6" width="10" style="9" customWidth="1"/>
    <col min="7" max="7" width="14.28515625" style="118" customWidth="1"/>
    <col min="8" max="8" width="35.7109375" style="60" customWidth="1"/>
    <col min="9" max="9" width="64.28515625" style="11" customWidth="1"/>
    <col min="10" max="10" width="10" style="61" customWidth="1"/>
    <col min="11" max="11" width="10" style="137" customWidth="1"/>
    <col min="12" max="12" width="56.85546875" style="60" customWidth="1"/>
    <col min="13" max="13" width="11.42578125" style="9" hidden="1" customWidth="1"/>
    <col min="14" max="14" width="11.42578125" style="9" customWidth="1"/>
    <col min="15" max="15" width="2.7109375" style="11" customWidth="1"/>
    <col min="16" max="16384" width="11.42578125" style="11" hidden="1"/>
  </cols>
  <sheetData>
    <row r="1" spans="1:15" x14ac:dyDescent="0.25">
      <c r="A1" s="1351"/>
      <c r="B1" s="1393"/>
      <c r="C1" s="1449"/>
      <c r="D1" s="1401"/>
      <c r="E1" s="1401"/>
      <c r="F1" s="1401"/>
      <c r="G1" s="1402"/>
      <c r="H1" s="1403"/>
      <c r="I1" s="1400"/>
      <c r="J1" s="1404"/>
      <c r="K1" s="1405"/>
      <c r="L1" s="1403"/>
      <c r="M1" s="1401"/>
      <c r="N1" s="1406"/>
      <c r="O1" s="1351"/>
    </row>
    <row r="2" spans="1:15" s="758" customFormat="1" ht="24" customHeight="1" x14ac:dyDescent="0.2">
      <c r="A2" s="1374"/>
      <c r="B2" s="1230" t="s">
        <v>0</v>
      </c>
      <c r="C2" s="1230" t="s">
        <v>59</v>
      </c>
      <c r="D2" s="1230" t="s">
        <v>1</v>
      </c>
      <c r="E2" s="1230" t="s">
        <v>3049</v>
      </c>
      <c r="F2" s="1230" t="s">
        <v>3050</v>
      </c>
      <c r="G2" s="1230" t="s">
        <v>2</v>
      </c>
      <c r="H2" s="1230" t="s">
        <v>27</v>
      </c>
      <c r="I2" s="1230" t="s">
        <v>2607</v>
      </c>
      <c r="J2" s="1231" t="s">
        <v>2605</v>
      </c>
      <c r="K2" s="1231" t="s">
        <v>2606</v>
      </c>
      <c r="L2" s="1230" t="s">
        <v>3048</v>
      </c>
      <c r="M2" s="1230" t="s">
        <v>214</v>
      </c>
      <c r="N2" s="1230" t="s">
        <v>2886</v>
      </c>
      <c r="O2" s="1374"/>
    </row>
    <row r="3" spans="1:15" x14ac:dyDescent="0.25">
      <c r="A3" s="1351"/>
      <c r="B3" s="121"/>
      <c r="C3" s="138"/>
      <c r="D3" s="252"/>
      <c r="E3" s="107"/>
      <c r="F3" s="107"/>
      <c r="G3" s="121"/>
      <c r="H3" s="138"/>
      <c r="I3" s="227"/>
      <c r="J3" s="245" t="s">
        <v>201</v>
      </c>
      <c r="K3" s="254" t="s">
        <v>1145</v>
      </c>
      <c r="L3" s="227" t="s">
        <v>1146</v>
      </c>
      <c r="M3" s="229"/>
      <c r="N3" s="229" t="s">
        <v>185</v>
      </c>
      <c r="O3" s="1351"/>
    </row>
    <row r="4" spans="1:15" x14ac:dyDescent="0.25">
      <c r="A4" s="1351"/>
      <c r="B4" s="277" t="s">
        <v>6843</v>
      </c>
      <c r="C4" s="271"/>
      <c r="D4" s="271"/>
      <c r="E4" s="271"/>
      <c r="F4" s="271"/>
      <c r="G4" s="271"/>
      <c r="H4" s="271"/>
      <c r="I4" s="271"/>
      <c r="J4" s="315"/>
      <c r="K4" s="336" t="s">
        <v>185</v>
      </c>
      <c r="L4" s="268" t="s">
        <v>185</v>
      </c>
      <c r="M4" s="276"/>
      <c r="N4" s="271"/>
      <c r="O4" s="1351"/>
    </row>
    <row r="5" spans="1:15" ht="24" customHeight="1" x14ac:dyDescent="0.25">
      <c r="A5" s="1351"/>
      <c r="B5" s="1545">
        <v>1</v>
      </c>
      <c r="C5" s="1543" t="s">
        <v>118</v>
      </c>
      <c r="D5" s="1545" t="s">
        <v>3</v>
      </c>
      <c r="E5" s="1545" t="s">
        <v>4</v>
      </c>
      <c r="F5" s="1542" t="s">
        <v>24</v>
      </c>
      <c r="G5" s="1628" t="s">
        <v>1159</v>
      </c>
      <c r="H5" s="1543" t="s">
        <v>138</v>
      </c>
      <c r="I5" s="236" t="s">
        <v>3119</v>
      </c>
      <c r="J5" s="228" t="s">
        <v>201</v>
      </c>
      <c r="K5" s="250" t="s">
        <v>2375</v>
      </c>
      <c r="L5" s="227" t="str">
        <f>VLOOKUP(K5,CódigosRetorno!$A$1:$B$1692,2,FALSE)</f>
        <v>El XML no contiene el tag o no existe informacion de UBLVersionID</v>
      </c>
      <c r="M5" s="228" t="s">
        <v>475</v>
      </c>
      <c r="N5" s="228" t="s">
        <v>185</v>
      </c>
      <c r="O5" s="1351"/>
    </row>
    <row r="6" spans="1:15" x14ac:dyDescent="0.25">
      <c r="A6" s="1351"/>
      <c r="B6" s="1545"/>
      <c r="C6" s="1543"/>
      <c r="D6" s="1545"/>
      <c r="E6" s="1545"/>
      <c r="F6" s="1542"/>
      <c r="G6" s="1628"/>
      <c r="H6" s="1543"/>
      <c r="I6" s="227" t="s">
        <v>3198</v>
      </c>
      <c r="J6" s="228" t="s">
        <v>201</v>
      </c>
      <c r="K6" s="250" t="s">
        <v>2376</v>
      </c>
      <c r="L6" s="227" t="str">
        <f>VLOOKUP(K6,CódigosRetorno!$A$1:$B$1692,2,FALSE)</f>
        <v>UBLVersionID - La versión del UBL no es correcta</v>
      </c>
      <c r="M6" s="228" t="s">
        <v>475</v>
      </c>
      <c r="N6" s="228" t="s">
        <v>185</v>
      </c>
      <c r="O6" s="1351"/>
    </row>
    <row r="7" spans="1:15" ht="24" customHeight="1" x14ac:dyDescent="0.25">
      <c r="A7" s="1351"/>
      <c r="B7" s="228">
        <v>2</v>
      </c>
      <c r="C7" s="227" t="s">
        <v>32</v>
      </c>
      <c r="D7" s="228" t="s">
        <v>3</v>
      </c>
      <c r="E7" s="228" t="s">
        <v>4</v>
      </c>
      <c r="F7" s="229" t="s">
        <v>24</v>
      </c>
      <c r="G7" s="254" t="s">
        <v>1160</v>
      </c>
      <c r="H7" s="236" t="s">
        <v>139</v>
      </c>
      <c r="I7" s="227" t="s">
        <v>3199</v>
      </c>
      <c r="J7" s="228" t="s">
        <v>201</v>
      </c>
      <c r="K7" s="254" t="s">
        <v>2378</v>
      </c>
      <c r="L7" s="227" t="str">
        <f>VLOOKUP(K7,CódigosRetorno!$A$1:$B$1692,2,FALSE)</f>
        <v>CustomizationID - La versión del documento no es la correcta</v>
      </c>
      <c r="M7" s="228" t="s">
        <v>475</v>
      </c>
      <c r="N7" s="228" t="s">
        <v>185</v>
      </c>
      <c r="O7" s="1351"/>
    </row>
    <row r="8" spans="1:15" x14ac:dyDescent="0.25">
      <c r="A8" s="1351"/>
      <c r="B8" s="1545">
        <f>B7+1</f>
        <v>3</v>
      </c>
      <c r="C8" s="1543" t="s">
        <v>133</v>
      </c>
      <c r="D8" s="1539" t="s">
        <v>3</v>
      </c>
      <c r="E8" s="1545" t="s">
        <v>4</v>
      </c>
      <c r="F8" s="1542" t="s">
        <v>114</v>
      </c>
      <c r="G8" s="1628" t="s">
        <v>134</v>
      </c>
      <c r="H8" s="1543" t="s">
        <v>135</v>
      </c>
      <c r="I8" s="227" t="s">
        <v>3196</v>
      </c>
      <c r="J8" s="229" t="s">
        <v>201</v>
      </c>
      <c r="K8" s="254" t="s">
        <v>2249</v>
      </c>
      <c r="L8" s="227" t="str">
        <f>VLOOKUP(K8,CódigosRetorno!$A$1:$B$1692,2,FALSE)</f>
        <v>El ID debe coincidir con el nombre del archivo</v>
      </c>
      <c r="M8" s="228" t="s">
        <v>475</v>
      </c>
      <c r="N8" s="228" t="s">
        <v>185</v>
      </c>
      <c r="O8" s="1351"/>
    </row>
    <row r="9" spans="1:15" x14ac:dyDescent="0.25">
      <c r="A9" s="1351"/>
      <c r="B9" s="1545"/>
      <c r="C9" s="1543"/>
      <c r="D9" s="1540"/>
      <c r="E9" s="1545"/>
      <c r="F9" s="1542"/>
      <c r="G9" s="1628"/>
      <c r="H9" s="1543"/>
      <c r="I9" s="227" t="s">
        <v>3120</v>
      </c>
      <c r="J9" s="229" t="s">
        <v>201</v>
      </c>
      <c r="K9" s="254" t="s">
        <v>2111</v>
      </c>
      <c r="L9" s="227" t="str">
        <f>VLOOKUP(K9,CódigosRetorno!$A$1:$B$1692,2,FALSE)</f>
        <v>El archivo de comunicacion de baja ya fue presentado anteriormente</v>
      </c>
      <c r="M9" s="228" t="s">
        <v>215</v>
      </c>
      <c r="N9" s="228" t="s">
        <v>185</v>
      </c>
      <c r="O9" s="1351"/>
    </row>
    <row r="10" spans="1:15" ht="24" customHeight="1" x14ac:dyDescent="0.25">
      <c r="A10" s="1351"/>
      <c r="B10" s="1545">
        <f>B8+1</f>
        <v>4</v>
      </c>
      <c r="C10" s="1543" t="s">
        <v>136</v>
      </c>
      <c r="D10" s="1539" t="s">
        <v>3</v>
      </c>
      <c r="E10" s="1545" t="s">
        <v>4</v>
      </c>
      <c r="F10" s="1542" t="s">
        <v>24</v>
      </c>
      <c r="G10" s="1628" t="s">
        <v>25</v>
      </c>
      <c r="H10" s="1543" t="s">
        <v>137</v>
      </c>
      <c r="I10" s="227" t="s">
        <v>3197</v>
      </c>
      <c r="J10" s="229" t="s">
        <v>201</v>
      </c>
      <c r="K10" s="254" t="s">
        <v>2088</v>
      </c>
      <c r="L10" s="227" t="str">
        <f>VLOOKUP(K10,CódigosRetorno!$A$1:$B$1692,2,FALSE)</f>
        <v>La fecha de generación del resumen debe ser igual a la fecha consignada en el nombre del archivo</v>
      </c>
      <c r="M10" s="229" t="s">
        <v>475</v>
      </c>
      <c r="N10" s="228" t="s">
        <v>185</v>
      </c>
      <c r="O10" s="1351"/>
    </row>
    <row r="11" spans="1:15" x14ac:dyDescent="0.25">
      <c r="A11" s="1351"/>
      <c r="B11" s="1545"/>
      <c r="C11" s="1543"/>
      <c r="D11" s="1540"/>
      <c r="E11" s="1545"/>
      <c r="F11" s="1542"/>
      <c r="G11" s="1628"/>
      <c r="H11" s="1543"/>
      <c r="I11" s="227" t="s">
        <v>3206</v>
      </c>
      <c r="J11" s="229" t="s">
        <v>201</v>
      </c>
      <c r="K11" s="254" t="s">
        <v>2140</v>
      </c>
      <c r="L11" s="227" t="str">
        <f>VLOOKUP(K11,CódigosRetorno!$A$1:$B$1692,2,FALSE)</f>
        <v>La fecha del IssueDate no debe ser mayor al Today</v>
      </c>
      <c r="M11" s="229" t="s">
        <v>475</v>
      </c>
      <c r="N11" s="228" t="s">
        <v>185</v>
      </c>
      <c r="O11" s="1351"/>
    </row>
    <row r="12" spans="1:15" ht="24" customHeight="1" x14ac:dyDescent="0.25">
      <c r="A12" s="1351"/>
      <c r="B12" s="228">
        <f>+B10+1</f>
        <v>5</v>
      </c>
      <c r="C12" s="230" t="s">
        <v>122</v>
      </c>
      <c r="D12" s="228" t="s">
        <v>3</v>
      </c>
      <c r="E12" s="231" t="s">
        <v>4</v>
      </c>
      <c r="F12" s="232" t="s">
        <v>24</v>
      </c>
      <c r="G12" s="251" t="s">
        <v>25</v>
      </c>
      <c r="H12" s="230" t="s">
        <v>123</v>
      </c>
      <c r="I12" s="227" t="s">
        <v>3207</v>
      </c>
      <c r="J12" s="229" t="s">
        <v>201</v>
      </c>
      <c r="K12" s="254" t="s">
        <v>834</v>
      </c>
      <c r="L12" s="227" t="str">
        <f>VLOOKUP(K12,CódigosRetorno!$A$1:$B$1692,2,FALSE)</f>
        <v>La fecha de emisión de los rangos debe ser menor o igual a la fecha de generación del resumen</v>
      </c>
      <c r="M12" s="228" t="s">
        <v>475</v>
      </c>
      <c r="N12" s="228" t="s">
        <v>185</v>
      </c>
      <c r="O12" s="1351"/>
    </row>
    <row r="13" spans="1:15" x14ac:dyDescent="0.25">
      <c r="A13" s="1351"/>
      <c r="B13" s="228">
        <f>B12+1</f>
        <v>6</v>
      </c>
      <c r="C13" s="227" t="s">
        <v>43</v>
      </c>
      <c r="D13" s="228" t="s">
        <v>3</v>
      </c>
      <c r="E13" s="228" t="s">
        <v>4</v>
      </c>
      <c r="F13" s="229" t="s">
        <v>26</v>
      </c>
      <c r="G13" s="228" t="s">
        <v>185</v>
      </c>
      <c r="H13" s="227" t="s">
        <v>185</v>
      </c>
      <c r="I13" s="227" t="s">
        <v>3396</v>
      </c>
      <c r="J13" s="250" t="s">
        <v>185</v>
      </c>
      <c r="K13" s="250" t="s">
        <v>185</v>
      </c>
      <c r="L13" s="227" t="s">
        <v>185</v>
      </c>
      <c r="M13" s="229"/>
      <c r="N13" s="229" t="s">
        <v>185</v>
      </c>
      <c r="O13" s="1351"/>
    </row>
    <row r="14" spans="1:15" ht="24" x14ac:dyDescent="0.25">
      <c r="A14" s="1351"/>
      <c r="B14" s="1545">
        <f>+B13+1</f>
        <v>7</v>
      </c>
      <c r="C14" s="227" t="s">
        <v>6</v>
      </c>
      <c r="D14" s="1539" t="s">
        <v>3</v>
      </c>
      <c r="E14" s="1545" t="s">
        <v>4</v>
      </c>
      <c r="F14" s="229" t="s">
        <v>7</v>
      </c>
      <c r="G14" s="254"/>
      <c r="H14" s="227" t="s">
        <v>3200</v>
      </c>
      <c r="I14" s="227" t="s">
        <v>3195</v>
      </c>
      <c r="J14" s="229" t="s">
        <v>201</v>
      </c>
      <c r="K14" s="254" t="s">
        <v>2498</v>
      </c>
      <c r="L14" s="227" t="str">
        <f>VLOOKUP(K14,CódigosRetorno!$A$1:$B$1692,2,FALSE)</f>
        <v>Número de RUC del nombre del archivo no coincide con el consignado en el contenido del archivo XML</v>
      </c>
      <c r="M14" s="228" t="s">
        <v>475</v>
      </c>
      <c r="N14" s="228" t="s">
        <v>185</v>
      </c>
      <c r="O14" s="1351"/>
    </row>
    <row r="15" spans="1:15" ht="24" x14ac:dyDescent="0.25">
      <c r="A15" s="1351"/>
      <c r="B15" s="1545"/>
      <c r="C15" s="1543" t="s">
        <v>3204</v>
      </c>
      <c r="D15" s="1546"/>
      <c r="E15" s="1545"/>
      <c r="F15" s="1542" t="s">
        <v>11</v>
      </c>
      <c r="G15" s="1628" t="s">
        <v>3201</v>
      </c>
      <c r="H15" s="1543" t="s">
        <v>3202</v>
      </c>
      <c r="I15" s="150" t="s">
        <v>3119</v>
      </c>
      <c r="J15" s="229" t="s">
        <v>201</v>
      </c>
      <c r="K15" s="254" t="s">
        <v>2158</v>
      </c>
      <c r="L15" s="227" t="str">
        <f>VLOOKUP(K15,CódigosRetorno!$A$1:$B$1692,2,FALSE)</f>
        <v>El XML no contiene el tag AdditionalAccountID del emisor del documento</v>
      </c>
      <c r="M15" s="228" t="s">
        <v>475</v>
      </c>
      <c r="N15" s="228" t="s">
        <v>185</v>
      </c>
      <c r="O15" s="1351"/>
    </row>
    <row r="16" spans="1:15" x14ac:dyDescent="0.25">
      <c r="A16" s="1351"/>
      <c r="B16" s="1545"/>
      <c r="C16" s="1543"/>
      <c r="D16" s="1540"/>
      <c r="E16" s="1545"/>
      <c r="F16" s="1542"/>
      <c r="G16" s="1628"/>
      <c r="H16" s="1543"/>
      <c r="I16" s="227" t="s">
        <v>3203</v>
      </c>
      <c r="J16" s="229" t="s">
        <v>201</v>
      </c>
      <c r="K16" s="254" t="s">
        <v>2159</v>
      </c>
      <c r="L16" s="227" t="str">
        <f>VLOOKUP(K16,CódigosRetorno!$A$1:$B$1692,2,FALSE)</f>
        <v>AdditionalAccountID - El dato ingresado no cumple con el estandar</v>
      </c>
      <c r="M16" s="228" t="s">
        <v>475</v>
      </c>
      <c r="N16" s="228" t="s">
        <v>185</v>
      </c>
      <c r="O16" s="1351"/>
    </row>
    <row r="17" spans="1:15" ht="36" customHeight="1" x14ac:dyDescent="0.25">
      <c r="A17" s="1351"/>
      <c r="B17" s="1545">
        <f>+B14+1</f>
        <v>8</v>
      </c>
      <c r="C17" s="1543" t="s">
        <v>72</v>
      </c>
      <c r="D17" s="1539" t="s">
        <v>3</v>
      </c>
      <c r="E17" s="1545" t="s">
        <v>4</v>
      </c>
      <c r="F17" s="1542" t="s">
        <v>5</v>
      </c>
      <c r="G17" s="1628"/>
      <c r="H17" s="1543" t="s">
        <v>121</v>
      </c>
      <c r="I17" s="150" t="s">
        <v>3119</v>
      </c>
      <c r="J17" s="229" t="s">
        <v>201</v>
      </c>
      <c r="K17" s="254" t="s">
        <v>844</v>
      </c>
      <c r="L17" s="227" t="str">
        <f>VLOOKUP(K17,CódigosRetorno!$A$1:$B$1692,2,FALSE)</f>
        <v>El XML no contiene el tag RegistrationName del emisor del documento</v>
      </c>
      <c r="M17" s="228" t="s">
        <v>475</v>
      </c>
      <c r="N17" s="228" t="s">
        <v>185</v>
      </c>
      <c r="O17" s="1351"/>
    </row>
    <row r="18" spans="1:15" ht="36" x14ac:dyDescent="0.25">
      <c r="A18" s="1351"/>
      <c r="B18" s="1545"/>
      <c r="C18" s="1543"/>
      <c r="D18" s="1540"/>
      <c r="E18" s="1545"/>
      <c r="F18" s="1542"/>
      <c r="G18" s="1628"/>
      <c r="H18" s="1543"/>
      <c r="I18" s="227" t="s">
        <v>3577</v>
      </c>
      <c r="J18" s="229" t="s">
        <v>201</v>
      </c>
      <c r="K18" s="254" t="s">
        <v>845</v>
      </c>
      <c r="L18" s="227" t="str">
        <f>VLOOKUP(K18,CódigosRetorno!$A$1:$B$1692,2,FALSE)</f>
        <v>RegistrationName - El dato ingresado no cumple con el estandar</v>
      </c>
      <c r="M18" s="228" t="s">
        <v>475</v>
      </c>
      <c r="N18" s="228" t="s">
        <v>185</v>
      </c>
      <c r="O18" s="1351"/>
    </row>
    <row r="19" spans="1:15" x14ac:dyDescent="0.25">
      <c r="A19" s="1351"/>
      <c r="B19" s="277" t="s">
        <v>3205</v>
      </c>
      <c r="C19" s="268"/>
      <c r="D19" s="1251"/>
      <c r="E19" s="274"/>
      <c r="F19" s="276"/>
      <c r="G19" s="280"/>
      <c r="H19" s="268"/>
      <c r="I19" s="278"/>
      <c r="J19" s="276"/>
      <c r="K19" s="280"/>
      <c r="L19" s="268"/>
      <c r="M19" s="228"/>
      <c r="N19" s="274"/>
      <c r="O19" s="1351"/>
    </row>
    <row r="20" spans="1:15" ht="24" customHeight="1" x14ac:dyDescent="0.25">
      <c r="A20" s="1351"/>
      <c r="B20" s="1545">
        <f>+B17+1</f>
        <v>9</v>
      </c>
      <c r="C20" s="1543" t="s">
        <v>131</v>
      </c>
      <c r="D20" s="1539" t="s">
        <v>104</v>
      </c>
      <c r="E20" s="1545" t="s">
        <v>4</v>
      </c>
      <c r="F20" s="1542" t="s">
        <v>111</v>
      </c>
      <c r="G20" s="1628"/>
      <c r="H20" s="1543" t="s">
        <v>132</v>
      </c>
      <c r="I20" s="227" t="s">
        <v>3535</v>
      </c>
      <c r="J20" s="229" t="s">
        <v>201</v>
      </c>
      <c r="K20" s="254" t="s">
        <v>2134</v>
      </c>
      <c r="L20" s="227" t="str">
        <f>VLOOKUP(K20,CódigosRetorno!$A$1:$B$1692,2,FALSE)</f>
        <v>El tag LineID de VoidedDocumentsLine esta vacío</v>
      </c>
      <c r="M20" s="228" t="s">
        <v>475</v>
      </c>
      <c r="N20" s="228" t="s">
        <v>185</v>
      </c>
      <c r="O20" s="1351"/>
    </row>
    <row r="21" spans="1:15" x14ac:dyDescent="0.25">
      <c r="A21" s="1351"/>
      <c r="B21" s="1545"/>
      <c r="C21" s="1543"/>
      <c r="D21" s="1546"/>
      <c r="E21" s="1545"/>
      <c r="F21" s="1542"/>
      <c r="G21" s="1628"/>
      <c r="H21" s="1543"/>
      <c r="I21" s="227" t="s">
        <v>3218</v>
      </c>
      <c r="J21" s="229" t="s">
        <v>201</v>
      </c>
      <c r="K21" s="254" t="s">
        <v>2136</v>
      </c>
      <c r="L21" s="227" t="str">
        <f>VLOOKUP(K21,CódigosRetorno!$A$1:$B$1692,2,FALSE)</f>
        <v>LineID - El dato ingresado no cumple con el estandar</v>
      </c>
      <c r="M21" s="228" t="s">
        <v>475</v>
      </c>
      <c r="N21" s="228" t="s">
        <v>185</v>
      </c>
      <c r="O21" s="1351"/>
    </row>
    <row r="22" spans="1:15" x14ac:dyDescent="0.25">
      <c r="A22" s="1351"/>
      <c r="B22" s="1545"/>
      <c r="C22" s="1543"/>
      <c r="D22" s="1546"/>
      <c r="E22" s="1545"/>
      <c r="F22" s="1542"/>
      <c r="G22" s="1628"/>
      <c r="H22" s="1543"/>
      <c r="I22" s="227" t="s">
        <v>3208</v>
      </c>
      <c r="J22" s="229" t="s">
        <v>201</v>
      </c>
      <c r="K22" s="254" t="s">
        <v>2135</v>
      </c>
      <c r="L22" s="227" t="str">
        <f>VLOOKUP(K22,CódigosRetorno!$A$1:$B$1692,2,FALSE)</f>
        <v>LineID - El dato ingresado debe ser correlativo mayor a cero</v>
      </c>
      <c r="M22" s="228" t="s">
        <v>475</v>
      </c>
      <c r="N22" s="228" t="s">
        <v>185</v>
      </c>
      <c r="O22" s="1351"/>
    </row>
    <row r="23" spans="1:15" x14ac:dyDescent="0.25">
      <c r="A23" s="1351"/>
      <c r="B23" s="1545"/>
      <c r="C23" s="1543"/>
      <c r="D23" s="1540"/>
      <c r="E23" s="1545"/>
      <c r="F23" s="1542"/>
      <c r="G23" s="1628"/>
      <c r="H23" s="1543"/>
      <c r="I23" s="236" t="s">
        <v>3209</v>
      </c>
      <c r="J23" s="229" t="s">
        <v>201</v>
      </c>
      <c r="K23" s="254" t="s">
        <v>1649</v>
      </c>
      <c r="L23" s="227" t="str">
        <f>VLOOKUP(K23,CódigosRetorno!$A$1:$B$1692,2,FALSE)</f>
        <v>El número de ítem no puede estar duplicado.</v>
      </c>
      <c r="M23" s="228" t="s">
        <v>475</v>
      </c>
      <c r="N23" s="228" t="s">
        <v>185</v>
      </c>
      <c r="O23" s="1351"/>
    </row>
    <row r="24" spans="1:15" ht="24" customHeight="1" x14ac:dyDescent="0.25">
      <c r="A24" s="1351"/>
      <c r="B24" s="1545">
        <f>+B20+1</f>
        <v>10</v>
      </c>
      <c r="C24" s="1543" t="s">
        <v>124</v>
      </c>
      <c r="D24" s="1539" t="s">
        <v>104</v>
      </c>
      <c r="E24" s="1545" t="s">
        <v>4</v>
      </c>
      <c r="F24" s="1542" t="s">
        <v>10</v>
      </c>
      <c r="G24" s="1628" t="s">
        <v>3210</v>
      </c>
      <c r="H24" s="1543" t="s">
        <v>3211</v>
      </c>
      <c r="I24" s="227" t="s">
        <v>3535</v>
      </c>
      <c r="J24" s="229" t="s">
        <v>201</v>
      </c>
      <c r="K24" s="254" t="s">
        <v>2132</v>
      </c>
      <c r="L24" s="227" t="str">
        <f>VLOOKUP(K24,CódigosRetorno!$A$1:$B$1692,2,FALSE)</f>
        <v>El tag DocumentTypeCode es vacío</v>
      </c>
      <c r="M24" s="228" t="s">
        <v>475</v>
      </c>
      <c r="N24" s="228" t="s">
        <v>185</v>
      </c>
      <c r="O24" s="1351"/>
    </row>
    <row r="25" spans="1:15" x14ac:dyDescent="0.25">
      <c r="A25" s="1351"/>
      <c r="B25" s="1545"/>
      <c r="C25" s="1543"/>
      <c r="D25" s="1540"/>
      <c r="E25" s="1545"/>
      <c r="F25" s="1542"/>
      <c r="G25" s="1628"/>
      <c r="H25" s="1543"/>
      <c r="I25" s="227" t="s">
        <v>5553</v>
      </c>
      <c r="J25" s="229" t="s">
        <v>201</v>
      </c>
      <c r="K25" s="254" t="s">
        <v>2133</v>
      </c>
      <c r="L25" s="227" t="str">
        <f>VLOOKUP(K25,CódigosRetorno!$A$1:$B$1692,2,FALSE)</f>
        <v>DocumentTypeCode - El valor del tipo de documento es invalido</v>
      </c>
      <c r="M25" s="228" t="s">
        <v>475</v>
      </c>
      <c r="N25" s="228" t="s">
        <v>185</v>
      </c>
      <c r="O25" s="1351"/>
    </row>
    <row r="26" spans="1:15" ht="24" customHeight="1" x14ac:dyDescent="0.25">
      <c r="A26" s="1351"/>
      <c r="B26" s="1539">
        <f>+B24+1</f>
        <v>11</v>
      </c>
      <c r="C26" s="1572" t="s">
        <v>125</v>
      </c>
      <c r="D26" s="1539" t="s">
        <v>104</v>
      </c>
      <c r="E26" s="1539" t="s">
        <v>4</v>
      </c>
      <c r="F26" s="1565" t="s">
        <v>44</v>
      </c>
      <c r="G26" s="1626"/>
      <c r="H26" s="1572" t="s">
        <v>126</v>
      </c>
      <c r="I26" s="687" t="s">
        <v>3535</v>
      </c>
      <c r="J26" s="229" t="s">
        <v>201</v>
      </c>
      <c r="K26" s="254" t="s">
        <v>2130</v>
      </c>
      <c r="L26" s="227" t="str">
        <f>VLOOKUP(K26,CódigosRetorno!$A$1:$B$1692,2,FALSE)</f>
        <v>El tag DocumentSerialID es vacío</v>
      </c>
      <c r="M26" s="228" t="s">
        <v>475</v>
      </c>
      <c r="N26" s="228" t="s">
        <v>185</v>
      </c>
      <c r="O26" s="1351"/>
    </row>
    <row r="27" spans="1:15" ht="24" x14ac:dyDescent="0.25">
      <c r="A27" s="1351"/>
      <c r="B27" s="1546"/>
      <c r="C27" s="1607"/>
      <c r="D27" s="1546"/>
      <c r="E27" s="1546"/>
      <c r="F27" s="1566"/>
      <c r="G27" s="1627"/>
      <c r="H27" s="1607"/>
      <c r="I27" s="969" t="s">
        <v>5844</v>
      </c>
      <c r="J27" s="970" t="s">
        <v>201</v>
      </c>
      <c r="K27" s="881" t="s">
        <v>2131</v>
      </c>
      <c r="L27" s="227" t="str">
        <f>VLOOKUP(K27,CódigosRetorno!$A$1:$B$1692,2,FALSE)</f>
        <v>El dato ingresado  no cumple con el patron SERIE</v>
      </c>
      <c r="M27" s="228"/>
      <c r="N27" s="228"/>
      <c r="O27" s="1351"/>
    </row>
    <row r="28" spans="1:15" s="455" customFormat="1" ht="36" x14ac:dyDescent="0.25">
      <c r="A28" s="1351"/>
      <c r="B28" s="1546"/>
      <c r="C28" s="1607"/>
      <c r="D28" s="1546"/>
      <c r="E28" s="1546"/>
      <c r="F28" s="1566"/>
      <c r="G28" s="1627"/>
      <c r="H28" s="1607"/>
      <c r="I28" s="969" t="s">
        <v>5845</v>
      </c>
      <c r="J28" s="970" t="s">
        <v>201</v>
      </c>
      <c r="K28" s="881" t="s">
        <v>2131</v>
      </c>
      <c r="L28" s="480" t="str">
        <f>VLOOKUP(K28,CódigosRetorno!$A$1:$B$1692,2,FALSE)</f>
        <v>El dato ingresado  no cumple con el patron SERIE</v>
      </c>
      <c r="M28" s="479"/>
      <c r="N28" s="479"/>
      <c r="O28" s="1351"/>
    </row>
    <row r="29" spans="1:15" s="455" customFormat="1" ht="48" x14ac:dyDescent="0.25">
      <c r="A29" s="1351"/>
      <c r="B29" s="1546"/>
      <c r="C29" s="1607"/>
      <c r="D29" s="1546"/>
      <c r="E29" s="1546"/>
      <c r="F29" s="1566"/>
      <c r="G29" s="1627"/>
      <c r="H29" s="1607"/>
      <c r="I29" s="969" t="s">
        <v>5846</v>
      </c>
      <c r="J29" s="970" t="s">
        <v>201</v>
      </c>
      <c r="K29" s="881" t="s">
        <v>2131</v>
      </c>
      <c r="L29" s="480" t="str">
        <f>VLOOKUP(K29,CódigosRetorno!$A$1:$B$1692,2,FALSE)</f>
        <v>El dato ingresado  no cumple con el patron SERIE</v>
      </c>
      <c r="M29" s="479"/>
      <c r="N29" s="479"/>
      <c r="O29" s="1351"/>
    </row>
    <row r="30" spans="1:15" ht="24" x14ac:dyDescent="0.25">
      <c r="A30" s="1351"/>
      <c r="B30" s="1546"/>
      <c r="C30" s="1607"/>
      <c r="D30" s="1546"/>
      <c r="E30" s="1546"/>
      <c r="F30" s="1566"/>
      <c r="G30" s="1627"/>
      <c r="H30" s="1607"/>
      <c r="I30" s="1151" t="s">
        <v>5842</v>
      </c>
      <c r="J30" s="1188" t="s">
        <v>201</v>
      </c>
      <c r="K30" s="1147" t="s">
        <v>2089</v>
      </c>
      <c r="L30" s="227" t="str">
        <f>VLOOKUP(K30,CódigosRetorno!$A$1:$B$1692,2,FALSE)</f>
        <v>La serie no corresponde al tipo de comprobante</v>
      </c>
      <c r="M30" s="228"/>
      <c r="N30" s="228"/>
      <c r="O30" s="1351"/>
    </row>
    <row r="31" spans="1:15" ht="24" x14ac:dyDescent="0.25">
      <c r="A31" s="1351"/>
      <c r="B31" s="1546"/>
      <c r="C31" s="1607"/>
      <c r="D31" s="1540"/>
      <c r="E31" s="1546"/>
      <c r="F31" s="1566"/>
      <c r="G31" s="1627"/>
      <c r="H31" s="1607"/>
      <c r="I31" s="1151" t="s">
        <v>3753</v>
      </c>
      <c r="J31" s="1188" t="s">
        <v>201</v>
      </c>
      <c r="K31" s="1147" t="s">
        <v>2089</v>
      </c>
      <c r="L31" s="227" t="str">
        <f>VLOOKUP(K31,CódigosRetorno!$A$1:$B$1692,2,FALSE)</f>
        <v>La serie no corresponde al tipo de comprobante</v>
      </c>
      <c r="M31" s="228"/>
      <c r="N31" s="228"/>
      <c r="O31" s="1351"/>
    </row>
    <row r="32" spans="1:15" ht="24" customHeight="1" x14ac:dyDescent="0.25">
      <c r="A32" s="1351"/>
      <c r="B32" s="1539">
        <f>+B26+1</f>
        <v>12</v>
      </c>
      <c r="C32" s="1572" t="s">
        <v>127</v>
      </c>
      <c r="D32" s="1539" t="s">
        <v>104</v>
      </c>
      <c r="E32" s="1539" t="s">
        <v>4</v>
      </c>
      <c r="F32" s="1565" t="s">
        <v>105</v>
      </c>
      <c r="G32" s="1626"/>
      <c r="H32" s="1572" t="s">
        <v>128</v>
      </c>
      <c r="I32" s="227" t="s">
        <v>3535</v>
      </c>
      <c r="J32" s="229" t="s">
        <v>201</v>
      </c>
      <c r="K32" s="254" t="s">
        <v>2128</v>
      </c>
      <c r="L32" s="227" t="str">
        <f>VLOOKUP(K32,CódigosRetorno!$A$1:$B$1692,2,FALSE)</f>
        <v>El tag DocumentNumberID esta vacío</v>
      </c>
      <c r="M32" s="228" t="s">
        <v>475</v>
      </c>
      <c r="N32" s="228" t="s">
        <v>185</v>
      </c>
      <c r="O32" s="1351"/>
    </row>
    <row r="33" spans="1:15" ht="24" x14ac:dyDescent="0.25">
      <c r="A33" s="1351"/>
      <c r="B33" s="1546"/>
      <c r="C33" s="1607"/>
      <c r="D33" s="1546"/>
      <c r="E33" s="1546"/>
      <c r="F33" s="1566"/>
      <c r="G33" s="1627"/>
      <c r="H33" s="1607"/>
      <c r="I33" s="227" t="s">
        <v>3212</v>
      </c>
      <c r="J33" s="229" t="s">
        <v>201</v>
      </c>
      <c r="K33" s="254" t="s">
        <v>2129</v>
      </c>
      <c r="L33" s="227" t="str">
        <f>VLOOKUP(K33,CódigosRetorno!$A$1:$B$1692,2,FALSE)</f>
        <v>El dato ingresado en DocumentNumberID debe ser numerico y como maximo de 8 digitos</v>
      </c>
      <c r="M33" s="228" t="s">
        <v>475</v>
      </c>
      <c r="N33" s="228" t="s">
        <v>185</v>
      </c>
      <c r="O33" s="1351"/>
    </row>
    <row r="34" spans="1:15" ht="24" x14ac:dyDescent="0.25">
      <c r="A34" s="1351"/>
      <c r="B34" s="1546"/>
      <c r="C34" s="1607"/>
      <c r="D34" s="1546"/>
      <c r="E34" s="1546"/>
      <c r="F34" s="1566"/>
      <c r="G34" s="1627"/>
      <c r="H34" s="1607"/>
      <c r="I34" s="227" t="s">
        <v>3217</v>
      </c>
      <c r="J34" s="229" t="s">
        <v>201</v>
      </c>
      <c r="K34" s="254" t="s">
        <v>2086</v>
      </c>
      <c r="L34" s="227" t="str">
        <f>VLOOKUP(K34,CódigosRetorno!$A$1:$B$1692,2,FALSE)</f>
        <v>Los documentos informados en el archivo XML se encuentran duplicados</v>
      </c>
      <c r="M34" s="228" t="s">
        <v>215</v>
      </c>
      <c r="N34" s="228" t="s">
        <v>185</v>
      </c>
      <c r="O34" s="1351"/>
    </row>
    <row r="35" spans="1:15" ht="48" x14ac:dyDescent="0.25">
      <c r="A35" s="1351"/>
      <c r="B35" s="1546"/>
      <c r="C35" s="1607"/>
      <c r="D35" s="1546"/>
      <c r="E35" s="1546"/>
      <c r="F35" s="1566"/>
      <c r="G35" s="1627"/>
      <c r="H35" s="1607"/>
      <c r="I35" s="969" t="s">
        <v>5841</v>
      </c>
      <c r="J35" s="970" t="s">
        <v>1175</v>
      </c>
      <c r="K35" s="974" t="s">
        <v>2341</v>
      </c>
      <c r="L35" s="227" t="str">
        <f>VLOOKUP(K35,CódigosRetorno!$A$1:$B$1692,2,FALSE)</f>
        <v>Factura a dar de baja no se encuentra registrada en SUNAT</v>
      </c>
      <c r="M35" s="228" t="s">
        <v>215</v>
      </c>
      <c r="N35" s="229" t="s">
        <v>3215</v>
      </c>
      <c r="O35" s="1351"/>
    </row>
    <row r="36" spans="1:15" ht="48" x14ac:dyDescent="0.25">
      <c r="A36" s="1351"/>
      <c r="B36" s="1546"/>
      <c r="C36" s="1607"/>
      <c r="D36" s="1546"/>
      <c r="E36" s="1546"/>
      <c r="F36" s="1566"/>
      <c r="G36" s="1627"/>
      <c r="H36" s="1607"/>
      <c r="I36" s="227" t="s">
        <v>5554</v>
      </c>
      <c r="J36" s="229" t="s">
        <v>201</v>
      </c>
      <c r="K36" s="254" t="s">
        <v>3589</v>
      </c>
      <c r="L36" s="227" t="str">
        <f>VLOOKUP(K36,CódigosRetorno!$A$1:$B$1692,2,FALSE)</f>
        <v>Comprobante de Servicio Publico no se encuenta registrado en sunat</v>
      </c>
      <c r="M36" s="228" t="s">
        <v>215</v>
      </c>
      <c r="N36" s="229" t="s">
        <v>3215</v>
      </c>
      <c r="O36" s="1351"/>
    </row>
    <row r="37" spans="1:15" ht="36" x14ac:dyDescent="0.25">
      <c r="A37" s="1351"/>
      <c r="B37" s="1546"/>
      <c r="C37" s="1607"/>
      <c r="D37" s="1546"/>
      <c r="E37" s="1546"/>
      <c r="F37" s="1566"/>
      <c r="G37" s="1627"/>
      <c r="H37" s="1607"/>
      <c r="I37" s="227" t="s">
        <v>3695</v>
      </c>
      <c r="J37" s="229" t="s">
        <v>201</v>
      </c>
      <c r="K37" s="254" t="s">
        <v>2020</v>
      </c>
      <c r="L37" s="227" t="str">
        <f>VLOOKUP(K37,CódigosRetorno!$A$1:$B$1692,2,FALSE)</f>
        <v>El documento a dar de baja se encuentra rechazado</v>
      </c>
      <c r="M37" s="228" t="s">
        <v>215</v>
      </c>
      <c r="N37" s="229" t="s">
        <v>3215</v>
      </c>
      <c r="O37" s="1351"/>
    </row>
    <row r="38" spans="1:15" ht="36" x14ac:dyDescent="0.25">
      <c r="A38" s="1351"/>
      <c r="B38" s="1546"/>
      <c r="C38" s="1607"/>
      <c r="D38" s="1546"/>
      <c r="E38" s="1546"/>
      <c r="F38" s="1566"/>
      <c r="G38" s="1627"/>
      <c r="H38" s="1607"/>
      <c r="I38" s="227" t="s">
        <v>3214</v>
      </c>
      <c r="J38" s="229" t="s">
        <v>201</v>
      </c>
      <c r="K38" s="254" t="s">
        <v>2112</v>
      </c>
      <c r="L38" s="227" t="str">
        <f>VLOOKUP(K38,CódigosRetorno!$A$1:$B$1692,2,FALSE)</f>
        <v>Existe documento ya informado anteriormente en una comunicacion de baja</v>
      </c>
      <c r="M38" s="228" t="s">
        <v>215</v>
      </c>
      <c r="N38" s="229" t="s">
        <v>3215</v>
      </c>
      <c r="O38" s="1351"/>
    </row>
    <row r="39" spans="1:15" ht="48" x14ac:dyDescent="0.25">
      <c r="A39" s="1351"/>
      <c r="B39" s="1546"/>
      <c r="C39" s="1607"/>
      <c r="D39" s="1546"/>
      <c r="E39" s="1546"/>
      <c r="F39" s="1566"/>
      <c r="G39" s="1627"/>
      <c r="H39" s="1607"/>
      <c r="I39" s="969" t="s">
        <v>5840</v>
      </c>
      <c r="J39" s="970" t="s">
        <v>201</v>
      </c>
      <c r="K39" s="974" t="s">
        <v>2059</v>
      </c>
      <c r="L39" s="227" t="str">
        <f>VLOOKUP(K39,CódigosRetorno!$A$1:$B$1692,2,FALSE)</f>
        <v>Fecha de emision del comprobante no coincide con la fecha de emision consignada en la comunicación</v>
      </c>
      <c r="M39" s="228" t="s">
        <v>215</v>
      </c>
      <c r="N39" s="229" t="s">
        <v>3215</v>
      </c>
      <c r="O39" s="1351"/>
    </row>
    <row r="40" spans="1:15" s="455" customFormat="1" ht="48" x14ac:dyDescent="0.25">
      <c r="A40" s="1351"/>
      <c r="B40" s="1546"/>
      <c r="C40" s="1607"/>
      <c r="D40" s="1540"/>
      <c r="E40" s="1546"/>
      <c r="F40" s="1566"/>
      <c r="G40" s="1627"/>
      <c r="H40" s="1607"/>
      <c r="I40" s="480" t="s">
        <v>5555</v>
      </c>
      <c r="J40" s="477" t="s">
        <v>201</v>
      </c>
      <c r="K40" s="474" t="s">
        <v>2059</v>
      </c>
      <c r="L40" s="480" t="str">
        <f>VLOOKUP(K40,CódigosRetorno!$A$1:$B$1692,2,FALSE)</f>
        <v>Fecha de emision del comprobante no coincide con la fecha de emision consignada en la comunicación</v>
      </c>
      <c r="M40" s="479" t="s">
        <v>215</v>
      </c>
      <c r="N40" s="477" t="s">
        <v>3215</v>
      </c>
      <c r="O40" s="1351"/>
    </row>
    <row r="41" spans="1:15" ht="24" customHeight="1" x14ac:dyDescent="0.25">
      <c r="A41" s="1351"/>
      <c r="B41" s="1539">
        <f>+B32+1</f>
        <v>13</v>
      </c>
      <c r="C41" s="1568" t="s">
        <v>129</v>
      </c>
      <c r="D41" s="1539" t="s">
        <v>104</v>
      </c>
      <c r="E41" s="1539" t="s">
        <v>4</v>
      </c>
      <c r="F41" s="1565" t="s">
        <v>5</v>
      </c>
      <c r="G41" s="1626"/>
      <c r="H41" s="1572" t="s">
        <v>130</v>
      </c>
      <c r="I41" s="227" t="s">
        <v>3535</v>
      </c>
      <c r="J41" s="229" t="s">
        <v>201</v>
      </c>
      <c r="K41" s="254" t="s">
        <v>2126</v>
      </c>
      <c r="L41" s="227" t="str">
        <f>VLOOKUP(K41,CódigosRetorno!$A$1:$B$1692,2,FALSE)</f>
        <v>El tag VoidReasonDescription esta vacío</v>
      </c>
      <c r="M41" s="228" t="s">
        <v>475</v>
      </c>
      <c r="N41" s="228" t="s">
        <v>185</v>
      </c>
      <c r="O41" s="1351"/>
    </row>
    <row r="42" spans="1:15" ht="24" x14ac:dyDescent="0.25">
      <c r="A42" s="1351"/>
      <c r="B42" s="1540"/>
      <c r="C42" s="1570"/>
      <c r="D42" s="1540"/>
      <c r="E42" s="1540"/>
      <c r="F42" s="1567"/>
      <c r="G42" s="1629"/>
      <c r="H42" s="1573"/>
      <c r="I42" s="227" t="s">
        <v>3213</v>
      </c>
      <c r="J42" s="229" t="s">
        <v>1175</v>
      </c>
      <c r="K42" s="254" t="s">
        <v>2127</v>
      </c>
      <c r="L42" s="227" t="str">
        <f>VLOOKUP(K42,CódigosRetorno!$A$1:$B$1692,2,FALSE)</f>
        <v>El dato ingresado en VoidReasonDescription debe contener información válida</v>
      </c>
      <c r="M42" s="228" t="s">
        <v>475</v>
      </c>
      <c r="N42" s="228" t="s">
        <v>185</v>
      </c>
      <c r="O42" s="1351"/>
    </row>
    <row r="43" spans="1:15" x14ac:dyDescent="0.25">
      <c r="A43" s="1351"/>
      <c r="B43" s="1352"/>
      <c r="C43" s="1351"/>
      <c r="D43" s="1352"/>
      <c r="E43" s="1352"/>
      <c r="F43" s="1352"/>
      <c r="G43" s="1353"/>
      <c r="H43" s="1389"/>
      <c r="I43" s="1389"/>
      <c r="J43" s="1354"/>
      <c r="K43" s="1353"/>
      <c r="L43" s="1389"/>
      <c r="M43" s="1352"/>
      <c r="N43" s="1352"/>
      <c r="O43" s="1351"/>
    </row>
    <row r="44" spans="1:15" hidden="1" x14ac:dyDescent="0.25">
      <c r="B44" s="59"/>
      <c r="G44" s="142"/>
      <c r="H44" s="143"/>
      <c r="I44" s="143"/>
      <c r="J44" s="147"/>
      <c r="K44" s="142"/>
      <c r="L44" s="143"/>
    </row>
    <row r="45" spans="1:15" hidden="1" x14ac:dyDescent="0.25">
      <c r="B45" s="337"/>
      <c r="C45" s="338"/>
      <c r="D45" s="337"/>
      <c r="E45" s="337"/>
      <c r="F45" s="339"/>
      <c r="G45" s="340"/>
      <c r="H45" s="341"/>
      <c r="I45" s="143"/>
      <c r="J45" s="147"/>
      <c r="K45" s="142"/>
      <c r="L45" s="143"/>
    </row>
    <row r="46" spans="1:15" hidden="1" x14ac:dyDescent="0.25">
      <c r="B46" s="337"/>
      <c r="C46" s="338"/>
      <c r="D46" s="337"/>
      <c r="E46" s="337"/>
      <c r="F46" s="339"/>
      <c r="G46" s="340"/>
      <c r="H46" s="341"/>
      <c r="I46" s="143"/>
      <c r="J46" s="147"/>
      <c r="K46" s="142"/>
      <c r="L46" s="143"/>
    </row>
    <row r="47" spans="1:15" hidden="1" x14ac:dyDescent="0.25">
      <c r="G47" s="142"/>
      <c r="H47" s="143"/>
      <c r="I47" s="143"/>
      <c r="J47" s="147"/>
      <c r="K47" s="142"/>
      <c r="L47" s="143"/>
    </row>
    <row r="48" spans="1:15" hidden="1" x14ac:dyDescent="0.25">
      <c r="G48" s="142"/>
      <c r="H48" s="143"/>
      <c r="I48" s="143"/>
      <c r="J48" s="147"/>
      <c r="K48" s="142"/>
      <c r="L48" s="143"/>
    </row>
    <row r="49" spans="7:12" hidden="1" x14ac:dyDescent="0.25">
      <c r="G49" s="142"/>
      <c r="H49" s="143"/>
      <c r="I49" s="143"/>
      <c r="J49" s="147"/>
      <c r="K49" s="142"/>
      <c r="L49" s="143"/>
    </row>
    <row r="50" spans="7:12" hidden="1" x14ac:dyDescent="0.25">
      <c r="G50" s="142"/>
      <c r="H50" s="143"/>
      <c r="I50" s="143"/>
      <c r="J50" s="147"/>
      <c r="K50" s="142"/>
      <c r="L50" s="143"/>
    </row>
    <row r="51" spans="7:12" hidden="1" x14ac:dyDescent="0.25">
      <c r="G51" s="142"/>
      <c r="H51" s="143"/>
      <c r="I51" s="143"/>
      <c r="J51" s="147"/>
      <c r="K51" s="142"/>
      <c r="L51" s="143"/>
    </row>
    <row r="52" spans="7:12" hidden="1" x14ac:dyDescent="0.25">
      <c r="G52" s="142"/>
      <c r="H52" s="143"/>
      <c r="I52" s="143"/>
      <c r="J52" s="147"/>
      <c r="K52" s="142"/>
      <c r="L52" s="143"/>
    </row>
    <row r="53" spans="7:12" hidden="1" x14ac:dyDescent="0.25">
      <c r="G53" s="142"/>
      <c r="H53" s="143"/>
      <c r="I53" s="143"/>
      <c r="J53" s="147"/>
      <c r="K53" s="142"/>
      <c r="L53" s="143"/>
    </row>
    <row r="54" spans="7:12" hidden="1" x14ac:dyDescent="0.25">
      <c r="G54" s="142"/>
      <c r="H54" s="143"/>
      <c r="I54" s="143"/>
      <c r="J54" s="147"/>
      <c r="K54" s="142"/>
      <c r="L54" s="143"/>
    </row>
    <row r="55" spans="7:12" hidden="1" x14ac:dyDescent="0.25">
      <c r="G55" s="142"/>
      <c r="H55" s="143"/>
      <c r="I55" s="143"/>
      <c r="J55" s="147"/>
      <c r="K55" s="142"/>
      <c r="L55" s="143"/>
    </row>
    <row r="56" spans="7:12" hidden="1" x14ac:dyDescent="0.25">
      <c r="G56" s="142"/>
      <c r="H56" s="143"/>
      <c r="I56" s="143"/>
      <c r="J56" s="147"/>
      <c r="K56" s="142"/>
      <c r="L56" s="143"/>
    </row>
    <row r="57" spans="7:12" hidden="1" x14ac:dyDescent="0.25">
      <c r="G57" s="142"/>
      <c r="H57" s="143"/>
      <c r="I57" s="143"/>
      <c r="J57" s="147"/>
      <c r="K57" s="142"/>
      <c r="L57" s="143"/>
    </row>
    <row r="58" spans="7:12" hidden="1" x14ac:dyDescent="0.25">
      <c r="G58" s="142"/>
      <c r="H58" s="143"/>
      <c r="I58" s="143"/>
      <c r="J58" s="147"/>
      <c r="K58" s="142"/>
      <c r="L58" s="143"/>
    </row>
    <row r="59" spans="7:12" hidden="1" x14ac:dyDescent="0.25">
      <c r="G59" s="142"/>
      <c r="H59" s="143"/>
      <c r="I59" s="143"/>
      <c r="J59" s="147"/>
      <c r="K59" s="142"/>
      <c r="L59" s="143"/>
    </row>
    <row r="60" spans="7:12" hidden="1" x14ac:dyDescent="0.25">
      <c r="G60" s="142"/>
      <c r="H60" s="143"/>
      <c r="I60" s="143"/>
      <c r="J60" s="147"/>
      <c r="K60" s="142"/>
      <c r="L60" s="143"/>
    </row>
    <row r="61" spans="7:12" hidden="1" x14ac:dyDescent="0.25">
      <c r="G61" s="142"/>
      <c r="H61" s="143"/>
      <c r="I61" s="143"/>
      <c r="J61" s="147"/>
      <c r="K61" s="142"/>
      <c r="L61" s="143"/>
    </row>
    <row r="62" spans="7:12" hidden="1" x14ac:dyDescent="0.25">
      <c r="G62" s="142"/>
      <c r="H62" s="143"/>
      <c r="I62" s="143"/>
      <c r="J62" s="147"/>
      <c r="K62" s="142"/>
      <c r="L62" s="143"/>
    </row>
    <row r="63" spans="7:12" hidden="1" x14ac:dyDescent="0.25">
      <c r="G63" s="142"/>
      <c r="H63" s="143"/>
      <c r="I63" s="143"/>
      <c r="J63" s="147"/>
      <c r="K63" s="142"/>
      <c r="L63" s="143"/>
    </row>
    <row r="64" spans="7:12" hidden="1" x14ac:dyDescent="0.25">
      <c r="G64" s="142"/>
      <c r="H64" s="143"/>
      <c r="I64" s="143"/>
      <c r="J64" s="147"/>
      <c r="K64" s="142"/>
      <c r="L64" s="143"/>
    </row>
    <row r="65" spans="7:12" hidden="1" x14ac:dyDescent="0.25">
      <c r="G65" s="142"/>
      <c r="H65" s="143"/>
      <c r="I65" s="143"/>
      <c r="J65" s="147"/>
      <c r="K65" s="142"/>
      <c r="L65" s="143"/>
    </row>
    <row r="66" spans="7:12" hidden="1" x14ac:dyDescent="0.25">
      <c r="G66" s="142"/>
      <c r="H66" s="143"/>
      <c r="I66" s="143"/>
      <c r="J66" s="147"/>
      <c r="K66" s="142"/>
      <c r="L66" s="143"/>
    </row>
    <row r="67" spans="7:12" hidden="1" x14ac:dyDescent="0.25">
      <c r="G67" s="142"/>
      <c r="H67" s="143"/>
      <c r="I67" s="143"/>
      <c r="J67" s="147"/>
      <c r="K67" s="142"/>
      <c r="L67" s="143"/>
    </row>
    <row r="68" spans="7:12" hidden="1" x14ac:dyDescent="0.25">
      <c r="G68" s="142"/>
      <c r="H68" s="143"/>
      <c r="I68" s="143"/>
      <c r="J68" s="147"/>
      <c r="K68" s="142"/>
      <c r="L68" s="143"/>
    </row>
    <row r="69" spans="7:12" hidden="1" x14ac:dyDescent="0.25">
      <c r="G69" s="142"/>
      <c r="H69" s="143"/>
      <c r="I69" s="129"/>
      <c r="J69" s="147"/>
      <c r="K69" s="259"/>
      <c r="L69" s="143"/>
    </row>
    <row r="70" spans="7:12" hidden="1" x14ac:dyDescent="0.25">
      <c r="G70" s="142"/>
      <c r="H70" s="143"/>
      <c r="I70" s="129"/>
      <c r="J70" s="147"/>
      <c r="K70" s="259"/>
      <c r="L70" s="143"/>
    </row>
    <row r="71" spans="7:12" hidden="1" x14ac:dyDescent="0.25">
      <c r="G71" s="142"/>
      <c r="H71" s="143"/>
      <c r="I71" s="129"/>
      <c r="J71" s="147"/>
      <c r="K71" s="259"/>
      <c r="L71" s="143"/>
    </row>
    <row r="72" spans="7:12" hidden="1" x14ac:dyDescent="0.25">
      <c r="G72" s="142"/>
      <c r="H72" s="143"/>
      <c r="I72" s="129"/>
      <c r="J72" s="147"/>
      <c r="K72" s="259"/>
      <c r="L72" s="143"/>
    </row>
    <row r="73" spans="7:12" hidden="1" x14ac:dyDescent="0.25">
      <c r="G73" s="142"/>
      <c r="H73" s="143"/>
      <c r="I73" s="129"/>
      <c r="J73" s="147"/>
      <c r="K73" s="259"/>
      <c r="L73" s="143"/>
    </row>
    <row r="74" spans="7:12" hidden="1" x14ac:dyDescent="0.25">
      <c r="G74" s="142"/>
      <c r="H74" s="143"/>
      <c r="I74" s="129"/>
      <c r="J74" s="147"/>
      <c r="K74" s="259"/>
      <c r="L74" s="143"/>
    </row>
    <row r="75" spans="7:12" hidden="1" x14ac:dyDescent="0.25">
      <c r="G75" s="142"/>
      <c r="H75" s="143"/>
      <c r="I75" s="129"/>
      <c r="J75" s="147"/>
      <c r="K75" s="259"/>
      <c r="L75" s="143"/>
    </row>
    <row r="76" spans="7:12" hidden="1" x14ac:dyDescent="0.25">
      <c r="G76" s="142"/>
      <c r="H76" s="143"/>
      <c r="I76" s="129"/>
      <c r="J76" s="147"/>
      <c r="K76" s="259"/>
      <c r="L76" s="143"/>
    </row>
    <row r="77" spans="7:12" hidden="1" x14ac:dyDescent="0.25">
      <c r="G77" s="142"/>
      <c r="H77" s="143"/>
      <c r="I77" s="129"/>
      <c r="J77" s="147"/>
      <c r="K77" s="259"/>
      <c r="L77" s="143"/>
    </row>
    <row r="78" spans="7:12" hidden="1" x14ac:dyDescent="0.25">
      <c r="G78" s="142"/>
      <c r="H78" s="143"/>
      <c r="I78" s="129"/>
      <c r="J78" s="147"/>
      <c r="K78" s="259"/>
      <c r="L78" s="143"/>
    </row>
    <row r="79" spans="7:12" hidden="1" x14ac:dyDescent="0.25">
      <c r="G79" s="142"/>
      <c r="H79" s="143"/>
      <c r="I79" s="129"/>
      <c r="J79" s="147"/>
      <c r="K79" s="259"/>
      <c r="L79" s="143"/>
    </row>
    <row r="80" spans="7:12" hidden="1" x14ac:dyDescent="0.25">
      <c r="G80" s="142"/>
      <c r="H80" s="143"/>
      <c r="I80" s="129"/>
      <c r="J80" s="147"/>
      <c r="K80" s="259"/>
      <c r="L80" s="143"/>
    </row>
    <row r="81" spans="7:12" hidden="1" x14ac:dyDescent="0.25">
      <c r="G81" s="142"/>
      <c r="H81" s="143"/>
      <c r="I81" s="129"/>
      <c r="J81" s="147"/>
      <c r="K81" s="259"/>
      <c r="L81" s="143"/>
    </row>
    <row r="82" spans="7:12" hidden="1" x14ac:dyDescent="0.25">
      <c r="G82" s="142"/>
      <c r="H82" s="143"/>
      <c r="I82" s="129"/>
      <c r="J82" s="147"/>
      <c r="K82" s="259"/>
      <c r="L82" s="143"/>
    </row>
    <row r="83" spans="7:12" hidden="1" x14ac:dyDescent="0.25">
      <c r="G83" s="142"/>
      <c r="H83" s="143"/>
      <c r="I83" s="129"/>
      <c r="J83" s="147"/>
      <c r="K83" s="259"/>
      <c r="L83" s="143"/>
    </row>
    <row r="84" spans="7:12" hidden="1" x14ac:dyDescent="0.25">
      <c r="G84" s="142"/>
      <c r="H84" s="143"/>
      <c r="I84" s="129"/>
      <c r="J84" s="147"/>
      <c r="K84" s="259"/>
      <c r="L84" s="143"/>
    </row>
    <row r="85" spans="7:12" hidden="1" x14ac:dyDescent="0.25">
      <c r="G85" s="142"/>
      <c r="H85" s="143"/>
      <c r="I85" s="129"/>
      <c r="J85" s="147"/>
      <c r="K85" s="259"/>
      <c r="L85" s="143"/>
    </row>
    <row r="86" spans="7:12" hidden="1" x14ac:dyDescent="0.25">
      <c r="G86" s="142"/>
      <c r="H86" s="143"/>
      <c r="I86" s="129"/>
      <c r="J86" s="147"/>
      <c r="K86" s="259"/>
      <c r="L86" s="143"/>
    </row>
    <row r="87" spans="7:12" hidden="1" x14ac:dyDescent="0.25">
      <c r="G87" s="142"/>
      <c r="H87" s="143"/>
      <c r="I87" s="129"/>
      <c r="J87" s="147"/>
      <c r="K87" s="259"/>
      <c r="L87" s="143"/>
    </row>
    <row r="88" spans="7:12" hidden="1" x14ac:dyDescent="0.25">
      <c r="G88" s="142"/>
      <c r="H88" s="143"/>
      <c r="I88" s="129"/>
      <c r="J88" s="147"/>
      <c r="K88" s="259"/>
      <c r="L88" s="143"/>
    </row>
    <row r="89" spans="7:12" hidden="1" x14ac:dyDescent="0.25">
      <c r="G89" s="142"/>
      <c r="H89" s="143"/>
      <c r="I89" s="129"/>
      <c r="J89" s="147"/>
      <c r="K89" s="259"/>
      <c r="L89" s="143"/>
    </row>
    <row r="90" spans="7:12" hidden="1" x14ac:dyDescent="0.25">
      <c r="G90" s="142"/>
      <c r="H90" s="143"/>
      <c r="I90" s="129"/>
      <c r="J90" s="147"/>
      <c r="K90" s="259"/>
      <c r="L90" s="143"/>
    </row>
    <row r="91" spans="7:12" hidden="1" x14ac:dyDescent="0.25">
      <c r="G91" s="142"/>
      <c r="H91" s="143"/>
      <c r="I91" s="129"/>
      <c r="J91" s="147"/>
      <c r="K91" s="259"/>
      <c r="L91" s="143"/>
    </row>
    <row r="92" spans="7:12" hidden="1" x14ac:dyDescent="0.25">
      <c r="G92" s="142"/>
      <c r="H92" s="143"/>
      <c r="I92" s="129"/>
      <c r="J92" s="147"/>
      <c r="K92" s="259"/>
      <c r="L92" s="143"/>
    </row>
    <row r="93" spans="7:12" hidden="1" x14ac:dyDescent="0.25">
      <c r="G93" s="142"/>
      <c r="H93" s="143"/>
      <c r="I93" s="129"/>
      <c r="J93" s="147"/>
      <c r="K93" s="259"/>
      <c r="L93" s="143"/>
    </row>
    <row r="94" spans="7:12" hidden="1" x14ac:dyDescent="0.25">
      <c r="G94" s="142"/>
      <c r="H94" s="143"/>
      <c r="I94" s="129"/>
      <c r="J94" s="147"/>
      <c r="K94" s="259"/>
      <c r="L94" s="143"/>
    </row>
    <row r="95" spans="7:12" hidden="1" x14ac:dyDescent="0.25">
      <c r="G95" s="142"/>
      <c r="H95" s="143"/>
      <c r="I95" s="129"/>
      <c r="J95" s="147"/>
      <c r="K95" s="259"/>
      <c r="L95" s="143"/>
    </row>
    <row r="96" spans="7:12" hidden="1" x14ac:dyDescent="0.25"/>
    <row r="97" hidden="1" x14ac:dyDescent="0.25"/>
    <row r="98" hidden="1" x14ac:dyDescent="0.25"/>
    <row r="99" hidden="1" x14ac:dyDescent="0.25"/>
    <row r="100" hidden="1" x14ac:dyDescent="0.25"/>
  </sheetData>
  <mergeCells count="70">
    <mergeCell ref="H24:H25"/>
    <mergeCell ref="D24:D25"/>
    <mergeCell ref="H15:H16"/>
    <mergeCell ref="B17:B18"/>
    <mergeCell ref="C17:C18"/>
    <mergeCell ref="E17:E18"/>
    <mergeCell ref="F17:F18"/>
    <mergeCell ref="G17:G18"/>
    <mergeCell ref="H17:H18"/>
    <mergeCell ref="E20:E23"/>
    <mergeCell ref="D17:D18"/>
    <mergeCell ref="D20:D23"/>
    <mergeCell ref="F20:F23"/>
    <mergeCell ref="G20:G23"/>
    <mergeCell ref="H20:H23"/>
    <mergeCell ref="B20:B23"/>
    <mergeCell ref="H5:H6"/>
    <mergeCell ref="B10:B11"/>
    <mergeCell ref="C10:C11"/>
    <mergeCell ref="E10:E11"/>
    <mergeCell ref="F10:F11"/>
    <mergeCell ref="G10:G11"/>
    <mergeCell ref="H10:H11"/>
    <mergeCell ref="F8:F9"/>
    <mergeCell ref="C8:C9"/>
    <mergeCell ref="H8:H9"/>
    <mergeCell ref="G8:G9"/>
    <mergeCell ref="E8:E9"/>
    <mergeCell ref="C5:C6"/>
    <mergeCell ref="D5:D6"/>
    <mergeCell ref="E5:E6"/>
    <mergeCell ref="F5:F6"/>
    <mergeCell ref="G5:G6"/>
    <mergeCell ref="B8:B9"/>
    <mergeCell ref="B5:B6"/>
    <mergeCell ref="B14:B16"/>
    <mergeCell ref="C15:C16"/>
    <mergeCell ref="G15:G16"/>
    <mergeCell ref="D8:D9"/>
    <mergeCell ref="D10:D11"/>
    <mergeCell ref="E14:E16"/>
    <mergeCell ref="F15:F16"/>
    <mergeCell ref="D14:D16"/>
    <mergeCell ref="C20:C23"/>
    <mergeCell ref="H32:H40"/>
    <mergeCell ref="G41:G42"/>
    <mergeCell ref="H41:H42"/>
    <mergeCell ref="B26:B31"/>
    <mergeCell ref="E26:E31"/>
    <mergeCell ref="C26:C31"/>
    <mergeCell ref="B32:B40"/>
    <mergeCell ref="C32:C40"/>
    <mergeCell ref="E32:E40"/>
    <mergeCell ref="F32:F40"/>
    <mergeCell ref="B41:B42"/>
    <mergeCell ref="C41:C42"/>
    <mergeCell ref="E41:E42"/>
    <mergeCell ref="F41:F42"/>
    <mergeCell ref="H26:H31"/>
    <mergeCell ref="G26:G31"/>
    <mergeCell ref="D26:D31"/>
    <mergeCell ref="D32:D40"/>
    <mergeCell ref="D41:D42"/>
    <mergeCell ref="B24:B25"/>
    <mergeCell ref="G32:G40"/>
    <mergeCell ref="F26:F31"/>
    <mergeCell ref="C24:C25"/>
    <mergeCell ref="E24:E25"/>
    <mergeCell ref="F24:F25"/>
    <mergeCell ref="G24:G25"/>
  </mergeCells>
  <pageMargins left="0.53" right="0.27559055118110237" top="1.1811023622047245" bottom="0.74803149606299213" header="0.31496062992125984" footer="0.31496062992125984"/>
  <pageSetup paperSize="9" scale="80" orientation="landscape" r:id="rId1"/>
  <ignoredErrors>
    <ignoredError sqref="K3:K42 G5:G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O61"/>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5"/>
  <cols>
    <col min="1" max="1" width="2.7109375" style="11" customWidth="1"/>
    <col min="2" max="2" width="4.28515625" style="9" customWidth="1"/>
    <col min="3" max="3" width="28.5703125" style="11" customWidth="1"/>
    <col min="4" max="4" width="7.42578125" style="9" customWidth="1"/>
    <col min="5" max="5" width="11.42578125" style="9" customWidth="1"/>
    <col min="6" max="6" width="10" style="9" customWidth="1"/>
    <col min="7" max="7" width="14.28515625" style="118" customWidth="1"/>
    <col min="8" max="8" width="35.7109375" style="60" customWidth="1"/>
    <col min="9" max="9" width="64.28515625" style="11" customWidth="1"/>
    <col min="10" max="10" width="10" style="61" customWidth="1"/>
    <col min="11" max="11" width="10" style="137" customWidth="1"/>
    <col min="12" max="12" width="57.140625" style="60" customWidth="1"/>
    <col min="13" max="13" width="11.42578125" style="9" hidden="1" customWidth="1"/>
    <col min="14" max="14" width="11.42578125" style="9" customWidth="1"/>
    <col min="15" max="15" width="2.7109375" style="11" customWidth="1"/>
    <col min="16" max="16384" width="11.42578125" style="11" hidden="1"/>
  </cols>
  <sheetData>
    <row r="1" spans="1:15" x14ac:dyDescent="0.25">
      <c r="A1" s="1356"/>
      <c r="B1" s="1451"/>
      <c r="C1" s="1400"/>
      <c r="D1" s="1401"/>
      <c r="E1" s="1401"/>
      <c r="F1" s="1401"/>
      <c r="G1" s="1402"/>
      <c r="H1" s="1403"/>
      <c r="I1" s="1400"/>
      <c r="J1" s="1404"/>
      <c r="K1" s="1405"/>
      <c r="L1" s="1403"/>
      <c r="M1" s="1401"/>
      <c r="N1" s="1406"/>
      <c r="O1" s="1351"/>
    </row>
    <row r="2" spans="1:15" s="758" customFormat="1" ht="24" customHeight="1" x14ac:dyDescent="0.2">
      <c r="A2" s="1374"/>
      <c r="B2" s="1230" t="s">
        <v>0</v>
      </c>
      <c r="C2" s="1230" t="s">
        <v>59</v>
      </c>
      <c r="D2" s="1230" t="s">
        <v>1</v>
      </c>
      <c r="E2" s="1230" t="s">
        <v>3049</v>
      </c>
      <c r="F2" s="1230" t="s">
        <v>3050</v>
      </c>
      <c r="G2" s="1230" t="s">
        <v>2</v>
      </c>
      <c r="H2" s="1230" t="s">
        <v>27</v>
      </c>
      <c r="I2" s="1230" t="s">
        <v>2607</v>
      </c>
      <c r="J2" s="1231" t="s">
        <v>2605</v>
      </c>
      <c r="K2" s="1231" t="s">
        <v>2606</v>
      </c>
      <c r="L2" s="1230" t="s">
        <v>3048</v>
      </c>
      <c r="M2" s="1230" t="s">
        <v>214</v>
      </c>
      <c r="N2" s="1230" t="s">
        <v>2886</v>
      </c>
      <c r="O2" s="1374"/>
    </row>
    <row r="3" spans="1:15" x14ac:dyDescent="0.25">
      <c r="A3" s="1351"/>
      <c r="B3" s="121"/>
      <c r="C3" s="138"/>
      <c r="D3" s="252"/>
      <c r="E3" s="107"/>
      <c r="F3" s="107"/>
      <c r="G3" s="121"/>
      <c r="H3" s="138"/>
      <c r="I3" s="227"/>
      <c r="J3" s="245" t="s">
        <v>201</v>
      </c>
      <c r="K3" s="254" t="s">
        <v>1145</v>
      </c>
      <c r="L3" s="227" t="str">
        <f>VLOOKUP(K3,CódigosRetorno!$A$1:$B$1692,2,FALSE)</f>
        <v>El ticket no existe</v>
      </c>
      <c r="M3" s="229"/>
      <c r="N3" s="229" t="s">
        <v>185</v>
      </c>
      <c r="O3" s="1351"/>
    </row>
    <row r="4" spans="1:15" x14ac:dyDescent="0.25">
      <c r="A4" s="1351"/>
      <c r="B4" s="277" t="s">
        <v>5556</v>
      </c>
      <c r="C4" s="271"/>
      <c r="D4" s="271"/>
      <c r="E4" s="271"/>
      <c r="F4" s="271"/>
      <c r="G4" s="271"/>
      <c r="H4" s="271"/>
      <c r="I4" s="271"/>
      <c r="J4" s="315"/>
      <c r="K4" s="315"/>
      <c r="L4" s="268"/>
      <c r="M4" s="276"/>
      <c r="N4" s="271"/>
      <c r="O4" s="1351"/>
    </row>
    <row r="5" spans="1:15" ht="24" customHeight="1" x14ac:dyDescent="0.25">
      <c r="A5" s="1351"/>
      <c r="B5" s="1635">
        <v>1</v>
      </c>
      <c r="C5" s="1590" t="s">
        <v>118</v>
      </c>
      <c r="D5" s="1635" t="s">
        <v>3</v>
      </c>
      <c r="E5" s="1635" t="s">
        <v>4</v>
      </c>
      <c r="F5" s="1589" t="s">
        <v>24</v>
      </c>
      <c r="G5" s="1632" t="s">
        <v>1159</v>
      </c>
      <c r="H5" s="1590" t="s">
        <v>138</v>
      </c>
      <c r="I5" s="246" t="s">
        <v>3119</v>
      </c>
      <c r="J5" s="245" t="s">
        <v>201</v>
      </c>
      <c r="K5" s="116" t="s">
        <v>2375</v>
      </c>
      <c r="L5" s="227" t="str">
        <f>VLOOKUP(K5,CódigosRetorno!$A$1:$B$1692,2,FALSE)</f>
        <v>El XML no contiene el tag o no existe informacion de UBLVersionID</v>
      </c>
      <c r="M5" s="245" t="s">
        <v>475</v>
      </c>
      <c r="N5" s="245" t="s">
        <v>185</v>
      </c>
      <c r="O5" s="1351"/>
    </row>
    <row r="6" spans="1:15" x14ac:dyDescent="0.25">
      <c r="A6" s="1351"/>
      <c r="B6" s="1635"/>
      <c r="C6" s="1590"/>
      <c r="D6" s="1635"/>
      <c r="E6" s="1635"/>
      <c r="F6" s="1589"/>
      <c r="G6" s="1632"/>
      <c r="H6" s="1590"/>
      <c r="I6" s="240" t="s">
        <v>3198</v>
      </c>
      <c r="J6" s="245" t="s">
        <v>201</v>
      </c>
      <c r="K6" s="116" t="s">
        <v>2376</v>
      </c>
      <c r="L6" s="227" t="str">
        <f>VLOOKUP(K6,CódigosRetorno!$A$1:$B$1692,2,FALSE)</f>
        <v>UBLVersionID - La versión del UBL no es correcta</v>
      </c>
      <c r="M6" s="245" t="s">
        <v>475</v>
      </c>
      <c r="N6" s="245" t="s">
        <v>185</v>
      </c>
      <c r="O6" s="1351"/>
    </row>
    <row r="7" spans="1:15" ht="24" customHeight="1" x14ac:dyDescent="0.25">
      <c r="A7" s="1351"/>
      <c r="B7" s="245">
        <v>2</v>
      </c>
      <c r="C7" s="240" t="s">
        <v>32</v>
      </c>
      <c r="D7" s="245" t="s">
        <v>3</v>
      </c>
      <c r="E7" s="245" t="s">
        <v>4</v>
      </c>
      <c r="F7" s="239" t="s">
        <v>24</v>
      </c>
      <c r="G7" s="247" t="s">
        <v>1160</v>
      </c>
      <c r="H7" s="246" t="s">
        <v>139</v>
      </c>
      <c r="I7" s="240" t="s">
        <v>3199</v>
      </c>
      <c r="J7" s="245" t="s">
        <v>201</v>
      </c>
      <c r="K7" s="247" t="s">
        <v>2378</v>
      </c>
      <c r="L7" s="227" t="str">
        <f>VLOOKUP(K7,CódigosRetorno!$A$1:$B$1692,2,FALSE)</f>
        <v>CustomizationID - La versión del documento no es la correcta</v>
      </c>
      <c r="M7" s="245" t="s">
        <v>475</v>
      </c>
      <c r="N7" s="245" t="s">
        <v>185</v>
      </c>
      <c r="O7" s="1351"/>
    </row>
    <row r="8" spans="1:15" x14ac:dyDescent="0.25">
      <c r="A8" s="1351"/>
      <c r="B8" s="1635">
        <f>B7+1</f>
        <v>3</v>
      </c>
      <c r="C8" s="1590" t="s">
        <v>133</v>
      </c>
      <c r="D8" s="1630" t="s">
        <v>3</v>
      </c>
      <c r="E8" s="1635" t="s">
        <v>4</v>
      </c>
      <c r="F8" s="1589" t="s">
        <v>114</v>
      </c>
      <c r="G8" s="1632" t="s">
        <v>134</v>
      </c>
      <c r="H8" s="1590" t="s">
        <v>135</v>
      </c>
      <c r="I8" s="240" t="s">
        <v>3196</v>
      </c>
      <c r="J8" s="239" t="s">
        <v>201</v>
      </c>
      <c r="K8" s="247" t="s">
        <v>2249</v>
      </c>
      <c r="L8" s="227" t="str">
        <f>VLOOKUP(K8,CódigosRetorno!$A$1:$B$1692,2,FALSE)</f>
        <v>El ID debe coincidir con el nombre del archivo</v>
      </c>
      <c r="M8" s="115" t="s">
        <v>475</v>
      </c>
      <c r="N8" s="245" t="s">
        <v>185</v>
      </c>
      <c r="O8" s="1351"/>
    </row>
    <row r="9" spans="1:15" x14ac:dyDescent="0.25">
      <c r="A9" s="1351"/>
      <c r="B9" s="1635"/>
      <c r="C9" s="1590"/>
      <c r="D9" s="1631"/>
      <c r="E9" s="1635"/>
      <c r="F9" s="1589"/>
      <c r="G9" s="1632"/>
      <c r="H9" s="1590"/>
      <c r="I9" s="240" t="s">
        <v>3120</v>
      </c>
      <c r="J9" s="239" t="s">
        <v>201</v>
      </c>
      <c r="K9" s="116" t="s">
        <v>2165</v>
      </c>
      <c r="L9" s="227" t="str">
        <f>VLOOKUP(K9,CódigosRetorno!$A$1:$B$1692,2,FALSE)</f>
        <v>Existe documento ya informado anteriormente</v>
      </c>
      <c r="M9" s="115" t="s">
        <v>215</v>
      </c>
      <c r="N9" s="245" t="s">
        <v>185</v>
      </c>
      <c r="O9" s="1351"/>
    </row>
    <row r="10" spans="1:15" ht="24" customHeight="1" x14ac:dyDescent="0.25">
      <c r="A10" s="1351"/>
      <c r="B10" s="1635">
        <f>B8+1</f>
        <v>4</v>
      </c>
      <c r="C10" s="1590" t="s">
        <v>136</v>
      </c>
      <c r="D10" s="1630" t="s">
        <v>3</v>
      </c>
      <c r="E10" s="1635" t="s">
        <v>4</v>
      </c>
      <c r="F10" s="1589" t="s">
        <v>24</v>
      </c>
      <c r="G10" s="1632" t="s">
        <v>25</v>
      </c>
      <c r="H10" s="1590" t="s">
        <v>137</v>
      </c>
      <c r="I10" s="240" t="s">
        <v>3197</v>
      </c>
      <c r="J10" s="239" t="s">
        <v>201</v>
      </c>
      <c r="K10" s="116" t="s">
        <v>2088</v>
      </c>
      <c r="L10" s="227" t="str">
        <f>VLOOKUP(K10,CódigosRetorno!$A$1:$B$1692,2,FALSE)</f>
        <v>La fecha de generación del resumen debe ser igual a la fecha consignada en el nombre del archivo</v>
      </c>
      <c r="M10" s="125"/>
      <c r="N10" s="125"/>
      <c r="O10" s="1351"/>
    </row>
    <row r="11" spans="1:15" x14ac:dyDescent="0.25">
      <c r="A11" s="1351"/>
      <c r="B11" s="1635"/>
      <c r="C11" s="1590"/>
      <c r="D11" s="1631"/>
      <c r="E11" s="1635"/>
      <c r="F11" s="1589"/>
      <c r="G11" s="1632"/>
      <c r="H11" s="1590"/>
      <c r="I11" s="240" t="s">
        <v>3206</v>
      </c>
      <c r="J11" s="239" t="s">
        <v>201</v>
      </c>
      <c r="K11" s="247" t="s">
        <v>2140</v>
      </c>
      <c r="L11" s="227" t="str">
        <f>VLOOKUP(K11,CódigosRetorno!$A$1:$B$1692,2,FALSE)</f>
        <v>La fecha del IssueDate no debe ser mayor al Today</v>
      </c>
      <c r="M11" s="239" t="s">
        <v>475</v>
      </c>
      <c r="N11" s="245" t="s">
        <v>185</v>
      </c>
      <c r="O11" s="1351"/>
    </row>
    <row r="12" spans="1:15" ht="24" customHeight="1" x14ac:dyDescent="0.25">
      <c r="A12" s="1351"/>
      <c r="B12" s="245">
        <f>+B10+1</f>
        <v>5</v>
      </c>
      <c r="C12" s="241" t="s">
        <v>122</v>
      </c>
      <c r="D12" s="245" t="s">
        <v>3</v>
      </c>
      <c r="E12" s="244" t="s">
        <v>4</v>
      </c>
      <c r="F12" s="238" t="s">
        <v>24</v>
      </c>
      <c r="G12" s="248" t="s">
        <v>25</v>
      </c>
      <c r="H12" s="230" t="s">
        <v>123</v>
      </c>
      <c r="I12" s="240" t="s">
        <v>3207</v>
      </c>
      <c r="J12" s="239" t="s">
        <v>201</v>
      </c>
      <c r="K12" s="116" t="s">
        <v>1736</v>
      </c>
      <c r="L12" s="227" t="str">
        <f>VLOOKUP(K12,CódigosRetorno!$A$1:$B$1692,2,FALSE)</f>
        <v>La fecha de generación de la comunicación debe ser mayor o igual a la fecha de generación del documento revertido.</v>
      </c>
      <c r="M12" s="115" t="s">
        <v>475</v>
      </c>
      <c r="N12" s="245" t="s">
        <v>185</v>
      </c>
      <c r="O12" s="1351"/>
    </row>
    <row r="13" spans="1:15" x14ac:dyDescent="0.25">
      <c r="A13" s="1351"/>
      <c r="B13" s="245">
        <f>B12+1</f>
        <v>6</v>
      </c>
      <c r="C13" s="227" t="s">
        <v>43</v>
      </c>
      <c r="D13" s="228" t="s">
        <v>3</v>
      </c>
      <c r="E13" s="228" t="s">
        <v>4</v>
      </c>
      <c r="F13" s="229" t="s">
        <v>26</v>
      </c>
      <c r="G13" s="228" t="s">
        <v>185</v>
      </c>
      <c r="H13" s="227" t="s">
        <v>185</v>
      </c>
      <c r="I13" s="227" t="s">
        <v>3395</v>
      </c>
      <c r="J13" s="116" t="s">
        <v>185</v>
      </c>
      <c r="K13" s="116" t="s">
        <v>185</v>
      </c>
      <c r="L13" s="227" t="s">
        <v>185</v>
      </c>
      <c r="M13" s="239"/>
      <c r="N13" s="229" t="s">
        <v>185</v>
      </c>
      <c r="O13" s="1351"/>
    </row>
    <row r="14" spans="1:15" ht="24" x14ac:dyDescent="0.25">
      <c r="A14" s="1351"/>
      <c r="B14" s="1635">
        <f>+B13+1</f>
        <v>7</v>
      </c>
      <c r="C14" s="240" t="s">
        <v>6</v>
      </c>
      <c r="D14" s="1630" t="s">
        <v>3</v>
      </c>
      <c r="E14" s="1635" t="s">
        <v>4</v>
      </c>
      <c r="F14" s="239" t="s">
        <v>7</v>
      </c>
      <c r="G14" s="247"/>
      <c r="H14" s="240" t="s">
        <v>3200</v>
      </c>
      <c r="I14" s="240" t="s">
        <v>3195</v>
      </c>
      <c r="J14" s="239" t="s">
        <v>201</v>
      </c>
      <c r="K14" s="116" t="s">
        <v>1100</v>
      </c>
      <c r="L14" s="227" t="str">
        <f>VLOOKUP(K14,CódigosRetorno!$A$1:$B$1692,2,FALSE)</f>
        <v>El RUC del archivo no corresponde al RUC del usuario o el proveedor no esta autorizado a enviar comprobantes del contribuyente</v>
      </c>
      <c r="M14" s="239" t="s">
        <v>475</v>
      </c>
      <c r="N14" s="245" t="s">
        <v>185</v>
      </c>
      <c r="O14" s="1351"/>
    </row>
    <row r="15" spans="1:15" ht="24" x14ac:dyDescent="0.25">
      <c r="A15" s="1351"/>
      <c r="B15" s="1635"/>
      <c r="C15" s="1590" t="s">
        <v>3204</v>
      </c>
      <c r="D15" s="1636"/>
      <c r="E15" s="1635"/>
      <c r="F15" s="1589" t="s">
        <v>11</v>
      </c>
      <c r="G15" s="1632" t="s">
        <v>3201</v>
      </c>
      <c r="H15" s="1590" t="s">
        <v>3202</v>
      </c>
      <c r="I15" s="154" t="s">
        <v>2613</v>
      </c>
      <c r="J15" s="239" t="s">
        <v>201</v>
      </c>
      <c r="K15" s="247" t="s">
        <v>2158</v>
      </c>
      <c r="L15" s="227" t="str">
        <f>VLOOKUP(K15,CódigosRetorno!$A$1:$B$1692,2,FALSE)</f>
        <v>El XML no contiene el tag AdditionalAccountID del emisor del documento</v>
      </c>
      <c r="M15" s="115" t="s">
        <v>475</v>
      </c>
      <c r="N15" s="245" t="s">
        <v>185</v>
      </c>
      <c r="O15" s="1351"/>
    </row>
    <row r="16" spans="1:15" x14ac:dyDescent="0.25">
      <c r="A16" s="1351"/>
      <c r="B16" s="1635"/>
      <c r="C16" s="1590"/>
      <c r="D16" s="1631"/>
      <c r="E16" s="1635"/>
      <c r="F16" s="1589"/>
      <c r="G16" s="1632"/>
      <c r="H16" s="1590"/>
      <c r="I16" s="240" t="s">
        <v>3203</v>
      </c>
      <c r="J16" s="239" t="s">
        <v>201</v>
      </c>
      <c r="K16" s="247" t="s">
        <v>2159</v>
      </c>
      <c r="L16" s="227" t="str">
        <f>VLOOKUP(K16,CódigosRetorno!$A$1:$B$1692,2,FALSE)</f>
        <v>AdditionalAccountID - El dato ingresado no cumple con el estandar</v>
      </c>
      <c r="M16" s="115" t="s">
        <v>475</v>
      </c>
      <c r="N16" s="245" t="s">
        <v>185</v>
      </c>
      <c r="O16" s="1351"/>
    </row>
    <row r="17" spans="1:15" ht="36" customHeight="1" x14ac:dyDescent="0.25">
      <c r="A17" s="1351"/>
      <c r="B17" s="1635">
        <f>+B14+1</f>
        <v>8</v>
      </c>
      <c r="C17" s="1590" t="s">
        <v>72</v>
      </c>
      <c r="D17" s="1630" t="s">
        <v>3</v>
      </c>
      <c r="E17" s="1635" t="s">
        <v>4</v>
      </c>
      <c r="F17" s="1589" t="s">
        <v>5</v>
      </c>
      <c r="G17" s="1632"/>
      <c r="H17" s="1590" t="s">
        <v>121</v>
      </c>
      <c r="I17" s="154" t="s">
        <v>3119</v>
      </c>
      <c r="J17" s="239" t="s">
        <v>201</v>
      </c>
      <c r="K17" s="247" t="s">
        <v>844</v>
      </c>
      <c r="L17" s="227" t="str">
        <f>VLOOKUP(K17,CódigosRetorno!$A$1:$B$1692,2,FALSE)</f>
        <v>El XML no contiene el tag RegistrationName del emisor del documento</v>
      </c>
      <c r="M17" s="115" t="s">
        <v>475</v>
      </c>
      <c r="N17" s="245" t="s">
        <v>185</v>
      </c>
      <c r="O17" s="1351"/>
    </row>
    <row r="18" spans="1:15" x14ac:dyDescent="0.25">
      <c r="A18" s="1351"/>
      <c r="B18" s="1635"/>
      <c r="C18" s="1590"/>
      <c r="D18" s="1631"/>
      <c r="E18" s="1635"/>
      <c r="F18" s="1589"/>
      <c r="G18" s="1632"/>
      <c r="H18" s="1590"/>
      <c r="I18" s="154" t="s">
        <v>2895</v>
      </c>
      <c r="J18" s="239" t="s">
        <v>201</v>
      </c>
      <c r="K18" s="247" t="s">
        <v>845</v>
      </c>
      <c r="L18" s="227" t="str">
        <f>VLOOKUP(K18,CódigosRetorno!$A$1:$B$1692,2,FALSE)</f>
        <v>RegistrationName - El dato ingresado no cumple con el estandar</v>
      </c>
      <c r="M18" s="115" t="s">
        <v>475</v>
      </c>
      <c r="N18" s="245" t="s">
        <v>185</v>
      </c>
      <c r="O18" s="1351"/>
    </row>
    <row r="19" spans="1:15" x14ac:dyDescent="0.25">
      <c r="A19" s="1351"/>
      <c r="B19" s="295" t="s">
        <v>3205</v>
      </c>
      <c r="C19" s="284"/>
      <c r="D19" s="285"/>
      <c r="E19" s="285"/>
      <c r="F19" s="297"/>
      <c r="G19" s="342"/>
      <c r="H19" s="284"/>
      <c r="I19" s="343"/>
      <c r="J19" s="297"/>
      <c r="K19" s="342"/>
      <c r="L19" s="268"/>
      <c r="M19" s="285"/>
      <c r="N19" s="285"/>
      <c r="O19" s="1351"/>
    </row>
    <row r="20" spans="1:15" ht="24" customHeight="1" x14ac:dyDescent="0.25">
      <c r="A20" s="1351"/>
      <c r="B20" s="1635">
        <f>+B17+1</f>
        <v>9</v>
      </c>
      <c r="C20" s="1590" t="s">
        <v>131</v>
      </c>
      <c r="D20" s="1630" t="s">
        <v>104</v>
      </c>
      <c r="E20" s="1635" t="s">
        <v>4</v>
      </c>
      <c r="F20" s="1589" t="s">
        <v>111</v>
      </c>
      <c r="G20" s="1632"/>
      <c r="H20" s="1590" t="s">
        <v>132</v>
      </c>
      <c r="I20" s="246" t="s">
        <v>3444</v>
      </c>
      <c r="J20" s="239" t="s">
        <v>201</v>
      </c>
      <c r="K20" s="247" t="s">
        <v>2134</v>
      </c>
      <c r="L20" s="227" t="str">
        <f>VLOOKUP(K20,CódigosRetorno!$A$1:$B$1692,2,FALSE)</f>
        <v>El tag LineID de VoidedDocumentsLine esta vacío</v>
      </c>
      <c r="M20" s="115" t="s">
        <v>475</v>
      </c>
      <c r="N20" s="245" t="s">
        <v>185</v>
      </c>
      <c r="O20" s="1351"/>
    </row>
    <row r="21" spans="1:15" x14ac:dyDescent="0.25">
      <c r="A21" s="1351"/>
      <c r="B21" s="1635"/>
      <c r="C21" s="1590"/>
      <c r="D21" s="1636"/>
      <c r="E21" s="1635"/>
      <c r="F21" s="1589"/>
      <c r="G21" s="1632"/>
      <c r="H21" s="1590"/>
      <c r="I21" s="240" t="s">
        <v>3516</v>
      </c>
      <c r="J21" s="239" t="s">
        <v>201</v>
      </c>
      <c r="K21" s="247" t="s">
        <v>2136</v>
      </c>
      <c r="L21" s="227" t="str">
        <f>VLOOKUP(K21,CódigosRetorno!$A$1:$B$1692,2,FALSE)</f>
        <v>LineID - El dato ingresado no cumple con el estandar</v>
      </c>
      <c r="M21" s="115" t="s">
        <v>475</v>
      </c>
      <c r="N21" s="245" t="s">
        <v>185</v>
      </c>
      <c r="O21" s="1351"/>
    </row>
    <row r="22" spans="1:15" x14ac:dyDescent="0.25">
      <c r="A22" s="1351"/>
      <c r="B22" s="1635"/>
      <c r="C22" s="1590"/>
      <c r="D22" s="1636"/>
      <c r="E22" s="1635"/>
      <c r="F22" s="1589"/>
      <c r="G22" s="1632"/>
      <c r="H22" s="1590"/>
      <c r="I22" s="240" t="s">
        <v>3208</v>
      </c>
      <c r="J22" s="239" t="s">
        <v>201</v>
      </c>
      <c r="K22" s="247" t="s">
        <v>2135</v>
      </c>
      <c r="L22" s="227" t="str">
        <f>VLOOKUP(K22,CódigosRetorno!$A$1:$B$1692,2,FALSE)</f>
        <v>LineID - El dato ingresado debe ser correlativo mayor a cero</v>
      </c>
      <c r="M22" s="115" t="s">
        <v>475</v>
      </c>
      <c r="N22" s="245" t="s">
        <v>185</v>
      </c>
      <c r="O22" s="1351"/>
    </row>
    <row r="23" spans="1:15" x14ac:dyDescent="0.25">
      <c r="A23" s="1351"/>
      <c r="B23" s="1635"/>
      <c r="C23" s="1590"/>
      <c r="D23" s="1631"/>
      <c r="E23" s="1635"/>
      <c r="F23" s="1589"/>
      <c r="G23" s="1632"/>
      <c r="H23" s="1590"/>
      <c r="I23" s="236" t="s">
        <v>3209</v>
      </c>
      <c r="J23" s="239" t="s">
        <v>201</v>
      </c>
      <c r="K23" s="116" t="s">
        <v>1649</v>
      </c>
      <c r="L23" s="227" t="str">
        <f>VLOOKUP(K23,CódigosRetorno!$A$1:$B$1692,2,FALSE)</f>
        <v>El número de ítem no puede estar duplicado.</v>
      </c>
      <c r="M23" s="115" t="s">
        <v>475</v>
      </c>
      <c r="N23" s="245" t="s">
        <v>185</v>
      </c>
      <c r="O23" s="1351"/>
    </row>
    <row r="24" spans="1:15" ht="24" customHeight="1" x14ac:dyDescent="0.25">
      <c r="A24" s="1351"/>
      <c r="B24" s="1635">
        <f>+B20+1</f>
        <v>10</v>
      </c>
      <c r="C24" s="1590" t="s">
        <v>124</v>
      </c>
      <c r="D24" s="1630" t="s">
        <v>104</v>
      </c>
      <c r="E24" s="1635" t="s">
        <v>4</v>
      </c>
      <c r="F24" s="1589" t="s">
        <v>10</v>
      </c>
      <c r="G24" s="1632" t="s">
        <v>3210</v>
      </c>
      <c r="H24" s="1590" t="s">
        <v>3211</v>
      </c>
      <c r="I24" s="246" t="s">
        <v>3444</v>
      </c>
      <c r="J24" s="239" t="s">
        <v>201</v>
      </c>
      <c r="K24" s="247" t="s">
        <v>2132</v>
      </c>
      <c r="L24" s="227" t="str">
        <f>VLOOKUP(K24,CódigosRetorno!$A$1:$B$1692,2,FALSE)</f>
        <v>El tag DocumentTypeCode es vacío</v>
      </c>
      <c r="M24" s="115" t="s">
        <v>475</v>
      </c>
      <c r="N24" s="245" t="s">
        <v>185</v>
      </c>
      <c r="O24" s="1351"/>
    </row>
    <row r="25" spans="1:15" x14ac:dyDescent="0.25">
      <c r="A25" s="1351"/>
      <c r="B25" s="1635"/>
      <c r="C25" s="1590"/>
      <c r="D25" s="1631"/>
      <c r="E25" s="1635"/>
      <c r="F25" s="1589"/>
      <c r="G25" s="1632"/>
      <c r="H25" s="1590"/>
      <c r="I25" s="240" t="s">
        <v>3219</v>
      </c>
      <c r="J25" s="239" t="s">
        <v>201</v>
      </c>
      <c r="K25" s="247" t="s">
        <v>2133</v>
      </c>
      <c r="L25" s="227" t="str">
        <f>VLOOKUP(K25,CódigosRetorno!$A$1:$B$1692,2,FALSE)</f>
        <v>DocumentTypeCode - El valor del tipo de documento es invalido</v>
      </c>
      <c r="M25" s="115" t="s">
        <v>475</v>
      </c>
      <c r="N25" s="245" t="s">
        <v>185</v>
      </c>
      <c r="O25" s="1351"/>
    </row>
    <row r="26" spans="1:15" ht="24" customHeight="1" x14ac:dyDescent="0.25">
      <c r="A26" s="1351"/>
      <c r="B26" s="1630">
        <f>+B24+1</f>
        <v>11</v>
      </c>
      <c r="C26" s="1595" t="s">
        <v>125</v>
      </c>
      <c r="D26" s="1630" t="s">
        <v>104</v>
      </c>
      <c r="E26" s="1630" t="s">
        <v>4</v>
      </c>
      <c r="F26" s="1580" t="s">
        <v>44</v>
      </c>
      <c r="G26" s="1633"/>
      <c r="H26" s="1595" t="s">
        <v>126</v>
      </c>
      <c r="I26" s="246" t="s">
        <v>3444</v>
      </c>
      <c r="J26" s="239" t="s">
        <v>201</v>
      </c>
      <c r="K26" s="247" t="s">
        <v>2130</v>
      </c>
      <c r="L26" s="227" t="str">
        <f>VLOOKUP(K26,CódigosRetorno!$A$1:$B$1692,2,FALSE)</f>
        <v>El tag DocumentSerialID es vacío</v>
      </c>
      <c r="M26" s="115" t="s">
        <v>475</v>
      </c>
      <c r="N26" s="245" t="s">
        <v>185</v>
      </c>
      <c r="O26" s="1351"/>
    </row>
    <row r="27" spans="1:15" ht="36" x14ac:dyDescent="0.25">
      <c r="A27" s="1351"/>
      <c r="B27" s="1636"/>
      <c r="C27" s="1597"/>
      <c r="D27" s="1636"/>
      <c r="E27" s="1636"/>
      <c r="F27" s="1581"/>
      <c r="G27" s="1637"/>
      <c r="H27" s="1597"/>
      <c r="I27" s="812" t="s">
        <v>5847</v>
      </c>
      <c r="J27" s="882" t="s">
        <v>201</v>
      </c>
      <c r="K27" s="880" t="s">
        <v>1732</v>
      </c>
      <c r="L27" s="227" t="str">
        <f>VLOOKUP(K27,CódigosRetorno!$A$1:$B$1692,2,FALSE)</f>
        <v>El dato ingresado  no cumple con el formato de DocumentSerialID, para DocumentTypeCode con valor 20.</v>
      </c>
      <c r="M27" s="115"/>
      <c r="N27" s="245"/>
      <c r="O27" s="1351"/>
    </row>
    <row r="28" spans="1:15" ht="36" x14ac:dyDescent="0.25">
      <c r="A28" s="1351"/>
      <c r="B28" s="1636"/>
      <c r="C28" s="1597"/>
      <c r="D28" s="1631"/>
      <c r="E28" s="1636"/>
      <c r="F28" s="1581"/>
      <c r="G28" s="1637"/>
      <c r="H28" s="1597"/>
      <c r="I28" s="812" t="s">
        <v>5848</v>
      </c>
      <c r="J28" s="882" t="s">
        <v>201</v>
      </c>
      <c r="K28" s="880" t="s">
        <v>1731</v>
      </c>
      <c r="L28" s="227" t="str">
        <f>VLOOKUP(K28,CódigosRetorno!$A$1:$B$1692,2,FALSE)</f>
        <v>El dato ingresado  no cumple con el formato de DocumentSerialID, para DocumentTypeCode con valor 40.</v>
      </c>
      <c r="M28" s="115"/>
      <c r="N28" s="245"/>
      <c r="O28" s="1351"/>
    </row>
    <row r="29" spans="1:15" ht="24" customHeight="1" x14ac:dyDescent="0.25">
      <c r="A29" s="1351"/>
      <c r="B29" s="1630">
        <f>+B26+1</f>
        <v>12</v>
      </c>
      <c r="C29" s="1595" t="s">
        <v>127</v>
      </c>
      <c r="D29" s="1630" t="s">
        <v>104</v>
      </c>
      <c r="E29" s="1630" t="s">
        <v>4</v>
      </c>
      <c r="F29" s="1580" t="s">
        <v>105</v>
      </c>
      <c r="G29" s="1633"/>
      <c r="H29" s="1595" t="s">
        <v>128</v>
      </c>
      <c r="I29" s="246" t="s">
        <v>3444</v>
      </c>
      <c r="J29" s="239" t="s">
        <v>201</v>
      </c>
      <c r="K29" s="247" t="s">
        <v>2128</v>
      </c>
      <c r="L29" s="227" t="str">
        <f>VLOOKUP(K29,CódigosRetorno!$A$1:$B$1692,2,FALSE)</f>
        <v>El tag DocumentNumberID esta vacío</v>
      </c>
      <c r="M29" s="115" t="s">
        <v>475</v>
      </c>
      <c r="N29" s="245" t="s">
        <v>185</v>
      </c>
      <c r="O29" s="1351"/>
    </row>
    <row r="30" spans="1:15" ht="24" x14ac:dyDescent="0.25">
      <c r="A30" s="1351"/>
      <c r="B30" s="1636"/>
      <c r="C30" s="1597"/>
      <c r="D30" s="1636"/>
      <c r="E30" s="1636"/>
      <c r="F30" s="1581"/>
      <c r="G30" s="1637"/>
      <c r="H30" s="1597"/>
      <c r="I30" s="240" t="s">
        <v>3212</v>
      </c>
      <c r="J30" s="239" t="s">
        <v>201</v>
      </c>
      <c r="K30" s="247" t="s">
        <v>2129</v>
      </c>
      <c r="L30" s="227" t="str">
        <f>VLOOKUP(K30,CódigosRetorno!$A$1:$B$1692,2,FALSE)</f>
        <v>El dato ingresado en DocumentNumberID debe ser numerico y como maximo de 8 digitos</v>
      </c>
      <c r="M30" s="115" t="s">
        <v>475</v>
      </c>
      <c r="N30" s="245" t="s">
        <v>185</v>
      </c>
      <c r="O30" s="1351"/>
    </row>
    <row r="31" spans="1:15" ht="24" x14ac:dyDescent="0.25">
      <c r="A31" s="1351"/>
      <c r="B31" s="1636"/>
      <c r="C31" s="1597"/>
      <c r="D31" s="1636"/>
      <c r="E31" s="1636"/>
      <c r="F31" s="1581"/>
      <c r="G31" s="1637"/>
      <c r="H31" s="1597"/>
      <c r="I31" s="240" t="s">
        <v>3217</v>
      </c>
      <c r="J31" s="239" t="s">
        <v>201</v>
      </c>
      <c r="K31" s="116" t="s">
        <v>2086</v>
      </c>
      <c r="L31" s="227" t="str">
        <f>VLOOKUP(K31,CódigosRetorno!$A$1:$B$1692,2,FALSE)</f>
        <v>Los documentos informados en el archivo XML se encuentran duplicados</v>
      </c>
      <c r="M31" s="115" t="s">
        <v>215</v>
      </c>
      <c r="N31" s="245" t="s">
        <v>185</v>
      </c>
      <c r="O31" s="1351"/>
    </row>
    <row r="32" spans="1:15" ht="36" x14ac:dyDescent="0.25">
      <c r="A32" s="1351"/>
      <c r="B32" s="1636"/>
      <c r="C32" s="1597"/>
      <c r="D32" s="1636"/>
      <c r="E32" s="1636"/>
      <c r="F32" s="1581"/>
      <c r="G32" s="1637"/>
      <c r="H32" s="1597"/>
      <c r="I32" s="240" t="s">
        <v>3216</v>
      </c>
      <c r="J32" s="239" t="s">
        <v>201</v>
      </c>
      <c r="K32" s="247" t="s">
        <v>1651</v>
      </c>
      <c r="L32" s="227" t="str">
        <f>VLOOKUP(K32,CódigosRetorno!$A$1:$B$1692,2,FALSE)</f>
        <v>El comprobante que desea revertir no existe.</v>
      </c>
      <c r="M32" s="115" t="s">
        <v>215</v>
      </c>
      <c r="N32" s="239" t="s">
        <v>3215</v>
      </c>
      <c r="O32" s="1351"/>
    </row>
    <row r="33" spans="1:15" ht="36" x14ac:dyDescent="0.25">
      <c r="A33" s="1351"/>
      <c r="B33" s="1636"/>
      <c r="C33" s="1597"/>
      <c r="D33" s="1631"/>
      <c r="E33" s="1636"/>
      <c r="F33" s="1581"/>
      <c r="G33" s="1637"/>
      <c r="H33" s="1597"/>
      <c r="I33" s="240" t="s">
        <v>3214</v>
      </c>
      <c r="J33" s="239" t="s">
        <v>201</v>
      </c>
      <c r="K33" s="247" t="s">
        <v>1650</v>
      </c>
      <c r="L33" s="227" t="str">
        <f>VLOOKUP(K33,CódigosRetorno!$A$1:$B$1692,2,FALSE)</f>
        <v>El comprobante fue informado previamente en una reversión.</v>
      </c>
      <c r="M33" s="115" t="s">
        <v>215</v>
      </c>
      <c r="N33" s="239" t="s">
        <v>3215</v>
      </c>
      <c r="O33" s="1351"/>
    </row>
    <row r="34" spans="1:15" ht="24" customHeight="1" x14ac:dyDescent="0.25">
      <c r="A34" s="1351"/>
      <c r="B34" s="1630">
        <f>+B29+1</f>
        <v>13</v>
      </c>
      <c r="C34" s="1593" t="s">
        <v>129</v>
      </c>
      <c r="D34" s="1630" t="s">
        <v>104</v>
      </c>
      <c r="E34" s="1630" t="s">
        <v>4</v>
      </c>
      <c r="F34" s="1580" t="s">
        <v>5</v>
      </c>
      <c r="G34" s="1633"/>
      <c r="H34" s="1595" t="s">
        <v>130</v>
      </c>
      <c r="I34" s="246" t="s">
        <v>3444</v>
      </c>
      <c r="J34" s="239" t="s">
        <v>201</v>
      </c>
      <c r="K34" s="247" t="s">
        <v>2126</v>
      </c>
      <c r="L34" s="227" t="str">
        <f>VLOOKUP(K34,CódigosRetorno!$A$1:$B$1692,2,FALSE)</f>
        <v>El tag VoidReasonDescription esta vacío</v>
      </c>
      <c r="M34" s="115" t="s">
        <v>475</v>
      </c>
      <c r="N34" s="245" t="s">
        <v>185</v>
      </c>
      <c r="O34" s="1351"/>
    </row>
    <row r="35" spans="1:15" ht="24" x14ac:dyDescent="0.25">
      <c r="A35" s="1351"/>
      <c r="B35" s="1631"/>
      <c r="C35" s="1594"/>
      <c r="D35" s="1631"/>
      <c r="E35" s="1631"/>
      <c r="F35" s="1582"/>
      <c r="G35" s="1634"/>
      <c r="H35" s="1596"/>
      <c r="I35" s="240" t="s">
        <v>3213</v>
      </c>
      <c r="J35" s="239" t="s">
        <v>201</v>
      </c>
      <c r="K35" s="247" t="s">
        <v>2127</v>
      </c>
      <c r="L35" s="227" t="str">
        <f>VLOOKUP(K35,CódigosRetorno!$A$1:$B$1692,2,FALSE)</f>
        <v>El dato ingresado en VoidReasonDescription debe contener información válida</v>
      </c>
      <c r="M35" s="115" t="s">
        <v>475</v>
      </c>
      <c r="N35" s="245" t="s">
        <v>185</v>
      </c>
      <c r="O35" s="1351"/>
    </row>
    <row r="36" spans="1:15" x14ac:dyDescent="0.25">
      <c r="A36" s="1351"/>
      <c r="B36" s="1352"/>
      <c r="C36" s="1351"/>
      <c r="D36" s="1352"/>
      <c r="E36" s="1352"/>
      <c r="F36" s="1352"/>
      <c r="G36" s="1353"/>
      <c r="H36" s="1389"/>
      <c r="I36" s="1389"/>
      <c r="J36" s="1354"/>
      <c r="K36" s="1353"/>
      <c r="L36" s="1389"/>
      <c r="M36" s="1352"/>
      <c r="N36" s="1352"/>
      <c r="O36" s="1351"/>
    </row>
    <row r="37" spans="1:15" hidden="1" x14ac:dyDescent="0.25">
      <c r="B37" s="59"/>
      <c r="H37" s="143"/>
      <c r="I37" s="143"/>
      <c r="J37" s="147"/>
      <c r="K37" s="142"/>
      <c r="L37" s="143"/>
    </row>
    <row r="38" spans="1:15" hidden="1" x14ac:dyDescent="0.25">
      <c r="B38" s="337"/>
      <c r="C38" s="338"/>
      <c r="D38" s="337"/>
      <c r="E38" s="337"/>
      <c r="F38" s="339"/>
      <c r="G38" s="340"/>
      <c r="H38" s="341"/>
      <c r="I38" s="143"/>
      <c r="J38" s="147"/>
      <c r="K38" s="142"/>
      <c r="L38" s="143"/>
    </row>
    <row r="39" spans="1:15" hidden="1" x14ac:dyDescent="0.25">
      <c r="B39" s="337"/>
      <c r="C39" s="338"/>
      <c r="D39" s="337"/>
      <c r="E39" s="337"/>
      <c r="F39" s="339"/>
      <c r="G39" s="340"/>
      <c r="H39" s="341"/>
      <c r="I39" s="143"/>
      <c r="J39" s="147"/>
      <c r="K39" s="142"/>
      <c r="L39" s="143"/>
    </row>
    <row r="40" spans="1:15" hidden="1" x14ac:dyDescent="0.25">
      <c r="H40" s="143"/>
      <c r="I40" s="143"/>
      <c r="J40" s="147"/>
      <c r="K40" s="142"/>
      <c r="L40" s="143"/>
    </row>
    <row r="41" spans="1:15" hidden="1" x14ac:dyDescent="0.25">
      <c r="H41" s="143"/>
      <c r="I41" s="143"/>
      <c r="J41" s="147"/>
      <c r="K41" s="142"/>
      <c r="L41" s="143"/>
    </row>
    <row r="42" spans="1:15" s="60" customFormat="1" hidden="1" x14ac:dyDescent="0.25">
      <c r="B42" s="9"/>
      <c r="C42" s="11"/>
      <c r="D42" s="9"/>
      <c r="E42" s="9"/>
      <c r="F42" s="9"/>
      <c r="G42" s="118"/>
      <c r="H42" s="143"/>
      <c r="I42" s="143"/>
      <c r="J42" s="147"/>
      <c r="K42" s="142"/>
      <c r="L42" s="143"/>
      <c r="M42" s="9"/>
      <c r="N42" s="9"/>
    </row>
    <row r="43" spans="1:15" s="60" customFormat="1" hidden="1" x14ac:dyDescent="0.25">
      <c r="B43" s="9"/>
      <c r="C43" s="11"/>
      <c r="D43" s="9"/>
      <c r="E43" s="9"/>
      <c r="F43" s="9"/>
      <c r="G43" s="118"/>
      <c r="H43" s="143"/>
      <c r="I43" s="143"/>
      <c r="J43" s="147"/>
      <c r="K43" s="142"/>
      <c r="L43" s="143"/>
      <c r="M43" s="9"/>
      <c r="N43" s="9"/>
    </row>
    <row r="44" spans="1:15" s="60" customFormat="1" hidden="1" x14ac:dyDescent="0.25">
      <c r="B44" s="9"/>
      <c r="C44" s="11"/>
      <c r="D44" s="9"/>
      <c r="E44" s="9"/>
      <c r="F44" s="9"/>
      <c r="G44" s="118"/>
      <c r="H44" s="143"/>
      <c r="I44" s="143"/>
      <c r="J44" s="147"/>
      <c r="K44" s="142"/>
      <c r="L44" s="143"/>
      <c r="M44" s="9"/>
      <c r="N44" s="9"/>
    </row>
    <row r="45" spans="1:15" s="60" customFormat="1" hidden="1" x14ac:dyDescent="0.25">
      <c r="B45" s="9"/>
      <c r="C45" s="11"/>
      <c r="D45" s="9"/>
      <c r="E45" s="9"/>
      <c r="F45" s="9"/>
      <c r="G45" s="118"/>
      <c r="H45" s="143"/>
      <c r="I45" s="143"/>
      <c r="J45" s="147"/>
      <c r="K45" s="142"/>
      <c r="L45" s="143"/>
      <c r="M45" s="9"/>
      <c r="N45" s="9"/>
    </row>
    <row r="46" spans="1:15" s="60" customFormat="1" hidden="1" x14ac:dyDescent="0.25">
      <c r="B46" s="9"/>
      <c r="C46" s="11"/>
      <c r="D46" s="9"/>
      <c r="E46" s="9"/>
      <c r="F46" s="9"/>
      <c r="G46" s="118"/>
      <c r="H46" s="143"/>
      <c r="I46" s="143"/>
      <c r="J46" s="147"/>
      <c r="K46" s="142"/>
      <c r="L46" s="143"/>
      <c r="M46" s="9"/>
      <c r="N46" s="9"/>
    </row>
    <row r="47" spans="1:15" s="60" customFormat="1" hidden="1" x14ac:dyDescent="0.25">
      <c r="B47" s="9"/>
      <c r="C47" s="11"/>
      <c r="D47" s="9"/>
      <c r="E47" s="9"/>
      <c r="F47" s="9"/>
      <c r="G47" s="118"/>
      <c r="H47" s="143"/>
      <c r="I47" s="143"/>
      <c r="J47" s="147"/>
      <c r="K47" s="142"/>
      <c r="L47" s="143"/>
      <c r="M47" s="9"/>
      <c r="N47" s="9"/>
    </row>
    <row r="48" spans="1:15" s="60" customFormat="1" hidden="1" x14ac:dyDescent="0.25">
      <c r="B48" s="9"/>
      <c r="C48" s="11"/>
      <c r="D48" s="9"/>
      <c r="E48" s="9"/>
      <c r="F48" s="9"/>
      <c r="G48" s="118"/>
      <c r="H48" s="143"/>
      <c r="I48" s="143"/>
      <c r="J48" s="147"/>
      <c r="K48" s="142"/>
      <c r="L48" s="143"/>
      <c r="M48" s="9"/>
      <c r="N48" s="9"/>
    </row>
    <row r="49" spans="2:14" s="60" customFormat="1" hidden="1" x14ac:dyDescent="0.25">
      <c r="B49" s="9"/>
      <c r="C49" s="11"/>
      <c r="D49" s="9"/>
      <c r="E49" s="9"/>
      <c r="F49" s="9"/>
      <c r="G49" s="118"/>
      <c r="H49" s="143"/>
      <c r="I49" s="143"/>
      <c r="J49" s="147"/>
      <c r="K49" s="142"/>
      <c r="L49" s="143"/>
      <c r="M49" s="9"/>
      <c r="N49" s="9"/>
    </row>
    <row r="50" spans="2:14" s="60" customFormat="1" hidden="1" x14ac:dyDescent="0.25">
      <c r="B50" s="9"/>
      <c r="C50" s="11"/>
      <c r="D50" s="9"/>
      <c r="E50" s="9"/>
      <c r="F50" s="9"/>
      <c r="G50" s="118"/>
      <c r="H50" s="143"/>
      <c r="I50" s="143"/>
      <c r="J50" s="147"/>
      <c r="K50" s="142"/>
      <c r="L50" s="143"/>
      <c r="M50" s="9"/>
      <c r="N50" s="9"/>
    </row>
    <row r="51" spans="2:14" s="60" customFormat="1" hidden="1" x14ac:dyDescent="0.25">
      <c r="B51" s="9"/>
      <c r="C51" s="11"/>
      <c r="D51" s="9"/>
      <c r="E51" s="9"/>
      <c r="F51" s="9"/>
      <c r="G51" s="118"/>
      <c r="H51" s="143"/>
      <c r="I51" s="143"/>
      <c r="J51" s="147"/>
      <c r="K51" s="142"/>
      <c r="L51" s="143"/>
      <c r="M51" s="9"/>
      <c r="N51" s="9"/>
    </row>
    <row r="52" spans="2:14" s="60" customFormat="1" hidden="1" x14ac:dyDescent="0.25">
      <c r="B52" s="9"/>
      <c r="C52" s="11"/>
      <c r="D52" s="9"/>
      <c r="E52" s="9"/>
      <c r="F52" s="9"/>
      <c r="G52" s="118"/>
      <c r="H52" s="143"/>
      <c r="I52" s="143"/>
      <c r="J52" s="147"/>
      <c r="K52" s="142"/>
      <c r="L52" s="143"/>
      <c r="M52" s="9"/>
      <c r="N52" s="9"/>
    </row>
    <row r="53" spans="2:14" s="60" customFormat="1" hidden="1" x14ac:dyDescent="0.25">
      <c r="B53" s="9"/>
      <c r="C53" s="11"/>
      <c r="D53" s="9"/>
      <c r="E53" s="9"/>
      <c r="F53" s="9"/>
      <c r="G53" s="118"/>
      <c r="H53" s="143"/>
      <c r="I53" s="143"/>
      <c r="J53" s="147"/>
      <c r="K53" s="142"/>
      <c r="L53" s="143"/>
      <c r="M53" s="9"/>
      <c r="N53" s="9"/>
    </row>
    <row r="54" spans="2:14" s="60" customFormat="1" hidden="1" x14ac:dyDescent="0.25">
      <c r="B54" s="9"/>
      <c r="C54" s="11"/>
      <c r="D54" s="9"/>
      <c r="E54" s="9"/>
      <c r="F54" s="9"/>
      <c r="G54" s="118"/>
      <c r="H54" s="143"/>
      <c r="I54" s="143"/>
      <c r="J54" s="147"/>
      <c r="K54" s="142"/>
      <c r="L54" s="143"/>
      <c r="M54" s="9"/>
      <c r="N54" s="9"/>
    </row>
    <row r="55" spans="2:14" s="60" customFormat="1" hidden="1" x14ac:dyDescent="0.25">
      <c r="B55" s="9"/>
      <c r="C55" s="11"/>
      <c r="D55" s="9"/>
      <c r="E55" s="9"/>
      <c r="F55" s="9"/>
      <c r="G55" s="118"/>
      <c r="H55" s="143"/>
      <c r="I55" s="143"/>
      <c r="J55" s="147"/>
      <c r="K55" s="142"/>
      <c r="L55" s="143"/>
      <c r="M55" s="9"/>
      <c r="N55" s="9"/>
    </row>
    <row r="56" spans="2:14" s="60" customFormat="1" hidden="1" x14ac:dyDescent="0.25">
      <c r="B56" s="9"/>
      <c r="C56" s="11"/>
      <c r="D56" s="9"/>
      <c r="E56" s="9"/>
      <c r="F56" s="9"/>
      <c r="G56" s="118"/>
      <c r="H56" s="143"/>
      <c r="I56" s="143"/>
      <c r="J56" s="147"/>
      <c r="K56" s="142"/>
      <c r="L56" s="143"/>
      <c r="M56" s="9"/>
      <c r="N56" s="9"/>
    </row>
    <row r="57" spans="2:14" s="60" customFormat="1" hidden="1" x14ac:dyDescent="0.25">
      <c r="B57" s="9"/>
      <c r="C57" s="11"/>
      <c r="D57" s="9"/>
      <c r="E57" s="9"/>
      <c r="F57" s="9"/>
      <c r="G57" s="118"/>
      <c r="J57" s="61"/>
      <c r="K57" s="118"/>
      <c r="M57" s="9"/>
      <c r="N57" s="9"/>
    </row>
    <row r="58" spans="2:14" s="60" customFormat="1" hidden="1" x14ac:dyDescent="0.25">
      <c r="B58" s="9"/>
      <c r="C58" s="11"/>
      <c r="D58" s="9"/>
      <c r="E58" s="9"/>
      <c r="F58" s="9"/>
      <c r="G58" s="118"/>
      <c r="J58" s="61"/>
      <c r="K58" s="118"/>
      <c r="M58" s="9"/>
      <c r="N58" s="9"/>
    </row>
    <row r="59" spans="2:14" s="60" customFormat="1" hidden="1" x14ac:dyDescent="0.25">
      <c r="B59" s="9"/>
      <c r="C59" s="11"/>
      <c r="D59" s="9"/>
      <c r="E59" s="9"/>
      <c r="F59" s="9"/>
      <c r="G59" s="118"/>
      <c r="J59" s="61"/>
      <c r="K59" s="118"/>
      <c r="M59" s="9"/>
      <c r="N59" s="9"/>
    </row>
    <row r="60" spans="2:14" s="60" customFormat="1" hidden="1" x14ac:dyDescent="0.25">
      <c r="B60" s="9"/>
      <c r="C60" s="11"/>
      <c r="D60" s="9"/>
      <c r="E60" s="9"/>
      <c r="F60" s="9"/>
      <c r="G60" s="118"/>
      <c r="J60" s="61"/>
      <c r="K60" s="118"/>
      <c r="M60" s="9"/>
      <c r="N60" s="9"/>
    </row>
    <row r="61" spans="2:14" s="60" customFormat="1" hidden="1" x14ac:dyDescent="0.25">
      <c r="B61" s="9"/>
      <c r="C61" s="11"/>
      <c r="D61" s="9"/>
      <c r="E61" s="9"/>
      <c r="F61" s="9"/>
      <c r="G61" s="118"/>
      <c r="J61" s="61"/>
      <c r="K61" s="118"/>
      <c r="M61" s="9"/>
      <c r="N61" s="9"/>
    </row>
  </sheetData>
  <mergeCells count="70">
    <mergeCell ref="H34:H35"/>
    <mergeCell ref="F26:F28"/>
    <mergeCell ref="G26:G28"/>
    <mergeCell ref="H26:H28"/>
    <mergeCell ref="G29:G33"/>
    <mergeCell ref="H29:H33"/>
    <mergeCell ref="H24:H25"/>
    <mergeCell ref="B29:B33"/>
    <mergeCell ref="C29:C33"/>
    <mergeCell ref="D29:D33"/>
    <mergeCell ref="E29:E33"/>
    <mergeCell ref="F29:F33"/>
    <mergeCell ref="B24:B25"/>
    <mergeCell ref="C24:C25"/>
    <mergeCell ref="D24:D25"/>
    <mergeCell ref="E24:E25"/>
    <mergeCell ref="F24:F25"/>
    <mergeCell ref="B26:B28"/>
    <mergeCell ref="C26:C28"/>
    <mergeCell ref="D26:D28"/>
    <mergeCell ref="E26:E28"/>
    <mergeCell ref="G5:G6"/>
    <mergeCell ref="H5:H6"/>
    <mergeCell ref="B10:B11"/>
    <mergeCell ref="C10:C11"/>
    <mergeCell ref="D10:D11"/>
    <mergeCell ref="E10:E11"/>
    <mergeCell ref="F10:F11"/>
    <mergeCell ref="G10:G11"/>
    <mergeCell ref="H10:H11"/>
    <mergeCell ref="B5:B6"/>
    <mergeCell ref="C5:C6"/>
    <mergeCell ref="D5:D6"/>
    <mergeCell ref="E5:E6"/>
    <mergeCell ref="F5:F6"/>
    <mergeCell ref="B8:B9"/>
    <mergeCell ref="C8:C9"/>
    <mergeCell ref="D8:D9"/>
    <mergeCell ref="E8:E9"/>
    <mergeCell ref="F8:F9"/>
    <mergeCell ref="G8:G9"/>
    <mergeCell ref="H8:H9"/>
    <mergeCell ref="E14:E16"/>
    <mergeCell ref="F15:F16"/>
    <mergeCell ref="G15:G16"/>
    <mergeCell ref="H15:H16"/>
    <mergeCell ref="B14:B16"/>
    <mergeCell ref="D14:D16"/>
    <mergeCell ref="C15:C16"/>
    <mergeCell ref="H17:H18"/>
    <mergeCell ref="B20:B23"/>
    <mergeCell ref="C20:C23"/>
    <mergeCell ref="D20:D23"/>
    <mergeCell ref="E20:E23"/>
    <mergeCell ref="D17:D18"/>
    <mergeCell ref="B17:B18"/>
    <mergeCell ref="C17:C18"/>
    <mergeCell ref="E17:E18"/>
    <mergeCell ref="F17:F18"/>
    <mergeCell ref="F20:F23"/>
    <mergeCell ref="G20:G23"/>
    <mergeCell ref="H20:H23"/>
    <mergeCell ref="B34:B35"/>
    <mergeCell ref="C34:C35"/>
    <mergeCell ref="D34:D35"/>
    <mergeCell ref="E34:E35"/>
    <mergeCell ref="G17:G18"/>
    <mergeCell ref="G24:G25"/>
    <mergeCell ref="F34:F35"/>
    <mergeCell ref="G34:G35"/>
  </mergeCells>
  <pageMargins left="0.53" right="0.27559055118110237" top="1.1811023622047245" bottom="0.74803149606299213" header="0.31496062992125984" footer="0.31496062992125984"/>
  <pageSetup paperSize="9" scale="80" orientation="landscape" r:id="rId1"/>
  <ignoredErrors>
    <ignoredError sqref="K3:K35 G5:G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F105"/>
  <sheetViews>
    <sheetView zoomScaleNormal="100" workbookViewId="0">
      <selection activeCell="A2" sqref="A2:E2"/>
    </sheetView>
  </sheetViews>
  <sheetFormatPr baseColWidth="10" defaultColWidth="0" defaultRowHeight="15" zeroHeight="1" x14ac:dyDescent="0.25"/>
  <cols>
    <col min="1" max="1" width="21.42578125" style="12" customWidth="1"/>
    <col min="2" max="2" width="49.85546875" style="12" bestFit="1" customWidth="1"/>
    <col min="3" max="3" width="3.5703125" style="49" bestFit="1" customWidth="1"/>
    <col min="4" max="4" width="7.28515625" style="49" bestFit="1" customWidth="1"/>
    <col min="5" max="5" width="50" style="12" customWidth="1"/>
    <col min="6" max="6" width="2.7109375" style="12" customWidth="1"/>
    <col min="7" max="16384" width="11.42578125" style="12" hidden="1"/>
  </cols>
  <sheetData>
    <row r="1" spans="1:6" x14ac:dyDescent="0.25">
      <c r="A1" s="1407"/>
      <c r="B1" s="1407"/>
      <c r="C1" s="1408"/>
      <c r="D1" s="1408"/>
      <c r="E1" s="1407"/>
      <c r="F1" s="1407"/>
    </row>
    <row r="2" spans="1:6" x14ac:dyDescent="0.25">
      <c r="A2" s="1641" t="s">
        <v>420</v>
      </c>
      <c r="B2" s="1641"/>
      <c r="C2" s="1641"/>
      <c r="D2" s="1641"/>
      <c r="E2" s="1641"/>
      <c r="F2" s="1407"/>
    </row>
    <row r="3" spans="1:6" x14ac:dyDescent="0.25">
      <c r="A3" s="17" t="s">
        <v>421</v>
      </c>
      <c r="B3" s="1642" t="s">
        <v>422</v>
      </c>
      <c r="C3" s="1643"/>
      <c r="D3" s="1643"/>
      <c r="E3" s="1644"/>
      <c r="F3" s="1407"/>
    </row>
    <row r="4" spans="1:6" x14ac:dyDescent="0.25">
      <c r="A4" s="18" t="s">
        <v>391</v>
      </c>
      <c r="B4" s="18" t="s">
        <v>392</v>
      </c>
      <c r="C4" s="18" t="s">
        <v>423</v>
      </c>
      <c r="D4" s="18" t="s">
        <v>398</v>
      </c>
      <c r="E4" s="18" t="s">
        <v>401</v>
      </c>
      <c r="F4" s="1407"/>
    </row>
    <row r="5" spans="1:6" x14ac:dyDescent="0.25">
      <c r="A5" s="19" t="s">
        <v>393</v>
      </c>
      <c r="B5" s="19" t="s">
        <v>424</v>
      </c>
      <c r="C5" s="20" t="s">
        <v>184</v>
      </c>
      <c r="D5" s="20" t="s">
        <v>7</v>
      </c>
      <c r="E5" s="19"/>
      <c r="F5" s="1407"/>
    </row>
    <row r="6" spans="1:6" x14ac:dyDescent="0.25">
      <c r="A6" s="19" t="s">
        <v>399</v>
      </c>
      <c r="B6" s="19" t="s">
        <v>425</v>
      </c>
      <c r="C6" s="20" t="s">
        <v>183</v>
      </c>
      <c r="D6" s="20" t="s">
        <v>99</v>
      </c>
      <c r="E6" s="19"/>
      <c r="F6" s="1407"/>
    </row>
    <row r="7" spans="1:6" x14ac:dyDescent="0.25">
      <c r="A7" s="19" t="s">
        <v>426</v>
      </c>
      <c r="B7" s="19" t="s">
        <v>427</v>
      </c>
      <c r="C7" s="20" t="s">
        <v>183</v>
      </c>
      <c r="D7" s="20" t="s">
        <v>99</v>
      </c>
      <c r="E7" s="19"/>
      <c r="F7" s="1407"/>
    </row>
    <row r="8" spans="1:6" x14ac:dyDescent="0.25">
      <c r="A8" s="1407"/>
      <c r="B8" s="1407"/>
      <c r="C8" s="1408"/>
      <c r="D8" s="1408"/>
      <c r="E8" s="1407"/>
      <c r="F8" s="1407"/>
    </row>
    <row r="9" spans="1:6" x14ac:dyDescent="0.25">
      <c r="A9" s="1407"/>
      <c r="B9" s="1407"/>
      <c r="C9" s="1408"/>
      <c r="D9" s="1408"/>
      <c r="E9" s="1407"/>
      <c r="F9" s="1407"/>
    </row>
    <row r="10" spans="1:6" x14ac:dyDescent="0.25">
      <c r="A10" s="1645" t="s">
        <v>428</v>
      </c>
      <c r="B10" s="1645"/>
      <c r="C10" s="1645"/>
      <c r="D10" s="1645"/>
      <c r="E10" s="1645"/>
      <c r="F10" s="1407"/>
    </row>
    <row r="11" spans="1:6" x14ac:dyDescent="0.25">
      <c r="A11" s="21" t="s">
        <v>421</v>
      </c>
      <c r="B11" s="1646" t="s">
        <v>422</v>
      </c>
      <c r="C11" s="1647"/>
      <c r="D11" s="1647"/>
      <c r="E11" s="1648"/>
      <c r="F11" s="1407"/>
    </row>
    <row r="12" spans="1:6" x14ac:dyDescent="0.25">
      <c r="A12" s="22" t="s">
        <v>391</v>
      </c>
      <c r="B12" s="22" t="s">
        <v>392</v>
      </c>
      <c r="C12" s="22" t="s">
        <v>423</v>
      </c>
      <c r="D12" s="22" t="s">
        <v>398</v>
      </c>
      <c r="E12" s="22" t="s">
        <v>401</v>
      </c>
      <c r="F12" s="1407"/>
    </row>
    <row r="13" spans="1:6" x14ac:dyDescent="0.25">
      <c r="A13" s="23" t="s">
        <v>393</v>
      </c>
      <c r="B13" s="23" t="s">
        <v>424</v>
      </c>
      <c r="C13" s="24" t="s">
        <v>184</v>
      </c>
      <c r="D13" s="24" t="s">
        <v>7</v>
      </c>
      <c r="E13" s="23"/>
      <c r="F13" s="1407"/>
    </row>
    <row r="14" spans="1:6" ht="120" x14ac:dyDescent="0.25">
      <c r="A14" s="23" t="s">
        <v>429</v>
      </c>
      <c r="B14" s="23" t="s">
        <v>430</v>
      </c>
      <c r="C14" s="24" t="s">
        <v>219</v>
      </c>
      <c r="D14" s="24" t="s">
        <v>99</v>
      </c>
      <c r="E14" s="1498" t="s">
        <v>6799</v>
      </c>
      <c r="F14" s="1407"/>
    </row>
    <row r="15" spans="1:6" x14ac:dyDescent="0.25">
      <c r="A15" s="1407"/>
      <c r="B15" s="1407"/>
      <c r="C15" s="1408"/>
      <c r="D15" s="1408"/>
      <c r="E15" s="1407"/>
      <c r="F15" s="1407"/>
    </row>
    <row r="16" spans="1:6" x14ac:dyDescent="0.25">
      <c r="A16" s="1407"/>
      <c r="B16" s="1407"/>
      <c r="C16" s="1408"/>
      <c r="D16" s="1408"/>
      <c r="E16" s="1407"/>
      <c r="F16" s="1407"/>
    </row>
    <row r="17" spans="1:6" x14ac:dyDescent="0.25">
      <c r="A17" s="1649" t="s">
        <v>431</v>
      </c>
      <c r="B17" s="1649"/>
      <c r="C17" s="1649"/>
      <c r="D17" s="1649"/>
      <c r="E17" s="1649"/>
      <c r="F17" s="1407"/>
    </row>
    <row r="18" spans="1:6" x14ac:dyDescent="0.25">
      <c r="A18" s="25" t="s">
        <v>421</v>
      </c>
      <c r="B18" s="1655" t="s">
        <v>432</v>
      </c>
      <c r="C18" s="1656"/>
      <c r="D18" s="1656"/>
      <c r="E18" s="1657"/>
      <c r="F18" s="1407"/>
    </row>
    <row r="19" spans="1:6" x14ac:dyDescent="0.25">
      <c r="A19" s="26" t="s">
        <v>391</v>
      </c>
      <c r="B19" s="26" t="s">
        <v>392</v>
      </c>
      <c r="C19" s="27" t="s">
        <v>423</v>
      </c>
      <c r="D19" s="26" t="s">
        <v>398</v>
      </c>
      <c r="E19" s="26" t="s">
        <v>433</v>
      </c>
      <c r="F19" s="1407"/>
    </row>
    <row r="20" spans="1:6" x14ac:dyDescent="0.25">
      <c r="A20" s="28" t="s">
        <v>393</v>
      </c>
      <c r="B20" s="28" t="s">
        <v>434</v>
      </c>
      <c r="C20" s="29" t="s">
        <v>184</v>
      </c>
      <c r="D20" s="29" t="s">
        <v>7</v>
      </c>
      <c r="E20" s="28"/>
      <c r="F20" s="1407"/>
    </row>
    <row r="21" spans="1:6" x14ac:dyDescent="0.25">
      <c r="A21" s="28" t="s">
        <v>435</v>
      </c>
      <c r="B21" s="28" t="s">
        <v>436</v>
      </c>
      <c r="C21" s="29" t="s">
        <v>184</v>
      </c>
      <c r="D21" s="29" t="s">
        <v>7</v>
      </c>
      <c r="E21" s="28"/>
      <c r="F21" s="1407"/>
    </row>
    <row r="22" spans="1:6" ht="30" x14ac:dyDescent="0.25">
      <c r="A22" s="28" t="s">
        <v>437</v>
      </c>
      <c r="B22" s="28" t="s">
        <v>438</v>
      </c>
      <c r="C22" s="29" t="s">
        <v>184</v>
      </c>
      <c r="D22" s="29" t="s">
        <v>11</v>
      </c>
      <c r="E22" s="30" t="s">
        <v>439</v>
      </c>
      <c r="F22" s="1407"/>
    </row>
    <row r="23" spans="1:6" x14ac:dyDescent="0.25">
      <c r="A23" s="28" t="s">
        <v>492</v>
      </c>
      <c r="B23" s="28" t="s">
        <v>493</v>
      </c>
      <c r="C23" s="29" t="s">
        <v>183</v>
      </c>
      <c r="D23" s="29" t="s">
        <v>148</v>
      </c>
      <c r="E23" s="53" t="s">
        <v>25</v>
      </c>
      <c r="F23" s="1407"/>
    </row>
    <row r="24" spans="1:6" x14ac:dyDescent="0.25">
      <c r="A24" s="28" t="s">
        <v>494</v>
      </c>
      <c r="B24" s="28" t="s">
        <v>495</v>
      </c>
      <c r="C24" s="29" t="s">
        <v>183</v>
      </c>
      <c r="D24" s="29" t="s">
        <v>148</v>
      </c>
      <c r="E24" s="53" t="s">
        <v>25</v>
      </c>
      <c r="F24" s="1407"/>
    </row>
    <row r="25" spans="1:6" x14ac:dyDescent="0.25">
      <c r="A25" s="1407"/>
      <c r="B25" s="1407"/>
      <c r="C25" s="1408"/>
      <c r="D25" s="1408"/>
      <c r="E25" s="1407"/>
      <c r="F25" s="1407"/>
    </row>
    <row r="26" spans="1:6" x14ac:dyDescent="0.25">
      <c r="A26" s="1407"/>
      <c r="B26" s="1407"/>
      <c r="C26" s="1408"/>
      <c r="D26" s="1408"/>
      <c r="E26" s="1407"/>
      <c r="F26" s="1407"/>
    </row>
    <row r="27" spans="1:6" x14ac:dyDescent="0.25">
      <c r="A27" s="1658" t="s">
        <v>496</v>
      </c>
      <c r="B27" s="1658"/>
      <c r="C27" s="1658"/>
      <c r="D27" s="1658"/>
      <c r="E27" s="1658"/>
      <c r="F27" s="1407"/>
    </row>
    <row r="28" spans="1:6" x14ac:dyDescent="0.25">
      <c r="A28" s="54" t="s">
        <v>421</v>
      </c>
      <c r="B28" s="1659" t="s">
        <v>432</v>
      </c>
      <c r="C28" s="1660"/>
      <c r="D28" s="1660"/>
      <c r="E28" s="1661"/>
      <c r="F28" s="1407"/>
    </row>
    <row r="29" spans="1:6" x14ac:dyDescent="0.25">
      <c r="A29" s="55" t="s">
        <v>391</v>
      </c>
      <c r="B29" s="55" t="s">
        <v>392</v>
      </c>
      <c r="C29" s="56" t="s">
        <v>423</v>
      </c>
      <c r="D29" s="55" t="s">
        <v>398</v>
      </c>
      <c r="E29" s="55" t="s">
        <v>433</v>
      </c>
      <c r="F29" s="1407"/>
    </row>
    <row r="30" spans="1:6" x14ac:dyDescent="0.25">
      <c r="A30" s="57" t="s">
        <v>393</v>
      </c>
      <c r="B30" s="57" t="s">
        <v>434</v>
      </c>
      <c r="C30" s="58" t="s">
        <v>184</v>
      </c>
      <c r="D30" s="58" t="s">
        <v>7</v>
      </c>
      <c r="E30" s="57"/>
      <c r="F30" s="1407"/>
    </row>
    <row r="31" spans="1:6" x14ac:dyDescent="0.25">
      <c r="A31" s="57" t="s">
        <v>497</v>
      </c>
      <c r="B31" s="57" t="s">
        <v>498</v>
      </c>
      <c r="C31" s="58" t="s">
        <v>184</v>
      </c>
      <c r="D31" s="58" t="s">
        <v>175</v>
      </c>
      <c r="E31" s="57"/>
      <c r="F31" s="1407"/>
    </row>
    <row r="32" spans="1:6" x14ac:dyDescent="0.25">
      <c r="A32" s="57" t="s">
        <v>499</v>
      </c>
      <c r="B32" s="57" t="s">
        <v>500</v>
      </c>
      <c r="C32" s="58" t="s">
        <v>184</v>
      </c>
      <c r="D32" s="58" t="s">
        <v>5</v>
      </c>
      <c r="E32" s="57"/>
      <c r="F32" s="1407"/>
    </row>
    <row r="33" spans="1:6" x14ac:dyDescent="0.25">
      <c r="A33" s="57" t="s">
        <v>501</v>
      </c>
      <c r="B33" s="57" t="s">
        <v>502</v>
      </c>
      <c r="C33" s="58" t="s">
        <v>183</v>
      </c>
      <c r="D33" s="58" t="s">
        <v>449</v>
      </c>
      <c r="E33" s="57" t="s">
        <v>450</v>
      </c>
      <c r="F33" s="1407"/>
    </row>
    <row r="34" spans="1:6" x14ac:dyDescent="0.25">
      <c r="A34" s="57" t="s">
        <v>503</v>
      </c>
      <c r="B34" s="57" t="s">
        <v>504</v>
      </c>
      <c r="C34" s="58" t="s">
        <v>183</v>
      </c>
      <c r="D34" s="58" t="s">
        <v>449</v>
      </c>
      <c r="E34" s="57" t="s">
        <v>450</v>
      </c>
      <c r="F34" s="1407"/>
    </row>
    <row r="35" spans="1:6" x14ac:dyDescent="0.25">
      <c r="A35" s="1407"/>
      <c r="B35" s="1407"/>
      <c r="C35" s="1408"/>
      <c r="D35" s="1408"/>
      <c r="E35" s="1407"/>
      <c r="F35" s="1407"/>
    </row>
    <row r="36" spans="1:6" x14ac:dyDescent="0.25">
      <c r="A36" s="1407"/>
      <c r="B36" s="1407"/>
      <c r="C36" s="1408"/>
      <c r="D36" s="1408"/>
      <c r="E36" s="1407"/>
      <c r="F36" s="1407"/>
    </row>
    <row r="37" spans="1:6" x14ac:dyDescent="0.25">
      <c r="A37" s="1662" t="s">
        <v>440</v>
      </c>
      <c r="B37" s="1662"/>
      <c r="C37" s="1662"/>
      <c r="D37" s="1662"/>
      <c r="E37" s="1662"/>
      <c r="F37" s="1407"/>
    </row>
    <row r="38" spans="1:6" x14ac:dyDescent="0.25">
      <c r="A38" s="31" t="s">
        <v>421</v>
      </c>
      <c r="B38" s="1663" t="s">
        <v>432</v>
      </c>
      <c r="C38" s="1664"/>
      <c r="D38" s="1664"/>
      <c r="E38" s="1665"/>
      <c r="F38" s="1407"/>
    </row>
    <row r="39" spans="1:6" x14ac:dyDescent="0.25">
      <c r="A39" s="32" t="s">
        <v>391</v>
      </c>
      <c r="B39" s="32" t="s">
        <v>392</v>
      </c>
      <c r="C39" s="32" t="s">
        <v>423</v>
      </c>
      <c r="D39" s="32" t="s">
        <v>398</v>
      </c>
      <c r="E39" s="32" t="s">
        <v>433</v>
      </c>
      <c r="F39" s="1407"/>
    </row>
    <row r="40" spans="1:6" x14ac:dyDescent="0.25">
      <c r="A40" s="33" t="s">
        <v>393</v>
      </c>
      <c r="B40" s="33" t="s">
        <v>441</v>
      </c>
      <c r="C40" s="34" t="s">
        <v>184</v>
      </c>
      <c r="D40" s="34" t="s">
        <v>7</v>
      </c>
      <c r="E40" s="33"/>
      <c r="F40" s="1407"/>
    </row>
    <row r="41" spans="1:6" x14ac:dyDescent="0.25">
      <c r="A41" s="33" t="s">
        <v>394</v>
      </c>
      <c r="B41" s="33" t="s">
        <v>442</v>
      </c>
      <c r="C41" s="34" t="s">
        <v>184</v>
      </c>
      <c r="D41" s="34" t="s">
        <v>99</v>
      </c>
      <c r="E41" s="33"/>
      <c r="F41" s="1407"/>
    </row>
    <row r="42" spans="1:6" x14ac:dyDescent="0.25">
      <c r="A42" s="33" t="s">
        <v>395</v>
      </c>
      <c r="B42" s="33" t="s">
        <v>397</v>
      </c>
      <c r="C42" s="34" t="s">
        <v>184</v>
      </c>
      <c r="D42" s="34" t="s">
        <v>44</v>
      </c>
      <c r="E42" s="33"/>
      <c r="F42" s="1407"/>
    </row>
    <row r="43" spans="1:6" x14ac:dyDescent="0.25">
      <c r="A43" s="33" t="s">
        <v>396</v>
      </c>
      <c r="B43" s="33" t="s">
        <v>443</v>
      </c>
      <c r="C43" s="34" t="s">
        <v>184</v>
      </c>
      <c r="D43" s="34" t="s">
        <v>105</v>
      </c>
      <c r="E43" s="33"/>
      <c r="F43" s="1407"/>
    </row>
    <row r="44" spans="1:6" ht="45" x14ac:dyDescent="0.25">
      <c r="A44" s="33" t="s">
        <v>444</v>
      </c>
      <c r="B44" s="33" t="s">
        <v>445</v>
      </c>
      <c r="C44" s="34" t="s">
        <v>183</v>
      </c>
      <c r="D44" s="34" t="s">
        <v>11</v>
      </c>
      <c r="E44" s="35" t="s">
        <v>446</v>
      </c>
      <c r="F44" s="1407"/>
    </row>
    <row r="45" spans="1:6" x14ac:dyDescent="0.25">
      <c r="A45" s="33" t="s">
        <v>447</v>
      </c>
      <c r="B45" s="33" t="s">
        <v>448</v>
      </c>
      <c r="C45" s="34" t="s">
        <v>183</v>
      </c>
      <c r="D45" s="34" t="s">
        <v>449</v>
      </c>
      <c r="E45" s="33" t="s">
        <v>450</v>
      </c>
      <c r="F45" s="1407"/>
    </row>
    <row r="46" spans="1:6" x14ac:dyDescent="0.25">
      <c r="A46" s="33" t="s">
        <v>451</v>
      </c>
      <c r="B46" s="33" t="s">
        <v>452</v>
      </c>
      <c r="C46" s="34" t="s">
        <v>183</v>
      </c>
      <c r="D46" s="34" t="s">
        <v>402</v>
      </c>
      <c r="E46" s="33" t="s">
        <v>453</v>
      </c>
      <c r="F46" s="1407"/>
    </row>
    <row r="47" spans="1:6" x14ac:dyDescent="0.25">
      <c r="A47" s="33" t="s">
        <v>454</v>
      </c>
      <c r="B47" s="33" t="s">
        <v>455</v>
      </c>
      <c r="C47" s="34" t="s">
        <v>183</v>
      </c>
      <c r="D47" s="34" t="s">
        <v>13</v>
      </c>
      <c r="E47" s="33"/>
      <c r="F47" s="1407"/>
    </row>
    <row r="48" spans="1:6" ht="30" x14ac:dyDescent="0.25">
      <c r="A48" s="33" t="s">
        <v>456</v>
      </c>
      <c r="B48" s="33" t="s">
        <v>457</v>
      </c>
      <c r="C48" s="34" t="s">
        <v>183</v>
      </c>
      <c r="D48" s="36" t="s">
        <v>99</v>
      </c>
      <c r="E48" s="260" t="s">
        <v>458</v>
      </c>
      <c r="F48" s="1407"/>
    </row>
    <row r="49" spans="1:6" ht="30" x14ac:dyDescent="0.25">
      <c r="A49" s="33" t="s">
        <v>459</v>
      </c>
      <c r="B49" s="37" t="s">
        <v>403</v>
      </c>
      <c r="C49" s="34" t="s">
        <v>183</v>
      </c>
      <c r="D49" s="36" t="s">
        <v>99</v>
      </c>
      <c r="E49" s="260" t="s">
        <v>458</v>
      </c>
      <c r="F49" s="1407"/>
    </row>
    <row r="50" spans="1:6" ht="60" x14ac:dyDescent="0.25">
      <c r="A50" s="33" t="s">
        <v>460</v>
      </c>
      <c r="B50" s="33" t="s">
        <v>461</v>
      </c>
      <c r="C50" s="34" t="s">
        <v>183</v>
      </c>
      <c r="D50" s="36" t="s">
        <v>11</v>
      </c>
      <c r="E50" s="260" t="s">
        <v>5485</v>
      </c>
      <c r="F50" s="1407"/>
    </row>
    <row r="51" spans="1:6" ht="30" x14ac:dyDescent="0.25">
      <c r="A51" s="33" t="s">
        <v>462</v>
      </c>
      <c r="B51" s="37" t="s">
        <v>404</v>
      </c>
      <c r="C51" s="34" t="s">
        <v>183</v>
      </c>
      <c r="D51" s="36" t="s">
        <v>11</v>
      </c>
      <c r="E51" s="260" t="s">
        <v>458</v>
      </c>
      <c r="F51" s="1407"/>
    </row>
    <row r="52" spans="1:6" x14ac:dyDescent="0.25">
      <c r="A52" s="1407"/>
      <c r="B52" s="1407"/>
      <c r="C52" s="1408"/>
      <c r="D52" s="1408"/>
      <c r="E52" s="1407"/>
      <c r="F52" s="1407"/>
    </row>
    <row r="53" spans="1:6" x14ac:dyDescent="0.25">
      <c r="A53" s="1407"/>
      <c r="B53" s="1407"/>
      <c r="C53" s="1408"/>
      <c r="D53" s="1408"/>
      <c r="E53" s="1407"/>
      <c r="F53" s="1407"/>
    </row>
    <row r="54" spans="1:6" x14ac:dyDescent="0.25">
      <c r="A54" s="1650" t="s">
        <v>463</v>
      </c>
      <c r="B54" s="1650"/>
      <c r="C54" s="1650"/>
      <c r="D54" s="1650"/>
      <c r="E54" s="1650"/>
      <c r="F54" s="1407"/>
    </row>
    <row r="55" spans="1:6" x14ac:dyDescent="0.25">
      <c r="A55" s="38" t="s">
        <v>421</v>
      </c>
      <c r="B55" s="1651" t="s">
        <v>432</v>
      </c>
      <c r="C55" s="1652"/>
      <c r="D55" s="1652"/>
      <c r="E55" s="1653"/>
      <c r="F55" s="1407"/>
    </row>
    <row r="56" spans="1:6" x14ac:dyDescent="0.25">
      <c r="A56" s="39" t="s">
        <v>391</v>
      </c>
      <c r="B56" s="39" t="s">
        <v>392</v>
      </c>
      <c r="C56" s="40" t="s">
        <v>423</v>
      </c>
      <c r="D56" s="39" t="s">
        <v>398</v>
      </c>
      <c r="E56" s="39" t="s">
        <v>433</v>
      </c>
      <c r="F56" s="1407"/>
    </row>
    <row r="57" spans="1:6" x14ac:dyDescent="0.25">
      <c r="A57" s="41" t="s">
        <v>393</v>
      </c>
      <c r="B57" s="41" t="s">
        <v>434</v>
      </c>
      <c r="C57" s="42" t="s">
        <v>184</v>
      </c>
      <c r="D57" s="42" t="s">
        <v>7</v>
      </c>
      <c r="E57" s="41"/>
      <c r="F57" s="1407"/>
    </row>
    <row r="58" spans="1:6" x14ac:dyDescent="0.25">
      <c r="A58" s="41" t="s">
        <v>394</v>
      </c>
      <c r="B58" s="41" t="s">
        <v>442</v>
      </c>
      <c r="C58" s="42" t="s">
        <v>184</v>
      </c>
      <c r="D58" s="42" t="s">
        <v>99</v>
      </c>
      <c r="E58" s="41"/>
      <c r="F58" s="1407"/>
    </row>
    <row r="59" spans="1:6" x14ac:dyDescent="0.25">
      <c r="A59" s="41" t="s">
        <v>395</v>
      </c>
      <c r="B59" s="461" t="s">
        <v>5803</v>
      </c>
      <c r="C59" s="42" t="s">
        <v>184</v>
      </c>
      <c r="D59" s="42" t="s">
        <v>69</v>
      </c>
      <c r="E59" s="41"/>
      <c r="F59" s="1407"/>
    </row>
    <row r="60" spans="1:6" x14ac:dyDescent="0.25">
      <c r="A60" s="41" t="s">
        <v>464</v>
      </c>
      <c r="B60" s="461" t="s">
        <v>5801</v>
      </c>
      <c r="C60" s="42" t="s">
        <v>184</v>
      </c>
      <c r="D60" s="42" t="s">
        <v>465</v>
      </c>
      <c r="E60" s="41"/>
      <c r="F60" s="1407"/>
    </row>
    <row r="61" spans="1:6" x14ac:dyDescent="0.25">
      <c r="A61" s="43" t="s">
        <v>466</v>
      </c>
      <c r="B61" s="461" t="s">
        <v>5802</v>
      </c>
      <c r="C61" s="42" t="s">
        <v>183</v>
      </c>
      <c r="D61" s="44" t="s">
        <v>465</v>
      </c>
      <c r="E61" s="43"/>
      <c r="F61" s="1407"/>
    </row>
    <row r="62" spans="1:6" s="456" customFormat="1" x14ac:dyDescent="0.25">
      <c r="A62" s="1407"/>
      <c r="B62" s="1407"/>
      <c r="C62" s="1408"/>
      <c r="D62" s="1408"/>
      <c r="E62" s="1407"/>
      <c r="F62" s="1407"/>
    </row>
    <row r="63" spans="1:6" s="456" customFormat="1" x14ac:dyDescent="0.25">
      <c r="A63" s="1407"/>
      <c r="B63" s="1407"/>
      <c r="C63" s="1408"/>
      <c r="D63" s="1408"/>
      <c r="E63" s="1407"/>
      <c r="F63" s="1407"/>
    </row>
    <row r="64" spans="1:6" s="456" customFormat="1" x14ac:dyDescent="0.25">
      <c r="A64" s="1641" t="s">
        <v>5808</v>
      </c>
      <c r="B64" s="1641"/>
      <c r="C64" s="1641"/>
      <c r="D64" s="1641"/>
      <c r="E64" s="1641"/>
      <c r="F64" s="1407"/>
    </row>
    <row r="65" spans="1:6" s="456" customFormat="1" x14ac:dyDescent="0.25">
      <c r="A65" s="457" t="s">
        <v>421</v>
      </c>
      <c r="B65" s="1642" t="s">
        <v>432</v>
      </c>
      <c r="C65" s="1643"/>
      <c r="D65" s="1643"/>
      <c r="E65" s="1644"/>
      <c r="F65" s="1407"/>
    </row>
    <row r="66" spans="1:6" s="456" customFormat="1" x14ac:dyDescent="0.25">
      <c r="A66" s="458" t="s">
        <v>391</v>
      </c>
      <c r="B66" s="458" t="s">
        <v>392</v>
      </c>
      <c r="C66" s="458" t="s">
        <v>423</v>
      </c>
      <c r="D66" s="458" t="s">
        <v>398</v>
      </c>
      <c r="E66" s="458" t="s">
        <v>401</v>
      </c>
      <c r="F66" s="1407"/>
    </row>
    <row r="67" spans="1:6" s="456" customFormat="1" x14ac:dyDescent="0.25">
      <c r="A67" s="459" t="s">
        <v>393</v>
      </c>
      <c r="B67" s="459" t="s">
        <v>434</v>
      </c>
      <c r="C67" s="459" t="s">
        <v>184</v>
      </c>
      <c r="D67" s="460" t="s">
        <v>7</v>
      </c>
      <c r="E67" s="459"/>
      <c r="F67" s="1407"/>
    </row>
    <row r="68" spans="1:6" s="456" customFormat="1" x14ac:dyDescent="0.25">
      <c r="A68" s="459" t="s">
        <v>394</v>
      </c>
      <c r="B68" s="459" t="s">
        <v>442</v>
      </c>
      <c r="C68" s="459" t="s">
        <v>184</v>
      </c>
      <c r="D68" s="460" t="s">
        <v>99</v>
      </c>
      <c r="E68" s="459"/>
      <c r="F68" s="1407"/>
    </row>
    <row r="69" spans="1:6" s="456" customFormat="1" x14ac:dyDescent="0.25">
      <c r="A69" s="459" t="s">
        <v>395</v>
      </c>
      <c r="B69" s="459" t="s">
        <v>5803</v>
      </c>
      <c r="C69" s="459" t="s">
        <v>184</v>
      </c>
      <c r="D69" s="460" t="s">
        <v>69</v>
      </c>
      <c r="E69" s="459"/>
      <c r="F69" s="1407"/>
    </row>
    <row r="70" spans="1:6" s="456" customFormat="1" x14ac:dyDescent="0.25">
      <c r="A70" s="459" t="s">
        <v>464</v>
      </c>
      <c r="B70" s="459" t="s">
        <v>5801</v>
      </c>
      <c r="C70" s="459" t="s">
        <v>184</v>
      </c>
      <c r="D70" s="460" t="s">
        <v>465</v>
      </c>
      <c r="E70" s="459"/>
      <c r="F70" s="1407"/>
    </row>
    <row r="71" spans="1:6" s="456" customFormat="1" x14ac:dyDescent="0.25">
      <c r="A71" s="459" t="s">
        <v>466</v>
      </c>
      <c r="B71" s="459" t="s">
        <v>5802</v>
      </c>
      <c r="C71" s="459" t="s">
        <v>183</v>
      </c>
      <c r="D71" s="460" t="s">
        <v>465</v>
      </c>
      <c r="E71" s="459"/>
      <c r="F71" s="1407"/>
    </row>
    <row r="72" spans="1:6" s="456" customFormat="1" x14ac:dyDescent="0.25">
      <c r="A72" s="1407"/>
      <c r="B72" s="1407"/>
      <c r="C72" s="1408"/>
      <c r="D72" s="1408"/>
      <c r="E72" s="1407"/>
      <c r="F72" s="1407"/>
    </row>
    <row r="73" spans="1:6" s="456" customFormat="1" x14ac:dyDescent="0.25">
      <c r="A73" s="1407"/>
      <c r="B73" s="1407"/>
      <c r="C73" s="1408"/>
      <c r="D73" s="1408"/>
      <c r="E73" s="1407"/>
      <c r="F73" s="1407"/>
    </row>
    <row r="74" spans="1:6" s="456" customFormat="1" x14ac:dyDescent="0.25">
      <c r="A74" s="1658" t="s">
        <v>5807</v>
      </c>
      <c r="B74" s="1658"/>
      <c r="C74" s="1658"/>
      <c r="D74" s="1658"/>
      <c r="E74" s="1658"/>
      <c r="F74" s="1407"/>
    </row>
    <row r="75" spans="1:6" s="456" customFormat="1" x14ac:dyDescent="0.25">
      <c r="A75" s="465" t="s">
        <v>421</v>
      </c>
      <c r="B75" s="1659" t="s">
        <v>432</v>
      </c>
      <c r="C75" s="1660"/>
      <c r="D75" s="1660"/>
      <c r="E75" s="1661"/>
      <c r="F75" s="1407"/>
    </row>
    <row r="76" spans="1:6" s="456" customFormat="1" x14ac:dyDescent="0.25">
      <c r="A76" s="466" t="s">
        <v>391</v>
      </c>
      <c r="B76" s="466" t="s">
        <v>392</v>
      </c>
      <c r="C76" s="467" t="s">
        <v>423</v>
      </c>
      <c r="D76" s="466" t="s">
        <v>398</v>
      </c>
      <c r="E76" s="466" t="s">
        <v>433</v>
      </c>
      <c r="F76" s="1407"/>
    </row>
    <row r="77" spans="1:6" s="456" customFormat="1" x14ac:dyDescent="0.25">
      <c r="A77" s="468" t="s">
        <v>393</v>
      </c>
      <c r="B77" s="468" t="s">
        <v>441</v>
      </c>
      <c r="C77" s="468" t="s">
        <v>184</v>
      </c>
      <c r="D77" s="468" t="s">
        <v>7</v>
      </c>
      <c r="E77" s="468"/>
      <c r="F77" s="1407"/>
    </row>
    <row r="78" spans="1:6" s="456" customFormat="1" x14ac:dyDescent="0.25">
      <c r="A78" s="468" t="s">
        <v>394</v>
      </c>
      <c r="B78" s="468" t="s">
        <v>442</v>
      </c>
      <c r="C78" s="468" t="s">
        <v>184</v>
      </c>
      <c r="D78" s="468" t="s">
        <v>99</v>
      </c>
      <c r="E78" s="468"/>
      <c r="F78" s="1407"/>
    </row>
    <row r="79" spans="1:6" s="456" customFormat="1" x14ac:dyDescent="0.25">
      <c r="A79" s="468" t="s">
        <v>4414</v>
      </c>
      <c r="B79" s="468" t="s">
        <v>5804</v>
      </c>
      <c r="C79" s="468" t="s">
        <v>184</v>
      </c>
      <c r="D79" s="468" t="s">
        <v>148</v>
      </c>
      <c r="E79" s="468"/>
      <c r="F79" s="1407"/>
    </row>
    <row r="80" spans="1:6" s="456" customFormat="1" x14ac:dyDescent="0.25">
      <c r="A80" s="468" t="s">
        <v>5806</v>
      </c>
      <c r="B80" s="468" t="s">
        <v>5805</v>
      </c>
      <c r="C80" s="468" t="s">
        <v>183</v>
      </c>
      <c r="D80" s="468" t="s">
        <v>148</v>
      </c>
      <c r="E80" s="468"/>
      <c r="F80" s="1407"/>
    </row>
    <row r="81" spans="1:6" s="456" customFormat="1" x14ac:dyDescent="0.25">
      <c r="A81" s="1407"/>
      <c r="B81" s="1407"/>
      <c r="C81" s="1408"/>
      <c r="D81" s="1408"/>
      <c r="E81" s="1407"/>
      <c r="F81" s="1407"/>
    </row>
    <row r="82" spans="1:6" x14ac:dyDescent="0.25">
      <c r="A82" s="1407"/>
      <c r="B82" s="1407"/>
      <c r="C82" s="1408"/>
      <c r="D82" s="1408"/>
      <c r="E82" s="1407"/>
      <c r="F82" s="1407"/>
    </row>
    <row r="83" spans="1:6" x14ac:dyDescent="0.25">
      <c r="A83" s="1654" t="s">
        <v>467</v>
      </c>
      <c r="B83" s="1654"/>
      <c r="C83" s="1654"/>
      <c r="D83" s="1654"/>
      <c r="E83" s="1654"/>
      <c r="F83" s="1407"/>
    </row>
    <row r="84" spans="1:6" x14ac:dyDescent="0.25">
      <c r="A84" s="45" t="s">
        <v>421</v>
      </c>
      <c r="B84" s="1638" t="s">
        <v>468</v>
      </c>
      <c r="C84" s="1639"/>
      <c r="D84" s="1639"/>
      <c r="E84" s="1640"/>
      <c r="F84" s="1407"/>
    </row>
    <row r="85" spans="1:6" x14ac:dyDescent="0.25">
      <c r="A85" s="45" t="s">
        <v>391</v>
      </c>
      <c r="B85" s="45" t="s">
        <v>392</v>
      </c>
      <c r="C85" s="46" t="s">
        <v>423</v>
      </c>
      <c r="D85" s="45" t="s">
        <v>398</v>
      </c>
      <c r="E85" s="45" t="s">
        <v>433</v>
      </c>
      <c r="F85" s="1407"/>
    </row>
    <row r="86" spans="1:6" ht="45" x14ac:dyDescent="0.25">
      <c r="A86" s="47" t="s">
        <v>405</v>
      </c>
      <c r="B86" s="47" t="s">
        <v>469</v>
      </c>
      <c r="C86" s="48" t="s">
        <v>184</v>
      </c>
      <c r="D86" s="48" t="s">
        <v>52</v>
      </c>
      <c r="E86" s="261" t="s">
        <v>470</v>
      </c>
      <c r="F86" s="1407"/>
    </row>
    <row r="87" spans="1:6" x14ac:dyDescent="0.25">
      <c r="A87" s="47" t="s">
        <v>406</v>
      </c>
      <c r="B87" s="47" t="s">
        <v>471</v>
      </c>
      <c r="C87" s="48" t="s">
        <v>184</v>
      </c>
      <c r="D87" s="48" t="s">
        <v>50</v>
      </c>
      <c r="E87" s="262" t="s">
        <v>472</v>
      </c>
      <c r="F87" s="1407"/>
    </row>
    <row r="88" spans="1:6" x14ac:dyDescent="0.25">
      <c r="A88" s="47" t="s">
        <v>407</v>
      </c>
      <c r="B88" s="47" t="s">
        <v>473</v>
      </c>
      <c r="C88" s="48" t="s">
        <v>183</v>
      </c>
      <c r="D88" s="48" t="s">
        <v>5</v>
      </c>
      <c r="E88" s="262" t="s">
        <v>472</v>
      </c>
      <c r="F88" s="1407"/>
    </row>
    <row r="89" spans="1:6" x14ac:dyDescent="0.25">
      <c r="A89" s="1407"/>
      <c r="B89" s="1407"/>
      <c r="C89" s="1408"/>
      <c r="D89" s="1408"/>
      <c r="E89" s="1407"/>
      <c r="F89" s="1407"/>
    </row>
    <row r="90" spans="1:6" hidden="1" x14ac:dyDescent="0.25"/>
    <row r="91" spans="1:6" hidden="1" x14ac:dyDescent="0.25"/>
    <row r="92" spans="1:6" hidden="1" x14ac:dyDescent="0.25"/>
    <row r="93" spans="1:6" hidden="1" x14ac:dyDescent="0.25"/>
    <row r="94" spans="1:6" hidden="1" x14ac:dyDescent="0.25"/>
    <row r="95" spans="1:6" hidden="1" x14ac:dyDescent="0.25"/>
    <row r="96" spans="1: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sheetData>
  <mergeCells count="18">
    <mergeCell ref="A74:E74"/>
    <mergeCell ref="B75:E75"/>
    <mergeCell ref="B84:E84"/>
    <mergeCell ref="A2:E2"/>
    <mergeCell ref="B3:E3"/>
    <mergeCell ref="A10:E10"/>
    <mergeCell ref="B11:E11"/>
    <mergeCell ref="A17:E17"/>
    <mergeCell ref="A54:E54"/>
    <mergeCell ref="B55:E55"/>
    <mergeCell ref="A83:E83"/>
    <mergeCell ref="B18:E18"/>
    <mergeCell ref="A27:E27"/>
    <mergeCell ref="B28:E28"/>
    <mergeCell ref="A37:E37"/>
    <mergeCell ref="B38:E38"/>
    <mergeCell ref="A64:E64"/>
    <mergeCell ref="B65:E6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H28"/>
  <sheetViews>
    <sheetView zoomScaleNormal="100" workbookViewId="0">
      <pane xSplit="3" ySplit="3" topLeftCell="D4" activePane="bottomRight" state="frozen"/>
      <selection pane="topRight" activeCell="D1" sqref="D1"/>
      <selection pane="bottomLeft" activeCell="A4" sqref="A4"/>
      <selection pane="bottomRight" activeCell="A2" sqref="A2:A3"/>
    </sheetView>
  </sheetViews>
  <sheetFormatPr baseColWidth="10" defaultColWidth="0" defaultRowHeight="15" zeroHeight="1" x14ac:dyDescent="0.25"/>
  <cols>
    <col min="1" max="1" width="26.140625" style="7" bestFit="1" customWidth="1"/>
    <col min="2" max="2" width="28.5703125" style="7" customWidth="1"/>
    <col min="3" max="3" width="5.85546875" style="16" customWidth="1"/>
    <col min="4" max="5" width="28.5703125" style="7" customWidth="1"/>
    <col min="6" max="6" width="5.7109375" style="16" customWidth="1"/>
    <col min="7" max="7" width="28.5703125" style="7" customWidth="1"/>
    <col min="8" max="8" width="2.7109375" style="7" customWidth="1"/>
    <col min="9" max="16384" width="11.42578125" style="7" hidden="1"/>
  </cols>
  <sheetData>
    <row r="1" spans="1:8" x14ac:dyDescent="0.25">
      <c r="A1" s="1409"/>
      <c r="B1" s="1409"/>
      <c r="C1" s="1410"/>
      <c r="D1" s="1409"/>
      <c r="E1" s="1409"/>
      <c r="F1" s="1410"/>
      <c r="G1" s="1409"/>
      <c r="H1" s="1409"/>
    </row>
    <row r="2" spans="1:8" x14ac:dyDescent="0.25">
      <c r="A2" s="1666" t="s">
        <v>405</v>
      </c>
      <c r="B2" s="1667" t="s">
        <v>406</v>
      </c>
      <c r="C2" s="1667"/>
      <c r="D2" s="1667"/>
      <c r="E2" s="1667" t="s">
        <v>407</v>
      </c>
      <c r="F2" s="1667"/>
      <c r="G2" s="1667"/>
      <c r="H2" s="1409"/>
    </row>
    <row r="3" spans="1:8" x14ac:dyDescent="0.25">
      <c r="A3" s="1666"/>
      <c r="B3" s="1506" t="s">
        <v>392</v>
      </c>
      <c r="C3" s="1506" t="s">
        <v>398</v>
      </c>
      <c r="D3" s="1506" t="s">
        <v>400</v>
      </c>
      <c r="E3" s="1506" t="s">
        <v>392</v>
      </c>
      <c r="F3" s="1506" t="s">
        <v>398</v>
      </c>
      <c r="G3" s="1506" t="s">
        <v>400</v>
      </c>
      <c r="H3" s="1409"/>
    </row>
    <row r="4" spans="1:8" ht="60" x14ac:dyDescent="0.25">
      <c r="A4" s="13" t="s">
        <v>408</v>
      </c>
      <c r="B4" s="14" t="s">
        <v>409</v>
      </c>
      <c r="C4" s="15" t="s">
        <v>410</v>
      </c>
      <c r="D4" s="14" t="s">
        <v>411</v>
      </c>
      <c r="E4" s="14" t="s">
        <v>412</v>
      </c>
      <c r="F4" s="15" t="s">
        <v>105</v>
      </c>
      <c r="G4" s="14" t="s">
        <v>413</v>
      </c>
      <c r="H4" s="1409"/>
    </row>
    <row r="5" spans="1:8" ht="30" x14ac:dyDescent="0.25">
      <c r="A5" s="13" t="s">
        <v>414</v>
      </c>
      <c r="B5" s="14" t="s">
        <v>415</v>
      </c>
      <c r="C5" s="15" t="s">
        <v>99</v>
      </c>
      <c r="D5" s="14"/>
      <c r="E5" s="14" t="s">
        <v>416</v>
      </c>
      <c r="F5" s="15" t="s">
        <v>105</v>
      </c>
      <c r="G5" s="14" t="s">
        <v>413</v>
      </c>
      <c r="H5" s="1409"/>
    </row>
    <row r="6" spans="1:8" ht="30" x14ac:dyDescent="0.25">
      <c r="A6" s="13" t="s">
        <v>417</v>
      </c>
      <c r="B6" s="14" t="s">
        <v>418</v>
      </c>
      <c r="C6" s="15" t="s">
        <v>99</v>
      </c>
      <c r="D6" s="14"/>
      <c r="E6" s="14" t="s">
        <v>419</v>
      </c>
      <c r="F6" s="15" t="s">
        <v>105</v>
      </c>
      <c r="G6" s="14" t="s">
        <v>413</v>
      </c>
      <c r="H6" s="1409"/>
    </row>
    <row r="7" spans="1:8" x14ac:dyDescent="0.25">
      <c r="A7" s="13" t="s">
        <v>2983</v>
      </c>
      <c r="B7" s="14" t="s">
        <v>2984</v>
      </c>
      <c r="C7" s="15" t="s">
        <v>99</v>
      </c>
      <c r="D7" s="14"/>
      <c r="E7" s="14" t="s">
        <v>2985</v>
      </c>
      <c r="F7" s="15" t="s">
        <v>53</v>
      </c>
      <c r="G7" s="14" t="s">
        <v>2986</v>
      </c>
      <c r="H7" s="1409"/>
    </row>
    <row r="8" spans="1:8" ht="60" x14ac:dyDescent="0.25">
      <c r="A8" s="13" t="s">
        <v>2989</v>
      </c>
      <c r="B8" s="14" t="s">
        <v>2991</v>
      </c>
      <c r="C8" s="15" t="s">
        <v>69</v>
      </c>
      <c r="D8" s="14"/>
      <c r="E8" s="14" t="s">
        <v>2994</v>
      </c>
      <c r="F8" s="15"/>
      <c r="G8" s="14" t="s">
        <v>2995</v>
      </c>
      <c r="H8" s="1409"/>
    </row>
    <row r="9" spans="1:8" ht="30" x14ac:dyDescent="0.25">
      <c r="A9" s="13" t="s">
        <v>2990</v>
      </c>
      <c r="B9" s="14" t="s">
        <v>2687</v>
      </c>
      <c r="C9" s="15" t="s">
        <v>47</v>
      </c>
      <c r="D9" s="14"/>
      <c r="E9" s="14" t="s">
        <v>2988</v>
      </c>
      <c r="F9" s="15" t="s">
        <v>5</v>
      </c>
      <c r="G9" s="14"/>
      <c r="H9" s="1409"/>
    </row>
    <row r="10" spans="1:8" ht="30" x14ac:dyDescent="0.25">
      <c r="A10" s="13" t="s">
        <v>2993</v>
      </c>
      <c r="B10" s="14" t="s">
        <v>2695</v>
      </c>
      <c r="C10" s="15" t="s">
        <v>99</v>
      </c>
      <c r="D10" s="14"/>
      <c r="E10" s="14" t="s">
        <v>2997</v>
      </c>
      <c r="F10" s="15" t="s">
        <v>5</v>
      </c>
      <c r="G10" s="14"/>
      <c r="H10" s="1409"/>
    </row>
    <row r="11" spans="1:8" ht="30" x14ac:dyDescent="0.25">
      <c r="A11" s="13" t="s">
        <v>3000</v>
      </c>
      <c r="B11" s="14" t="s">
        <v>2725</v>
      </c>
      <c r="C11" s="15" t="s">
        <v>99</v>
      </c>
      <c r="D11" s="14"/>
      <c r="E11" s="14" t="s">
        <v>3001</v>
      </c>
      <c r="F11" s="15" t="s">
        <v>5</v>
      </c>
      <c r="G11" s="14"/>
      <c r="H11" s="1409"/>
    </row>
    <row r="12" spans="1:8" ht="30" x14ac:dyDescent="0.25">
      <c r="A12" s="13" t="s">
        <v>3003</v>
      </c>
      <c r="B12" s="14" t="s">
        <v>2759</v>
      </c>
      <c r="C12" s="15" t="s">
        <v>69</v>
      </c>
      <c r="D12" s="14"/>
      <c r="E12" s="14" t="s">
        <v>3006</v>
      </c>
      <c r="F12" s="15" t="s">
        <v>5</v>
      </c>
      <c r="G12" s="14"/>
      <c r="H12" s="1409"/>
    </row>
    <row r="13" spans="1:8" ht="30" x14ac:dyDescent="0.25">
      <c r="A13" s="13" t="s">
        <v>3004</v>
      </c>
      <c r="B13" s="14" t="s">
        <v>2820</v>
      </c>
      <c r="C13" s="15" t="s">
        <v>99</v>
      </c>
      <c r="D13" s="14"/>
      <c r="E13" s="14" t="s">
        <v>3007</v>
      </c>
      <c r="F13" s="15" t="s">
        <v>5</v>
      </c>
      <c r="G13" s="14"/>
      <c r="H13" s="1409"/>
    </row>
    <row r="14" spans="1:8" ht="30" x14ac:dyDescent="0.25">
      <c r="A14" s="13" t="s">
        <v>3005</v>
      </c>
      <c r="B14" s="14" t="s">
        <v>2823</v>
      </c>
      <c r="C14" s="15" t="s">
        <v>99</v>
      </c>
      <c r="D14" s="14"/>
      <c r="E14" s="14" t="s">
        <v>3008</v>
      </c>
      <c r="F14" s="15" t="s">
        <v>5</v>
      </c>
      <c r="G14" s="14"/>
      <c r="H14" s="1409"/>
    </row>
    <row r="15" spans="1:8" x14ac:dyDescent="0.25">
      <c r="A15" s="13" t="s">
        <v>3011</v>
      </c>
      <c r="B15" s="14" t="s">
        <v>3012</v>
      </c>
      <c r="C15" s="15" t="s">
        <v>465</v>
      </c>
      <c r="D15" s="14" t="s">
        <v>3013</v>
      </c>
      <c r="E15" s="14" t="s">
        <v>3014</v>
      </c>
      <c r="F15" s="15" t="s">
        <v>105</v>
      </c>
      <c r="G15" s="14" t="s">
        <v>413</v>
      </c>
      <c r="H15" s="1409"/>
    </row>
    <row r="16" spans="1:8" ht="30" x14ac:dyDescent="0.25">
      <c r="A16" s="13" t="s">
        <v>3058</v>
      </c>
      <c r="B16" s="14" t="s">
        <v>3056</v>
      </c>
      <c r="C16" s="15" t="s">
        <v>99</v>
      </c>
      <c r="D16" s="14"/>
      <c r="E16" s="14" t="s">
        <v>3059</v>
      </c>
      <c r="F16" s="15" t="s">
        <v>5</v>
      </c>
      <c r="G16" s="14"/>
      <c r="H16" s="1409"/>
    </row>
    <row r="17" spans="1:8" ht="30" x14ac:dyDescent="0.25">
      <c r="A17" s="13" t="s">
        <v>3060</v>
      </c>
      <c r="B17" s="14" t="s">
        <v>3061</v>
      </c>
      <c r="C17" s="15" t="s">
        <v>99</v>
      </c>
      <c r="D17" s="14"/>
      <c r="E17" s="14" t="s">
        <v>3062</v>
      </c>
      <c r="F17" s="15" t="s">
        <v>5</v>
      </c>
      <c r="G17" s="14"/>
      <c r="H17" s="1409"/>
    </row>
    <row r="18" spans="1:8" ht="30" x14ac:dyDescent="0.25">
      <c r="A18" s="13" t="s">
        <v>3066</v>
      </c>
      <c r="B18" s="14" t="s">
        <v>2651</v>
      </c>
      <c r="C18" s="15" t="s">
        <v>99</v>
      </c>
      <c r="D18" s="14"/>
      <c r="E18" s="14" t="s">
        <v>3067</v>
      </c>
      <c r="F18" s="15" t="s">
        <v>5</v>
      </c>
      <c r="G18" s="14"/>
      <c r="H18" s="1409"/>
    </row>
    <row r="19" spans="1:8" ht="30" x14ac:dyDescent="0.25">
      <c r="A19" s="13" t="s">
        <v>3574</v>
      </c>
      <c r="B19" s="14" t="s">
        <v>3110</v>
      </c>
      <c r="C19" s="15" t="s">
        <v>174</v>
      </c>
      <c r="D19" s="14"/>
      <c r="E19" s="14" t="s">
        <v>3111</v>
      </c>
      <c r="F19" s="15" t="s">
        <v>5</v>
      </c>
      <c r="G19" s="14"/>
      <c r="H19" s="1409"/>
    </row>
    <row r="20" spans="1:8" ht="30" x14ac:dyDescent="0.25">
      <c r="A20" s="13" t="s">
        <v>3150</v>
      </c>
      <c r="B20" s="14" t="s">
        <v>2744</v>
      </c>
      <c r="C20" s="15" t="s">
        <v>99</v>
      </c>
      <c r="D20" s="14"/>
      <c r="E20" s="14" t="s">
        <v>3151</v>
      </c>
      <c r="F20" s="15" t="s">
        <v>5</v>
      </c>
      <c r="G20" s="14"/>
      <c r="H20" s="1409"/>
    </row>
    <row r="21" spans="1:8" ht="30" x14ac:dyDescent="0.25">
      <c r="A21" s="13" t="s">
        <v>3174</v>
      </c>
      <c r="B21" s="14" t="s">
        <v>2837</v>
      </c>
      <c r="C21" s="15" t="s">
        <v>11</v>
      </c>
      <c r="D21" s="14"/>
      <c r="E21" s="14" t="s">
        <v>3173</v>
      </c>
      <c r="F21" s="15" t="s">
        <v>5</v>
      </c>
      <c r="G21" s="14"/>
      <c r="H21" s="1409"/>
    </row>
    <row r="22" spans="1:8" ht="30" x14ac:dyDescent="0.25">
      <c r="A22" s="13" t="s">
        <v>3180</v>
      </c>
      <c r="B22" s="14" t="s">
        <v>2845</v>
      </c>
      <c r="C22" s="15" t="s">
        <v>99</v>
      </c>
      <c r="D22" s="14"/>
      <c r="E22" s="14" t="s">
        <v>3181</v>
      </c>
      <c r="F22" s="15" t="s">
        <v>5</v>
      </c>
      <c r="G22" s="14"/>
      <c r="H22" s="1409"/>
    </row>
    <row r="23" spans="1:8" ht="45" x14ac:dyDescent="0.25">
      <c r="A23" s="13" t="s">
        <v>3229</v>
      </c>
      <c r="B23" s="14" t="s">
        <v>2843</v>
      </c>
      <c r="C23" s="15" t="s">
        <v>99</v>
      </c>
      <c r="D23" s="14"/>
      <c r="E23" s="14" t="s">
        <v>3230</v>
      </c>
      <c r="F23" s="15" t="s">
        <v>5</v>
      </c>
      <c r="G23" s="14"/>
      <c r="H23" s="1409"/>
    </row>
    <row r="24" spans="1:8" ht="30" x14ac:dyDescent="0.25">
      <c r="A24" s="13" t="s">
        <v>3252</v>
      </c>
      <c r="B24" s="14" t="s">
        <v>457</v>
      </c>
      <c r="C24" s="15" t="s">
        <v>99</v>
      </c>
      <c r="D24" s="14"/>
      <c r="E24" s="14" t="s">
        <v>307</v>
      </c>
      <c r="F24" s="15" t="s">
        <v>5</v>
      </c>
      <c r="G24" s="14"/>
      <c r="H24" s="1409"/>
    </row>
    <row r="25" spans="1:8" ht="30" x14ac:dyDescent="0.25">
      <c r="A25" s="13" t="s">
        <v>3264</v>
      </c>
      <c r="B25" s="14" t="s">
        <v>2833</v>
      </c>
      <c r="C25" s="15" t="s">
        <v>99</v>
      </c>
      <c r="D25" s="14"/>
      <c r="E25" s="14" t="s">
        <v>3265</v>
      </c>
      <c r="F25" s="15" t="s">
        <v>5</v>
      </c>
      <c r="G25" s="14"/>
      <c r="H25" s="1409"/>
    </row>
    <row r="26" spans="1:8" ht="30" x14ac:dyDescent="0.25">
      <c r="A26" s="13" t="s">
        <v>3304</v>
      </c>
      <c r="B26" s="14" t="s">
        <v>2847</v>
      </c>
      <c r="C26" s="15" t="s">
        <v>99</v>
      </c>
      <c r="D26" s="14"/>
      <c r="E26" s="14" t="s">
        <v>3305</v>
      </c>
      <c r="F26" s="15" t="s">
        <v>105</v>
      </c>
      <c r="G26" s="14" t="s">
        <v>413</v>
      </c>
      <c r="H26" s="1409"/>
    </row>
    <row r="27" spans="1:8" ht="30" x14ac:dyDescent="0.25">
      <c r="A27" s="1181" t="s">
        <v>5481</v>
      </c>
      <c r="B27" s="1182" t="s">
        <v>5482</v>
      </c>
      <c r="C27" s="1183" t="s">
        <v>410</v>
      </c>
      <c r="D27" s="1184" t="s">
        <v>5483</v>
      </c>
      <c r="E27" s="1182" t="s">
        <v>5484</v>
      </c>
      <c r="F27" s="1183" t="s">
        <v>105</v>
      </c>
      <c r="G27" s="1182" t="s">
        <v>413</v>
      </c>
      <c r="H27" s="1409"/>
    </row>
    <row r="28" spans="1:8" x14ac:dyDescent="0.25">
      <c r="A28" s="1409"/>
      <c r="B28" s="1409"/>
      <c r="C28" s="1410"/>
      <c r="D28" s="1409"/>
      <c r="E28" s="1409"/>
      <c r="F28" s="1410"/>
      <c r="G28" s="1409"/>
      <c r="H28" s="1409"/>
    </row>
  </sheetData>
  <mergeCells count="3">
    <mergeCell ref="A2:A3"/>
    <mergeCell ref="B2:D2"/>
    <mergeCell ref="E2:G2"/>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dimension ref="A1:E610"/>
  <sheetViews>
    <sheetView zoomScaleNormal="100" workbookViewId="0">
      <pane xSplit="1" ySplit="2" topLeftCell="B3" activePane="bottomRight" state="frozen"/>
      <selection pane="topRight" activeCell="B1" sqref="B1"/>
      <selection pane="bottomLeft" activeCell="A3" sqref="A3"/>
      <selection pane="bottomRight" activeCell="A4" sqref="A4"/>
    </sheetView>
  </sheetViews>
  <sheetFormatPr baseColWidth="10" defaultColWidth="0" defaultRowHeight="12.75" customHeight="1" zeroHeight="1" x14ac:dyDescent="0.2"/>
  <cols>
    <col min="1" max="1" width="17.28515625" style="76" bestFit="1" customWidth="1"/>
    <col min="2" max="2" width="74.5703125" style="92" customWidth="1"/>
    <col min="3" max="3" width="19" style="76" customWidth="1"/>
    <col min="4" max="4" width="25.28515625" style="76" customWidth="1"/>
    <col min="5" max="5" width="2.7109375" style="76" customWidth="1"/>
    <col min="6" max="16384" width="11.42578125" style="76" hidden="1"/>
  </cols>
  <sheetData>
    <row r="1" spans="1:5" x14ac:dyDescent="0.2">
      <c r="A1" s="1669" t="s">
        <v>3845</v>
      </c>
      <c r="B1" s="1669"/>
      <c r="C1" s="155"/>
      <c r="D1" s="155"/>
      <c r="E1" s="155"/>
    </row>
    <row r="2" spans="1:5" x14ac:dyDescent="0.2">
      <c r="A2" s="1669" t="s">
        <v>3846</v>
      </c>
      <c r="B2" s="1669"/>
      <c r="C2" s="155"/>
      <c r="D2" s="155"/>
      <c r="E2" s="155"/>
    </row>
    <row r="3" spans="1:5" x14ac:dyDescent="0.2">
      <c r="A3" s="155"/>
      <c r="B3" s="156"/>
      <c r="C3" s="155"/>
      <c r="D3" s="155"/>
      <c r="E3" s="155"/>
    </row>
    <row r="4" spans="1:5" x14ac:dyDescent="0.2">
      <c r="A4" s="75" t="s">
        <v>2648</v>
      </c>
      <c r="B4" s="88" t="s">
        <v>2649</v>
      </c>
      <c r="C4" s="155"/>
      <c r="D4" s="155"/>
      <c r="E4" s="155"/>
    </row>
    <row r="5" spans="1:5" x14ac:dyDescent="0.2">
      <c r="A5" s="75" t="s">
        <v>2650</v>
      </c>
      <c r="B5" s="80" t="s">
        <v>2651</v>
      </c>
      <c r="C5" s="155"/>
      <c r="D5" s="155"/>
      <c r="E5" s="155"/>
    </row>
    <row r="6" spans="1:5" x14ac:dyDescent="0.2">
      <c r="A6" s="77" t="s">
        <v>2652</v>
      </c>
      <c r="B6" s="89" t="s">
        <v>392</v>
      </c>
      <c r="C6" s="155"/>
      <c r="D6" s="155"/>
      <c r="E6" s="155"/>
    </row>
    <row r="7" spans="1:5" x14ac:dyDescent="0.2">
      <c r="A7" s="83" t="s">
        <v>2649</v>
      </c>
      <c r="B7" s="157" t="s">
        <v>3847</v>
      </c>
      <c r="C7" s="155"/>
      <c r="D7" s="155"/>
      <c r="E7" s="155"/>
    </row>
    <row r="8" spans="1:5" x14ac:dyDescent="0.2">
      <c r="A8" s="83" t="s">
        <v>2670</v>
      </c>
      <c r="B8" s="157" t="s">
        <v>3774</v>
      </c>
      <c r="C8" s="155"/>
      <c r="D8" s="155"/>
      <c r="E8" s="155"/>
    </row>
    <row r="9" spans="1:5" x14ac:dyDescent="0.2">
      <c r="A9" s="83" t="s">
        <v>2686</v>
      </c>
      <c r="B9" s="157" t="s">
        <v>3848</v>
      </c>
      <c r="C9" s="155"/>
      <c r="D9" s="155"/>
      <c r="E9" s="155"/>
    </row>
    <row r="10" spans="1:5" x14ac:dyDescent="0.2">
      <c r="A10" s="83" t="s">
        <v>2654</v>
      </c>
      <c r="B10" s="157" t="s">
        <v>3849</v>
      </c>
      <c r="C10" s="155"/>
      <c r="D10" s="155"/>
      <c r="E10" s="155"/>
    </row>
    <row r="11" spans="1:5" x14ac:dyDescent="0.2">
      <c r="A11" s="83" t="s">
        <v>2655</v>
      </c>
      <c r="B11" s="157" t="s">
        <v>3850</v>
      </c>
      <c r="C11" s="155"/>
      <c r="D11" s="155"/>
      <c r="E11" s="155"/>
    </row>
    <row r="12" spans="1:5" x14ac:dyDescent="0.2">
      <c r="A12" s="83" t="s">
        <v>2656</v>
      </c>
      <c r="B12" s="157" t="s">
        <v>3851</v>
      </c>
      <c r="C12" s="155"/>
      <c r="D12" s="155"/>
      <c r="E12" s="155"/>
    </row>
    <row r="13" spans="1:5" x14ac:dyDescent="0.2">
      <c r="A13" s="83" t="s">
        <v>2657</v>
      </c>
      <c r="B13" s="157" t="s">
        <v>3852</v>
      </c>
      <c r="C13" s="155"/>
      <c r="D13" s="155"/>
      <c r="E13" s="155"/>
    </row>
    <row r="14" spans="1:5" ht="25.5" x14ac:dyDescent="0.2">
      <c r="A14" s="158" t="s">
        <v>2658</v>
      </c>
      <c r="B14" s="157" t="s">
        <v>3853</v>
      </c>
      <c r="C14" s="155"/>
      <c r="D14" s="155"/>
      <c r="E14" s="155"/>
    </row>
    <row r="15" spans="1:5" x14ac:dyDescent="0.2">
      <c r="A15" s="83">
        <v>14</v>
      </c>
      <c r="B15" s="157" t="s">
        <v>3854</v>
      </c>
      <c r="C15" s="155"/>
      <c r="D15" s="155"/>
      <c r="E15" s="155"/>
    </row>
    <row r="16" spans="1:5" ht="25.5" x14ac:dyDescent="0.2">
      <c r="A16" s="158">
        <v>15</v>
      </c>
      <c r="B16" s="157" t="s">
        <v>3855</v>
      </c>
      <c r="C16" s="155"/>
      <c r="D16" s="155"/>
      <c r="E16" s="155"/>
    </row>
    <row r="17" spans="1:5" ht="25.5" x14ac:dyDescent="0.2">
      <c r="A17" s="83">
        <v>16</v>
      </c>
      <c r="B17" s="157" t="s">
        <v>3856</v>
      </c>
      <c r="C17" s="155"/>
      <c r="D17" s="155"/>
      <c r="E17" s="155"/>
    </row>
    <row r="18" spans="1:5" x14ac:dyDescent="0.2">
      <c r="A18" s="83" t="s">
        <v>2659</v>
      </c>
      <c r="B18" s="157" t="s">
        <v>3857</v>
      </c>
      <c r="C18" s="155"/>
      <c r="D18" s="155"/>
      <c r="E18" s="155"/>
    </row>
    <row r="19" spans="1:5" x14ac:dyDescent="0.2">
      <c r="A19" s="83" t="s">
        <v>2660</v>
      </c>
      <c r="B19" s="157" t="s">
        <v>3858</v>
      </c>
      <c r="C19" s="155"/>
      <c r="D19" s="155"/>
      <c r="E19" s="155"/>
    </row>
    <row r="20" spans="1:5" x14ac:dyDescent="0.2">
      <c r="A20" s="83">
        <v>21</v>
      </c>
      <c r="B20" s="157" t="s">
        <v>3859</v>
      </c>
      <c r="C20" s="155"/>
      <c r="D20" s="155"/>
      <c r="E20" s="155"/>
    </row>
    <row r="21" spans="1:5" x14ac:dyDescent="0.2">
      <c r="A21" s="83">
        <v>24</v>
      </c>
      <c r="B21" s="157" t="s">
        <v>3860</v>
      </c>
      <c r="C21" s="155"/>
      <c r="D21" s="155"/>
      <c r="E21" s="155"/>
    </row>
    <row r="22" spans="1:5" x14ac:dyDescent="0.2">
      <c r="A22" s="83" t="s">
        <v>2661</v>
      </c>
      <c r="B22" s="157" t="s">
        <v>3861</v>
      </c>
      <c r="C22" s="155"/>
      <c r="D22" s="155"/>
      <c r="E22" s="155"/>
    </row>
    <row r="23" spans="1:5" x14ac:dyDescent="0.2">
      <c r="A23" s="83">
        <v>37</v>
      </c>
      <c r="B23" s="157" t="s">
        <v>3862</v>
      </c>
      <c r="C23" s="155"/>
      <c r="D23" s="155"/>
      <c r="E23" s="155"/>
    </row>
    <row r="24" spans="1:5" x14ac:dyDescent="0.2">
      <c r="A24" s="83" t="s">
        <v>2662</v>
      </c>
      <c r="B24" s="157" t="s">
        <v>3863</v>
      </c>
      <c r="C24" s="155"/>
      <c r="D24" s="155"/>
      <c r="E24" s="155"/>
    </row>
    <row r="25" spans="1:5" x14ac:dyDescent="0.2">
      <c r="A25" s="83" t="s">
        <v>2663</v>
      </c>
      <c r="B25" s="157" t="s">
        <v>3864</v>
      </c>
      <c r="C25" s="155"/>
      <c r="D25" s="155"/>
      <c r="E25" s="155"/>
    </row>
    <row r="26" spans="1:5" x14ac:dyDescent="0.2">
      <c r="A26" s="83">
        <v>43</v>
      </c>
      <c r="B26" s="157" t="s">
        <v>3865</v>
      </c>
      <c r="C26" s="155"/>
      <c r="D26" s="155"/>
      <c r="E26" s="155"/>
    </row>
    <row r="27" spans="1:5" ht="25.5" x14ac:dyDescent="0.2">
      <c r="A27" s="158">
        <v>45</v>
      </c>
      <c r="B27" s="157" t="s">
        <v>3866</v>
      </c>
      <c r="C27" s="155"/>
      <c r="D27" s="155"/>
      <c r="E27" s="155"/>
    </row>
    <row r="28" spans="1:5" x14ac:dyDescent="0.2">
      <c r="A28" s="83" t="s">
        <v>2664</v>
      </c>
      <c r="B28" s="157" t="s">
        <v>3867</v>
      </c>
      <c r="C28" s="155"/>
      <c r="D28" s="155"/>
      <c r="E28" s="155"/>
    </row>
    <row r="29" spans="1:5" x14ac:dyDescent="0.2">
      <c r="A29" s="83" t="s">
        <v>2665</v>
      </c>
      <c r="B29" s="157" t="s">
        <v>3868</v>
      </c>
      <c r="C29" s="155"/>
      <c r="D29" s="155"/>
      <c r="E29" s="155"/>
    </row>
    <row r="30" spans="1:5" x14ac:dyDescent="0.2">
      <c r="A30" s="83" t="s">
        <v>2666</v>
      </c>
      <c r="B30" s="157" t="s">
        <v>3869</v>
      </c>
      <c r="C30" s="155"/>
      <c r="D30" s="155"/>
      <c r="E30" s="155"/>
    </row>
    <row r="31" spans="1:5" s="155" customFormat="1" x14ac:dyDescent="0.2">
      <c r="B31" s="156"/>
    </row>
    <row r="32" spans="1:5" x14ac:dyDescent="0.2">
      <c r="A32" s="75" t="s">
        <v>2648</v>
      </c>
      <c r="B32" s="88" t="s">
        <v>2653</v>
      </c>
      <c r="C32" s="155"/>
      <c r="D32" s="155"/>
      <c r="E32" s="155"/>
    </row>
    <row r="33" spans="1:5" x14ac:dyDescent="0.2">
      <c r="A33" s="75" t="s">
        <v>2650</v>
      </c>
      <c r="B33" s="80" t="s">
        <v>2667</v>
      </c>
      <c r="C33" s="155"/>
      <c r="D33" s="155"/>
      <c r="E33" s="155"/>
    </row>
    <row r="34" spans="1:5" x14ac:dyDescent="0.2">
      <c r="A34" s="77" t="s">
        <v>2652</v>
      </c>
      <c r="B34" s="89" t="s">
        <v>392</v>
      </c>
      <c r="C34" s="155"/>
      <c r="D34" s="155"/>
      <c r="E34" s="155"/>
    </row>
    <row r="35" spans="1:5" x14ac:dyDescent="0.2">
      <c r="A35" s="1670" t="s">
        <v>2668</v>
      </c>
      <c r="B35" s="1670"/>
      <c r="C35" s="155"/>
      <c r="D35" s="155"/>
      <c r="E35" s="155"/>
    </row>
    <row r="36" spans="1:5" x14ac:dyDescent="0.2">
      <c r="A36" s="1671" t="s">
        <v>2669</v>
      </c>
      <c r="B36" s="1671"/>
      <c r="C36" s="155"/>
      <c r="D36" s="155"/>
      <c r="E36" s="155"/>
    </row>
    <row r="37" spans="1:5" s="155" customFormat="1" x14ac:dyDescent="0.2">
      <c r="A37" s="159"/>
      <c r="B37" s="160"/>
    </row>
    <row r="38" spans="1:5" x14ac:dyDescent="0.2">
      <c r="A38" s="75" t="s">
        <v>2648</v>
      </c>
      <c r="B38" s="88" t="s">
        <v>2670</v>
      </c>
      <c r="C38" s="155"/>
      <c r="D38" s="155"/>
      <c r="E38" s="155"/>
    </row>
    <row r="39" spans="1:5" x14ac:dyDescent="0.2">
      <c r="A39" s="75" t="s">
        <v>2650</v>
      </c>
      <c r="B39" s="80" t="s">
        <v>2671</v>
      </c>
      <c r="C39" s="155"/>
      <c r="D39" s="155"/>
      <c r="E39" s="155"/>
    </row>
    <row r="40" spans="1:5" x14ac:dyDescent="0.2">
      <c r="A40" s="77" t="s">
        <v>2652</v>
      </c>
      <c r="B40" s="89" t="s">
        <v>392</v>
      </c>
      <c r="C40" s="155"/>
      <c r="D40" s="155"/>
      <c r="E40" s="155"/>
    </row>
    <row r="41" spans="1:5" x14ac:dyDescent="0.2">
      <c r="A41" s="1670" t="s">
        <v>2672</v>
      </c>
      <c r="B41" s="1670"/>
      <c r="C41" s="155"/>
      <c r="D41" s="155"/>
      <c r="E41" s="155"/>
    </row>
    <row r="42" spans="1:5" x14ac:dyDescent="0.2">
      <c r="A42" s="1672" t="s">
        <v>2673</v>
      </c>
      <c r="B42" s="1671"/>
      <c r="C42" s="155"/>
      <c r="D42" s="155"/>
      <c r="E42" s="155"/>
    </row>
    <row r="43" spans="1:5" s="155" customFormat="1" x14ac:dyDescent="0.2">
      <c r="B43" s="156"/>
    </row>
    <row r="44" spans="1:5" x14ac:dyDescent="0.2">
      <c r="A44" s="75" t="s">
        <v>2648</v>
      </c>
      <c r="B44" s="88" t="s">
        <v>2674</v>
      </c>
      <c r="C44" s="155"/>
      <c r="D44" s="155"/>
      <c r="E44" s="155"/>
    </row>
    <row r="45" spans="1:5" x14ac:dyDescent="0.2">
      <c r="A45" s="75" t="s">
        <v>2650</v>
      </c>
      <c r="B45" s="80" t="s">
        <v>2675</v>
      </c>
      <c r="C45" s="155"/>
      <c r="D45" s="155"/>
      <c r="E45" s="155"/>
    </row>
    <row r="46" spans="1:5" x14ac:dyDescent="0.2">
      <c r="A46" s="77" t="s">
        <v>2652</v>
      </c>
      <c r="B46" s="89" t="s">
        <v>392</v>
      </c>
      <c r="C46" s="155"/>
      <c r="D46" s="155"/>
      <c r="E46" s="155"/>
    </row>
    <row r="47" spans="1:5" x14ac:dyDescent="0.2">
      <c r="A47" s="1670" t="s">
        <v>2676</v>
      </c>
      <c r="B47" s="1670"/>
      <c r="C47" s="155"/>
      <c r="D47" s="155"/>
      <c r="E47" s="155"/>
    </row>
    <row r="48" spans="1:5" x14ac:dyDescent="0.2">
      <c r="A48" s="1671" t="s">
        <v>2677</v>
      </c>
      <c r="B48" s="1671"/>
      <c r="C48" s="155"/>
      <c r="D48" s="155"/>
      <c r="E48" s="155"/>
    </row>
    <row r="49" spans="1:5" x14ac:dyDescent="0.2">
      <c r="A49" s="155"/>
      <c r="B49" s="156"/>
      <c r="C49" s="155"/>
      <c r="D49" s="155"/>
      <c r="E49" s="155"/>
    </row>
    <row r="50" spans="1:5" x14ac:dyDescent="0.2">
      <c r="A50" s="75" t="s">
        <v>2648</v>
      </c>
      <c r="B50" s="1673" t="s">
        <v>2678</v>
      </c>
      <c r="C50" s="1673"/>
      <c r="D50" s="1673"/>
      <c r="E50" s="155"/>
    </row>
    <row r="51" spans="1:5" x14ac:dyDescent="0.2">
      <c r="A51" s="81" t="s">
        <v>2650</v>
      </c>
      <c r="B51" s="1674" t="s">
        <v>3870</v>
      </c>
      <c r="C51" s="1674"/>
      <c r="D51" s="1674"/>
      <c r="E51" s="155"/>
    </row>
    <row r="52" spans="1:5" x14ac:dyDescent="0.2">
      <c r="A52" s="77" t="s">
        <v>2652</v>
      </c>
      <c r="B52" s="89" t="s">
        <v>392</v>
      </c>
      <c r="C52" s="89" t="s">
        <v>2679</v>
      </c>
      <c r="D52" s="77" t="s">
        <v>3871</v>
      </c>
      <c r="E52" s="155"/>
    </row>
    <row r="53" spans="1:5" x14ac:dyDescent="0.2">
      <c r="A53" s="83" t="s">
        <v>2680</v>
      </c>
      <c r="B53" s="85" t="s">
        <v>3872</v>
      </c>
      <c r="C53" s="82" t="s">
        <v>2681</v>
      </c>
      <c r="D53" s="82" t="s">
        <v>3805</v>
      </c>
      <c r="E53" s="155"/>
    </row>
    <row r="54" spans="1:5" x14ac:dyDescent="0.2">
      <c r="A54" s="83">
        <v>1016</v>
      </c>
      <c r="B54" s="85" t="s">
        <v>3873</v>
      </c>
      <c r="C54" s="82" t="s">
        <v>2681</v>
      </c>
      <c r="D54" s="82" t="s">
        <v>3874</v>
      </c>
      <c r="E54" s="155"/>
    </row>
    <row r="55" spans="1:5" x14ac:dyDescent="0.2">
      <c r="A55" s="83" t="s">
        <v>2682</v>
      </c>
      <c r="B55" s="85" t="s">
        <v>3875</v>
      </c>
      <c r="C55" s="82" t="s">
        <v>2683</v>
      </c>
      <c r="D55" s="82" t="s">
        <v>3807</v>
      </c>
      <c r="E55" s="155"/>
    </row>
    <row r="56" spans="1:5" x14ac:dyDescent="0.2">
      <c r="A56" s="83">
        <v>9995</v>
      </c>
      <c r="B56" s="85" t="s">
        <v>2724</v>
      </c>
      <c r="C56" s="82" t="s">
        <v>3822</v>
      </c>
      <c r="D56" s="82" t="s">
        <v>3876</v>
      </c>
      <c r="E56" s="155"/>
    </row>
    <row r="57" spans="1:5" x14ac:dyDescent="0.2">
      <c r="A57" s="83">
        <v>9996</v>
      </c>
      <c r="B57" s="85" t="s">
        <v>3824</v>
      </c>
      <c r="C57" s="82" t="s">
        <v>3822</v>
      </c>
      <c r="D57" s="82" t="s">
        <v>3877</v>
      </c>
      <c r="E57" s="155"/>
    </row>
    <row r="58" spans="1:5" x14ac:dyDescent="0.2">
      <c r="A58" s="83">
        <v>9997</v>
      </c>
      <c r="B58" s="85" t="s">
        <v>2746</v>
      </c>
      <c r="C58" s="82" t="s">
        <v>2681</v>
      </c>
      <c r="D58" s="82" t="s">
        <v>3878</v>
      </c>
      <c r="E58" s="155"/>
    </row>
    <row r="59" spans="1:5" x14ac:dyDescent="0.2">
      <c r="A59" s="83">
        <v>9998</v>
      </c>
      <c r="B59" s="85" t="s">
        <v>2747</v>
      </c>
      <c r="C59" s="82" t="s">
        <v>3822</v>
      </c>
      <c r="D59" s="82" t="s">
        <v>3879</v>
      </c>
      <c r="E59" s="155"/>
    </row>
    <row r="60" spans="1:5" x14ac:dyDescent="0.2">
      <c r="A60" s="83" t="s">
        <v>2684</v>
      </c>
      <c r="B60" s="85" t="s">
        <v>3809</v>
      </c>
      <c r="C60" s="82" t="s">
        <v>2685</v>
      </c>
      <c r="D60" s="470" t="s">
        <v>6297</v>
      </c>
      <c r="E60" s="155"/>
    </row>
    <row r="61" spans="1:5" x14ac:dyDescent="0.2">
      <c r="A61" s="155"/>
      <c r="B61" s="155"/>
      <c r="C61" s="155"/>
      <c r="D61" s="155"/>
      <c r="E61" s="155"/>
    </row>
    <row r="62" spans="1:5" x14ac:dyDescent="0.2">
      <c r="A62" s="161" t="s">
        <v>2648</v>
      </c>
      <c r="B62" s="88" t="s">
        <v>2686</v>
      </c>
      <c r="C62" s="155"/>
      <c r="D62" s="155"/>
      <c r="E62" s="155"/>
    </row>
    <row r="63" spans="1:5" x14ac:dyDescent="0.2">
      <c r="A63" s="75" t="s">
        <v>2650</v>
      </c>
      <c r="B63" s="80" t="s">
        <v>2687</v>
      </c>
      <c r="C63" s="155"/>
      <c r="D63" s="155"/>
      <c r="E63" s="155"/>
    </row>
    <row r="64" spans="1:5" x14ac:dyDescent="0.2">
      <c r="A64" s="77" t="s">
        <v>2652</v>
      </c>
      <c r="B64" s="89" t="s">
        <v>392</v>
      </c>
      <c r="C64" s="155"/>
      <c r="D64" s="155"/>
      <c r="E64" s="155"/>
    </row>
    <row r="65" spans="1:5" x14ac:dyDescent="0.2">
      <c r="A65" s="79" t="s">
        <v>2689</v>
      </c>
      <c r="B65" s="80" t="s">
        <v>2688</v>
      </c>
      <c r="C65" s="155"/>
      <c r="D65" s="155"/>
      <c r="E65" s="155"/>
    </row>
    <row r="66" spans="1:5" x14ac:dyDescent="0.2">
      <c r="A66" s="79" t="s">
        <v>2690</v>
      </c>
      <c r="B66" s="85" t="s">
        <v>3880</v>
      </c>
      <c r="C66" s="155"/>
      <c r="D66" s="155"/>
      <c r="E66" s="155"/>
    </row>
    <row r="67" spans="1:5" x14ac:dyDescent="0.2">
      <c r="A67" s="79" t="s">
        <v>2691</v>
      </c>
      <c r="B67" s="85" t="s">
        <v>3881</v>
      </c>
      <c r="C67" s="155"/>
      <c r="D67" s="155"/>
      <c r="E67" s="155"/>
    </row>
    <row r="68" spans="1:5" x14ac:dyDescent="0.2">
      <c r="A68" s="79" t="s">
        <v>2692</v>
      </c>
      <c r="B68" s="85" t="s">
        <v>3882</v>
      </c>
      <c r="C68" s="155"/>
      <c r="D68" s="155"/>
      <c r="E68" s="155"/>
    </row>
    <row r="69" spans="1:5" x14ac:dyDescent="0.2">
      <c r="A69" s="83" t="s">
        <v>2693</v>
      </c>
      <c r="B69" s="85" t="s">
        <v>3883</v>
      </c>
      <c r="C69" s="155"/>
      <c r="D69" s="155"/>
      <c r="E69" s="155"/>
    </row>
    <row r="70" spans="1:5" x14ac:dyDescent="0.2">
      <c r="A70" s="83" t="s">
        <v>2694</v>
      </c>
      <c r="B70" s="85" t="s">
        <v>3884</v>
      </c>
      <c r="C70" s="155"/>
      <c r="D70" s="155"/>
      <c r="E70" s="155"/>
    </row>
    <row r="71" spans="1:5" x14ac:dyDescent="0.2">
      <c r="A71" s="82" t="s">
        <v>3885</v>
      </c>
      <c r="B71" s="85" t="s">
        <v>3886</v>
      </c>
      <c r="C71" s="155"/>
      <c r="D71" s="155"/>
      <c r="E71" s="155"/>
    </row>
    <row r="72" spans="1:5" x14ac:dyDescent="0.2">
      <c r="A72" s="82" t="s">
        <v>9</v>
      </c>
      <c r="B72" s="85" t="s">
        <v>3887</v>
      </c>
      <c r="C72" s="155"/>
      <c r="D72" s="155"/>
      <c r="E72" s="155"/>
    </row>
    <row r="73" spans="1:5" x14ac:dyDescent="0.2">
      <c r="A73" s="82" t="s">
        <v>3888</v>
      </c>
      <c r="B73" s="85" t="s">
        <v>3889</v>
      </c>
      <c r="C73" s="155"/>
      <c r="D73" s="155"/>
      <c r="E73" s="155"/>
    </row>
    <row r="74" spans="1:5" x14ac:dyDescent="0.2">
      <c r="A74" s="82" t="s">
        <v>3823</v>
      </c>
      <c r="B74" s="85" t="s">
        <v>3890</v>
      </c>
      <c r="C74" s="155"/>
      <c r="D74" s="155"/>
      <c r="E74" s="155"/>
    </row>
    <row r="75" spans="1:5" x14ac:dyDescent="0.2">
      <c r="A75" s="1414"/>
      <c r="B75" s="1415"/>
      <c r="C75" s="155"/>
      <c r="D75" s="155"/>
      <c r="E75" s="155"/>
    </row>
    <row r="76" spans="1:5" x14ac:dyDescent="0.2">
      <c r="A76" s="75" t="s">
        <v>2648</v>
      </c>
      <c r="B76" s="88" t="s">
        <v>2654</v>
      </c>
      <c r="C76" s="155"/>
      <c r="D76" s="155"/>
      <c r="E76" s="155"/>
    </row>
    <row r="77" spans="1:5" x14ac:dyDescent="0.2">
      <c r="A77" s="75" t="s">
        <v>2650</v>
      </c>
      <c r="B77" s="80" t="s">
        <v>2695</v>
      </c>
      <c r="C77" s="155"/>
      <c r="D77" s="155"/>
      <c r="E77" s="155"/>
    </row>
    <row r="78" spans="1:5" x14ac:dyDescent="0.2">
      <c r="A78" s="77" t="s">
        <v>2652</v>
      </c>
      <c r="B78" s="89" t="s">
        <v>392</v>
      </c>
      <c r="C78" s="89" t="s">
        <v>4984</v>
      </c>
      <c r="D78" s="155"/>
      <c r="E78" s="155"/>
    </row>
    <row r="79" spans="1:5" x14ac:dyDescent="0.2">
      <c r="A79" s="79" t="s">
        <v>2696</v>
      </c>
      <c r="B79" s="80" t="s">
        <v>2697</v>
      </c>
      <c r="C79" s="78">
        <v>1000</v>
      </c>
      <c r="D79" s="155"/>
      <c r="E79" s="155"/>
    </row>
    <row r="80" spans="1:5" x14ac:dyDescent="0.2">
      <c r="A80" s="79" t="s">
        <v>2698</v>
      </c>
      <c r="B80" s="85" t="s">
        <v>2699</v>
      </c>
      <c r="C80" s="78">
        <v>9996</v>
      </c>
      <c r="D80" s="155"/>
      <c r="E80" s="155"/>
    </row>
    <row r="81" spans="1:5" x14ac:dyDescent="0.2">
      <c r="A81" s="83" t="s">
        <v>2657</v>
      </c>
      <c r="B81" s="85" t="s">
        <v>2700</v>
      </c>
      <c r="C81" s="78">
        <v>9996</v>
      </c>
      <c r="D81" s="155"/>
      <c r="E81" s="155"/>
    </row>
    <row r="82" spans="1:5" x14ac:dyDescent="0.2">
      <c r="A82" s="83" t="s">
        <v>2658</v>
      </c>
      <c r="B82" s="85" t="s">
        <v>2701</v>
      </c>
      <c r="C82" s="78">
        <v>9996</v>
      </c>
      <c r="D82" s="155"/>
      <c r="E82" s="155"/>
    </row>
    <row r="83" spans="1:5" x14ac:dyDescent="0.2">
      <c r="A83" s="83" t="s">
        <v>2702</v>
      </c>
      <c r="B83" s="85" t="s">
        <v>2703</v>
      </c>
      <c r="C83" s="78">
        <v>9996</v>
      </c>
      <c r="D83" s="155"/>
      <c r="E83" s="155"/>
    </row>
    <row r="84" spans="1:5" x14ac:dyDescent="0.2">
      <c r="A84" s="83" t="s">
        <v>2704</v>
      </c>
      <c r="B84" s="85" t="s">
        <v>2705</v>
      </c>
      <c r="C84" s="78">
        <v>9996</v>
      </c>
      <c r="D84" s="155"/>
      <c r="E84" s="155"/>
    </row>
    <row r="85" spans="1:5" x14ac:dyDescent="0.2">
      <c r="A85" s="83" t="s">
        <v>2706</v>
      </c>
      <c r="B85" s="85" t="s">
        <v>2707</v>
      </c>
      <c r="C85" s="78">
        <v>9996</v>
      </c>
      <c r="D85" s="155"/>
      <c r="E85" s="155"/>
    </row>
    <row r="86" spans="1:5" x14ac:dyDescent="0.2">
      <c r="A86" s="83">
        <v>17</v>
      </c>
      <c r="B86" s="85" t="s">
        <v>2708</v>
      </c>
      <c r="C86" s="78" t="s">
        <v>5035</v>
      </c>
      <c r="D86" s="155"/>
      <c r="E86" s="155"/>
    </row>
    <row r="87" spans="1:5" x14ac:dyDescent="0.2">
      <c r="A87" s="83" t="s">
        <v>2660</v>
      </c>
      <c r="B87" s="85" t="s">
        <v>2709</v>
      </c>
      <c r="C87" s="78">
        <v>9997</v>
      </c>
      <c r="D87" s="155"/>
      <c r="E87" s="155"/>
    </row>
    <row r="88" spans="1:5" x14ac:dyDescent="0.2">
      <c r="A88" s="83">
        <v>21</v>
      </c>
      <c r="B88" s="85" t="s">
        <v>2710</v>
      </c>
      <c r="C88" s="78">
        <v>9996</v>
      </c>
      <c r="D88" s="155"/>
      <c r="E88" s="155"/>
    </row>
    <row r="89" spans="1:5" x14ac:dyDescent="0.2">
      <c r="A89" s="83" t="s">
        <v>2711</v>
      </c>
      <c r="B89" s="85" t="s">
        <v>2712</v>
      </c>
      <c r="C89" s="78">
        <v>9998</v>
      </c>
      <c r="D89" s="155"/>
      <c r="E89" s="155"/>
    </row>
    <row r="90" spans="1:5" x14ac:dyDescent="0.2">
      <c r="A90" s="83" t="s">
        <v>2661</v>
      </c>
      <c r="B90" s="85" t="s">
        <v>2713</v>
      </c>
      <c r="C90" s="78">
        <v>9996</v>
      </c>
      <c r="D90" s="155"/>
      <c r="E90" s="155"/>
    </row>
    <row r="91" spans="1:5" x14ac:dyDescent="0.2">
      <c r="A91" s="83" t="s">
        <v>2714</v>
      </c>
      <c r="B91" s="85" t="s">
        <v>2715</v>
      </c>
      <c r="C91" s="78">
        <v>9996</v>
      </c>
      <c r="D91" s="155"/>
      <c r="E91" s="155"/>
    </row>
    <row r="92" spans="1:5" x14ac:dyDescent="0.2">
      <c r="A92" s="83" t="s">
        <v>2716</v>
      </c>
      <c r="B92" s="85" t="s">
        <v>2717</v>
      </c>
      <c r="C92" s="78">
        <v>9996</v>
      </c>
      <c r="D92" s="155"/>
      <c r="E92" s="155"/>
    </row>
    <row r="93" spans="1:5" x14ac:dyDescent="0.2">
      <c r="A93" s="83" t="s">
        <v>2718</v>
      </c>
      <c r="B93" s="85" t="s">
        <v>2719</v>
      </c>
      <c r="C93" s="78">
        <v>9996</v>
      </c>
      <c r="D93" s="155"/>
      <c r="E93" s="155"/>
    </row>
    <row r="94" spans="1:5" x14ac:dyDescent="0.2">
      <c r="A94" s="83" t="s">
        <v>2720</v>
      </c>
      <c r="B94" s="85" t="s">
        <v>2721</v>
      </c>
      <c r="C94" s="78">
        <v>9996</v>
      </c>
      <c r="D94" s="155"/>
      <c r="E94" s="155"/>
    </row>
    <row r="95" spans="1:5" x14ac:dyDescent="0.2">
      <c r="A95" s="83" t="s">
        <v>2722</v>
      </c>
      <c r="B95" s="85" t="s">
        <v>2723</v>
      </c>
      <c r="C95" s="78">
        <v>9996</v>
      </c>
      <c r="D95" s="155"/>
      <c r="E95" s="155"/>
    </row>
    <row r="96" spans="1:5" s="1162" customFormat="1" x14ac:dyDescent="0.2">
      <c r="A96" s="1148">
        <v>37</v>
      </c>
      <c r="B96" s="1149" t="s">
        <v>6396</v>
      </c>
      <c r="C96" s="1150">
        <v>9996</v>
      </c>
      <c r="D96" s="155"/>
      <c r="E96" s="155"/>
    </row>
    <row r="97" spans="1:5" x14ac:dyDescent="0.2">
      <c r="A97" s="83" t="s">
        <v>2662</v>
      </c>
      <c r="B97" s="85" t="s">
        <v>3891</v>
      </c>
      <c r="C97" s="78" t="s">
        <v>4983</v>
      </c>
      <c r="D97" s="155"/>
      <c r="E97" s="155"/>
    </row>
    <row r="98" spans="1:5" x14ac:dyDescent="0.2">
      <c r="A98" s="1414"/>
      <c r="B98" s="1415"/>
      <c r="C98" s="155"/>
      <c r="D98" s="155"/>
      <c r="E98" s="155"/>
    </row>
    <row r="99" spans="1:5" x14ac:dyDescent="0.2">
      <c r="A99" s="75" t="s">
        <v>2648</v>
      </c>
      <c r="B99" s="1675" t="s">
        <v>2655</v>
      </c>
      <c r="C99" s="1675"/>
      <c r="D99" s="155"/>
      <c r="E99" s="155"/>
    </row>
    <row r="100" spans="1:5" x14ac:dyDescent="0.2">
      <c r="A100" s="75" t="s">
        <v>2650</v>
      </c>
      <c r="B100" s="1668" t="s">
        <v>2725</v>
      </c>
      <c r="C100" s="1668"/>
      <c r="D100" s="155"/>
      <c r="E100" s="155"/>
    </row>
    <row r="101" spans="1:5" x14ac:dyDescent="0.2">
      <c r="A101" s="77" t="s">
        <v>2652</v>
      </c>
      <c r="B101" s="89" t="s">
        <v>392</v>
      </c>
      <c r="C101" s="89" t="s">
        <v>3892</v>
      </c>
      <c r="D101" s="155"/>
      <c r="E101" s="155"/>
    </row>
    <row r="102" spans="1:5" x14ac:dyDescent="0.2">
      <c r="A102" s="79" t="s">
        <v>2649</v>
      </c>
      <c r="B102" s="80" t="s">
        <v>2726</v>
      </c>
      <c r="C102" s="705">
        <v>1</v>
      </c>
      <c r="D102" s="155"/>
      <c r="E102" s="155"/>
    </row>
    <row r="103" spans="1:5" x14ac:dyDescent="0.2">
      <c r="A103" s="83" t="s">
        <v>2653</v>
      </c>
      <c r="B103" s="85" t="s">
        <v>2727</v>
      </c>
      <c r="C103" s="705">
        <v>2</v>
      </c>
      <c r="D103" s="155"/>
      <c r="E103" s="155"/>
    </row>
    <row r="104" spans="1:5" x14ac:dyDescent="0.2">
      <c r="A104" s="83" t="s">
        <v>2670</v>
      </c>
      <c r="B104" s="85" t="s">
        <v>2728</v>
      </c>
      <c r="C104" s="705">
        <v>0.5</v>
      </c>
      <c r="D104" s="155"/>
      <c r="E104" s="155"/>
    </row>
    <row r="105" spans="1:5" x14ac:dyDescent="0.2">
      <c r="A105" s="1414"/>
      <c r="B105" s="1415"/>
      <c r="C105" s="155"/>
      <c r="D105" s="155"/>
      <c r="E105" s="155"/>
    </row>
    <row r="106" spans="1:5" x14ac:dyDescent="0.2">
      <c r="A106" s="75" t="s">
        <v>2648</v>
      </c>
      <c r="B106" s="88" t="s">
        <v>2656</v>
      </c>
      <c r="C106" s="155"/>
      <c r="D106" s="155"/>
      <c r="E106" s="155"/>
    </row>
    <row r="107" spans="1:5" x14ac:dyDescent="0.2">
      <c r="A107" s="75" t="s">
        <v>2650</v>
      </c>
      <c r="B107" s="80" t="s">
        <v>2729</v>
      </c>
      <c r="C107" s="155"/>
      <c r="D107" s="155"/>
      <c r="E107" s="155"/>
    </row>
    <row r="108" spans="1:5" x14ac:dyDescent="0.2">
      <c r="A108" s="77" t="s">
        <v>2652</v>
      </c>
      <c r="B108" s="89" t="s">
        <v>392</v>
      </c>
      <c r="C108" s="155"/>
      <c r="D108" s="155"/>
      <c r="E108" s="155"/>
    </row>
    <row r="109" spans="1:5" x14ac:dyDescent="0.2">
      <c r="A109" s="83" t="s">
        <v>2649</v>
      </c>
      <c r="B109" s="85" t="s">
        <v>2730</v>
      </c>
      <c r="C109" s="155"/>
      <c r="D109" s="155"/>
      <c r="E109" s="155"/>
    </row>
    <row r="110" spans="1:5" x14ac:dyDescent="0.2">
      <c r="A110" s="83" t="s">
        <v>2653</v>
      </c>
      <c r="B110" s="85" t="s">
        <v>2731</v>
      </c>
      <c r="C110" s="155"/>
      <c r="D110" s="155"/>
      <c r="E110" s="155"/>
    </row>
    <row r="111" spans="1:5" x14ac:dyDescent="0.2">
      <c r="A111" s="83" t="s">
        <v>2670</v>
      </c>
      <c r="B111" s="85" t="s">
        <v>2732</v>
      </c>
      <c r="C111" s="155"/>
      <c r="D111" s="155"/>
      <c r="E111" s="155"/>
    </row>
    <row r="112" spans="1:5" x14ac:dyDescent="0.2">
      <c r="A112" s="83" t="s">
        <v>2674</v>
      </c>
      <c r="B112" s="85" t="s">
        <v>2733</v>
      </c>
      <c r="C112" s="155"/>
      <c r="D112" s="155"/>
      <c r="E112" s="155"/>
    </row>
    <row r="113" spans="1:5" x14ac:dyDescent="0.2">
      <c r="A113" s="83" t="s">
        <v>2678</v>
      </c>
      <c r="B113" s="85" t="s">
        <v>2734</v>
      </c>
      <c r="C113" s="155"/>
      <c r="D113" s="155"/>
      <c r="E113" s="155"/>
    </row>
    <row r="114" spans="1:5" x14ac:dyDescent="0.2">
      <c r="A114" s="83" t="s">
        <v>2686</v>
      </c>
      <c r="B114" s="85" t="s">
        <v>2735</v>
      </c>
      <c r="C114" s="155"/>
      <c r="D114" s="155"/>
      <c r="E114" s="155"/>
    </row>
    <row r="115" spans="1:5" x14ac:dyDescent="0.2">
      <c r="A115" s="83" t="s">
        <v>2654</v>
      </c>
      <c r="B115" s="85" t="s">
        <v>2736</v>
      </c>
      <c r="C115" s="155"/>
      <c r="D115" s="155"/>
      <c r="E115" s="155"/>
    </row>
    <row r="116" spans="1:5" x14ac:dyDescent="0.2">
      <c r="A116" s="83" t="s">
        <v>2655</v>
      </c>
      <c r="B116" s="85" t="s">
        <v>2737</v>
      </c>
      <c r="C116" s="155"/>
      <c r="D116" s="155"/>
      <c r="E116" s="155"/>
    </row>
    <row r="117" spans="1:5" x14ac:dyDescent="0.2">
      <c r="A117" s="83" t="s">
        <v>2656</v>
      </c>
      <c r="B117" s="85" t="s">
        <v>2738</v>
      </c>
      <c r="C117" s="155"/>
      <c r="D117" s="155"/>
      <c r="E117" s="155"/>
    </row>
    <row r="118" spans="1:5" x14ac:dyDescent="0.2">
      <c r="A118" s="83" t="s">
        <v>2696</v>
      </c>
      <c r="B118" s="85" t="s">
        <v>2739</v>
      </c>
      <c r="C118" s="155"/>
      <c r="D118" s="155"/>
      <c r="E118" s="155"/>
    </row>
    <row r="119" spans="1:5" x14ac:dyDescent="0.2">
      <c r="A119" s="83">
        <v>11</v>
      </c>
      <c r="B119" s="85" t="s">
        <v>3893</v>
      </c>
      <c r="C119" s="155"/>
      <c r="D119" s="155"/>
      <c r="E119" s="155"/>
    </row>
    <row r="120" spans="1:5" x14ac:dyDescent="0.2">
      <c r="A120" s="83">
        <v>12</v>
      </c>
      <c r="B120" s="85" t="s">
        <v>3894</v>
      </c>
      <c r="C120" s="155"/>
      <c r="D120" s="155"/>
      <c r="E120" s="155"/>
    </row>
    <row r="121" spans="1:5" x14ac:dyDescent="0.2">
      <c r="A121" s="84"/>
      <c r="B121" s="90"/>
      <c r="C121" s="155"/>
      <c r="D121" s="155"/>
      <c r="E121" s="155"/>
    </row>
    <row r="122" spans="1:5" x14ac:dyDescent="0.2">
      <c r="A122" s="75" t="s">
        <v>2648</v>
      </c>
      <c r="B122" s="88" t="s">
        <v>2696</v>
      </c>
      <c r="C122" s="155"/>
      <c r="D122" s="155"/>
      <c r="E122" s="155"/>
    </row>
    <row r="123" spans="1:5" x14ac:dyDescent="0.2">
      <c r="A123" s="75" t="s">
        <v>2650</v>
      </c>
      <c r="B123" s="80" t="s">
        <v>2740</v>
      </c>
      <c r="C123" s="155"/>
      <c r="D123" s="155"/>
      <c r="E123" s="155"/>
    </row>
    <row r="124" spans="1:5" x14ac:dyDescent="0.2">
      <c r="A124" s="77" t="s">
        <v>2652</v>
      </c>
      <c r="B124" s="89" t="s">
        <v>392</v>
      </c>
      <c r="C124" s="155"/>
      <c r="D124" s="155"/>
      <c r="E124" s="155"/>
    </row>
    <row r="125" spans="1:5" x14ac:dyDescent="0.2">
      <c r="A125" s="79" t="s">
        <v>2649</v>
      </c>
      <c r="B125" s="80" t="s">
        <v>2741</v>
      </c>
      <c r="C125" s="155"/>
      <c r="D125" s="155"/>
      <c r="E125" s="155"/>
    </row>
    <row r="126" spans="1:5" x14ac:dyDescent="0.2">
      <c r="A126" s="79" t="s">
        <v>2653</v>
      </c>
      <c r="B126" s="80" t="s">
        <v>2742</v>
      </c>
      <c r="C126" s="155"/>
      <c r="D126" s="155"/>
      <c r="E126" s="155"/>
    </row>
    <row r="127" spans="1:5" x14ac:dyDescent="0.2">
      <c r="A127" s="83" t="s">
        <v>2670</v>
      </c>
      <c r="B127" s="85" t="s">
        <v>2743</v>
      </c>
      <c r="C127" s="155"/>
      <c r="D127" s="155"/>
      <c r="E127" s="155"/>
    </row>
    <row r="128" spans="1:5" x14ac:dyDescent="0.2">
      <c r="A128" s="83">
        <v>11</v>
      </c>
      <c r="B128" s="85" t="s">
        <v>3893</v>
      </c>
      <c r="C128" s="155"/>
      <c r="D128" s="155"/>
      <c r="E128" s="155"/>
    </row>
    <row r="129" spans="1:5" x14ac:dyDescent="0.2">
      <c r="A129" s="83">
        <v>12</v>
      </c>
      <c r="B129" s="85" t="s">
        <v>3894</v>
      </c>
      <c r="C129" s="155"/>
      <c r="D129" s="155"/>
      <c r="E129" s="155"/>
    </row>
    <row r="130" spans="1:5" x14ac:dyDescent="0.2">
      <c r="A130" s="84"/>
      <c r="B130" s="90"/>
      <c r="C130" s="155"/>
      <c r="D130" s="155"/>
      <c r="E130" s="155"/>
    </row>
    <row r="131" spans="1:5" x14ac:dyDescent="0.2">
      <c r="A131" s="75" t="s">
        <v>2648</v>
      </c>
      <c r="B131" s="88" t="s">
        <v>2698</v>
      </c>
      <c r="C131" s="155"/>
      <c r="D131" s="155"/>
      <c r="E131" s="155"/>
    </row>
    <row r="132" spans="1:5" x14ac:dyDescent="0.2">
      <c r="A132" s="75" t="s">
        <v>2650</v>
      </c>
      <c r="B132" s="80" t="s">
        <v>3895</v>
      </c>
      <c r="C132" s="155"/>
      <c r="D132" s="155"/>
      <c r="E132" s="155"/>
    </row>
    <row r="133" spans="1:5" x14ac:dyDescent="0.2">
      <c r="A133" s="77" t="s">
        <v>2652</v>
      </c>
      <c r="B133" s="89" t="s">
        <v>392</v>
      </c>
      <c r="C133" s="155"/>
      <c r="D133" s="155"/>
      <c r="E133" s="155"/>
    </row>
    <row r="134" spans="1:5" x14ac:dyDescent="0.2">
      <c r="A134" s="79" t="s">
        <v>2649</v>
      </c>
      <c r="B134" s="80" t="s">
        <v>2745</v>
      </c>
      <c r="C134" s="155"/>
      <c r="D134" s="155"/>
      <c r="E134" s="155"/>
    </row>
    <row r="135" spans="1:5" x14ac:dyDescent="0.2">
      <c r="A135" s="79" t="s">
        <v>2653</v>
      </c>
      <c r="B135" s="80" t="s">
        <v>2746</v>
      </c>
      <c r="C135" s="155"/>
      <c r="D135" s="155"/>
      <c r="E135" s="155"/>
    </row>
    <row r="136" spans="1:5" x14ac:dyDescent="0.2">
      <c r="A136" s="79" t="s">
        <v>2670</v>
      </c>
      <c r="B136" s="80" t="s">
        <v>2747</v>
      </c>
      <c r="C136" s="155"/>
      <c r="D136" s="155"/>
      <c r="E136" s="155"/>
    </row>
    <row r="137" spans="1:5" x14ac:dyDescent="0.2">
      <c r="A137" s="79" t="s">
        <v>2674</v>
      </c>
      <c r="B137" s="80" t="s">
        <v>2724</v>
      </c>
      <c r="C137" s="155"/>
      <c r="D137" s="155"/>
      <c r="E137" s="155"/>
    </row>
    <row r="138" spans="1:5" x14ac:dyDescent="0.2">
      <c r="A138" s="79" t="s">
        <v>2678</v>
      </c>
      <c r="B138" s="80" t="s">
        <v>2748</v>
      </c>
      <c r="C138" s="155"/>
      <c r="D138" s="155"/>
      <c r="E138" s="155"/>
    </row>
    <row r="139" spans="1:5" x14ac:dyDescent="0.2">
      <c r="A139" s="84"/>
      <c r="B139" s="90"/>
      <c r="C139" s="155"/>
      <c r="D139" s="155"/>
      <c r="E139" s="155"/>
    </row>
    <row r="140" spans="1:5" x14ac:dyDescent="0.2">
      <c r="A140" s="75" t="s">
        <v>2648</v>
      </c>
      <c r="B140" s="88" t="s">
        <v>2657</v>
      </c>
      <c r="C140" s="155"/>
      <c r="D140" s="155"/>
      <c r="E140" s="155"/>
    </row>
    <row r="141" spans="1:5" x14ac:dyDescent="0.2">
      <c r="A141" s="75" t="s">
        <v>2650</v>
      </c>
      <c r="B141" s="80" t="s">
        <v>2749</v>
      </c>
      <c r="C141" s="155"/>
      <c r="D141" s="155"/>
      <c r="E141" s="155"/>
    </row>
    <row r="142" spans="1:5" x14ac:dyDescent="0.2">
      <c r="A142" s="77" t="s">
        <v>2652</v>
      </c>
      <c r="B142" s="89" t="s">
        <v>392</v>
      </c>
      <c r="C142" s="155"/>
      <c r="D142" s="155"/>
      <c r="E142" s="155"/>
    </row>
    <row r="143" spans="1:5" x14ac:dyDescent="0.2">
      <c r="A143" s="79" t="s">
        <v>2649</v>
      </c>
      <c r="B143" s="80" t="s">
        <v>2750</v>
      </c>
      <c r="C143" s="155"/>
      <c r="D143" s="155"/>
      <c r="E143" s="155"/>
    </row>
    <row r="144" spans="1:5" x14ac:dyDescent="0.2">
      <c r="A144" s="79" t="s">
        <v>2653</v>
      </c>
      <c r="B144" s="80" t="s">
        <v>2751</v>
      </c>
      <c r="C144" s="155"/>
      <c r="D144" s="155"/>
      <c r="E144" s="155"/>
    </row>
    <row r="145" spans="1:5" x14ac:dyDescent="0.2">
      <c r="A145" s="79" t="s">
        <v>2670</v>
      </c>
      <c r="B145" s="80" t="s">
        <v>2752</v>
      </c>
      <c r="C145" s="155"/>
      <c r="D145" s="155"/>
      <c r="E145" s="155"/>
    </row>
    <row r="146" spans="1:5" x14ac:dyDescent="0.2">
      <c r="A146" s="79" t="s">
        <v>2674</v>
      </c>
      <c r="B146" s="80" t="s">
        <v>2753</v>
      </c>
      <c r="C146" s="155"/>
      <c r="D146" s="155"/>
      <c r="E146" s="155"/>
    </row>
    <row r="147" spans="1:5" x14ac:dyDescent="0.2">
      <c r="A147" s="79" t="s">
        <v>2678</v>
      </c>
      <c r="B147" s="85" t="s">
        <v>2754</v>
      </c>
      <c r="C147" s="155"/>
      <c r="D147" s="155"/>
      <c r="E147" s="155"/>
    </row>
    <row r="148" spans="1:5" x14ac:dyDescent="0.2">
      <c r="A148" s="79" t="s">
        <v>2755</v>
      </c>
      <c r="B148" s="85" t="s">
        <v>2756</v>
      </c>
      <c r="C148" s="155"/>
      <c r="D148" s="155"/>
      <c r="E148" s="155"/>
    </row>
    <row r="149" spans="1:5" x14ac:dyDescent="0.2">
      <c r="C149" s="155"/>
      <c r="D149" s="155"/>
      <c r="E149" s="155"/>
    </row>
    <row r="150" spans="1:5" x14ac:dyDescent="0.2">
      <c r="A150" s="75" t="s">
        <v>2648</v>
      </c>
      <c r="B150" s="88" t="s">
        <v>2658</v>
      </c>
      <c r="C150" s="155"/>
      <c r="D150" s="155"/>
      <c r="E150" s="155"/>
    </row>
    <row r="151" spans="1:5" x14ac:dyDescent="0.2">
      <c r="A151" s="75" t="s">
        <v>2650</v>
      </c>
      <c r="B151" s="80" t="s">
        <v>2757</v>
      </c>
      <c r="C151" s="155"/>
      <c r="D151" s="155"/>
      <c r="E151" s="155"/>
    </row>
    <row r="152" spans="1:5" x14ac:dyDescent="0.2">
      <c r="A152" s="77" t="s">
        <v>2652</v>
      </c>
      <c r="B152" s="89" t="s">
        <v>392</v>
      </c>
      <c r="C152" s="155"/>
      <c r="D152" s="155"/>
      <c r="E152" s="155"/>
    </row>
    <row r="153" spans="1:5" x14ac:dyDescent="0.2">
      <c r="A153" s="1670" t="s">
        <v>2758</v>
      </c>
      <c r="B153" s="1670"/>
      <c r="C153" s="155"/>
      <c r="D153" s="155"/>
      <c r="E153" s="155"/>
    </row>
    <row r="154" spans="1:5" ht="15" x14ac:dyDescent="0.25">
      <c r="A154" s="1676" t="s">
        <v>3696</v>
      </c>
      <c r="B154" s="1671"/>
      <c r="C154" s="155"/>
      <c r="D154" s="155"/>
      <c r="E154" s="155"/>
    </row>
    <row r="155" spans="1:5" x14ac:dyDescent="0.2">
      <c r="A155" s="162"/>
      <c r="B155" s="163"/>
      <c r="C155" s="155"/>
      <c r="D155" s="155"/>
      <c r="E155" s="155"/>
    </row>
    <row r="156" spans="1:5" x14ac:dyDescent="0.2">
      <c r="A156" s="75" t="s">
        <v>2648</v>
      </c>
      <c r="B156" s="88" t="s">
        <v>2702</v>
      </c>
      <c r="C156" s="155"/>
      <c r="D156" s="155"/>
      <c r="E156" s="155"/>
    </row>
    <row r="157" spans="1:5" x14ac:dyDescent="0.2">
      <c r="A157" s="75" t="s">
        <v>2650</v>
      </c>
      <c r="B157" s="80" t="s">
        <v>2759</v>
      </c>
      <c r="C157" s="155"/>
      <c r="D157" s="155"/>
      <c r="E157" s="155"/>
    </row>
    <row r="158" spans="1:5" x14ac:dyDescent="0.2">
      <c r="A158" s="77" t="s">
        <v>2652</v>
      </c>
      <c r="B158" s="89" t="s">
        <v>392</v>
      </c>
      <c r="C158" s="155"/>
      <c r="D158" s="155"/>
      <c r="E158" s="155"/>
    </row>
    <row r="159" spans="1:5" x14ac:dyDescent="0.2">
      <c r="A159" s="79" t="s">
        <v>2680</v>
      </c>
      <c r="B159" s="80" t="s">
        <v>3896</v>
      </c>
      <c r="C159" s="155"/>
      <c r="D159" s="155"/>
      <c r="E159" s="155"/>
    </row>
    <row r="160" spans="1:5" x14ac:dyDescent="0.2">
      <c r="A160" s="79" t="s">
        <v>2536</v>
      </c>
      <c r="B160" s="80" t="s">
        <v>64</v>
      </c>
      <c r="C160" s="155"/>
      <c r="D160" s="155"/>
      <c r="E160" s="155"/>
    </row>
    <row r="161" spans="1:5" x14ac:dyDescent="0.2">
      <c r="A161" s="79" t="s">
        <v>2535</v>
      </c>
      <c r="B161" s="88" t="s">
        <v>63</v>
      </c>
      <c r="C161" s="155"/>
      <c r="D161" s="155"/>
      <c r="E161" s="155"/>
    </row>
    <row r="162" spans="1:5" x14ac:dyDescent="0.2">
      <c r="A162" s="79" t="s">
        <v>2534</v>
      </c>
      <c r="B162" s="88" t="s">
        <v>65</v>
      </c>
      <c r="C162" s="155"/>
      <c r="D162" s="155"/>
      <c r="E162" s="155"/>
    </row>
    <row r="163" spans="1:5" x14ac:dyDescent="0.2">
      <c r="A163" s="79" t="s">
        <v>2533</v>
      </c>
      <c r="B163" s="88" t="s">
        <v>2760</v>
      </c>
      <c r="C163" s="155"/>
      <c r="D163" s="155"/>
      <c r="E163" s="155"/>
    </row>
    <row r="164" spans="1:5" x14ac:dyDescent="0.2">
      <c r="A164" s="79" t="s">
        <v>2532</v>
      </c>
      <c r="B164" s="88" t="s">
        <v>2761</v>
      </c>
      <c r="C164" s="155"/>
      <c r="D164" s="155"/>
      <c r="E164" s="155"/>
    </row>
    <row r="165" spans="1:5" x14ac:dyDescent="0.2">
      <c r="A165" s="79" t="s">
        <v>2762</v>
      </c>
      <c r="B165" s="88" t="s">
        <v>2763</v>
      </c>
      <c r="C165" s="155"/>
      <c r="D165" s="155"/>
      <c r="E165" s="155"/>
    </row>
    <row r="166" spans="1:5" x14ac:dyDescent="0.2">
      <c r="A166" s="79" t="s">
        <v>2764</v>
      </c>
      <c r="B166" s="88" t="s">
        <v>2765</v>
      </c>
      <c r="C166" s="155"/>
      <c r="D166" s="155"/>
      <c r="E166" s="155"/>
    </row>
    <row r="167" spans="1:5" x14ac:dyDescent="0.2">
      <c r="A167" s="79" t="s">
        <v>2766</v>
      </c>
      <c r="B167" s="88" t="s">
        <v>2767</v>
      </c>
      <c r="C167" s="155"/>
      <c r="D167" s="155"/>
      <c r="E167" s="155"/>
    </row>
    <row r="168" spans="1:5" x14ac:dyDescent="0.2">
      <c r="A168" s="79" t="s">
        <v>2768</v>
      </c>
      <c r="B168" s="88" t="s">
        <v>2769</v>
      </c>
      <c r="C168" s="155"/>
      <c r="D168" s="155"/>
      <c r="E168" s="155"/>
    </row>
    <row r="169" spans="1:5" x14ac:dyDescent="0.2">
      <c r="A169" s="79" t="s">
        <v>2770</v>
      </c>
      <c r="B169" s="88" t="s">
        <v>30</v>
      </c>
      <c r="C169" s="155"/>
      <c r="D169" s="155"/>
      <c r="E169" s="155"/>
    </row>
    <row r="170" spans="1:5" x14ac:dyDescent="0.2">
      <c r="A170" s="79">
        <v>3001</v>
      </c>
      <c r="B170" s="80" t="s">
        <v>2877</v>
      </c>
      <c r="C170" s="155"/>
      <c r="D170" s="155"/>
      <c r="E170" s="155"/>
    </row>
    <row r="171" spans="1:5" x14ac:dyDescent="0.2">
      <c r="A171" s="162"/>
      <c r="B171" s="163"/>
      <c r="C171" s="155"/>
      <c r="D171" s="155"/>
      <c r="E171" s="155"/>
    </row>
    <row r="172" spans="1:5" x14ac:dyDescent="0.2">
      <c r="A172" s="75" t="s">
        <v>2648</v>
      </c>
      <c r="B172" s="88" t="s">
        <v>2704</v>
      </c>
      <c r="C172" s="155"/>
      <c r="D172" s="155"/>
      <c r="E172" s="155"/>
    </row>
    <row r="173" spans="1:5" x14ac:dyDescent="0.2">
      <c r="A173" s="75" t="s">
        <v>2650</v>
      </c>
      <c r="B173" s="80" t="s">
        <v>2771</v>
      </c>
      <c r="C173" s="155"/>
      <c r="D173" s="155"/>
      <c r="E173" s="155"/>
    </row>
    <row r="174" spans="1:5" x14ac:dyDescent="0.2">
      <c r="A174" s="77" t="s">
        <v>2652</v>
      </c>
      <c r="B174" s="89" t="s">
        <v>392</v>
      </c>
      <c r="C174" s="155"/>
      <c r="D174" s="155"/>
      <c r="E174" s="155"/>
    </row>
    <row r="175" spans="1:5" x14ac:dyDescent="0.2">
      <c r="A175" s="83" t="s">
        <v>2680</v>
      </c>
      <c r="B175" s="85" t="s">
        <v>2772</v>
      </c>
      <c r="C175" s="155"/>
      <c r="D175" s="155"/>
      <c r="E175" s="155"/>
    </row>
    <row r="176" spans="1:5" x14ac:dyDescent="0.2">
      <c r="A176" s="83" t="s">
        <v>2535</v>
      </c>
      <c r="B176" s="85" t="s">
        <v>2773</v>
      </c>
      <c r="C176" s="155"/>
      <c r="D176" s="155"/>
      <c r="E176" s="155"/>
    </row>
    <row r="177" spans="1:5" x14ac:dyDescent="0.2">
      <c r="A177" s="83" t="s">
        <v>2682</v>
      </c>
      <c r="B177" s="85" t="s">
        <v>2774</v>
      </c>
      <c r="C177" s="155"/>
      <c r="D177" s="155"/>
      <c r="E177" s="155"/>
    </row>
    <row r="178" spans="1:5" ht="25.5" x14ac:dyDescent="0.2">
      <c r="A178" s="83" t="s">
        <v>2762</v>
      </c>
      <c r="B178" s="85" t="s">
        <v>2775</v>
      </c>
      <c r="C178" s="155"/>
      <c r="D178" s="155"/>
      <c r="E178" s="155"/>
    </row>
    <row r="179" spans="1:5" ht="25.5" x14ac:dyDescent="0.2">
      <c r="A179" s="83" t="s">
        <v>2764</v>
      </c>
      <c r="B179" s="85" t="s">
        <v>2776</v>
      </c>
      <c r="C179" s="155"/>
      <c r="D179" s="155"/>
      <c r="E179" s="155"/>
    </row>
    <row r="180" spans="1:5" x14ac:dyDescent="0.2">
      <c r="A180" s="83" t="s">
        <v>2766</v>
      </c>
      <c r="B180" s="85" t="s">
        <v>2777</v>
      </c>
      <c r="C180" s="155"/>
      <c r="D180" s="155"/>
      <c r="E180" s="155"/>
    </row>
    <row r="181" spans="1:5" x14ac:dyDescent="0.2">
      <c r="A181" s="83" t="s">
        <v>2768</v>
      </c>
      <c r="B181" s="85" t="s">
        <v>2778</v>
      </c>
      <c r="C181" s="155"/>
      <c r="D181" s="155"/>
      <c r="E181" s="155"/>
    </row>
    <row r="182" spans="1:5" x14ac:dyDescent="0.2">
      <c r="A182" s="83" t="s">
        <v>2770</v>
      </c>
      <c r="B182" s="85" t="s">
        <v>2779</v>
      </c>
      <c r="C182" s="155"/>
      <c r="D182" s="155"/>
      <c r="E182" s="155"/>
    </row>
    <row r="183" spans="1:5" x14ac:dyDescent="0.2">
      <c r="A183" s="83" t="s">
        <v>2780</v>
      </c>
      <c r="B183" s="85" t="s">
        <v>3897</v>
      </c>
      <c r="C183" s="155"/>
      <c r="D183" s="155"/>
      <c r="E183" s="155"/>
    </row>
    <row r="184" spans="1:5" x14ac:dyDescent="0.2">
      <c r="A184" s="83">
        <v>2007</v>
      </c>
      <c r="B184" s="85" t="s">
        <v>2878</v>
      </c>
      <c r="C184" s="155"/>
      <c r="D184" s="155"/>
      <c r="E184" s="155"/>
    </row>
    <row r="185" spans="1:5" x14ac:dyDescent="0.2">
      <c r="A185" s="83" t="s">
        <v>2781</v>
      </c>
      <c r="B185" s="85" t="s">
        <v>3898</v>
      </c>
      <c r="C185" s="155"/>
      <c r="D185" s="155"/>
      <c r="E185" s="155"/>
    </row>
    <row r="186" spans="1:5" x14ac:dyDescent="0.2">
      <c r="A186" s="83" t="s">
        <v>2782</v>
      </c>
      <c r="B186" s="85" t="s">
        <v>3899</v>
      </c>
      <c r="C186" s="155"/>
      <c r="D186" s="155"/>
      <c r="E186" s="155"/>
    </row>
    <row r="187" spans="1:5" x14ac:dyDescent="0.2">
      <c r="A187" s="83" t="s">
        <v>2783</v>
      </c>
      <c r="B187" s="85" t="s">
        <v>3900</v>
      </c>
      <c r="C187" s="155"/>
      <c r="D187" s="155"/>
      <c r="E187" s="155"/>
    </row>
    <row r="188" spans="1:5" x14ac:dyDescent="0.2">
      <c r="A188" s="83" t="s">
        <v>2784</v>
      </c>
      <c r="B188" s="85" t="s">
        <v>3901</v>
      </c>
      <c r="C188" s="155"/>
      <c r="D188" s="155"/>
      <c r="E188" s="155"/>
    </row>
    <row r="189" spans="1:5" x14ac:dyDescent="0.2">
      <c r="A189" s="83" t="s">
        <v>2785</v>
      </c>
      <c r="B189" s="85" t="s">
        <v>3902</v>
      </c>
      <c r="C189" s="155"/>
      <c r="D189" s="155"/>
      <c r="E189" s="155"/>
    </row>
    <row r="190" spans="1:5" x14ac:dyDescent="0.2">
      <c r="A190" s="83" t="s">
        <v>2786</v>
      </c>
      <c r="B190" s="85" t="s">
        <v>3903</v>
      </c>
      <c r="C190" s="155"/>
      <c r="D190" s="155"/>
      <c r="E190" s="155"/>
    </row>
    <row r="191" spans="1:5" x14ac:dyDescent="0.2">
      <c r="A191" s="83" t="s">
        <v>2787</v>
      </c>
      <c r="B191" s="85" t="s">
        <v>3904</v>
      </c>
      <c r="C191" s="155"/>
      <c r="D191" s="155"/>
      <c r="E191" s="155"/>
    </row>
    <row r="192" spans="1:5" x14ac:dyDescent="0.2">
      <c r="A192" s="83" t="s">
        <v>2788</v>
      </c>
      <c r="B192" s="85" t="s">
        <v>3905</v>
      </c>
      <c r="C192" s="155"/>
      <c r="D192" s="155"/>
      <c r="E192" s="155"/>
    </row>
    <row r="193" spans="1:5" x14ac:dyDescent="0.2">
      <c r="A193" s="83" t="s">
        <v>2789</v>
      </c>
      <c r="B193" s="85" t="s">
        <v>3906</v>
      </c>
      <c r="C193" s="155"/>
      <c r="D193" s="155"/>
      <c r="E193" s="155"/>
    </row>
    <row r="194" spans="1:5" x14ac:dyDescent="0.2">
      <c r="A194" s="83" t="s">
        <v>2790</v>
      </c>
      <c r="B194" s="85" t="s">
        <v>3907</v>
      </c>
      <c r="C194" s="155"/>
      <c r="D194" s="155"/>
      <c r="E194" s="155"/>
    </row>
    <row r="195" spans="1:5" x14ac:dyDescent="0.2">
      <c r="A195" s="83" t="s">
        <v>2791</v>
      </c>
      <c r="B195" s="85" t="s">
        <v>3908</v>
      </c>
      <c r="C195" s="155"/>
      <c r="D195" s="155"/>
      <c r="E195" s="155"/>
    </row>
    <row r="196" spans="1:5" x14ac:dyDescent="0.2">
      <c r="A196" s="83" t="s">
        <v>1437</v>
      </c>
      <c r="B196" s="85" t="s">
        <v>2792</v>
      </c>
      <c r="C196" s="155"/>
      <c r="D196" s="155"/>
      <c r="E196" s="155"/>
    </row>
    <row r="197" spans="1:5" x14ac:dyDescent="0.2">
      <c r="A197" s="83" t="s">
        <v>1435</v>
      </c>
      <c r="B197" s="85" t="s">
        <v>2793</v>
      </c>
      <c r="C197" s="155"/>
      <c r="D197" s="155"/>
      <c r="E197" s="155"/>
    </row>
    <row r="198" spans="1:5" x14ac:dyDescent="0.2">
      <c r="A198" s="83" t="s">
        <v>1433</v>
      </c>
      <c r="B198" s="85" t="s">
        <v>2794</v>
      </c>
      <c r="C198" s="155"/>
      <c r="D198" s="155"/>
      <c r="E198" s="155"/>
    </row>
    <row r="199" spans="1:5" x14ac:dyDescent="0.2">
      <c r="A199" s="83" t="s">
        <v>1432</v>
      </c>
      <c r="B199" s="85" t="s">
        <v>2795</v>
      </c>
      <c r="C199" s="155"/>
      <c r="D199" s="155"/>
      <c r="E199" s="155"/>
    </row>
    <row r="200" spans="1:5" x14ac:dyDescent="0.2">
      <c r="A200" s="83" t="s">
        <v>741</v>
      </c>
      <c r="B200" s="85" t="s">
        <v>2796</v>
      </c>
      <c r="C200" s="155"/>
      <c r="D200" s="155"/>
      <c r="E200" s="155"/>
    </row>
    <row r="201" spans="1:5" x14ac:dyDescent="0.2">
      <c r="A201" s="83" t="s">
        <v>742</v>
      </c>
      <c r="B201" s="85" t="s">
        <v>2797</v>
      </c>
      <c r="C201" s="155"/>
      <c r="D201" s="155"/>
      <c r="E201" s="155"/>
    </row>
    <row r="202" spans="1:5" x14ac:dyDescent="0.2">
      <c r="A202" s="83" t="s">
        <v>744</v>
      </c>
      <c r="B202" s="85" t="s">
        <v>2798</v>
      </c>
      <c r="C202" s="155"/>
      <c r="D202" s="155"/>
      <c r="E202" s="155"/>
    </row>
    <row r="203" spans="1:5" x14ac:dyDescent="0.2">
      <c r="A203" s="83" t="s">
        <v>743</v>
      </c>
      <c r="B203" s="85" t="s">
        <v>2799</v>
      </c>
      <c r="C203" s="155"/>
      <c r="D203" s="155"/>
      <c r="E203" s="155"/>
    </row>
    <row r="204" spans="1:5" x14ac:dyDescent="0.2">
      <c r="A204" s="83" t="s">
        <v>751</v>
      </c>
      <c r="B204" s="85" t="s">
        <v>2800</v>
      </c>
      <c r="C204" s="155"/>
      <c r="D204" s="155"/>
      <c r="E204" s="155"/>
    </row>
    <row r="205" spans="1:5" x14ac:dyDescent="0.2">
      <c r="A205" s="83" t="s">
        <v>752</v>
      </c>
      <c r="B205" s="85" t="s">
        <v>2801</v>
      </c>
      <c r="C205" s="155"/>
      <c r="D205" s="155"/>
      <c r="E205" s="155"/>
    </row>
    <row r="206" spans="1:5" x14ac:dyDescent="0.2">
      <c r="A206" s="83" t="s">
        <v>2802</v>
      </c>
      <c r="B206" s="85" t="s">
        <v>2803</v>
      </c>
      <c r="C206" s="155"/>
      <c r="D206" s="155"/>
      <c r="E206" s="155"/>
    </row>
    <row r="207" spans="1:5" x14ac:dyDescent="0.2">
      <c r="A207" s="83" t="s">
        <v>2804</v>
      </c>
      <c r="B207" s="85" t="s">
        <v>2805</v>
      </c>
      <c r="C207" s="155"/>
      <c r="D207" s="155"/>
      <c r="E207" s="155"/>
    </row>
    <row r="208" spans="1:5" x14ac:dyDescent="0.2">
      <c r="A208" s="83" t="s">
        <v>2806</v>
      </c>
      <c r="B208" s="85" t="s">
        <v>2807</v>
      </c>
      <c r="C208" s="155"/>
      <c r="D208" s="155"/>
      <c r="E208" s="155"/>
    </row>
    <row r="209" spans="1:5" x14ac:dyDescent="0.2">
      <c r="A209" s="79" t="s">
        <v>2808</v>
      </c>
      <c r="B209" s="80" t="s">
        <v>2809</v>
      </c>
      <c r="C209" s="155"/>
      <c r="D209" s="155"/>
      <c r="E209" s="155"/>
    </row>
    <row r="210" spans="1:5" x14ac:dyDescent="0.2">
      <c r="A210" s="79" t="s">
        <v>2810</v>
      </c>
      <c r="B210" s="80" t="s">
        <v>2811</v>
      </c>
      <c r="C210" s="155"/>
      <c r="D210" s="155"/>
      <c r="E210" s="155"/>
    </row>
    <row r="211" spans="1:5" x14ac:dyDescent="0.2">
      <c r="A211" s="79" t="s">
        <v>2812</v>
      </c>
      <c r="B211" s="80" t="s">
        <v>2813</v>
      </c>
      <c r="C211" s="155"/>
      <c r="D211" s="155"/>
      <c r="E211" s="155"/>
    </row>
    <row r="212" spans="1:5" x14ac:dyDescent="0.2">
      <c r="A212" s="79" t="s">
        <v>2814</v>
      </c>
      <c r="B212" s="80" t="s">
        <v>2815</v>
      </c>
      <c r="C212" s="155"/>
      <c r="D212" s="155"/>
      <c r="E212" s="155"/>
    </row>
    <row r="213" spans="1:5" x14ac:dyDescent="0.2">
      <c r="A213" s="79" t="s">
        <v>2816</v>
      </c>
      <c r="B213" s="80" t="s">
        <v>2817</v>
      </c>
      <c r="C213" s="155"/>
      <c r="D213" s="155"/>
      <c r="E213" s="155"/>
    </row>
    <row r="214" spans="1:5" x14ac:dyDescent="0.2">
      <c r="A214" s="79" t="s">
        <v>2818</v>
      </c>
      <c r="B214" s="80" t="s">
        <v>2819</v>
      </c>
      <c r="C214" s="155"/>
      <c r="D214" s="155"/>
      <c r="E214" s="155"/>
    </row>
    <row r="215" spans="1:5" x14ac:dyDescent="0.2">
      <c r="A215" s="79">
        <v>7000</v>
      </c>
      <c r="B215" s="80" t="s">
        <v>3909</v>
      </c>
      <c r="C215" s="155"/>
      <c r="D215" s="155"/>
      <c r="E215" s="155"/>
    </row>
    <row r="216" spans="1:5" x14ac:dyDescent="0.2">
      <c r="A216" s="79">
        <v>7001</v>
      </c>
      <c r="B216" s="80" t="s">
        <v>3910</v>
      </c>
      <c r="C216" s="155"/>
      <c r="D216" s="155"/>
      <c r="E216" s="155"/>
    </row>
    <row r="217" spans="1:5" x14ac:dyDescent="0.2">
      <c r="A217" s="86"/>
      <c r="B217" s="87"/>
      <c r="C217" s="155"/>
      <c r="D217" s="155"/>
      <c r="E217" s="155"/>
    </row>
    <row r="218" spans="1:5" x14ac:dyDescent="0.2">
      <c r="A218" s="75" t="s">
        <v>2648</v>
      </c>
      <c r="B218" s="88" t="s">
        <v>2706</v>
      </c>
      <c r="C218" s="155"/>
      <c r="D218" s="155"/>
      <c r="E218" s="155"/>
    </row>
    <row r="219" spans="1:5" x14ac:dyDescent="0.2">
      <c r="A219" s="75" t="s">
        <v>2650</v>
      </c>
      <c r="B219" s="80" t="s">
        <v>2820</v>
      </c>
      <c r="C219" s="155"/>
      <c r="D219" s="155"/>
      <c r="E219" s="155"/>
    </row>
    <row r="220" spans="1:5" x14ac:dyDescent="0.2">
      <c r="A220" s="77" t="s">
        <v>2652</v>
      </c>
      <c r="B220" s="89" t="s">
        <v>392</v>
      </c>
      <c r="C220" s="155"/>
      <c r="D220" s="155"/>
      <c r="E220" s="155"/>
    </row>
    <row r="221" spans="1:5" x14ac:dyDescent="0.2">
      <c r="A221" s="79" t="s">
        <v>2649</v>
      </c>
      <c r="B221" s="80" t="s">
        <v>2821</v>
      </c>
      <c r="C221" s="155"/>
      <c r="D221" s="155"/>
      <c r="E221" s="155"/>
    </row>
    <row r="222" spans="1:5" x14ac:dyDescent="0.2">
      <c r="A222" s="79" t="s">
        <v>2653</v>
      </c>
      <c r="B222" s="80" t="s">
        <v>3911</v>
      </c>
      <c r="C222" s="155"/>
      <c r="D222" s="155"/>
      <c r="E222" s="155"/>
    </row>
    <row r="223" spans="1:5" x14ac:dyDescent="0.2">
      <c r="C223" s="155"/>
      <c r="D223" s="155"/>
      <c r="E223" s="155"/>
    </row>
    <row r="224" spans="1:5" x14ac:dyDescent="0.2">
      <c r="A224" s="75" t="s">
        <v>2648</v>
      </c>
      <c r="B224" s="88" t="s">
        <v>2822</v>
      </c>
      <c r="C224" s="155"/>
      <c r="D224" s="155"/>
      <c r="E224" s="155"/>
    </row>
    <row r="225" spans="1:5" x14ac:dyDescent="0.2">
      <c r="A225" s="75" t="s">
        <v>2650</v>
      </c>
      <c r="B225" s="80" t="s">
        <v>2823</v>
      </c>
      <c r="C225" s="155"/>
      <c r="D225" s="155"/>
      <c r="E225" s="155"/>
    </row>
    <row r="226" spans="1:5" x14ac:dyDescent="0.2">
      <c r="A226" s="77" t="s">
        <v>2652</v>
      </c>
      <c r="B226" s="89" t="s">
        <v>392</v>
      </c>
      <c r="C226" s="155"/>
      <c r="D226" s="155"/>
      <c r="E226" s="155"/>
    </row>
    <row r="227" spans="1:5" x14ac:dyDescent="0.2">
      <c r="A227" s="164" t="s">
        <v>2649</v>
      </c>
      <c r="B227" s="165" t="s">
        <v>2824</v>
      </c>
      <c r="C227" s="155"/>
      <c r="D227" s="155"/>
      <c r="E227" s="155"/>
    </row>
    <row r="228" spans="1:5" x14ac:dyDescent="0.2">
      <c r="A228" s="164" t="s">
        <v>2653</v>
      </c>
      <c r="B228" s="166" t="s">
        <v>3912</v>
      </c>
      <c r="C228" s="155"/>
      <c r="D228" s="155"/>
      <c r="E228" s="155"/>
    </row>
    <row r="229" spans="1:5" x14ac:dyDescent="0.2">
      <c r="A229" s="164" t="s">
        <v>2670</v>
      </c>
      <c r="B229" s="165" t="s">
        <v>2825</v>
      </c>
      <c r="C229" s="155"/>
      <c r="D229" s="155"/>
      <c r="E229" s="155"/>
    </row>
    <row r="230" spans="1:5" x14ac:dyDescent="0.2">
      <c r="A230" s="164" t="s">
        <v>2674</v>
      </c>
      <c r="B230" s="165" t="s">
        <v>2826</v>
      </c>
      <c r="C230" s="155"/>
      <c r="D230" s="155"/>
      <c r="E230" s="155"/>
    </row>
    <row r="231" spans="1:5" x14ac:dyDescent="0.2">
      <c r="A231" s="167" t="s">
        <v>2678</v>
      </c>
      <c r="B231" s="165" t="s">
        <v>2827</v>
      </c>
      <c r="C231" s="155"/>
      <c r="D231" s="155"/>
      <c r="E231" s="155"/>
    </row>
    <row r="232" spans="1:5" x14ac:dyDescent="0.2">
      <c r="A232" s="167" t="s">
        <v>2686</v>
      </c>
      <c r="B232" s="165" t="s">
        <v>2828</v>
      </c>
      <c r="C232" s="155"/>
      <c r="D232" s="155"/>
      <c r="E232" s="155"/>
    </row>
    <row r="233" spans="1:5" x14ac:dyDescent="0.2">
      <c r="A233" s="167" t="s">
        <v>2654</v>
      </c>
      <c r="B233" s="165" t="s">
        <v>2829</v>
      </c>
      <c r="C233" s="155"/>
      <c r="D233" s="155"/>
      <c r="E233" s="155"/>
    </row>
    <row r="234" spans="1:5" x14ac:dyDescent="0.2">
      <c r="A234" s="167" t="s">
        <v>2655</v>
      </c>
      <c r="B234" s="165" t="s">
        <v>2830</v>
      </c>
      <c r="C234" s="155"/>
      <c r="D234" s="155"/>
      <c r="E234" s="155"/>
    </row>
    <row r="235" spans="1:5" x14ac:dyDescent="0.2">
      <c r="A235" s="167" t="s">
        <v>2696</v>
      </c>
      <c r="B235" s="165" t="s">
        <v>2831</v>
      </c>
      <c r="C235" s="155"/>
      <c r="D235" s="155"/>
      <c r="E235" s="155"/>
    </row>
    <row r="236" spans="1:5" x14ac:dyDescent="0.2">
      <c r="A236" s="167" t="s">
        <v>2698</v>
      </c>
      <c r="B236" s="165" t="s">
        <v>2832</v>
      </c>
      <c r="C236" s="155"/>
      <c r="D236" s="155"/>
      <c r="E236" s="155"/>
    </row>
    <row r="237" spans="1:5" x14ac:dyDescent="0.2">
      <c r="A237" s="167">
        <v>12</v>
      </c>
      <c r="B237" s="166" t="s">
        <v>2879</v>
      </c>
      <c r="C237" s="155"/>
      <c r="D237" s="155"/>
      <c r="E237" s="155"/>
    </row>
    <row r="238" spans="1:5" x14ac:dyDescent="0.2">
      <c r="A238" s="167">
        <v>13</v>
      </c>
      <c r="B238" s="166" t="s">
        <v>2880</v>
      </c>
      <c r="C238" s="155"/>
      <c r="D238" s="155"/>
      <c r="E238" s="155"/>
    </row>
    <row r="239" spans="1:5" x14ac:dyDescent="0.2">
      <c r="A239" s="167">
        <v>14</v>
      </c>
      <c r="B239" s="168" t="s">
        <v>3913</v>
      </c>
      <c r="C239" s="155"/>
      <c r="D239" s="155"/>
      <c r="E239" s="155"/>
    </row>
    <row r="240" spans="1:5" x14ac:dyDescent="0.2">
      <c r="A240" s="167">
        <v>15</v>
      </c>
      <c r="B240" s="168" t="s">
        <v>3914</v>
      </c>
      <c r="C240" s="155"/>
      <c r="D240" s="155"/>
      <c r="E240" s="155"/>
    </row>
    <row r="241" spans="1:5" x14ac:dyDescent="0.2">
      <c r="A241" s="167">
        <v>16</v>
      </c>
      <c r="B241" s="169" t="s">
        <v>3915</v>
      </c>
      <c r="C241" s="155"/>
      <c r="D241" s="155"/>
      <c r="E241" s="155"/>
    </row>
    <row r="242" spans="1:5" x14ac:dyDescent="0.2">
      <c r="A242" s="167">
        <v>17</v>
      </c>
      <c r="B242" s="169" t="s">
        <v>3916</v>
      </c>
      <c r="C242" s="155"/>
      <c r="D242" s="155"/>
      <c r="E242" s="155"/>
    </row>
    <row r="243" spans="1:5" x14ac:dyDescent="0.2">
      <c r="A243" s="167">
        <v>18</v>
      </c>
      <c r="B243" s="169" t="s">
        <v>3917</v>
      </c>
      <c r="C243" s="155"/>
      <c r="D243" s="155"/>
      <c r="E243" s="155"/>
    </row>
    <row r="244" spans="1:5" x14ac:dyDescent="0.2">
      <c r="A244" s="167">
        <v>19</v>
      </c>
      <c r="B244" s="169" t="s">
        <v>3918</v>
      </c>
      <c r="C244" s="155"/>
      <c r="D244" s="155"/>
      <c r="E244" s="155"/>
    </row>
    <row r="245" spans="1:5" ht="25.5" x14ac:dyDescent="0.2">
      <c r="A245" s="167">
        <v>20</v>
      </c>
      <c r="B245" s="170" t="s">
        <v>3919</v>
      </c>
      <c r="C245" s="155"/>
      <c r="D245" s="155"/>
      <c r="E245" s="155"/>
    </row>
    <row r="246" spans="1:5" x14ac:dyDescent="0.2">
      <c r="A246" s="167">
        <v>21</v>
      </c>
      <c r="B246" s="169" t="s">
        <v>3920</v>
      </c>
      <c r="C246" s="155"/>
      <c r="D246" s="155"/>
      <c r="E246" s="155"/>
    </row>
    <row r="247" spans="1:5" x14ac:dyDescent="0.2">
      <c r="A247" s="84"/>
      <c r="B247" s="87"/>
      <c r="C247" s="155"/>
      <c r="D247" s="155"/>
      <c r="E247" s="155"/>
    </row>
    <row r="248" spans="1:5" x14ac:dyDescent="0.2">
      <c r="A248" s="75" t="s">
        <v>2648</v>
      </c>
      <c r="B248" s="88" t="s">
        <v>2659</v>
      </c>
      <c r="C248" s="155"/>
      <c r="D248" s="155"/>
      <c r="E248" s="155"/>
    </row>
    <row r="249" spans="1:5" x14ac:dyDescent="0.2">
      <c r="A249" s="75" t="s">
        <v>2650</v>
      </c>
      <c r="B249" s="80" t="s">
        <v>2833</v>
      </c>
      <c r="C249" s="155"/>
      <c r="D249" s="155"/>
      <c r="E249" s="155"/>
    </row>
    <row r="250" spans="1:5" x14ac:dyDescent="0.2">
      <c r="A250" s="77" t="s">
        <v>2652</v>
      </c>
      <c r="B250" s="89" t="s">
        <v>392</v>
      </c>
      <c r="C250" s="155"/>
      <c r="D250" s="155"/>
      <c r="E250" s="155"/>
    </row>
    <row r="251" spans="1:5" x14ac:dyDescent="0.2">
      <c r="A251" s="79" t="s">
        <v>2649</v>
      </c>
      <c r="B251" s="80" t="s">
        <v>2834</v>
      </c>
      <c r="C251" s="155"/>
      <c r="D251" s="155"/>
      <c r="E251" s="155"/>
    </row>
    <row r="252" spans="1:5" x14ac:dyDescent="0.2">
      <c r="A252" s="79" t="s">
        <v>2653</v>
      </c>
      <c r="B252" s="80" t="s">
        <v>2835</v>
      </c>
      <c r="C252" s="155"/>
      <c r="D252" s="155"/>
      <c r="E252" s="155"/>
    </row>
    <row r="253" spans="1:5" x14ac:dyDescent="0.2">
      <c r="C253" s="155"/>
      <c r="D253" s="155"/>
      <c r="E253" s="155"/>
    </row>
    <row r="254" spans="1:5" x14ac:dyDescent="0.2">
      <c r="A254" s="75" t="s">
        <v>2648</v>
      </c>
      <c r="B254" s="88" t="s">
        <v>2836</v>
      </c>
      <c r="C254" s="155"/>
      <c r="D254" s="155"/>
      <c r="E254" s="155"/>
    </row>
    <row r="255" spans="1:5" x14ac:dyDescent="0.2">
      <c r="A255" s="75" t="s">
        <v>2650</v>
      </c>
      <c r="B255" s="80" t="s">
        <v>2837</v>
      </c>
      <c r="C255" s="155"/>
      <c r="D255" s="155"/>
      <c r="E255" s="155"/>
    </row>
    <row r="256" spans="1:5" x14ac:dyDescent="0.2">
      <c r="A256" s="77" t="s">
        <v>2652</v>
      </c>
      <c r="B256" s="89" t="s">
        <v>392</v>
      </c>
      <c r="C256" s="155"/>
      <c r="D256" s="155"/>
      <c r="E256" s="155"/>
    </row>
    <row r="257" spans="1:5" x14ac:dyDescent="0.2">
      <c r="A257" s="79" t="s">
        <v>2690</v>
      </c>
      <c r="B257" s="80" t="s">
        <v>2838</v>
      </c>
      <c r="C257" s="155"/>
      <c r="D257" s="155"/>
      <c r="E257" s="155"/>
    </row>
    <row r="258" spans="1:5" x14ac:dyDescent="0.2">
      <c r="A258" s="79" t="s">
        <v>2839</v>
      </c>
      <c r="B258" s="80" t="s">
        <v>2840</v>
      </c>
      <c r="C258" s="155"/>
      <c r="D258" s="155"/>
      <c r="E258" s="155"/>
    </row>
    <row r="259" spans="1:5" s="435" customFormat="1" x14ac:dyDescent="0.2">
      <c r="A259" s="79">
        <v>3</v>
      </c>
      <c r="B259" s="696" t="s">
        <v>2841</v>
      </c>
      <c r="C259" s="155"/>
      <c r="D259" s="155"/>
      <c r="E259" s="155"/>
    </row>
    <row r="260" spans="1:5" s="435" customFormat="1" x14ac:dyDescent="0.2">
      <c r="A260" s="703">
        <v>4</v>
      </c>
      <c r="B260" s="704" t="s">
        <v>3921</v>
      </c>
      <c r="C260" s="155"/>
      <c r="D260" s="155"/>
      <c r="E260" s="155"/>
    </row>
    <row r="261" spans="1:5" x14ac:dyDescent="0.2">
      <c r="C261" s="155"/>
      <c r="D261" s="155"/>
      <c r="E261" s="155"/>
    </row>
    <row r="262" spans="1:5" x14ac:dyDescent="0.2">
      <c r="A262" s="75" t="s">
        <v>2648</v>
      </c>
      <c r="B262" s="88" t="s">
        <v>2660</v>
      </c>
      <c r="C262" s="155"/>
      <c r="D262" s="155"/>
      <c r="E262" s="155"/>
    </row>
    <row r="263" spans="1:5" x14ac:dyDescent="0.2">
      <c r="A263" s="75" t="s">
        <v>2650</v>
      </c>
      <c r="B263" s="80" t="s">
        <v>457</v>
      </c>
      <c r="C263" s="155"/>
      <c r="D263" s="155"/>
      <c r="E263" s="155"/>
    </row>
    <row r="264" spans="1:5" x14ac:dyDescent="0.2">
      <c r="A264" s="77" t="s">
        <v>2652</v>
      </c>
      <c r="B264" s="89" t="s">
        <v>392</v>
      </c>
      <c r="C264" s="155"/>
      <c r="D264" s="155"/>
      <c r="E264" s="155"/>
    </row>
    <row r="265" spans="1:5" x14ac:dyDescent="0.2">
      <c r="A265" s="83" t="s">
        <v>2649</v>
      </c>
      <c r="B265" s="171" t="s">
        <v>3922</v>
      </c>
      <c r="C265" s="155"/>
      <c r="D265" s="155"/>
      <c r="E265" s="155"/>
    </row>
    <row r="266" spans="1:5" x14ac:dyDescent="0.2">
      <c r="A266" s="83" t="s">
        <v>2653</v>
      </c>
      <c r="B266" s="171" t="s">
        <v>3924</v>
      </c>
      <c r="C266" s="155"/>
      <c r="D266" s="155"/>
      <c r="E266" s="155"/>
    </row>
    <row r="267" spans="1:5" x14ac:dyDescent="0.2">
      <c r="A267" s="83" t="s">
        <v>2674</v>
      </c>
      <c r="B267" s="171" t="s">
        <v>3925</v>
      </c>
      <c r="C267" s="155"/>
      <c r="D267" s="155"/>
      <c r="E267" s="155"/>
    </row>
    <row r="268" spans="1:5" x14ac:dyDescent="0.2">
      <c r="A268" s="83" t="s">
        <v>2655</v>
      </c>
      <c r="B268" s="171" t="s">
        <v>3927</v>
      </c>
      <c r="C268" s="155"/>
      <c r="D268" s="155"/>
      <c r="E268" s="155"/>
    </row>
    <row r="269" spans="1:5" x14ac:dyDescent="0.2">
      <c r="A269" s="83" t="s">
        <v>2656</v>
      </c>
      <c r="B269" s="171" t="s">
        <v>2724</v>
      </c>
      <c r="C269" s="155"/>
      <c r="D269" s="155"/>
      <c r="E269" s="155"/>
    </row>
    <row r="270" spans="1:5" x14ac:dyDescent="0.2">
      <c r="A270" s="83" t="s">
        <v>2658</v>
      </c>
      <c r="B270" s="171" t="s">
        <v>2756</v>
      </c>
      <c r="C270" s="155"/>
      <c r="D270" s="155"/>
      <c r="E270" s="155"/>
    </row>
    <row r="271" spans="1:5" x14ac:dyDescent="0.2">
      <c r="A271" s="83" t="s">
        <v>2702</v>
      </c>
      <c r="B271" s="171" t="s">
        <v>3923</v>
      </c>
      <c r="C271" s="155"/>
      <c r="D271" s="155"/>
      <c r="E271" s="155"/>
    </row>
    <row r="272" spans="1:5" x14ac:dyDescent="0.2">
      <c r="A272" s="83" t="s">
        <v>2659</v>
      </c>
      <c r="B272" s="171" t="s">
        <v>3926</v>
      </c>
      <c r="C272" s="155"/>
      <c r="D272" s="155"/>
      <c r="E272" s="155"/>
    </row>
    <row r="273" spans="1:5" x14ac:dyDescent="0.2">
      <c r="A273" s="83" t="s">
        <v>2836</v>
      </c>
      <c r="B273" s="171" t="s">
        <v>3928</v>
      </c>
      <c r="C273" s="155"/>
      <c r="D273" s="155"/>
      <c r="E273" s="155"/>
    </row>
    <row r="274" spans="1:5" x14ac:dyDescent="0.2">
      <c r="C274" s="155"/>
      <c r="D274" s="155"/>
      <c r="E274" s="155"/>
    </row>
    <row r="275" spans="1:5" x14ac:dyDescent="0.2">
      <c r="A275" s="75" t="s">
        <v>2648</v>
      </c>
      <c r="B275" s="88" t="s">
        <v>2842</v>
      </c>
      <c r="C275" s="155"/>
      <c r="D275" s="155"/>
      <c r="E275" s="155"/>
    </row>
    <row r="276" spans="1:5" x14ac:dyDescent="0.2">
      <c r="A276" s="75" t="s">
        <v>2650</v>
      </c>
      <c r="B276" s="80" t="s">
        <v>2843</v>
      </c>
      <c r="C276" s="155"/>
      <c r="D276" s="155"/>
      <c r="E276" s="155"/>
    </row>
    <row r="277" spans="1:5" x14ac:dyDescent="0.2">
      <c r="A277" s="77" t="s">
        <v>2652</v>
      </c>
      <c r="B277" s="89" t="s">
        <v>392</v>
      </c>
      <c r="C277" s="155"/>
      <c r="D277" s="155"/>
      <c r="E277" s="155"/>
    </row>
    <row r="278" spans="1:5" x14ac:dyDescent="0.2">
      <c r="A278" s="83" t="s">
        <v>2649</v>
      </c>
      <c r="B278" s="80" t="s">
        <v>3929</v>
      </c>
      <c r="C278" s="155"/>
      <c r="D278" s="155"/>
      <c r="E278" s="155"/>
    </row>
    <row r="279" spans="1:5" x14ac:dyDescent="0.2">
      <c r="A279" s="83" t="s">
        <v>2653</v>
      </c>
      <c r="B279" s="80" t="s">
        <v>3930</v>
      </c>
      <c r="C279" s="155"/>
      <c r="D279" s="155"/>
      <c r="E279" s="155"/>
    </row>
    <row r="280" spans="1:5" x14ac:dyDescent="0.2">
      <c r="A280" s="83" t="s">
        <v>2670</v>
      </c>
      <c r="B280" s="80" t="s">
        <v>3931</v>
      </c>
      <c r="C280" s="155"/>
      <c r="D280" s="155"/>
      <c r="E280" s="155"/>
    </row>
    <row r="281" spans="1:5" x14ac:dyDescent="0.2">
      <c r="A281" s="83" t="s">
        <v>2674</v>
      </c>
      <c r="B281" s="80" t="s">
        <v>3932</v>
      </c>
      <c r="C281" s="155"/>
      <c r="D281" s="155"/>
      <c r="E281" s="155"/>
    </row>
    <row r="282" spans="1:5" x14ac:dyDescent="0.2">
      <c r="A282" s="83" t="s">
        <v>2678</v>
      </c>
      <c r="B282" s="80" t="s">
        <v>3933</v>
      </c>
      <c r="C282" s="155"/>
      <c r="D282" s="155"/>
      <c r="E282" s="155"/>
    </row>
    <row r="283" spans="1:5" x14ac:dyDescent="0.2">
      <c r="A283" s="83" t="s">
        <v>2686</v>
      </c>
      <c r="B283" s="80" t="s">
        <v>2756</v>
      </c>
      <c r="C283" s="155"/>
      <c r="D283" s="155"/>
      <c r="E283" s="155"/>
    </row>
    <row r="284" spans="1:5" x14ac:dyDescent="0.2">
      <c r="C284" s="155"/>
      <c r="D284" s="155"/>
      <c r="E284" s="155"/>
    </row>
    <row r="285" spans="1:5" x14ac:dyDescent="0.2">
      <c r="A285" s="75" t="s">
        <v>2648</v>
      </c>
      <c r="B285" s="1673" t="s">
        <v>2844</v>
      </c>
      <c r="C285" s="1673"/>
      <c r="D285" s="155"/>
      <c r="E285" s="155"/>
    </row>
    <row r="286" spans="1:5" x14ac:dyDescent="0.2">
      <c r="A286" s="75" t="s">
        <v>2650</v>
      </c>
      <c r="B286" s="1674" t="s">
        <v>2845</v>
      </c>
      <c r="C286" s="1674"/>
      <c r="D286" s="155"/>
      <c r="E286" s="155"/>
    </row>
    <row r="287" spans="1:5" x14ac:dyDescent="0.2">
      <c r="A287" s="77" t="s">
        <v>2652</v>
      </c>
      <c r="B287" s="89" t="s">
        <v>392</v>
      </c>
      <c r="C287" s="94" t="s">
        <v>2938</v>
      </c>
      <c r="D287" s="155"/>
      <c r="E287" s="155"/>
    </row>
    <row r="288" spans="1:5" x14ac:dyDescent="0.2">
      <c r="A288" s="83" t="s">
        <v>2649</v>
      </c>
      <c r="B288" s="80" t="s">
        <v>3934</v>
      </c>
      <c r="C288" s="172">
        <v>2</v>
      </c>
      <c r="D288" s="155"/>
      <c r="E288" s="155"/>
    </row>
    <row r="289" spans="1:5" x14ac:dyDescent="0.2">
      <c r="A289" s="83" t="s">
        <v>2653</v>
      </c>
      <c r="B289" s="80" t="s">
        <v>3935</v>
      </c>
      <c r="C289" s="172">
        <v>1</v>
      </c>
      <c r="D289" s="155"/>
      <c r="E289" s="155"/>
    </row>
    <row r="290" spans="1:5" x14ac:dyDescent="0.2">
      <c r="A290" s="83" t="s">
        <v>2670</v>
      </c>
      <c r="B290" s="80" t="s">
        <v>3936</v>
      </c>
      <c r="C290" s="172">
        <v>0.5</v>
      </c>
      <c r="D290" s="155"/>
      <c r="E290" s="155"/>
    </row>
    <row r="291" spans="1:5" x14ac:dyDescent="0.2">
      <c r="B291" s="91"/>
      <c r="C291" s="155"/>
      <c r="D291" s="155"/>
      <c r="E291" s="155"/>
    </row>
    <row r="292" spans="1:5" x14ac:dyDescent="0.2">
      <c r="A292" s="75" t="s">
        <v>2648</v>
      </c>
      <c r="B292" s="1319" t="s">
        <v>2846</v>
      </c>
      <c r="C292" s="155"/>
      <c r="D292" s="155"/>
      <c r="E292" s="155"/>
    </row>
    <row r="293" spans="1:5" x14ac:dyDescent="0.2">
      <c r="A293" s="75" t="s">
        <v>2650</v>
      </c>
      <c r="B293" s="80" t="s">
        <v>2847</v>
      </c>
      <c r="C293" s="155"/>
      <c r="D293" s="155"/>
      <c r="E293" s="155"/>
    </row>
    <row r="294" spans="1:5" x14ac:dyDescent="0.2">
      <c r="A294" s="77" t="s">
        <v>2652</v>
      </c>
      <c r="B294" s="89" t="s">
        <v>392</v>
      </c>
      <c r="C294" s="155"/>
      <c r="D294" s="155"/>
      <c r="E294" s="155"/>
    </row>
    <row r="295" spans="1:5" x14ac:dyDescent="0.2">
      <c r="A295" s="83" t="s">
        <v>2649</v>
      </c>
      <c r="B295" s="88" t="s">
        <v>2848</v>
      </c>
      <c r="C295" s="155"/>
      <c r="D295" s="155"/>
      <c r="E295" s="155"/>
    </row>
    <row r="296" spans="1:5" x14ac:dyDescent="0.2">
      <c r="A296" s="83" t="s">
        <v>2653</v>
      </c>
      <c r="B296" s="88" t="s">
        <v>3937</v>
      </c>
      <c r="C296" s="155"/>
      <c r="D296" s="155"/>
      <c r="E296" s="155"/>
    </row>
    <row r="297" spans="1:5" x14ac:dyDescent="0.2">
      <c r="A297" s="1418"/>
      <c r="B297" s="1419"/>
      <c r="C297" s="155"/>
      <c r="D297" s="155"/>
      <c r="E297" s="155"/>
    </row>
    <row r="298" spans="1:5" x14ac:dyDescent="0.2">
      <c r="A298" s="75" t="s">
        <v>2648</v>
      </c>
      <c r="B298" s="88" t="s">
        <v>2849</v>
      </c>
      <c r="C298" s="155"/>
      <c r="D298" s="155"/>
      <c r="E298" s="155"/>
    </row>
    <row r="299" spans="1:5" x14ac:dyDescent="0.2">
      <c r="A299" s="75" t="s">
        <v>2650</v>
      </c>
      <c r="B299" s="80" t="s">
        <v>2850</v>
      </c>
      <c r="C299" s="155"/>
      <c r="D299" s="155"/>
      <c r="E299" s="155"/>
    </row>
    <row r="300" spans="1:5" x14ac:dyDescent="0.2">
      <c r="A300" s="77" t="s">
        <v>3938</v>
      </c>
      <c r="B300" s="89" t="s">
        <v>2652</v>
      </c>
      <c r="C300" s="89" t="s">
        <v>3939</v>
      </c>
      <c r="D300" s="155"/>
      <c r="E300" s="155"/>
    </row>
    <row r="301" spans="1:5" x14ac:dyDescent="0.2">
      <c r="A301" s="173" t="s">
        <v>2851</v>
      </c>
      <c r="B301" s="174" t="s">
        <v>2852</v>
      </c>
      <c r="C301" s="175" t="s">
        <v>2853</v>
      </c>
      <c r="D301" s="155"/>
      <c r="E301" s="155"/>
    </row>
    <row r="302" spans="1:5" x14ac:dyDescent="0.2">
      <c r="A302" s="173" t="s">
        <v>2854</v>
      </c>
      <c r="B302" s="174" t="s">
        <v>2855</v>
      </c>
      <c r="C302" s="175" t="s">
        <v>2853</v>
      </c>
      <c r="D302" s="155"/>
      <c r="E302" s="155"/>
    </row>
    <row r="303" spans="1:5" x14ac:dyDescent="0.2">
      <c r="A303" s="173" t="s">
        <v>2856</v>
      </c>
      <c r="B303" s="174" t="s">
        <v>2857</v>
      </c>
      <c r="C303" s="175" t="s">
        <v>2853</v>
      </c>
      <c r="D303" s="155"/>
      <c r="E303" s="155"/>
    </row>
    <row r="304" spans="1:5" x14ac:dyDescent="0.2">
      <c r="A304" s="173" t="s">
        <v>2858</v>
      </c>
      <c r="B304" s="174" t="s">
        <v>2859</v>
      </c>
      <c r="C304" s="175" t="s">
        <v>2853</v>
      </c>
      <c r="D304" s="155"/>
      <c r="E304" s="155"/>
    </row>
    <row r="305" spans="1:5" x14ac:dyDescent="0.2">
      <c r="A305" s="173" t="s">
        <v>2860</v>
      </c>
      <c r="B305" s="174" t="s">
        <v>2861</v>
      </c>
      <c r="C305" s="175" t="s">
        <v>2853</v>
      </c>
      <c r="D305" s="155"/>
      <c r="E305" s="155"/>
    </row>
    <row r="306" spans="1:5" x14ac:dyDescent="0.2">
      <c r="A306" s="173" t="s">
        <v>2862</v>
      </c>
      <c r="B306" s="174" t="s">
        <v>2863</v>
      </c>
      <c r="C306" s="175" t="s">
        <v>2853</v>
      </c>
      <c r="D306" s="155"/>
      <c r="E306" s="155"/>
    </row>
    <row r="307" spans="1:5" x14ac:dyDescent="0.2">
      <c r="A307" s="173" t="s">
        <v>3940</v>
      </c>
      <c r="B307" s="174" t="s">
        <v>3941</v>
      </c>
      <c r="C307" s="175" t="s">
        <v>2853</v>
      </c>
      <c r="D307" s="155"/>
      <c r="E307" s="155"/>
    </row>
    <row r="308" spans="1:5" x14ac:dyDescent="0.2">
      <c r="A308" s="173" t="s">
        <v>3942</v>
      </c>
      <c r="B308" s="174" t="s">
        <v>3943</v>
      </c>
      <c r="C308" s="175" t="s">
        <v>2853</v>
      </c>
      <c r="D308" s="155"/>
      <c r="E308" s="155"/>
    </row>
    <row r="309" spans="1:5" x14ac:dyDescent="0.2">
      <c r="A309" s="173" t="s">
        <v>2864</v>
      </c>
      <c r="B309" s="174" t="s">
        <v>2865</v>
      </c>
      <c r="C309" s="175" t="s">
        <v>2853</v>
      </c>
      <c r="D309" s="155"/>
      <c r="E309" s="155"/>
    </row>
    <row r="310" spans="1:5" x14ac:dyDescent="0.2">
      <c r="A310" s="173" t="s">
        <v>2866</v>
      </c>
      <c r="B310" s="174" t="s">
        <v>2867</v>
      </c>
      <c r="C310" s="175" t="s">
        <v>2853</v>
      </c>
      <c r="D310" s="155"/>
      <c r="E310" s="155"/>
    </row>
    <row r="311" spans="1:5" x14ac:dyDescent="0.2">
      <c r="A311" s="173" t="s">
        <v>3944</v>
      </c>
      <c r="B311" s="174" t="s">
        <v>3945</v>
      </c>
      <c r="C311" s="175" t="s">
        <v>2853</v>
      </c>
      <c r="D311" s="155"/>
      <c r="E311" s="155"/>
    </row>
    <row r="312" spans="1:5" x14ac:dyDescent="0.2">
      <c r="A312" s="173" t="s">
        <v>3946</v>
      </c>
      <c r="B312" s="174" t="s">
        <v>3947</v>
      </c>
      <c r="C312" s="175" t="s">
        <v>2853</v>
      </c>
      <c r="D312" s="155"/>
      <c r="E312" s="155"/>
    </row>
    <row r="313" spans="1:5" x14ac:dyDescent="0.2">
      <c r="A313" s="173" t="s">
        <v>3948</v>
      </c>
      <c r="B313" s="174" t="s">
        <v>3949</v>
      </c>
      <c r="C313" s="175" t="s">
        <v>2853</v>
      </c>
      <c r="D313" s="155"/>
      <c r="E313" s="155"/>
    </row>
    <row r="314" spans="1:5" x14ac:dyDescent="0.2">
      <c r="A314" s="173" t="s">
        <v>3950</v>
      </c>
      <c r="B314" s="174" t="s">
        <v>3951</v>
      </c>
      <c r="C314" s="175" t="s">
        <v>2853</v>
      </c>
      <c r="D314" s="155"/>
      <c r="E314" s="155"/>
    </row>
    <row r="315" spans="1:5" x14ac:dyDescent="0.2">
      <c r="A315" s="173" t="s">
        <v>3952</v>
      </c>
      <c r="B315" s="174" t="s">
        <v>3953</v>
      </c>
      <c r="C315" s="175" t="s">
        <v>2853</v>
      </c>
      <c r="D315" s="155"/>
      <c r="E315" s="155"/>
    </row>
    <row r="316" spans="1:5" x14ac:dyDescent="0.2">
      <c r="A316" s="173" t="s">
        <v>2868</v>
      </c>
      <c r="B316" s="174" t="s">
        <v>2869</v>
      </c>
      <c r="C316" s="175" t="s">
        <v>2870</v>
      </c>
      <c r="D316" s="155"/>
      <c r="E316" s="155"/>
    </row>
    <row r="317" spans="1:5" x14ac:dyDescent="0.2">
      <c r="A317" s="173" t="s">
        <v>2871</v>
      </c>
      <c r="B317" s="174" t="s">
        <v>2872</v>
      </c>
      <c r="C317" s="175" t="s">
        <v>2870</v>
      </c>
      <c r="D317" s="155"/>
      <c r="E317" s="155"/>
    </row>
    <row r="318" spans="1:5" x14ac:dyDescent="0.2">
      <c r="A318" s="173" t="s">
        <v>2873</v>
      </c>
      <c r="B318" s="174" t="s">
        <v>2874</v>
      </c>
      <c r="C318" s="175" t="s">
        <v>2870</v>
      </c>
      <c r="D318" s="155"/>
      <c r="E318" s="155"/>
    </row>
    <row r="319" spans="1:5" x14ac:dyDescent="0.2">
      <c r="A319" s="173" t="s">
        <v>2875</v>
      </c>
      <c r="B319" s="174" t="s">
        <v>2876</v>
      </c>
      <c r="C319" s="175" t="s">
        <v>2870</v>
      </c>
      <c r="D319" s="155"/>
      <c r="E319" s="155"/>
    </row>
    <row r="320" spans="1:5" x14ac:dyDescent="0.2">
      <c r="A320" s="1420"/>
      <c r="B320" s="1415"/>
      <c r="C320" s="155"/>
      <c r="D320" s="155"/>
      <c r="E320" s="155"/>
    </row>
    <row r="321" spans="1:5" x14ac:dyDescent="0.2">
      <c r="A321" s="75" t="s">
        <v>2648</v>
      </c>
      <c r="B321" s="88" t="s">
        <v>2881</v>
      </c>
      <c r="C321" s="155"/>
      <c r="D321" s="155"/>
      <c r="E321" s="155"/>
    </row>
    <row r="322" spans="1:5" x14ac:dyDescent="0.2">
      <c r="A322" s="75" t="s">
        <v>2650</v>
      </c>
      <c r="B322" s="80" t="s">
        <v>2882</v>
      </c>
      <c r="C322" s="155"/>
      <c r="D322" s="155"/>
      <c r="E322" s="155"/>
    </row>
    <row r="323" spans="1:5" x14ac:dyDescent="0.2">
      <c r="A323" s="77" t="s">
        <v>2652</v>
      </c>
      <c r="B323" s="89" t="s">
        <v>392</v>
      </c>
      <c r="C323" s="155"/>
      <c r="D323" s="155"/>
      <c r="E323" s="155"/>
    </row>
    <row r="324" spans="1:5" x14ac:dyDescent="0.2">
      <c r="A324" s="1670" t="s">
        <v>3954</v>
      </c>
      <c r="B324" s="1670"/>
      <c r="C324" s="155"/>
      <c r="D324" s="155"/>
      <c r="E324" s="155"/>
    </row>
    <row r="325" spans="1:5" x14ac:dyDescent="0.2">
      <c r="A325" s="1672" t="s">
        <v>2883</v>
      </c>
      <c r="B325" s="1671"/>
      <c r="C325" s="155"/>
      <c r="D325" s="155"/>
      <c r="E325" s="155"/>
    </row>
    <row r="326" spans="1:5" x14ac:dyDescent="0.2">
      <c r="A326" s="93"/>
      <c r="B326" s="87"/>
      <c r="C326" s="155"/>
      <c r="D326" s="155"/>
      <c r="E326" s="155"/>
    </row>
    <row r="327" spans="1:5" x14ac:dyDescent="0.2">
      <c r="A327" s="75" t="s">
        <v>2648</v>
      </c>
      <c r="B327" s="88" t="s">
        <v>3955</v>
      </c>
      <c r="C327" s="155"/>
      <c r="D327" s="155"/>
      <c r="E327" s="155"/>
    </row>
    <row r="328" spans="1:5" x14ac:dyDescent="0.2">
      <c r="A328" s="75" t="s">
        <v>2650</v>
      </c>
      <c r="B328" s="80" t="s">
        <v>3956</v>
      </c>
      <c r="C328" s="155"/>
      <c r="D328" s="155"/>
      <c r="E328" s="155"/>
    </row>
    <row r="329" spans="1:5" x14ac:dyDescent="0.2">
      <c r="A329" s="77" t="s">
        <v>2652</v>
      </c>
      <c r="B329" s="89" t="s">
        <v>392</v>
      </c>
      <c r="C329" s="155"/>
      <c r="D329" s="155"/>
      <c r="E329" s="155"/>
    </row>
    <row r="330" spans="1:5" x14ac:dyDescent="0.2">
      <c r="A330" s="173">
        <v>0</v>
      </c>
      <c r="B330" s="176" t="s">
        <v>3957</v>
      </c>
      <c r="C330" s="155"/>
      <c r="D330" s="155"/>
      <c r="E330" s="155"/>
    </row>
    <row r="331" spans="1:5" x14ac:dyDescent="0.2">
      <c r="A331" s="173">
        <v>1</v>
      </c>
      <c r="B331" s="176" t="s">
        <v>3958</v>
      </c>
      <c r="C331" s="155"/>
      <c r="D331" s="155"/>
      <c r="E331" s="155"/>
    </row>
    <row r="332" spans="1:5" ht="25.5" x14ac:dyDescent="0.2">
      <c r="A332" s="173">
        <v>2</v>
      </c>
      <c r="B332" s="177" t="s">
        <v>3959</v>
      </c>
      <c r="C332" s="155"/>
      <c r="D332" s="155"/>
      <c r="E332" s="155"/>
    </row>
    <row r="333" spans="1:5" x14ac:dyDescent="0.2">
      <c r="A333" s="155"/>
      <c r="B333" s="156"/>
      <c r="C333" s="155"/>
      <c r="D333" s="155"/>
      <c r="E333" s="155"/>
    </row>
    <row r="334" spans="1:5" x14ac:dyDescent="0.2">
      <c r="A334" s="75" t="s">
        <v>2648</v>
      </c>
      <c r="B334" s="178">
        <v>27</v>
      </c>
      <c r="C334" s="155"/>
      <c r="D334" s="155"/>
      <c r="E334" s="155"/>
    </row>
    <row r="335" spans="1:5" x14ac:dyDescent="0.2">
      <c r="A335" s="75" t="s">
        <v>2650</v>
      </c>
      <c r="B335" s="80" t="s">
        <v>3960</v>
      </c>
      <c r="C335" s="155"/>
      <c r="D335" s="155"/>
      <c r="E335" s="155"/>
    </row>
    <row r="336" spans="1:5" x14ac:dyDescent="0.2">
      <c r="A336" s="77" t="s">
        <v>2652</v>
      </c>
      <c r="B336" s="89" t="s">
        <v>392</v>
      </c>
      <c r="C336" s="155"/>
      <c r="D336" s="155"/>
      <c r="E336" s="155"/>
    </row>
    <row r="337" spans="1:5" x14ac:dyDescent="0.2">
      <c r="A337" s="173">
        <v>0</v>
      </c>
      <c r="B337" s="176" t="s">
        <v>3961</v>
      </c>
      <c r="C337" s="155"/>
      <c r="D337" s="155"/>
      <c r="E337" s="155"/>
    </row>
    <row r="338" spans="1:5" x14ac:dyDescent="0.2">
      <c r="A338" s="173">
        <v>1</v>
      </c>
      <c r="B338" s="176" t="s">
        <v>3962</v>
      </c>
      <c r="C338" s="155"/>
      <c r="D338" s="155"/>
      <c r="E338" s="155"/>
    </row>
    <row r="339" spans="1:5" x14ac:dyDescent="0.2">
      <c r="A339" s="173">
        <v>2</v>
      </c>
      <c r="B339" s="176" t="s">
        <v>3963</v>
      </c>
      <c r="C339" s="155"/>
      <c r="D339" s="155"/>
      <c r="E339" s="155"/>
    </row>
    <row r="340" spans="1:5" ht="25.5" x14ac:dyDescent="0.2">
      <c r="A340" s="173">
        <v>3</v>
      </c>
      <c r="B340" s="177" t="s">
        <v>3964</v>
      </c>
      <c r="C340" s="155"/>
      <c r="D340" s="155"/>
      <c r="E340" s="155"/>
    </row>
    <row r="341" spans="1:5" x14ac:dyDescent="0.2">
      <c r="C341" s="155"/>
      <c r="D341" s="155"/>
      <c r="E341" s="155"/>
    </row>
    <row r="342" spans="1:5" x14ac:dyDescent="0.2">
      <c r="A342" s="75" t="s">
        <v>2648</v>
      </c>
      <c r="B342" s="178">
        <v>51</v>
      </c>
      <c r="C342" s="155"/>
      <c r="D342" s="155"/>
      <c r="E342" s="155"/>
    </row>
    <row r="343" spans="1:5" x14ac:dyDescent="0.2">
      <c r="A343" s="75" t="s">
        <v>2650</v>
      </c>
      <c r="B343" s="80" t="s">
        <v>3965</v>
      </c>
      <c r="C343" s="155"/>
      <c r="D343" s="155"/>
      <c r="E343" s="155"/>
    </row>
    <row r="344" spans="1:5" ht="46.5" customHeight="1" x14ac:dyDescent="0.2">
      <c r="A344" s="1421" t="s">
        <v>2652</v>
      </c>
      <c r="B344" s="1421" t="s">
        <v>392</v>
      </c>
      <c r="C344" s="1422" t="s">
        <v>3966</v>
      </c>
      <c r="D344" s="155"/>
      <c r="E344" s="155"/>
    </row>
    <row r="345" spans="1:5" x14ac:dyDescent="0.2">
      <c r="A345" s="180" t="s">
        <v>1131</v>
      </c>
      <c r="B345" s="157" t="s">
        <v>3967</v>
      </c>
      <c r="C345" s="82" t="s">
        <v>3968</v>
      </c>
      <c r="D345" s="155"/>
      <c r="E345" s="155"/>
    </row>
    <row r="346" spans="1:5" x14ac:dyDescent="0.2">
      <c r="A346" s="708" t="s">
        <v>1134</v>
      </c>
      <c r="B346" s="709" t="s">
        <v>2826</v>
      </c>
      <c r="C346" s="707" t="s">
        <v>3968</v>
      </c>
      <c r="D346" s="155"/>
      <c r="E346" s="155"/>
    </row>
    <row r="347" spans="1:5" x14ac:dyDescent="0.2">
      <c r="A347" s="710" t="s">
        <v>1129</v>
      </c>
      <c r="B347" s="711" t="s">
        <v>5463</v>
      </c>
      <c r="C347" s="712" t="s">
        <v>3968</v>
      </c>
      <c r="D347" s="155"/>
      <c r="E347" s="155"/>
    </row>
    <row r="348" spans="1:5" x14ac:dyDescent="0.2">
      <c r="A348" s="710" t="s">
        <v>2604</v>
      </c>
      <c r="B348" s="711" t="s">
        <v>3969</v>
      </c>
      <c r="C348" s="712" t="s">
        <v>3968</v>
      </c>
      <c r="D348" s="155"/>
      <c r="E348" s="155"/>
    </row>
    <row r="349" spans="1:5" x14ac:dyDescent="0.2">
      <c r="A349" s="710" t="s">
        <v>2598</v>
      </c>
      <c r="B349" s="711" t="s">
        <v>3970</v>
      </c>
      <c r="C349" s="712" t="s">
        <v>3847</v>
      </c>
      <c r="D349" s="155"/>
      <c r="E349" s="155"/>
    </row>
    <row r="350" spans="1:5" x14ac:dyDescent="0.2">
      <c r="A350" s="710" t="s">
        <v>1125</v>
      </c>
      <c r="B350" s="711" t="s">
        <v>3971</v>
      </c>
      <c r="C350" s="712" t="s">
        <v>3847</v>
      </c>
      <c r="D350" s="155"/>
      <c r="E350" s="155"/>
    </row>
    <row r="351" spans="1:5" x14ac:dyDescent="0.2">
      <c r="A351" s="180" t="s">
        <v>2596</v>
      </c>
      <c r="B351" s="157" t="s">
        <v>3972</v>
      </c>
      <c r="C351" s="470" t="s">
        <v>3973</v>
      </c>
      <c r="D351" s="155"/>
      <c r="E351" s="155"/>
    </row>
    <row r="352" spans="1:5" s="1222" customFormat="1" x14ac:dyDescent="0.2">
      <c r="A352" s="1189" t="s">
        <v>2594</v>
      </c>
      <c r="B352" s="1193" t="s">
        <v>6772</v>
      </c>
      <c r="C352" s="1150" t="s">
        <v>6771</v>
      </c>
      <c r="D352" s="155"/>
      <c r="E352" s="155"/>
    </row>
    <row r="353" spans="1:5" x14ac:dyDescent="0.2">
      <c r="A353" s="708" t="s">
        <v>3974</v>
      </c>
      <c r="B353" s="709" t="s">
        <v>3975</v>
      </c>
      <c r="C353" s="707" t="s">
        <v>3968</v>
      </c>
      <c r="D353" s="155"/>
      <c r="E353" s="155"/>
    </row>
    <row r="354" spans="1:5" x14ac:dyDescent="0.2">
      <c r="A354" s="708" t="s">
        <v>3976</v>
      </c>
      <c r="B354" s="709" t="s">
        <v>3977</v>
      </c>
      <c r="C354" s="712" t="s">
        <v>3968</v>
      </c>
      <c r="D354" s="155"/>
      <c r="E354" s="155"/>
    </row>
    <row r="355" spans="1:5" x14ac:dyDescent="0.2">
      <c r="A355" s="708" t="s">
        <v>3979</v>
      </c>
      <c r="B355" s="709" t="s">
        <v>3980</v>
      </c>
      <c r="C355" s="707" t="s">
        <v>3978</v>
      </c>
      <c r="D355" s="155"/>
      <c r="E355" s="155"/>
    </row>
    <row r="356" spans="1:5" x14ac:dyDescent="0.2">
      <c r="A356" s="708" t="s">
        <v>1121</v>
      </c>
      <c r="B356" s="709" t="s">
        <v>3981</v>
      </c>
      <c r="C356" s="707" t="s">
        <v>3968</v>
      </c>
      <c r="D356" s="1411"/>
      <c r="E356" s="1411"/>
    </row>
    <row r="357" spans="1:5" x14ac:dyDescent="0.2">
      <c r="A357" s="179" t="s">
        <v>1102</v>
      </c>
      <c r="B357" s="177" t="s">
        <v>3982</v>
      </c>
      <c r="C357" s="173" t="s">
        <v>3968</v>
      </c>
      <c r="D357" s="1411"/>
      <c r="E357" s="1411"/>
    </row>
    <row r="358" spans="1:5" x14ac:dyDescent="0.2">
      <c r="A358" s="179" t="s">
        <v>2572</v>
      </c>
      <c r="B358" s="177" t="s">
        <v>3983</v>
      </c>
      <c r="C358" s="173" t="s">
        <v>3968</v>
      </c>
      <c r="D358" s="1411"/>
      <c r="E358" s="1411"/>
    </row>
    <row r="359" spans="1:5" x14ac:dyDescent="0.2">
      <c r="A359" s="179" t="s">
        <v>2570</v>
      </c>
      <c r="B359" s="177" t="s">
        <v>3984</v>
      </c>
      <c r="C359" s="173" t="s">
        <v>3968</v>
      </c>
      <c r="D359" s="1416"/>
      <c r="E359" s="1411"/>
    </row>
    <row r="360" spans="1:5" x14ac:dyDescent="0.2">
      <c r="A360" s="179" t="s">
        <v>2568</v>
      </c>
      <c r="B360" s="177" t="s">
        <v>3985</v>
      </c>
      <c r="C360" s="173" t="s">
        <v>3968</v>
      </c>
      <c r="D360" s="1411"/>
      <c r="E360" s="1411"/>
    </row>
    <row r="361" spans="1:5" x14ac:dyDescent="0.2">
      <c r="A361" s="179" t="s">
        <v>2566</v>
      </c>
      <c r="B361" s="177" t="s">
        <v>3986</v>
      </c>
      <c r="C361" s="173" t="s">
        <v>3968</v>
      </c>
      <c r="D361" s="1416"/>
      <c r="E361" s="1411"/>
    </row>
    <row r="362" spans="1:5" x14ac:dyDescent="0.2">
      <c r="A362" s="179" t="s">
        <v>3987</v>
      </c>
      <c r="B362" s="177" t="s">
        <v>3988</v>
      </c>
      <c r="C362" s="536" t="s">
        <v>3968</v>
      </c>
      <c r="D362" s="1416"/>
      <c r="E362" s="1411"/>
    </row>
    <row r="363" spans="1:5" x14ac:dyDescent="0.2">
      <c r="A363" s="179" t="s">
        <v>3989</v>
      </c>
      <c r="B363" s="177" t="s">
        <v>3990</v>
      </c>
      <c r="C363" s="173" t="s">
        <v>3968</v>
      </c>
      <c r="D363" s="1416"/>
      <c r="E363" s="1411"/>
    </row>
    <row r="364" spans="1:5" ht="25.5" x14ac:dyDescent="0.2">
      <c r="A364" s="179" t="s">
        <v>3991</v>
      </c>
      <c r="B364" s="177" t="s">
        <v>3992</v>
      </c>
      <c r="C364" s="173" t="s">
        <v>3968</v>
      </c>
      <c r="D364" s="1416"/>
      <c r="E364" s="1411"/>
    </row>
    <row r="365" spans="1:5" x14ac:dyDescent="0.2">
      <c r="A365" s="179" t="s">
        <v>3993</v>
      </c>
      <c r="B365" s="177" t="s">
        <v>3994</v>
      </c>
      <c r="C365" s="173" t="s">
        <v>3968</v>
      </c>
      <c r="D365" s="1416"/>
      <c r="E365" s="1411"/>
    </row>
    <row r="366" spans="1:5" x14ac:dyDescent="0.2">
      <c r="A366" s="179" t="s">
        <v>2556</v>
      </c>
      <c r="B366" s="177" t="s">
        <v>3995</v>
      </c>
      <c r="C366" s="536" t="s">
        <v>3968</v>
      </c>
      <c r="D366" s="155"/>
      <c r="E366" s="1411"/>
    </row>
    <row r="367" spans="1:5" x14ac:dyDescent="0.2">
      <c r="A367" s="179" t="s">
        <v>2554</v>
      </c>
      <c r="B367" s="177" t="s">
        <v>3996</v>
      </c>
      <c r="C367" s="536" t="s">
        <v>3968</v>
      </c>
      <c r="D367" s="155"/>
      <c r="E367" s="1411"/>
    </row>
    <row r="368" spans="1:5" x14ac:dyDescent="0.2">
      <c r="A368" s="179" t="s">
        <v>2552</v>
      </c>
      <c r="B368" s="177" t="s">
        <v>3997</v>
      </c>
      <c r="C368" s="536" t="s">
        <v>3968</v>
      </c>
      <c r="D368" s="155"/>
      <c r="E368" s="1411"/>
    </row>
    <row r="369" spans="1:5" s="1162" customFormat="1" x14ac:dyDescent="0.2">
      <c r="A369" s="1189" t="s">
        <v>2542</v>
      </c>
      <c r="B369" s="1193" t="s">
        <v>6403</v>
      </c>
      <c r="C369" s="1150" t="s">
        <v>3968</v>
      </c>
      <c r="D369" s="155"/>
      <c r="E369" s="1411"/>
    </row>
    <row r="370" spans="1:5" x14ac:dyDescent="0.2">
      <c r="A370" s="179" t="s">
        <v>2536</v>
      </c>
      <c r="B370" s="177" t="s">
        <v>3998</v>
      </c>
      <c r="C370" s="536" t="s">
        <v>3968</v>
      </c>
      <c r="D370" s="1411"/>
      <c r="E370" s="1411"/>
    </row>
    <row r="371" spans="1:5" x14ac:dyDescent="0.2">
      <c r="A371" s="179" t="s">
        <v>2535</v>
      </c>
      <c r="B371" s="177" t="s">
        <v>3999</v>
      </c>
      <c r="C371" s="536" t="s">
        <v>3968</v>
      </c>
      <c r="D371" s="1411"/>
      <c r="E371" s="1411"/>
    </row>
    <row r="372" spans="1:5" x14ac:dyDescent="0.2">
      <c r="A372" s="537" t="s">
        <v>2534</v>
      </c>
      <c r="B372" s="713" t="s">
        <v>6295</v>
      </c>
      <c r="C372" s="536" t="s">
        <v>3968</v>
      </c>
      <c r="D372" s="1411"/>
      <c r="E372" s="1411"/>
    </row>
    <row r="373" spans="1:5" x14ac:dyDescent="0.2">
      <c r="A373" s="179" t="s">
        <v>2533</v>
      </c>
      <c r="B373" s="713" t="s">
        <v>6296</v>
      </c>
      <c r="C373" s="536" t="s">
        <v>3968</v>
      </c>
      <c r="D373" s="1411"/>
      <c r="E373" s="1411"/>
    </row>
    <row r="374" spans="1:5" x14ac:dyDescent="0.2">
      <c r="A374" s="179" t="s">
        <v>2762</v>
      </c>
      <c r="B374" s="177" t="s">
        <v>4000</v>
      </c>
      <c r="C374" s="173" t="s">
        <v>3968</v>
      </c>
      <c r="D374" s="1412"/>
      <c r="E374" s="1412"/>
    </row>
    <row r="375" spans="1:5" x14ac:dyDescent="0.2">
      <c r="C375" s="1411"/>
      <c r="D375" s="1417"/>
      <c r="E375" s="1413"/>
    </row>
    <row r="376" spans="1:5" x14ac:dyDescent="0.2">
      <c r="A376" s="75" t="s">
        <v>2648</v>
      </c>
      <c r="B376" s="178">
        <v>52</v>
      </c>
      <c r="C376" s="1411"/>
      <c r="D376" s="1417"/>
      <c r="E376" s="1413"/>
    </row>
    <row r="377" spans="1:5" x14ac:dyDescent="0.2">
      <c r="A377" s="75" t="s">
        <v>2650</v>
      </c>
      <c r="B377" s="80" t="s">
        <v>4001</v>
      </c>
      <c r="C377" s="1411"/>
      <c r="D377" s="1417"/>
      <c r="E377" s="1413"/>
    </row>
    <row r="378" spans="1:5" x14ac:dyDescent="0.2">
      <c r="A378" s="77" t="s">
        <v>2652</v>
      </c>
      <c r="B378" s="89" t="s">
        <v>392</v>
      </c>
      <c r="C378" s="1411"/>
      <c r="D378" s="1417"/>
      <c r="E378" s="1413"/>
    </row>
    <row r="379" spans="1:5" x14ac:dyDescent="0.2">
      <c r="A379" s="180">
        <v>1000</v>
      </c>
      <c r="B379" s="181" t="s">
        <v>2772</v>
      </c>
      <c r="C379" s="1411"/>
      <c r="D379" s="1417"/>
      <c r="E379" s="1413"/>
    </row>
    <row r="380" spans="1:5" x14ac:dyDescent="0.2">
      <c r="A380" s="180">
        <v>1002</v>
      </c>
      <c r="B380" s="182" t="s">
        <v>2773</v>
      </c>
      <c r="C380" s="155"/>
      <c r="D380" s="155"/>
      <c r="E380" s="155"/>
    </row>
    <row r="381" spans="1:5" x14ac:dyDescent="0.2">
      <c r="A381" s="180">
        <v>2000</v>
      </c>
      <c r="B381" s="182" t="s">
        <v>2774</v>
      </c>
      <c r="C381" s="155"/>
      <c r="D381" s="155"/>
      <c r="E381" s="155"/>
    </row>
    <row r="382" spans="1:5" ht="25.5" x14ac:dyDescent="0.2">
      <c r="A382" s="180">
        <v>2001</v>
      </c>
      <c r="B382" s="157" t="s">
        <v>4002</v>
      </c>
      <c r="C382" s="155"/>
      <c r="D382" s="155"/>
      <c r="E382" s="155"/>
    </row>
    <row r="383" spans="1:5" ht="25.5" x14ac:dyDescent="0.2">
      <c r="A383" s="180">
        <v>2002</v>
      </c>
      <c r="B383" s="157" t="s">
        <v>2776</v>
      </c>
      <c r="C383" s="155"/>
      <c r="D383" s="155"/>
      <c r="E383" s="155"/>
    </row>
    <row r="384" spans="1:5" x14ac:dyDescent="0.2">
      <c r="A384" s="180">
        <v>2003</v>
      </c>
      <c r="B384" s="182" t="s">
        <v>2777</v>
      </c>
      <c r="C384" s="155"/>
      <c r="D384" s="155"/>
      <c r="E384" s="155"/>
    </row>
    <row r="385" spans="1:5" x14ac:dyDescent="0.2">
      <c r="A385" s="180">
        <v>2004</v>
      </c>
      <c r="B385" s="182" t="s">
        <v>2778</v>
      </c>
      <c r="C385" s="155"/>
      <c r="D385" s="155"/>
      <c r="E385" s="155"/>
    </row>
    <row r="386" spans="1:5" x14ac:dyDescent="0.2">
      <c r="A386" s="180">
        <v>2005</v>
      </c>
      <c r="B386" s="428" t="s">
        <v>2779</v>
      </c>
      <c r="C386" s="155"/>
      <c r="D386" s="155"/>
      <c r="E386" s="155"/>
    </row>
    <row r="387" spans="1:5" x14ac:dyDescent="0.2">
      <c r="A387" s="180">
        <v>2006</v>
      </c>
      <c r="B387" s="182" t="s">
        <v>4003</v>
      </c>
      <c r="C387" s="155"/>
      <c r="D387" s="155"/>
      <c r="E387" s="155"/>
    </row>
    <row r="388" spans="1:5" x14ac:dyDescent="0.2">
      <c r="A388" s="180" t="s">
        <v>4004</v>
      </c>
      <c r="B388" s="182" t="s">
        <v>4005</v>
      </c>
      <c r="C388" s="155"/>
      <c r="D388" s="155"/>
      <c r="E388" s="155"/>
    </row>
    <row r="389" spans="1:5" ht="25.5" x14ac:dyDescent="0.2">
      <c r="A389" s="180">
        <v>2008</v>
      </c>
      <c r="B389" s="157" t="s">
        <v>4006</v>
      </c>
      <c r="C389" s="155"/>
      <c r="D389" s="155"/>
      <c r="E389" s="155"/>
    </row>
    <row r="390" spans="1:5" ht="25.5" x14ac:dyDescent="0.2">
      <c r="A390" s="180">
        <v>2009</v>
      </c>
      <c r="B390" s="157" t="s">
        <v>4007</v>
      </c>
      <c r="C390" s="155"/>
      <c r="D390" s="155"/>
      <c r="E390" s="155"/>
    </row>
    <row r="391" spans="1:5" x14ac:dyDescent="0.2">
      <c r="C391" s="155"/>
      <c r="D391" s="155"/>
      <c r="E391" s="155"/>
    </row>
    <row r="392" spans="1:5" x14ac:dyDescent="0.2">
      <c r="A392" s="75" t="s">
        <v>2648</v>
      </c>
      <c r="B392" s="178">
        <v>53</v>
      </c>
      <c r="C392" s="155"/>
      <c r="D392" s="155"/>
      <c r="E392" s="155"/>
    </row>
    <row r="393" spans="1:5" x14ac:dyDescent="0.2">
      <c r="A393" s="75" t="s">
        <v>2650</v>
      </c>
      <c r="B393" s="80" t="s">
        <v>4008</v>
      </c>
      <c r="C393" s="155"/>
      <c r="D393" s="155"/>
      <c r="E393" s="155"/>
    </row>
    <row r="394" spans="1:5" x14ac:dyDescent="0.2">
      <c r="A394" s="77" t="s">
        <v>2652</v>
      </c>
      <c r="B394" s="89" t="s">
        <v>392</v>
      </c>
      <c r="C394" s="89" t="s">
        <v>4009</v>
      </c>
      <c r="D394" s="714" t="s">
        <v>4010</v>
      </c>
      <c r="E394" s="155"/>
    </row>
    <row r="395" spans="1:5" x14ac:dyDescent="0.2">
      <c r="A395" s="470" t="s">
        <v>4011</v>
      </c>
      <c r="B395" s="1149" t="s">
        <v>6432</v>
      </c>
      <c r="C395" s="699" t="s">
        <v>104</v>
      </c>
      <c r="D395" s="715" t="s">
        <v>3978</v>
      </c>
      <c r="E395" s="155"/>
    </row>
    <row r="396" spans="1:5" x14ac:dyDescent="0.2">
      <c r="A396" s="470" t="s">
        <v>2649</v>
      </c>
      <c r="B396" s="1149" t="s">
        <v>6433</v>
      </c>
      <c r="C396" s="699" t="s">
        <v>104</v>
      </c>
      <c r="D396" s="715" t="s">
        <v>3978</v>
      </c>
      <c r="E396" s="155"/>
    </row>
    <row r="397" spans="1:5" x14ac:dyDescent="0.2">
      <c r="A397" s="470" t="s">
        <v>2653</v>
      </c>
      <c r="B397" s="1149" t="s">
        <v>6434</v>
      </c>
      <c r="C397" s="470" t="s">
        <v>3</v>
      </c>
      <c r="D397" s="715" t="s">
        <v>3978</v>
      </c>
      <c r="E397" s="155"/>
    </row>
    <row r="398" spans="1:5" x14ac:dyDescent="0.2">
      <c r="A398" s="470" t="s">
        <v>2670</v>
      </c>
      <c r="B398" s="1149" t="s">
        <v>6435</v>
      </c>
      <c r="C398" s="470" t="s">
        <v>3</v>
      </c>
      <c r="D398" s="715" t="s">
        <v>3978</v>
      </c>
      <c r="E398" s="155"/>
    </row>
    <row r="399" spans="1:5" s="1162" customFormat="1" x14ac:dyDescent="0.2">
      <c r="A399" s="1148" t="s">
        <v>2674</v>
      </c>
      <c r="B399" s="1289" t="s">
        <v>6529</v>
      </c>
      <c r="C399" s="1150" t="s">
        <v>3</v>
      </c>
      <c r="D399" s="1167"/>
      <c r="E399" s="155"/>
    </row>
    <row r="400" spans="1:5" s="1222" customFormat="1" x14ac:dyDescent="0.2">
      <c r="A400" s="1148" t="s">
        <v>2678</v>
      </c>
      <c r="B400" s="1289" t="s">
        <v>6530</v>
      </c>
      <c r="C400" s="1150" t="s">
        <v>3</v>
      </c>
      <c r="D400" s="1228"/>
      <c r="E400" s="155"/>
    </row>
    <row r="401" spans="1:5" s="1222" customFormat="1" x14ac:dyDescent="0.2">
      <c r="A401" s="1148" t="s">
        <v>2686</v>
      </c>
      <c r="B401" s="1289" t="s">
        <v>6531</v>
      </c>
      <c r="C401" s="1150" t="s">
        <v>3</v>
      </c>
      <c r="D401" s="1228"/>
      <c r="E401" s="155"/>
    </row>
    <row r="402" spans="1:5" x14ac:dyDescent="0.2">
      <c r="A402" s="470" t="s">
        <v>4012</v>
      </c>
      <c r="B402" s="80" t="s">
        <v>4013</v>
      </c>
      <c r="C402" s="470" t="s">
        <v>3</v>
      </c>
      <c r="D402" s="715" t="s">
        <v>3978</v>
      </c>
      <c r="E402" s="155"/>
    </row>
    <row r="403" spans="1:5" x14ac:dyDescent="0.2">
      <c r="A403" s="470" t="s">
        <v>4014</v>
      </c>
      <c r="B403" s="80" t="s">
        <v>4015</v>
      </c>
      <c r="C403" s="470" t="s">
        <v>3</v>
      </c>
      <c r="D403" s="715" t="s">
        <v>4016</v>
      </c>
      <c r="E403" s="155"/>
    </row>
    <row r="404" spans="1:5" x14ac:dyDescent="0.2">
      <c r="A404" s="470" t="s">
        <v>4017</v>
      </c>
      <c r="B404" s="1149" t="s">
        <v>6436</v>
      </c>
      <c r="C404" s="699" t="s">
        <v>104</v>
      </c>
      <c r="D404" s="715" t="s">
        <v>3978</v>
      </c>
      <c r="E404" s="155"/>
    </row>
    <row r="405" spans="1:5" x14ac:dyDescent="0.2">
      <c r="A405" s="470" t="s">
        <v>4018</v>
      </c>
      <c r="B405" s="1149" t="s">
        <v>6437</v>
      </c>
      <c r="C405" s="699" t="s">
        <v>104</v>
      </c>
      <c r="D405" s="715" t="s">
        <v>3978</v>
      </c>
      <c r="E405" s="155"/>
    </row>
    <row r="406" spans="1:5" x14ac:dyDescent="0.2">
      <c r="A406" s="470" t="s">
        <v>4019</v>
      </c>
      <c r="B406" s="1149" t="s">
        <v>6438</v>
      </c>
      <c r="C406" s="470" t="s">
        <v>3</v>
      </c>
      <c r="D406" s="715" t="s">
        <v>3978</v>
      </c>
      <c r="E406" s="155"/>
    </row>
    <row r="407" spans="1:5" x14ac:dyDescent="0.2">
      <c r="A407" s="470">
        <v>50</v>
      </c>
      <c r="B407" s="1149" t="s">
        <v>6439</v>
      </c>
      <c r="C407" s="470" t="s">
        <v>3</v>
      </c>
      <c r="D407" s="715" t="s">
        <v>3978</v>
      </c>
      <c r="E407" s="155"/>
    </row>
    <row r="408" spans="1:5" x14ac:dyDescent="0.2">
      <c r="A408" s="82">
        <v>51</v>
      </c>
      <c r="B408" s="80" t="s">
        <v>4020</v>
      </c>
      <c r="C408" s="470" t="s">
        <v>3</v>
      </c>
      <c r="D408" s="715" t="s">
        <v>4016</v>
      </c>
      <c r="E408" s="155"/>
    </row>
    <row r="409" spans="1:5" x14ac:dyDescent="0.2">
      <c r="A409" s="183">
        <v>52</v>
      </c>
      <c r="B409" s="80" t="s">
        <v>3935</v>
      </c>
      <c r="C409" s="470" t="s">
        <v>3</v>
      </c>
      <c r="D409" s="715" t="s">
        <v>4016</v>
      </c>
      <c r="E409" s="155"/>
    </row>
    <row r="410" spans="1:5" x14ac:dyDescent="0.2">
      <c r="A410" s="180">
        <v>53</v>
      </c>
      <c r="B410" s="80" t="s">
        <v>3936</v>
      </c>
      <c r="C410" s="470" t="s">
        <v>3</v>
      </c>
      <c r="D410" s="715" t="s">
        <v>4016</v>
      </c>
      <c r="E410" s="155"/>
    </row>
    <row r="411" spans="1:5" x14ac:dyDescent="0.2">
      <c r="A411" s="155"/>
      <c r="B411" s="156"/>
      <c r="C411" s="155"/>
      <c r="D411" s="155"/>
      <c r="E411" s="155"/>
    </row>
    <row r="412" spans="1:5" x14ac:dyDescent="0.2">
      <c r="A412" s="75" t="s">
        <v>2648</v>
      </c>
      <c r="B412" s="1673">
        <v>54</v>
      </c>
      <c r="C412" s="1673"/>
      <c r="D412" s="155"/>
      <c r="E412" s="155"/>
    </row>
    <row r="413" spans="1:5" x14ac:dyDescent="0.2">
      <c r="A413" s="75" t="s">
        <v>2650</v>
      </c>
      <c r="B413" s="1673" t="s">
        <v>4021</v>
      </c>
      <c r="C413" s="1673"/>
      <c r="D413" s="155"/>
      <c r="E413" s="155"/>
    </row>
    <row r="414" spans="1:5" x14ac:dyDescent="0.2">
      <c r="A414" s="184" t="s">
        <v>2652</v>
      </c>
      <c r="B414" s="184" t="s">
        <v>392</v>
      </c>
      <c r="C414" s="706" t="s">
        <v>2938</v>
      </c>
      <c r="D414" s="155"/>
      <c r="E414" s="155"/>
    </row>
    <row r="415" spans="1:5" x14ac:dyDescent="0.2">
      <c r="A415" s="185" t="s">
        <v>4022</v>
      </c>
      <c r="B415" s="186" t="s">
        <v>4023</v>
      </c>
      <c r="C415" s="707">
        <v>10</v>
      </c>
      <c r="D415" s="155"/>
      <c r="E415" s="155"/>
    </row>
    <row r="416" spans="1:5" s="1162" customFormat="1" x14ac:dyDescent="0.2">
      <c r="A416" s="1194" t="s">
        <v>4150</v>
      </c>
      <c r="B416" s="1195" t="s">
        <v>6410</v>
      </c>
      <c r="C416" s="1196"/>
      <c r="D416" s="155"/>
      <c r="E416" s="155"/>
    </row>
    <row r="417" spans="1:5" x14ac:dyDescent="0.2">
      <c r="A417" s="185" t="s">
        <v>4024</v>
      </c>
      <c r="B417" s="186" t="s">
        <v>4025</v>
      </c>
      <c r="C417" s="707">
        <v>10</v>
      </c>
      <c r="D417" s="155"/>
      <c r="E417" s="155"/>
    </row>
    <row r="418" spans="1:5" x14ac:dyDescent="0.2">
      <c r="A418" s="185" t="s">
        <v>4026</v>
      </c>
      <c r="B418" s="186" t="s">
        <v>4027</v>
      </c>
      <c r="C418" s="707">
        <v>4</v>
      </c>
      <c r="D418" s="155"/>
      <c r="E418" s="155"/>
    </row>
    <row r="419" spans="1:5" x14ac:dyDescent="0.2">
      <c r="A419" s="185" t="s">
        <v>4028</v>
      </c>
      <c r="B419" s="186" t="s">
        <v>4029</v>
      </c>
      <c r="C419" s="707">
        <v>4</v>
      </c>
      <c r="D419" s="155"/>
      <c r="E419" s="155"/>
    </row>
    <row r="420" spans="1:5" x14ac:dyDescent="0.2">
      <c r="A420" s="185" t="s">
        <v>4030</v>
      </c>
      <c r="B420" s="186" t="s">
        <v>4031</v>
      </c>
      <c r="C420" s="707">
        <v>10</v>
      </c>
      <c r="D420" s="155"/>
      <c r="E420" s="155"/>
    </row>
    <row r="421" spans="1:5" x14ac:dyDescent="0.2">
      <c r="A421" s="185" t="s">
        <v>4032</v>
      </c>
      <c r="B421" s="186" t="s">
        <v>4033</v>
      </c>
      <c r="C421" s="707">
        <v>4</v>
      </c>
      <c r="D421" s="155"/>
      <c r="E421" s="155"/>
    </row>
    <row r="422" spans="1:5" x14ac:dyDescent="0.2">
      <c r="A422" s="185" t="s">
        <v>4034</v>
      </c>
      <c r="B422" s="186" t="s">
        <v>4035</v>
      </c>
      <c r="C422" s="707">
        <v>10</v>
      </c>
      <c r="D422" s="155"/>
      <c r="E422" s="155"/>
    </row>
    <row r="423" spans="1:5" x14ac:dyDescent="0.2">
      <c r="A423" s="185" t="s">
        <v>4036</v>
      </c>
      <c r="B423" s="186" t="s">
        <v>4037</v>
      </c>
      <c r="C423" s="707">
        <v>15</v>
      </c>
      <c r="D423" s="155"/>
      <c r="E423" s="155"/>
    </row>
    <row r="424" spans="1:5" s="1162" customFormat="1" x14ac:dyDescent="0.2">
      <c r="A424" s="1194" t="s">
        <v>4161</v>
      </c>
      <c r="B424" s="1195" t="s">
        <v>6404</v>
      </c>
      <c r="C424" s="1196"/>
      <c r="D424" s="155"/>
      <c r="E424" s="155"/>
    </row>
    <row r="425" spans="1:5" x14ac:dyDescent="0.2">
      <c r="A425" s="185" t="s">
        <v>4038</v>
      </c>
      <c r="B425" s="186" t="s">
        <v>4039</v>
      </c>
      <c r="C425" s="707">
        <v>10</v>
      </c>
      <c r="D425" s="155"/>
      <c r="E425" s="155"/>
    </row>
    <row r="426" spans="1:5" s="1162" customFormat="1" x14ac:dyDescent="0.2">
      <c r="A426" s="1194" t="s">
        <v>4164</v>
      </c>
      <c r="B426" s="1195" t="s">
        <v>6405</v>
      </c>
      <c r="C426" s="1196"/>
      <c r="D426" s="155"/>
      <c r="E426" s="155"/>
    </row>
    <row r="427" spans="1:5" x14ac:dyDescent="0.2">
      <c r="A427" s="185" t="s">
        <v>4040</v>
      </c>
      <c r="B427" s="186" t="s">
        <v>4041</v>
      </c>
      <c r="C427" s="707">
        <v>4</v>
      </c>
      <c r="D427" s="155"/>
      <c r="E427" s="155"/>
    </row>
    <row r="428" spans="1:5" s="1162" customFormat="1" x14ac:dyDescent="0.2">
      <c r="A428" s="1194" t="s">
        <v>6406</v>
      </c>
      <c r="B428" s="1195" t="s">
        <v>6408</v>
      </c>
      <c r="C428" s="1196"/>
      <c r="D428" s="155"/>
      <c r="E428" s="155"/>
    </row>
    <row r="429" spans="1:5" s="1162" customFormat="1" x14ac:dyDescent="0.2">
      <c r="A429" s="1194" t="s">
        <v>6407</v>
      </c>
      <c r="B429" s="1195" t="s">
        <v>6409</v>
      </c>
      <c r="C429" s="1196"/>
      <c r="D429" s="155"/>
      <c r="E429" s="155"/>
    </row>
    <row r="430" spans="1:5" x14ac:dyDescent="0.2">
      <c r="A430" s="185" t="s">
        <v>4042</v>
      </c>
      <c r="B430" s="186" t="s">
        <v>4043</v>
      </c>
      <c r="C430" s="707">
        <v>4</v>
      </c>
      <c r="D430" s="155"/>
      <c r="E430" s="155"/>
    </row>
    <row r="431" spans="1:5" x14ac:dyDescent="0.2">
      <c r="A431" s="185" t="s">
        <v>4044</v>
      </c>
      <c r="B431" s="186" t="s">
        <v>4045</v>
      </c>
      <c r="C431" s="707">
        <v>10</v>
      </c>
      <c r="D431" s="155"/>
      <c r="E431" s="155"/>
    </row>
    <row r="432" spans="1:5" x14ac:dyDescent="0.2">
      <c r="A432" s="185" t="s">
        <v>4046</v>
      </c>
      <c r="B432" s="186" t="s">
        <v>4047</v>
      </c>
      <c r="C432" s="707">
        <v>10</v>
      </c>
      <c r="D432" s="155"/>
      <c r="E432" s="155"/>
    </row>
    <row r="433" spans="1:5" x14ac:dyDescent="0.2">
      <c r="A433" s="185" t="s">
        <v>4048</v>
      </c>
      <c r="B433" s="186" t="s">
        <v>4049</v>
      </c>
      <c r="C433" s="707">
        <v>10</v>
      </c>
      <c r="D433" s="155"/>
      <c r="E433" s="155"/>
    </row>
    <row r="434" spans="1:5" x14ac:dyDescent="0.2">
      <c r="A434" s="185" t="s">
        <v>4050</v>
      </c>
      <c r="B434" s="186" t="s">
        <v>4051</v>
      </c>
      <c r="C434" s="707">
        <v>10</v>
      </c>
      <c r="D434" s="155"/>
      <c r="E434" s="155"/>
    </row>
    <row r="435" spans="1:5" x14ac:dyDescent="0.2">
      <c r="A435" s="185" t="s">
        <v>4052</v>
      </c>
      <c r="B435" s="186" t="s">
        <v>4053</v>
      </c>
      <c r="C435" s="707">
        <v>10</v>
      </c>
      <c r="D435" s="155"/>
      <c r="E435" s="155"/>
    </row>
    <row r="436" spans="1:5" x14ac:dyDescent="0.2">
      <c r="A436" s="185" t="s">
        <v>4054</v>
      </c>
      <c r="B436" s="186" t="s">
        <v>4055</v>
      </c>
      <c r="C436" s="707">
        <v>10</v>
      </c>
      <c r="D436" s="155"/>
      <c r="E436" s="155"/>
    </row>
    <row r="437" spans="1:5" x14ac:dyDescent="0.2">
      <c r="A437" s="185" t="s">
        <v>4056</v>
      </c>
      <c r="B437" s="186" t="s">
        <v>4057</v>
      </c>
      <c r="C437" s="707">
        <v>10</v>
      </c>
      <c r="D437" s="155"/>
      <c r="E437" s="155"/>
    </row>
    <row r="438" spans="1:5" x14ac:dyDescent="0.2">
      <c r="A438" s="185" t="s">
        <v>5254</v>
      </c>
      <c r="B438" s="186" t="s">
        <v>5255</v>
      </c>
      <c r="C438" s="707">
        <v>4</v>
      </c>
      <c r="D438" s="155"/>
      <c r="E438" s="155"/>
    </row>
    <row r="439" spans="1:5" s="1162" customFormat="1" x14ac:dyDescent="0.2">
      <c r="A439" s="1194" t="s">
        <v>6411</v>
      </c>
      <c r="B439" s="1195" t="s">
        <v>6412</v>
      </c>
      <c r="C439" s="1196"/>
      <c r="D439" s="155"/>
      <c r="E439" s="155"/>
    </row>
    <row r="440" spans="1:5" x14ac:dyDescent="0.2">
      <c r="A440" s="185" t="s">
        <v>4058</v>
      </c>
      <c r="B440" s="186" t="s">
        <v>4059</v>
      </c>
      <c r="C440" s="707">
        <v>4</v>
      </c>
      <c r="D440" s="155"/>
      <c r="E440" s="155"/>
    </row>
    <row r="441" spans="1:5" x14ac:dyDescent="0.2">
      <c r="A441" s="185" t="s">
        <v>4060</v>
      </c>
      <c r="B441" s="186" t="s">
        <v>4061</v>
      </c>
      <c r="C441" s="707">
        <v>10</v>
      </c>
      <c r="D441" s="155"/>
      <c r="E441" s="155"/>
    </row>
    <row r="442" spans="1:5" x14ac:dyDescent="0.2">
      <c r="A442" s="185" t="s">
        <v>4062</v>
      </c>
      <c r="B442" s="186" t="s">
        <v>4063</v>
      </c>
      <c r="C442" s="707">
        <v>10</v>
      </c>
      <c r="D442" s="155"/>
      <c r="E442" s="155"/>
    </row>
    <row r="443" spans="1:5" x14ac:dyDescent="0.2">
      <c r="A443" s="185" t="s">
        <v>4064</v>
      </c>
      <c r="B443" s="186" t="s">
        <v>4065</v>
      </c>
      <c r="C443" s="707">
        <v>1.5</v>
      </c>
      <c r="D443" s="155"/>
      <c r="E443" s="155"/>
    </row>
    <row r="444" spans="1:5" x14ac:dyDescent="0.2">
      <c r="A444" s="185" t="s">
        <v>4066</v>
      </c>
      <c r="B444" s="186" t="s">
        <v>4067</v>
      </c>
      <c r="C444" s="707">
        <v>1.5</v>
      </c>
      <c r="D444" s="155"/>
      <c r="E444" s="155"/>
    </row>
    <row r="445" spans="1:5" x14ac:dyDescent="0.2">
      <c r="A445" s="185" t="s">
        <v>4068</v>
      </c>
      <c r="B445" s="186" t="s">
        <v>4069</v>
      </c>
      <c r="C445" s="707">
        <v>10</v>
      </c>
      <c r="D445" s="155"/>
      <c r="E445" s="155"/>
    </row>
    <row r="446" spans="1:5" x14ac:dyDescent="0.2">
      <c r="A446" s="185" t="s">
        <v>4070</v>
      </c>
      <c r="B446" s="186" t="s">
        <v>4071</v>
      </c>
      <c r="C446" s="707">
        <v>10</v>
      </c>
      <c r="D446" s="155"/>
      <c r="E446" s="155"/>
    </row>
    <row r="447" spans="1:5" x14ac:dyDescent="0.2">
      <c r="A447" s="185" t="s">
        <v>4072</v>
      </c>
      <c r="B447" s="186" t="s">
        <v>4073</v>
      </c>
      <c r="C447" s="707">
        <v>4</v>
      </c>
      <c r="D447" s="155"/>
      <c r="E447" s="155"/>
    </row>
    <row r="448" spans="1:5" x14ac:dyDescent="0.2">
      <c r="C448" s="155"/>
      <c r="D448" s="155"/>
      <c r="E448" s="155"/>
    </row>
    <row r="449" spans="1:5" x14ac:dyDescent="0.2">
      <c r="A449" s="75" t="s">
        <v>2648</v>
      </c>
      <c r="B449" s="178">
        <v>55</v>
      </c>
      <c r="C449" s="155"/>
      <c r="D449" s="155"/>
      <c r="E449" s="155"/>
    </row>
    <row r="450" spans="1:5" x14ac:dyDescent="0.2">
      <c r="A450" s="75" t="s">
        <v>2650</v>
      </c>
      <c r="B450" s="80" t="s">
        <v>4074</v>
      </c>
      <c r="C450" s="155"/>
      <c r="D450" s="155"/>
      <c r="E450" s="155"/>
    </row>
    <row r="451" spans="1:5" x14ac:dyDescent="0.2">
      <c r="A451" s="77" t="s">
        <v>2652</v>
      </c>
      <c r="B451" s="89" t="s">
        <v>392</v>
      </c>
      <c r="C451" s="155"/>
      <c r="D451" s="155"/>
      <c r="E451" s="155"/>
    </row>
    <row r="452" spans="1:5" x14ac:dyDescent="0.2">
      <c r="A452" s="179" t="s">
        <v>2782</v>
      </c>
      <c r="B452" s="176" t="s">
        <v>4075</v>
      </c>
      <c r="C452" s="155"/>
      <c r="D452" s="155"/>
      <c r="E452" s="155"/>
    </row>
    <row r="453" spans="1:5" x14ac:dyDescent="0.2">
      <c r="A453" s="179" t="s">
        <v>2783</v>
      </c>
      <c r="B453" s="176" t="s">
        <v>4076</v>
      </c>
      <c r="C453" s="155"/>
      <c r="D453" s="155"/>
      <c r="E453" s="155"/>
    </row>
    <row r="454" spans="1:5" x14ac:dyDescent="0.2">
      <c r="A454" s="179" t="s">
        <v>2784</v>
      </c>
      <c r="B454" s="176" t="s">
        <v>5312</v>
      </c>
      <c r="C454" s="155"/>
      <c r="D454" s="155"/>
      <c r="E454" s="155"/>
    </row>
    <row r="455" spans="1:5" x14ac:dyDescent="0.2">
      <c r="A455" s="179" t="s">
        <v>2785</v>
      </c>
      <c r="B455" s="176" t="s">
        <v>5313</v>
      </c>
      <c r="C455" s="155"/>
      <c r="D455" s="155"/>
      <c r="E455" s="155"/>
    </row>
    <row r="456" spans="1:5" x14ac:dyDescent="0.2">
      <c r="A456" s="179" t="s">
        <v>2786</v>
      </c>
      <c r="B456" s="176" t="s">
        <v>5311</v>
      </c>
      <c r="C456" s="155"/>
      <c r="D456" s="155"/>
      <c r="E456" s="155"/>
    </row>
    <row r="457" spans="1:5" x14ac:dyDescent="0.2">
      <c r="A457" s="179" t="s">
        <v>2787</v>
      </c>
      <c r="B457" s="176" t="s">
        <v>5310</v>
      </c>
      <c r="C457" s="155"/>
      <c r="D457" s="155"/>
      <c r="E457" s="155"/>
    </row>
    <row r="458" spans="1:5" x14ac:dyDescent="0.2">
      <c r="A458" s="179" t="s">
        <v>4077</v>
      </c>
      <c r="B458" s="176" t="s">
        <v>4078</v>
      </c>
      <c r="C458" s="155"/>
      <c r="D458" s="155"/>
      <c r="E458" s="155"/>
    </row>
    <row r="459" spans="1:5" x14ac:dyDescent="0.2">
      <c r="A459" s="179" t="s">
        <v>4079</v>
      </c>
      <c r="B459" s="177" t="s">
        <v>4080</v>
      </c>
      <c r="C459" s="155"/>
      <c r="D459" s="155"/>
      <c r="E459" s="155"/>
    </row>
    <row r="460" spans="1:5" x14ac:dyDescent="0.2">
      <c r="A460" s="179" t="s">
        <v>4081</v>
      </c>
      <c r="B460" s="176" t="s">
        <v>4082</v>
      </c>
      <c r="C460" s="155"/>
      <c r="D460" s="155"/>
      <c r="E460" s="155"/>
    </row>
    <row r="461" spans="1:5" x14ac:dyDescent="0.2">
      <c r="A461" s="179" t="s">
        <v>4083</v>
      </c>
      <c r="B461" s="176" t="s">
        <v>4084</v>
      </c>
      <c r="C461" s="155"/>
      <c r="D461" s="155"/>
      <c r="E461" s="155"/>
    </row>
    <row r="462" spans="1:5" x14ac:dyDescent="0.2">
      <c r="A462" s="179" t="s">
        <v>4085</v>
      </c>
      <c r="B462" s="176" t="s">
        <v>4086</v>
      </c>
      <c r="C462" s="155"/>
      <c r="D462" s="155"/>
      <c r="E462" s="155"/>
    </row>
    <row r="463" spans="1:5" x14ac:dyDescent="0.2">
      <c r="A463" s="179" t="s">
        <v>4087</v>
      </c>
      <c r="B463" s="176" t="s">
        <v>4088</v>
      </c>
      <c r="C463" s="155"/>
      <c r="D463" s="155"/>
      <c r="E463" s="155"/>
    </row>
    <row r="464" spans="1:5" x14ac:dyDescent="0.2">
      <c r="A464" s="179" t="s">
        <v>4089</v>
      </c>
      <c r="B464" s="176" t="s">
        <v>4090</v>
      </c>
      <c r="C464" s="155"/>
      <c r="D464" s="155"/>
      <c r="E464" s="155"/>
    </row>
    <row r="465" spans="1:5" x14ac:dyDescent="0.2">
      <c r="A465" s="179" t="s">
        <v>4091</v>
      </c>
      <c r="B465" s="176" t="s">
        <v>4092</v>
      </c>
      <c r="C465" s="155"/>
      <c r="D465" s="155"/>
      <c r="E465" s="155"/>
    </row>
    <row r="466" spans="1:5" x14ac:dyDescent="0.2">
      <c r="A466" s="179" t="s">
        <v>4093</v>
      </c>
      <c r="B466" s="176" t="s">
        <v>4094</v>
      </c>
      <c r="C466" s="155"/>
      <c r="D466" s="155"/>
      <c r="E466" s="155"/>
    </row>
    <row r="467" spans="1:5" x14ac:dyDescent="0.2">
      <c r="A467" s="179" t="s">
        <v>4095</v>
      </c>
      <c r="B467" s="176" t="s">
        <v>4096</v>
      </c>
      <c r="C467" s="155"/>
      <c r="D467" s="155"/>
      <c r="E467" s="155"/>
    </row>
    <row r="468" spans="1:5" x14ac:dyDescent="0.2">
      <c r="A468" s="179" t="s">
        <v>4097</v>
      </c>
      <c r="B468" s="176" t="s">
        <v>4098</v>
      </c>
      <c r="C468" s="155"/>
      <c r="D468" s="155"/>
      <c r="E468" s="155"/>
    </row>
    <row r="469" spans="1:5" x14ac:dyDescent="0.2">
      <c r="A469" s="179" t="s">
        <v>1437</v>
      </c>
      <c r="B469" s="1190" t="s">
        <v>6429</v>
      </c>
      <c r="C469" s="155"/>
      <c r="D469" s="155"/>
      <c r="E469" s="155"/>
    </row>
    <row r="470" spans="1:5" x14ac:dyDescent="0.2">
      <c r="A470" s="179" t="s">
        <v>1435</v>
      </c>
      <c r="B470" s="176" t="s">
        <v>4099</v>
      </c>
      <c r="C470" s="155"/>
      <c r="D470" s="155"/>
      <c r="E470" s="155"/>
    </row>
    <row r="471" spans="1:5" x14ac:dyDescent="0.2">
      <c r="A471" s="179">
        <v>4002</v>
      </c>
      <c r="B471" s="176" t="s">
        <v>4100</v>
      </c>
      <c r="C471" s="155"/>
      <c r="D471" s="155"/>
      <c r="E471" s="155"/>
    </row>
    <row r="472" spans="1:5" x14ac:dyDescent="0.2">
      <c r="A472" s="179">
        <v>4003</v>
      </c>
      <c r="B472" s="176" t="s">
        <v>4101</v>
      </c>
      <c r="C472" s="155"/>
      <c r="D472" s="155"/>
      <c r="E472" s="155"/>
    </row>
    <row r="473" spans="1:5" x14ac:dyDescent="0.2">
      <c r="A473" s="179">
        <v>4004</v>
      </c>
      <c r="B473" s="176" t="s">
        <v>4102</v>
      </c>
      <c r="C473" s="155"/>
      <c r="D473" s="155"/>
      <c r="E473" s="155"/>
    </row>
    <row r="474" spans="1:5" x14ac:dyDescent="0.2">
      <c r="A474" s="179">
        <v>4005</v>
      </c>
      <c r="B474" s="176" t="s">
        <v>4103</v>
      </c>
      <c r="C474" s="155"/>
      <c r="D474" s="155"/>
      <c r="E474" s="155"/>
    </row>
    <row r="475" spans="1:5" x14ac:dyDescent="0.2">
      <c r="A475" s="179">
        <v>4006</v>
      </c>
      <c r="B475" s="176" t="s">
        <v>4104</v>
      </c>
      <c r="C475" s="155"/>
      <c r="D475" s="155"/>
      <c r="E475" s="155"/>
    </row>
    <row r="476" spans="1:5" x14ac:dyDescent="0.2">
      <c r="A476" s="179">
        <v>4007</v>
      </c>
      <c r="B476" s="1190" t="s">
        <v>6428</v>
      </c>
      <c r="C476" s="155"/>
      <c r="D476" s="155"/>
      <c r="E476" s="155"/>
    </row>
    <row r="477" spans="1:5" x14ac:dyDescent="0.2">
      <c r="A477" s="179">
        <v>4008</v>
      </c>
      <c r="B477" s="1190" t="s">
        <v>6430</v>
      </c>
      <c r="C477" s="155"/>
      <c r="D477" s="155"/>
      <c r="E477" s="155"/>
    </row>
    <row r="478" spans="1:5" x14ac:dyDescent="0.2">
      <c r="A478" s="179">
        <v>4009</v>
      </c>
      <c r="B478" s="1190" t="s">
        <v>6431</v>
      </c>
      <c r="C478" s="155"/>
      <c r="D478" s="155"/>
      <c r="E478" s="155"/>
    </row>
    <row r="479" spans="1:5" x14ac:dyDescent="0.2">
      <c r="A479" s="179" t="s">
        <v>1406</v>
      </c>
      <c r="B479" s="176" t="s">
        <v>4105</v>
      </c>
      <c r="C479" s="155"/>
      <c r="D479" s="155"/>
      <c r="E479" s="155"/>
    </row>
    <row r="480" spans="1:5" x14ac:dyDescent="0.2">
      <c r="A480" s="179" t="s">
        <v>1404</v>
      </c>
      <c r="B480" s="176" t="s">
        <v>4106</v>
      </c>
      <c r="C480" s="155"/>
      <c r="D480" s="155"/>
      <c r="E480" s="155"/>
    </row>
    <row r="481" spans="1:5" x14ac:dyDescent="0.2">
      <c r="A481" s="179" t="s">
        <v>1402</v>
      </c>
      <c r="B481" s="176" t="s">
        <v>4107</v>
      </c>
      <c r="C481" s="155"/>
      <c r="D481" s="155"/>
      <c r="E481" s="155"/>
    </row>
    <row r="482" spans="1:5" x14ac:dyDescent="0.2">
      <c r="A482" s="179" t="s">
        <v>1400</v>
      </c>
      <c r="B482" s="176" t="s">
        <v>4108</v>
      </c>
      <c r="C482" s="155"/>
      <c r="D482" s="155"/>
      <c r="E482" s="155"/>
    </row>
    <row r="483" spans="1:5" x14ac:dyDescent="0.2">
      <c r="A483" s="179" t="s">
        <v>1391</v>
      </c>
      <c r="B483" s="176" t="s">
        <v>4109</v>
      </c>
      <c r="C483" s="155"/>
      <c r="D483" s="155"/>
      <c r="E483" s="155"/>
    </row>
    <row r="484" spans="1:5" x14ac:dyDescent="0.2">
      <c r="A484" s="179" t="s">
        <v>1389</v>
      </c>
      <c r="B484" s="700" t="s">
        <v>5654</v>
      </c>
      <c r="C484" s="155"/>
      <c r="D484" s="155"/>
      <c r="E484" s="155"/>
    </row>
    <row r="485" spans="1:5" x14ac:dyDescent="0.2">
      <c r="A485" s="179" t="s">
        <v>1388</v>
      </c>
      <c r="B485" s="176" t="s">
        <v>4110</v>
      </c>
      <c r="C485" s="155"/>
      <c r="D485" s="155"/>
      <c r="E485" s="155"/>
    </row>
    <row r="486" spans="1:5" x14ac:dyDescent="0.2">
      <c r="A486" s="179" t="s">
        <v>1387</v>
      </c>
      <c r="B486" s="176" t="s">
        <v>4111</v>
      </c>
      <c r="C486" s="155"/>
      <c r="D486" s="155"/>
      <c r="E486" s="155"/>
    </row>
    <row r="487" spans="1:5" x14ac:dyDescent="0.2">
      <c r="A487" s="179" t="s">
        <v>1386</v>
      </c>
      <c r="B487" s="176" t="s">
        <v>4112</v>
      </c>
      <c r="C487" s="155"/>
      <c r="D487" s="155"/>
      <c r="E487" s="155"/>
    </row>
    <row r="488" spans="1:5" x14ac:dyDescent="0.2">
      <c r="A488" s="179" t="s">
        <v>1384</v>
      </c>
      <c r="B488" s="176" t="s">
        <v>4113</v>
      </c>
      <c r="C488" s="155"/>
      <c r="D488" s="155"/>
      <c r="E488" s="155"/>
    </row>
    <row r="489" spans="1:5" x14ac:dyDescent="0.2">
      <c r="A489" s="179" t="s">
        <v>1383</v>
      </c>
      <c r="B489" s="176" t="s">
        <v>4114</v>
      </c>
      <c r="C489" s="155"/>
      <c r="D489" s="155"/>
      <c r="E489" s="155"/>
    </row>
    <row r="490" spans="1:5" x14ac:dyDescent="0.2">
      <c r="A490" s="179" t="s">
        <v>1381</v>
      </c>
      <c r="B490" s="176" t="s">
        <v>4115</v>
      </c>
      <c r="C490" s="155"/>
      <c r="D490" s="155"/>
      <c r="E490" s="155"/>
    </row>
    <row r="491" spans="1:5" x14ac:dyDescent="0.2">
      <c r="A491" s="537" t="s">
        <v>1380</v>
      </c>
      <c r="B491" s="176" t="s">
        <v>5391</v>
      </c>
      <c r="C491" s="155"/>
      <c r="D491" s="155"/>
      <c r="E491" s="155"/>
    </row>
    <row r="492" spans="1:5" s="435" customFormat="1" x14ac:dyDescent="0.2">
      <c r="A492" s="701" t="s">
        <v>1378</v>
      </c>
      <c r="B492" s="702" t="s">
        <v>5653</v>
      </c>
      <c r="C492" s="155"/>
      <c r="D492" s="155"/>
      <c r="E492" s="155"/>
    </row>
    <row r="493" spans="1:5" x14ac:dyDescent="0.2">
      <c r="A493" s="179" t="s">
        <v>1358</v>
      </c>
      <c r="B493" s="176" t="s">
        <v>4116</v>
      </c>
      <c r="C493" s="155"/>
      <c r="D493" s="155"/>
      <c r="E493" s="155"/>
    </row>
    <row r="494" spans="1:5" x14ac:dyDescent="0.2">
      <c r="A494" s="179" t="s">
        <v>1356</v>
      </c>
      <c r="B494" s="176" t="s">
        <v>4117</v>
      </c>
      <c r="C494" s="155"/>
      <c r="D494" s="155"/>
      <c r="E494" s="155"/>
    </row>
    <row r="495" spans="1:5" x14ac:dyDescent="0.2">
      <c r="A495" s="179" t="s">
        <v>1354</v>
      </c>
      <c r="B495" s="176" t="s">
        <v>4118</v>
      </c>
      <c r="C495" s="155"/>
      <c r="D495" s="155"/>
      <c r="E495" s="155"/>
    </row>
    <row r="496" spans="1:5" x14ac:dyDescent="0.2">
      <c r="A496" s="179" t="s">
        <v>1352</v>
      </c>
      <c r="B496" s="176" t="s">
        <v>4119</v>
      </c>
      <c r="C496" s="155"/>
      <c r="D496" s="155"/>
      <c r="E496" s="155"/>
    </row>
    <row r="497" spans="1:5" x14ac:dyDescent="0.2">
      <c r="A497" s="179" t="s">
        <v>1350</v>
      </c>
      <c r="B497" s="176" t="s">
        <v>4120</v>
      </c>
      <c r="C497" s="155"/>
      <c r="D497" s="155"/>
      <c r="E497" s="155"/>
    </row>
    <row r="498" spans="1:5" x14ac:dyDescent="0.2">
      <c r="A498" s="179">
        <v>5000</v>
      </c>
      <c r="B498" s="176" t="s">
        <v>2803</v>
      </c>
      <c r="C498" s="155"/>
      <c r="D498" s="155"/>
      <c r="E498" s="155"/>
    </row>
    <row r="499" spans="1:5" x14ac:dyDescent="0.2">
      <c r="A499" s="179">
        <v>5001</v>
      </c>
      <c r="B499" s="176" t="s">
        <v>4121</v>
      </c>
      <c r="C499" s="155"/>
      <c r="D499" s="155"/>
      <c r="E499" s="155"/>
    </row>
    <row r="500" spans="1:5" x14ac:dyDescent="0.2">
      <c r="A500" s="179">
        <v>5002</v>
      </c>
      <c r="B500" s="176" t="s">
        <v>4122</v>
      </c>
      <c r="C500" s="155"/>
      <c r="D500" s="155"/>
      <c r="E500" s="155"/>
    </row>
    <row r="501" spans="1:5" x14ac:dyDescent="0.2">
      <c r="A501" s="179">
        <v>5003</v>
      </c>
      <c r="B501" s="176" t="s">
        <v>4123</v>
      </c>
      <c r="C501" s="155"/>
      <c r="D501" s="155"/>
      <c r="E501" s="155"/>
    </row>
    <row r="502" spans="1:5" x14ac:dyDescent="0.2">
      <c r="A502" s="179">
        <v>6000</v>
      </c>
      <c r="B502" s="176" t="s">
        <v>4124</v>
      </c>
      <c r="C502" s="155"/>
      <c r="D502" s="155"/>
      <c r="E502" s="155"/>
    </row>
    <row r="503" spans="1:5" x14ac:dyDescent="0.2">
      <c r="A503" s="179">
        <v>6001</v>
      </c>
      <c r="B503" s="176" t="s">
        <v>4125</v>
      </c>
      <c r="C503" s="155"/>
      <c r="D503" s="155"/>
      <c r="E503" s="155"/>
    </row>
    <row r="504" spans="1:5" x14ac:dyDescent="0.2">
      <c r="A504" s="179">
        <v>6002</v>
      </c>
      <c r="B504" s="176" t="s">
        <v>4126</v>
      </c>
      <c r="C504" s="155"/>
      <c r="D504" s="155"/>
      <c r="E504" s="155"/>
    </row>
    <row r="505" spans="1:5" x14ac:dyDescent="0.2">
      <c r="A505" s="179">
        <v>6003</v>
      </c>
      <c r="B505" s="176" t="s">
        <v>4127</v>
      </c>
      <c r="C505" s="155"/>
      <c r="D505" s="155"/>
      <c r="E505" s="155"/>
    </row>
    <row r="506" spans="1:5" x14ac:dyDescent="0.2">
      <c r="A506" s="179">
        <v>6004</v>
      </c>
      <c r="B506" s="176" t="s">
        <v>4128</v>
      </c>
      <c r="C506" s="155"/>
      <c r="D506" s="155"/>
      <c r="E506" s="155"/>
    </row>
    <row r="507" spans="1:5" x14ac:dyDescent="0.2">
      <c r="A507" s="179" t="s">
        <v>4129</v>
      </c>
      <c r="B507" s="176" t="s">
        <v>4130</v>
      </c>
      <c r="C507" s="155"/>
      <c r="D507" s="155"/>
      <c r="E507" s="155"/>
    </row>
    <row r="508" spans="1:5" x14ac:dyDescent="0.2">
      <c r="A508" s="179">
        <v>7001</v>
      </c>
      <c r="B508" s="176" t="s">
        <v>4131</v>
      </c>
      <c r="C508" s="155"/>
      <c r="D508" s="155"/>
      <c r="E508" s="155"/>
    </row>
    <row r="509" spans="1:5" x14ac:dyDescent="0.2">
      <c r="A509" s="179">
        <v>7002</v>
      </c>
      <c r="B509" s="176" t="s">
        <v>4132</v>
      </c>
      <c r="C509" s="155"/>
      <c r="D509" s="155"/>
      <c r="E509" s="155"/>
    </row>
    <row r="510" spans="1:5" x14ac:dyDescent="0.2">
      <c r="A510" s="179">
        <v>7003</v>
      </c>
      <c r="B510" s="176" t="s">
        <v>4133</v>
      </c>
      <c r="C510" s="155"/>
      <c r="D510" s="155"/>
      <c r="E510" s="155"/>
    </row>
    <row r="511" spans="1:5" x14ac:dyDescent="0.2">
      <c r="A511" s="179" t="s">
        <v>4134</v>
      </c>
      <c r="B511" s="176" t="s">
        <v>4135</v>
      </c>
      <c r="C511" s="155"/>
      <c r="D511" s="155"/>
      <c r="E511" s="155"/>
    </row>
    <row r="512" spans="1:5" x14ac:dyDescent="0.2">
      <c r="A512" s="179" t="s">
        <v>4136</v>
      </c>
      <c r="B512" s="176" t="s">
        <v>4137</v>
      </c>
      <c r="C512" s="155"/>
      <c r="D512" s="155"/>
      <c r="E512" s="155"/>
    </row>
    <row r="513" spans="1:5" x14ac:dyDescent="0.2">
      <c r="A513" s="179" t="s">
        <v>4138</v>
      </c>
      <c r="B513" s="176" t="s">
        <v>4139</v>
      </c>
      <c r="C513" s="155"/>
      <c r="D513" s="155"/>
      <c r="E513" s="155"/>
    </row>
    <row r="514" spans="1:5" x14ac:dyDescent="0.2">
      <c r="A514" s="179" t="s">
        <v>4140</v>
      </c>
      <c r="B514" s="176" t="s">
        <v>4141</v>
      </c>
      <c r="C514" s="155"/>
      <c r="D514" s="155"/>
      <c r="E514" s="155"/>
    </row>
    <row r="515" spans="1:5" x14ac:dyDescent="0.2">
      <c r="A515" s="179" t="s">
        <v>4142</v>
      </c>
      <c r="B515" s="176" t="s">
        <v>4143</v>
      </c>
      <c r="C515" s="155"/>
      <c r="D515" s="155"/>
      <c r="E515" s="155"/>
    </row>
    <row r="516" spans="1:5" x14ac:dyDescent="0.2">
      <c r="A516" s="179" t="s">
        <v>4144</v>
      </c>
      <c r="B516" s="176" t="s">
        <v>4145</v>
      </c>
      <c r="C516" s="155"/>
      <c r="D516" s="155"/>
      <c r="E516" s="155"/>
    </row>
    <row r="517" spans="1:5" x14ac:dyDescent="0.2">
      <c r="A517" s="179" t="s">
        <v>4146</v>
      </c>
      <c r="B517" s="176" t="s">
        <v>4147</v>
      </c>
      <c r="C517" s="155"/>
      <c r="D517" s="155"/>
      <c r="E517" s="155"/>
    </row>
    <row r="518" spans="1:5" x14ac:dyDescent="0.2">
      <c r="A518" s="1189" t="s">
        <v>6397</v>
      </c>
      <c r="B518" s="1190" t="s">
        <v>6398</v>
      </c>
      <c r="C518" s="155"/>
      <c r="D518" s="155"/>
      <c r="E518" s="155"/>
    </row>
    <row r="519" spans="1:5" x14ac:dyDescent="0.2">
      <c r="C519" s="155"/>
      <c r="D519" s="155"/>
      <c r="E519" s="155"/>
    </row>
    <row r="520" spans="1:5" x14ac:dyDescent="0.2">
      <c r="A520" s="75" t="s">
        <v>2648</v>
      </c>
      <c r="B520" s="178">
        <v>56</v>
      </c>
      <c r="C520" s="155"/>
      <c r="D520" s="155"/>
      <c r="E520" s="155"/>
    </row>
    <row r="521" spans="1:5" x14ac:dyDescent="0.2">
      <c r="A521" s="75" t="s">
        <v>2650</v>
      </c>
      <c r="B521" s="80" t="s">
        <v>3754</v>
      </c>
      <c r="C521" s="155"/>
      <c r="D521" s="155"/>
      <c r="E521" s="155"/>
    </row>
    <row r="522" spans="1:5" x14ac:dyDescent="0.2">
      <c r="A522" s="77" t="s">
        <v>2652</v>
      </c>
      <c r="B522" s="89" t="s">
        <v>392</v>
      </c>
      <c r="C522" s="155"/>
      <c r="D522" s="155"/>
      <c r="E522" s="155"/>
    </row>
    <row r="523" spans="1:5" x14ac:dyDescent="0.2">
      <c r="A523" s="180">
        <v>1</v>
      </c>
      <c r="B523" s="182" t="s">
        <v>3755</v>
      </c>
      <c r="C523" s="155"/>
      <c r="D523" s="155"/>
      <c r="E523" s="155"/>
    </row>
    <row r="524" spans="1:5" x14ac:dyDescent="0.2">
      <c r="A524" s="180">
        <v>2</v>
      </c>
      <c r="B524" s="182" t="s">
        <v>3756</v>
      </c>
      <c r="C524" s="155"/>
      <c r="D524" s="155"/>
      <c r="E524" s="155"/>
    </row>
    <row r="525" spans="1:5" x14ac:dyDescent="0.2">
      <c r="A525" s="180">
        <v>3</v>
      </c>
      <c r="B525" s="182" t="s">
        <v>3757</v>
      </c>
      <c r="C525" s="155"/>
      <c r="D525" s="155"/>
      <c r="E525" s="155"/>
    </row>
    <row r="526" spans="1:5" x14ac:dyDescent="0.2">
      <c r="A526" s="180">
        <v>4</v>
      </c>
      <c r="B526" s="182" t="s">
        <v>3758</v>
      </c>
      <c r="C526" s="155"/>
      <c r="D526" s="155"/>
      <c r="E526" s="155"/>
    </row>
    <row r="527" spans="1:5" x14ac:dyDescent="0.2">
      <c r="A527" s="180">
        <v>5</v>
      </c>
      <c r="B527" s="182" t="s">
        <v>3759</v>
      </c>
      <c r="C527" s="155"/>
      <c r="D527" s="155"/>
      <c r="E527" s="155"/>
    </row>
    <row r="528" spans="1:5" x14ac:dyDescent="0.2">
      <c r="C528" s="155"/>
      <c r="D528" s="155"/>
      <c r="E528" s="155"/>
    </row>
    <row r="529" spans="1:5" x14ac:dyDescent="0.2">
      <c r="A529" s="75" t="s">
        <v>2648</v>
      </c>
      <c r="B529" s="178">
        <v>57</v>
      </c>
      <c r="C529" s="155"/>
      <c r="D529" s="155"/>
      <c r="E529" s="155"/>
    </row>
    <row r="530" spans="1:5" x14ac:dyDescent="0.2">
      <c r="A530" s="75" t="s">
        <v>2650</v>
      </c>
      <c r="B530" s="80" t="s">
        <v>3760</v>
      </c>
      <c r="C530" s="155"/>
      <c r="D530" s="155"/>
      <c r="E530" s="155"/>
    </row>
    <row r="531" spans="1:5" x14ac:dyDescent="0.2">
      <c r="A531" s="77" t="s">
        <v>2652</v>
      </c>
      <c r="B531" s="89" t="s">
        <v>392</v>
      </c>
      <c r="C531" s="155"/>
      <c r="D531" s="155"/>
      <c r="E531" s="155"/>
    </row>
    <row r="532" spans="1:5" x14ac:dyDescent="0.2">
      <c r="A532" s="180">
        <v>1</v>
      </c>
      <c r="B532" s="182" t="s">
        <v>3761</v>
      </c>
      <c r="C532" s="155"/>
      <c r="D532" s="155"/>
      <c r="E532" s="155"/>
    </row>
    <row r="533" spans="1:5" x14ac:dyDescent="0.2">
      <c r="A533" s="180">
        <v>2</v>
      </c>
      <c r="B533" s="182" t="s">
        <v>3762</v>
      </c>
      <c r="C533" s="155"/>
      <c r="D533" s="155"/>
      <c r="E533" s="155"/>
    </row>
    <row r="534" spans="1:5" x14ac:dyDescent="0.2">
      <c r="A534" s="180">
        <v>3</v>
      </c>
      <c r="B534" s="182" t="s">
        <v>3763</v>
      </c>
      <c r="C534" s="155"/>
      <c r="D534" s="155"/>
      <c r="E534" s="155"/>
    </row>
    <row r="535" spans="1:5" x14ac:dyDescent="0.2">
      <c r="A535" s="180">
        <v>4</v>
      </c>
      <c r="B535" s="182" t="s">
        <v>3764</v>
      </c>
      <c r="C535" s="155"/>
      <c r="D535" s="155"/>
      <c r="E535" s="155"/>
    </row>
    <row r="536" spans="1:5" x14ac:dyDescent="0.2">
      <c r="C536" s="155"/>
      <c r="D536" s="155"/>
      <c r="E536" s="155"/>
    </row>
    <row r="537" spans="1:5" x14ac:dyDescent="0.2">
      <c r="A537" s="75" t="s">
        <v>2648</v>
      </c>
      <c r="B537" s="178">
        <v>58</v>
      </c>
      <c r="C537" s="155"/>
      <c r="D537" s="155"/>
      <c r="E537" s="155"/>
    </row>
    <row r="538" spans="1:5" x14ac:dyDescent="0.2">
      <c r="A538" s="75" t="s">
        <v>2650</v>
      </c>
      <c r="B538" s="80" t="s">
        <v>3765</v>
      </c>
      <c r="C538" s="155"/>
      <c r="D538" s="155"/>
      <c r="E538" s="155"/>
    </row>
    <row r="539" spans="1:5" x14ac:dyDescent="0.2">
      <c r="A539" s="77" t="s">
        <v>2652</v>
      </c>
      <c r="B539" s="89" t="s">
        <v>392</v>
      </c>
      <c r="C539" s="155"/>
      <c r="D539" s="155"/>
      <c r="E539" s="155"/>
    </row>
    <row r="540" spans="1:5" x14ac:dyDescent="0.2">
      <c r="A540" s="180">
        <v>1</v>
      </c>
      <c r="B540" s="182" t="s">
        <v>3766</v>
      </c>
      <c r="C540" s="155"/>
      <c r="D540" s="155"/>
      <c r="E540" s="155"/>
    </row>
    <row r="541" spans="1:5" x14ac:dyDescent="0.2">
      <c r="A541" s="180">
        <v>2</v>
      </c>
      <c r="B541" s="182" t="s">
        <v>3767</v>
      </c>
      <c r="C541" s="155"/>
      <c r="D541" s="155"/>
      <c r="E541" s="155"/>
    </row>
    <row r="542" spans="1:5" x14ac:dyDescent="0.2">
      <c r="C542" s="155"/>
      <c r="D542" s="155"/>
      <c r="E542" s="155"/>
    </row>
    <row r="543" spans="1:5" x14ac:dyDescent="0.2">
      <c r="A543" s="75" t="s">
        <v>2648</v>
      </c>
      <c r="B543" s="178">
        <v>59</v>
      </c>
      <c r="C543" s="155"/>
      <c r="D543" s="155"/>
      <c r="E543" s="155"/>
    </row>
    <row r="544" spans="1:5" x14ac:dyDescent="0.2">
      <c r="A544" s="75" t="s">
        <v>2650</v>
      </c>
      <c r="B544" s="80" t="s">
        <v>4148</v>
      </c>
      <c r="C544" s="155"/>
      <c r="D544" s="155"/>
      <c r="E544" s="155"/>
    </row>
    <row r="545" spans="1:5" x14ac:dyDescent="0.2">
      <c r="A545" s="77" t="s">
        <v>2652</v>
      </c>
      <c r="B545" s="89" t="s">
        <v>392</v>
      </c>
      <c r="C545" s="155"/>
      <c r="D545" s="155"/>
      <c r="E545" s="155"/>
    </row>
    <row r="546" spans="1:5" x14ac:dyDescent="0.2">
      <c r="A546" s="180" t="s">
        <v>4022</v>
      </c>
      <c r="B546" s="157" t="s">
        <v>4149</v>
      </c>
      <c r="C546" s="155"/>
      <c r="D546" s="155"/>
      <c r="E546" s="155"/>
    </row>
    <row r="547" spans="1:5" x14ac:dyDescent="0.2">
      <c r="A547" s="180" t="s">
        <v>4150</v>
      </c>
      <c r="B547" s="157" t="s">
        <v>4151</v>
      </c>
      <c r="C547" s="155"/>
      <c r="D547" s="155"/>
      <c r="E547" s="155"/>
    </row>
    <row r="548" spans="1:5" x14ac:dyDescent="0.2">
      <c r="A548" s="180" t="s">
        <v>4024</v>
      </c>
      <c r="B548" s="157" t="s">
        <v>4152</v>
      </c>
      <c r="C548" s="155"/>
      <c r="D548" s="155"/>
      <c r="E548" s="155"/>
    </row>
    <row r="549" spans="1:5" x14ac:dyDescent="0.2">
      <c r="A549" s="180" t="s">
        <v>4026</v>
      </c>
      <c r="B549" s="157" t="s">
        <v>4153</v>
      </c>
      <c r="C549" s="155"/>
      <c r="D549" s="155"/>
      <c r="E549" s="155"/>
    </row>
    <row r="550" spans="1:5" x14ac:dyDescent="0.2">
      <c r="A550" s="180" t="s">
        <v>4028</v>
      </c>
      <c r="B550" s="157" t="s">
        <v>4154</v>
      </c>
      <c r="C550" s="155"/>
      <c r="D550" s="155"/>
      <c r="E550" s="155"/>
    </row>
    <row r="551" spans="1:5" x14ac:dyDescent="0.2">
      <c r="A551" s="180" t="s">
        <v>4155</v>
      </c>
      <c r="B551" s="157" t="s">
        <v>4156</v>
      </c>
      <c r="C551" s="155"/>
      <c r="D551" s="155"/>
      <c r="E551" s="155"/>
    </row>
    <row r="552" spans="1:5" ht="25.5" x14ac:dyDescent="0.2">
      <c r="A552" s="180" t="s">
        <v>4030</v>
      </c>
      <c r="B552" s="157" t="s">
        <v>4157</v>
      </c>
      <c r="C552" s="155"/>
      <c r="D552" s="155"/>
      <c r="E552" s="155"/>
    </row>
    <row r="553" spans="1:5" x14ac:dyDescent="0.2">
      <c r="A553" s="180" t="s">
        <v>4032</v>
      </c>
      <c r="B553" s="157" t="s">
        <v>4158</v>
      </c>
      <c r="C553" s="155"/>
      <c r="D553" s="155"/>
      <c r="E553" s="155"/>
    </row>
    <row r="554" spans="1:5" x14ac:dyDescent="0.2">
      <c r="A554" s="180" t="s">
        <v>4034</v>
      </c>
      <c r="B554" s="157" t="s">
        <v>4159</v>
      </c>
      <c r="C554" s="155"/>
      <c r="D554" s="155"/>
      <c r="E554" s="155"/>
    </row>
    <row r="555" spans="1:5" x14ac:dyDescent="0.2">
      <c r="A555" s="180" t="s">
        <v>4036</v>
      </c>
      <c r="B555" s="157" t="s">
        <v>4160</v>
      </c>
      <c r="C555" s="155"/>
      <c r="D555" s="155"/>
      <c r="E555" s="155"/>
    </row>
    <row r="556" spans="1:5" ht="25.5" x14ac:dyDescent="0.2">
      <c r="A556" s="180" t="s">
        <v>4161</v>
      </c>
      <c r="B556" s="157" t="s">
        <v>4162</v>
      </c>
      <c r="C556" s="155"/>
      <c r="D556" s="155"/>
      <c r="E556" s="155"/>
    </row>
    <row r="557" spans="1:5" ht="38.25" x14ac:dyDescent="0.2">
      <c r="A557" s="180" t="s">
        <v>4038</v>
      </c>
      <c r="B557" s="157" t="s">
        <v>4163</v>
      </c>
      <c r="C557" s="155"/>
      <c r="D557" s="155"/>
      <c r="E557" s="155"/>
    </row>
    <row r="558" spans="1:5" ht="25.5" x14ac:dyDescent="0.2">
      <c r="A558" s="180" t="s">
        <v>4164</v>
      </c>
      <c r="B558" s="157" t="s">
        <v>4165</v>
      </c>
      <c r="C558" s="155"/>
      <c r="D558" s="155"/>
      <c r="E558" s="155"/>
    </row>
    <row r="559" spans="1:5" x14ac:dyDescent="0.2">
      <c r="A559" s="180" t="s">
        <v>4166</v>
      </c>
      <c r="B559" s="157" t="s">
        <v>4167</v>
      </c>
      <c r="C559" s="155"/>
      <c r="D559" s="155"/>
      <c r="E559" s="155"/>
    </row>
    <row r="560" spans="1:5" x14ac:dyDescent="0.2">
      <c r="A560" s="180" t="s">
        <v>4168</v>
      </c>
      <c r="B560" s="157" t="s">
        <v>4169</v>
      </c>
      <c r="C560" s="155"/>
      <c r="D560" s="155"/>
      <c r="E560" s="155"/>
    </row>
    <row r="561" spans="1:5" x14ac:dyDescent="0.2">
      <c r="A561" s="180" t="s">
        <v>4170</v>
      </c>
      <c r="B561" s="157" t="s">
        <v>4171</v>
      </c>
      <c r="C561" s="155"/>
      <c r="D561" s="155"/>
      <c r="E561" s="155"/>
    </row>
    <row r="562" spans="1:5" x14ac:dyDescent="0.2">
      <c r="A562" s="180" t="s">
        <v>4172</v>
      </c>
      <c r="B562" s="157" t="s">
        <v>4173</v>
      </c>
      <c r="C562" s="155"/>
      <c r="D562" s="155"/>
      <c r="E562" s="155"/>
    </row>
    <row r="563" spans="1:5" x14ac:dyDescent="0.2">
      <c r="A563" s="180" t="s">
        <v>4174</v>
      </c>
      <c r="B563" s="157" t="s">
        <v>4175</v>
      </c>
      <c r="C563" s="155"/>
      <c r="D563" s="155"/>
      <c r="E563" s="155"/>
    </row>
    <row r="564" spans="1:5" x14ac:dyDescent="0.2">
      <c r="A564" s="180" t="s">
        <v>4176</v>
      </c>
      <c r="B564" s="157" t="s">
        <v>4177</v>
      </c>
      <c r="C564" s="155"/>
      <c r="D564" s="155"/>
      <c r="E564" s="155"/>
    </row>
    <row r="565" spans="1:5" x14ac:dyDescent="0.2">
      <c r="A565" s="180" t="s">
        <v>4178</v>
      </c>
      <c r="B565" s="157" t="s">
        <v>4179</v>
      </c>
      <c r="C565" s="155"/>
      <c r="D565" s="155"/>
      <c r="E565" s="155"/>
    </row>
    <row r="566" spans="1:5" x14ac:dyDescent="0.2">
      <c r="A566" s="180" t="s">
        <v>4180</v>
      </c>
      <c r="B566" s="157" t="s">
        <v>4181</v>
      </c>
      <c r="C566" s="155"/>
      <c r="D566" s="155"/>
      <c r="E566" s="155"/>
    </row>
    <row r="567" spans="1:5" x14ac:dyDescent="0.2">
      <c r="A567" s="180" t="s">
        <v>4182</v>
      </c>
      <c r="B567" s="157" t="s">
        <v>4183</v>
      </c>
      <c r="C567" s="155"/>
      <c r="D567" s="155"/>
      <c r="E567" s="155"/>
    </row>
    <row r="568" spans="1:5" x14ac:dyDescent="0.2">
      <c r="C568" s="155"/>
      <c r="D568" s="155"/>
      <c r="E568" s="155"/>
    </row>
    <row r="569" spans="1:5" hidden="1" x14ac:dyDescent="0.2"/>
    <row r="570" spans="1:5" hidden="1" x14ac:dyDescent="0.2"/>
    <row r="571" spans="1:5" hidden="1" x14ac:dyDescent="0.2"/>
    <row r="572" spans="1:5" hidden="1" x14ac:dyDescent="0.2">
      <c r="B572" s="76"/>
    </row>
    <row r="573" spans="1:5" hidden="1" x14ac:dyDescent="0.2"/>
    <row r="574" spans="1:5" hidden="1" x14ac:dyDescent="0.2"/>
    <row r="575" spans="1:5" hidden="1" x14ac:dyDescent="0.2"/>
    <row r="576" spans="1:5"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sheetData>
  <sortState ref="A264:B272">
    <sortCondition ref="A264:A272"/>
  </sortState>
  <mergeCells count="20">
    <mergeCell ref="B412:C412"/>
    <mergeCell ref="B413:C413"/>
    <mergeCell ref="A153:B153"/>
    <mergeCell ref="A154:B154"/>
    <mergeCell ref="B285:C285"/>
    <mergeCell ref="B286:C286"/>
    <mergeCell ref="A324:B324"/>
    <mergeCell ref="A325:B325"/>
    <mergeCell ref="B100:C100"/>
    <mergeCell ref="A1:B1"/>
    <mergeCell ref="A2:B2"/>
    <mergeCell ref="A35:B35"/>
    <mergeCell ref="A36:B36"/>
    <mergeCell ref="A41:B41"/>
    <mergeCell ref="A42:B42"/>
    <mergeCell ref="A47:B47"/>
    <mergeCell ref="A48:B48"/>
    <mergeCell ref="B50:D50"/>
    <mergeCell ref="B51:D51"/>
    <mergeCell ref="B99:C99"/>
  </mergeCells>
  <hyperlinks>
    <hyperlink ref="A36" r:id="rId1" xr:uid="{00000000-0004-0000-0E00-000000000000}"/>
    <hyperlink ref="A154" r:id="rId2" xr:uid="{00000000-0004-0000-0E00-000001000000}"/>
    <hyperlink ref="A48" r:id="rId3" xr:uid="{00000000-0004-0000-0E00-000002000000}"/>
    <hyperlink ref="A325" r:id="rId4" xr:uid="{00000000-0004-0000-0E00-000003000000}"/>
    <hyperlink ref="A42" r:id="rId5" xr:uid="{00000000-0004-0000-0E00-000004000000}"/>
  </hyperlinks>
  <pageMargins left="1.2598425196850394" right="0.70866141732283472" top="0.55118110236220474" bottom="0.15748031496062992" header="0.94488188976377963" footer="0.15748031496062992"/>
  <pageSetup scale="85" orientation="landscape" r:id="rId6"/>
  <ignoredErrors>
    <ignoredError sqref="A7:A14 A18:A30 B4 B32 B38 B44 B50 A53:A60 B62 A65:A70 B76 A79:A97 B99 A102:A104 B106 A109:A120 B122 A125:A128 B131 A134:A138 B140 A143:A148 B150 B156 A159:B170 B172 A175:A216 B218 A221:A222 B224 A227:A246 B248 A251:A252 B254 A257:A259 B262 A265:A273 B275 A278:A284 B285 A288:A290 B292 A295:A296 B298 B321 B327 A345:A374 A395:A410 A415:A447 A452:A518 A546:A567"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dimension ref="A1:X1560"/>
  <sheetViews>
    <sheetView zoomScaleNormal="100" workbookViewId="0">
      <pane ySplit="1" topLeftCell="A2" activePane="bottomLeft" state="frozen"/>
      <selection activeCell="E1" sqref="E1"/>
      <selection pane="bottomLeft"/>
    </sheetView>
  </sheetViews>
  <sheetFormatPr baseColWidth="10" defaultColWidth="0" defaultRowHeight="15" zeroHeight="1" x14ac:dyDescent="0.25"/>
  <cols>
    <col min="1" max="1" width="5" style="1101" bestFit="1" customWidth="1"/>
    <col min="2" max="2" width="136.5703125" style="1099" customWidth="1"/>
    <col min="3" max="3" width="2.7109375" style="1099" customWidth="1"/>
    <col min="4" max="4" width="11" style="1099" hidden="1"/>
    <col min="5" max="5" width="11.5703125" style="149" hidden="1"/>
    <col min="6" max="6" width="5.5703125" style="149" hidden="1"/>
    <col min="7" max="7" width="5.7109375" style="149" hidden="1"/>
    <col min="8" max="9" width="6.85546875" style="149" hidden="1"/>
    <col min="10" max="11" width="7.28515625" style="149" hidden="1"/>
    <col min="12" max="13" width="7.7109375" style="149" hidden="1"/>
    <col min="14" max="14" width="9.7109375" style="149" hidden="1"/>
    <col min="15" max="15" width="11.7109375" style="149" hidden="1"/>
    <col min="16" max="16" width="5.85546875" style="149" hidden="1"/>
    <col min="17" max="17" width="6" style="149" hidden="1"/>
    <col min="18" max="20" width="7.28515625" style="149" hidden="1"/>
    <col min="21" max="21" width="7.42578125" style="487" hidden="1"/>
    <col min="22" max="22" width="5.7109375" style="487" hidden="1"/>
    <col min="23" max="23" width="4.42578125" style="1122" hidden="1"/>
    <col min="24" max="24" width="9.7109375" style="1124" hidden="1"/>
    <col min="25" max="16384" width="11.5703125" style="149" hidden="1"/>
  </cols>
  <sheetData>
    <row r="1" spans="1:24" customFormat="1" x14ac:dyDescent="0.25">
      <c r="A1" s="1501" t="s">
        <v>2652</v>
      </c>
      <c r="B1" s="1501" t="s">
        <v>6839</v>
      </c>
      <c r="C1" s="1423"/>
      <c r="D1" s="1098"/>
      <c r="F1" s="1502" t="s">
        <v>5924</v>
      </c>
      <c r="G1" s="1502" t="s">
        <v>5925</v>
      </c>
      <c r="H1" s="1502" t="s">
        <v>5926</v>
      </c>
      <c r="I1" s="1502" t="s">
        <v>5927</v>
      </c>
      <c r="J1" s="1502" t="s">
        <v>5928</v>
      </c>
      <c r="K1" s="1502" t="s">
        <v>5929</v>
      </c>
      <c r="L1" s="1502" t="s">
        <v>5930</v>
      </c>
      <c r="M1" s="1502" t="s">
        <v>5931</v>
      </c>
      <c r="N1" s="1502" t="s">
        <v>5932</v>
      </c>
      <c r="O1" s="1502" t="s">
        <v>5933</v>
      </c>
      <c r="P1" s="1502" t="s">
        <v>5934</v>
      </c>
      <c r="Q1" s="1502" t="s">
        <v>5935</v>
      </c>
      <c r="R1" s="1502" t="s">
        <v>5936</v>
      </c>
      <c r="S1" s="1502" t="s">
        <v>5937</v>
      </c>
      <c r="T1" s="1502" t="s">
        <v>5938</v>
      </c>
      <c r="U1" s="1503" t="s">
        <v>5940</v>
      </c>
      <c r="V1" s="1503" t="s">
        <v>5941</v>
      </c>
      <c r="W1" s="1121" t="s">
        <v>185</v>
      </c>
      <c r="X1" s="1504" t="s">
        <v>5939</v>
      </c>
    </row>
    <row r="2" spans="1:24" customFormat="1" x14ac:dyDescent="0.25">
      <c r="A2" s="365" t="s">
        <v>1147</v>
      </c>
      <c r="B2" s="1249" t="s">
        <v>1148</v>
      </c>
      <c r="C2" s="1382"/>
      <c r="D2" s="1090"/>
      <c r="F2" s="528" t="str">
        <f>IFERROR(VLOOKUP(A2,Factura1_0!$K$5:$K$263,1,0),"0")</f>
        <v>0</v>
      </c>
      <c r="G2" s="528">
        <f>IFERROR(VLOOKUP(A2,Boleta1_0!$K$5:$K$248,1,0),0)</f>
        <v>0</v>
      </c>
      <c r="H2" s="528">
        <f>IFERROR(VLOOKUP(A2,'Nota de Débito1_0'!$K$5:$K$238,1,0),0)</f>
        <v>0</v>
      </c>
      <c r="I2" s="528">
        <f>IFERROR(VLOOKUP(A2,'Nota de Crédito1_0'!$K$5:$K$238,1,0),0)</f>
        <v>0</v>
      </c>
      <c r="J2" s="528">
        <f>IFERROR(VLOOKUP(A2,Retenciones1_0!$K$5:$K$237,1,0),0)</f>
        <v>0</v>
      </c>
      <c r="K2" s="528">
        <f>IFERROR(VLOOKUP(A2,Percepciones1_0!$K$5:$K$236,1,0),0)</f>
        <v>0</v>
      </c>
      <c r="L2" s="528">
        <f>IFERROR(VLOOKUP(A2,Guía1_0!$K$5:$K$235,1,0),0)</f>
        <v>0</v>
      </c>
      <c r="M2" s="528">
        <f>IFERROR(VLOOKUP(A2,'Resumen Diario1_1'!$K$5:$K$233,1,0),0)</f>
        <v>0</v>
      </c>
      <c r="N2" s="528">
        <f>IFERROR(VLOOKUP(A2,'Comunicación de Baja1_0'!$K$5:$K$233,1,0),0)</f>
        <v>0</v>
      </c>
      <c r="O2" s="528">
        <f>IFERROR(VLOOKUP(A2,'Resumen de reversiones1_0'!$K$5:$K$1000,1,0),0)</f>
        <v>0</v>
      </c>
      <c r="P2" s="528">
        <f>IFERROR(VLOOKUP(A2,Factura2_0!$L$5:$L$971,1,0),0)</f>
        <v>0</v>
      </c>
      <c r="Q2" s="528">
        <f>IFERROR(VLOOKUP($A2,Boleta2_0!$L$5:$L$1117,1,0),0)</f>
        <v>0</v>
      </c>
      <c r="R2" s="528">
        <f>IFERROR(VLOOKUP($A2,'Servicios Públicos2_0'!$L$5:$L$462,1,0),0)</f>
        <v>0</v>
      </c>
      <c r="S2" s="528">
        <f>IFERROR(VLOOKUP($A2,NotaCredito2_0!$L$5:$L$457,1,0),0)</f>
        <v>0</v>
      </c>
      <c r="T2" s="528">
        <f>IFERROR(VLOOKUP($A2,NotaDebito2_0!$L$5:$L$454,1,0),0)</f>
        <v>0</v>
      </c>
      <c r="U2" s="528">
        <f>IFERROR(VLOOKUP($A2,General!$D$6:$D$235,1,0),0)</f>
        <v>0</v>
      </c>
      <c r="V2" s="528">
        <f>IFERROR(VLOOKUP($A2,Firma!$H$4:$H$232,1,0),0)</f>
        <v>0</v>
      </c>
      <c r="W2" s="365" t="s">
        <v>1147</v>
      </c>
      <c r="X2" s="1123" t="str">
        <f>IF(SUM(F2:V2)&gt;0,"",W2)</f>
        <v>0100</v>
      </c>
    </row>
    <row r="3" spans="1:24" customFormat="1" x14ac:dyDescent="0.25">
      <c r="A3" s="365" t="s">
        <v>1131</v>
      </c>
      <c r="B3" s="1249" t="s">
        <v>1132</v>
      </c>
      <c r="C3" s="1382"/>
      <c r="D3" s="1090"/>
      <c r="E3" s="449"/>
      <c r="F3" s="1227" t="str">
        <f>IFERROR(VLOOKUP(A3,Factura1_0!$K$5:$K$263,1,0),"0")</f>
        <v>0</v>
      </c>
      <c r="G3" s="1227">
        <f>IFERROR(VLOOKUP(A3,Boleta1_0!$K$5:$K$248,1,0),0)</f>
        <v>0</v>
      </c>
      <c r="H3" s="1227">
        <f>IFERROR(VLOOKUP(A3,'Nota de Débito1_0'!$K$5:$K$238,1,0),0)</f>
        <v>0</v>
      </c>
      <c r="I3" s="1227">
        <f>IFERROR(VLOOKUP(A3,'Nota de Crédito1_0'!$K$5:$K$238,1,0),0)</f>
        <v>0</v>
      </c>
      <c r="J3" s="1227">
        <f>IFERROR(VLOOKUP(A3,Retenciones1_0!$K$5:$K$237,1,0),0)</f>
        <v>0</v>
      </c>
      <c r="K3" s="1227">
        <f>IFERROR(VLOOKUP(A3,Percepciones1_0!$K$5:$K$236,1,0),0)</f>
        <v>0</v>
      </c>
      <c r="L3" s="1227">
        <f>IFERROR(VLOOKUP(A3,Guía1_0!$K$5:$K$235,1,0),0)</f>
        <v>0</v>
      </c>
      <c r="M3" s="1227">
        <f>IFERROR(VLOOKUP(A3,'Resumen Diario1_1'!$K$5:$K$233,1,0),0)</f>
        <v>0</v>
      </c>
      <c r="N3" s="1227">
        <f>IFERROR(VLOOKUP(A3,'Comunicación de Baja1_0'!$K$5:$K$233,1,0),0)</f>
        <v>0</v>
      </c>
      <c r="O3" s="1227">
        <f>IFERROR(VLOOKUP(A3,'Resumen de reversiones1_0'!$K$5:$K$1000,1,0),0)</f>
        <v>0</v>
      </c>
      <c r="P3" s="1227">
        <f>IFERROR(VLOOKUP(A3,Factura2_0!$L$5:$L$971,1,0),0)</f>
        <v>0</v>
      </c>
      <c r="Q3" s="1227">
        <f>IFERROR(VLOOKUP($A3,Boleta2_0!$L$5:$L$1117,1,0),0)</f>
        <v>0</v>
      </c>
      <c r="R3" s="1227">
        <f>IFERROR(VLOOKUP($A3,'Servicios Públicos2_0'!$L$5:$L$462,1,0),0)</f>
        <v>0</v>
      </c>
      <c r="S3" s="1227">
        <f>IFERROR(VLOOKUP($A3,NotaCredito2_0!$L$5:$L$457,1,0),0)</f>
        <v>0</v>
      </c>
      <c r="T3" s="1227">
        <f>IFERROR(VLOOKUP($A3,NotaDebito2_0!$L$5:$L$454,1,0),0)</f>
        <v>0</v>
      </c>
      <c r="U3" s="1227">
        <f>IFERROR(VLOOKUP($A3,General!$D$6:$D$235,1,0),0)</f>
        <v>0</v>
      </c>
      <c r="V3" s="1227">
        <f>IFERROR(VLOOKUP($A3,Firma!$H$4:$H$232,1,0),0)</f>
        <v>0</v>
      </c>
      <c r="W3" s="365" t="s">
        <v>1131</v>
      </c>
      <c r="X3" s="1229" t="str">
        <f t="shared" ref="X3:X66" si="0">IF(SUM(F3:V3)&gt;0,"",W3)</f>
        <v>0101</v>
      </c>
    </row>
    <row r="4" spans="1:24" customFormat="1" x14ac:dyDescent="0.25">
      <c r="A4" s="365" t="s">
        <v>1134</v>
      </c>
      <c r="B4" s="1249" t="s">
        <v>1133</v>
      </c>
      <c r="C4" s="1382"/>
      <c r="D4" s="1090"/>
      <c r="E4" s="449"/>
      <c r="F4" s="1227" t="str">
        <f>IFERROR(VLOOKUP(A4,Factura1_0!$K$5:$K$263,1,0),"0")</f>
        <v>0</v>
      </c>
      <c r="G4" s="1227">
        <f>IFERROR(VLOOKUP(A4,Boleta1_0!$K$5:$K$248,1,0),0)</f>
        <v>0</v>
      </c>
      <c r="H4" s="1227">
        <f>IFERROR(VLOOKUP(A4,'Nota de Débito1_0'!$K$5:$K$238,1,0),0)</f>
        <v>0</v>
      </c>
      <c r="I4" s="1227">
        <f>IFERROR(VLOOKUP(A4,'Nota de Crédito1_0'!$K$5:$K$238,1,0),0)</f>
        <v>0</v>
      </c>
      <c r="J4" s="1227">
        <f>IFERROR(VLOOKUP(A4,Retenciones1_0!$K$5:$K$237,1,0),0)</f>
        <v>0</v>
      </c>
      <c r="K4" s="1227">
        <f>IFERROR(VLOOKUP(A4,Percepciones1_0!$K$5:$K$236,1,0),0)</f>
        <v>0</v>
      </c>
      <c r="L4" s="1227">
        <f>IFERROR(VLOOKUP(A4,Guía1_0!$K$5:$K$235,1,0),0)</f>
        <v>0</v>
      </c>
      <c r="M4" s="1227">
        <f>IFERROR(VLOOKUP(A4,'Resumen Diario1_1'!$K$5:$K$233,1,0),0)</f>
        <v>0</v>
      </c>
      <c r="N4" s="1227">
        <f>IFERROR(VLOOKUP(A4,'Comunicación de Baja1_0'!$K$5:$K$233,1,0),0)</f>
        <v>0</v>
      </c>
      <c r="O4" s="1227">
        <f>IFERROR(VLOOKUP(A4,'Resumen de reversiones1_0'!$K$5:$K$1000,1,0),0)</f>
        <v>0</v>
      </c>
      <c r="P4" s="1227">
        <f>IFERROR(VLOOKUP(A4,Factura2_0!$L$5:$L$971,1,0),0)</f>
        <v>0</v>
      </c>
      <c r="Q4" s="1227">
        <f>IFERROR(VLOOKUP($A4,Boleta2_0!$L$5:$L$1117,1,0),0)</f>
        <v>0</v>
      </c>
      <c r="R4" s="1227">
        <f>IFERROR(VLOOKUP($A4,'Servicios Públicos2_0'!$L$5:$L$462,1,0),0)</f>
        <v>0</v>
      </c>
      <c r="S4" s="1227">
        <f>IFERROR(VLOOKUP($A4,NotaCredito2_0!$L$5:$L$457,1,0),0)</f>
        <v>0</v>
      </c>
      <c r="T4" s="1227">
        <f>IFERROR(VLOOKUP($A4,NotaDebito2_0!$L$5:$L$454,1,0),0)</f>
        <v>0</v>
      </c>
      <c r="U4" s="1227">
        <f>IFERROR(VLOOKUP($A4,General!$D$6:$D$235,1,0),0)</f>
        <v>0</v>
      </c>
      <c r="V4" s="1227">
        <f>IFERROR(VLOOKUP($A4,Firma!$H$4:$H$232,1,0),0)</f>
        <v>0</v>
      </c>
      <c r="W4" s="365" t="s">
        <v>1134</v>
      </c>
      <c r="X4" s="1229" t="str">
        <f t="shared" si="0"/>
        <v>0102</v>
      </c>
    </row>
    <row r="5" spans="1:24" customFormat="1" x14ac:dyDescent="0.25">
      <c r="A5" s="365" t="s">
        <v>1129</v>
      </c>
      <c r="B5" s="1249" t="s">
        <v>1130</v>
      </c>
      <c r="C5" s="1382"/>
      <c r="D5" s="1090"/>
      <c r="E5" s="449"/>
      <c r="F5" s="1227" t="str">
        <f>IFERROR(VLOOKUP(A5,Factura1_0!$K$5:$K$263,1,0),"0")</f>
        <v>0</v>
      </c>
      <c r="G5" s="1227">
        <f>IFERROR(VLOOKUP(A5,Boleta1_0!$K$5:$K$248,1,0),0)</f>
        <v>0</v>
      </c>
      <c r="H5" s="1227">
        <f>IFERROR(VLOOKUP(A5,'Nota de Débito1_0'!$K$5:$K$238,1,0),0)</f>
        <v>0</v>
      </c>
      <c r="I5" s="1227">
        <f>IFERROR(VLOOKUP(A5,'Nota de Crédito1_0'!$K$5:$K$238,1,0),0)</f>
        <v>0</v>
      </c>
      <c r="J5" s="1227">
        <f>IFERROR(VLOOKUP(A5,Retenciones1_0!$K$5:$K$237,1,0),0)</f>
        <v>0</v>
      </c>
      <c r="K5" s="1227">
        <f>IFERROR(VLOOKUP(A5,Percepciones1_0!$K$5:$K$236,1,0),0)</f>
        <v>0</v>
      </c>
      <c r="L5" s="1227">
        <f>IFERROR(VLOOKUP(A5,Guía1_0!$K$5:$K$235,1,0),0)</f>
        <v>0</v>
      </c>
      <c r="M5" s="1227">
        <f>IFERROR(VLOOKUP(A5,'Resumen Diario1_1'!$K$5:$K$233,1,0),0)</f>
        <v>0</v>
      </c>
      <c r="N5" s="1227">
        <f>IFERROR(VLOOKUP(A5,'Comunicación de Baja1_0'!$K$5:$K$233,1,0),0)</f>
        <v>0</v>
      </c>
      <c r="O5" s="1227">
        <f>IFERROR(VLOOKUP(A5,'Resumen de reversiones1_0'!$K$5:$K$1000,1,0),0)</f>
        <v>0</v>
      </c>
      <c r="P5" s="1227">
        <f>IFERROR(VLOOKUP(A5,Factura2_0!$L$5:$L$971,1,0),0)</f>
        <v>0</v>
      </c>
      <c r="Q5" s="1227">
        <f>IFERROR(VLOOKUP($A5,Boleta2_0!$L$5:$L$1117,1,0),0)</f>
        <v>0</v>
      </c>
      <c r="R5" s="1227">
        <f>IFERROR(VLOOKUP($A5,'Servicios Públicos2_0'!$L$5:$L$462,1,0),0)</f>
        <v>0</v>
      </c>
      <c r="S5" s="1227">
        <f>IFERROR(VLOOKUP($A5,NotaCredito2_0!$L$5:$L$457,1,0),0)</f>
        <v>0</v>
      </c>
      <c r="T5" s="1227">
        <f>IFERROR(VLOOKUP($A5,NotaDebito2_0!$L$5:$L$454,1,0),0)</f>
        <v>0</v>
      </c>
      <c r="U5" s="1227">
        <f>IFERROR(VLOOKUP($A5,General!$D$6:$D$235,1,0),0)</f>
        <v>0</v>
      </c>
      <c r="V5" s="1227">
        <f>IFERROR(VLOOKUP($A5,Firma!$H$4:$H$232,1,0),0)</f>
        <v>0</v>
      </c>
      <c r="W5" s="365" t="s">
        <v>1129</v>
      </c>
      <c r="X5" s="1229" t="str">
        <f t="shared" si="0"/>
        <v>0103</v>
      </c>
    </row>
    <row r="6" spans="1:24" customFormat="1" x14ac:dyDescent="0.25">
      <c r="A6" s="365" t="s">
        <v>2604</v>
      </c>
      <c r="B6" s="1249" t="s">
        <v>2603</v>
      </c>
      <c r="C6" s="1382"/>
      <c r="D6" s="1090"/>
      <c r="E6" s="449"/>
      <c r="F6" s="1227" t="str">
        <f>IFERROR(VLOOKUP(A6,Factura1_0!$K$5:$K$263,1,0),"0")</f>
        <v>0</v>
      </c>
      <c r="G6" s="1227">
        <f>IFERROR(VLOOKUP(A6,Boleta1_0!$K$5:$K$248,1,0),0)</f>
        <v>0</v>
      </c>
      <c r="H6" s="1227">
        <f>IFERROR(VLOOKUP(A6,'Nota de Débito1_0'!$K$5:$K$238,1,0),0)</f>
        <v>0</v>
      </c>
      <c r="I6" s="1227">
        <f>IFERROR(VLOOKUP(A6,'Nota de Crédito1_0'!$K$5:$K$238,1,0),0)</f>
        <v>0</v>
      </c>
      <c r="J6" s="1227">
        <f>IFERROR(VLOOKUP(A6,Retenciones1_0!$K$5:$K$237,1,0),0)</f>
        <v>0</v>
      </c>
      <c r="K6" s="1227">
        <f>IFERROR(VLOOKUP(A6,Percepciones1_0!$K$5:$K$236,1,0),0)</f>
        <v>0</v>
      </c>
      <c r="L6" s="1227">
        <f>IFERROR(VLOOKUP(A6,Guía1_0!$K$5:$K$235,1,0),0)</f>
        <v>0</v>
      </c>
      <c r="M6" s="1227">
        <f>IFERROR(VLOOKUP(A6,'Resumen Diario1_1'!$K$5:$K$233,1,0),0)</f>
        <v>0</v>
      </c>
      <c r="N6" s="1227">
        <f>IFERROR(VLOOKUP(A6,'Comunicación de Baja1_0'!$K$5:$K$233,1,0),0)</f>
        <v>0</v>
      </c>
      <c r="O6" s="1227">
        <f>IFERROR(VLOOKUP(A6,'Resumen de reversiones1_0'!$K$5:$K$1000,1,0),0)</f>
        <v>0</v>
      </c>
      <c r="P6" s="1227">
        <f>IFERROR(VLOOKUP(A6,Factura2_0!$L$5:$L$971,1,0),0)</f>
        <v>0</v>
      </c>
      <c r="Q6" s="1227">
        <f>IFERROR(VLOOKUP($A6,Boleta2_0!$L$5:$L$1117,1,0),0)</f>
        <v>0</v>
      </c>
      <c r="R6" s="1227">
        <f>IFERROR(VLOOKUP($A6,'Servicios Públicos2_0'!$L$5:$L$462,1,0),0)</f>
        <v>0</v>
      </c>
      <c r="S6" s="1227">
        <f>IFERROR(VLOOKUP($A6,NotaCredito2_0!$L$5:$L$457,1,0),0)</f>
        <v>0</v>
      </c>
      <c r="T6" s="1227">
        <f>IFERROR(VLOOKUP($A6,NotaDebito2_0!$L$5:$L$454,1,0),0)</f>
        <v>0</v>
      </c>
      <c r="U6" s="1227">
        <f>IFERROR(VLOOKUP($A6,General!$D$6:$D$235,1,0),0)</f>
        <v>0</v>
      </c>
      <c r="V6" s="1227">
        <f>IFERROR(VLOOKUP($A6,Firma!$H$4:$H$232,1,0),0)</f>
        <v>0</v>
      </c>
      <c r="W6" s="365" t="s">
        <v>2604</v>
      </c>
      <c r="X6" s="1229" t="str">
        <f t="shared" si="0"/>
        <v>0104</v>
      </c>
    </row>
    <row r="7" spans="1:24" customFormat="1" x14ac:dyDescent="0.25">
      <c r="A7" s="365" t="s">
        <v>2602</v>
      </c>
      <c r="B7" s="1249" t="s">
        <v>2601</v>
      </c>
      <c r="C7" s="1382"/>
      <c r="D7" s="1090"/>
      <c r="E7" s="449"/>
      <c r="F7" s="1227" t="str">
        <f>IFERROR(VLOOKUP(A7,Factura1_0!$K$5:$K$263,1,0),"0")</f>
        <v>0</v>
      </c>
      <c r="G7" s="1227">
        <f>IFERROR(VLOOKUP(A7,Boleta1_0!$K$5:$K$248,1,0),0)</f>
        <v>0</v>
      </c>
      <c r="H7" s="1227">
        <f>IFERROR(VLOOKUP(A7,'Nota de Débito1_0'!$K$5:$K$238,1,0),0)</f>
        <v>0</v>
      </c>
      <c r="I7" s="1227">
        <f>IFERROR(VLOOKUP(A7,'Nota de Crédito1_0'!$K$5:$K$238,1,0),0)</f>
        <v>0</v>
      </c>
      <c r="J7" s="1227">
        <f>IFERROR(VLOOKUP(A7,Retenciones1_0!$K$5:$K$237,1,0),0)</f>
        <v>0</v>
      </c>
      <c r="K7" s="1227">
        <f>IFERROR(VLOOKUP(A7,Percepciones1_0!$K$5:$K$236,1,0),0)</f>
        <v>0</v>
      </c>
      <c r="L7" s="1227">
        <f>IFERROR(VLOOKUP(A7,Guía1_0!$K$5:$K$235,1,0),0)</f>
        <v>0</v>
      </c>
      <c r="M7" s="1227">
        <f>IFERROR(VLOOKUP(A7,'Resumen Diario1_1'!$K$5:$K$233,1,0),0)</f>
        <v>0</v>
      </c>
      <c r="N7" s="1227">
        <f>IFERROR(VLOOKUP(A7,'Comunicación de Baja1_0'!$K$5:$K$233,1,0),0)</f>
        <v>0</v>
      </c>
      <c r="O7" s="1227">
        <f>IFERROR(VLOOKUP(A7,'Resumen de reversiones1_0'!$K$5:$K$1000,1,0),0)</f>
        <v>0</v>
      </c>
      <c r="P7" s="1227">
        <f>IFERROR(VLOOKUP(A7,Factura2_0!$L$5:$L$971,1,0),0)</f>
        <v>0</v>
      </c>
      <c r="Q7" s="1227">
        <f>IFERROR(VLOOKUP($A7,Boleta2_0!$L$5:$L$1117,1,0),0)</f>
        <v>0</v>
      </c>
      <c r="R7" s="1227">
        <f>IFERROR(VLOOKUP($A7,'Servicios Públicos2_0'!$L$5:$L$462,1,0),0)</f>
        <v>0</v>
      </c>
      <c r="S7" s="1227">
        <f>IFERROR(VLOOKUP($A7,NotaCredito2_0!$L$5:$L$457,1,0),0)</f>
        <v>0</v>
      </c>
      <c r="T7" s="1227">
        <f>IFERROR(VLOOKUP($A7,NotaDebito2_0!$L$5:$L$454,1,0),0)</f>
        <v>0</v>
      </c>
      <c r="U7" s="1227">
        <f>IFERROR(VLOOKUP($A7,General!$D$6:$D$235,1,0),0)</f>
        <v>0</v>
      </c>
      <c r="V7" s="1227">
        <f>IFERROR(VLOOKUP($A7,Firma!$H$4:$H$232,1,0),0)</f>
        <v>0</v>
      </c>
      <c r="W7" s="365" t="s">
        <v>2602</v>
      </c>
      <c r="X7" s="1229" t="str">
        <f t="shared" si="0"/>
        <v>0105</v>
      </c>
    </row>
    <row r="8" spans="1:24" customFormat="1" x14ac:dyDescent="0.25">
      <c r="A8" s="365" t="s">
        <v>2600</v>
      </c>
      <c r="B8" s="1249" t="s">
        <v>2599</v>
      </c>
      <c r="C8" s="1382"/>
      <c r="D8" s="1090"/>
      <c r="E8" s="449"/>
      <c r="F8" s="1227" t="str">
        <f>IFERROR(VLOOKUP(A8,Factura1_0!$K$5:$K$263,1,0),"0")</f>
        <v>0</v>
      </c>
      <c r="G8" s="1227">
        <f>IFERROR(VLOOKUP(A8,Boleta1_0!$K$5:$K$248,1,0),0)</f>
        <v>0</v>
      </c>
      <c r="H8" s="1227">
        <f>IFERROR(VLOOKUP(A8,'Nota de Débito1_0'!$K$5:$K$238,1,0),0)</f>
        <v>0</v>
      </c>
      <c r="I8" s="1227">
        <f>IFERROR(VLOOKUP(A8,'Nota de Crédito1_0'!$K$5:$K$238,1,0),0)</f>
        <v>0</v>
      </c>
      <c r="J8" s="1227">
        <f>IFERROR(VLOOKUP(A8,Retenciones1_0!$K$5:$K$237,1,0),0)</f>
        <v>0</v>
      </c>
      <c r="K8" s="1227">
        <f>IFERROR(VLOOKUP(A8,Percepciones1_0!$K$5:$K$236,1,0),0)</f>
        <v>0</v>
      </c>
      <c r="L8" s="1227">
        <f>IFERROR(VLOOKUP(A8,Guía1_0!$K$5:$K$235,1,0),0)</f>
        <v>0</v>
      </c>
      <c r="M8" s="1227">
        <f>IFERROR(VLOOKUP(A8,'Resumen Diario1_1'!$K$5:$K$233,1,0),0)</f>
        <v>0</v>
      </c>
      <c r="N8" s="1227">
        <f>IFERROR(VLOOKUP(A8,'Comunicación de Baja1_0'!$K$5:$K$233,1,0),0)</f>
        <v>0</v>
      </c>
      <c r="O8" s="1227">
        <f>IFERROR(VLOOKUP(A8,'Resumen de reversiones1_0'!$K$5:$K$1000,1,0),0)</f>
        <v>0</v>
      </c>
      <c r="P8" s="1227">
        <f>IFERROR(VLOOKUP(A8,Factura2_0!$L$5:$L$971,1,0),0)</f>
        <v>0</v>
      </c>
      <c r="Q8" s="1227">
        <f>IFERROR(VLOOKUP($A8,Boleta2_0!$L$5:$L$1117,1,0),0)</f>
        <v>0</v>
      </c>
      <c r="R8" s="1227">
        <f>IFERROR(VLOOKUP($A8,'Servicios Públicos2_0'!$L$5:$L$462,1,0),0)</f>
        <v>0</v>
      </c>
      <c r="S8" s="1227">
        <f>IFERROR(VLOOKUP($A8,NotaCredito2_0!$L$5:$L$457,1,0),0)</f>
        <v>0</v>
      </c>
      <c r="T8" s="1227">
        <f>IFERROR(VLOOKUP($A8,NotaDebito2_0!$L$5:$L$454,1,0),0)</f>
        <v>0</v>
      </c>
      <c r="U8" s="1227">
        <f>IFERROR(VLOOKUP($A8,General!$D$6:$D$235,1,0),0)</f>
        <v>0</v>
      </c>
      <c r="V8" s="1227">
        <f>IFERROR(VLOOKUP($A8,Firma!$H$4:$H$232,1,0),0)</f>
        <v>0</v>
      </c>
      <c r="W8" s="365" t="s">
        <v>2600</v>
      </c>
      <c r="X8" s="1229" t="str">
        <f t="shared" si="0"/>
        <v>0106</v>
      </c>
    </row>
    <row r="9" spans="1:24" customFormat="1" x14ac:dyDescent="0.25">
      <c r="A9" s="365" t="s">
        <v>1127</v>
      </c>
      <c r="B9" s="1249" t="s">
        <v>1128</v>
      </c>
      <c r="C9" s="1382"/>
      <c r="D9" s="1090"/>
      <c r="E9" s="449"/>
      <c r="F9" s="1227" t="str">
        <f>IFERROR(VLOOKUP(A9,Factura1_0!$K$5:$K$263,1,0),"0")</f>
        <v>0</v>
      </c>
      <c r="G9" s="1227">
        <f>IFERROR(VLOOKUP(A9,Boleta1_0!$K$5:$K$248,1,0),0)</f>
        <v>0</v>
      </c>
      <c r="H9" s="1227">
        <f>IFERROR(VLOOKUP(A9,'Nota de Débito1_0'!$K$5:$K$238,1,0),0)</f>
        <v>0</v>
      </c>
      <c r="I9" s="1227">
        <f>IFERROR(VLOOKUP(A9,'Nota de Crédito1_0'!$K$5:$K$238,1,0),0)</f>
        <v>0</v>
      </c>
      <c r="J9" s="1227">
        <f>IFERROR(VLOOKUP(A9,Retenciones1_0!$K$5:$K$237,1,0),0)</f>
        <v>0</v>
      </c>
      <c r="K9" s="1227">
        <f>IFERROR(VLOOKUP(A9,Percepciones1_0!$K$5:$K$236,1,0),0)</f>
        <v>0</v>
      </c>
      <c r="L9" s="1227">
        <f>IFERROR(VLOOKUP(A9,Guía1_0!$K$5:$K$235,1,0),0)</f>
        <v>0</v>
      </c>
      <c r="M9" s="1227">
        <f>IFERROR(VLOOKUP(A9,'Resumen Diario1_1'!$K$5:$K$233,1,0),0)</f>
        <v>0</v>
      </c>
      <c r="N9" s="1227">
        <f>IFERROR(VLOOKUP(A9,'Comunicación de Baja1_0'!$K$5:$K$233,1,0),0)</f>
        <v>0</v>
      </c>
      <c r="O9" s="1227">
        <f>IFERROR(VLOOKUP(A9,'Resumen de reversiones1_0'!$K$5:$K$1000,1,0),0)</f>
        <v>0</v>
      </c>
      <c r="P9" s="1227">
        <f>IFERROR(VLOOKUP(A9,Factura2_0!$L$5:$L$971,1,0),0)</f>
        <v>0</v>
      </c>
      <c r="Q9" s="1227">
        <f>IFERROR(VLOOKUP($A9,Boleta2_0!$L$5:$L$1117,1,0),0)</f>
        <v>0</v>
      </c>
      <c r="R9" s="1227">
        <f>IFERROR(VLOOKUP($A9,'Servicios Públicos2_0'!$L$5:$L$462,1,0),0)</f>
        <v>0</v>
      </c>
      <c r="S9" s="1227">
        <f>IFERROR(VLOOKUP($A9,NotaCredito2_0!$L$5:$L$457,1,0),0)</f>
        <v>0</v>
      </c>
      <c r="T9" s="1227">
        <f>IFERROR(VLOOKUP($A9,NotaDebito2_0!$L$5:$L$454,1,0),0)</f>
        <v>0</v>
      </c>
      <c r="U9" s="1227">
        <f>IFERROR(VLOOKUP($A9,General!$D$6:$D$235,1,0),0)</f>
        <v>0</v>
      </c>
      <c r="V9" s="1227">
        <f>IFERROR(VLOOKUP($A9,Firma!$H$4:$H$232,1,0),0)</f>
        <v>0</v>
      </c>
      <c r="W9" s="365" t="s">
        <v>1127</v>
      </c>
      <c r="X9" s="1229" t="str">
        <f t="shared" si="0"/>
        <v>0109</v>
      </c>
    </row>
    <row r="10" spans="1:24" customFormat="1" x14ac:dyDescent="0.25">
      <c r="A10" s="365" t="s">
        <v>2598</v>
      </c>
      <c r="B10" s="1249" t="s">
        <v>2597</v>
      </c>
      <c r="C10" s="1382"/>
      <c r="D10" s="1090"/>
      <c r="E10" s="449"/>
      <c r="F10" s="1227" t="str">
        <f>IFERROR(VLOOKUP(A10,Factura1_0!$K$5:$K$263,1,0),"0")</f>
        <v>0</v>
      </c>
      <c r="G10" s="1227">
        <f>IFERROR(VLOOKUP(A10,Boleta1_0!$K$5:$K$248,1,0),0)</f>
        <v>0</v>
      </c>
      <c r="H10" s="1227">
        <f>IFERROR(VLOOKUP(A10,'Nota de Débito1_0'!$K$5:$K$238,1,0),0)</f>
        <v>0</v>
      </c>
      <c r="I10" s="1227">
        <f>IFERROR(VLOOKUP(A10,'Nota de Crédito1_0'!$K$5:$K$238,1,0),0)</f>
        <v>0</v>
      </c>
      <c r="J10" s="1227">
        <f>IFERROR(VLOOKUP(A10,Retenciones1_0!$K$5:$K$237,1,0),0)</f>
        <v>0</v>
      </c>
      <c r="K10" s="1227">
        <f>IFERROR(VLOOKUP(A10,Percepciones1_0!$K$5:$K$236,1,0),0)</f>
        <v>0</v>
      </c>
      <c r="L10" s="1227">
        <f>IFERROR(VLOOKUP(A10,Guía1_0!$K$5:$K$235,1,0),0)</f>
        <v>0</v>
      </c>
      <c r="M10" s="1227">
        <f>IFERROR(VLOOKUP(A10,'Resumen Diario1_1'!$K$5:$K$233,1,0),0)</f>
        <v>0</v>
      </c>
      <c r="N10" s="1227">
        <f>IFERROR(VLOOKUP(A10,'Comunicación de Baja1_0'!$K$5:$K$233,1,0),0)</f>
        <v>0</v>
      </c>
      <c r="O10" s="1227">
        <f>IFERROR(VLOOKUP(A10,'Resumen de reversiones1_0'!$K$5:$K$1000,1,0),0)</f>
        <v>0</v>
      </c>
      <c r="P10" s="1227">
        <f>IFERROR(VLOOKUP(A10,Factura2_0!$L$5:$L$971,1,0),0)</f>
        <v>0</v>
      </c>
      <c r="Q10" s="1227">
        <f>IFERROR(VLOOKUP($A10,Boleta2_0!$L$5:$L$1117,1,0),0)</f>
        <v>0</v>
      </c>
      <c r="R10" s="1227">
        <f>IFERROR(VLOOKUP($A10,'Servicios Públicos2_0'!$L$5:$L$462,1,0),0)</f>
        <v>0</v>
      </c>
      <c r="S10" s="1227">
        <f>IFERROR(VLOOKUP($A10,NotaCredito2_0!$L$5:$L$457,1,0),0)</f>
        <v>0</v>
      </c>
      <c r="T10" s="1227">
        <f>IFERROR(VLOOKUP($A10,NotaDebito2_0!$L$5:$L$454,1,0),0)</f>
        <v>0</v>
      </c>
      <c r="U10" s="1227">
        <f>IFERROR(VLOOKUP($A10,General!$D$6:$D$235,1,0),0)</f>
        <v>0</v>
      </c>
      <c r="V10" s="1227">
        <f>IFERROR(VLOOKUP($A10,Firma!$H$4:$H$232,1,0),0)</f>
        <v>0</v>
      </c>
      <c r="W10" s="365" t="s">
        <v>2598</v>
      </c>
      <c r="X10" s="1229" t="str">
        <f t="shared" si="0"/>
        <v>0110</v>
      </c>
    </row>
    <row r="11" spans="1:24" customFormat="1" x14ac:dyDescent="0.25">
      <c r="A11" s="365" t="s">
        <v>1125</v>
      </c>
      <c r="B11" s="1249" t="s">
        <v>1126</v>
      </c>
      <c r="C11" s="1382"/>
      <c r="D11" s="1090"/>
      <c r="E11" s="449"/>
      <c r="F11" s="1227" t="str">
        <f>IFERROR(VLOOKUP(A11,Factura1_0!$K$5:$K$263,1,0),"0")</f>
        <v>0</v>
      </c>
      <c r="G11" s="1227">
        <f>IFERROR(VLOOKUP(A11,Boleta1_0!$K$5:$K$248,1,0),0)</f>
        <v>0</v>
      </c>
      <c r="H11" s="1227">
        <f>IFERROR(VLOOKUP(A11,'Nota de Débito1_0'!$K$5:$K$238,1,0),0)</f>
        <v>0</v>
      </c>
      <c r="I11" s="1227">
        <f>IFERROR(VLOOKUP(A11,'Nota de Crédito1_0'!$K$5:$K$238,1,0),0)</f>
        <v>0</v>
      </c>
      <c r="J11" s="1227">
        <f>IFERROR(VLOOKUP(A11,Retenciones1_0!$K$5:$K$237,1,0),0)</f>
        <v>0</v>
      </c>
      <c r="K11" s="1227">
        <f>IFERROR(VLOOKUP(A11,Percepciones1_0!$K$5:$K$236,1,0),0)</f>
        <v>0</v>
      </c>
      <c r="L11" s="1227">
        <f>IFERROR(VLOOKUP(A11,Guía1_0!$K$5:$K$235,1,0),0)</f>
        <v>0</v>
      </c>
      <c r="M11" s="1227">
        <f>IFERROR(VLOOKUP(A11,'Resumen Diario1_1'!$K$5:$K$233,1,0),0)</f>
        <v>0</v>
      </c>
      <c r="N11" s="1227">
        <f>IFERROR(VLOOKUP(A11,'Comunicación de Baja1_0'!$K$5:$K$233,1,0),0)</f>
        <v>0</v>
      </c>
      <c r="O11" s="1227">
        <f>IFERROR(VLOOKUP(A11,'Resumen de reversiones1_0'!$K$5:$K$1000,1,0),0)</f>
        <v>0</v>
      </c>
      <c r="P11" s="1227">
        <f>IFERROR(VLOOKUP(A11,Factura2_0!$L$5:$L$971,1,0),0)</f>
        <v>0</v>
      </c>
      <c r="Q11" s="1227">
        <f>IFERROR(VLOOKUP($A11,Boleta2_0!$L$5:$L$1117,1,0),0)</f>
        <v>0</v>
      </c>
      <c r="R11" s="1227">
        <f>IFERROR(VLOOKUP($A11,'Servicios Públicos2_0'!$L$5:$L$462,1,0),0)</f>
        <v>0</v>
      </c>
      <c r="S11" s="1227">
        <f>IFERROR(VLOOKUP($A11,NotaCredito2_0!$L$5:$L$457,1,0),0)</f>
        <v>0</v>
      </c>
      <c r="T11" s="1227">
        <f>IFERROR(VLOOKUP($A11,NotaDebito2_0!$L$5:$L$454,1,0),0)</f>
        <v>0</v>
      </c>
      <c r="U11" s="1227">
        <f>IFERROR(VLOOKUP($A11,General!$D$6:$D$235,1,0),0)</f>
        <v>0</v>
      </c>
      <c r="V11" s="1227">
        <f>IFERROR(VLOOKUP($A11,Firma!$H$4:$H$232,1,0),0)</f>
        <v>0</v>
      </c>
      <c r="W11" s="365" t="s">
        <v>1125</v>
      </c>
      <c r="X11" s="1229" t="str">
        <f t="shared" si="0"/>
        <v>0111</v>
      </c>
    </row>
    <row r="12" spans="1:24" customFormat="1" x14ac:dyDescent="0.25">
      <c r="A12" s="365" t="s">
        <v>2596</v>
      </c>
      <c r="B12" s="1249" t="s">
        <v>2595</v>
      </c>
      <c r="C12" s="1382"/>
      <c r="D12" s="1090"/>
      <c r="E12" s="449"/>
      <c r="F12" s="1227" t="str">
        <f>IFERROR(VLOOKUP(A12,Factura1_0!$K$5:$K$263,1,0),"0")</f>
        <v>0</v>
      </c>
      <c r="G12" s="1227">
        <f>IFERROR(VLOOKUP(A12,Boleta1_0!$K$5:$K$248,1,0),0)</f>
        <v>0</v>
      </c>
      <c r="H12" s="1227">
        <f>IFERROR(VLOOKUP(A12,'Nota de Débito1_0'!$K$5:$K$238,1,0),0)</f>
        <v>0</v>
      </c>
      <c r="I12" s="1227">
        <f>IFERROR(VLOOKUP(A12,'Nota de Crédito1_0'!$K$5:$K$238,1,0),0)</f>
        <v>0</v>
      </c>
      <c r="J12" s="1227">
        <f>IFERROR(VLOOKUP(A12,Retenciones1_0!$K$5:$K$237,1,0),0)</f>
        <v>0</v>
      </c>
      <c r="K12" s="1227">
        <f>IFERROR(VLOOKUP(A12,Percepciones1_0!$K$5:$K$236,1,0),0)</f>
        <v>0</v>
      </c>
      <c r="L12" s="1227">
        <f>IFERROR(VLOOKUP(A12,Guía1_0!$K$5:$K$235,1,0),0)</f>
        <v>0</v>
      </c>
      <c r="M12" s="1227">
        <f>IFERROR(VLOOKUP(A12,'Resumen Diario1_1'!$K$5:$K$233,1,0),0)</f>
        <v>0</v>
      </c>
      <c r="N12" s="1227">
        <f>IFERROR(VLOOKUP(A12,'Comunicación de Baja1_0'!$K$5:$K$233,1,0),0)</f>
        <v>0</v>
      </c>
      <c r="O12" s="1227">
        <f>IFERROR(VLOOKUP(A12,'Resumen de reversiones1_0'!$K$5:$K$1000,1,0),0)</f>
        <v>0</v>
      </c>
      <c r="P12" s="1227">
        <f>IFERROR(VLOOKUP(A12,Factura2_0!$L$5:$L$971,1,0),0)</f>
        <v>0</v>
      </c>
      <c r="Q12" s="1227">
        <f>IFERROR(VLOOKUP($A12,Boleta2_0!$L$5:$L$1117,1,0),0)</f>
        <v>0</v>
      </c>
      <c r="R12" s="1227">
        <f>IFERROR(VLOOKUP($A12,'Servicios Públicos2_0'!$L$5:$L$462,1,0),0)</f>
        <v>0</v>
      </c>
      <c r="S12" s="1227">
        <f>IFERROR(VLOOKUP($A12,NotaCredito2_0!$L$5:$L$457,1,0),0)</f>
        <v>0</v>
      </c>
      <c r="T12" s="1227">
        <f>IFERROR(VLOOKUP($A12,NotaDebito2_0!$L$5:$L$454,1,0),0)</f>
        <v>0</v>
      </c>
      <c r="U12" s="1227">
        <f>IFERROR(VLOOKUP($A12,General!$D$6:$D$235,1,0),0)</f>
        <v>0</v>
      </c>
      <c r="V12" s="1227">
        <f>IFERROR(VLOOKUP($A12,Firma!$H$4:$H$232,1,0),0)</f>
        <v>0</v>
      </c>
      <c r="W12" s="365" t="s">
        <v>2596</v>
      </c>
      <c r="X12" s="1229" t="str">
        <f t="shared" si="0"/>
        <v>0112</v>
      </c>
    </row>
    <row r="13" spans="1:24" customFormat="1" x14ac:dyDescent="0.25">
      <c r="A13" s="365" t="s">
        <v>2594</v>
      </c>
      <c r="B13" s="1249" t="s">
        <v>2593</v>
      </c>
      <c r="C13" s="1382"/>
      <c r="D13" s="1090"/>
      <c r="E13" s="449"/>
      <c r="F13" s="1227" t="str">
        <f>IFERROR(VLOOKUP(A13,Factura1_0!$K$5:$K$263,1,0),"0")</f>
        <v>0</v>
      </c>
      <c r="G13" s="1227">
        <f>IFERROR(VLOOKUP(A13,Boleta1_0!$K$5:$K$248,1,0),0)</f>
        <v>0</v>
      </c>
      <c r="H13" s="1227">
        <f>IFERROR(VLOOKUP(A13,'Nota de Débito1_0'!$K$5:$K$238,1,0),0)</f>
        <v>0</v>
      </c>
      <c r="I13" s="1227">
        <f>IFERROR(VLOOKUP(A13,'Nota de Crédito1_0'!$K$5:$K$238,1,0),0)</f>
        <v>0</v>
      </c>
      <c r="J13" s="1227">
        <f>IFERROR(VLOOKUP(A13,Retenciones1_0!$K$5:$K$237,1,0),0)</f>
        <v>0</v>
      </c>
      <c r="K13" s="1227">
        <f>IFERROR(VLOOKUP(A13,Percepciones1_0!$K$5:$K$236,1,0),0)</f>
        <v>0</v>
      </c>
      <c r="L13" s="1227">
        <f>IFERROR(VLOOKUP(A13,Guía1_0!$K$5:$K$235,1,0),0)</f>
        <v>0</v>
      </c>
      <c r="M13" s="1227">
        <f>IFERROR(VLOOKUP(A13,'Resumen Diario1_1'!$K$5:$K$233,1,0),0)</f>
        <v>0</v>
      </c>
      <c r="N13" s="1227">
        <f>IFERROR(VLOOKUP(A13,'Comunicación de Baja1_0'!$K$5:$K$233,1,0),0)</f>
        <v>0</v>
      </c>
      <c r="O13" s="1227">
        <f>IFERROR(VLOOKUP(A13,'Resumen de reversiones1_0'!$K$5:$K$1000,1,0),0)</f>
        <v>0</v>
      </c>
      <c r="P13" s="1227">
        <f>IFERROR(VLOOKUP(A13,Factura2_0!$L$5:$L$971,1,0),0)</f>
        <v>0</v>
      </c>
      <c r="Q13" s="1227">
        <f>IFERROR(VLOOKUP($A13,Boleta2_0!$L$5:$L$1117,1,0),0)</f>
        <v>0</v>
      </c>
      <c r="R13" s="1227">
        <f>IFERROR(VLOOKUP($A13,'Servicios Públicos2_0'!$L$5:$L$462,1,0),0)</f>
        <v>0</v>
      </c>
      <c r="S13" s="1227">
        <f>IFERROR(VLOOKUP($A13,NotaCredito2_0!$L$5:$L$457,1,0),0)</f>
        <v>0</v>
      </c>
      <c r="T13" s="1227">
        <f>IFERROR(VLOOKUP($A13,NotaDebito2_0!$L$5:$L$454,1,0),0)</f>
        <v>0</v>
      </c>
      <c r="U13" s="1227">
        <f>IFERROR(VLOOKUP($A13,General!$D$6:$D$235,1,0),0)</f>
        <v>0</v>
      </c>
      <c r="V13" s="1227">
        <f>IFERROR(VLOOKUP($A13,Firma!$H$4:$H$232,1,0),0)</f>
        <v>0</v>
      </c>
      <c r="W13" s="365" t="s">
        <v>2594</v>
      </c>
      <c r="X13" s="1229" t="str">
        <f t="shared" si="0"/>
        <v>0113</v>
      </c>
    </row>
    <row r="14" spans="1:24" customFormat="1" x14ac:dyDescent="0.25">
      <c r="A14" s="365" t="s">
        <v>2592</v>
      </c>
      <c r="B14" s="1249" t="s">
        <v>2591</v>
      </c>
      <c r="C14" s="1382"/>
      <c r="D14" s="1090"/>
      <c r="E14" s="449"/>
      <c r="F14" s="1227" t="str">
        <f>IFERROR(VLOOKUP(A14,Factura1_0!$K$5:$K$263,1,0),"0")</f>
        <v>0</v>
      </c>
      <c r="G14" s="1227">
        <f>IFERROR(VLOOKUP(A14,Boleta1_0!$K$5:$K$248,1,0),0)</f>
        <v>0</v>
      </c>
      <c r="H14" s="1227">
        <f>IFERROR(VLOOKUP(A14,'Nota de Débito1_0'!$K$5:$K$238,1,0),0)</f>
        <v>0</v>
      </c>
      <c r="I14" s="1227">
        <f>IFERROR(VLOOKUP(A14,'Nota de Crédito1_0'!$K$5:$K$238,1,0),0)</f>
        <v>0</v>
      </c>
      <c r="J14" s="1227">
        <f>IFERROR(VLOOKUP(A14,Retenciones1_0!$K$5:$K$237,1,0),0)</f>
        <v>0</v>
      </c>
      <c r="K14" s="1227">
        <f>IFERROR(VLOOKUP(A14,Percepciones1_0!$K$5:$K$236,1,0),0)</f>
        <v>0</v>
      </c>
      <c r="L14" s="1227">
        <f>IFERROR(VLOOKUP(A14,Guía1_0!$K$5:$K$235,1,0),0)</f>
        <v>0</v>
      </c>
      <c r="M14" s="1227">
        <f>IFERROR(VLOOKUP(A14,'Resumen Diario1_1'!$K$5:$K$233,1,0),0)</f>
        <v>0</v>
      </c>
      <c r="N14" s="1227">
        <f>IFERROR(VLOOKUP(A14,'Comunicación de Baja1_0'!$K$5:$K$233,1,0),0)</f>
        <v>0</v>
      </c>
      <c r="O14" s="1227">
        <f>IFERROR(VLOOKUP(A14,'Resumen de reversiones1_0'!$K$5:$K$1000,1,0),0)</f>
        <v>0</v>
      </c>
      <c r="P14" s="1227">
        <f>IFERROR(VLOOKUP(A14,Factura2_0!$L$5:$L$971,1,0),0)</f>
        <v>0</v>
      </c>
      <c r="Q14" s="1227">
        <f>IFERROR(VLOOKUP($A14,Boleta2_0!$L$5:$L$1117,1,0),0)</f>
        <v>0</v>
      </c>
      <c r="R14" s="1227">
        <f>IFERROR(VLOOKUP($A14,'Servicios Públicos2_0'!$L$5:$L$462,1,0),0)</f>
        <v>0</v>
      </c>
      <c r="S14" s="1227">
        <f>IFERROR(VLOOKUP($A14,NotaCredito2_0!$L$5:$L$457,1,0),0)</f>
        <v>0</v>
      </c>
      <c r="T14" s="1227">
        <f>IFERROR(VLOOKUP($A14,NotaDebito2_0!$L$5:$L$454,1,0),0)</f>
        <v>0</v>
      </c>
      <c r="U14" s="1227">
        <f>IFERROR(VLOOKUP($A14,General!$D$6:$D$235,1,0),0)</f>
        <v>0</v>
      </c>
      <c r="V14" s="1227">
        <f>IFERROR(VLOOKUP($A14,Firma!$H$4:$H$232,1,0),0)</f>
        <v>0</v>
      </c>
      <c r="W14" s="365" t="s">
        <v>2592</v>
      </c>
      <c r="X14" s="1229" t="str">
        <f t="shared" si="0"/>
        <v>0125</v>
      </c>
    </row>
    <row r="15" spans="1:24" customFormat="1" x14ac:dyDescent="0.25">
      <c r="A15" s="365" t="s">
        <v>2590</v>
      </c>
      <c r="B15" s="1249" t="s">
        <v>2589</v>
      </c>
      <c r="C15" s="1382"/>
      <c r="D15" s="1090"/>
      <c r="E15" s="449"/>
      <c r="F15" s="1227" t="str">
        <f>IFERROR(VLOOKUP(A15,Factura1_0!$K$5:$K$263,1,0),"0")</f>
        <v>0</v>
      </c>
      <c r="G15" s="1227">
        <f>IFERROR(VLOOKUP(A15,Boleta1_0!$K$5:$K$248,1,0),0)</f>
        <v>0</v>
      </c>
      <c r="H15" s="1227">
        <f>IFERROR(VLOOKUP(A15,'Nota de Débito1_0'!$K$5:$K$238,1,0),0)</f>
        <v>0</v>
      </c>
      <c r="I15" s="1227">
        <f>IFERROR(VLOOKUP(A15,'Nota de Crédito1_0'!$K$5:$K$238,1,0),0)</f>
        <v>0</v>
      </c>
      <c r="J15" s="1227">
        <f>IFERROR(VLOOKUP(A15,Retenciones1_0!$K$5:$K$237,1,0),0)</f>
        <v>0</v>
      </c>
      <c r="K15" s="1227">
        <f>IFERROR(VLOOKUP(A15,Percepciones1_0!$K$5:$K$236,1,0),0)</f>
        <v>0</v>
      </c>
      <c r="L15" s="1227">
        <f>IFERROR(VLOOKUP(A15,Guía1_0!$K$5:$K$235,1,0),0)</f>
        <v>0</v>
      </c>
      <c r="M15" s="1227">
        <f>IFERROR(VLOOKUP(A15,'Resumen Diario1_1'!$K$5:$K$233,1,0),0)</f>
        <v>0</v>
      </c>
      <c r="N15" s="1227">
        <f>IFERROR(VLOOKUP(A15,'Comunicación de Baja1_0'!$K$5:$K$233,1,0),0)</f>
        <v>0</v>
      </c>
      <c r="O15" s="1227">
        <f>IFERROR(VLOOKUP(A15,'Resumen de reversiones1_0'!$K$5:$K$1000,1,0),0)</f>
        <v>0</v>
      </c>
      <c r="P15" s="1227">
        <f>IFERROR(VLOOKUP(A15,Factura2_0!$L$5:$L$971,1,0),0)</f>
        <v>0</v>
      </c>
      <c r="Q15" s="1227">
        <f>IFERROR(VLOOKUP($A15,Boleta2_0!$L$5:$L$1117,1,0),0)</f>
        <v>0</v>
      </c>
      <c r="R15" s="1227">
        <f>IFERROR(VLOOKUP($A15,'Servicios Públicos2_0'!$L$5:$L$462,1,0),0)</f>
        <v>0</v>
      </c>
      <c r="S15" s="1227">
        <f>IFERROR(VLOOKUP($A15,NotaCredito2_0!$L$5:$L$457,1,0),0)</f>
        <v>0</v>
      </c>
      <c r="T15" s="1227">
        <f>IFERROR(VLOOKUP($A15,NotaDebito2_0!$L$5:$L$454,1,0),0)</f>
        <v>0</v>
      </c>
      <c r="U15" s="1227">
        <f>IFERROR(VLOOKUP($A15,General!$D$6:$D$235,1,0),0)</f>
        <v>0</v>
      </c>
      <c r="V15" s="1227">
        <f>IFERROR(VLOOKUP($A15,Firma!$H$4:$H$232,1,0),0)</f>
        <v>0</v>
      </c>
      <c r="W15" s="365" t="s">
        <v>2590</v>
      </c>
      <c r="X15" s="1229" t="str">
        <f t="shared" si="0"/>
        <v>0126</v>
      </c>
    </row>
    <row r="16" spans="1:24" customFormat="1" x14ac:dyDescent="0.25">
      <c r="A16" s="365" t="s">
        <v>1145</v>
      </c>
      <c r="B16" s="1249" t="s">
        <v>1146</v>
      </c>
      <c r="C16" s="1382"/>
      <c r="D16" s="1090"/>
      <c r="E16" s="449"/>
      <c r="F16" s="1227" t="str">
        <f>IFERROR(VLOOKUP(A16,Factura1_0!$K$5:$K$263,1,0),"0")</f>
        <v>0</v>
      </c>
      <c r="G16" s="1227">
        <f>IFERROR(VLOOKUP(A16,Boleta1_0!$K$5:$K$248,1,0),0)</f>
        <v>0</v>
      </c>
      <c r="H16" s="1227">
        <f>IFERROR(VLOOKUP(A16,'Nota de Débito1_0'!$K$5:$K$238,1,0),0)</f>
        <v>0</v>
      </c>
      <c r="I16" s="1227">
        <f>IFERROR(VLOOKUP(A16,'Nota de Crédito1_0'!$K$5:$K$238,1,0),0)</f>
        <v>0</v>
      </c>
      <c r="J16" s="1227">
        <f>IFERROR(VLOOKUP(A16,Retenciones1_0!$K$5:$K$237,1,0),0)</f>
        <v>0</v>
      </c>
      <c r="K16" s="1227">
        <f>IFERROR(VLOOKUP(A16,Percepciones1_0!$K$5:$K$236,1,0),0)</f>
        <v>0</v>
      </c>
      <c r="L16" s="1227">
        <f>IFERROR(VLOOKUP(A16,Guía1_0!$K$5:$K$235,1,0),0)</f>
        <v>0</v>
      </c>
      <c r="M16" s="1227">
        <f>IFERROR(VLOOKUP(A16,'Resumen Diario1_1'!$K$5:$K$233,1,0),0)</f>
        <v>0</v>
      </c>
      <c r="N16" s="1227">
        <f>IFERROR(VLOOKUP(A16,'Comunicación de Baja1_0'!$K$5:$K$233,1,0),0)</f>
        <v>0</v>
      </c>
      <c r="O16" s="1227">
        <f>IFERROR(VLOOKUP(A16,'Resumen de reversiones1_0'!$K$5:$K$1000,1,0),0)</f>
        <v>0</v>
      </c>
      <c r="P16" s="1227">
        <f>IFERROR(VLOOKUP(A16,Factura2_0!$L$5:$L$971,1,0),0)</f>
        <v>0</v>
      </c>
      <c r="Q16" s="1227">
        <f>IFERROR(VLOOKUP($A16,Boleta2_0!$L$5:$L$1117,1,0),0)</f>
        <v>0</v>
      </c>
      <c r="R16" s="1227">
        <f>IFERROR(VLOOKUP($A16,'Servicios Públicos2_0'!$L$5:$L$462,1,0),0)</f>
        <v>0</v>
      </c>
      <c r="S16" s="1227">
        <f>IFERROR(VLOOKUP($A16,NotaCredito2_0!$L$5:$L$457,1,0),0)</f>
        <v>0</v>
      </c>
      <c r="T16" s="1227">
        <f>IFERROR(VLOOKUP($A16,NotaDebito2_0!$L$5:$L$454,1,0),0)</f>
        <v>0</v>
      </c>
      <c r="U16" s="1227">
        <f>IFERROR(VLOOKUP($A16,General!$D$6:$D$235,1,0),0)</f>
        <v>0</v>
      </c>
      <c r="V16" s="1227">
        <f>IFERROR(VLOOKUP($A16,Firma!$H$4:$H$232,1,0),0)</f>
        <v>0</v>
      </c>
      <c r="W16" s="365" t="s">
        <v>1145</v>
      </c>
      <c r="X16" s="1229" t="str">
        <f t="shared" si="0"/>
        <v>0127</v>
      </c>
    </row>
    <row r="17" spans="1:24" customFormat="1" x14ac:dyDescent="0.25">
      <c r="A17" s="365" t="s">
        <v>1121</v>
      </c>
      <c r="B17" s="1249" t="s">
        <v>1122</v>
      </c>
      <c r="C17" s="1382"/>
      <c r="D17" s="1090"/>
      <c r="E17" s="449"/>
      <c r="F17" s="1227" t="str">
        <f>IFERROR(VLOOKUP(A17,Factura1_0!$K$5:$K$263,1,0),"0")</f>
        <v>0</v>
      </c>
      <c r="G17" s="1227">
        <f>IFERROR(VLOOKUP(A17,Boleta1_0!$K$5:$K$248,1,0),0)</f>
        <v>0</v>
      </c>
      <c r="H17" s="1227">
        <f>IFERROR(VLOOKUP(A17,'Nota de Débito1_0'!$K$5:$K$238,1,0),0)</f>
        <v>0</v>
      </c>
      <c r="I17" s="1227">
        <f>IFERROR(VLOOKUP(A17,'Nota de Crédito1_0'!$K$5:$K$238,1,0),0)</f>
        <v>0</v>
      </c>
      <c r="J17" s="1227">
        <f>IFERROR(VLOOKUP(A17,Retenciones1_0!$K$5:$K$237,1,0),0)</f>
        <v>0</v>
      </c>
      <c r="K17" s="1227">
        <f>IFERROR(VLOOKUP(A17,Percepciones1_0!$K$5:$K$236,1,0),0)</f>
        <v>0</v>
      </c>
      <c r="L17" s="1227">
        <f>IFERROR(VLOOKUP(A17,Guía1_0!$K$5:$K$235,1,0),0)</f>
        <v>0</v>
      </c>
      <c r="M17" s="1227">
        <f>IFERROR(VLOOKUP(A17,'Resumen Diario1_1'!$K$5:$K$233,1,0),0)</f>
        <v>0</v>
      </c>
      <c r="N17" s="1227">
        <f>IFERROR(VLOOKUP(A17,'Comunicación de Baja1_0'!$K$5:$K$233,1,0),0)</f>
        <v>0</v>
      </c>
      <c r="O17" s="1227">
        <f>IFERROR(VLOOKUP(A17,'Resumen de reversiones1_0'!$K$5:$K$1000,1,0),0)</f>
        <v>0</v>
      </c>
      <c r="P17" s="1227">
        <f>IFERROR(VLOOKUP(A17,Factura2_0!$L$5:$L$971,1,0),0)</f>
        <v>0</v>
      </c>
      <c r="Q17" s="1227">
        <f>IFERROR(VLOOKUP($A17,Boleta2_0!$L$5:$L$1117,1,0),0)</f>
        <v>0</v>
      </c>
      <c r="R17" s="1227">
        <f>IFERROR(VLOOKUP($A17,'Servicios Públicos2_0'!$L$5:$L$462,1,0),0)</f>
        <v>0</v>
      </c>
      <c r="S17" s="1227">
        <f>IFERROR(VLOOKUP($A17,NotaCredito2_0!$L$5:$L$457,1,0),0)</f>
        <v>0</v>
      </c>
      <c r="T17" s="1227">
        <f>IFERROR(VLOOKUP($A17,NotaDebito2_0!$L$5:$L$454,1,0),0)</f>
        <v>0</v>
      </c>
      <c r="U17" s="1227">
        <f>IFERROR(VLOOKUP($A17,General!$D$6:$D$235,1,0),0)</f>
        <v>0</v>
      </c>
      <c r="V17" s="1227">
        <f>IFERROR(VLOOKUP($A17,Firma!$H$4:$H$232,1,0),0)</f>
        <v>0</v>
      </c>
      <c r="W17" s="365" t="s">
        <v>1121</v>
      </c>
      <c r="X17" s="1229" t="str">
        <f t="shared" si="0"/>
        <v>0130</v>
      </c>
    </row>
    <row r="18" spans="1:24" customFormat="1" x14ac:dyDescent="0.25">
      <c r="A18" s="365" t="s">
        <v>2588</v>
      </c>
      <c r="B18" s="1249" t="s">
        <v>2587</v>
      </c>
      <c r="C18" s="1382"/>
      <c r="D18" s="1090"/>
      <c r="E18" s="449"/>
      <c r="F18" s="1227" t="str">
        <f>IFERROR(VLOOKUP(A18,Factura1_0!$K$5:$K$263,1,0),"0")</f>
        <v>0</v>
      </c>
      <c r="G18" s="1227">
        <f>IFERROR(VLOOKUP(A18,Boleta1_0!$K$5:$K$248,1,0),0)</f>
        <v>0</v>
      </c>
      <c r="H18" s="1227">
        <f>IFERROR(VLOOKUP(A18,'Nota de Débito1_0'!$K$5:$K$238,1,0),0)</f>
        <v>0</v>
      </c>
      <c r="I18" s="1227">
        <f>IFERROR(VLOOKUP(A18,'Nota de Crédito1_0'!$K$5:$K$238,1,0),0)</f>
        <v>0</v>
      </c>
      <c r="J18" s="1227">
        <f>IFERROR(VLOOKUP(A18,Retenciones1_0!$K$5:$K$237,1,0),0)</f>
        <v>0</v>
      </c>
      <c r="K18" s="1227">
        <f>IFERROR(VLOOKUP(A18,Percepciones1_0!$K$5:$K$236,1,0),0)</f>
        <v>0</v>
      </c>
      <c r="L18" s="1227">
        <f>IFERROR(VLOOKUP(A18,Guía1_0!$K$5:$K$235,1,0),0)</f>
        <v>0</v>
      </c>
      <c r="M18" s="1227">
        <f>IFERROR(VLOOKUP(A18,'Resumen Diario1_1'!$K$5:$K$233,1,0),0)</f>
        <v>0</v>
      </c>
      <c r="N18" s="1227">
        <f>IFERROR(VLOOKUP(A18,'Comunicación de Baja1_0'!$K$5:$K$233,1,0),0)</f>
        <v>0</v>
      </c>
      <c r="O18" s="1227">
        <f>IFERROR(VLOOKUP(A18,'Resumen de reversiones1_0'!$K$5:$K$1000,1,0),0)</f>
        <v>0</v>
      </c>
      <c r="P18" s="1227">
        <f>IFERROR(VLOOKUP(A18,Factura2_0!$L$5:$L$971,1,0),0)</f>
        <v>0</v>
      </c>
      <c r="Q18" s="1227">
        <f>IFERROR(VLOOKUP($A18,Boleta2_0!$L$5:$L$1117,1,0),0)</f>
        <v>0</v>
      </c>
      <c r="R18" s="1227">
        <f>IFERROR(VLOOKUP($A18,'Servicios Públicos2_0'!$L$5:$L$462,1,0),0)</f>
        <v>0</v>
      </c>
      <c r="S18" s="1227">
        <f>IFERROR(VLOOKUP($A18,NotaCredito2_0!$L$5:$L$457,1,0),0)</f>
        <v>0</v>
      </c>
      <c r="T18" s="1227">
        <f>IFERROR(VLOOKUP($A18,NotaDebito2_0!$L$5:$L$454,1,0),0)</f>
        <v>0</v>
      </c>
      <c r="U18" s="1227">
        <f>IFERROR(VLOOKUP($A18,General!$D$6:$D$235,1,0),0)</f>
        <v>0</v>
      </c>
      <c r="V18" s="1227">
        <f>IFERROR(VLOOKUP($A18,Firma!$H$4:$H$232,1,0),0)</f>
        <v>0</v>
      </c>
      <c r="W18" s="365" t="s">
        <v>2588</v>
      </c>
      <c r="X18" s="1229" t="str">
        <f t="shared" si="0"/>
        <v>0131</v>
      </c>
    </row>
    <row r="19" spans="1:24" customFormat="1" x14ac:dyDescent="0.25">
      <c r="A19" s="365" t="s">
        <v>2586</v>
      </c>
      <c r="B19" s="1249" t="s">
        <v>2585</v>
      </c>
      <c r="C19" s="1382"/>
      <c r="D19" s="1090"/>
      <c r="E19" s="449"/>
      <c r="F19" s="1227" t="str">
        <f>IFERROR(VLOOKUP(A19,Factura1_0!$K$5:$K$263,1,0),"0")</f>
        <v>0</v>
      </c>
      <c r="G19" s="1227">
        <f>IFERROR(VLOOKUP(A19,Boleta1_0!$K$5:$K$248,1,0),0)</f>
        <v>0</v>
      </c>
      <c r="H19" s="1227">
        <f>IFERROR(VLOOKUP(A19,'Nota de Débito1_0'!$K$5:$K$238,1,0),0)</f>
        <v>0</v>
      </c>
      <c r="I19" s="1227">
        <f>IFERROR(VLOOKUP(A19,'Nota de Crédito1_0'!$K$5:$K$238,1,0),0)</f>
        <v>0</v>
      </c>
      <c r="J19" s="1227">
        <f>IFERROR(VLOOKUP(A19,Retenciones1_0!$K$5:$K$237,1,0),0)</f>
        <v>0</v>
      </c>
      <c r="K19" s="1227">
        <f>IFERROR(VLOOKUP(A19,Percepciones1_0!$K$5:$K$236,1,0),0)</f>
        <v>0</v>
      </c>
      <c r="L19" s="1227">
        <f>IFERROR(VLOOKUP(A19,Guía1_0!$K$5:$K$235,1,0),0)</f>
        <v>0</v>
      </c>
      <c r="M19" s="1227">
        <f>IFERROR(VLOOKUP(A19,'Resumen Diario1_1'!$K$5:$K$233,1,0),0)</f>
        <v>0</v>
      </c>
      <c r="N19" s="1227">
        <f>IFERROR(VLOOKUP(A19,'Comunicación de Baja1_0'!$K$5:$K$233,1,0),0)</f>
        <v>0</v>
      </c>
      <c r="O19" s="1227">
        <f>IFERROR(VLOOKUP(A19,'Resumen de reversiones1_0'!$K$5:$K$1000,1,0),0)</f>
        <v>0</v>
      </c>
      <c r="P19" s="1227">
        <f>IFERROR(VLOOKUP(A19,Factura2_0!$L$5:$L$971,1,0),0)</f>
        <v>0</v>
      </c>
      <c r="Q19" s="1227">
        <f>IFERROR(VLOOKUP($A19,Boleta2_0!$L$5:$L$1117,1,0),0)</f>
        <v>0</v>
      </c>
      <c r="R19" s="1227">
        <f>IFERROR(VLOOKUP($A19,'Servicios Públicos2_0'!$L$5:$L$462,1,0),0)</f>
        <v>0</v>
      </c>
      <c r="S19" s="1227">
        <f>IFERROR(VLOOKUP($A19,NotaCredito2_0!$L$5:$L$457,1,0),0)</f>
        <v>0</v>
      </c>
      <c r="T19" s="1227">
        <f>IFERROR(VLOOKUP($A19,NotaDebito2_0!$L$5:$L$454,1,0),0)</f>
        <v>0</v>
      </c>
      <c r="U19" s="1227">
        <f>IFERROR(VLOOKUP($A19,General!$D$6:$D$235,1,0),0)</f>
        <v>0</v>
      </c>
      <c r="V19" s="1227">
        <f>IFERROR(VLOOKUP($A19,Firma!$H$4:$H$232,1,0),0)</f>
        <v>0</v>
      </c>
      <c r="W19" s="365" t="s">
        <v>2586</v>
      </c>
      <c r="X19" s="1229" t="str">
        <f t="shared" si="0"/>
        <v>0132</v>
      </c>
    </row>
    <row r="20" spans="1:24" customFormat="1" x14ac:dyDescent="0.25">
      <c r="A20" s="365" t="s">
        <v>1141</v>
      </c>
      <c r="B20" s="1249" t="s">
        <v>1144</v>
      </c>
      <c r="C20" s="1382"/>
      <c r="D20" s="1090"/>
      <c r="E20" s="449"/>
      <c r="F20" s="1227" t="str">
        <f>IFERROR(VLOOKUP(A20,Factura1_0!$K$5:$K$263,1,0),"0")</f>
        <v>0</v>
      </c>
      <c r="G20" s="1227">
        <f>IFERROR(VLOOKUP(A20,Boleta1_0!$K$5:$K$248,1,0),0)</f>
        <v>0</v>
      </c>
      <c r="H20" s="1227">
        <f>IFERROR(VLOOKUP(A20,'Nota de Débito1_0'!$K$5:$K$238,1,0),0)</f>
        <v>0</v>
      </c>
      <c r="I20" s="1227">
        <f>IFERROR(VLOOKUP(A20,'Nota de Crédito1_0'!$K$5:$K$238,1,0),0)</f>
        <v>0</v>
      </c>
      <c r="J20" s="1227">
        <f>IFERROR(VLOOKUP(A20,Retenciones1_0!$K$5:$K$237,1,0),0)</f>
        <v>0</v>
      </c>
      <c r="K20" s="1227">
        <f>IFERROR(VLOOKUP(A20,Percepciones1_0!$K$5:$K$236,1,0),0)</f>
        <v>0</v>
      </c>
      <c r="L20" s="1227">
        <f>IFERROR(VLOOKUP(A20,Guía1_0!$K$5:$K$235,1,0),0)</f>
        <v>0</v>
      </c>
      <c r="M20" s="1227">
        <f>IFERROR(VLOOKUP(A20,'Resumen Diario1_1'!$K$5:$K$233,1,0),0)</f>
        <v>0</v>
      </c>
      <c r="N20" s="1227">
        <f>IFERROR(VLOOKUP(A20,'Comunicación de Baja1_0'!$K$5:$K$233,1,0),0)</f>
        <v>0</v>
      </c>
      <c r="O20" s="1227">
        <f>IFERROR(VLOOKUP(A20,'Resumen de reversiones1_0'!$K$5:$K$1000,1,0),0)</f>
        <v>0</v>
      </c>
      <c r="P20" s="1227">
        <f>IFERROR(VLOOKUP(A20,Factura2_0!$L$5:$L$971,1,0),0)</f>
        <v>0</v>
      </c>
      <c r="Q20" s="1227">
        <f>IFERROR(VLOOKUP($A20,Boleta2_0!$L$5:$L$1117,1,0),0)</f>
        <v>0</v>
      </c>
      <c r="R20" s="1227">
        <f>IFERROR(VLOOKUP($A20,'Servicios Públicos2_0'!$L$5:$L$462,1,0),0)</f>
        <v>0</v>
      </c>
      <c r="S20" s="1227">
        <f>IFERROR(VLOOKUP($A20,NotaCredito2_0!$L$5:$L$457,1,0),0)</f>
        <v>0</v>
      </c>
      <c r="T20" s="1227">
        <f>IFERROR(VLOOKUP($A20,NotaDebito2_0!$L$5:$L$454,1,0),0)</f>
        <v>0</v>
      </c>
      <c r="U20" s="1227">
        <f>IFERROR(VLOOKUP($A20,General!$D$6:$D$235,1,0),0)</f>
        <v>0</v>
      </c>
      <c r="V20" s="1227">
        <f>IFERROR(VLOOKUP($A20,Firma!$H$4:$H$232,1,0),0)</f>
        <v>0</v>
      </c>
      <c r="W20" s="365" t="s">
        <v>1141</v>
      </c>
      <c r="X20" s="1229" t="str">
        <f t="shared" si="0"/>
        <v>0133</v>
      </c>
    </row>
    <row r="21" spans="1:24" customFormat="1" x14ac:dyDescent="0.25">
      <c r="A21" s="365" t="s">
        <v>2584</v>
      </c>
      <c r="B21" s="1249" t="s">
        <v>2583</v>
      </c>
      <c r="C21" s="1382"/>
      <c r="D21" s="1090"/>
      <c r="E21" s="449"/>
      <c r="F21" s="1227" t="str">
        <f>IFERROR(VLOOKUP(A21,Factura1_0!$K$5:$K$263,1,0),"0")</f>
        <v>0</v>
      </c>
      <c r="G21" s="1227">
        <f>IFERROR(VLOOKUP(A21,Boleta1_0!$K$5:$K$248,1,0),0)</f>
        <v>0</v>
      </c>
      <c r="H21" s="1227">
        <f>IFERROR(VLOOKUP(A21,'Nota de Débito1_0'!$K$5:$K$238,1,0),0)</f>
        <v>0</v>
      </c>
      <c r="I21" s="1227">
        <f>IFERROR(VLOOKUP(A21,'Nota de Crédito1_0'!$K$5:$K$238,1,0),0)</f>
        <v>0</v>
      </c>
      <c r="J21" s="1227">
        <f>IFERROR(VLOOKUP(A21,Retenciones1_0!$K$5:$K$237,1,0),0)</f>
        <v>0</v>
      </c>
      <c r="K21" s="1227">
        <f>IFERROR(VLOOKUP(A21,Percepciones1_0!$K$5:$K$236,1,0),0)</f>
        <v>0</v>
      </c>
      <c r="L21" s="1227">
        <f>IFERROR(VLOOKUP(A21,Guía1_0!$K$5:$K$235,1,0),0)</f>
        <v>0</v>
      </c>
      <c r="M21" s="1227">
        <f>IFERROR(VLOOKUP(A21,'Resumen Diario1_1'!$K$5:$K$233,1,0),0)</f>
        <v>0</v>
      </c>
      <c r="N21" s="1227">
        <f>IFERROR(VLOOKUP(A21,'Comunicación de Baja1_0'!$K$5:$K$233,1,0),0)</f>
        <v>0</v>
      </c>
      <c r="O21" s="1227">
        <f>IFERROR(VLOOKUP(A21,'Resumen de reversiones1_0'!$K$5:$K$1000,1,0),0)</f>
        <v>0</v>
      </c>
      <c r="P21" s="1227">
        <f>IFERROR(VLOOKUP(A21,Factura2_0!$L$5:$L$971,1,0),0)</f>
        <v>0</v>
      </c>
      <c r="Q21" s="1227">
        <f>IFERROR(VLOOKUP($A21,Boleta2_0!$L$5:$L$1117,1,0),0)</f>
        <v>0</v>
      </c>
      <c r="R21" s="1227">
        <f>IFERROR(VLOOKUP($A21,'Servicios Públicos2_0'!$L$5:$L$462,1,0),0)</f>
        <v>0</v>
      </c>
      <c r="S21" s="1227">
        <f>IFERROR(VLOOKUP($A21,NotaCredito2_0!$L$5:$L$457,1,0),0)</f>
        <v>0</v>
      </c>
      <c r="T21" s="1227">
        <f>IFERROR(VLOOKUP($A21,NotaDebito2_0!$L$5:$L$454,1,0),0)</f>
        <v>0</v>
      </c>
      <c r="U21" s="1227">
        <f>IFERROR(VLOOKUP($A21,General!$D$6:$D$235,1,0),0)</f>
        <v>0</v>
      </c>
      <c r="V21" s="1227">
        <f>IFERROR(VLOOKUP($A21,Firma!$H$4:$H$232,1,0),0)</f>
        <v>0</v>
      </c>
      <c r="W21" s="365" t="s">
        <v>2584</v>
      </c>
      <c r="X21" s="1229" t="str">
        <f t="shared" si="0"/>
        <v>0134</v>
      </c>
    </row>
    <row r="22" spans="1:24" customFormat="1" x14ac:dyDescent="0.25">
      <c r="A22" s="365" t="s">
        <v>1123</v>
      </c>
      <c r="B22" s="1249" t="s">
        <v>1124</v>
      </c>
      <c r="C22" s="1382"/>
      <c r="D22" s="1090"/>
      <c r="E22" s="449"/>
      <c r="F22" s="1227" t="str">
        <f>IFERROR(VLOOKUP(A22,Factura1_0!$K$5:$K$263,1,0),"0")</f>
        <v>0</v>
      </c>
      <c r="G22" s="1227">
        <f>IFERROR(VLOOKUP(A22,Boleta1_0!$K$5:$K$248,1,0),0)</f>
        <v>0</v>
      </c>
      <c r="H22" s="1227">
        <f>IFERROR(VLOOKUP(A22,'Nota de Débito1_0'!$K$5:$K$238,1,0),0)</f>
        <v>0</v>
      </c>
      <c r="I22" s="1227">
        <f>IFERROR(VLOOKUP(A22,'Nota de Crédito1_0'!$K$5:$K$238,1,0),0)</f>
        <v>0</v>
      </c>
      <c r="J22" s="1227">
        <f>IFERROR(VLOOKUP(A22,Retenciones1_0!$K$5:$K$237,1,0),0)</f>
        <v>0</v>
      </c>
      <c r="K22" s="1227">
        <f>IFERROR(VLOOKUP(A22,Percepciones1_0!$K$5:$K$236,1,0),0)</f>
        <v>0</v>
      </c>
      <c r="L22" s="1227">
        <f>IFERROR(VLOOKUP(A22,Guía1_0!$K$5:$K$235,1,0),0)</f>
        <v>0</v>
      </c>
      <c r="M22" s="1227">
        <f>IFERROR(VLOOKUP(A22,'Resumen Diario1_1'!$K$5:$K$233,1,0),0)</f>
        <v>0</v>
      </c>
      <c r="N22" s="1227">
        <f>IFERROR(VLOOKUP(A22,'Comunicación de Baja1_0'!$K$5:$K$233,1,0),0)</f>
        <v>0</v>
      </c>
      <c r="O22" s="1227">
        <f>IFERROR(VLOOKUP(A22,'Resumen de reversiones1_0'!$K$5:$K$1000,1,0),0)</f>
        <v>0</v>
      </c>
      <c r="P22" s="1227">
        <f>IFERROR(VLOOKUP(A22,Factura2_0!$L$5:$L$971,1,0),0)</f>
        <v>0</v>
      </c>
      <c r="Q22" s="1227">
        <f>IFERROR(VLOOKUP($A22,Boleta2_0!$L$5:$L$1117,1,0),0)</f>
        <v>0</v>
      </c>
      <c r="R22" s="1227">
        <f>IFERROR(VLOOKUP($A22,'Servicios Públicos2_0'!$L$5:$L$462,1,0),0)</f>
        <v>0</v>
      </c>
      <c r="S22" s="1227">
        <f>IFERROR(VLOOKUP($A22,NotaCredito2_0!$L$5:$L$457,1,0),0)</f>
        <v>0</v>
      </c>
      <c r="T22" s="1227">
        <f>IFERROR(VLOOKUP($A22,NotaDebito2_0!$L$5:$L$454,1,0),0)</f>
        <v>0</v>
      </c>
      <c r="U22" s="1227">
        <f>IFERROR(VLOOKUP($A22,General!$D$6:$D$235,1,0),0)</f>
        <v>0</v>
      </c>
      <c r="V22" s="1227">
        <f>IFERROR(VLOOKUP($A22,Firma!$H$4:$H$232,1,0),0)</f>
        <v>0</v>
      </c>
      <c r="W22" s="365" t="s">
        <v>1123</v>
      </c>
      <c r="X22" s="1229" t="str">
        <f t="shared" si="0"/>
        <v>0135</v>
      </c>
    </row>
    <row r="23" spans="1:24" customFormat="1" x14ac:dyDescent="0.25">
      <c r="A23" s="365" t="s">
        <v>2582</v>
      </c>
      <c r="B23" s="1249" t="s">
        <v>2581</v>
      </c>
      <c r="C23" s="1382"/>
      <c r="D23" s="1090"/>
      <c r="E23" s="449"/>
      <c r="F23" s="1227" t="str">
        <f>IFERROR(VLOOKUP(A23,Factura1_0!$K$5:$K$263,1,0),"0")</f>
        <v>0</v>
      </c>
      <c r="G23" s="1227">
        <f>IFERROR(VLOOKUP(A23,Boleta1_0!$K$5:$K$248,1,0),0)</f>
        <v>0</v>
      </c>
      <c r="H23" s="1227">
        <f>IFERROR(VLOOKUP(A23,'Nota de Débito1_0'!$K$5:$K$238,1,0),0)</f>
        <v>0</v>
      </c>
      <c r="I23" s="1227">
        <f>IFERROR(VLOOKUP(A23,'Nota de Crédito1_0'!$K$5:$K$238,1,0),0)</f>
        <v>0</v>
      </c>
      <c r="J23" s="1227">
        <f>IFERROR(VLOOKUP(A23,Retenciones1_0!$K$5:$K$237,1,0),0)</f>
        <v>0</v>
      </c>
      <c r="K23" s="1227">
        <f>IFERROR(VLOOKUP(A23,Percepciones1_0!$K$5:$K$236,1,0),0)</f>
        <v>0</v>
      </c>
      <c r="L23" s="1227">
        <f>IFERROR(VLOOKUP(A23,Guía1_0!$K$5:$K$235,1,0),0)</f>
        <v>0</v>
      </c>
      <c r="M23" s="1227">
        <f>IFERROR(VLOOKUP(A23,'Resumen Diario1_1'!$K$5:$K$233,1,0),0)</f>
        <v>0</v>
      </c>
      <c r="N23" s="1227">
        <f>IFERROR(VLOOKUP(A23,'Comunicación de Baja1_0'!$K$5:$K$233,1,0),0)</f>
        <v>0</v>
      </c>
      <c r="O23" s="1227">
        <f>IFERROR(VLOOKUP(A23,'Resumen de reversiones1_0'!$K$5:$K$1000,1,0),0)</f>
        <v>0</v>
      </c>
      <c r="P23" s="1227">
        <f>IFERROR(VLOOKUP(A23,Factura2_0!$L$5:$L$971,1,0),0)</f>
        <v>0</v>
      </c>
      <c r="Q23" s="1227">
        <f>IFERROR(VLOOKUP($A23,Boleta2_0!$L$5:$L$1117,1,0),0)</f>
        <v>0</v>
      </c>
      <c r="R23" s="1227">
        <f>IFERROR(VLOOKUP($A23,'Servicios Públicos2_0'!$L$5:$L$462,1,0),0)</f>
        <v>0</v>
      </c>
      <c r="S23" s="1227">
        <f>IFERROR(VLOOKUP($A23,NotaCredito2_0!$L$5:$L$457,1,0),0)</f>
        <v>0</v>
      </c>
      <c r="T23" s="1227">
        <f>IFERROR(VLOOKUP($A23,NotaDebito2_0!$L$5:$L$454,1,0),0)</f>
        <v>0</v>
      </c>
      <c r="U23" s="1227">
        <f>IFERROR(VLOOKUP($A23,General!$D$6:$D$235,1,0),0)</f>
        <v>0</v>
      </c>
      <c r="V23" s="1227">
        <f>IFERROR(VLOOKUP($A23,Firma!$H$4:$H$232,1,0),0)</f>
        <v>0</v>
      </c>
      <c r="W23" s="365" t="s">
        <v>2582</v>
      </c>
      <c r="X23" s="1229" t="str">
        <f t="shared" si="0"/>
        <v>0136</v>
      </c>
    </row>
    <row r="24" spans="1:24" customFormat="1" x14ac:dyDescent="0.25">
      <c r="A24" s="365" t="s">
        <v>2580</v>
      </c>
      <c r="B24" s="1249" t="s">
        <v>2579</v>
      </c>
      <c r="C24" s="1382"/>
      <c r="D24" s="1090"/>
      <c r="E24" s="449"/>
      <c r="F24" s="1227" t="str">
        <f>IFERROR(VLOOKUP(A24,Factura1_0!$K$5:$K$263,1,0),"0")</f>
        <v>0</v>
      </c>
      <c r="G24" s="1227">
        <f>IFERROR(VLOOKUP(A24,Boleta1_0!$K$5:$K$248,1,0),0)</f>
        <v>0</v>
      </c>
      <c r="H24" s="1227">
        <f>IFERROR(VLOOKUP(A24,'Nota de Débito1_0'!$K$5:$K$238,1,0),0)</f>
        <v>0</v>
      </c>
      <c r="I24" s="1227">
        <f>IFERROR(VLOOKUP(A24,'Nota de Crédito1_0'!$K$5:$K$238,1,0),0)</f>
        <v>0</v>
      </c>
      <c r="J24" s="1227">
        <f>IFERROR(VLOOKUP(A24,Retenciones1_0!$K$5:$K$237,1,0),0)</f>
        <v>0</v>
      </c>
      <c r="K24" s="1227">
        <f>IFERROR(VLOOKUP(A24,Percepciones1_0!$K$5:$K$236,1,0),0)</f>
        <v>0</v>
      </c>
      <c r="L24" s="1227">
        <f>IFERROR(VLOOKUP(A24,Guía1_0!$K$5:$K$235,1,0),0)</f>
        <v>0</v>
      </c>
      <c r="M24" s="1227">
        <f>IFERROR(VLOOKUP(A24,'Resumen Diario1_1'!$K$5:$K$233,1,0),0)</f>
        <v>0</v>
      </c>
      <c r="N24" s="1227">
        <f>IFERROR(VLOOKUP(A24,'Comunicación de Baja1_0'!$K$5:$K$233,1,0),0)</f>
        <v>0</v>
      </c>
      <c r="O24" s="1227">
        <f>IFERROR(VLOOKUP(A24,'Resumen de reversiones1_0'!$K$5:$K$1000,1,0),0)</f>
        <v>0</v>
      </c>
      <c r="P24" s="1227">
        <f>IFERROR(VLOOKUP(A24,Factura2_0!$L$5:$L$971,1,0),0)</f>
        <v>0</v>
      </c>
      <c r="Q24" s="1227">
        <f>IFERROR(VLOOKUP($A24,Boleta2_0!$L$5:$L$1117,1,0),0)</f>
        <v>0</v>
      </c>
      <c r="R24" s="1227">
        <f>IFERROR(VLOOKUP($A24,'Servicios Públicos2_0'!$L$5:$L$462,1,0),0)</f>
        <v>0</v>
      </c>
      <c r="S24" s="1227">
        <f>IFERROR(VLOOKUP($A24,NotaCredito2_0!$L$5:$L$457,1,0),0)</f>
        <v>0</v>
      </c>
      <c r="T24" s="1227">
        <f>IFERROR(VLOOKUP($A24,NotaDebito2_0!$L$5:$L$454,1,0),0)</f>
        <v>0</v>
      </c>
      <c r="U24" s="1227">
        <f>IFERROR(VLOOKUP($A24,General!$D$6:$D$235,1,0),0)</f>
        <v>0</v>
      </c>
      <c r="V24" s="1227">
        <f>IFERROR(VLOOKUP($A24,Firma!$H$4:$H$232,1,0),0)</f>
        <v>0</v>
      </c>
      <c r="W24" s="365" t="s">
        <v>2580</v>
      </c>
      <c r="X24" s="1229" t="str">
        <f t="shared" si="0"/>
        <v>0137</v>
      </c>
    </row>
    <row r="25" spans="1:24" customFormat="1" x14ac:dyDescent="0.25">
      <c r="A25" s="365" t="s">
        <v>2578</v>
      </c>
      <c r="B25" s="1249" t="s">
        <v>2577</v>
      </c>
      <c r="C25" s="1382"/>
      <c r="D25" s="1090"/>
      <c r="E25" s="449"/>
      <c r="F25" s="1227" t="str">
        <f>IFERROR(VLOOKUP(A25,Factura1_0!$K$5:$K$263,1,0),"0")</f>
        <v>0</v>
      </c>
      <c r="G25" s="1227">
        <f>IFERROR(VLOOKUP(A25,Boleta1_0!$K$5:$K$248,1,0),0)</f>
        <v>0</v>
      </c>
      <c r="H25" s="1227">
        <f>IFERROR(VLOOKUP(A25,'Nota de Débito1_0'!$K$5:$K$238,1,0),0)</f>
        <v>0</v>
      </c>
      <c r="I25" s="1227">
        <f>IFERROR(VLOOKUP(A25,'Nota de Crédito1_0'!$K$5:$K$238,1,0),0)</f>
        <v>0</v>
      </c>
      <c r="J25" s="1227">
        <f>IFERROR(VLOOKUP(A25,Retenciones1_0!$K$5:$K$237,1,0),0)</f>
        <v>0</v>
      </c>
      <c r="K25" s="1227">
        <f>IFERROR(VLOOKUP(A25,Percepciones1_0!$K$5:$K$236,1,0),0)</f>
        <v>0</v>
      </c>
      <c r="L25" s="1227">
        <f>IFERROR(VLOOKUP(A25,Guía1_0!$K$5:$K$235,1,0),0)</f>
        <v>0</v>
      </c>
      <c r="M25" s="1227">
        <f>IFERROR(VLOOKUP(A25,'Resumen Diario1_1'!$K$5:$K$233,1,0),0)</f>
        <v>0</v>
      </c>
      <c r="N25" s="1227">
        <f>IFERROR(VLOOKUP(A25,'Comunicación de Baja1_0'!$K$5:$K$233,1,0),0)</f>
        <v>0</v>
      </c>
      <c r="O25" s="1227">
        <f>IFERROR(VLOOKUP(A25,'Resumen de reversiones1_0'!$K$5:$K$1000,1,0),0)</f>
        <v>0</v>
      </c>
      <c r="P25" s="1227">
        <f>IFERROR(VLOOKUP(A25,Factura2_0!$L$5:$L$971,1,0),0)</f>
        <v>0</v>
      </c>
      <c r="Q25" s="1227">
        <f>IFERROR(VLOOKUP($A25,Boleta2_0!$L$5:$L$1117,1,0),0)</f>
        <v>0</v>
      </c>
      <c r="R25" s="1227">
        <f>IFERROR(VLOOKUP($A25,'Servicios Públicos2_0'!$L$5:$L$462,1,0),0)</f>
        <v>0</v>
      </c>
      <c r="S25" s="1227">
        <f>IFERROR(VLOOKUP($A25,NotaCredito2_0!$L$5:$L$457,1,0),0)</f>
        <v>0</v>
      </c>
      <c r="T25" s="1227">
        <f>IFERROR(VLOOKUP($A25,NotaDebito2_0!$L$5:$L$454,1,0),0)</f>
        <v>0</v>
      </c>
      <c r="U25" s="1227">
        <f>IFERROR(VLOOKUP($A25,General!$D$6:$D$235,1,0),0)</f>
        <v>0</v>
      </c>
      <c r="V25" s="1227">
        <f>IFERROR(VLOOKUP($A25,Firma!$H$4:$H$232,1,0),0)</f>
        <v>0</v>
      </c>
      <c r="W25" s="365" t="s">
        <v>2578</v>
      </c>
      <c r="X25" s="1229" t="str">
        <f t="shared" si="0"/>
        <v>0138</v>
      </c>
    </row>
    <row r="26" spans="1:24" customFormat="1" x14ac:dyDescent="0.25">
      <c r="A26" s="365" t="s">
        <v>1135</v>
      </c>
      <c r="B26" s="1249" t="s">
        <v>1136</v>
      </c>
      <c r="C26" s="1382"/>
      <c r="D26" s="1090"/>
      <c r="E26" s="449"/>
      <c r="F26" s="1227" t="str">
        <f>IFERROR(VLOOKUP(A26,Factura1_0!$K$5:$K$263,1,0),"0")</f>
        <v>0</v>
      </c>
      <c r="G26" s="1227">
        <f>IFERROR(VLOOKUP(A26,Boleta1_0!$K$5:$K$248,1,0),0)</f>
        <v>0</v>
      </c>
      <c r="H26" s="1227">
        <f>IFERROR(VLOOKUP(A26,'Nota de Débito1_0'!$K$5:$K$238,1,0),0)</f>
        <v>0</v>
      </c>
      <c r="I26" s="1227">
        <f>IFERROR(VLOOKUP(A26,'Nota de Crédito1_0'!$K$5:$K$238,1,0),0)</f>
        <v>0</v>
      </c>
      <c r="J26" s="1227">
        <f>IFERROR(VLOOKUP(A26,Retenciones1_0!$K$5:$K$237,1,0),0)</f>
        <v>0</v>
      </c>
      <c r="K26" s="1227">
        <f>IFERROR(VLOOKUP(A26,Percepciones1_0!$K$5:$K$236,1,0),0)</f>
        <v>0</v>
      </c>
      <c r="L26" s="1227">
        <f>IFERROR(VLOOKUP(A26,Guía1_0!$K$5:$K$235,1,0),0)</f>
        <v>0</v>
      </c>
      <c r="M26" s="1227">
        <f>IFERROR(VLOOKUP(A26,'Resumen Diario1_1'!$K$5:$K$233,1,0),0)</f>
        <v>0</v>
      </c>
      <c r="N26" s="1227">
        <f>IFERROR(VLOOKUP(A26,'Comunicación de Baja1_0'!$K$5:$K$233,1,0),0)</f>
        <v>0</v>
      </c>
      <c r="O26" s="1227">
        <f>IFERROR(VLOOKUP(A26,'Resumen de reversiones1_0'!$K$5:$K$1000,1,0),0)</f>
        <v>0</v>
      </c>
      <c r="P26" s="1227">
        <f>IFERROR(VLOOKUP(A26,Factura2_0!$L$5:$L$971,1,0),0)</f>
        <v>0</v>
      </c>
      <c r="Q26" s="1227">
        <f>IFERROR(VLOOKUP($A26,Boleta2_0!$L$5:$L$1117,1,0),0)</f>
        <v>0</v>
      </c>
      <c r="R26" s="1227">
        <f>IFERROR(VLOOKUP($A26,'Servicios Públicos2_0'!$L$5:$L$462,1,0),0)</f>
        <v>0</v>
      </c>
      <c r="S26" s="1227">
        <f>IFERROR(VLOOKUP($A26,NotaCredito2_0!$L$5:$L$457,1,0),0)</f>
        <v>0</v>
      </c>
      <c r="T26" s="1227">
        <f>IFERROR(VLOOKUP($A26,NotaDebito2_0!$L$5:$L$454,1,0),0)</f>
        <v>0</v>
      </c>
      <c r="U26" s="1227" t="str">
        <f>IFERROR(VLOOKUP($A26,General!$D$6:$D$235,1,0),0)</f>
        <v>0151</v>
      </c>
      <c r="V26" s="1227">
        <f>IFERROR(VLOOKUP($A26,Firma!$H$4:$H$232,1,0),0)</f>
        <v>0</v>
      </c>
      <c r="W26" s="365" t="s">
        <v>1135</v>
      </c>
      <c r="X26" s="1229" t="str">
        <f t="shared" si="0"/>
        <v>0151</v>
      </c>
    </row>
    <row r="27" spans="1:24" customFormat="1" x14ac:dyDescent="0.25">
      <c r="A27" s="365" t="s">
        <v>2576</v>
      </c>
      <c r="B27" s="1249" t="s">
        <v>2575</v>
      </c>
      <c r="C27" s="1382"/>
      <c r="D27" s="1090"/>
      <c r="E27" s="449"/>
      <c r="F27" s="1227" t="str">
        <f>IFERROR(VLOOKUP(A27,Factura1_0!$K$5:$K$263,1,0),"0")</f>
        <v>0</v>
      </c>
      <c r="G27" s="1227">
        <f>IFERROR(VLOOKUP(A27,Boleta1_0!$K$5:$K$248,1,0),0)</f>
        <v>0</v>
      </c>
      <c r="H27" s="1227">
        <f>IFERROR(VLOOKUP(A27,'Nota de Débito1_0'!$K$5:$K$238,1,0),0)</f>
        <v>0</v>
      </c>
      <c r="I27" s="1227">
        <f>IFERROR(VLOOKUP(A27,'Nota de Crédito1_0'!$K$5:$K$238,1,0),0)</f>
        <v>0</v>
      </c>
      <c r="J27" s="1227">
        <f>IFERROR(VLOOKUP(A27,Retenciones1_0!$K$5:$K$237,1,0),0)</f>
        <v>0</v>
      </c>
      <c r="K27" s="1227">
        <f>IFERROR(VLOOKUP(A27,Percepciones1_0!$K$5:$K$236,1,0),0)</f>
        <v>0</v>
      </c>
      <c r="L27" s="1227">
        <f>IFERROR(VLOOKUP(A27,Guía1_0!$K$5:$K$235,1,0),0)</f>
        <v>0</v>
      </c>
      <c r="M27" s="1227">
        <f>IFERROR(VLOOKUP(A27,'Resumen Diario1_1'!$K$5:$K$233,1,0),0)</f>
        <v>0</v>
      </c>
      <c r="N27" s="1227">
        <f>IFERROR(VLOOKUP(A27,'Comunicación de Baja1_0'!$K$5:$K$233,1,0),0)</f>
        <v>0</v>
      </c>
      <c r="O27" s="1227">
        <f>IFERROR(VLOOKUP(A27,'Resumen de reversiones1_0'!$K$5:$K$1000,1,0),0)</f>
        <v>0</v>
      </c>
      <c r="P27" s="1227">
        <f>IFERROR(VLOOKUP(A27,Factura2_0!$L$5:$L$971,1,0),0)</f>
        <v>0</v>
      </c>
      <c r="Q27" s="1227">
        <f>IFERROR(VLOOKUP($A27,Boleta2_0!$L$5:$L$1117,1,0),0)</f>
        <v>0</v>
      </c>
      <c r="R27" s="1227">
        <f>IFERROR(VLOOKUP($A27,'Servicios Públicos2_0'!$L$5:$L$462,1,0),0)</f>
        <v>0</v>
      </c>
      <c r="S27" s="1227">
        <f>IFERROR(VLOOKUP($A27,NotaCredito2_0!$L$5:$L$457,1,0),0)</f>
        <v>0</v>
      </c>
      <c r="T27" s="1227">
        <f>IFERROR(VLOOKUP($A27,NotaDebito2_0!$L$5:$L$454,1,0),0)</f>
        <v>0</v>
      </c>
      <c r="U27" s="1227">
        <f>IFERROR(VLOOKUP($A27,General!$D$6:$D$235,1,0),0)</f>
        <v>0</v>
      </c>
      <c r="V27" s="1227">
        <f>IFERROR(VLOOKUP($A27,Firma!$H$4:$H$232,1,0),0)</f>
        <v>0</v>
      </c>
      <c r="W27" s="365" t="s">
        <v>2576</v>
      </c>
      <c r="X27" s="1229" t="str">
        <f t="shared" si="0"/>
        <v>0152</v>
      </c>
    </row>
    <row r="28" spans="1:24" customFormat="1" x14ac:dyDescent="0.25">
      <c r="A28" s="365" t="s">
        <v>2574</v>
      </c>
      <c r="B28" s="1249" t="s">
        <v>2573</v>
      </c>
      <c r="C28" s="1382"/>
      <c r="D28" s="1090"/>
      <c r="E28" s="449"/>
      <c r="F28" s="1227" t="str">
        <f>IFERROR(VLOOKUP(A28,Factura1_0!$K$5:$K$263,1,0),"0")</f>
        <v>0</v>
      </c>
      <c r="G28" s="1227">
        <f>IFERROR(VLOOKUP(A28,Boleta1_0!$K$5:$K$248,1,0),0)</f>
        <v>0</v>
      </c>
      <c r="H28" s="1227">
        <f>IFERROR(VLOOKUP(A28,'Nota de Débito1_0'!$K$5:$K$238,1,0),0)</f>
        <v>0</v>
      </c>
      <c r="I28" s="1227">
        <f>IFERROR(VLOOKUP(A28,'Nota de Crédito1_0'!$K$5:$K$238,1,0),0)</f>
        <v>0</v>
      </c>
      <c r="J28" s="1227">
        <f>IFERROR(VLOOKUP(A28,Retenciones1_0!$K$5:$K$237,1,0),0)</f>
        <v>0</v>
      </c>
      <c r="K28" s="1227">
        <f>IFERROR(VLOOKUP(A28,Percepciones1_0!$K$5:$K$236,1,0),0)</f>
        <v>0</v>
      </c>
      <c r="L28" s="1227">
        <f>IFERROR(VLOOKUP(A28,Guía1_0!$K$5:$K$235,1,0),0)</f>
        <v>0</v>
      </c>
      <c r="M28" s="1227">
        <f>IFERROR(VLOOKUP(A28,'Resumen Diario1_1'!$K$5:$K$233,1,0),0)</f>
        <v>0</v>
      </c>
      <c r="N28" s="1227">
        <f>IFERROR(VLOOKUP(A28,'Comunicación de Baja1_0'!$K$5:$K$233,1,0),0)</f>
        <v>0</v>
      </c>
      <c r="O28" s="1227">
        <f>IFERROR(VLOOKUP(A28,'Resumen de reversiones1_0'!$K$5:$K$1000,1,0),0)</f>
        <v>0</v>
      </c>
      <c r="P28" s="1227">
        <f>IFERROR(VLOOKUP(A28,Factura2_0!$L$5:$L$971,1,0),0)</f>
        <v>0</v>
      </c>
      <c r="Q28" s="1227">
        <f>IFERROR(VLOOKUP($A28,Boleta2_0!$L$5:$L$1117,1,0),0)</f>
        <v>0</v>
      </c>
      <c r="R28" s="1227">
        <f>IFERROR(VLOOKUP($A28,'Servicios Públicos2_0'!$L$5:$L$462,1,0),0)</f>
        <v>0</v>
      </c>
      <c r="S28" s="1227">
        <f>IFERROR(VLOOKUP($A28,NotaCredito2_0!$L$5:$L$457,1,0),0)</f>
        <v>0</v>
      </c>
      <c r="T28" s="1227">
        <f>IFERROR(VLOOKUP($A28,NotaDebito2_0!$L$5:$L$454,1,0),0)</f>
        <v>0</v>
      </c>
      <c r="U28" s="1227">
        <f>IFERROR(VLOOKUP($A28,General!$D$6:$D$235,1,0),0)</f>
        <v>0</v>
      </c>
      <c r="V28" s="1227">
        <f>IFERROR(VLOOKUP($A28,Firma!$H$4:$H$232,1,0),0)</f>
        <v>0</v>
      </c>
      <c r="W28" s="365" t="s">
        <v>2574</v>
      </c>
      <c r="X28" s="1229" t="str">
        <f t="shared" si="0"/>
        <v>0153</v>
      </c>
    </row>
    <row r="29" spans="1:24" customFormat="1" x14ac:dyDescent="0.25">
      <c r="A29" s="365" t="s">
        <v>1100</v>
      </c>
      <c r="B29" s="1249" t="s">
        <v>1101</v>
      </c>
      <c r="C29" s="1382"/>
      <c r="D29" s="1090"/>
      <c r="E29" s="449"/>
      <c r="F29" s="1227" t="str">
        <f>IFERROR(VLOOKUP(A29,Factura1_0!$K$5:$K$263,1,0),"0")</f>
        <v>0</v>
      </c>
      <c r="G29" s="1227">
        <f>IFERROR(VLOOKUP(A29,Boleta1_0!$K$5:$K$248,1,0),0)</f>
        <v>0</v>
      </c>
      <c r="H29" s="1227">
        <f>IFERROR(VLOOKUP(A29,'Nota de Débito1_0'!$K$5:$K$238,1,0),0)</f>
        <v>0</v>
      </c>
      <c r="I29" s="1227">
        <f>IFERROR(VLOOKUP(A29,'Nota de Crédito1_0'!$K$5:$K$238,1,0),0)</f>
        <v>0</v>
      </c>
      <c r="J29" s="1227" t="str">
        <f>IFERROR(VLOOKUP(A29,Retenciones1_0!$K$5:$K$237,1,0),0)</f>
        <v>0154</v>
      </c>
      <c r="K29" s="1227" t="str">
        <f>IFERROR(VLOOKUP(A29,Percepciones1_0!$K$5:$K$236,1,0),0)</f>
        <v>0154</v>
      </c>
      <c r="L29" s="1227">
        <f>IFERROR(VLOOKUP(A29,Guía1_0!$K$5:$K$235,1,0),0)</f>
        <v>0</v>
      </c>
      <c r="M29" s="1227">
        <f>IFERROR(VLOOKUP(A29,'Resumen Diario1_1'!$K$5:$K$233,1,0),0)</f>
        <v>0</v>
      </c>
      <c r="N29" s="1227">
        <f>IFERROR(VLOOKUP(A29,'Comunicación de Baja1_0'!$K$5:$K$233,1,0),0)</f>
        <v>0</v>
      </c>
      <c r="O29" s="1227" t="str">
        <f>IFERROR(VLOOKUP(A29,'Resumen de reversiones1_0'!$K$5:$K$1000,1,0),0)</f>
        <v>0154</v>
      </c>
      <c r="P29" s="1227">
        <f>IFERROR(VLOOKUP(A29,Factura2_0!$L$5:$L$971,1,0),0)</f>
        <v>0</v>
      </c>
      <c r="Q29" s="1227">
        <f>IFERROR(VLOOKUP($A29,Boleta2_0!$L$5:$L$1117,1,0),0)</f>
        <v>0</v>
      </c>
      <c r="R29" s="1227">
        <f>IFERROR(VLOOKUP($A29,'Servicios Públicos2_0'!$L$5:$L$462,1,0),0)</f>
        <v>0</v>
      </c>
      <c r="S29" s="1227">
        <f>IFERROR(VLOOKUP($A29,NotaCredito2_0!$L$5:$L$457,1,0),0)</f>
        <v>0</v>
      </c>
      <c r="T29" s="1227">
        <f>IFERROR(VLOOKUP($A29,NotaDebito2_0!$L$5:$L$454,1,0),0)</f>
        <v>0</v>
      </c>
      <c r="U29" s="1227" t="str">
        <f>IFERROR(VLOOKUP($A29,General!$D$6:$D$235,1,0),0)</f>
        <v>0154</v>
      </c>
      <c r="V29" s="1227">
        <f>IFERROR(VLOOKUP($A29,Firma!$H$4:$H$232,1,0),0)</f>
        <v>0</v>
      </c>
      <c r="W29" s="365" t="s">
        <v>1100</v>
      </c>
      <c r="X29" s="1229" t="str">
        <f t="shared" si="0"/>
        <v>0154</v>
      </c>
    </row>
    <row r="30" spans="1:24" customFormat="1" x14ac:dyDescent="0.25">
      <c r="A30" s="365" t="s">
        <v>1149</v>
      </c>
      <c r="B30" s="1249" t="s">
        <v>1150</v>
      </c>
      <c r="C30" s="1382"/>
      <c r="D30" s="1090"/>
      <c r="E30" s="449"/>
      <c r="F30" s="1227" t="str">
        <f>IFERROR(VLOOKUP(A30,Factura1_0!$K$5:$K$263,1,0),"0")</f>
        <v>0</v>
      </c>
      <c r="G30" s="1227">
        <f>IFERROR(VLOOKUP(A30,Boleta1_0!$K$5:$K$248,1,0),0)</f>
        <v>0</v>
      </c>
      <c r="H30" s="1227">
        <f>IFERROR(VLOOKUP(A30,'Nota de Débito1_0'!$K$5:$K$238,1,0),0)</f>
        <v>0</v>
      </c>
      <c r="I30" s="1227">
        <f>IFERROR(VLOOKUP(A30,'Nota de Crédito1_0'!$K$5:$K$238,1,0),0)</f>
        <v>0</v>
      </c>
      <c r="J30" s="1227">
        <f>IFERROR(VLOOKUP(A30,Retenciones1_0!$K$5:$K$237,1,0),0)</f>
        <v>0</v>
      </c>
      <c r="K30" s="1227">
        <f>IFERROR(VLOOKUP(A30,Percepciones1_0!$K$5:$K$236,1,0),0)</f>
        <v>0</v>
      </c>
      <c r="L30" s="1227">
        <f>IFERROR(VLOOKUP(A30,Guía1_0!$K$5:$K$235,1,0),0)</f>
        <v>0</v>
      </c>
      <c r="M30" s="1227">
        <f>IFERROR(VLOOKUP(A30,'Resumen Diario1_1'!$K$5:$K$233,1,0),0)</f>
        <v>0</v>
      </c>
      <c r="N30" s="1227">
        <f>IFERROR(VLOOKUP(A30,'Comunicación de Baja1_0'!$K$5:$K$233,1,0),0)</f>
        <v>0</v>
      </c>
      <c r="O30" s="1227">
        <f>IFERROR(VLOOKUP(A30,'Resumen de reversiones1_0'!$K$5:$K$1000,1,0),0)</f>
        <v>0</v>
      </c>
      <c r="P30" s="1227">
        <f>IFERROR(VLOOKUP(A30,Factura2_0!$L$5:$L$971,1,0),0)</f>
        <v>0</v>
      </c>
      <c r="Q30" s="1227">
        <f>IFERROR(VLOOKUP($A30,Boleta2_0!$L$5:$L$1117,1,0),0)</f>
        <v>0</v>
      </c>
      <c r="R30" s="1227">
        <f>IFERROR(VLOOKUP($A30,'Servicios Públicos2_0'!$L$5:$L$462,1,0),0)</f>
        <v>0</v>
      </c>
      <c r="S30" s="1227">
        <f>IFERROR(VLOOKUP($A30,NotaCredito2_0!$L$5:$L$457,1,0),0)</f>
        <v>0</v>
      </c>
      <c r="T30" s="1227">
        <f>IFERROR(VLOOKUP($A30,NotaDebito2_0!$L$5:$L$454,1,0),0)</f>
        <v>0</v>
      </c>
      <c r="U30" s="1227" t="str">
        <f>IFERROR(VLOOKUP($A30,General!$D$6:$D$235,1,0),0)</f>
        <v>0155</v>
      </c>
      <c r="V30" s="1227">
        <f>IFERROR(VLOOKUP($A30,Firma!$H$4:$H$232,1,0),0)</f>
        <v>0</v>
      </c>
      <c r="W30" s="365" t="s">
        <v>1149</v>
      </c>
      <c r="X30" s="1229" t="str">
        <f t="shared" si="0"/>
        <v>0155</v>
      </c>
    </row>
    <row r="31" spans="1:24" customFormat="1" x14ac:dyDescent="0.25">
      <c r="A31" s="365" t="s">
        <v>1152</v>
      </c>
      <c r="B31" s="1249" t="s">
        <v>1151</v>
      </c>
      <c r="C31" s="1382"/>
      <c r="D31" s="1090"/>
      <c r="E31" s="449"/>
      <c r="F31" s="1227" t="str">
        <f>IFERROR(VLOOKUP(A31,Factura1_0!$K$5:$K$263,1,0),"0")</f>
        <v>0</v>
      </c>
      <c r="G31" s="1227">
        <f>IFERROR(VLOOKUP(A31,Boleta1_0!$K$5:$K$248,1,0),0)</f>
        <v>0</v>
      </c>
      <c r="H31" s="1227">
        <f>IFERROR(VLOOKUP(A31,'Nota de Débito1_0'!$K$5:$K$238,1,0),0)</f>
        <v>0</v>
      </c>
      <c r="I31" s="1227">
        <f>IFERROR(VLOOKUP(A31,'Nota de Crédito1_0'!$K$5:$K$238,1,0),0)</f>
        <v>0</v>
      </c>
      <c r="J31" s="1227">
        <f>IFERROR(VLOOKUP(A31,Retenciones1_0!$K$5:$K$237,1,0),0)</f>
        <v>0</v>
      </c>
      <c r="K31" s="1227">
        <f>IFERROR(VLOOKUP(A31,Percepciones1_0!$K$5:$K$236,1,0),0)</f>
        <v>0</v>
      </c>
      <c r="L31" s="1227">
        <f>IFERROR(VLOOKUP(A31,Guía1_0!$K$5:$K$235,1,0),0)</f>
        <v>0</v>
      </c>
      <c r="M31" s="1227">
        <f>IFERROR(VLOOKUP(A31,'Resumen Diario1_1'!$K$5:$K$233,1,0),0)</f>
        <v>0</v>
      </c>
      <c r="N31" s="1227">
        <f>IFERROR(VLOOKUP(A31,'Comunicación de Baja1_0'!$K$5:$K$233,1,0),0)</f>
        <v>0</v>
      </c>
      <c r="O31" s="1227">
        <f>IFERROR(VLOOKUP(A31,'Resumen de reversiones1_0'!$K$5:$K$1000,1,0),0)</f>
        <v>0</v>
      </c>
      <c r="P31" s="1227">
        <f>IFERROR(VLOOKUP(A31,Factura2_0!$L$5:$L$971,1,0),0)</f>
        <v>0</v>
      </c>
      <c r="Q31" s="1227">
        <f>IFERROR(VLOOKUP($A31,Boleta2_0!$L$5:$L$1117,1,0),0)</f>
        <v>0</v>
      </c>
      <c r="R31" s="1227">
        <f>IFERROR(VLOOKUP($A31,'Servicios Públicos2_0'!$L$5:$L$462,1,0),0)</f>
        <v>0</v>
      </c>
      <c r="S31" s="1227">
        <f>IFERROR(VLOOKUP($A31,NotaCredito2_0!$L$5:$L$457,1,0),0)</f>
        <v>0</v>
      </c>
      <c r="T31" s="1227">
        <f>IFERROR(VLOOKUP($A31,NotaDebito2_0!$L$5:$L$454,1,0),0)</f>
        <v>0</v>
      </c>
      <c r="U31" s="1227" t="str">
        <f>IFERROR(VLOOKUP($A31,General!$D$6:$D$235,1,0),0)</f>
        <v>0156</v>
      </c>
      <c r="V31" s="1227">
        <f>IFERROR(VLOOKUP($A31,Firma!$H$4:$H$232,1,0),0)</f>
        <v>0</v>
      </c>
      <c r="W31" s="365" t="s">
        <v>1152</v>
      </c>
      <c r="X31" s="1229" t="str">
        <f t="shared" si="0"/>
        <v>0156</v>
      </c>
    </row>
    <row r="32" spans="1:24" customFormat="1" x14ac:dyDescent="0.25">
      <c r="A32" s="365" t="s">
        <v>1153</v>
      </c>
      <c r="B32" s="1249" t="s">
        <v>1154</v>
      </c>
      <c r="C32" s="1382"/>
      <c r="D32" s="1090"/>
      <c r="E32" s="449"/>
      <c r="F32" s="1227" t="str">
        <f>IFERROR(VLOOKUP(A32,Factura1_0!$K$5:$K$263,1,0),"0")</f>
        <v>0</v>
      </c>
      <c r="G32" s="1227">
        <f>IFERROR(VLOOKUP(A32,Boleta1_0!$K$5:$K$248,1,0),0)</f>
        <v>0</v>
      </c>
      <c r="H32" s="1227">
        <f>IFERROR(VLOOKUP(A32,'Nota de Débito1_0'!$K$5:$K$238,1,0),0)</f>
        <v>0</v>
      </c>
      <c r="I32" s="1227">
        <f>IFERROR(VLOOKUP(A32,'Nota de Crédito1_0'!$K$5:$K$238,1,0),0)</f>
        <v>0</v>
      </c>
      <c r="J32" s="1227">
        <f>IFERROR(VLOOKUP(A32,Retenciones1_0!$K$5:$K$237,1,0),0)</f>
        <v>0</v>
      </c>
      <c r="K32" s="1227">
        <f>IFERROR(VLOOKUP(A32,Percepciones1_0!$K$5:$K$236,1,0),0)</f>
        <v>0</v>
      </c>
      <c r="L32" s="1227">
        <f>IFERROR(VLOOKUP(A32,Guía1_0!$K$5:$K$235,1,0),0)</f>
        <v>0</v>
      </c>
      <c r="M32" s="1227">
        <f>IFERROR(VLOOKUP(A32,'Resumen Diario1_1'!$K$5:$K$233,1,0),0)</f>
        <v>0</v>
      </c>
      <c r="N32" s="1227">
        <f>IFERROR(VLOOKUP(A32,'Comunicación de Baja1_0'!$K$5:$K$233,1,0),0)</f>
        <v>0</v>
      </c>
      <c r="O32" s="1227">
        <f>IFERROR(VLOOKUP(A32,'Resumen de reversiones1_0'!$K$5:$K$1000,1,0),0)</f>
        <v>0</v>
      </c>
      <c r="P32" s="1227">
        <f>IFERROR(VLOOKUP(A32,Factura2_0!$L$5:$L$971,1,0),0)</f>
        <v>0</v>
      </c>
      <c r="Q32" s="1227">
        <f>IFERROR(VLOOKUP($A32,Boleta2_0!$L$5:$L$1117,1,0),0)</f>
        <v>0</v>
      </c>
      <c r="R32" s="1227">
        <f>IFERROR(VLOOKUP($A32,'Servicios Públicos2_0'!$L$5:$L$462,1,0),0)</f>
        <v>0</v>
      </c>
      <c r="S32" s="1227">
        <f>IFERROR(VLOOKUP($A32,NotaCredito2_0!$L$5:$L$457,1,0),0)</f>
        <v>0</v>
      </c>
      <c r="T32" s="1227">
        <f>IFERROR(VLOOKUP($A32,NotaDebito2_0!$L$5:$L$454,1,0),0)</f>
        <v>0</v>
      </c>
      <c r="U32" s="1227" t="str">
        <f>IFERROR(VLOOKUP($A32,General!$D$6:$D$235,1,0),0)</f>
        <v>0157</v>
      </c>
      <c r="V32" s="1227">
        <f>IFERROR(VLOOKUP($A32,Firma!$H$4:$H$232,1,0),0)</f>
        <v>0</v>
      </c>
      <c r="W32" s="365" t="s">
        <v>1153</v>
      </c>
      <c r="X32" s="1229" t="str">
        <f t="shared" si="0"/>
        <v>0157</v>
      </c>
    </row>
    <row r="33" spans="1:24" customFormat="1" x14ac:dyDescent="0.25">
      <c r="A33" s="365" t="s">
        <v>1138</v>
      </c>
      <c r="B33" s="1249" t="s">
        <v>1140</v>
      </c>
      <c r="C33" s="1382"/>
      <c r="D33" s="1090"/>
      <c r="E33" s="449"/>
      <c r="F33" s="1227" t="str">
        <f>IFERROR(VLOOKUP(A33,Factura1_0!$K$5:$K$263,1,0),"0")</f>
        <v>0</v>
      </c>
      <c r="G33" s="1227">
        <f>IFERROR(VLOOKUP(A33,Boleta1_0!$K$5:$K$248,1,0),0)</f>
        <v>0</v>
      </c>
      <c r="H33" s="1227">
        <f>IFERROR(VLOOKUP(A33,'Nota de Débito1_0'!$K$5:$K$238,1,0),0)</f>
        <v>0</v>
      </c>
      <c r="I33" s="1227">
        <f>IFERROR(VLOOKUP(A33,'Nota de Crédito1_0'!$K$5:$K$238,1,0),0)</f>
        <v>0</v>
      </c>
      <c r="J33" s="1227">
        <f>IFERROR(VLOOKUP(A33,Retenciones1_0!$K$5:$K$237,1,0),0)</f>
        <v>0</v>
      </c>
      <c r="K33" s="1227">
        <f>IFERROR(VLOOKUP(A33,Percepciones1_0!$K$5:$K$236,1,0),0)</f>
        <v>0</v>
      </c>
      <c r="L33" s="1227">
        <f>IFERROR(VLOOKUP(A33,Guía1_0!$K$5:$K$235,1,0),0)</f>
        <v>0</v>
      </c>
      <c r="M33" s="1227">
        <f>IFERROR(VLOOKUP(A33,'Resumen Diario1_1'!$K$5:$K$233,1,0),0)</f>
        <v>0</v>
      </c>
      <c r="N33" s="1227">
        <f>IFERROR(VLOOKUP(A33,'Comunicación de Baja1_0'!$K$5:$K$233,1,0),0)</f>
        <v>0</v>
      </c>
      <c r="O33" s="1227">
        <f>IFERROR(VLOOKUP(A33,'Resumen de reversiones1_0'!$K$5:$K$1000,1,0),0)</f>
        <v>0</v>
      </c>
      <c r="P33" s="1227">
        <f>IFERROR(VLOOKUP(A33,Factura2_0!$L$5:$L$971,1,0),0)</f>
        <v>0</v>
      </c>
      <c r="Q33" s="1227">
        <f>IFERROR(VLOOKUP($A33,Boleta2_0!$L$5:$L$1117,1,0),0)</f>
        <v>0</v>
      </c>
      <c r="R33" s="1227">
        <f>IFERROR(VLOOKUP($A33,'Servicios Públicos2_0'!$L$5:$L$462,1,0),0)</f>
        <v>0</v>
      </c>
      <c r="S33" s="1227">
        <f>IFERROR(VLOOKUP($A33,NotaCredito2_0!$L$5:$L$457,1,0),0)</f>
        <v>0</v>
      </c>
      <c r="T33" s="1227">
        <f>IFERROR(VLOOKUP($A33,NotaDebito2_0!$L$5:$L$454,1,0),0)</f>
        <v>0</v>
      </c>
      <c r="U33" s="1227" t="str">
        <f>IFERROR(VLOOKUP($A33,General!$D$6:$D$235,1,0),0)</f>
        <v>0158</v>
      </c>
      <c r="V33" s="1227">
        <f>IFERROR(VLOOKUP($A33,Firma!$H$4:$H$232,1,0),0)</f>
        <v>0</v>
      </c>
      <c r="W33" s="365" t="s">
        <v>1138</v>
      </c>
      <c r="X33" s="1229" t="str">
        <f t="shared" si="0"/>
        <v>0158</v>
      </c>
    </row>
    <row r="34" spans="1:24" customFormat="1" x14ac:dyDescent="0.25">
      <c r="A34" s="365" t="s">
        <v>1137</v>
      </c>
      <c r="B34" s="1249" t="s">
        <v>1139</v>
      </c>
      <c r="C34" s="1382"/>
      <c r="D34" s="1090"/>
      <c r="E34" s="449"/>
      <c r="F34" s="1227" t="str">
        <f>IFERROR(VLOOKUP(A34,Factura1_0!$K$5:$K$263,1,0),"0")</f>
        <v>0</v>
      </c>
      <c r="G34" s="1227">
        <f>IFERROR(VLOOKUP(A34,Boleta1_0!$K$5:$K$248,1,0),0)</f>
        <v>0</v>
      </c>
      <c r="H34" s="1227">
        <f>IFERROR(VLOOKUP(A34,'Nota de Débito1_0'!$K$5:$K$238,1,0),0)</f>
        <v>0</v>
      </c>
      <c r="I34" s="1227">
        <f>IFERROR(VLOOKUP(A34,'Nota de Crédito1_0'!$K$5:$K$238,1,0),0)</f>
        <v>0</v>
      </c>
      <c r="J34" s="1227">
        <f>IFERROR(VLOOKUP(A34,Retenciones1_0!$K$5:$K$237,1,0),0)</f>
        <v>0</v>
      </c>
      <c r="K34" s="1227">
        <f>IFERROR(VLOOKUP(A34,Percepciones1_0!$K$5:$K$236,1,0),0)</f>
        <v>0</v>
      </c>
      <c r="L34" s="1227">
        <f>IFERROR(VLOOKUP(A34,Guía1_0!$K$5:$K$235,1,0),0)</f>
        <v>0</v>
      </c>
      <c r="M34" s="1227">
        <f>IFERROR(VLOOKUP(A34,'Resumen Diario1_1'!$K$5:$K$233,1,0),0)</f>
        <v>0</v>
      </c>
      <c r="N34" s="1227">
        <f>IFERROR(VLOOKUP(A34,'Comunicación de Baja1_0'!$K$5:$K$233,1,0),0)</f>
        <v>0</v>
      </c>
      <c r="O34" s="1227">
        <f>IFERROR(VLOOKUP(A34,'Resumen de reversiones1_0'!$K$5:$K$1000,1,0),0)</f>
        <v>0</v>
      </c>
      <c r="P34" s="1227">
        <f>IFERROR(VLOOKUP(A34,Factura2_0!$L$5:$L$971,1,0),0)</f>
        <v>0</v>
      </c>
      <c r="Q34" s="1227">
        <f>IFERROR(VLOOKUP($A34,Boleta2_0!$L$5:$L$1117,1,0),0)</f>
        <v>0</v>
      </c>
      <c r="R34" s="1227">
        <f>IFERROR(VLOOKUP($A34,'Servicios Públicos2_0'!$L$5:$L$462,1,0),0)</f>
        <v>0</v>
      </c>
      <c r="S34" s="1227">
        <f>IFERROR(VLOOKUP($A34,NotaCredito2_0!$L$5:$L$457,1,0),0)</f>
        <v>0</v>
      </c>
      <c r="T34" s="1227">
        <f>IFERROR(VLOOKUP($A34,NotaDebito2_0!$L$5:$L$454,1,0),0)</f>
        <v>0</v>
      </c>
      <c r="U34" s="1227" t="str">
        <f>IFERROR(VLOOKUP($A34,General!$D$6:$D$235,1,0),0)</f>
        <v>0159</v>
      </c>
      <c r="V34" s="1227">
        <f>IFERROR(VLOOKUP($A34,Firma!$H$4:$H$232,1,0),0)</f>
        <v>0</v>
      </c>
      <c r="W34" s="365" t="s">
        <v>1137</v>
      </c>
      <c r="X34" s="1229" t="str">
        <f t="shared" si="0"/>
        <v>0159</v>
      </c>
    </row>
    <row r="35" spans="1:24" customFormat="1" x14ac:dyDescent="0.25">
      <c r="A35" s="365" t="s">
        <v>1157</v>
      </c>
      <c r="B35" s="1249" t="s">
        <v>1158</v>
      </c>
      <c r="C35" s="1382"/>
      <c r="D35" s="1090"/>
      <c r="E35" s="449"/>
      <c r="F35" s="1227" t="str">
        <f>IFERROR(VLOOKUP(A35,Factura1_0!$K$5:$K$263,1,0),"0")</f>
        <v>0</v>
      </c>
      <c r="G35" s="1227">
        <f>IFERROR(VLOOKUP(A35,Boleta1_0!$K$5:$K$248,1,0),0)</f>
        <v>0</v>
      </c>
      <c r="H35" s="1227">
        <f>IFERROR(VLOOKUP(A35,'Nota de Débito1_0'!$K$5:$K$238,1,0),0)</f>
        <v>0</v>
      </c>
      <c r="I35" s="1227">
        <f>IFERROR(VLOOKUP(A35,'Nota de Crédito1_0'!$K$5:$K$238,1,0),0)</f>
        <v>0</v>
      </c>
      <c r="J35" s="1227">
        <f>IFERROR(VLOOKUP(A35,Retenciones1_0!$K$5:$K$237,1,0),0)</f>
        <v>0</v>
      </c>
      <c r="K35" s="1227">
        <f>IFERROR(VLOOKUP(A35,Percepciones1_0!$K$5:$K$236,1,0),0)</f>
        <v>0</v>
      </c>
      <c r="L35" s="1227">
        <f>IFERROR(VLOOKUP(A35,Guía1_0!$K$5:$K$235,1,0),0)</f>
        <v>0</v>
      </c>
      <c r="M35" s="1227">
        <f>IFERROR(VLOOKUP(A35,'Resumen Diario1_1'!$K$5:$K$233,1,0),0)</f>
        <v>0</v>
      </c>
      <c r="N35" s="1227">
        <f>IFERROR(VLOOKUP(A35,'Comunicación de Baja1_0'!$K$5:$K$233,1,0),0)</f>
        <v>0</v>
      </c>
      <c r="O35" s="1227">
        <f>IFERROR(VLOOKUP(A35,'Resumen de reversiones1_0'!$K$5:$K$1000,1,0),0)</f>
        <v>0</v>
      </c>
      <c r="P35" s="1227">
        <f>IFERROR(VLOOKUP(A35,Factura2_0!$L$5:$L$971,1,0),0)</f>
        <v>0</v>
      </c>
      <c r="Q35" s="1227">
        <f>IFERROR(VLOOKUP($A35,Boleta2_0!$L$5:$L$1117,1,0),0)</f>
        <v>0</v>
      </c>
      <c r="R35" s="1227">
        <f>IFERROR(VLOOKUP($A35,'Servicios Públicos2_0'!$L$5:$L$462,1,0),0)</f>
        <v>0</v>
      </c>
      <c r="S35" s="1227">
        <f>IFERROR(VLOOKUP($A35,NotaCredito2_0!$L$5:$L$457,1,0),0)</f>
        <v>0</v>
      </c>
      <c r="T35" s="1227">
        <f>IFERROR(VLOOKUP($A35,NotaDebito2_0!$L$5:$L$454,1,0),0)</f>
        <v>0</v>
      </c>
      <c r="U35" s="1227" t="str">
        <f>IFERROR(VLOOKUP($A35,General!$D$6:$D$235,1,0),0)</f>
        <v>0160</v>
      </c>
      <c r="V35" s="1227">
        <f>IFERROR(VLOOKUP($A35,Firma!$H$4:$H$232,1,0),0)</f>
        <v>0</v>
      </c>
      <c r="W35" s="365" t="s">
        <v>1157</v>
      </c>
      <c r="X35" s="1229" t="str">
        <f t="shared" si="0"/>
        <v>0160</v>
      </c>
    </row>
    <row r="36" spans="1:24" customFormat="1" x14ac:dyDescent="0.25">
      <c r="A36" s="365" t="s">
        <v>1155</v>
      </c>
      <c r="B36" s="1249" t="s">
        <v>1156</v>
      </c>
      <c r="C36" s="1382"/>
      <c r="D36" s="1090"/>
      <c r="E36" s="449"/>
      <c r="F36" s="1227" t="str">
        <f>IFERROR(VLOOKUP(A36,Factura1_0!$K$5:$K$263,1,0),"0")</f>
        <v>0</v>
      </c>
      <c r="G36" s="1227">
        <f>IFERROR(VLOOKUP(A36,Boleta1_0!$K$5:$K$248,1,0),0)</f>
        <v>0</v>
      </c>
      <c r="H36" s="1227">
        <f>IFERROR(VLOOKUP(A36,'Nota de Débito1_0'!$K$5:$K$238,1,0),0)</f>
        <v>0</v>
      </c>
      <c r="I36" s="1227">
        <f>IFERROR(VLOOKUP(A36,'Nota de Crédito1_0'!$K$5:$K$238,1,0),0)</f>
        <v>0</v>
      </c>
      <c r="J36" s="1227">
        <f>IFERROR(VLOOKUP(A36,Retenciones1_0!$K$5:$K$237,1,0),0)</f>
        <v>0</v>
      </c>
      <c r="K36" s="1227">
        <f>IFERROR(VLOOKUP(A36,Percepciones1_0!$K$5:$K$236,1,0),0)</f>
        <v>0</v>
      </c>
      <c r="L36" s="1227">
        <f>IFERROR(VLOOKUP(A36,Guía1_0!$K$5:$K$235,1,0),0)</f>
        <v>0</v>
      </c>
      <c r="M36" s="1227">
        <f>IFERROR(VLOOKUP(A36,'Resumen Diario1_1'!$K$5:$K$233,1,0),0)</f>
        <v>0</v>
      </c>
      <c r="N36" s="1227">
        <f>IFERROR(VLOOKUP(A36,'Comunicación de Baja1_0'!$K$5:$K$233,1,0),0)</f>
        <v>0</v>
      </c>
      <c r="O36" s="1227">
        <f>IFERROR(VLOOKUP(A36,'Resumen de reversiones1_0'!$K$5:$K$1000,1,0),0)</f>
        <v>0</v>
      </c>
      <c r="P36" s="1227">
        <f>IFERROR(VLOOKUP(A36,Factura2_0!$L$5:$L$971,1,0),0)</f>
        <v>0</v>
      </c>
      <c r="Q36" s="1227">
        <f>IFERROR(VLOOKUP($A36,Boleta2_0!$L$5:$L$1117,1,0),0)</f>
        <v>0</v>
      </c>
      <c r="R36" s="1227">
        <f>IFERROR(VLOOKUP($A36,'Servicios Públicos2_0'!$L$5:$L$462,1,0),0)</f>
        <v>0</v>
      </c>
      <c r="S36" s="1227">
        <f>IFERROR(VLOOKUP($A36,NotaCredito2_0!$L$5:$L$457,1,0),0)</f>
        <v>0</v>
      </c>
      <c r="T36" s="1227">
        <f>IFERROR(VLOOKUP($A36,NotaDebito2_0!$L$5:$L$454,1,0),0)</f>
        <v>0</v>
      </c>
      <c r="U36" s="1227" t="str">
        <f>IFERROR(VLOOKUP($A36,General!$D$6:$D$235,1,0),0)</f>
        <v>0161</v>
      </c>
      <c r="V36" s="1227">
        <f>IFERROR(VLOOKUP($A36,Firma!$H$4:$H$232,1,0),0)</f>
        <v>0</v>
      </c>
      <c r="W36" s="365" t="s">
        <v>1155</v>
      </c>
      <c r="X36" s="1229" t="str">
        <f t="shared" si="0"/>
        <v>0161</v>
      </c>
    </row>
    <row r="37" spans="1:24" customFormat="1" x14ac:dyDescent="0.25">
      <c r="A37" s="365" t="s">
        <v>1102</v>
      </c>
      <c r="B37" s="1249" t="s">
        <v>1103</v>
      </c>
      <c r="C37" s="1382"/>
      <c r="D37" s="1090"/>
      <c r="E37" s="449"/>
      <c r="F37" s="1227" t="str">
        <f>IFERROR(VLOOKUP(A37,Factura1_0!$K$5:$K$263,1,0),"0")</f>
        <v>0</v>
      </c>
      <c r="G37" s="1227">
        <f>IFERROR(VLOOKUP(A37,Boleta1_0!$K$5:$K$248,1,0),0)</f>
        <v>0</v>
      </c>
      <c r="H37" s="1227">
        <f>IFERROR(VLOOKUP(A37,'Nota de Débito1_0'!$K$5:$K$238,1,0),0)</f>
        <v>0</v>
      </c>
      <c r="I37" s="1227">
        <f>IFERROR(VLOOKUP(A37,'Nota de Crédito1_0'!$K$5:$K$238,1,0),0)</f>
        <v>0</v>
      </c>
      <c r="J37" s="1227">
        <f>IFERROR(VLOOKUP(A37,Retenciones1_0!$K$5:$K$237,1,0),0)</f>
        <v>0</v>
      </c>
      <c r="K37" s="1227">
        <f>IFERROR(VLOOKUP(A37,Percepciones1_0!$K$5:$K$236,1,0),0)</f>
        <v>0</v>
      </c>
      <c r="L37" s="1227">
        <f>IFERROR(VLOOKUP(A37,Guía1_0!$K$5:$K$235,1,0),0)</f>
        <v>0</v>
      </c>
      <c r="M37" s="1227">
        <f>IFERROR(VLOOKUP(A37,'Resumen Diario1_1'!$K$5:$K$233,1,0),0)</f>
        <v>0</v>
      </c>
      <c r="N37" s="1227">
        <f>IFERROR(VLOOKUP(A37,'Comunicación de Baja1_0'!$K$5:$K$233,1,0),0)</f>
        <v>0</v>
      </c>
      <c r="O37" s="1227">
        <f>IFERROR(VLOOKUP(A37,'Resumen de reversiones1_0'!$K$5:$K$1000,1,0),0)</f>
        <v>0</v>
      </c>
      <c r="P37" s="1227">
        <f>IFERROR(VLOOKUP(A37,Factura2_0!$L$5:$L$971,1,0),0)</f>
        <v>0</v>
      </c>
      <c r="Q37" s="1227">
        <f>IFERROR(VLOOKUP($A37,Boleta2_0!$L$5:$L$1117,1,0),0)</f>
        <v>0</v>
      </c>
      <c r="R37" s="1227">
        <f>IFERROR(VLOOKUP($A37,'Servicios Públicos2_0'!$L$5:$L$462,1,0),0)</f>
        <v>0</v>
      </c>
      <c r="S37" s="1227">
        <f>IFERROR(VLOOKUP($A37,NotaCredito2_0!$L$5:$L$457,1,0),0)</f>
        <v>0</v>
      </c>
      <c r="T37" s="1227">
        <f>IFERROR(VLOOKUP($A37,NotaDebito2_0!$L$5:$L$454,1,0),0)</f>
        <v>0</v>
      </c>
      <c r="U37" s="1227">
        <f>IFERROR(VLOOKUP($A37,General!$D$6:$D$235,1,0),0)</f>
        <v>0</v>
      </c>
      <c r="V37" s="1227">
        <f>IFERROR(VLOOKUP($A37,Firma!$H$4:$H$232,1,0),0)</f>
        <v>0</v>
      </c>
      <c r="W37" s="365" t="s">
        <v>1102</v>
      </c>
      <c r="X37" s="1229" t="str">
        <f t="shared" si="0"/>
        <v>0200</v>
      </c>
    </row>
    <row r="38" spans="1:24" customFormat="1" x14ac:dyDescent="0.25">
      <c r="A38" s="365" t="s">
        <v>2572</v>
      </c>
      <c r="B38" s="1249" t="s">
        <v>2571</v>
      </c>
      <c r="C38" s="1382"/>
      <c r="D38" s="1090"/>
      <c r="E38" s="449"/>
      <c r="F38" s="1227" t="str">
        <f>IFERROR(VLOOKUP(A38,Factura1_0!$K$5:$K$263,1,0),"0")</f>
        <v>0</v>
      </c>
      <c r="G38" s="1227">
        <f>IFERROR(VLOOKUP(A38,Boleta1_0!$K$5:$K$248,1,0),0)</f>
        <v>0</v>
      </c>
      <c r="H38" s="1227">
        <f>IFERROR(VLOOKUP(A38,'Nota de Débito1_0'!$K$5:$K$238,1,0),0)</f>
        <v>0</v>
      </c>
      <c r="I38" s="1227">
        <f>IFERROR(VLOOKUP(A38,'Nota de Crédito1_0'!$K$5:$K$238,1,0),0)</f>
        <v>0</v>
      </c>
      <c r="J38" s="1227">
        <f>IFERROR(VLOOKUP(A38,Retenciones1_0!$K$5:$K$237,1,0),0)</f>
        <v>0</v>
      </c>
      <c r="K38" s="1227">
        <f>IFERROR(VLOOKUP(A38,Percepciones1_0!$K$5:$K$236,1,0),0)</f>
        <v>0</v>
      </c>
      <c r="L38" s="1227">
        <f>IFERROR(VLOOKUP(A38,Guía1_0!$K$5:$K$235,1,0),0)</f>
        <v>0</v>
      </c>
      <c r="M38" s="1227">
        <f>IFERROR(VLOOKUP(A38,'Resumen Diario1_1'!$K$5:$K$233,1,0),0)</f>
        <v>0</v>
      </c>
      <c r="N38" s="1227">
        <f>IFERROR(VLOOKUP(A38,'Comunicación de Baja1_0'!$K$5:$K$233,1,0),0)</f>
        <v>0</v>
      </c>
      <c r="O38" s="1227">
        <f>IFERROR(VLOOKUP(A38,'Resumen de reversiones1_0'!$K$5:$K$1000,1,0),0)</f>
        <v>0</v>
      </c>
      <c r="P38" s="1227">
        <f>IFERROR(VLOOKUP(A38,Factura2_0!$L$5:$L$971,1,0),0)</f>
        <v>0</v>
      </c>
      <c r="Q38" s="1227">
        <f>IFERROR(VLOOKUP($A38,Boleta2_0!$L$5:$L$1117,1,0),0)</f>
        <v>0</v>
      </c>
      <c r="R38" s="1227">
        <f>IFERROR(VLOOKUP($A38,'Servicios Públicos2_0'!$L$5:$L$462,1,0),0)</f>
        <v>0</v>
      </c>
      <c r="S38" s="1227">
        <f>IFERROR(VLOOKUP($A38,NotaCredito2_0!$L$5:$L$457,1,0),0)</f>
        <v>0</v>
      </c>
      <c r="T38" s="1227">
        <f>IFERROR(VLOOKUP($A38,NotaDebito2_0!$L$5:$L$454,1,0),0)</f>
        <v>0</v>
      </c>
      <c r="U38" s="1227">
        <f>IFERROR(VLOOKUP($A38,General!$D$6:$D$235,1,0),0)</f>
        <v>0</v>
      </c>
      <c r="V38" s="1227">
        <f>IFERROR(VLOOKUP($A38,Firma!$H$4:$H$232,1,0),0)</f>
        <v>0</v>
      </c>
      <c r="W38" s="365" t="s">
        <v>2572</v>
      </c>
      <c r="X38" s="1229" t="str">
        <f t="shared" si="0"/>
        <v>0201</v>
      </c>
    </row>
    <row r="39" spans="1:24" customFormat="1" x14ac:dyDescent="0.25">
      <c r="A39" s="365" t="s">
        <v>2570</v>
      </c>
      <c r="B39" s="1249" t="s">
        <v>2569</v>
      </c>
      <c r="C39" s="1382"/>
      <c r="D39" s="1090"/>
      <c r="E39" s="449"/>
      <c r="F39" s="1227" t="str">
        <f>IFERROR(VLOOKUP(A39,Factura1_0!$K$5:$K$263,1,0),"0")</f>
        <v>0</v>
      </c>
      <c r="G39" s="1227">
        <f>IFERROR(VLOOKUP(A39,Boleta1_0!$K$5:$K$248,1,0),0)</f>
        <v>0</v>
      </c>
      <c r="H39" s="1227">
        <f>IFERROR(VLOOKUP(A39,'Nota de Débito1_0'!$K$5:$K$238,1,0),0)</f>
        <v>0</v>
      </c>
      <c r="I39" s="1227">
        <f>IFERROR(VLOOKUP(A39,'Nota de Crédito1_0'!$K$5:$K$238,1,0),0)</f>
        <v>0</v>
      </c>
      <c r="J39" s="1227">
        <f>IFERROR(VLOOKUP(A39,Retenciones1_0!$K$5:$K$237,1,0),0)</f>
        <v>0</v>
      </c>
      <c r="K39" s="1227">
        <f>IFERROR(VLOOKUP(A39,Percepciones1_0!$K$5:$K$236,1,0),0)</f>
        <v>0</v>
      </c>
      <c r="L39" s="1227">
        <f>IFERROR(VLOOKUP(A39,Guía1_0!$K$5:$K$235,1,0),0)</f>
        <v>0</v>
      </c>
      <c r="M39" s="1227">
        <f>IFERROR(VLOOKUP(A39,'Resumen Diario1_1'!$K$5:$K$233,1,0),0)</f>
        <v>0</v>
      </c>
      <c r="N39" s="1227">
        <f>IFERROR(VLOOKUP(A39,'Comunicación de Baja1_0'!$K$5:$K$233,1,0),0)</f>
        <v>0</v>
      </c>
      <c r="O39" s="1227">
        <f>IFERROR(VLOOKUP(A39,'Resumen de reversiones1_0'!$K$5:$K$1000,1,0),0)</f>
        <v>0</v>
      </c>
      <c r="P39" s="1227">
        <f>IFERROR(VLOOKUP(A39,Factura2_0!$L$5:$L$971,1,0),0)</f>
        <v>0</v>
      </c>
      <c r="Q39" s="1227">
        <f>IFERROR(VLOOKUP($A39,Boleta2_0!$L$5:$L$1117,1,0),0)</f>
        <v>0</v>
      </c>
      <c r="R39" s="1227">
        <f>IFERROR(VLOOKUP($A39,'Servicios Públicos2_0'!$L$5:$L$462,1,0),0)</f>
        <v>0</v>
      </c>
      <c r="S39" s="1227">
        <f>IFERROR(VLOOKUP($A39,NotaCredito2_0!$L$5:$L$457,1,0),0)</f>
        <v>0</v>
      </c>
      <c r="T39" s="1227">
        <f>IFERROR(VLOOKUP($A39,NotaDebito2_0!$L$5:$L$454,1,0),0)</f>
        <v>0</v>
      </c>
      <c r="U39" s="1227">
        <f>IFERROR(VLOOKUP($A39,General!$D$6:$D$235,1,0),0)</f>
        <v>0</v>
      </c>
      <c r="V39" s="1227">
        <f>IFERROR(VLOOKUP($A39,Firma!$H$4:$H$232,1,0),0)</f>
        <v>0</v>
      </c>
      <c r="W39" s="365" t="s">
        <v>2570</v>
      </c>
      <c r="X39" s="1229" t="str">
        <f t="shared" si="0"/>
        <v>0202</v>
      </c>
    </row>
    <row r="40" spans="1:24" customFormat="1" x14ac:dyDescent="0.25">
      <c r="A40" s="365" t="s">
        <v>2568</v>
      </c>
      <c r="B40" s="1249" t="s">
        <v>2567</v>
      </c>
      <c r="C40" s="1382"/>
      <c r="D40" s="1090"/>
      <c r="E40" s="449"/>
      <c r="F40" s="1227" t="str">
        <f>IFERROR(VLOOKUP(A40,Factura1_0!$K$5:$K$263,1,0),"0")</f>
        <v>0</v>
      </c>
      <c r="G40" s="1227">
        <f>IFERROR(VLOOKUP(A40,Boleta1_0!$K$5:$K$248,1,0),0)</f>
        <v>0</v>
      </c>
      <c r="H40" s="1227">
        <f>IFERROR(VLOOKUP(A40,'Nota de Débito1_0'!$K$5:$K$238,1,0),0)</f>
        <v>0</v>
      </c>
      <c r="I40" s="1227">
        <f>IFERROR(VLOOKUP(A40,'Nota de Crédito1_0'!$K$5:$K$238,1,0),0)</f>
        <v>0</v>
      </c>
      <c r="J40" s="1227">
        <f>IFERROR(VLOOKUP(A40,Retenciones1_0!$K$5:$K$237,1,0),0)</f>
        <v>0</v>
      </c>
      <c r="K40" s="1227">
        <f>IFERROR(VLOOKUP(A40,Percepciones1_0!$K$5:$K$236,1,0),0)</f>
        <v>0</v>
      </c>
      <c r="L40" s="1227">
        <f>IFERROR(VLOOKUP(A40,Guía1_0!$K$5:$K$235,1,0),0)</f>
        <v>0</v>
      </c>
      <c r="M40" s="1227">
        <f>IFERROR(VLOOKUP(A40,'Resumen Diario1_1'!$K$5:$K$233,1,0),0)</f>
        <v>0</v>
      </c>
      <c r="N40" s="1227">
        <f>IFERROR(VLOOKUP(A40,'Comunicación de Baja1_0'!$K$5:$K$233,1,0),0)</f>
        <v>0</v>
      </c>
      <c r="O40" s="1227">
        <f>IFERROR(VLOOKUP(A40,'Resumen de reversiones1_0'!$K$5:$K$1000,1,0),0)</f>
        <v>0</v>
      </c>
      <c r="P40" s="1227">
        <f>IFERROR(VLOOKUP(A40,Factura2_0!$L$5:$L$971,1,0),0)</f>
        <v>0</v>
      </c>
      <c r="Q40" s="1227">
        <f>IFERROR(VLOOKUP($A40,Boleta2_0!$L$5:$L$1117,1,0),0)</f>
        <v>0</v>
      </c>
      <c r="R40" s="1227">
        <f>IFERROR(VLOOKUP($A40,'Servicios Públicos2_0'!$L$5:$L$462,1,0),0)</f>
        <v>0</v>
      </c>
      <c r="S40" s="1227">
        <f>IFERROR(VLOOKUP($A40,NotaCredito2_0!$L$5:$L$457,1,0),0)</f>
        <v>0</v>
      </c>
      <c r="T40" s="1227">
        <f>IFERROR(VLOOKUP($A40,NotaDebito2_0!$L$5:$L$454,1,0),0)</f>
        <v>0</v>
      </c>
      <c r="U40" s="1227">
        <f>IFERROR(VLOOKUP($A40,General!$D$6:$D$235,1,0),0)</f>
        <v>0</v>
      </c>
      <c r="V40" s="1227">
        <f>IFERROR(VLOOKUP($A40,Firma!$H$4:$H$232,1,0),0)</f>
        <v>0</v>
      </c>
      <c r="W40" s="365" t="s">
        <v>2568</v>
      </c>
      <c r="X40" s="1229" t="str">
        <f t="shared" si="0"/>
        <v>0203</v>
      </c>
    </row>
    <row r="41" spans="1:24" customFormat="1" x14ac:dyDescent="0.25">
      <c r="A41" s="365" t="s">
        <v>2566</v>
      </c>
      <c r="B41" s="1249" t="s">
        <v>2565</v>
      </c>
      <c r="C41" s="1382"/>
      <c r="D41" s="1090"/>
      <c r="E41" s="449"/>
      <c r="F41" s="1227" t="str">
        <f>IFERROR(VLOOKUP(A41,Factura1_0!$K$5:$K$263,1,0),"0")</f>
        <v>0</v>
      </c>
      <c r="G41" s="1227">
        <f>IFERROR(VLOOKUP(A41,Boleta1_0!$K$5:$K$248,1,0),0)</f>
        <v>0</v>
      </c>
      <c r="H41" s="1227">
        <f>IFERROR(VLOOKUP(A41,'Nota de Débito1_0'!$K$5:$K$238,1,0),0)</f>
        <v>0</v>
      </c>
      <c r="I41" s="1227">
        <f>IFERROR(VLOOKUP(A41,'Nota de Crédito1_0'!$K$5:$K$238,1,0),0)</f>
        <v>0</v>
      </c>
      <c r="J41" s="1227">
        <f>IFERROR(VLOOKUP(A41,Retenciones1_0!$K$5:$K$237,1,0),0)</f>
        <v>0</v>
      </c>
      <c r="K41" s="1227">
        <f>IFERROR(VLOOKUP(A41,Percepciones1_0!$K$5:$K$236,1,0),0)</f>
        <v>0</v>
      </c>
      <c r="L41" s="1227">
        <f>IFERROR(VLOOKUP(A41,Guía1_0!$K$5:$K$235,1,0),0)</f>
        <v>0</v>
      </c>
      <c r="M41" s="1227">
        <f>IFERROR(VLOOKUP(A41,'Resumen Diario1_1'!$K$5:$K$233,1,0),0)</f>
        <v>0</v>
      </c>
      <c r="N41" s="1227">
        <f>IFERROR(VLOOKUP(A41,'Comunicación de Baja1_0'!$K$5:$K$233,1,0),0)</f>
        <v>0</v>
      </c>
      <c r="O41" s="1227">
        <f>IFERROR(VLOOKUP(A41,'Resumen de reversiones1_0'!$K$5:$K$1000,1,0),0)</f>
        <v>0</v>
      </c>
      <c r="P41" s="1227">
        <f>IFERROR(VLOOKUP(A41,Factura2_0!$L$5:$L$971,1,0),0)</f>
        <v>0</v>
      </c>
      <c r="Q41" s="1227">
        <f>IFERROR(VLOOKUP($A41,Boleta2_0!$L$5:$L$1117,1,0),0)</f>
        <v>0</v>
      </c>
      <c r="R41" s="1227">
        <f>IFERROR(VLOOKUP($A41,'Servicios Públicos2_0'!$L$5:$L$462,1,0),0)</f>
        <v>0</v>
      </c>
      <c r="S41" s="1227">
        <f>IFERROR(VLOOKUP($A41,NotaCredito2_0!$L$5:$L$457,1,0),0)</f>
        <v>0</v>
      </c>
      <c r="T41" s="1227">
        <f>IFERROR(VLOOKUP($A41,NotaDebito2_0!$L$5:$L$454,1,0),0)</f>
        <v>0</v>
      </c>
      <c r="U41" s="1227">
        <f>IFERROR(VLOOKUP($A41,General!$D$6:$D$235,1,0),0)</f>
        <v>0</v>
      </c>
      <c r="V41" s="1227">
        <f>IFERROR(VLOOKUP($A41,Firma!$H$4:$H$232,1,0),0)</f>
        <v>0</v>
      </c>
      <c r="W41" s="365" t="s">
        <v>2566</v>
      </c>
      <c r="X41" s="1229" t="str">
        <f t="shared" si="0"/>
        <v>0204</v>
      </c>
    </row>
    <row r="42" spans="1:24" customFormat="1" x14ac:dyDescent="0.25">
      <c r="A42" s="365" t="s">
        <v>2564</v>
      </c>
      <c r="B42" s="1249" t="s">
        <v>2563</v>
      </c>
      <c r="C42" s="1382"/>
      <c r="D42" s="1090"/>
      <c r="E42" s="449"/>
      <c r="F42" s="1227" t="str">
        <f>IFERROR(VLOOKUP(A42,Factura1_0!$K$5:$K$263,1,0),"0")</f>
        <v>0</v>
      </c>
      <c r="G42" s="1227">
        <f>IFERROR(VLOOKUP(A42,Boleta1_0!$K$5:$K$248,1,0),0)</f>
        <v>0</v>
      </c>
      <c r="H42" s="1227">
        <f>IFERROR(VLOOKUP(A42,'Nota de Débito1_0'!$K$5:$K$238,1,0),0)</f>
        <v>0</v>
      </c>
      <c r="I42" s="1227">
        <f>IFERROR(VLOOKUP(A42,'Nota de Crédito1_0'!$K$5:$K$238,1,0),0)</f>
        <v>0</v>
      </c>
      <c r="J42" s="1227">
        <f>IFERROR(VLOOKUP(A42,Retenciones1_0!$K$5:$K$237,1,0),0)</f>
        <v>0</v>
      </c>
      <c r="K42" s="1227">
        <f>IFERROR(VLOOKUP(A42,Percepciones1_0!$K$5:$K$236,1,0),0)</f>
        <v>0</v>
      </c>
      <c r="L42" s="1227">
        <f>IFERROR(VLOOKUP(A42,Guía1_0!$K$5:$K$235,1,0),0)</f>
        <v>0</v>
      </c>
      <c r="M42" s="1227">
        <f>IFERROR(VLOOKUP(A42,'Resumen Diario1_1'!$K$5:$K$233,1,0),0)</f>
        <v>0</v>
      </c>
      <c r="N42" s="1227">
        <f>IFERROR(VLOOKUP(A42,'Comunicación de Baja1_0'!$K$5:$K$233,1,0),0)</f>
        <v>0</v>
      </c>
      <c r="O42" s="1227">
        <f>IFERROR(VLOOKUP(A42,'Resumen de reversiones1_0'!$K$5:$K$1000,1,0),0)</f>
        <v>0</v>
      </c>
      <c r="P42" s="1227">
        <f>IFERROR(VLOOKUP(A42,Factura2_0!$L$5:$L$971,1,0),0)</f>
        <v>0</v>
      </c>
      <c r="Q42" s="1227">
        <f>IFERROR(VLOOKUP($A42,Boleta2_0!$L$5:$L$1117,1,0),0)</f>
        <v>0</v>
      </c>
      <c r="R42" s="1227">
        <f>IFERROR(VLOOKUP($A42,'Servicios Públicos2_0'!$L$5:$L$462,1,0),0)</f>
        <v>0</v>
      </c>
      <c r="S42" s="1227">
        <f>IFERROR(VLOOKUP($A42,NotaCredito2_0!$L$5:$L$457,1,0),0)</f>
        <v>0</v>
      </c>
      <c r="T42" s="1227">
        <f>IFERROR(VLOOKUP($A42,NotaDebito2_0!$L$5:$L$454,1,0),0)</f>
        <v>0</v>
      </c>
      <c r="U42" s="1227">
        <f>IFERROR(VLOOKUP($A42,General!$D$6:$D$235,1,0),0)</f>
        <v>0</v>
      </c>
      <c r="V42" s="1227">
        <f>IFERROR(VLOOKUP($A42,Firma!$H$4:$H$232,1,0),0)</f>
        <v>0</v>
      </c>
      <c r="W42" s="365" t="s">
        <v>2564</v>
      </c>
      <c r="X42" s="1229" t="str">
        <f t="shared" si="0"/>
        <v>0250</v>
      </c>
    </row>
    <row r="43" spans="1:24" customFormat="1" x14ac:dyDescent="0.25">
      <c r="A43" s="365" t="s">
        <v>2562</v>
      </c>
      <c r="B43" s="1249" t="s">
        <v>2561</v>
      </c>
      <c r="C43" s="1382"/>
      <c r="D43" s="1090"/>
      <c r="E43" s="449"/>
      <c r="F43" s="1227" t="str">
        <f>IFERROR(VLOOKUP(A43,Factura1_0!$K$5:$K$263,1,0),"0")</f>
        <v>0</v>
      </c>
      <c r="G43" s="1227">
        <f>IFERROR(VLOOKUP(A43,Boleta1_0!$K$5:$K$248,1,0),0)</f>
        <v>0</v>
      </c>
      <c r="H43" s="1227">
        <f>IFERROR(VLOOKUP(A43,'Nota de Débito1_0'!$K$5:$K$238,1,0),0)</f>
        <v>0</v>
      </c>
      <c r="I43" s="1227">
        <f>IFERROR(VLOOKUP(A43,'Nota de Crédito1_0'!$K$5:$K$238,1,0),0)</f>
        <v>0</v>
      </c>
      <c r="J43" s="1227">
        <f>IFERROR(VLOOKUP(A43,Retenciones1_0!$K$5:$K$237,1,0),0)</f>
        <v>0</v>
      </c>
      <c r="K43" s="1227">
        <f>IFERROR(VLOOKUP(A43,Percepciones1_0!$K$5:$K$236,1,0),0)</f>
        <v>0</v>
      </c>
      <c r="L43" s="1227">
        <f>IFERROR(VLOOKUP(A43,Guía1_0!$K$5:$K$235,1,0),0)</f>
        <v>0</v>
      </c>
      <c r="M43" s="1227">
        <f>IFERROR(VLOOKUP(A43,'Resumen Diario1_1'!$K$5:$K$233,1,0),0)</f>
        <v>0</v>
      </c>
      <c r="N43" s="1227">
        <f>IFERROR(VLOOKUP(A43,'Comunicación de Baja1_0'!$K$5:$K$233,1,0),0)</f>
        <v>0</v>
      </c>
      <c r="O43" s="1227">
        <f>IFERROR(VLOOKUP(A43,'Resumen de reversiones1_0'!$K$5:$K$1000,1,0),0)</f>
        <v>0</v>
      </c>
      <c r="P43" s="1227">
        <f>IFERROR(VLOOKUP(A43,Factura2_0!$L$5:$L$971,1,0),0)</f>
        <v>0</v>
      </c>
      <c r="Q43" s="1227">
        <f>IFERROR(VLOOKUP($A43,Boleta2_0!$L$5:$L$1117,1,0),0)</f>
        <v>0</v>
      </c>
      <c r="R43" s="1227">
        <f>IFERROR(VLOOKUP($A43,'Servicios Públicos2_0'!$L$5:$L$462,1,0),0)</f>
        <v>0</v>
      </c>
      <c r="S43" s="1227">
        <f>IFERROR(VLOOKUP($A43,NotaCredito2_0!$L$5:$L$457,1,0),0)</f>
        <v>0</v>
      </c>
      <c r="T43" s="1227">
        <f>IFERROR(VLOOKUP($A43,NotaDebito2_0!$L$5:$L$454,1,0),0)</f>
        <v>0</v>
      </c>
      <c r="U43" s="1227">
        <f>IFERROR(VLOOKUP($A43,General!$D$6:$D$235,1,0),0)</f>
        <v>0</v>
      </c>
      <c r="V43" s="1227">
        <f>IFERROR(VLOOKUP($A43,Firma!$H$4:$H$232,1,0),0)</f>
        <v>0</v>
      </c>
      <c r="W43" s="365" t="s">
        <v>2562</v>
      </c>
      <c r="X43" s="1229" t="str">
        <f t="shared" si="0"/>
        <v>0251</v>
      </c>
    </row>
    <row r="44" spans="1:24" customFormat="1" x14ac:dyDescent="0.25">
      <c r="A44" s="365" t="s">
        <v>2560</v>
      </c>
      <c r="B44" s="1249" t="s">
        <v>2559</v>
      </c>
      <c r="C44" s="1382"/>
      <c r="D44" s="1090"/>
      <c r="E44" s="449"/>
      <c r="F44" s="1227" t="str">
        <f>IFERROR(VLOOKUP(A44,Factura1_0!$K$5:$K$263,1,0),"0")</f>
        <v>0</v>
      </c>
      <c r="G44" s="1227">
        <f>IFERROR(VLOOKUP(A44,Boleta1_0!$K$5:$K$248,1,0),0)</f>
        <v>0</v>
      </c>
      <c r="H44" s="1227">
        <f>IFERROR(VLOOKUP(A44,'Nota de Débito1_0'!$K$5:$K$238,1,0),0)</f>
        <v>0</v>
      </c>
      <c r="I44" s="1227">
        <f>IFERROR(VLOOKUP(A44,'Nota de Crédito1_0'!$K$5:$K$238,1,0),0)</f>
        <v>0</v>
      </c>
      <c r="J44" s="1227">
        <f>IFERROR(VLOOKUP(A44,Retenciones1_0!$K$5:$K$237,1,0),0)</f>
        <v>0</v>
      </c>
      <c r="K44" s="1227">
        <f>IFERROR(VLOOKUP(A44,Percepciones1_0!$K$5:$K$236,1,0),0)</f>
        <v>0</v>
      </c>
      <c r="L44" s="1227">
        <f>IFERROR(VLOOKUP(A44,Guía1_0!$K$5:$K$235,1,0),0)</f>
        <v>0</v>
      </c>
      <c r="M44" s="1227">
        <f>IFERROR(VLOOKUP(A44,'Resumen Diario1_1'!$K$5:$K$233,1,0),0)</f>
        <v>0</v>
      </c>
      <c r="N44" s="1227">
        <f>IFERROR(VLOOKUP(A44,'Comunicación de Baja1_0'!$K$5:$K$233,1,0),0)</f>
        <v>0</v>
      </c>
      <c r="O44" s="1227">
        <f>IFERROR(VLOOKUP(A44,'Resumen de reversiones1_0'!$K$5:$K$1000,1,0),0)</f>
        <v>0</v>
      </c>
      <c r="P44" s="1227">
        <f>IFERROR(VLOOKUP(A44,Factura2_0!$L$5:$L$971,1,0),0)</f>
        <v>0</v>
      </c>
      <c r="Q44" s="1227">
        <f>IFERROR(VLOOKUP($A44,Boleta2_0!$L$5:$L$1117,1,0),0)</f>
        <v>0</v>
      </c>
      <c r="R44" s="1227">
        <f>IFERROR(VLOOKUP($A44,'Servicios Públicos2_0'!$L$5:$L$462,1,0),0)</f>
        <v>0</v>
      </c>
      <c r="S44" s="1227">
        <f>IFERROR(VLOOKUP($A44,NotaCredito2_0!$L$5:$L$457,1,0),0)</f>
        <v>0</v>
      </c>
      <c r="T44" s="1227">
        <f>IFERROR(VLOOKUP($A44,NotaDebito2_0!$L$5:$L$454,1,0),0)</f>
        <v>0</v>
      </c>
      <c r="U44" s="1227">
        <f>IFERROR(VLOOKUP($A44,General!$D$6:$D$235,1,0),0)</f>
        <v>0</v>
      </c>
      <c r="V44" s="1227">
        <f>IFERROR(VLOOKUP($A44,Firma!$H$4:$H$232,1,0),0)</f>
        <v>0</v>
      </c>
      <c r="W44" s="365" t="s">
        <v>2560</v>
      </c>
      <c r="X44" s="1229" t="str">
        <f t="shared" si="0"/>
        <v>0252</v>
      </c>
    </row>
    <row r="45" spans="1:24" customFormat="1" x14ac:dyDescent="0.25">
      <c r="A45" s="365" t="s">
        <v>2558</v>
      </c>
      <c r="B45" s="1249" t="s">
        <v>2557</v>
      </c>
      <c r="C45" s="1382"/>
      <c r="D45" s="1090"/>
      <c r="E45" s="449"/>
      <c r="F45" s="1227" t="str">
        <f>IFERROR(VLOOKUP(A45,Factura1_0!$K$5:$K$263,1,0),"0")</f>
        <v>0</v>
      </c>
      <c r="G45" s="1227">
        <f>IFERROR(VLOOKUP(A45,Boleta1_0!$K$5:$K$248,1,0),0)</f>
        <v>0</v>
      </c>
      <c r="H45" s="1227">
        <f>IFERROR(VLOOKUP(A45,'Nota de Débito1_0'!$K$5:$K$238,1,0),0)</f>
        <v>0</v>
      </c>
      <c r="I45" s="1227">
        <f>IFERROR(VLOOKUP(A45,'Nota de Crédito1_0'!$K$5:$K$238,1,0),0)</f>
        <v>0</v>
      </c>
      <c r="J45" s="1227">
        <f>IFERROR(VLOOKUP(A45,Retenciones1_0!$K$5:$K$237,1,0),0)</f>
        <v>0</v>
      </c>
      <c r="K45" s="1227">
        <f>IFERROR(VLOOKUP(A45,Percepciones1_0!$K$5:$K$236,1,0),0)</f>
        <v>0</v>
      </c>
      <c r="L45" s="1227">
        <f>IFERROR(VLOOKUP(A45,Guía1_0!$K$5:$K$235,1,0),0)</f>
        <v>0</v>
      </c>
      <c r="M45" s="1227">
        <f>IFERROR(VLOOKUP(A45,'Resumen Diario1_1'!$K$5:$K$233,1,0),0)</f>
        <v>0</v>
      </c>
      <c r="N45" s="1227">
        <f>IFERROR(VLOOKUP(A45,'Comunicación de Baja1_0'!$K$5:$K$233,1,0),0)</f>
        <v>0</v>
      </c>
      <c r="O45" s="1227">
        <f>IFERROR(VLOOKUP(A45,'Resumen de reversiones1_0'!$K$5:$K$1000,1,0),0)</f>
        <v>0</v>
      </c>
      <c r="P45" s="1227">
        <f>IFERROR(VLOOKUP(A45,Factura2_0!$L$5:$L$971,1,0),0)</f>
        <v>0</v>
      </c>
      <c r="Q45" s="1227">
        <f>IFERROR(VLOOKUP($A45,Boleta2_0!$L$5:$L$1117,1,0),0)</f>
        <v>0</v>
      </c>
      <c r="R45" s="1227">
        <f>IFERROR(VLOOKUP($A45,'Servicios Públicos2_0'!$L$5:$L$462,1,0),0)</f>
        <v>0</v>
      </c>
      <c r="S45" s="1227">
        <f>IFERROR(VLOOKUP($A45,NotaCredito2_0!$L$5:$L$457,1,0),0)</f>
        <v>0</v>
      </c>
      <c r="T45" s="1227">
        <f>IFERROR(VLOOKUP($A45,NotaDebito2_0!$L$5:$L$454,1,0),0)</f>
        <v>0</v>
      </c>
      <c r="U45" s="1227">
        <f>IFERROR(VLOOKUP($A45,General!$D$6:$D$235,1,0),0)</f>
        <v>0</v>
      </c>
      <c r="V45" s="1227">
        <f>IFERROR(VLOOKUP($A45,Firma!$H$4:$H$232,1,0),0)</f>
        <v>0</v>
      </c>
      <c r="W45" s="365" t="s">
        <v>2558</v>
      </c>
      <c r="X45" s="1229" t="str">
        <f t="shared" si="0"/>
        <v>0253</v>
      </c>
    </row>
    <row r="46" spans="1:24" customFormat="1" x14ac:dyDescent="0.25">
      <c r="A46" s="365" t="s">
        <v>1110</v>
      </c>
      <c r="B46" s="1249" t="s">
        <v>1111</v>
      </c>
      <c r="C46" s="1382"/>
      <c r="D46" s="1090"/>
      <c r="E46" s="449"/>
      <c r="F46" s="1227" t="str">
        <f>IFERROR(VLOOKUP(A46,Factura1_0!$K$5:$K$263,1,0),"0")</f>
        <v>0</v>
      </c>
      <c r="G46" s="1227">
        <f>IFERROR(VLOOKUP(A46,Boleta1_0!$K$5:$K$248,1,0),0)</f>
        <v>0</v>
      </c>
      <c r="H46" s="1227">
        <f>IFERROR(VLOOKUP(A46,'Nota de Débito1_0'!$K$5:$K$238,1,0),0)</f>
        <v>0</v>
      </c>
      <c r="I46" s="1227">
        <f>IFERROR(VLOOKUP(A46,'Nota de Crédito1_0'!$K$5:$K$238,1,0),0)</f>
        <v>0</v>
      </c>
      <c r="J46" s="1227">
        <f>IFERROR(VLOOKUP(A46,Retenciones1_0!$K$5:$K$237,1,0),0)</f>
        <v>0</v>
      </c>
      <c r="K46" s="1227">
        <f>IFERROR(VLOOKUP(A46,Percepciones1_0!$K$5:$K$236,1,0),0)</f>
        <v>0</v>
      </c>
      <c r="L46" s="1227">
        <f>IFERROR(VLOOKUP(A46,Guía1_0!$K$5:$K$235,1,0),0)</f>
        <v>0</v>
      </c>
      <c r="M46" s="1227">
        <f>IFERROR(VLOOKUP(A46,'Resumen Diario1_1'!$K$5:$K$233,1,0),0)</f>
        <v>0</v>
      </c>
      <c r="N46" s="1227">
        <f>IFERROR(VLOOKUP(A46,'Comunicación de Baja1_0'!$K$5:$K$233,1,0),0)</f>
        <v>0</v>
      </c>
      <c r="O46" s="1227">
        <f>IFERROR(VLOOKUP(A46,'Resumen de reversiones1_0'!$K$5:$K$1000,1,0),0)</f>
        <v>0</v>
      </c>
      <c r="P46" s="1227">
        <f>IFERROR(VLOOKUP(A46,Factura2_0!$L$5:$L$971,1,0),0)</f>
        <v>0</v>
      </c>
      <c r="Q46" s="1227">
        <f>IFERROR(VLOOKUP($A46,Boleta2_0!$L$5:$L$1117,1,0),0)</f>
        <v>0</v>
      </c>
      <c r="R46" s="1227">
        <f>IFERROR(VLOOKUP($A46,'Servicios Públicos2_0'!$L$5:$L$462,1,0),0)</f>
        <v>0</v>
      </c>
      <c r="S46" s="1227">
        <f>IFERROR(VLOOKUP($A46,NotaCredito2_0!$L$5:$L$457,1,0),0)</f>
        <v>0</v>
      </c>
      <c r="T46" s="1227">
        <f>IFERROR(VLOOKUP($A46,NotaDebito2_0!$L$5:$L$454,1,0),0)</f>
        <v>0</v>
      </c>
      <c r="U46" s="1227">
        <f>IFERROR(VLOOKUP($A46,General!$D$6:$D$235,1,0),0)</f>
        <v>0</v>
      </c>
      <c r="V46" s="1227">
        <f>IFERROR(VLOOKUP($A46,Firma!$H$4:$H$232,1,0),0)</f>
        <v>0</v>
      </c>
      <c r="W46" s="365" t="s">
        <v>1110</v>
      </c>
      <c r="X46" s="1229" t="str">
        <f t="shared" si="0"/>
        <v>0300</v>
      </c>
    </row>
    <row r="47" spans="1:24" customFormat="1" x14ac:dyDescent="0.25">
      <c r="A47" s="365" t="s">
        <v>2556</v>
      </c>
      <c r="B47" s="1249" t="s">
        <v>2555</v>
      </c>
      <c r="C47" s="1382"/>
      <c r="D47" s="1090"/>
      <c r="E47" s="449"/>
      <c r="F47" s="1227" t="str">
        <f>IFERROR(VLOOKUP(A47,Factura1_0!$K$5:$K$263,1,0),"0")</f>
        <v>0</v>
      </c>
      <c r="G47" s="1227">
        <f>IFERROR(VLOOKUP(A47,Boleta1_0!$K$5:$K$248,1,0),0)</f>
        <v>0</v>
      </c>
      <c r="H47" s="1227">
        <f>IFERROR(VLOOKUP(A47,'Nota de Débito1_0'!$K$5:$K$238,1,0),0)</f>
        <v>0</v>
      </c>
      <c r="I47" s="1227">
        <f>IFERROR(VLOOKUP(A47,'Nota de Crédito1_0'!$K$5:$K$238,1,0),0)</f>
        <v>0</v>
      </c>
      <c r="J47" s="1227">
        <f>IFERROR(VLOOKUP(A47,Retenciones1_0!$K$5:$K$237,1,0),0)</f>
        <v>0</v>
      </c>
      <c r="K47" s="1227">
        <f>IFERROR(VLOOKUP(A47,Percepciones1_0!$K$5:$K$236,1,0),0)</f>
        <v>0</v>
      </c>
      <c r="L47" s="1227">
        <f>IFERROR(VLOOKUP(A47,Guía1_0!$K$5:$K$235,1,0),0)</f>
        <v>0</v>
      </c>
      <c r="M47" s="1227">
        <f>IFERROR(VLOOKUP(A47,'Resumen Diario1_1'!$K$5:$K$233,1,0),0)</f>
        <v>0</v>
      </c>
      <c r="N47" s="1227">
        <f>IFERROR(VLOOKUP(A47,'Comunicación de Baja1_0'!$K$5:$K$233,1,0),0)</f>
        <v>0</v>
      </c>
      <c r="O47" s="1227">
        <f>IFERROR(VLOOKUP(A47,'Resumen de reversiones1_0'!$K$5:$K$1000,1,0),0)</f>
        <v>0</v>
      </c>
      <c r="P47" s="1227">
        <f>IFERROR(VLOOKUP(A47,Factura2_0!$L$5:$L$971,1,0),0)</f>
        <v>0</v>
      </c>
      <c r="Q47" s="1227">
        <f>IFERROR(VLOOKUP($A47,Boleta2_0!$L$5:$L$1117,1,0),0)</f>
        <v>0</v>
      </c>
      <c r="R47" s="1227">
        <f>IFERROR(VLOOKUP($A47,'Servicios Públicos2_0'!$L$5:$L$462,1,0),0)</f>
        <v>0</v>
      </c>
      <c r="S47" s="1227">
        <f>IFERROR(VLOOKUP($A47,NotaCredito2_0!$L$5:$L$457,1,0),0)</f>
        <v>0</v>
      </c>
      <c r="T47" s="1227">
        <f>IFERROR(VLOOKUP($A47,NotaDebito2_0!$L$5:$L$454,1,0),0)</f>
        <v>0</v>
      </c>
      <c r="U47" s="1227">
        <f>IFERROR(VLOOKUP($A47,General!$D$6:$D$235,1,0),0)</f>
        <v>0</v>
      </c>
      <c r="V47" s="1227">
        <f>IFERROR(VLOOKUP($A47,Firma!$H$4:$H$232,1,0),0)</f>
        <v>0</v>
      </c>
      <c r="W47" s="365" t="s">
        <v>2556</v>
      </c>
      <c r="X47" s="1229" t="str">
        <f t="shared" si="0"/>
        <v>0301</v>
      </c>
    </row>
    <row r="48" spans="1:24" customFormat="1" x14ac:dyDescent="0.25">
      <c r="A48" s="365" t="s">
        <v>2554</v>
      </c>
      <c r="B48" s="1249" t="s">
        <v>2553</v>
      </c>
      <c r="C48" s="1382"/>
      <c r="D48" s="1090"/>
      <c r="E48" s="449"/>
      <c r="F48" s="1227" t="str">
        <f>IFERROR(VLOOKUP(A48,Factura1_0!$K$5:$K$263,1,0),"0")</f>
        <v>0</v>
      </c>
      <c r="G48" s="1227">
        <f>IFERROR(VLOOKUP(A48,Boleta1_0!$K$5:$K$248,1,0),0)</f>
        <v>0</v>
      </c>
      <c r="H48" s="1227">
        <f>IFERROR(VLOOKUP(A48,'Nota de Débito1_0'!$K$5:$K$238,1,0),0)</f>
        <v>0</v>
      </c>
      <c r="I48" s="1227">
        <f>IFERROR(VLOOKUP(A48,'Nota de Crédito1_0'!$K$5:$K$238,1,0),0)</f>
        <v>0</v>
      </c>
      <c r="J48" s="1227">
        <f>IFERROR(VLOOKUP(A48,Retenciones1_0!$K$5:$K$237,1,0),0)</f>
        <v>0</v>
      </c>
      <c r="K48" s="1227">
        <f>IFERROR(VLOOKUP(A48,Percepciones1_0!$K$5:$K$236,1,0),0)</f>
        <v>0</v>
      </c>
      <c r="L48" s="1227">
        <f>IFERROR(VLOOKUP(A48,Guía1_0!$K$5:$K$235,1,0),0)</f>
        <v>0</v>
      </c>
      <c r="M48" s="1227">
        <f>IFERROR(VLOOKUP(A48,'Resumen Diario1_1'!$K$5:$K$233,1,0),0)</f>
        <v>0</v>
      </c>
      <c r="N48" s="1227">
        <f>IFERROR(VLOOKUP(A48,'Comunicación de Baja1_0'!$K$5:$K$233,1,0),0)</f>
        <v>0</v>
      </c>
      <c r="O48" s="1227">
        <f>IFERROR(VLOOKUP(A48,'Resumen de reversiones1_0'!$K$5:$K$1000,1,0),0)</f>
        <v>0</v>
      </c>
      <c r="P48" s="1227">
        <f>IFERROR(VLOOKUP(A48,Factura2_0!$L$5:$L$971,1,0),0)</f>
        <v>0</v>
      </c>
      <c r="Q48" s="1227">
        <f>IFERROR(VLOOKUP($A48,Boleta2_0!$L$5:$L$1117,1,0),0)</f>
        <v>0</v>
      </c>
      <c r="R48" s="1227">
        <f>IFERROR(VLOOKUP($A48,'Servicios Públicos2_0'!$L$5:$L$462,1,0),0)</f>
        <v>0</v>
      </c>
      <c r="S48" s="1227">
        <f>IFERROR(VLOOKUP($A48,NotaCredito2_0!$L$5:$L$457,1,0),0)</f>
        <v>0</v>
      </c>
      <c r="T48" s="1227">
        <f>IFERROR(VLOOKUP($A48,NotaDebito2_0!$L$5:$L$454,1,0),0)</f>
        <v>0</v>
      </c>
      <c r="U48" s="1227">
        <f>IFERROR(VLOOKUP($A48,General!$D$6:$D$235,1,0),0)</f>
        <v>0</v>
      </c>
      <c r="V48" s="1227">
        <f>IFERROR(VLOOKUP($A48,Firma!$H$4:$H$232,1,0),0)</f>
        <v>0</v>
      </c>
      <c r="W48" s="365" t="s">
        <v>2554</v>
      </c>
      <c r="X48" s="1229" t="str">
        <f t="shared" si="0"/>
        <v>0302</v>
      </c>
    </row>
    <row r="49" spans="1:24" customFormat="1" x14ac:dyDescent="0.25">
      <c r="A49" s="365" t="s">
        <v>2552</v>
      </c>
      <c r="B49" s="1249" t="s">
        <v>2551</v>
      </c>
      <c r="C49" s="1382"/>
      <c r="D49" s="1090"/>
      <c r="E49" s="449"/>
      <c r="F49" s="1227" t="str">
        <f>IFERROR(VLOOKUP(A49,Factura1_0!$K$5:$K$263,1,0),"0")</f>
        <v>0</v>
      </c>
      <c r="G49" s="1227">
        <f>IFERROR(VLOOKUP(A49,Boleta1_0!$K$5:$K$248,1,0),0)</f>
        <v>0</v>
      </c>
      <c r="H49" s="1227">
        <f>IFERROR(VLOOKUP(A49,'Nota de Débito1_0'!$K$5:$K$238,1,0),0)</f>
        <v>0</v>
      </c>
      <c r="I49" s="1227">
        <f>IFERROR(VLOOKUP(A49,'Nota de Crédito1_0'!$K$5:$K$238,1,0),0)</f>
        <v>0</v>
      </c>
      <c r="J49" s="1227">
        <f>IFERROR(VLOOKUP(A49,Retenciones1_0!$K$5:$K$237,1,0),0)</f>
        <v>0</v>
      </c>
      <c r="K49" s="1227">
        <f>IFERROR(VLOOKUP(A49,Percepciones1_0!$K$5:$K$236,1,0),0)</f>
        <v>0</v>
      </c>
      <c r="L49" s="1227">
        <f>IFERROR(VLOOKUP(A49,Guía1_0!$K$5:$K$235,1,0),0)</f>
        <v>0</v>
      </c>
      <c r="M49" s="1227">
        <f>IFERROR(VLOOKUP(A49,'Resumen Diario1_1'!$K$5:$K$233,1,0),0)</f>
        <v>0</v>
      </c>
      <c r="N49" s="1227">
        <f>IFERROR(VLOOKUP(A49,'Comunicación de Baja1_0'!$K$5:$K$233,1,0),0)</f>
        <v>0</v>
      </c>
      <c r="O49" s="1227">
        <f>IFERROR(VLOOKUP(A49,'Resumen de reversiones1_0'!$K$5:$K$1000,1,0),0)</f>
        <v>0</v>
      </c>
      <c r="P49" s="1227">
        <f>IFERROR(VLOOKUP(A49,Factura2_0!$L$5:$L$971,1,0),0)</f>
        <v>0</v>
      </c>
      <c r="Q49" s="1227">
        <f>IFERROR(VLOOKUP($A49,Boleta2_0!$L$5:$L$1117,1,0),0)</f>
        <v>0</v>
      </c>
      <c r="R49" s="1227">
        <f>IFERROR(VLOOKUP($A49,'Servicios Públicos2_0'!$L$5:$L$462,1,0),0)</f>
        <v>0</v>
      </c>
      <c r="S49" s="1227">
        <f>IFERROR(VLOOKUP($A49,NotaCredito2_0!$L$5:$L$457,1,0),0)</f>
        <v>0</v>
      </c>
      <c r="T49" s="1227">
        <f>IFERROR(VLOOKUP($A49,NotaDebito2_0!$L$5:$L$454,1,0),0)</f>
        <v>0</v>
      </c>
      <c r="U49" s="1227">
        <f>IFERROR(VLOOKUP($A49,General!$D$6:$D$235,1,0),0)</f>
        <v>0</v>
      </c>
      <c r="V49" s="1227">
        <f>IFERROR(VLOOKUP($A49,Firma!$H$4:$H$232,1,0),0)</f>
        <v>0</v>
      </c>
      <c r="W49" s="365" t="s">
        <v>2552</v>
      </c>
      <c r="X49" s="1229" t="str">
        <f t="shared" si="0"/>
        <v>0303</v>
      </c>
    </row>
    <row r="50" spans="1:24" customFormat="1" x14ac:dyDescent="0.25">
      <c r="A50" s="365" t="s">
        <v>2550</v>
      </c>
      <c r="B50" s="1249" t="s">
        <v>2549</v>
      </c>
      <c r="C50" s="1382"/>
      <c r="D50" s="1090"/>
      <c r="E50" s="449"/>
      <c r="F50" s="1227" t="str">
        <f>IFERROR(VLOOKUP(A50,Factura1_0!$K$5:$K$263,1,0),"0")</f>
        <v>0</v>
      </c>
      <c r="G50" s="1227">
        <f>IFERROR(VLOOKUP(A50,Boleta1_0!$K$5:$K$248,1,0),0)</f>
        <v>0</v>
      </c>
      <c r="H50" s="1227">
        <f>IFERROR(VLOOKUP(A50,'Nota de Débito1_0'!$K$5:$K$238,1,0),0)</f>
        <v>0</v>
      </c>
      <c r="I50" s="1227">
        <f>IFERROR(VLOOKUP(A50,'Nota de Crédito1_0'!$K$5:$K$238,1,0),0)</f>
        <v>0</v>
      </c>
      <c r="J50" s="1227">
        <f>IFERROR(VLOOKUP(A50,Retenciones1_0!$K$5:$K$237,1,0),0)</f>
        <v>0</v>
      </c>
      <c r="K50" s="1227">
        <f>IFERROR(VLOOKUP(A50,Percepciones1_0!$K$5:$K$236,1,0),0)</f>
        <v>0</v>
      </c>
      <c r="L50" s="1227">
        <f>IFERROR(VLOOKUP(A50,Guía1_0!$K$5:$K$235,1,0),0)</f>
        <v>0</v>
      </c>
      <c r="M50" s="1227">
        <f>IFERROR(VLOOKUP(A50,'Resumen Diario1_1'!$K$5:$K$233,1,0),0)</f>
        <v>0</v>
      </c>
      <c r="N50" s="1227">
        <f>IFERROR(VLOOKUP(A50,'Comunicación de Baja1_0'!$K$5:$K$233,1,0),0)</f>
        <v>0</v>
      </c>
      <c r="O50" s="1227">
        <f>IFERROR(VLOOKUP(A50,'Resumen de reversiones1_0'!$K$5:$K$1000,1,0),0)</f>
        <v>0</v>
      </c>
      <c r="P50" s="1227">
        <f>IFERROR(VLOOKUP(A50,Factura2_0!$L$5:$L$971,1,0),0)</f>
        <v>0</v>
      </c>
      <c r="Q50" s="1227">
        <f>IFERROR(VLOOKUP($A50,Boleta2_0!$L$5:$L$1117,1,0),0)</f>
        <v>0</v>
      </c>
      <c r="R50" s="1227">
        <f>IFERROR(VLOOKUP($A50,'Servicios Públicos2_0'!$L$5:$L$462,1,0),0)</f>
        <v>0</v>
      </c>
      <c r="S50" s="1227">
        <f>IFERROR(VLOOKUP($A50,NotaCredito2_0!$L$5:$L$457,1,0),0)</f>
        <v>0</v>
      </c>
      <c r="T50" s="1227">
        <f>IFERROR(VLOOKUP($A50,NotaDebito2_0!$L$5:$L$454,1,0),0)</f>
        <v>0</v>
      </c>
      <c r="U50" s="1227">
        <f>IFERROR(VLOOKUP($A50,General!$D$6:$D$235,1,0),0)</f>
        <v>0</v>
      </c>
      <c r="V50" s="1227">
        <f>IFERROR(VLOOKUP($A50,Firma!$H$4:$H$232,1,0),0)</f>
        <v>0</v>
      </c>
      <c r="W50" s="365" t="s">
        <v>2550</v>
      </c>
      <c r="X50" s="1229" t="str">
        <f t="shared" si="0"/>
        <v>0304</v>
      </c>
    </row>
    <row r="51" spans="1:24" customFormat="1" x14ac:dyDescent="0.25">
      <c r="A51" s="365" t="s">
        <v>2548</v>
      </c>
      <c r="B51" s="1249" t="s">
        <v>2547</v>
      </c>
      <c r="C51" s="1382"/>
      <c r="D51" s="1090"/>
      <c r="E51" s="449"/>
      <c r="F51" s="1227" t="str">
        <f>IFERROR(VLOOKUP(A51,Factura1_0!$K$5:$K$263,1,0),"0")</f>
        <v>0</v>
      </c>
      <c r="G51" s="1227">
        <f>IFERROR(VLOOKUP(A51,Boleta1_0!$K$5:$K$248,1,0),0)</f>
        <v>0</v>
      </c>
      <c r="H51" s="1227">
        <f>IFERROR(VLOOKUP(A51,'Nota de Débito1_0'!$K$5:$K$238,1,0),0)</f>
        <v>0</v>
      </c>
      <c r="I51" s="1227">
        <f>IFERROR(VLOOKUP(A51,'Nota de Crédito1_0'!$K$5:$K$238,1,0),0)</f>
        <v>0</v>
      </c>
      <c r="J51" s="1227">
        <f>IFERROR(VLOOKUP(A51,Retenciones1_0!$K$5:$K$237,1,0),0)</f>
        <v>0</v>
      </c>
      <c r="K51" s="1227">
        <f>IFERROR(VLOOKUP(A51,Percepciones1_0!$K$5:$K$236,1,0),0)</f>
        <v>0</v>
      </c>
      <c r="L51" s="1227">
        <f>IFERROR(VLOOKUP(A51,Guía1_0!$K$5:$K$235,1,0),0)</f>
        <v>0</v>
      </c>
      <c r="M51" s="1227">
        <f>IFERROR(VLOOKUP(A51,'Resumen Diario1_1'!$K$5:$K$233,1,0),0)</f>
        <v>0</v>
      </c>
      <c r="N51" s="1227">
        <f>IFERROR(VLOOKUP(A51,'Comunicación de Baja1_0'!$K$5:$K$233,1,0),0)</f>
        <v>0</v>
      </c>
      <c r="O51" s="1227">
        <f>IFERROR(VLOOKUP(A51,'Resumen de reversiones1_0'!$K$5:$K$1000,1,0),0)</f>
        <v>0</v>
      </c>
      <c r="P51" s="1227">
        <f>IFERROR(VLOOKUP(A51,Factura2_0!$L$5:$L$971,1,0),0)</f>
        <v>0</v>
      </c>
      <c r="Q51" s="1227">
        <f>IFERROR(VLOOKUP($A51,Boleta2_0!$L$5:$L$1117,1,0),0)</f>
        <v>0</v>
      </c>
      <c r="R51" s="1227">
        <f>IFERROR(VLOOKUP($A51,'Servicios Públicos2_0'!$L$5:$L$462,1,0),0)</f>
        <v>0</v>
      </c>
      <c r="S51" s="1227">
        <f>IFERROR(VLOOKUP($A51,NotaCredito2_0!$L$5:$L$457,1,0),0)</f>
        <v>0</v>
      </c>
      <c r="T51" s="1227">
        <f>IFERROR(VLOOKUP($A51,NotaDebito2_0!$L$5:$L$454,1,0),0)</f>
        <v>0</v>
      </c>
      <c r="U51" s="1227">
        <f>IFERROR(VLOOKUP($A51,General!$D$6:$D$235,1,0),0)</f>
        <v>0</v>
      </c>
      <c r="V51" s="1227">
        <f>IFERROR(VLOOKUP($A51,Firma!$H$4:$H$232,1,0),0)</f>
        <v>0</v>
      </c>
      <c r="W51" s="365" t="s">
        <v>2548</v>
      </c>
      <c r="X51" s="1229" t="str">
        <f t="shared" si="0"/>
        <v>0305</v>
      </c>
    </row>
    <row r="52" spans="1:24" customFormat="1" x14ac:dyDescent="0.25">
      <c r="A52" s="365" t="s">
        <v>379</v>
      </c>
      <c r="B52" s="1249" t="s">
        <v>709</v>
      </c>
      <c r="C52" s="1382"/>
      <c r="D52" s="1090"/>
      <c r="E52" s="449"/>
      <c r="F52" s="1227" t="str">
        <f>IFERROR(VLOOKUP(A52,Factura1_0!$K$5:$K$263,1,0),"0")</f>
        <v>0</v>
      </c>
      <c r="G52" s="1227">
        <f>IFERROR(VLOOKUP(A52,Boleta1_0!$K$5:$K$248,1,0),0)</f>
        <v>0</v>
      </c>
      <c r="H52" s="1227">
        <f>IFERROR(VLOOKUP(A52,'Nota de Débito1_0'!$K$5:$K$238,1,0),0)</f>
        <v>0</v>
      </c>
      <c r="I52" s="1227">
        <f>IFERROR(VLOOKUP(A52,'Nota de Crédito1_0'!$K$5:$K$238,1,0),0)</f>
        <v>0</v>
      </c>
      <c r="J52" s="1227">
        <f>IFERROR(VLOOKUP(A52,Retenciones1_0!$K$5:$K$237,1,0),0)</f>
        <v>0</v>
      </c>
      <c r="K52" s="1227">
        <f>IFERROR(VLOOKUP(A52,Percepciones1_0!$K$5:$K$236,1,0),0)</f>
        <v>0</v>
      </c>
      <c r="L52" s="1227">
        <f>IFERROR(VLOOKUP(A52,Guía1_0!$K$5:$K$235,1,0),0)</f>
        <v>0</v>
      </c>
      <c r="M52" s="1227">
        <f>IFERROR(VLOOKUP(A52,'Resumen Diario1_1'!$K$5:$K$233,1,0),0)</f>
        <v>0</v>
      </c>
      <c r="N52" s="1227">
        <f>IFERROR(VLOOKUP(A52,'Comunicación de Baja1_0'!$K$5:$K$233,1,0),0)</f>
        <v>0</v>
      </c>
      <c r="O52" s="1227">
        <f>IFERROR(VLOOKUP(A52,'Resumen de reversiones1_0'!$K$5:$K$1000,1,0),0)</f>
        <v>0</v>
      </c>
      <c r="P52" s="1227">
        <f>IFERROR(VLOOKUP(A52,Factura2_0!$L$5:$L$971,1,0),0)</f>
        <v>0</v>
      </c>
      <c r="Q52" s="1227">
        <f>IFERROR(VLOOKUP($A52,Boleta2_0!$L$5:$L$1117,1,0),0)</f>
        <v>0</v>
      </c>
      <c r="R52" s="1227">
        <f>IFERROR(VLOOKUP($A52,'Servicios Públicos2_0'!$L$5:$L$462,1,0),0)</f>
        <v>0</v>
      </c>
      <c r="S52" s="1227">
        <f>IFERROR(VLOOKUP($A52,NotaCredito2_0!$L$5:$L$457,1,0),0)</f>
        <v>0</v>
      </c>
      <c r="T52" s="1227">
        <f>IFERROR(VLOOKUP($A52,NotaDebito2_0!$L$5:$L$454,1,0),0)</f>
        <v>0</v>
      </c>
      <c r="U52" s="1227" t="str">
        <f>IFERROR(VLOOKUP($A52,General!$D$6:$D$235,1,0),0)</f>
        <v>0306</v>
      </c>
      <c r="V52" s="1227">
        <f>IFERROR(VLOOKUP($A52,Firma!$H$4:$H$232,1,0),0)</f>
        <v>0</v>
      </c>
      <c r="W52" s="365" t="s">
        <v>379</v>
      </c>
      <c r="X52" s="1229" t="str">
        <f t="shared" si="0"/>
        <v>0306</v>
      </c>
    </row>
    <row r="53" spans="1:24" customFormat="1" x14ac:dyDescent="0.25">
      <c r="A53" s="365" t="s">
        <v>2546</v>
      </c>
      <c r="B53" s="1249" t="s">
        <v>2545</v>
      </c>
      <c r="C53" s="1382"/>
      <c r="D53" s="1090"/>
      <c r="E53" s="449"/>
      <c r="F53" s="1227" t="str">
        <f>IFERROR(VLOOKUP(A53,Factura1_0!$K$5:$K$263,1,0),"0")</f>
        <v>0</v>
      </c>
      <c r="G53" s="1227">
        <f>IFERROR(VLOOKUP(A53,Boleta1_0!$K$5:$K$248,1,0),0)</f>
        <v>0</v>
      </c>
      <c r="H53" s="1227">
        <f>IFERROR(VLOOKUP(A53,'Nota de Débito1_0'!$K$5:$K$238,1,0),0)</f>
        <v>0</v>
      </c>
      <c r="I53" s="1227">
        <f>IFERROR(VLOOKUP(A53,'Nota de Crédito1_0'!$K$5:$K$238,1,0),0)</f>
        <v>0</v>
      </c>
      <c r="J53" s="1227">
        <f>IFERROR(VLOOKUP(A53,Retenciones1_0!$K$5:$K$237,1,0),0)</f>
        <v>0</v>
      </c>
      <c r="K53" s="1227">
        <f>IFERROR(VLOOKUP(A53,Percepciones1_0!$K$5:$K$236,1,0),0)</f>
        <v>0</v>
      </c>
      <c r="L53" s="1227">
        <f>IFERROR(VLOOKUP(A53,Guía1_0!$K$5:$K$235,1,0),0)</f>
        <v>0</v>
      </c>
      <c r="M53" s="1227">
        <f>IFERROR(VLOOKUP(A53,'Resumen Diario1_1'!$K$5:$K$233,1,0),0)</f>
        <v>0</v>
      </c>
      <c r="N53" s="1227">
        <f>IFERROR(VLOOKUP(A53,'Comunicación de Baja1_0'!$K$5:$K$233,1,0),0)</f>
        <v>0</v>
      </c>
      <c r="O53" s="1227">
        <f>IFERROR(VLOOKUP(A53,'Resumen de reversiones1_0'!$K$5:$K$1000,1,0),0)</f>
        <v>0</v>
      </c>
      <c r="P53" s="1227">
        <f>IFERROR(VLOOKUP(A53,Factura2_0!$L$5:$L$971,1,0),0)</f>
        <v>0</v>
      </c>
      <c r="Q53" s="1227">
        <f>IFERROR(VLOOKUP($A53,Boleta2_0!$L$5:$L$1117,1,0),0)</f>
        <v>0</v>
      </c>
      <c r="R53" s="1227">
        <f>IFERROR(VLOOKUP($A53,'Servicios Públicos2_0'!$L$5:$L$462,1,0),0)</f>
        <v>0</v>
      </c>
      <c r="S53" s="1227">
        <f>IFERROR(VLOOKUP($A53,NotaCredito2_0!$L$5:$L$457,1,0),0)</f>
        <v>0</v>
      </c>
      <c r="T53" s="1227">
        <f>IFERROR(VLOOKUP($A53,NotaDebito2_0!$L$5:$L$454,1,0),0)</f>
        <v>0</v>
      </c>
      <c r="U53" s="1227">
        <f>IFERROR(VLOOKUP($A53,General!$D$6:$D$235,1,0),0)</f>
        <v>0</v>
      </c>
      <c r="V53" s="1227">
        <f>IFERROR(VLOOKUP($A53,Firma!$H$4:$H$232,1,0),0)</f>
        <v>0</v>
      </c>
      <c r="W53" s="365" t="s">
        <v>2546</v>
      </c>
      <c r="X53" s="1229" t="str">
        <f t="shared" si="0"/>
        <v>0307</v>
      </c>
    </row>
    <row r="54" spans="1:24" customFormat="1" x14ac:dyDescent="0.25">
      <c r="A54" s="365" t="s">
        <v>2544</v>
      </c>
      <c r="B54" s="1249" t="s">
        <v>2543</v>
      </c>
      <c r="C54" s="1382"/>
      <c r="D54" s="1090"/>
      <c r="E54" s="449"/>
      <c r="F54" s="1227" t="str">
        <f>IFERROR(VLOOKUP(A54,Factura1_0!$K$5:$K$263,1,0),"0")</f>
        <v>0</v>
      </c>
      <c r="G54" s="1227">
        <f>IFERROR(VLOOKUP(A54,Boleta1_0!$K$5:$K$248,1,0),0)</f>
        <v>0</v>
      </c>
      <c r="H54" s="1227">
        <f>IFERROR(VLOOKUP(A54,'Nota de Débito1_0'!$K$5:$K$238,1,0),0)</f>
        <v>0</v>
      </c>
      <c r="I54" s="1227">
        <f>IFERROR(VLOOKUP(A54,'Nota de Crédito1_0'!$K$5:$K$238,1,0),0)</f>
        <v>0</v>
      </c>
      <c r="J54" s="1227">
        <f>IFERROR(VLOOKUP(A54,Retenciones1_0!$K$5:$K$237,1,0),0)</f>
        <v>0</v>
      </c>
      <c r="K54" s="1227">
        <f>IFERROR(VLOOKUP(A54,Percepciones1_0!$K$5:$K$236,1,0),0)</f>
        <v>0</v>
      </c>
      <c r="L54" s="1227">
        <f>IFERROR(VLOOKUP(A54,Guía1_0!$K$5:$K$235,1,0),0)</f>
        <v>0</v>
      </c>
      <c r="M54" s="1227">
        <f>IFERROR(VLOOKUP(A54,'Resumen Diario1_1'!$K$5:$K$233,1,0),0)</f>
        <v>0</v>
      </c>
      <c r="N54" s="1227">
        <f>IFERROR(VLOOKUP(A54,'Comunicación de Baja1_0'!$K$5:$K$233,1,0),0)</f>
        <v>0</v>
      </c>
      <c r="O54" s="1227">
        <f>IFERROR(VLOOKUP(A54,'Resumen de reversiones1_0'!$K$5:$K$1000,1,0),0)</f>
        <v>0</v>
      </c>
      <c r="P54" s="1227">
        <f>IFERROR(VLOOKUP(A54,Factura2_0!$L$5:$L$971,1,0),0)</f>
        <v>0</v>
      </c>
      <c r="Q54" s="1227">
        <f>IFERROR(VLOOKUP($A54,Boleta2_0!$L$5:$L$1117,1,0),0)</f>
        <v>0</v>
      </c>
      <c r="R54" s="1227">
        <f>IFERROR(VLOOKUP($A54,'Servicios Públicos2_0'!$L$5:$L$462,1,0),0)</f>
        <v>0</v>
      </c>
      <c r="S54" s="1227">
        <f>IFERROR(VLOOKUP($A54,NotaCredito2_0!$L$5:$L$457,1,0),0)</f>
        <v>0</v>
      </c>
      <c r="T54" s="1227">
        <f>IFERROR(VLOOKUP($A54,NotaDebito2_0!$L$5:$L$454,1,0),0)</f>
        <v>0</v>
      </c>
      <c r="U54" s="1227">
        <f>IFERROR(VLOOKUP($A54,General!$D$6:$D$235,1,0),0)</f>
        <v>0</v>
      </c>
      <c r="V54" s="1227">
        <f>IFERROR(VLOOKUP($A54,Firma!$H$4:$H$232,1,0),0)</f>
        <v>0</v>
      </c>
      <c r="W54" s="365" t="s">
        <v>2544</v>
      </c>
      <c r="X54" s="1229" t="str">
        <f t="shared" si="0"/>
        <v>0400</v>
      </c>
    </row>
    <row r="55" spans="1:24" customFormat="1" x14ac:dyDescent="0.25">
      <c r="A55" s="365" t="s">
        <v>2542</v>
      </c>
      <c r="B55" s="1249" t="s">
        <v>2016</v>
      </c>
      <c r="C55" s="1382"/>
      <c r="D55" s="1090"/>
      <c r="E55" s="449"/>
      <c r="F55" s="1227" t="str">
        <f>IFERROR(VLOOKUP(A55,Factura1_0!$K$5:$K$263,1,0),"0")</f>
        <v>0</v>
      </c>
      <c r="G55" s="1227">
        <f>IFERROR(VLOOKUP(A55,Boleta1_0!$K$5:$K$248,1,0),0)</f>
        <v>0</v>
      </c>
      <c r="H55" s="1227">
        <f>IFERROR(VLOOKUP(A55,'Nota de Débito1_0'!$K$5:$K$238,1,0),0)</f>
        <v>0</v>
      </c>
      <c r="I55" s="1227">
        <f>IFERROR(VLOOKUP(A55,'Nota de Crédito1_0'!$K$5:$K$238,1,0),0)</f>
        <v>0</v>
      </c>
      <c r="J55" s="1227">
        <f>IFERROR(VLOOKUP(A55,Retenciones1_0!$K$5:$K$237,1,0),0)</f>
        <v>0</v>
      </c>
      <c r="K55" s="1227">
        <f>IFERROR(VLOOKUP(A55,Percepciones1_0!$K$5:$K$236,1,0),0)</f>
        <v>0</v>
      </c>
      <c r="L55" s="1227">
        <f>IFERROR(VLOOKUP(A55,Guía1_0!$K$5:$K$235,1,0),0)</f>
        <v>0</v>
      </c>
      <c r="M55" s="1227">
        <f>IFERROR(VLOOKUP(A55,'Resumen Diario1_1'!$K$5:$K$233,1,0),0)</f>
        <v>0</v>
      </c>
      <c r="N55" s="1227">
        <f>IFERROR(VLOOKUP(A55,'Comunicación de Baja1_0'!$K$5:$K$233,1,0),0)</f>
        <v>0</v>
      </c>
      <c r="O55" s="1227">
        <f>IFERROR(VLOOKUP(A55,'Resumen de reversiones1_0'!$K$5:$K$1000,1,0),0)</f>
        <v>0</v>
      </c>
      <c r="P55" s="1227">
        <f>IFERROR(VLOOKUP(A55,Factura2_0!$L$5:$L$971,1,0),0)</f>
        <v>0</v>
      </c>
      <c r="Q55" s="1227">
        <f>IFERROR(VLOOKUP($A55,Boleta2_0!$L$5:$L$1117,1,0),0)</f>
        <v>0</v>
      </c>
      <c r="R55" s="1227">
        <f>IFERROR(VLOOKUP($A55,'Servicios Públicos2_0'!$L$5:$L$462,1,0),0)</f>
        <v>0</v>
      </c>
      <c r="S55" s="1227">
        <f>IFERROR(VLOOKUP($A55,NotaCredito2_0!$L$5:$L$457,1,0),0)</f>
        <v>0</v>
      </c>
      <c r="T55" s="1227">
        <f>IFERROR(VLOOKUP($A55,NotaDebito2_0!$L$5:$L$454,1,0),0)</f>
        <v>0</v>
      </c>
      <c r="U55" s="1227">
        <f>IFERROR(VLOOKUP($A55,General!$D$6:$D$235,1,0),0)</f>
        <v>0</v>
      </c>
      <c r="V55" s="1227">
        <f>IFERROR(VLOOKUP($A55,Firma!$H$4:$H$232,1,0),0)</f>
        <v>0</v>
      </c>
      <c r="W55" s="365" t="s">
        <v>2542</v>
      </c>
      <c r="X55" s="1229" t="str">
        <f t="shared" si="0"/>
        <v>0401</v>
      </c>
    </row>
    <row r="56" spans="1:24" customFormat="1" x14ac:dyDescent="0.25">
      <c r="A56" s="365" t="s">
        <v>2541</v>
      </c>
      <c r="B56" s="1249" t="s">
        <v>2014</v>
      </c>
      <c r="C56" s="1382"/>
      <c r="D56" s="1090"/>
      <c r="E56" s="449"/>
      <c r="F56" s="1227" t="str">
        <f>IFERROR(VLOOKUP(A56,Factura1_0!$K$5:$K$263,1,0),"0")</f>
        <v>0</v>
      </c>
      <c r="G56" s="1227">
        <f>IFERROR(VLOOKUP(A56,Boleta1_0!$K$5:$K$248,1,0),0)</f>
        <v>0</v>
      </c>
      <c r="H56" s="1227">
        <f>IFERROR(VLOOKUP(A56,'Nota de Débito1_0'!$K$5:$K$238,1,0),0)</f>
        <v>0</v>
      </c>
      <c r="I56" s="1227">
        <f>IFERROR(VLOOKUP(A56,'Nota de Crédito1_0'!$K$5:$K$238,1,0),0)</f>
        <v>0</v>
      </c>
      <c r="J56" s="1227">
        <f>IFERROR(VLOOKUP(A56,Retenciones1_0!$K$5:$K$237,1,0),0)</f>
        <v>0</v>
      </c>
      <c r="K56" s="1227">
        <f>IFERROR(VLOOKUP(A56,Percepciones1_0!$K$5:$K$236,1,0),0)</f>
        <v>0</v>
      </c>
      <c r="L56" s="1227">
        <f>IFERROR(VLOOKUP(A56,Guía1_0!$K$5:$K$235,1,0),0)</f>
        <v>0</v>
      </c>
      <c r="M56" s="1227">
        <f>IFERROR(VLOOKUP(A56,'Resumen Diario1_1'!$K$5:$K$233,1,0),0)</f>
        <v>0</v>
      </c>
      <c r="N56" s="1227">
        <f>IFERROR(VLOOKUP(A56,'Comunicación de Baja1_0'!$K$5:$K$233,1,0),0)</f>
        <v>0</v>
      </c>
      <c r="O56" s="1227">
        <f>IFERROR(VLOOKUP(A56,'Resumen de reversiones1_0'!$K$5:$K$1000,1,0),0)</f>
        <v>0</v>
      </c>
      <c r="P56" s="1227">
        <f>IFERROR(VLOOKUP(A56,Factura2_0!$L$5:$L$971,1,0),0)</f>
        <v>0</v>
      </c>
      <c r="Q56" s="1227">
        <f>IFERROR(VLOOKUP($A56,Boleta2_0!$L$5:$L$1117,1,0),0)</f>
        <v>0</v>
      </c>
      <c r="R56" s="1227">
        <f>IFERROR(VLOOKUP($A56,'Servicios Públicos2_0'!$L$5:$L$462,1,0),0)</f>
        <v>0</v>
      </c>
      <c r="S56" s="1227">
        <f>IFERROR(VLOOKUP($A56,NotaCredito2_0!$L$5:$L$457,1,0),0)</f>
        <v>0</v>
      </c>
      <c r="T56" s="1227">
        <f>IFERROR(VLOOKUP($A56,NotaDebito2_0!$L$5:$L$454,1,0),0)</f>
        <v>0</v>
      </c>
      <c r="U56" s="1227">
        <f>IFERROR(VLOOKUP($A56,General!$D$6:$D$235,1,0),0)</f>
        <v>0</v>
      </c>
      <c r="V56" s="1227">
        <f>IFERROR(VLOOKUP($A56,Firma!$H$4:$H$232,1,0),0)</f>
        <v>0</v>
      </c>
      <c r="W56" s="365" t="s">
        <v>2541</v>
      </c>
      <c r="X56" s="1229" t="str">
        <f t="shared" si="0"/>
        <v>0402</v>
      </c>
    </row>
    <row r="57" spans="1:24" customFormat="1" x14ac:dyDescent="0.25">
      <c r="A57" s="365" t="s">
        <v>2540</v>
      </c>
      <c r="B57" s="1249" t="s">
        <v>2539</v>
      </c>
      <c r="C57" s="1382"/>
      <c r="D57" s="1090"/>
      <c r="E57" s="449"/>
      <c r="F57" s="1227" t="str">
        <f>IFERROR(VLOOKUP(A57,Factura1_0!$K$5:$K$263,1,0),"0")</f>
        <v>0</v>
      </c>
      <c r="G57" s="1227">
        <f>IFERROR(VLOOKUP(A57,Boleta1_0!$K$5:$K$248,1,0),0)</f>
        <v>0</v>
      </c>
      <c r="H57" s="1227">
        <f>IFERROR(VLOOKUP(A57,'Nota de Débito1_0'!$K$5:$K$238,1,0),0)</f>
        <v>0</v>
      </c>
      <c r="I57" s="1227">
        <f>IFERROR(VLOOKUP(A57,'Nota de Crédito1_0'!$K$5:$K$238,1,0),0)</f>
        <v>0</v>
      </c>
      <c r="J57" s="1227">
        <f>IFERROR(VLOOKUP(A57,Retenciones1_0!$K$5:$K$237,1,0),0)</f>
        <v>0</v>
      </c>
      <c r="K57" s="1227">
        <f>IFERROR(VLOOKUP(A57,Percepciones1_0!$K$5:$K$236,1,0),0)</f>
        <v>0</v>
      </c>
      <c r="L57" s="1227">
        <f>IFERROR(VLOOKUP(A57,Guía1_0!$K$5:$K$235,1,0),0)</f>
        <v>0</v>
      </c>
      <c r="M57" s="1227">
        <f>IFERROR(VLOOKUP(A57,'Resumen Diario1_1'!$K$5:$K$233,1,0),0)</f>
        <v>0</v>
      </c>
      <c r="N57" s="1227">
        <f>IFERROR(VLOOKUP(A57,'Comunicación de Baja1_0'!$K$5:$K$233,1,0),0)</f>
        <v>0</v>
      </c>
      <c r="O57" s="1227">
        <f>IFERROR(VLOOKUP(A57,'Resumen de reversiones1_0'!$K$5:$K$1000,1,0),0)</f>
        <v>0</v>
      </c>
      <c r="P57" s="1227">
        <f>IFERROR(VLOOKUP(A57,Factura2_0!$L$5:$L$971,1,0),0)</f>
        <v>0</v>
      </c>
      <c r="Q57" s="1227">
        <f>IFERROR(VLOOKUP($A57,Boleta2_0!$L$5:$L$1117,1,0),0)</f>
        <v>0</v>
      </c>
      <c r="R57" s="1227">
        <f>IFERROR(VLOOKUP($A57,'Servicios Públicos2_0'!$L$5:$L$462,1,0),0)</f>
        <v>0</v>
      </c>
      <c r="S57" s="1227">
        <f>IFERROR(VLOOKUP($A57,NotaCredito2_0!$L$5:$L$457,1,0),0)</f>
        <v>0</v>
      </c>
      <c r="T57" s="1227">
        <f>IFERROR(VLOOKUP($A57,NotaDebito2_0!$L$5:$L$454,1,0),0)</f>
        <v>0</v>
      </c>
      <c r="U57" s="1227">
        <f>IFERROR(VLOOKUP($A57,General!$D$6:$D$235,1,0),0)</f>
        <v>0</v>
      </c>
      <c r="V57" s="1227">
        <f>IFERROR(VLOOKUP($A57,Firma!$H$4:$H$232,1,0),0)</f>
        <v>0</v>
      </c>
      <c r="W57" s="365" t="s">
        <v>2540</v>
      </c>
      <c r="X57" s="1229" t="str">
        <f t="shared" si="0"/>
        <v>0403</v>
      </c>
    </row>
    <row r="58" spans="1:24" customFormat="1" x14ac:dyDescent="0.25">
      <c r="A58" s="365" t="s">
        <v>2538</v>
      </c>
      <c r="B58" s="1249" t="s">
        <v>2537</v>
      </c>
      <c r="C58" s="1382"/>
      <c r="D58" s="1090"/>
      <c r="E58" s="449"/>
      <c r="F58" s="1227" t="str">
        <f>IFERROR(VLOOKUP(A58,Factura1_0!$K$5:$K$263,1,0),"0")</f>
        <v>0</v>
      </c>
      <c r="G58" s="1227">
        <f>IFERROR(VLOOKUP(A58,Boleta1_0!$K$5:$K$248,1,0),0)</f>
        <v>0</v>
      </c>
      <c r="H58" s="1227">
        <f>IFERROR(VLOOKUP(A58,'Nota de Débito1_0'!$K$5:$K$238,1,0),0)</f>
        <v>0</v>
      </c>
      <c r="I58" s="1227">
        <f>IFERROR(VLOOKUP(A58,'Nota de Crédito1_0'!$K$5:$K$238,1,0),0)</f>
        <v>0</v>
      </c>
      <c r="J58" s="1227">
        <f>IFERROR(VLOOKUP(A58,Retenciones1_0!$K$5:$K$237,1,0),0)</f>
        <v>0</v>
      </c>
      <c r="K58" s="1227">
        <f>IFERROR(VLOOKUP(A58,Percepciones1_0!$K$5:$K$236,1,0),0)</f>
        <v>0</v>
      </c>
      <c r="L58" s="1227">
        <f>IFERROR(VLOOKUP(A58,Guía1_0!$K$5:$K$235,1,0),0)</f>
        <v>0</v>
      </c>
      <c r="M58" s="1227">
        <f>IFERROR(VLOOKUP(A58,'Resumen Diario1_1'!$K$5:$K$233,1,0),0)</f>
        <v>0</v>
      </c>
      <c r="N58" s="1227">
        <f>IFERROR(VLOOKUP(A58,'Comunicación de Baja1_0'!$K$5:$K$233,1,0),0)</f>
        <v>0</v>
      </c>
      <c r="O58" s="1227">
        <f>IFERROR(VLOOKUP(A58,'Resumen de reversiones1_0'!$K$5:$K$1000,1,0),0)</f>
        <v>0</v>
      </c>
      <c r="P58" s="1227">
        <f>IFERROR(VLOOKUP(A58,Factura2_0!$L$5:$L$971,1,0),0)</f>
        <v>0</v>
      </c>
      <c r="Q58" s="1227">
        <f>IFERROR(VLOOKUP($A58,Boleta2_0!$L$5:$L$1117,1,0),0)</f>
        <v>0</v>
      </c>
      <c r="R58" s="1227">
        <f>IFERROR(VLOOKUP($A58,'Servicios Públicos2_0'!$L$5:$L$462,1,0),0)</f>
        <v>0</v>
      </c>
      <c r="S58" s="1227">
        <f>IFERROR(VLOOKUP($A58,NotaCredito2_0!$L$5:$L$457,1,0),0)</f>
        <v>0</v>
      </c>
      <c r="T58" s="1227">
        <f>IFERROR(VLOOKUP($A58,NotaDebito2_0!$L$5:$L$454,1,0),0)</f>
        <v>0</v>
      </c>
      <c r="U58" s="1227">
        <f>IFERROR(VLOOKUP($A58,General!$D$6:$D$235,1,0),0)</f>
        <v>0</v>
      </c>
      <c r="V58" s="1227">
        <f>IFERROR(VLOOKUP($A58,Firma!$H$4:$H$232,1,0),0)</f>
        <v>0</v>
      </c>
      <c r="W58" s="365" t="s">
        <v>2538</v>
      </c>
      <c r="X58" s="1229" t="str">
        <f t="shared" si="0"/>
        <v>0404</v>
      </c>
    </row>
    <row r="59" spans="1:24" customFormat="1" x14ac:dyDescent="0.25">
      <c r="A59" s="365" t="s">
        <v>2536</v>
      </c>
      <c r="B59" s="1249" t="s">
        <v>509</v>
      </c>
      <c r="C59" s="1382"/>
      <c r="D59" s="1090"/>
      <c r="E59" s="449"/>
      <c r="F59" s="1227" t="str">
        <f>IFERROR(VLOOKUP(A59,Factura1_0!$K$5:$K$263,1,0),"0")</f>
        <v>1001</v>
      </c>
      <c r="G59" s="1227" t="str">
        <f>IFERROR(VLOOKUP(A59,Boleta1_0!$K$5:$K$248,1,0),0)</f>
        <v>1001</v>
      </c>
      <c r="H59" s="1227" t="str">
        <f>IFERROR(VLOOKUP(A59,'Nota de Débito1_0'!$K$5:$K$238,1,0),0)</f>
        <v>1001</v>
      </c>
      <c r="I59" s="1227" t="str">
        <f>IFERROR(VLOOKUP(A59,'Nota de Crédito1_0'!$K$5:$K$238,1,0),0)</f>
        <v>1001</v>
      </c>
      <c r="J59" s="1227" t="str">
        <f>IFERROR(VLOOKUP(A59,Retenciones1_0!$K$5:$K$237,1,0),0)</f>
        <v>1001</v>
      </c>
      <c r="K59" s="1227" t="str">
        <f>IFERROR(VLOOKUP(A59,Percepciones1_0!$K$5:$K$236,1,0),0)</f>
        <v>1001</v>
      </c>
      <c r="L59" s="1227" t="str">
        <f>IFERROR(VLOOKUP(A59,Guía1_0!$K$5:$K$235,1,0),0)</f>
        <v>1001</v>
      </c>
      <c r="M59" s="1227">
        <f>IFERROR(VLOOKUP(A59,'Resumen Diario1_1'!$K$5:$K$233,1,0),0)</f>
        <v>0</v>
      </c>
      <c r="N59" s="1227">
        <f>IFERROR(VLOOKUP(A59,'Comunicación de Baja1_0'!$K$5:$K$233,1,0),0)</f>
        <v>0</v>
      </c>
      <c r="O59" s="1227">
        <f>IFERROR(VLOOKUP(A59,'Resumen de reversiones1_0'!$K$5:$K$1000,1,0),0)</f>
        <v>0</v>
      </c>
      <c r="P59" s="1227" t="str">
        <f>IFERROR(VLOOKUP(A59,Factura2_0!$L$5:$L$971,1,0),0)</f>
        <v>1001</v>
      </c>
      <c r="Q59" s="1227" t="str">
        <f>IFERROR(VLOOKUP($A59,Boleta2_0!$L$5:$L$1117,1,0),0)</f>
        <v>1001</v>
      </c>
      <c r="R59" s="1227" t="str">
        <f>IFERROR(VLOOKUP($A59,'Servicios Públicos2_0'!$L$5:$L$462,1,0),0)</f>
        <v>1001</v>
      </c>
      <c r="S59" s="1227" t="str">
        <f>IFERROR(VLOOKUP($A59,NotaCredito2_0!$L$5:$L$457,1,0),0)</f>
        <v>1001</v>
      </c>
      <c r="T59" s="1227" t="str">
        <f>IFERROR(VLOOKUP($A59,NotaDebito2_0!$L$5:$L$454,1,0),0)</f>
        <v>1001</v>
      </c>
      <c r="U59" s="1227">
        <f>IFERROR(VLOOKUP($A59,General!$D$6:$D$235,1,0),0)</f>
        <v>0</v>
      </c>
      <c r="V59" s="1227">
        <f>IFERROR(VLOOKUP($A59,Firma!$H$4:$H$232,1,0),0)</f>
        <v>0</v>
      </c>
      <c r="W59" s="365" t="s">
        <v>2536</v>
      </c>
      <c r="X59" s="1229" t="str">
        <f t="shared" si="0"/>
        <v>1001</v>
      </c>
    </row>
    <row r="60" spans="1:24" customFormat="1" x14ac:dyDescent="0.25">
      <c r="A60" s="365" t="s">
        <v>2535</v>
      </c>
      <c r="B60" s="1249" t="s">
        <v>248</v>
      </c>
      <c r="C60" s="1382"/>
      <c r="D60" s="1090"/>
      <c r="E60" s="449"/>
      <c r="F60" s="1227" t="str">
        <f>IFERROR(VLOOKUP(A60,Factura1_0!$K$5:$K$263,1,0),"0")</f>
        <v>0</v>
      </c>
      <c r="G60" s="1227">
        <f>IFERROR(VLOOKUP(A60,Boleta1_0!$K$5:$K$248,1,0),0)</f>
        <v>0</v>
      </c>
      <c r="H60" s="1227">
        <f>IFERROR(VLOOKUP(A60,'Nota de Débito1_0'!$K$5:$K$238,1,0),0)</f>
        <v>0</v>
      </c>
      <c r="I60" s="1227">
        <f>IFERROR(VLOOKUP(A60,'Nota de Crédito1_0'!$K$5:$K$238,1,0),0)</f>
        <v>0</v>
      </c>
      <c r="J60" s="1227">
        <f>IFERROR(VLOOKUP(A60,Retenciones1_0!$K$5:$K$237,1,0),0)</f>
        <v>0</v>
      </c>
      <c r="K60" s="1227">
        <f>IFERROR(VLOOKUP(A60,Percepciones1_0!$K$5:$K$236,1,0),0)</f>
        <v>0</v>
      </c>
      <c r="L60" s="1227">
        <f>IFERROR(VLOOKUP(A60,Guía1_0!$K$5:$K$235,1,0),0)</f>
        <v>0</v>
      </c>
      <c r="M60" s="1227">
        <f>IFERROR(VLOOKUP(A60,'Resumen Diario1_1'!$K$5:$K$233,1,0),0)</f>
        <v>0</v>
      </c>
      <c r="N60" s="1227">
        <f>IFERROR(VLOOKUP(A60,'Comunicación de Baja1_0'!$K$5:$K$233,1,0),0)</f>
        <v>0</v>
      </c>
      <c r="O60" s="1227">
        <f>IFERROR(VLOOKUP(A60,'Resumen de reversiones1_0'!$K$5:$K$1000,1,0),0)</f>
        <v>0</v>
      </c>
      <c r="P60" s="1227">
        <f>IFERROR(VLOOKUP(A60,Factura2_0!$L$5:$L$971,1,0),0)</f>
        <v>0</v>
      </c>
      <c r="Q60" s="1227">
        <f>IFERROR(VLOOKUP($A60,Boleta2_0!$L$5:$L$1117,1,0),0)</f>
        <v>0</v>
      </c>
      <c r="R60" s="1227">
        <f>IFERROR(VLOOKUP($A60,'Servicios Públicos2_0'!$L$5:$L$462,1,0),0)</f>
        <v>0</v>
      </c>
      <c r="S60" s="1227">
        <f>IFERROR(VLOOKUP($A60,NotaCredito2_0!$L$5:$L$457,1,0),0)</f>
        <v>0</v>
      </c>
      <c r="T60" s="1227">
        <f>IFERROR(VLOOKUP($A60,NotaDebito2_0!$L$5:$L$454,1,0),0)</f>
        <v>0</v>
      </c>
      <c r="U60" s="1227">
        <f>IFERROR(VLOOKUP($A60,General!$D$6:$D$235,1,0),0)</f>
        <v>0</v>
      </c>
      <c r="V60" s="1227">
        <f>IFERROR(VLOOKUP($A60,Firma!$H$4:$H$232,1,0),0)</f>
        <v>0</v>
      </c>
      <c r="W60" s="365" t="s">
        <v>2535</v>
      </c>
      <c r="X60" s="1229" t="str">
        <f t="shared" si="0"/>
        <v>1002</v>
      </c>
    </row>
    <row r="61" spans="1:24" customFormat="1" x14ac:dyDescent="0.25">
      <c r="A61" s="365" t="s">
        <v>2534</v>
      </c>
      <c r="B61" s="1249" t="s">
        <v>511</v>
      </c>
      <c r="C61" s="1382"/>
      <c r="D61" s="1090"/>
      <c r="E61" s="449"/>
      <c r="F61" s="1227" t="str">
        <f>IFERROR(VLOOKUP(A61,Factura1_0!$K$5:$K$263,1,0),"0")</f>
        <v>1003</v>
      </c>
      <c r="G61" s="1227" t="str">
        <f>IFERROR(VLOOKUP(A61,Boleta1_0!$K$5:$K$248,1,0),0)</f>
        <v>1003</v>
      </c>
      <c r="H61" s="1227">
        <f>IFERROR(VLOOKUP(A61,'Nota de Débito1_0'!$K$5:$K$238,1,0),0)</f>
        <v>0</v>
      </c>
      <c r="I61" s="1227">
        <f>IFERROR(VLOOKUP(A61,'Nota de Crédito1_0'!$K$5:$K$238,1,0),0)</f>
        <v>0</v>
      </c>
      <c r="J61" s="1227">
        <f>IFERROR(VLOOKUP(A61,Retenciones1_0!$K$5:$K$237,1,0),0)</f>
        <v>0</v>
      </c>
      <c r="K61" s="1227">
        <f>IFERROR(VLOOKUP(A61,Percepciones1_0!$K$5:$K$236,1,0),0)</f>
        <v>0</v>
      </c>
      <c r="L61" s="1227">
        <f>IFERROR(VLOOKUP(A61,Guía1_0!$K$5:$K$235,1,0),0)</f>
        <v>0</v>
      </c>
      <c r="M61" s="1227">
        <f>IFERROR(VLOOKUP(A61,'Resumen Diario1_1'!$K$5:$K$233,1,0),0)</f>
        <v>0</v>
      </c>
      <c r="N61" s="1227">
        <f>IFERROR(VLOOKUP(A61,'Comunicación de Baja1_0'!$K$5:$K$233,1,0),0)</f>
        <v>0</v>
      </c>
      <c r="O61" s="1227">
        <f>IFERROR(VLOOKUP(A61,'Resumen de reversiones1_0'!$K$5:$K$1000,1,0),0)</f>
        <v>0</v>
      </c>
      <c r="P61" s="1227" t="str">
        <f>IFERROR(VLOOKUP(A61,Factura2_0!$L$5:$L$971,1,0),0)</f>
        <v>1003</v>
      </c>
      <c r="Q61" s="1227" t="str">
        <f>IFERROR(VLOOKUP($A61,Boleta2_0!$L$5:$L$1117,1,0),0)</f>
        <v>1003</v>
      </c>
      <c r="R61" s="1227" t="str">
        <f>IFERROR(VLOOKUP($A61,'Servicios Públicos2_0'!$L$5:$L$462,1,0),0)</f>
        <v>1003</v>
      </c>
      <c r="S61" s="1227">
        <f>IFERROR(VLOOKUP($A61,NotaCredito2_0!$L$5:$L$457,1,0),0)</f>
        <v>0</v>
      </c>
      <c r="T61" s="1227">
        <f>IFERROR(VLOOKUP($A61,NotaDebito2_0!$L$5:$L$454,1,0),0)</f>
        <v>0</v>
      </c>
      <c r="U61" s="1227">
        <f>IFERROR(VLOOKUP($A61,General!$D$6:$D$235,1,0),0)</f>
        <v>0</v>
      </c>
      <c r="V61" s="1227">
        <f>IFERROR(VLOOKUP($A61,Firma!$H$4:$H$232,1,0),0)</f>
        <v>0</v>
      </c>
      <c r="W61" s="365" t="s">
        <v>2534</v>
      </c>
      <c r="X61" s="1229" t="str">
        <f t="shared" si="0"/>
        <v>1003</v>
      </c>
    </row>
    <row r="62" spans="1:24" customFormat="1" x14ac:dyDescent="0.25">
      <c r="A62" s="365" t="s">
        <v>2533</v>
      </c>
      <c r="B62" s="1249" t="s">
        <v>510</v>
      </c>
      <c r="C62" s="1382"/>
      <c r="D62" s="1090"/>
      <c r="E62" s="449"/>
      <c r="F62" s="1227" t="str">
        <f>IFERROR(VLOOKUP(A62,Factura1_0!$K$5:$K$263,1,0),"0")</f>
        <v>1004</v>
      </c>
      <c r="G62" s="1227" t="str">
        <f>IFERROR(VLOOKUP(A62,Boleta1_0!$K$5:$K$248,1,0),0)</f>
        <v>1004</v>
      </c>
      <c r="H62" s="1227">
        <f>IFERROR(VLOOKUP(A62,'Nota de Débito1_0'!$K$5:$K$238,1,0),0)</f>
        <v>0</v>
      </c>
      <c r="I62" s="1227">
        <f>IFERROR(VLOOKUP(A62,'Nota de Crédito1_0'!$K$5:$K$238,1,0),0)</f>
        <v>0</v>
      </c>
      <c r="J62" s="1227">
        <f>IFERROR(VLOOKUP(A62,Retenciones1_0!$K$5:$K$237,1,0),0)</f>
        <v>0</v>
      </c>
      <c r="K62" s="1227">
        <f>IFERROR(VLOOKUP(A62,Percepciones1_0!$K$5:$K$236,1,0),0)</f>
        <v>0</v>
      </c>
      <c r="L62" s="1227">
        <f>IFERROR(VLOOKUP(A62,Guía1_0!$K$5:$K$235,1,0),0)</f>
        <v>0</v>
      </c>
      <c r="M62" s="1227">
        <f>IFERROR(VLOOKUP(A62,'Resumen Diario1_1'!$K$5:$K$233,1,0),0)</f>
        <v>0</v>
      </c>
      <c r="N62" s="1227">
        <f>IFERROR(VLOOKUP(A62,'Comunicación de Baja1_0'!$K$5:$K$233,1,0),0)</f>
        <v>0</v>
      </c>
      <c r="O62" s="1227">
        <f>IFERROR(VLOOKUP(A62,'Resumen de reversiones1_0'!$K$5:$K$1000,1,0),0)</f>
        <v>0</v>
      </c>
      <c r="P62" s="1227" t="str">
        <f>IFERROR(VLOOKUP(A62,Factura2_0!$L$5:$L$971,1,0),0)</f>
        <v>1004</v>
      </c>
      <c r="Q62" s="1227" t="str">
        <f>IFERROR(VLOOKUP($A62,Boleta2_0!$L$5:$L$1117,1,0),0)</f>
        <v>1004</v>
      </c>
      <c r="R62" s="1227" t="str">
        <f>IFERROR(VLOOKUP($A62,'Servicios Públicos2_0'!$L$5:$L$462,1,0),0)</f>
        <v>1004</v>
      </c>
      <c r="S62" s="1227">
        <f>IFERROR(VLOOKUP($A62,NotaCredito2_0!$L$5:$L$457,1,0),0)</f>
        <v>0</v>
      </c>
      <c r="T62" s="1227">
        <f>IFERROR(VLOOKUP($A62,NotaDebito2_0!$L$5:$L$454,1,0),0)</f>
        <v>0</v>
      </c>
      <c r="U62" s="1227">
        <f>IFERROR(VLOOKUP($A62,General!$D$6:$D$235,1,0),0)</f>
        <v>0</v>
      </c>
      <c r="V62" s="1227">
        <f>IFERROR(VLOOKUP($A62,Firma!$H$4:$H$232,1,0),0)</f>
        <v>0</v>
      </c>
      <c r="W62" s="365" t="s">
        <v>2533</v>
      </c>
      <c r="X62" s="1229" t="str">
        <f t="shared" si="0"/>
        <v>1004</v>
      </c>
    </row>
    <row r="63" spans="1:24" customFormat="1" x14ac:dyDescent="0.25">
      <c r="A63" s="365" t="s">
        <v>2532</v>
      </c>
      <c r="B63" s="1249" t="s">
        <v>508</v>
      </c>
      <c r="C63" s="1382"/>
      <c r="D63" s="1090"/>
      <c r="E63" s="449"/>
      <c r="F63" s="1227" t="str">
        <f>IFERROR(VLOOKUP(A63,Factura1_0!$K$5:$K$263,1,0),"0")</f>
        <v>0</v>
      </c>
      <c r="G63" s="1227">
        <f>IFERROR(VLOOKUP(A63,Boleta1_0!$K$5:$K$248,1,0),0)</f>
        <v>0</v>
      </c>
      <c r="H63" s="1227">
        <f>IFERROR(VLOOKUP(A63,'Nota de Débito1_0'!$K$5:$K$238,1,0),0)</f>
        <v>0</v>
      </c>
      <c r="I63" s="1227">
        <f>IFERROR(VLOOKUP(A63,'Nota de Crédito1_0'!$K$5:$K$238,1,0),0)</f>
        <v>0</v>
      </c>
      <c r="J63" s="1227">
        <f>IFERROR(VLOOKUP(A63,Retenciones1_0!$K$5:$K$237,1,0),0)</f>
        <v>0</v>
      </c>
      <c r="K63" s="1227">
        <f>IFERROR(VLOOKUP(A63,Percepciones1_0!$K$5:$K$236,1,0),0)</f>
        <v>0</v>
      </c>
      <c r="L63" s="1227">
        <f>IFERROR(VLOOKUP(A63,Guía1_0!$K$5:$K$235,1,0),0)</f>
        <v>0</v>
      </c>
      <c r="M63" s="1227">
        <f>IFERROR(VLOOKUP(A63,'Resumen Diario1_1'!$K$5:$K$233,1,0),0)</f>
        <v>0</v>
      </c>
      <c r="N63" s="1227">
        <f>IFERROR(VLOOKUP(A63,'Comunicación de Baja1_0'!$K$5:$K$233,1,0),0)</f>
        <v>0</v>
      </c>
      <c r="O63" s="1227">
        <f>IFERROR(VLOOKUP(A63,'Resumen de reversiones1_0'!$K$5:$K$1000,1,0),0)</f>
        <v>0</v>
      </c>
      <c r="P63" s="1227">
        <f>IFERROR(VLOOKUP(A63,Factura2_0!$L$5:$L$971,1,0),0)</f>
        <v>0</v>
      </c>
      <c r="Q63" s="1227">
        <f>IFERROR(VLOOKUP($A63,Boleta2_0!$L$5:$L$1117,1,0),0)</f>
        <v>0</v>
      </c>
      <c r="R63" s="1227">
        <f>IFERROR(VLOOKUP($A63,'Servicios Públicos2_0'!$L$5:$L$462,1,0),0)</f>
        <v>0</v>
      </c>
      <c r="S63" s="1227">
        <f>IFERROR(VLOOKUP($A63,NotaCredito2_0!$L$5:$L$457,1,0),0)</f>
        <v>0</v>
      </c>
      <c r="T63" s="1227">
        <f>IFERROR(VLOOKUP($A63,NotaDebito2_0!$L$5:$L$454,1,0),0)</f>
        <v>0</v>
      </c>
      <c r="U63" s="1227">
        <f>IFERROR(VLOOKUP($A63,General!$D$6:$D$235,1,0),0)</f>
        <v>0</v>
      </c>
      <c r="V63" s="1227">
        <f>IFERROR(VLOOKUP($A63,Firma!$H$4:$H$232,1,0),0)</f>
        <v>0</v>
      </c>
      <c r="W63" s="365" t="s">
        <v>2532</v>
      </c>
      <c r="X63" s="1229" t="str">
        <f t="shared" si="0"/>
        <v>1005</v>
      </c>
    </row>
    <row r="64" spans="1:24" customFormat="1" x14ac:dyDescent="0.25">
      <c r="A64" s="365" t="s">
        <v>2531</v>
      </c>
      <c r="B64" s="1249" t="s">
        <v>507</v>
      </c>
      <c r="C64" s="1382"/>
      <c r="D64" s="1090"/>
      <c r="E64" s="449"/>
      <c r="F64" s="1227" t="str">
        <f>IFERROR(VLOOKUP(A64,Factura1_0!$K$5:$K$263,1,0),"0")</f>
        <v>0</v>
      </c>
      <c r="G64" s="1227">
        <f>IFERROR(VLOOKUP(A64,Boleta1_0!$K$5:$K$248,1,0),0)</f>
        <v>0</v>
      </c>
      <c r="H64" s="1227">
        <f>IFERROR(VLOOKUP(A64,'Nota de Débito1_0'!$K$5:$K$238,1,0),0)</f>
        <v>0</v>
      </c>
      <c r="I64" s="1227">
        <f>IFERROR(VLOOKUP(A64,'Nota de Crédito1_0'!$K$5:$K$238,1,0),0)</f>
        <v>0</v>
      </c>
      <c r="J64" s="1227">
        <f>IFERROR(VLOOKUP(A64,Retenciones1_0!$K$5:$K$237,1,0),0)</f>
        <v>0</v>
      </c>
      <c r="K64" s="1227">
        <f>IFERROR(VLOOKUP(A64,Percepciones1_0!$K$5:$K$236,1,0),0)</f>
        <v>0</v>
      </c>
      <c r="L64" s="1227">
        <f>IFERROR(VLOOKUP(A64,Guía1_0!$K$5:$K$235,1,0),0)</f>
        <v>0</v>
      </c>
      <c r="M64" s="1227">
        <f>IFERROR(VLOOKUP(A64,'Resumen Diario1_1'!$K$5:$K$233,1,0),0)</f>
        <v>0</v>
      </c>
      <c r="N64" s="1227">
        <f>IFERROR(VLOOKUP(A64,'Comunicación de Baja1_0'!$K$5:$K$233,1,0),0)</f>
        <v>0</v>
      </c>
      <c r="O64" s="1227">
        <f>IFERROR(VLOOKUP(A64,'Resumen de reversiones1_0'!$K$5:$K$1000,1,0),0)</f>
        <v>0</v>
      </c>
      <c r="P64" s="1227" t="str">
        <f>IFERROR(VLOOKUP(A64,Factura2_0!$L$5:$L$971,1,0),0)</f>
        <v>1006</v>
      </c>
      <c r="Q64" s="1227" t="str">
        <f>IFERROR(VLOOKUP($A64,Boleta2_0!$L$5:$L$1117,1,0),0)</f>
        <v>1006</v>
      </c>
      <c r="R64" s="1227">
        <f>IFERROR(VLOOKUP($A64,'Servicios Públicos2_0'!$L$5:$L$462,1,0),0)</f>
        <v>0</v>
      </c>
      <c r="S64" s="1227">
        <f>IFERROR(VLOOKUP($A64,NotaCredito2_0!$L$5:$L$457,1,0),0)</f>
        <v>0</v>
      </c>
      <c r="T64" s="1227">
        <f>IFERROR(VLOOKUP($A64,NotaDebito2_0!$L$5:$L$454,1,0),0)</f>
        <v>0</v>
      </c>
      <c r="U64" s="1227">
        <f>IFERROR(VLOOKUP($A64,General!$D$6:$D$235,1,0),0)</f>
        <v>0</v>
      </c>
      <c r="V64" s="1227">
        <f>IFERROR(VLOOKUP($A64,Firma!$H$4:$H$232,1,0),0)</f>
        <v>0</v>
      </c>
      <c r="W64" s="365" t="s">
        <v>2531</v>
      </c>
      <c r="X64" s="1229" t="str">
        <f t="shared" si="0"/>
        <v>1006</v>
      </c>
    </row>
    <row r="65" spans="1:24" customFormat="1" x14ac:dyDescent="0.25">
      <c r="A65" s="365" t="s">
        <v>2530</v>
      </c>
      <c r="B65" s="1249" t="s">
        <v>3826</v>
      </c>
      <c r="C65" s="1382"/>
      <c r="D65" s="1090"/>
      <c r="E65" s="449"/>
      <c r="F65" s="1227" t="str">
        <f>IFERROR(VLOOKUP(A65,Factura1_0!$K$5:$K$263,1,0),"0")</f>
        <v>1007</v>
      </c>
      <c r="G65" s="1227" t="str">
        <f>IFERROR(VLOOKUP(A65,Boleta1_0!$K$5:$K$248,1,0),0)</f>
        <v>1007</v>
      </c>
      <c r="H65" s="1227" t="str">
        <f>IFERROR(VLOOKUP(A65,'Nota de Débito1_0'!$K$5:$K$238,1,0),0)</f>
        <v>1007</v>
      </c>
      <c r="I65" s="1227" t="str">
        <f>IFERROR(VLOOKUP(A65,'Nota de Crédito1_0'!$K$5:$K$238,1,0),0)</f>
        <v>1007</v>
      </c>
      <c r="J65" s="1227">
        <f>IFERROR(VLOOKUP(A65,Retenciones1_0!$K$5:$K$237,1,0),0)</f>
        <v>0</v>
      </c>
      <c r="K65" s="1227">
        <f>IFERROR(VLOOKUP(A65,Percepciones1_0!$K$5:$K$236,1,0),0)</f>
        <v>0</v>
      </c>
      <c r="L65" s="1227">
        <f>IFERROR(VLOOKUP(A65,Guía1_0!$K$5:$K$235,1,0),0)</f>
        <v>0</v>
      </c>
      <c r="M65" s="1227">
        <f>IFERROR(VLOOKUP(A65,'Resumen Diario1_1'!$K$5:$K$233,1,0),0)</f>
        <v>0</v>
      </c>
      <c r="N65" s="1227">
        <f>IFERROR(VLOOKUP(A65,'Comunicación de Baja1_0'!$K$5:$K$233,1,0),0)</f>
        <v>0</v>
      </c>
      <c r="O65" s="1227">
        <f>IFERROR(VLOOKUP(A65,'Resumen de reversiones1_0'!$K$5:$K$1000,1,0),0)</f>
        <v>0</v>
      </c>
      <c r="P65" s="1227" t="str">
        <f>IFERROR(VLOOKUP(A65,Factura2_0!$L$5:$L$971,1,0),0)</f>
        <v>1007</v>
      </c>
      <c r="Q65" s="1227" t="str">
        <f>IFERROR(VLOOKUP($A65,Boleta2_0!$L$5:$L$1117,1,0),0)</f>
        <v>1007</v>
      </c>
      <c r="R65" s="1227" t="str">
        <f>IFERROR(VLOOKUP($A65,'Servicios Públicos2_0'!$L$5:$L$462,1,0),0)</f>
        <v>1007</v>
      </c>
      <c r="S65" s="1227">
        <f>IFERROR(VLOOKUP($A65,NotaCredito2_0!$L$5:$L$457,1,0),0)</f>
        <v>0</v>
      </c>
      <c r="T65" s="1227">
        <f>IFERROR(VLOOKUP($A65,NotaDebito2_0!$L$5:$L$454,1,0),0)</f>
        <v>0</v>
      </c>
      <c r="U65" s="1227">
        <f>IFERROR(VLOOKUP($A65,General!$D$6:$D$235,1,0),0)</f>
        <v>0</v>
      </c>
      <c r="V65" s="1227">
        <f>IFERROR(VLOOKUP($A65,Firma!$H$4:$H$232,1,0),0)</f>
        <v>0</v>
      </c>
      <c r="W65" s="365" t="s">
        <v>2530</v>
      </c>
      <c r="X65" s="1229" t="str">
        <f t="shared" si="0"/>
        <v>1007</v>
      </c>
    </row>
    <row r="66" spans="1:24" customFormat="1" x14ac:dyDescent="0.25">
      <c r="A66" s="365" t="s">
        <v>2529</v>
      </c>
      <c r="B66" s="1249" t="s">
        <v>4184</v>
      </c>
      <c r="C66" s="1382"/>
      <c r="D66" s="1090"/>
      <c r="E66" s="449"/>
      <c r="F66" s="1227" t="str">
        <f>IFERROR(VLOOKUP(A66,Factura1_0!$K$5:$K$263,1,0),"0")</f>
        <v>1008</v>
      </c>
      <c r="G66" s="1227" t="str">
        <f>IFERROR(VLOOKUP(A66,Boleta1_0!$K$5:$K$248,1,0),0)</f>
        <v>1008</v>
      </c>
      <c r="H66" s="1227" t="str">
        <f>IFERROR(VLOOKUP(A66,'Nota de Débito1_0'!$K$5:$K$238,1,0),0)</f>
        <v>1008</v>
      </c>
      <c r="I66" s="1227" t="str">
        <f>IFERROR(VLOOKUP(A66,'Nota de Crédito1_0'!$K$5:$K$238,1,0),0)</f>
        <v>1008</v>
      </c>
      <c r="J66" s="1227">
        <f>IFERROR(VLOOKUP(A66,Retenciones1_0!$K$5:$K$237,1,0),0)</f>
        <v>0</v>
      </c>
      <c r="K66" s="1227">
        <f>IFERROR(VLOOKUP(A66,Percepciones1_0!$K$5:$K$236,1,0),0)</f>
        <v>0</v>
      </c>
      <c r="L66" s="1227">
        <f>IFERROR(VLOOKUP(A66,Guía1_0!$K$5:$K$235,1,0),0)</f>
        <v>0</v>
      </c>
      <c r="M66" s="1227">
        <f>IFERROR(VLOOKUP(A66,'Resumen Diario1_1'!$K$5:$K$233,1,0),0)</f>
        <v>0</v>
      </c>
      <c r="N66" s="1227">
        <f>IFERROR(VLOOKUP(A66,'Comunicación de Baja1_0'!$K$5:$K$233,1,0),0)</f>
        <v>0</v>
      </c>
      <c r="O66" s="1227">
        <f>IFERROR(VLOOKUP(A66,'Resumen de reversiones1_0'!$K$5:$K$1000,1,0),0)</f>
        <v>0</v>
      </c>
      <c r="P66" s="1227" t="str">
        <f>IFERROR(VLOOKUP(A66,Factura2_0!$L$5:$L$971,1,0),0)</f>
        <v>1008</v>
      </c>
      <c r="Q66" s="1227" t="str">
        <f>IFERROR(VLOOKUP($A66,Boleta2_0!$L$5:$L$1117,1,0),0)</f>
        <v>1008</v>
      </c>
      <c r="R66" s="1227" t="str">
        <f>IFERROR(VLOOKUP($A66,'Servicios Públicos2_0'!$L$5:$L$462,1,0),0)</f>
        <v>1008</v>
      </c>
      <c r="S66" s="1227">
        <f>IFERROR(VLOOKUP($A66,NotaCredito2_0!$L$5:$L$457,1,0),0)</f>
        <v>0</v>
      </c>
      <c r="T66" s="1227">
        <f>IFERROR(VLOOKUP($A66,NotaDebito2_0!$L$5:$L$454,1,0),0)</f>
        <v>0</v>
      </c>
      <c r="U66" s="1227">
        <f>IFERROR(VLOOKUP($A66,General!$D$6:$D$235,1,0),0)</f>
        <v>0</v>
      </c>
      <c r="V66" s="1227">
        <f>IFERROR(VLOOKUP($A66,Firma!$H$4:$H$232,1,0),0)</f>
        <v>0</v>
      </c>
      <c r="W66" s="365" t="s">
        <v>2529</v>
      </c>
      <c r="X66" s="1229" t="str">
        <f t="shared" si="0"/>
        <v>1008</v>
      </c>
    </row>
    <row r="67" spans="1:24" customFormat="1" x14ac:dyDescent="0.25">
      <c r="A67" s="365" t="s">
        <v>2528</v>
      </c>
      <c r="B67" s="1249" t="s">
        <v>251</v>
      </c>
      <c r="C67" s="1382"/>
      <c r="D67" s="1090"/>
      <c r="E67" s="449"/>
      <c r="F67" s="1227" t="str">
        <f>IFERROR(VLOOKUP(A67,Factura1_0!$K$5:$K$263,1,0),"0")</f>
        <v>0</v>
      </c>
      <c r="G67" s="1227">
        <f>IFERROR(VLOOKUP(A67,Boleta1_0!$K$5:$K$248,1,0),0)</f>
        <v>0</v>
      </c>
      <c r="H67" s="1227">
        <f>IFERROR(VLOOKUP(A67,'Nota de Débito1_0'!$K$5:$K$238,1,0),0)</f>
        <v>0</v>
      </c>
      <c r="I67" s="1227">
        <f>IFERROR(VLOOKUP(A67,'Nota de Crédito1_0'!$K$5:$K$238,1,0),0)</f>
        <v>0</v>
      </c>
      <c r="J67" s="1227">
        <f>IFERROR(VLOOKUP(A67,Retenciones1_0!$K$5:$K$237,1,0),0)</f>
        <v>0</v>
      </c>
      <c r="K67" s="1227">
        <f>IFERROR(VLOOKUP(A67,Percepciones1_0!$K$5:$K$236,1,0),0)</f>
        <v>0</v>
      </c>
      <c r="L67" s="1227">
        <f>IFERROR(VLOOKUP(A67,Guía1_0!$K$5:$K$235,1,0),0)</f>
        <v>0</v>
      </c>
      <c r="M67" s="1227">
        <f>IFERROR(VLOOKUP(A67,'Resumen Diario1_1'!$K$5:$K$233,1,0),0)</f>
        <v>0</v>
      </c>
      <c r="N67" s="1227">
        <f>IFERROR(VLOOKUP(A67,'Comunicación de Baja1_0'!$K$5:$K$233,1,0),0)</f>
        <v>0</v>
      </c>
      <c r="O67" s="1227">
        <f>IFERROR(VLOOKUP(A67,'Resumen de reversiones1_0'!$K$5:$K$1000,1,0),0)</f>
        <v>0</v>
      </c>
      <c r="P67" s="1227">
        <f>IFERROR(VLOOKUP(A67,Factura2_0!$L$5:$L$971,1,0),0)</f>
        <v>0</v>
      </c>
      <c r="Q67" s="1227">
        <f>IFERROR(VLOOKUP($A67,Boleta2_0!$L$5:$L$1117,1,0),0)</f>
        <v>0</v>
      </c>
      <c r="R67" s="1227">
        <f>IFERROR(VLOOKUP($A67,'Servicios Públicos2_0'!$L$5:$L$462,1,0),0)</f>
        <v>0</v>
      </c>
      <c r="S67" s="1227">
        <f>IFERROR(VLOOKUP($A67,NotaCredito2_0!$L$5:$L$457,1,0),0)</f>
        <v>0</v>
      </c>
      <c r="T67" s="1227">
        <f>IFERROR(VLOOKUP($A67,NotaDebito2_0!$L$5:$L$454,1,0),0)</f>
        <v>0</v>
      </c>
      <c r="U67" s="1227">
        <f>IFERROR(VLOOKUP($A67,General!$D$6:$D$235,1,0),0)</f>
        <v>0</v>
      </c>
      <c r="V67" s="1227">
        <f>IFERROR(VLOOKUP($A67,Firma!$H$4:$H$232,1,0),0)</f>
        <v>0</v>
      </c>
      <c r="W67" s="365" t="s">
        <v>2528</v>
      </c>
      <c r="X67" s="1229" t="str">
        <f t="shared" ref="X67:X130" si="1">IF(SUM(F67:V67)&gt;0,"",W67)</f>
        <v>1009</v>
      </c>
    </row>
    <row r="68" spans="1:24" customFormat="1" x14ac:dyDescent="0.25">
      <c r="A68" s="365" t="s">
        <v>2527</v>
      </c>
      <c r="B68" s="1249" t="s">
        <v>250</v>
      </c>
      <c r="C68" s="1382"/>
      <c r="D68" s="1090"/>
      <c r="E68" s="449"/>
      <c r="F68" s="1227" t="str">
        <f>IFERROR(VLOOKUP(A68,Factura1_0!$K$5:$K$263,1,0),"0")</f>
        <v>0</v>
      </c>
      <c r="G68" s="1227">
        <f>IFERROR(VLOOKUP(A68,Boleta1_0!$K$5:$K$248,1,0),0)</f>
        <v>0</v>
      </c>
      <c r="H68" s="1227">
        <f>IFERROR(VLOOKUP(A68,'Nota de Débito1_0'!$K$5:$K$238,1,0),0)</f>
        <v>0</v>
      </c>
      <c r="I68" s="1227">
        <f>IFERROR(VLOOKUP(A68,'Nota de Crédito1_0'!$K$5:$K$238,1,0),0)</f>
        <v>0</v>
      </c>
      <c r="J68" s="1227">
        <f>IFERROR(VLOOKUP(A68,Retenciones1_0!$K$5:$K$237,1,0),0)</f>
        <v>0</v>
      </c>
      <c r="K68" s="1227">
        <f>IFERROR(VLOOKUP(A68,Percepciones1_0!$K$5:$K$236,1,0),0)</f>
        <v>0</v>
      </c>
      <c r="L68" s="1227">
        <f>IFERROR(VLOOKUP(A68,Guía1_0!$K$5:$K$235,1,0),0)</f>
        <v>0</v>
      </c>
      <c r="M68" s="1227">
        <f>IFERROR(VLOOKUP(A68,'Resumen Diario1_1'!$K$5:$K$233,1,0),0)</f>
        <v>0</v>
      </c>
      <c r="N68" s="1227">
        <f>IFERROR(VLOOKUP(A68,'Comunicación de Baja1_0'!$K$5:$K$233,1,0),0)</f>
        <v>0</v>
      </c>
      <c r="O68" s="1227">
        <f>IFERROR(VLOOKUP(A68,'Resumen de reversiones1_0'!$K$5:$K$1000,1,0),0)</f>
        <v>0</v>
      </c>
      <c r="P68" s="1227">
        <f>IFERROR(VLOOKUP(A68,Factura2_0!$L$5:$L$971,1,0),0)</f>
        <v>0</v>
      </c>
      <c r="Q68" s="1227">
        <f>IFERROR(VLOOKUP($A68,Boleta2_0!$L$5:$L$1117,1,0),0)</f>
        <v>0</v>
      </c>
      <c r="R68" s="1227">
        <f>IFERROR(VLOOKUP($A68,'Servicios Públicos2_0'!$L$5:$L$462,1,0),0)</f>
        <v>0</v>
      </c>
      <c r="S68" s="1227">
        <f>IFERROR(VLOOKUP($A68,NotaCredito2_0!$L$5:$L$457,1,0),0)</f>
        <v>0</v>
      </c>
      <c r="T68" s="1227">
        <f>IFERROR(VLOOKUP($A68,NotaDebito2_0!$L$5:$L$454,1,0),0)</f>
        <v>0</v>
      </c>
      <c r="U68" s="1227">
        <f>IFERROR(VLOOKUP($A68,General!$D$6:$D$235,1,0),0)</f>
        <v>0</v>
      </c>
      <c r="V68" s="1227">
        <f>IFERROR(VLOOKUP($A68,Firma!$H$4:$H$232,1,0),0)</f>
        <v>0</v>
      </c>
      <c r="W68" s="365" t="s">
        <v>2527</v>
      </c>
      <c r="X68" s="1229" t="str">
        <f t="shared" si="1"/>
        <v>1010</v>
      </c>
    </row>
    <row r="69" spans="1:24" customFormat="1" x14ac:dyDescent="0.25">
      <c r="A69" s="365" t="s">
        <v>2526</v>
      </c>
      <c r="B69" s="1249" t="s">
        <v>772</v>
      </c>
      <c r="C69" s="1382"/>
      <c r="D69" s="1090"/>
      <c r="E69" s="449"/>
      <c r="F69" s="1227" t="str">
        <f>IFERROR(VLOOKUP(A69,Factura1_0!$K$5:$K$263,1,0),"0")</f>
        <v>0</v>
      </c>
      <c r="G69" s="1227">
        <f>IFERROR(VLOOKUP(A69,Boleta1_0!$K$5:$K$248,1,0),0)</f>
        <v>0</v>
      </c>
      <c r="H69" s="1227">
        <f>IFERROR(VLOOKUP(A69,'Nota de Débito1_0'!$K$5:$K$238,1,0),0)</f>
        <v>0</v>
      </c>
      <c r="I69" s="1227">
        <f>IFERROR(VLOOKUP(A69,'Nota de Crédito1_0'!$K$5:$K$238,1,0),0)</f>
        <v>0</v>
      </c>
      <c r="J69" s="1227">
        <f>IFERROR(VLOOKUP(A69,Retenciones1_0!$K$5:$K$237,1,0),0)</f>
        <v>0</v>
      </c>
      <c r="K69" s="1227">
        <f>IFERROR(VLOOKUP(A69,Percepciones1_0!$K$5:$K$236,1,0),0)</f>
        <v>0</v>
      </c>
      <c r="L69" s="1227">
        <f>IFERROR(VLOOKUP(A69,Guía1_0!$K$5:$K$235,1,0),0)</f>
        <v>0</v>
      </c>
      <c r="M69" s="1227">
        <f>IFERROR(VLOOKUP(A69,'Resumen Diario1_1'!$K$5:$K$233,1,0),0)</f>
        <v>0</v>
      </c>
      <c r="N69" s="1227">
        <f>IFERROR(VLOOKUP(A69,'Comunicación de Baja1_0'!$K$5:$K$233,1,0),0)</f>
        <v>0</v>
      </c>
      <c r="O69" s="1227">
        <f>IFERROR(VLOOKUP(A69,'Resumen de reversiones1_0'!$K$5:$K$1000,1,0),0)</f>
        <v>0</v>
      </c>
      <c r="P69" s="1227">
        <f>IFERROR(VLOOKUP(A69,Factura2_0!$L$5:$L$971,1,0),0)</f>
        <v>0</v>
      </c>
      <c r="Q69" s="1227">
        <f>IFERROR(VLOOKUP($A69,Boleta2_0!$L$5:$L$1117,1,0),0)</f>
        <v>0</v>
      </c>
      <c r="R69" s="1227">
        <f>IFERROR(VLOOKUP($A69,'Servicios Públicos2_0'!$L$5:$L$462,1,0),0)</f>
        <v>0</v>
      </c>
      <c r="S69" s="1227">
        <f>IFERROR(VLOOKUP($A69,NotaCredito2_0!$L$5:$L$457,1,0),0)</f>
        <v>0</v>
      </c>
      <c r="T69" s="1227">
        <f>IFERROR(VLOOKUP($A69,NotaDebito2_0!$L$5:$L$454,1,0),0)</f>
        <v>0</v>
      </c>
      <c r="U69" s="1227">
        <f>IFERROR(VLOOKUP($A69,General!$D$6:$D$235,1,0),0)</f>
        <v>0</v>
      </c>
      <c r="V69" s="1227">
        <f>IFERROR(VLOOKUP($A69,Firma!$H$4:$H$232,1,0),0)</f>
        <v>0</v>
      </c>
      <c r="W69" s="365" t="s">
        <v>2526</v>
      </c>
      <c r="X69" s="1229" t="str">
        <f t="shared" si="1"/>
        <v>1011</v>
      </c>
    </row>
    <row r="70" spans="1:24" customFormat="1" x14ac:dyDescent="0.25">
      <c r="A70" s="365" t="s">
        <v>2525</v>
      </c>
      <c r="B70" s="1249" t="s">
        <v>2524</v>
      </c>
      <c r="C70" s="1382"/>
      <c r="D70" s="1090"/>
      <c r="E70" s="449"/>
      <c r="F70" s="1227" t="str">
        <f>IFERROR(VLOOKUP(A70,Factura1_0!$K$5:$K$263,1,0),"0")</f>
        <v>0</v>
      </c>
      <c r="G70" s="1227">
        <f>IFERROR(VLOOKUP(A70,Boleta1_0!$K$5:$K$248,1,0),0)</f>
        <v>0</v>
      </c>
      <c r="H70" s="1227">
        <f>IFERROR(VLOOKUP(A70,'Nota de Débito1_0'!$K$5:$K$238,1,0),0)</f>
        <v>0</v>
      </c>
      <c r="I70" s="1227">
        <f>IFERROR(VLOOKUP(A70,'Nota de Crédito1_0'!$K$5:$K$238,1,0),0)</f>
        <v>0</v>
      </c>
      <c r="J70" s="1227">
        <f>IFERROR(VLOOKUP(A70,Retenciones1_0!$K$5:$K$237,1,0),0)</f>
        <v>0</v>
      </c>
      <c r="K70" s="1227">
        <f>IFERROR(VLOOKUP(A70,Percepciones1_0!$K$5:$K$236,1,0),0)</f>
        <v>0</v>
      </c>
      <c r="L70" s="1227">
        <f>IFERROR(VLOOKUP(A70,Guía1_0!$K$5:$K$235,1,0),0)</f>
        <v>0</v>
      </c>
      <c r="M70" s="1227">
        <f>IFERROR(VLOOKUP(A70,'Resumen Diario1_1'!$K$5:$K$233,1,0),0)</f>
        <v>0</v>
      </c>
      <c r="N70" s="1227">
        <f>IFERROR(VLOOKUP(A70,'Comunicación de Baja1_0'!$K$5:$K$233,1,0),0)</f>
        <v>0</v>
      </c>
      <c r="O70" s="1227">
        <f>IFERROR(VLOOKUP(A70,'Resumen de reversiones1_0'!$K$5:$K$1000,1,0),0)</f>
        <v>0</v>
      </c>
      <c r="P70" s="1227">
        <f>IFERROR(VLOOKUP(A70,Factura2_0!$L$5:$L$971,1,0),0)</f>
        <v>0</v>
      </c>
      <c r="Q70" s="1227">
        <f>IFERROR(VLOOKUP($A70,Boleta2_0!$L$5:$L$1117,1,0),0)</f>
        <v>0</v>
      </c>
      <c r="R70" s="1227">
        <f>IFERROR(VLOOKUP($A70,'Servicios Públicos2_0'!$L$5:$L$462,1,0),0)</f>
        <v>0</v>
      </c>
      <c r="S70" s="1227">
        <f>IFERROR(VLOOKUP($A70,NotaCredito2_0!$L$5:$L$457,1,0),0)</f>
        <v>0</v>
      </c>
      <c r="T70" s="1227">
        <f>IFERROR(VLOOKUP($A70,NotaDebito2_0!$L$5:$L$454,1,0),0)</f>
        <v>0</v>
      </c>
      <c r="U70" s="1227">
        <f>IFERROR(VLOOKUP($A70,General!$D$6:$D$235,1,0),0)</f>
        <v>0</v>
      </c>
      <c r="V70" s="1227">
        <f>IFERROR(VLOOKUP($A70,Firma!$H$4:$H$232,1,0),0)</f>
        <v>0</v>
      </c>
      <c r="W70" s="365" t="s">
        <v>2525</v>
      </c>
      <c r="X70" s="1229" t="str">
        <f t="shared" si="1"/>
        <v>1012</v>
      </c>
    </row>
    <row r="71" spans="1:24" customFormat="1" x14ac:dyDescent="0.25">
      <c r="A71" s="365" t="s">
        <v>2523</v>
      </c>
      <c r="B71" s="1249" t="s">
        <v>248</v>
      </c>
      <c r="C71" s="1382"/>
      <c r="D71" s="1090"/>
      <c r="E71" s="449"/>
      <c r="F71" s="1227" t="str">
        <f>IFERROR(VLOOKUP(A71,Factura1_0!$K$5:$K$263,1,0),"0")</f>
        <v>0</v>
      </c>
      <c r="G71" s="1227">
        <f>IFERROR(VLOOKUP(A71,Boleta1_0!$K$5:$K$248,1,0),0)</f>
        <v>0</v>
      </c>
      <c r="H71" s="1227">
        <f>IFERROR(VLOOKUP(A71,'Nota de Débito1_0'!$K$5:$K$238,1,0),0)</f>
        <v>0</v>
      </c>
      <c r="I71" s="1227">
        <f>IFERROR(VLOOKUP(A71,'Nota de Crédito1_0'!$K$5:$K$238,1,0),0)</f>
        <v>0</v>
      </c>
      <c r="J71" s="1227">
        <f>IFERROR(VLOOKUP(A71,Retenciones1_0!$K$5:$K$237,1,0),0)</f>
        <v>0</v>
      </c>
      <c r="K71" s="1227">
        <f>IFERROR(VLOOKUP(A71,Percepciones1_0!$K$5:$K$236,1,0),0)</f>
        <v>0</v>
      </c>
      <c r="L71" s="1227">
        <f>IFERROR(VLOOKUP(A71,Guía1_0!$K$5:$K$235,1,0),0)</f>
        <v>0</v>
      </c>
      <c r="M71" s="1227">
        <f>IFERROR(VLOOKUP(A71,'Resumen Diario1_1'!$K$5:$K$233,1,0),0)</f>
        <v>0</v>
      </c>
      <c r="N71" s="1227">
        <f>IFERROR(VLOOKUP(A71,'Comunicación de Baja1_0'!$K$5:$K$233,1,0),0)</f>
        <v>0</v>
      </c>
      <c r="O71" s="1227">
        <f>IFERROR(VLOOKUP(A71,'Resumen de reversiones1_0'!$K$5:$K$1000,1,0),0)</f>
        <v>0</v>
      </c>
      <c r="P71" s="1227">
        <f>IFERROR(VLOOKUP(A71,Factura2_0!$L$5:$L$971,1,0),0)</f>
        <v>0</v>
      </c>
      <c r="Q71" s="1227">
        <f>IFERROR(VLOOKUP($A71,Boleta2_0!$L$5:$L$1117,1,0),0)</f>
        <v>0</v>
      </c>
      <c r="R71" s="1227">
        <f>IFERROR(VLOOKUP($A71,'Servicios Públicos2_0'!$L$5:$L$462,1,0),0)</f>
        <v>0</v>
      </c>
      <c r="S71" s="1227">
        <f>IFERROR(VLOOKUP($A71,NotaCredito2_0!$L$5:$L$457,1,0),0)</f>
        <v>0</v>
      </c>
      <c r="T71" s="1227">
        <f>IFERROR(VLOOKUP($A71,NotaDebito2_0!$L$5:$L$454,1,0),0)</f>
        <v>0</v>
      </c>
      <c r="U71" s="1227">
        <f>IFERROR(VLOOKUP($A71,General!$D$6:$D$235,1,0),0)</f>
        <v>0</v>
      </c>
      <c r="V71" s="1227">
        <f>IFERROR(VLOOKUP($A71,Firma!$H$4:$H$232,1,0),0)</f>
        <v>0</v>
      </c>
      <c r="W71" s="365" t="s">
        <v>2523</v>
      </c>
      <c r="X71" s="1229" t="str">
        <f t="shared" si="1"/>
        <v>1013</v>
      </c>
    </row>
    <row r="72" spans="1:24" customFormat="1" x14ac:dyDescent="0.25">
      <c r="A72" s="365" t="s">
        <v>2522</v>
      </c>
      <c r="B72" s="1249" t="s">
        <v>2156</v>
      </c>
      <c r="C72" s="1382"/>
      <c r="D72" s="1090"/>
      <c r="E72" s="449"/>
      <c r="F72" s="1227" t="str">
        <f>IFERROR(VLOOKUP(A72,Factura1_0!$K$5:$K$263,1,0),"0")</f>
        <v>0</v>
      </c>
      <c r="G72" s="1227">
        <f>IFERROR(VLOOKUP(A72,Boleta1_0!$K$5:$K$248,1,0),0)</f>
        <v>0</v>
      </c>
      <c r="H72" s="1227">
        <f>IFERROR(VLOOKUP(A72,'Nota de Débito1_0'!$K$5:$K$238,1,0),0)</f>
        <v>0</v>
      </c>
      <c r="I72" s="1227">
        <f>IFERROR(VLOOKUP(A72,'Nota de Crédito1_0'!$K$5:$K$238,1,0),0)</f>
        <v>0</v>
      </c>
      <c r="J72" s="1227">
        <f>IFERROR(VLOOKUP(A72,Retenciones1_0!$K$5:$K$237,1,0),0)</f>
        <v>0</v>
      </c>
      <c r="K72" s="1227">
        <f>IFERROR(VLOOKUP(A72,Percepciones1_0!$K$5:$K$236,1,0),0)</f>
        <v>0</v>
      </c>
      <c r="L72" s="1227">
        <f>IFERROR(VLOOKUP(A72,Guía1_0!$K$5:$K$235,1,0),0)</f>
        <v>0</v>
      </c>
      <c r="M72" s="1227">
        <f>IFERROR(VLOOKUP(A72,'Resumen Diario1_1'!$K$5:$K$233,1,0),0)</f>
        <v>0</v>
      </c>
      <c r="N72" s="1227">
        <f>IFERROR(VLOOKUP(A72,'Comunicación de Baja1_0'!$K$5:$K$233,1,0),0)</f>
        <v>0</v>
      </c>
      <c r="O72" s="1227">
        <f>IFERROR(VLOOKUP(A72,'Resumen de reversiones1_0'!$K$5:$K$1000,1,0),0)</f>
        <v>0</v>
      </c>
      <c r="P72" s="1227">
        <f>IFERROR(VLOOKUP(A72,Factura2_0!$L$5:$L$971,1,0),0)</f>
        <v>0</v>
      </c>
      <c r="Q72" s="1227">
        <f>IFERROR(VLOOKUP($A72,Boleta2_0!$L$5:$L$1117,1,0),0)</f>
        <v>0</v>
      </c>
      <c r="R72" s="1227">
        <f>IFERROR(VLOOKUP($A72,'Servicios Públicos2_0'!$L$5:$L$462,1,0),0)</f>
        <v>0</v>
      </c>
      <c r="S72" s="1227">
        <f>IFERROR(VLOOKUP($A72,NotaCredito2_0!$L$5:$L$457,1,0),0)</f>
        <v>0</v>
      </c>
      <c r="T72" s="1227">
        <f>IFERROR(VLOOKUP($A72,NotaDebito2_0!$L$5:$L$454,1,0),0)</f>
        <v>0</v>
      </c>
      <c r="U72" s="1227">
        <f>IFERROR(VLOOKUP($A72,General!$D$6:$D$235,1,0),0)</f>
        <v>0</v>
      </c>
      <c r="V72" s="1227">
        <f>IFERROR(VLOOKUP($A72,Firma!$H$4:$H$232,1,0),0)</f>
        <v>0</v>
      </c>
      <c r="W72" s="365" t="s">
        <v>2522</v>
      </c>
      <c r="X72" s="1229" t="str">
        <f t="shared" si="1"/>
        <v>1014</v>
      </c>
    </row>
    <row r="73" spans="1:24" customFormat="1" x14ac:dyDescent="0.25">
      <c r="A73" s="365" t="s">
        <v>2521</v>
      </c>
      <c r="B73" s="1249" t="s">
        <v>507</v>
      </c>
      <c r="C73" s="1382"/>
      <c r="D73" s="1090"/>
      <c r="E73" s="449"/>
      <c r="F73" s="1227" t="str">
        <f>IFERROR(VLOOKUP(A73,Factura1_0!$K$5:$K$263,1,0),"0")</f>
        <v>0</v>
      </c>
      <c r="G73" s="1227">
        <f>IFERROR(VLOOKUP(A73,Boleta1_0!$K$5:$K$248,1,0),0)</f>
        <v>0</v>
      </c>
      <c r="H73" s="1227">
        <f>IFERROR(VLOOKUP(A73,'Nota de Débito1_0'!$K$5:$K$238,1,0),0)</f>
        <v>0</v>
      </c>
      <c r="I73" s="1227">
        <f>IFERROR(VLOOKUP(A73,'Nota de Crédito1_0'!$K$5:$K$238,1,0),0)</f>
        <v>0</v>
      </c>
      <c r="J73" s="1227">
        <f>IFERROR(VLOOKUP(A73,Retenciones1_0!$K$5:$K$237,1,0),0)</f>
        <v>0</v>
      </c>
      <c r="K73" s="1227">
        <f>IFERROR(VLOOKUP(A73,Percepciones1_0!$K$5:$K$236,1,0),0)</f>
        <v>0</v>
      </c>
      <c r="L73" s="1227">
        <f>IFERROR(VLOOKUP(A73,Guía1_0!$K$5:$K$235,1,0),0)</f>
        <v>0</v>
      </c>
      <c r="M73" s="1227">
        <f>IFERROR(VLOOKUP(A73,'Resumen Diario1_1'!$K$5:$K$233,1,0),0)</f>
        <v>0</v>
      </c>
      <c r="N73" s="1227">
        <f>IFERROR(VLOOKUP(A73,'Comunicación de Baja1_0'!$K$5:$K$233,1,0),0)</f>
        <v>0</v>
      </c>
      <c r="O73" s="1227">
        <f>IFERROR(VLOOKUP(A73,'Resumen de reversiones1_0'!$K$5:$K$1000,1,0),0)</f>
        <v>0</v>
      </c>
      <c r="P73" s="1227">
        <f>IFERROR(VLOOKUP(A73,Factura2_0!$L$5:$L$971,1,0),0)</f>
        <v>0</v>
      </c>
      <c r="Q73" s="1227">
        <f>IFERROR(VLOOKUP($A73,Boleta2_0!$L$5:$L$1117,1,0),0)</f>
        <v>0</v>
      </c>
      <c r="R73" s="1227">
        <f>IFERROR(VLOOKUP($A73,'Servicios Públicos2_0'!$L$5:$L$462,1,0),0)</f>
        <v>0</v>
      </c>
      <c r="S73" s="1227">
        <f>IFERROR(VLOOKUP($A73,NotaCredito2_0!$L$5:$L$457,1,0),0)</f>
        <v>0</v>
      </c>
      <c r="T73" s="1227">
        <f>IFERROR(VLOOKUP($A73,NotaDebito2_0!$L$5:$L$454,1,0),0)</f>
        <v>0</v>
      </c>
      <c r="U73" s="1227">
        <f>IFERROR(VLOOKUP($A73,General!$D$6:$D$235,1,0),0)</f>
        <v>0</v>
      </c>
      <c r="V73" s="1227">
        <f>IFERROR(VLOOKUP($A73,Firma!$H$4:$H$232,1,0),0)</f>
        <v>0</v>
      </c>
      <c r="W73" s="365" t="s">
        <v>2521</v>
      </c>
      <c r="X73" s="1229" t="str">
        <f t="shared" si="1"/>
        <v>1015</v>
      </c>
    </row>
    <row r="74" spans="1:24" customFormat="1" x14ac:dyDescent="0.25">
      <c r="A74" s="365" t="s">
        <v>2520</v>
      </c>
      <c r="B74" s="1249" t="s">
        <v>843</v>
      </c>
      <c r="C74" s="1382"/>
      <c r="D74" s="1090"/>
      <c r="E74" s="449"/>
      <c r="F74" s="1227" t="str">
        <f>IFERROR(VLOOKUP(A74,Factura1_0!$K$5:$K$263,1,0),"0")</f>
        <v>0</v>
      </c>
      <c r="G74" s="1227">
        <f>IFERROR(VLOOKUP(A74,Boleta1_0!$K$5:$K$248,1,0),0)</f>
        <v>0</v>
      </c>
      <c r="H74" s="1227">
        <f>IFERROR(VLOOKUP(A74,'Nota de Débito1_0'!$K$5:$K$238,1,0),0)</f>
        <v>0</v>
      </c>
      <c r="I74" s="1227">
        <f>IFERROR(VLOOKUP(A74,'Nota de Crédito1_0'!$K$5:$K$238,1,0),0)</f>
        <v>0</v>
      </c>
      <c r="J74" s="1227">
        <f>IFERROR(VLOOKUP(A74,Retenciones1_0!$K$5:$K$237,1,0),0)</f>
        <v>0</v>
      </c>
      <c r="K74" s="1227">
        <f>IFERROR(VLOOKUP(A74,Percepciones1_0!$K$5:$K$236,1,0),0)</f>
        <v>0</v>
      </c>
      <c r="L74" s="1227">
        <f>IFERROR(VLOOKUP(A74,Guía1_0!$K$5:$K$235,1,0),0)</f>
        <v>0</v>
      </c>
      <c r="M74" s="1227">
        <f>IFERROR(VLOOKUP(A74,'Resumen Diario1_1'!$K$5:$K$233,1,0),0)</f>
        <v>0</v>
      </c>
      <c r="N74" s="1227">
        <f>IFERROR(VLOOKUP(A74,'Comunicación de Baja1_0'!$K$5:$K$233,1,0),0)</f>
        <v>0</v>
      </c>
      <c r="O74" s="1227">
        <f>IFERROR(VLOOKUP(A74,'Resumen de reversiones1_0'!$K$5:$K$1000,1,0),0)</f>
        <v>0</v>
      </c>
      <c r="P74" s="1227">
        <f>IFERROR(VLOOKUP(A74,Factura2_0!$L$5:$L$971,1,0),0)</f>
        <v>0</v>
      </c>
      <c r="Q74" s="1227">
        <f>IFERROR(VLOOKUP($A74,Boleta2_0!$L$5:$L$1117,1,0),0)</f>
        <v>0</v>
      </c>
      <c r="R74" s="1227">
        <f>IFERROR(VLOOKUP($A74,'Servicios Públicos2_0'!$L$5:$L$462,1,0),0)</f>
        <v>0</v>
      </c>
      <c r="S74" s="1227">
        <f>IFERROR(VLOOKUP($A74,NotaCredito2_0!$L$5:$L$457,1,0),0)</f>
        <v>0</v>
      </c>
      <c r="T74" s="1227">
        <f>IFERROR(VLOOKUP($A74,NotaDebito2_0!$L$5:$L$454,1,0),0)</f>
        <v>0</v>
      </c>
      <c r="U74" s="1227">
        <f>IFERROR(VLOOKUP($A74,General!$D$6:$D$235,1,0),0)</f>
        <v>0</v>
      </c>
      <c r="V74" s="1227">
        <f>IFERROR(VLOOKUP($A74,Firma!$H$4:$H$232,1,0),0)</f>
        <v>0</v>
      </c>
      <c r="W74" s="365" t="s">
        <v>2520</v>
      </c>
      <c r="X74" s="1229" t="str">
        <f t="shared" si="1"/>
        <v>1016</v>
      </c>
    </row>
    <row r="75" spans="1:24" customFormat="1" x14ac:dyDescent="0.25">
      <c r="A75" s="365" t="s">
        <v>2519</v>
      </c>
      <c r="B75" s="1249" t="s">
        <v>842</v>
      </c>
      <c r="C75" s="1382"/>
      <c r="D75" s="1090"/>
      <c r="E75" s="449"/>
      <c r="F75" s="1227" t="str">
        <f>IFERROR(VLOOKUP(A75,Factura1_0!$K$5:$K$263,1,0),"0")</f>
        <v>0</v>
      </c>
      <c r="G75" s="1227">
        <f>IFERROR(VLOOKUP(A75,Boleta1_0!$K$5:$K$248,1,0),0)</f>
        <v>0</v>
      </c>
      <c r="H75" s="1227">
        <f>IFERROR(VLOOKUP(A75,'Nota de Débito1_0'!$K$5:$K$238,1,0),0)</f>
        <v>0</v>
      </c>
      <c r="I75" s="1227">
        <f>IFERROR(VLOOKUP(A75,'Nota de Crédito1_0'!$K$5:$K$238,1,0),0)</f>
        <v>0</v>
      </c>
      <c r="J75" s="1227">
        <f>IFERROR(VLOOKUP(A75,Retenciones1_0!$K$5:$K$237,1,0),0)</f>
        <v>0</v>
      </c>
      <c r="K75" s="1227">
        <f>IFERROR(VLOOKUP(A75,Percepciones1_0!$K$5:$K$236,1,0),0)</f>
        <v>0</v>
      </c>
      <c r="L75" s="1227">
        <f>IFERROR(VLOOKUP(A75,Guía1_0!$K$5:$K$235,1,0),0)</f>
        <v>0</v>
      </c>
      <c r="M75" s="1227">
        <f>IFERROR(VLOOKUP(A75,'Resumen Diario1_1'!$K$5:$K$233,1,0),0)</f>
        <v>0</v>
      </c>
      <c r="N75" s="1227">
        <f>IFERROR(VLOOKUP(A75,'Comunicación de Baja1_0'!$K$5:$K$233,1,0),0)</f>
        <v>0</v>
      </c>
      <c r="O75" s="1227">
        <f>IFERROR(VLOOKUP(A75,'Resumen de reversiones1_0'!$K$5:$K$1000,1,0),0)</f>
        <v>0</v>
      </c>
      <c r="P75" s="1227">
        <f>IFERROR(VLOOKUP(A75,Factura2_0!$L$5:$L$971,1,0),0)</f>
        <v>0</v>
      </c>
      <c r="Q75" s="1227">
        <f>IFERROR(VLOOKUP($A75,Boleta2_0!$L$5:$L$1117,1,0),0)</f>
        <v>0</v>
      </c>
      <c r="R75" s="1227">
        <f>IFERROR(VLOOKUP($A75,'Servicios Públicos2_0'!$L$5:$L$462,1,0),0)</f>
        <v>0</v>
      </c>
      <c r="S75" s="1227">
        <f>IFERROR(VLOOKUP($A75,NotaCredito2_0!$L$5:$L$457,1,0),0)</f>
        <v>0</v>
      </c>
      <c r="T75" s="1227">
        <f>IFERROR(VLOOKUP($A75,NotaDebito2_0!$L$5:$L$454,1,0),0)</f>
        <v>0</v>
      </c>
      <c r="U75" s="1227">
        <f>IFERROR(VLOOKUP($A75,General!$D$6:$D$235,1,0),0)</f>
        <v>0</v>
      </c>
      <c r="V75" s="1227">
        <f>IFERROR(VLOOKUP($A75,Firma!$H$4:$H$232,1,0),0)</f>
        <v>0</v>
      </c>
      <c r="W75" s="365" t="s">
        <v>2519</v>
      </c>
      <c r="X75" s="1229" t="str">
        <f t="shared" si="1"/>
        <v>1017</v>
      </c>
    </row>
    <row r="76" spans="1:24" customFormat="1" x14ac:dyDescent="0.25">
      <c r="A76" s="365" t="s">
        <v>2518</v>
      </c>
      <c r="B76" s="1249" t="s">
        <v>835</v>
      </c>
      <c r="C76" s="1382"/>
      <c r="D76" s="1090"/>
      <c r="E76" s="449"/>
      <c r="F76" s="1227" t="str">
        <f>IFERROR(VLOOKUP(A76,Factura1_0!$K$5:$K$263,1,0),"0")</f>
        <v>0</v>
      </c>
      <c r="G76" s="1227">
        <f>IFERROR(VLOOKUP(A76,Boleta1_0!$K$5:$K$248,1,0),0)</f>
        <v>0</v>
      </c>
      <c r="H76" s="1227">
        <f>IFERROR(VLOOKUP(A76,'Nota de Débito1_0'!$K$5:$K$238,1,0),0)</f>
        <v>0</v>
      </c>
      <c r="I76" s="1227">
        <f>IFERROR(VLOOKUP(A76,'Nota de Crédito1_0'!$K$5:$K$238,1,0),0)</f>
        <v>0</v>
      </c>
      <c r="J76" s="1227">
        <f>IFERROR(VLOOKUP(A76,Retenciones1_0!$K$5:$K$237,1,0),0)</f>
        <v>0</v>
      </c>
      <c r="K76" s="1227">
        <f>IFERROR(VLOOKUP(A76,Percepciones1_0!$K$5:$K$236,1,0),0)</f>
        <v>0</v>
      </c>
      <c r="L76" s="1227">
        <f>IFERROR(VLOOKUP(A76,Guía1_0!$K$5:$K$235,1,0),0)</f>
        <v>0</v>
      </c>
      <c r="M76" s="1227">
        <f>IFERROR(VLOOKUP(A76,'Resumen Diario1_1'!$K$5:$K$233,1,0),0)</f>
        <v>0</v>
      </c>
      <c r="N76" s="1227">
        <f>IFERROR(VLOOKUP(A76,'Comunicación de Baja1_0'!$K$5:$K$233,1,0),0)</f>
        <v>0</v>
      </c>
      <c r="O76" s="1227">
        <f>IFERROR(VLOOKUP(A76,'Resumen de reversiones1_0'!$K$5:$K$1000,1,0),0)</f>
        <v>0</v>
      </c>
      <c r="P76" s="1227">
        <f>IFERROR(VLOOKUP(A76,Factura2_0!$L$5:$L$971,1,0),0)</f>
        <v>0</v>
      </c>
      <c r="Q76" s="1227">
        <f>IFERROR(VLOOKUP($A76,Boleta2_0!$L$5:$L$1117,1,0),0)</f>
        <v>0</v>
      </c>
      <c r="R76" s="1227">
        <f>IFERROR(VLOOKUP($A76,'Servicios Públicos2_0'!$L$5:$L$462,1,0),0)</f>
        <v>0</v>
      </c>
      <c r="S76" s="1227">
        <f>IFERROR(VLOOKUP($A76,NotaCredito2_0!$L$5:$L$457,1,0),0)</f>
        <v>0</v>
      </c>
      <c r="T76" s="1227">
        <f>IFERROR(VLOOKUP($A76,NotaDebito2_0!$L$5:$L$454,1,0),0)</f>
        <v>0</v>
      </c>
      <c r="U76" s="1227">
        <f>IFERROR(VLOOKUP($A76,General!$D$6:$D$235,1,0),0)</f>
        <v>0</v>
      </c>
      <c r="V76" s="1227">
        <f>IFERROR(VLOOKUP($A76,Firma!$H$4:$H$232,1,0),0)</f>
        <v>0</v>
      </c>
      <c r="W76" s="365" t="s">
        <v>2518</v>
      </c>
      <c r="X76" s="1229" t="str">
        <f t="shared" si="1"/>
        <v>1018</v>
      </c>
    </row>
    <row r="77" spans="1:24" customFormat="1" x14ac:dyDescent="0.25">
      <c r="A77" s="365" t="s">
        <v>2517</v>
      </c>
      <c r="B77" s="1249" t="s">
        <v>250</v>
      </c>
      <c r="C77" s="1382"/>
      <c r="D77" s="1090"/>
      <c r="E77" s="449"/>
      <c r="F77" s="1227" t="str">
        <f>IFERROR(VLOOKUP(A77,Factura1_0!$K$5:$K$263,1,0),"0")</f>
        <v>0</v>
      </c>
      <c r="G77" s="1227">
        <f>IFERROR(VLOOKUP(A77,Boleta1_0!$K$5:$K$248,1,0),0)</f>
        <v>0</v>
      </c>
      <c r="H77" s="1227">
        <f>IFERROR(VLOOKUP(A77,'Nota de Débito1_0'!$K$5:$K$238,1,0),0)</f>
        <v>0</v>
      </c>
      <c r="I77" s="1227">
        <f>IFERROR(VLOOKUP(A77,'Nota de Crédito1_0'!$K$5:$K$238,1,0),0)</f>
        <v>0</v>
      </c>
      <c r="J77" s="1227">
        <f>IFERROR(VLOOKUP(A77,Retenciones1_0!$K$5:$K$237,1,0),0)</f>
        <v>0</v>
      </c>
      <c r="K77" s="1227">
        <f>IFERROR(VLOOKUP(A77,Percepciones1_0!$K$5:$K$236,1,0),0)</f>
        <v>0</v>
      </c>
      <c r="L77" s="1227">
        <f>IFERROR(VLOOKUP(A77,Guía1_0!$K$5:$K$235,1,0),0)</f>
        <v>0</v>
      </c>
      <c r="M77" s="1227">
        <f>IFERROR(VLOOKUP(A77,'Resumen Diario1_1'!$K$5:$K$233,1,0),0)</f>
        <v>0</v>
      </c>
      <c r="N77" s="1227">
        <f>IFERROR(VLOOKUP(A77,'Comunicación de Baja1_0'!$K$5:$K$233,1,0),0)</f>
        <v>0</v>
      </c>
      <c r="O77" s="1227">
        <f>IFERROR(VLOOKUP(A77,'Resumen de reversiones1_0'!$K$5:$K$1000,1,0),0)</f>
        <v>0</v>
      </c>
      <c r="P77" s="1227">
        <f>IFERROR(VLOOKUP(A77,Factura2_0!$L$5:$L$971,1,0),0)</f>
        <v>0</v>
      </c>
      <c r="Q77" s="1227">
        <f>IFERROR(VLOOKUP($A77,Boleta2_0!$L$5:$L$1117,1,0),0)</f>
        <v>0</v>
      </c>
      <c r="R77" s="1227">
        <f>IFERROR(VLOOKUP($A77,'Servicios Públicos2_0'!$L$5:$L$462,1,0),0)</f>
        <v>0</v>
      </c>
      <c r="S77" s="1227">
        <f>IFERROR(VLOOKUP($A77,NotaCredito2_0!$L$5:$L$457,1,0),0)</f>
        <v>0</v>
      </c>
      <c r="T77" s="1227">
        <f>IFERROR(VLOOKUP($A77,NotaDebito2_0!$L$5:$L$454,1,0),0)</f>
        <v>0</v>
      </c>
      <c r="U77" s="1227">
        <f>IFERROR(VLOOKUP($A77,General!$D$6:$D$235,1,0),0)</f>
        <v>0</v>
      </c>
      <c r="V77" s="1227">
        <f>IFERROR(VLOOKUP($A77,Firma!$H$4:$H$232,1,0),0)</f>
        <v>0</v>
      </c>
      <c r="W77" s="365" t="s">
        <v>2517</v>
      </c>
      <c r="X77" s="1229" t="str">
        <f t="shared" si="1"/>
        <v>1019</v>
      </c>
    </row>
    <row r="78" spans="1:24" customFormat="1" x14ac:dyDescent="0.25">
      <c r="A78" s="365" t="s">
        <v>2516</v>
      </c>
      <c r="B78" s="1249" t="s">
        <v>772</v>
      </c>
      <c r="C78" s="1382"/>
      <c r="D78" s="1090"/>
      <c r="E78" s="449"/>
      <c r="F78" s="1227" t="str">
        <f>IFERROR(VLOOKUP(A78,Factura1_0!$K$5:$K$263,1,0),"0")</f>
        <v>0</v>
      </c>
      <c r="G78" s="1227">
        <f>IFERROR(VLOOKUP(A78,Boleta1_0!$K$5:$K$248,1,0),0)</f>
        <v>0</v>
      </c>
      <c r="H78" s="1227">
        <f>IFERROR(VLOOKUP(A78,'Nota de Débito1_0'!$K$5:$K$238,1,0),0)</f>
        <v>0</v>
      </c>
      <c r="I78" s="1227">
        <f>IFERROR(VLOOKUP(A78,'Nota de Crédito1_0'!$K$5:$K$238,1,0),0)</f>
        <v>0</v>
      </c>
      <c r="J78" s="1227">
        <f>IFERROR(VLOOKUP(A78,Retenciones1_0!$K$5:$K$237,1,0),0)</f>
        <v>0</v>
      </c>
      <c r="K78" s="1227">
        <f>IFERROR(VLOOKUP(A78,Percepciones1_0!$K$5:$K$236,1,0),0)</f>
        <v>0</v>
      </c>
      <c r="L78" s="1227">
        <f>IFERROR(VLOOKUP(A78,Guía1_0!$K$5:$K$235,1,0),0)</f>
        <v>0</v>
      </c>
      <c r="M78" s="1227">
        <f>IFERROR(VLOOKUP(A78,'Resumen Diario1_1'!$K$5:$K$233,1,0),0)</f>
        <v>0</v>
      </c>
      <c r="N78" s="1227">
        <f>IFERROR(VLOOKUP(A78,'Comunicación de Baja1_0'!$K$5:$K$233,1,0),0)</f>
        <v>0</v>
      </c>
      <c r="O78" s="1227">
        <f>IFERROR(VLOOKUP(A78,'Resumen de reversiones1_0'!$K$5:$K$1000,1,0),0)</f>
        <v>0</v>
      </c>
      <c r="P78" s="1227">
        <f>IFERROR(VLOOKUP(A78,Factura2_0!$L$5:$L$971,1,0),0)</f>
        <v>0</v>
      </c>
      <c r="Q78" s="1227">
        <f>IFERROR(VLOOKUP($A78,Boleta2_0!$L$5:$L$1117,1,0),0)</f>
        <v>0</v>
      </c>
      <c r="R78" s="1227">
        <f>IFERROR(VLOOKUP($A78,'Servicios Públicos2_0'!$L$5:$L$462,1,0),0)</f>
        <v>0</v>
      </c>
      <c r="S78" s="1227">
        <f>IFERROR(VLOOKUP($A78,NotaCredito2_0!$L$5:$L$457,1,0),0)</f>
        <v>0</v>
      </c>
      <c r="T78" s="1227">
        <f>IFERROR(VLOOKUP($A78,NotaDebito2_0!$L$5:$L$454,1,0),0)</f>
        <v>0</v>
      </c>
      <c r="U78" s="1227">
        <f>IFERROR(VLOOKUP($A78,General!$D$6:$D$235,1,0),0)</f>
        <v>0</v>
      </c>
      <c r="V78" s="1227">
        <f>IFERROR(VLOOKUP($A78,Firma!$H$4:$H$232,1,0),0)</f>
        <v>0</v>
      </c>
      <c r="W78" s="365" t="s">
        <v>2516</v>
      </c>
      <c r="X78" s="1229" t="str">
        <f t="shared" si="1"/>
        <v>1020</v>
      </c>
    </row>
    <row r="79" spans="1:24" customFormat="1" x14ac:dyDescent="0.25">
      <c r="A79" s="365" t="s">
        <v>2515</v>
      </c>
      <c r="B79" s="1249" t="s">
        <v>2514</v>
      </c>
      <c r="C79" s="1382"/>
      <c r="D79" s="1090"/>
      <c r="E79" s="449"/>
      <c r="F79" s="1227" t="str">
        <f>IFERROR(VLOOKUP(A79,Factura1_0!$K$5:$K$263,1,0),"0")</f>
        <v>0</v>
      </c>
      <c r="G79" s="1227">
        <f>IFERROR(VLOOKUP(A79,Boleta1_0!$K$5:$K$248,1,0),0)</f>
        <v>0</v>
      </c>
      <c r="H79" s="1227">
        <f>IFERROR(VLOOKUP(A79,'Nota de Débito1_0'!$K$5:$K$238,1,0),0)</f>
        <v>0</v>
      </c>
      <c r="I79" s="1227">
        <f>IFERROR(VLOOKUP(A79,'Nota de Crédito1_0'!$K$5:$K$238,1,0),0)</f>
        <v>0</v>
      </c>
      <c r="J79" s="1227">
        <f>IFERROR(VLOOKUP(A79,Retenciones1_0!$K$5:$K$237,1,0),0)</f>
        <v>0</v>
      </c>
      <c r="K79" s="1227">
        <f>IFERROR(VLOOKUP(A79,Percepciones1_0!$K$5:$K$236,1,0),0)</f>
        <v>0</v>
      </c>
      <c r="L79" s="1227">
        <f>IFERROR(VLOOKUP(A79,Guía1_0!$K$5:$K$235,1,0),0)</f>
        <v>0</v>
      </c>
      <c r="M79" s="1227">
        <f>IFERROR(VLOOKUP(A79,'Resumen Diario1_1'!$K$5:$K$233,1,0),0)</f>
        <v>0</v>
      </c>
      <c r="N79" s="1227">
        <f>IFERROR(VLOOKUP(A79,'Comunicación de Baja1_0'!$K$5:$K$233,1,0),0)</f>
        <v>0</v>
      </c>
      <c r="O79" s="1227">
        <f>IFERROR(VLOOKUP(A79,'Resumen de reversiones1_0'!$K$5:$K$1000,1,0),0)</f>
        <v>0</v>
      </c>
      <c r="P79" s="1227">
        <f>IFERROR(VLOOKUP(A79,Factura2_0!$L$5:$L$971,1,0),0)</f>
        <v>0</v>
      </c>
      <c r="Q79" s="1227">
        <f>IFERROR(VLOOKUP($A79,Boleta2_0!$L$5:$L$1117,1,0),0)</f>
        <v>0</v>
      </c>
      <c r="R79" s="1227">
        <f>IFERROR(VLOOKUP($A79,'Servicios Públicos2_0'!$L$5:$L$462,1,0),0)</f>
        <v>0</v>
      </c>
      <c r="S79" s="1227">
        <f>IFERROR(VLOOKUP($A79,NotaCredito2_0!$L$5:$L$457,1,0),0)</f>
        <v>0</v>
      </c>
      <c r="T79" s="1227">
        <f>IFERROR(VLOOKUP($A79,NotaDebito2_0!$L$5:$L$454,1,0),0)</f>
        <v>0</v>
      </c>
      <c r="U79" s="1227">
        <f>IFERROR(VLOOKUP($A79,General!$D$6:$D$235,1,0),0)</f>
        <v>0</v>
      </c>
      <c r="V79" s="1227">
        <f>IFERROR(VLOOKUP($A79,Firma!$H$4:$H$232,1,0),0)</f>
        <v>0</v>
      </c>
      <c r="W79" s="365" t="s">
        <v>2515</v>
      </c>
      <c r="X79" s="1229" t="str">
        <f t="shared" si="1"/>
        <v>1021</v>
      </c>
    </row>
    <row r="80" spans="1:24" customFormat="1" x14ac:dyDescent="0.25">
      <c r="A80" s="365" t="s">
        <v>2513</v>
      </c>
      <c r="B80" s="1249" t="s">
        <v>2512</v>
      </c>
      <c r="C80" s="1382"/>
      <c r="D80" s="1090"/>
      <c r="E80" s="449"/>
      <c r="F80" s="1227" t="str">
        <f>IFERROR(VLOOKUP(A80,Factura1_0!$K$5:$K$263,1,0),"0")</f>
        <v>0</v>
      </c>
      <c r="G80" s="1227">
        <f>IFERROR(VLOOKUP(A80,Boleta1_0!$K$5:$K$248,1,0),0)</f>
        <v>0</v>
      </c>
      <c r="H80" s="1227">
        <f>IFERROR(VLOOKUP(A80,'Nota de Débito1_0'!$K$5:$K$238,1,0),0)</f>
        <v>0</v>
      </c>
      <c r="I80" s="1227">
        <f>IFERROR(VLOOKUP(A80,'Nota de Crédito1_0'!$K$5:$K$238,1,0),0)</f>
        <v>0</v>
      </c>
      <c r="J80" s="1227">
        <f>IFERROR(VLOOKUP(A80,Retenciones1_0!$K$5:$K$237,1,0),0)</f>
        <v>0</v>
      </c>
      <c r="K80" s="1227">
        <f>IFERROR(VLOOKUP(A80,Percepciones1_0!$K$5:$K$236,1,0),0)</f>
        <v>0</v>
      </c>
      <c r="L80" s="1227">
        <f>IFERROR(VLOOKUP(A80,Guía1_0!$K$5:$K$235,1,0),0)</f>
        <v>0</v>
      </c>
      <c r="M80" s="1227">
        <f>IFERROR(VLOOKUP(A80,'Resumen Diario1_1'!$K$5:$K$233,1,0),0)</f>
        <v>0</v>
      </c>
      <c r="N80" s="1227">
        <f>IFERROR(VLOOKUP(A80,'Comunicación de Baja1_0'!$K$5:$K$233,1,0),0)</f>
        <v>0</v>
      </c>
      <c r="O80" s="1227">
        <f>IFERROR(VLOOKUP(A80,'Resumen de reversiones1_0'!$K$5:$K$1000,1,0),0)</f>
        <v>0</v>
      </c>
      <c r="P80" s="1227">
        <f>IFERROR(VLOOKUP(A80,Factura2_0!$L$5:$L$971,1,0),0)</f>
        <v>0</v>
      </c>
      <c r="Q80" s="1227">
        <f>IFERROR(VLOOKUP($A80,Boleta2_0!$L$5:$L$1117,1,0),0)</f>
        <v>0</v>
      </c>
      <c r="R80" s="1227">
        <f>IFERROR(VLOOKUP($A80,'Servicios Públicos2_0'!$L$5:$L$462,1,0),0)</f>
        <v>0</v>
      </c>
      <c r="S80" s="1227">
        <f>IFERROR(VLOOKUP($A80,NotaCredito2_0!$L$5:$L$457,1,0),0)</f>
        <v>0</v>
      </c>
      <c r="T80" s="1227">
        <f>IFERROR(VLOOKUP($A80,NotaDebito2_0!$L$5:$L$454,1,0),0)</f>
        <v>0</v>
      </c>
      <c r="U80" s="1227">
        <f>IFERROR(VLOOKUP($A80,General!$D$6:$D$235,1,0),0)</f>
        <v>0</v>
      </c>
      <c r="V80" s="1227">
        <f>IFERROR(VLOOKUP($A80,Firma!$H$4:$H$232,1,0),0)</f>
        <v>0</v>
      </c>
      <c r="W80" s="365" t="s">
        <v>2513</v>
      </c>
      <c r="X80" s="1229" t="str">
        <f t="shared" si="1"/>
        <v>1022</v>
      </c>
    </row>
    <row r="81" spans="1:24" customFormat="1" x14ac:dyDescent="0.25">
      <c r="A81" s="365" t="s">
        <v>2511</v>
      </c>
      <c r="B81" s="1249" t="s">
        <v>2510</v>
      </c>
      <c r="C81" s="1382"/>
      <c r="D81" s="1090"/>
      <c r="E81" s="449"/>
      <c r="F81" s="1227" t="str">
        <f>IFERROR(VLOOKUP(A81,Factura1_0!$K$5:$K$263,1,0),"0")</f>
        <v>0</v>
      </c>
      <c r="G81" s="1227">
        <f>IFERROR(VLOOKUP(A81,Boleta1_0!$K$5:$K$248,1,0),0)</f>
        <v>0</v>
      </c>
      <c r="H81" s="1227">
        <f>IFERROR(VLOOKUP(A81,'Nota de Débito1_0'!$K$5:$K$238,1,0),0)</f>
        <v>0</v>
      </c>
      <c r="I81" s="1227">
        <f>IFERROR(VLOOKUP(A81,'Nota de Crédito1_0'!$K$5:$K$238,1,0),0)</f>
        <v>0</v>
      </c>
      <c r="J81" s="1227">
        <f>IFERROR(VLOOKUP(A81,Retenciones1_0!$K$5:$K$237,1,0),0)</f>
        <v>0</v>
      </c>
      <c r="K81" s="1227">
        <f>IFERROR(VLOOKUP(A81,Percepciones1_0!$K$5:$K$236,1,0),0)</f>
        <v>0</v>
      </c>
      <c r="L81" s="1227">
        <f>IFERROR(VLOOKUP(A81,Guía1_0!$K$5:$K$235,1,0),0)</f>
        <v>0</v>
      </c>
      <c r="M81" s="1227">
        <f>IFERROR(VLOOKUP(A81,'Resumen Diario1_1'!$K$5:$K$233,1,0),0)</f>
        <v>0</v>
      </c>
      <c r="N81" s="1227">
        <f>IFERROR(VLOOKUP(A81,'Comunicación de Baja1_0'!$K$5:$K$233,1,0),0)</f>
        <v>0</v>
      </c>
      <c r="O81" s="1227">
        <f>IFERROR(VLOOKUP(A81,'Resumen de reversiones1_0'!$K$5:$K$1000,1,0),0)</f>
        <v>0</v>
      </c>
      <c r="P81" s="1227">
        <f>IFERROR(VLOOKUP(A81,Factura2_0!$L$5:$L$971,1,0),0)</f>
        <v>0</v>
      </c>
      <c r="Q81" s="1227">
        <f>IFERROR(VLOOKUP($A81,Boleta2_0!$L$5:$L$1117,1,0),0)</f>
        <v>0</v>
      </c>
      <c r="R81" s="1227">
        <f>IFERROR(VLOOKUP($A81,'Servicios Públicos2_0'!$L$5:$L$462,1,0),0)</f>
        <v>0</v>
      </c>
      <c r="S81" s="1227">
        <f>IFERROR(VLOOKUP($A81,NotaCredito2_0!$L$5:$L$457,1,0),0)</f>
        <v>0</v>
      </c>
      <c r="T81" s="1227">
        <f>IFERROR(VLOOKUP($A81,NotaDebito2_0!$L$5:$L$454,1,0),0)</f>
        <v>0</v>
      </c>
      <c r="U81" s="1227">
        <f>IFERROR(VLOOKUP($A81,General!$D$6:$D$235,1,0),0)</f>
        <v>0</v>
      </c>
      <c r="V81" s="1227">
        <f>IFERROR(VLOOKUP($A81,Firma!$H$4:$H$232,1,0),0)</f>
        <v>0</v>
      </c>
      <c r="W81" s="365" t="s">
        <v>2511</v>
      </c>
      <c r="X81" s="1229" t="str">
        <f t="shared" si="1"/>
        <v>1023</v>
      </c>
    </row>
    <row r="82" spans="1:24" customFormat="1" x14ac:dyDescent="0.25">
      <c r="A82" s="365" t="s">
        <v>2509</v>
      </c>
      <c r="B82" s="1249" t="s">
        <v>2156</v>
      </c>
      <c r="C82" s="1382"/>
      <c r="D82" s="1090"/>
      <c r="E82" s="449"/>
      <c r="F82" s="1227" t="str">
        <f>IFERROR(VLOOKUP(A82,Factura1_0!$K$5:$K$263,1,0),"0")</f>
        <v>0</v>
      </c>
      <c r="G82" s="1227">
        <f>IFERROR(VLOOKUP(A82,Boleta1_0!$K$5:$K$248,1,0),0)</f>
        <v>0</v>
      </c>
      <c r="H82" s="1227">
        <f>IFERROR(VLOOKUP(A82,'Nota de Débito1_0'!$K$5:$K$238,1,0),0)</f>
        <v>0</v>
      </c>
      <c r="I82" s="1227">
        <f>IFERROR(VLOOKUP(A82,'Nota de Crédito1_0'!$K$5:$K$238,1,0),0)</f>
        <v>0</v>
      </c>
      <c r="J82" s="1227">
        <f>IFERROR(VLOOKUP(A82,Retenciones1_0!$K$5:$K$237,1,0),0)</f>
        <v>0</v>
      </c>
      <c r="K82" s="1227">
        <f>IFERROR(VLOOKUP(A82,Percepciones1_0!$K$5:$K$236,1,0),0)</f>
        <v>0</v>
      </c>
      <c r="L82" s="1227">
        <f>IFERROR(VLOOKUP(A82,Guía1_0!$K$5:$K$235,1,0),0)</f>
        <v>0</v>
      </c>
      <c r="M82" s="1227">
        <f>IFERROR(VLOOKUP(A82,'Resumen Diario1_1'!$K$5:$K$233,1,0),0)</f>
        <v>0</v>
      </c>
      <c r="N82" s="1227">
        <f>IFERROR(VLOOKUP(A82,'Comunicación de Baja1_0'!$K$5:$K$233,1,0),0)</f>
        <v>0</v>
      </c>
      <c r="O82" s="1227">
        <f>IFERROR(VLOOKUP(A82,'Resumen de reversiones1_0'!$K$5:$K$1000,1,0),0)</f>
        <v>0</v>
      </c>
      <c r="P82" s="1227">
        <f>IFERROR(VLOOKUP(A82,Factura2_0!$L$5:$L$971,1,0),0)</f>
        <v>0</v>
      </c>
      <c r="Q82" s="1227">
        <f>IFERROR(VLOOKUP($A82,Boleta2_0!$L$5:$L$1117,1,0),0)</f>
        <v>0</v>
      </c>
      <c r="R82" s="1227">
        <f>IFERROR(VLOOKUP($A82,'Servicios Públicos2_0'!$L$5:$L$462,1,0),0)</f>
        <v>0</v>
      </c>
      <c r="S82" s="1227">
        <f>IFERROR(VLOOKUP($A82,NotaCredito2_0!$L$5:$L$457,1,0),0)</f>
        <v>0</v>
      </c>
      <c r="T82" s="1227">
        <f>IFERROR(VLOOKUP($A82,NotaDebito2_0!$L$5:$L$454,1,0),0)</f>
        <v>0</v>
      </c>
      <c r="U82" s="1227">
        <f>IFERROR(VLOOKUP($A82,General!$D$6:$D$235,1,0),0)</f>
        <v>0</v>
      </c>
      <c r="V82" s="1227">
        <f>IFERROR(VLOOKUP($A82,Firma!$H$4:$H$232,1,0),0)</f>
        <v>0</v>
      </c>
      <c r="W82" s="365" t="s">
        <v>2509</v>
      </c>
      <c r="X82" s="1229" t="str">
        <f t="shared" si="1"/>
        <v>1024</v>
      </c>
    </row>
    <row r="83" spans="1:24" customFormat="1" x14ac:dyDescent="0.25">
      <c r="A83" s="365" t="s">
        <v>2508</v>
      </c>
      <c r="B83" s="1249" t="s">
        <v>507</v>
      </c>
      <c r="C83" s="1382"/>
      <c r="D83" s="1090"/>
      <c r="E83" s="449"/>
      <c r="F83" s="1227" t="str">
        <f>IFERROR(VLOOKUP(A83,Factura1_0!$K$5:$K$263,1,0),"0")</f>
        <v>0</v>
      </c>
      <c r="G83" s="1227">
        <f>IFERROR(VLOOKUP(A83,Boleta1_0!$K$5:$K$248,1,0),0)</f>
        <v>0</v>
      </c>
      <c r="H83" s="1227">
        <f>IFERROR(VLOOKUP(A83,'Nota de Débito1_0'!$K$5:$K$238,1,0),0)</f>
        <v>0</v>
      </c>
      <c r="I83" s="1227">
        <f>IFERROR(VLOOKUP(A83,'Nota de Crédito1_0'!$K$5:$K$238,1,0),0)</f>
        <v>0</v>
      </c>
      <c r="J83" s="1227">
        <f>IFERROR(VLOOKUP(A83,Retenciones1_0!$K$5:$K$237,1,0),0)</f>
        <v>0</v>
      </c>
      <c r="K83" s="1227">
        <f>IFERROR(VLOOKUP(A83,Percepciones1_0!$K$5:$K$236,1,0),0)</f>
        <v>0</v>
      </c>
      <c r="L83" s="1227">
        <f>IFERROR(VLOOKUP(A83,Guía1_0!$K$5:$K$235,1,0),0)</f>
        <v>0</v>
      </c>
      <c r="M83" s="1227">
        <f>IFERROR(VLOOKUP(A83,'Resumen Diario1_1'!$K$5:$K$233,1,0),0)</f>
        <v>0</v>
      </c>
      <c r="N83" s="1227">
        <f>IFERROR(VLOOKUP(A83,'Comunicación de Baja1_0'!$K$5:$K$233,1,0),0)</f>
        <v>0</v>
      </c>
      <c r="O83" s="1227">
        <f>IFERROR(VLOOKUP(A83,'Resumen de reversiones1_0'!$K$5:$K$1000,1,0),0)</f>
        <v>0</v>
      </c>
      <c r="P83" s="1227">
        <f>IFERROR(VLOOKUP(A83,Factura2_0!$L$5:$L$971,1,0),0)</f>
        <v>0</v>
      </c>
      <c r="Q83" s="1227">
        <f>IFERROR(VLOOKUP($A83,Boleta2_0!$L$5:$L$1117,1,0),0)</f>
        <v>0</v>
      </c>
      <c r="R83" s="1227">
        <f>IFERROR(VLOOKUP($A83,'Servicios Públicos2_0'!$L$5:$L$462,1,0),0)</f>
        <v>0</v>
      </c>
      <c r="S83" s="1227">
        <f>IFERROR(VLOOKUP($A83,NotaCredito2_0!$L$5:$L$457,1,0),0)</f>
        <v>0</v>
      </c>
      <c r="T83" s="1227">
        <f>IFERROR(VLOOKUP($A83,NotaDebito2_0!$L$5:$L$454,1,0),0)</f>
        <v>0</v>
      </c>
      <c r="U83" s="1227">
        <f>IFERROR(VLOOKUP($A83,General!$D$6:$D$235,1,0),0)</f>
        <v>0</v>
      </c>
      <c r="V83" s="1227">
        <f>IFERROR(VLOOKUP($A83,Firma!$H$4:$H$232,1,0),0)</f>
        <v>0</v>
      </c>
      <c r="W83" s="365" t="s">
        <v>2508</v>
      </c>
      <c r="X83" s="1229" t="str">
        <f t="shared" si="1"/>
        <v>1025</v>
      </c>
    </row>
    <row r="84" spans="1:24" customFormat="1" x14ac:dyDescent="0.25">
      <c r="A84" s="365" t="s">
        <v>2507</v>
      </c>
      <c r="B84" s="1249" t="s">
        <v>843</v>
      </c>
      <c r="C84" s="1382"/>
      <c r="D84" s="1090"/>
      <c r="E84" s="449"/>
      <c r="F84" s="1227" t="str">
        <f>IFERROR(VLOOKUP(A84,Factura1_0!$K$5:$K$263,1,0),"0")</f>
        <v>0</v>
      </c>
      <c r="G84" s="1227">
        <f>IFERROR(VLOOKUP(A84,Boleta1_0!$K$5:$K$248,1,0),0)</f>
        <v>0</v>
      </c>
      <c r="H84" s="1227">
        <f>IFERROR(VLOOKUP(A84,'Nota de Débito1_0'!$K$5:$K$238,1,0),0)</f>
        <v>0</v>
      </c>
      <c r="I84" s="1227">
        <f>IFERROR(VLOOKUP(A84,'Nota de Crédito1_0'!$K$5:$K$238,1,0),0)</f>
        <v>0</v>
      </c>
      <c r="J84" s="1227">
        <f>IFERROR(VLOOKUP(A84,Retenciones1_0!$K$5:$K$237,1,0),0)</f>
        <v>0</v>
      </c>
      <c r="K84" s="1227">
        <f>IFERROR(VLOOKUP(A84,Percepciones1_0!$K$5:$K$236,1,0),0)</f>
        <v>0</v>
      </c>
      <c r="L84" s="1227">
        <f>IFERROR(VLOOKUP(A84,Guía1_0!$K$5:$K$235,1,0),0)</f>
        <v>0</v>
      </c>
      <c r="M84" s="1227">
        <f>IFERROR(VLOOKUP(A84,'Resumen Diario1_1'!$K$5:$K$233,1,0),0)</f>
        <v>0</v>
      </c>
      <c r="N84" s="1227">
        <f>IFERROR(VLOOKUP(A84,'Comunicación de Baja1_0'!$K$5:$K$233,1,0),0)</f>
        <v>0</v>
      </c>
      <c r="O84" s="1227">
        <f>IFERROR(VLOOKUP(A84,'Resumen de reversiones1_0'!$K$5:$K$1000,1,0),0)</f>
        <v>0</v>
      </c>
      <c r="P84" s="1227">
        <f>IFERROR(VLOOKUP(A84,Factura2_0!$L$5:$L$971,1,0),0)</f>
        <v>0</v>
      </c>
      <c r="Q84" s="1227">
        <f>IFERROR(VLOOKUP($A84,Boleta2_0!$L$5:$L$1117,1,0),0)</f>
        <v>0</v>
      </c>
      <c r="R84" s="1227">
        <f>IFERROR(VLOOKUP($A84,'Servicios Públicos2_0'!$L$5:$L$462,1,0),0)</f>
        <v>0</v>
      </c>
      <c r="S84" s="1227">
        <f>IFERROR(VLOOKUP($A84,NotaCredito2_0!$L$5:$L$457,1,0),0)</f>
        <v>0</v>
      </c>
      <c r="T84" s="1227">
        <f>IFERROR(VLOOKUP($A84,NotaDebito2_0!$L$5:$L$454,1,0),0)</f>
        <v>0</v>
      </c>
      <c r="U84" s="1227">
        <f>IFERROR(VLOOKUP($A84,General!$D$6:$D$235,1,0),0)</f>
        <v>0</v>
      </c>
      <c r="V84" s="1227">
        <f>IFERROR(VLOOKUP($A84,Firma!$H$4:$H$232,1,0),0)</f>
        <v>0</v>
      </c>
      <c r="W84" s="365" t="s">
        <v>2507</v>
      </c>
      <c r="X84" s="1229" t="str">
        <f t="shared" si="1"/>
        <v>1026</v>
      </c>
    </row>
    <row r="85" spans="1:24" customFormat="1" x14ac:dyDescent="0.25">
      <c r="A85" s="365" t="s">
        <v>2506</v>
      </c>
      <c r="B85" s="1249" t="s">
        <v>842</v>
      </c>
      <c r="C85" s="1382"/>
      <c r="D85" s="1090"/>
      <c r="E85" s="449"/>
      <c r="F85" s="1227" t="str">
        <f>IFERROR(VLOOKUP(A85,Factura1_0!$K$5:$K$263,1,0),"0")</f>
        <v>0</v>
      </c>
      <c r="G85" s="1227">
        <f>IFERROR(VLOOKUP(A85,Boleta1_0!$K$5:$K$248,1,0),0)</f>
        <v>0</v>
      </c>
      <c r="H85" s="1227">
        <f>IFERROR(VLOOKUP(A85,'Nota de Débito1_0'!$K$5:$K$238,1,0),0)</f>
        <v>0</v>
      </c>
      <c r="I85" s="1227">
        <f>IFERROR(VLOOKUP(A85,'Nota de Crédito1_0'!$K$5:$K$238,1,0),0)</f>
        <v>0</v>
      </c>
      <c r="J85" s="1227">
        <f>IFERROR(VLOOKUP(A85,Retenciones1_0!$K$5:$K$237,1,0),0)</f>
        <v>0</v>
      </c>
      <c r="K85" s="1227">
        <f>IFERROR(VLOOKUP(A85,Percepciones1_0!$K$5:$K$236,1,0),0)</f>
        <v>0</v>
      </c>
      <c r="L85" s="1227">
        <f>IFERROR(VLOOKUP(A85,Guía1_0!$K$5:$K$235,1,0),0)</f>
        <v>0</v>
      </c>
      <c r="M85" s="1227">
        <f>IFERROR(VLOOKUP(A85,'Resumen Diario1_1'!$K$5:$K$233,1,0),0)</f>
        <v>0</v>
      </c>
      <c r="N85" s="1227">
        <f>IFERROR(VLOOKUP(A85,'Comunicación de Baja1_0'!$K$5:$K$233,1,0),0)</f>
        <v>0</v>
      </c>
      <c r="O85" s="1227">
        <f>IFERROR(VLOOKUP(A85,'Resumen de reversiones1_0'!$K$5:$K$1000,1,0),0)</f>
        <v>0</v>
      </c>
      <c r="P85" s="1227">
        <f>IFERROR(VLOOKUP(A85,Factura2_0!$L$5:$L$971,1,0),0)</f>
        <v>0</v>
      </c>
      <c r="Q85" s="1227">
        <f>IFERROR(VLOOKUP($A85,Boleta2_0!$L$5:$L$1117,1,0),0)</f>
        <v>0</v>
      </c>
      <c r="R85" s="1227">
        <f>IFERROR(VLOOKUP($A85,'Servicios Públicos2_0'!$L$5:$L$462,1,0),0)</f>
        <v>0</v>
      </c>
      <c r="S85" s="1227">
        <f>IFERROR(VLOOKUP($A85,NotaCredito2_0!$L$5:$L$457,1,0),0)</f>
        <v>0</v>
      </c>
      <c r="T85" s="1227">
        <f>IFERROR(VLOOKUP($A85,NotaDebito2_0!$L$5:$L$454,1,0),0)</f>
        <v>0</v>
      </c>
      <c r="U85" s="1227">
        <f>IFERROR(VLOOKUP($A85,General!$D$6:$D$235,1,0),0)</f>
        <v>0</v>
      </c>
      <c r="V85" s="1227">
        <f>IFERROR(VLOOKUP($A85,Firma!$H$4:$H$232,1,0),0)</f>
        <v>0</v>
      </c>
      <c r="W85" s="365" t="s">
        <v>2506</v>
      </c>
      <c r="X85" s="1229" t="str">
        <f t="shared" si="1"/>
        <v>1027</v>
      </c>
    </row>
    <row r="86" spans="1:24" customFormat="1" x14ac:dyDescent="0.25">
      <c r="A86" s="365" t="s">
        <v>2505</v>
      </c>
      <c r="B86" s="1249" t="s">
        <v>835</v>
      </c>
      <c r="C86" s="1382"/>
      <c r="D86" s="1090"/>
      <c r="E86" s="449"/>
      <c r="F86" s="1227" t="str">
        <f>IFERROR(VLOOKUP(A86,Factura1_0!$K$5:$K$263,1,0),"0")</f>
        <v>0</v>
      </c>
      <c r="G86" s="1227">
        <f>IFERROR(VLOOKUP(A86,Boleta1_0!$K$5:$K$248,1,0),0)</f>
        <v>0</v>
      </c>
      <c r="H86" s="1227">
        <f>IFERROR(VLOOKUP(A86,'Nota de Débito1_0'!$K$5:$K$238,1,0),0)</f>
        <v>0</v>
      </c>
      <c r="I86" s="1227">
        <f>IFERROR(VLOOKUP(A86,'Nota de Crédito1_0'!$K$5:$K$238,1,0),0)</f>
        <v>0</v>
      </c>
      <c r="J86" s="1227">
        <f>IFERROR(VLOOKUP(A86,Retenciones1_0!$K$5:$K$237,1,0),0)</f>
        <v>0</v>
      </c>
      <c r="K86" s="1227">
        <f>IFERROR(VLOOKUP(A86,Percepciones1_0!$K$5:$K$236,1,0),0)</f>
        <v>0</v>
      </c>
      <c r="L86" s="1227">
        <f>IFERROR(VLOOKUP(A86,Guía1_0!$K$5:$K$235,1,0),0)</f>
        <v>0</v>
      </c>
      <c r="M86" s="1227">
        <f>IFERROR(VLOOKUP(A86,'Resumen Diario1_1'!$K$5:$K$233,1,0),0)</f>
        <v>0</v>
      </c>
      <c r="N86" s="1227">
        <f>IFERROR(VLOOKUP(A86,'Comunicación de Baja1_0'!$K$5:$K$233,1,0),0)</f>
        <v>0</v>
      </c>
      <c r="O86" s="1227">
        <f>IFERROR(VLOOKUP(A86,'Resumen de reversiones1_0'!$K$5:$K$1000,1,0),0)</f>
        <v>0</v>
      </c>
      <c r="P86" s="1227">
        <f>IFERROR(VLOOKUP(A86,Factura2_0!$L$5:$L$971,1,0),0)</f>
        <v>0</v>
      </c>
      <c r="Q86" s="1227">
        <f>IFERROR(VLOOKUP($A86,Boleta2_0!$L$5:$L$1117,1,0),0)</f>
        <v>0</v>
      </c>
      <c r="R86" s="1227">
        <f>IFERROR(VLOOKUP($A86,'Servicios Públicos2_0'!$L$5:$L$462,1,0),0)</f>
        <v>0</v>
      </c>
      <c r="S86" s="1227">
        <f>IFERROR(VLOOKUP($A86,NotaCredito2_0!$L$5:$L$457,1,0),0)</f>
        <v>0</v>
      </c>
      <c r="T86" s="1227">
        <f>IFERROR(VLOOKUP($A86,NotaDebito2_0!$L$5:$L$454,1,0),0)</f>
        <v>0</v>
      </c>
      <c r="U86" s="1227">
        <f>IFERROR(VLOOKUP($A86,General!$D$6:$D$235,1,0),0)</f>
        <v>0</v>
      </c>
      <c r="V86" s="1227">
        <f>IFERROR(VLOOKUP($A86,Firma!$H$4:$H$232,1,0),0)</f>
        <v>0</v>
      </c>
      <c r="W86" s="365" t="s">
        <v>2505</v>
      </c>
      <c r="X86" s="1229" t="str">
        <f t="shared" si="1"/>
        <v>1028</v>
      </c>
    </row>
    <row r="87" spans="1:24" customFormat="1" x14ac:dyDescent="0.25">
      <c r="A87" s="365" t="s">
        <v>2504</v>
      </c>
      <c r="B87" s="1249" t="s">
        <v>250</v>
      </c>
      <c r="C87" s="1382"/>
      <c r="D87" s="1090"/>
      <c r="E87" s="449"/>
      <c r="F87" s="1227" t="str">
        <f>IFERROR(VLOOKUP(A87,Factura1_0!$K$5:$K$263,1,0),"0")</f>
        <v>0</v>
      </c>
      <c r="G87" s="1227">
        <f>IFERROR(VLOOKUP(A87,Boleta1_0!$K$5:$K$248,1,0),0)</f>
        <v>0</v>
      </c>
      <c r="H87" s="1227">
        <f>IFERROR(VLOOKUP(A87,'Nota de Débito1_0'!$K$5:$K$238,1,0),0)</f>
        <v>0</v>
      </c>
      <c r="I87" s="1227">
        <f>IFERROR(VLOOKUP(A87,'Nota de Crédito1_0'!$K$5:$K$238,1,0),0)</f>
        <v>0</v>
      </c>
      <c r="J87" s="1227">
        <f>IFERROR(VLOOKUP(A87,Retenciones1_0!$K$5:$K$237,1,0),0)</f>
        <v>0</v>
      </c>
      <c r="K87" s="1227">
        <f>IFERROR(VLOOKUP(A87,Percepciones1_0!$K$5:$K$236,1,0),0)</f>
        <v>0</v>
      </c>
      <c r="L87" s="1227">
        <f>IFERROR(VLOOKUP(A87,Guía1_0!$K$5:$K$235,1,0),0)</f>
        <v>0</v>
      </c>
      <c r="M87" s="1227">
        <f>IFERROR(VLOOKUP(A87,'Resumen Diario1_1'!$K$5:$K$233,1,0),0)</f>
        <v>0</v>
      </c>
      <c r="N87" s="1227">
        <f>IFERROR(VLOOKUP(A87,'Comunicación de Baja1_0'!$K$5:$K$233,1,0),0)</f>
        <v>0</v>
      </c>
      <c r="O87" s="1227">
        <f>IFERROR(VLOOKUP(A87,'Resumen de reversiones1_0'!$K$5:$K$1000,1,0),0)</f>
        <v>0</v>
      </c>
      <c r="P87" s="1227">
        <f>IFERROR(VLOOKUP(A87,Factura2_0!$L$5:$L$971,1,0),0)</f>
        <v>0</v>
      </c>
      <c r="Q87" s="1227">
        <f>IFERROR(VLOOKUP($A87,Boleta2_0!$L$5:$L$1117,1,0),0)</f>
        <v>0</v>
      </c>
      <c r="R87" s="1227">
        <f>IFERROR(VLOOKUP($A87,'Servicios Públicos2_0'!$L$5:$L$462,1,0),0)</f>
        <v>0</v>
      </c>
      <c r="S87" s="1227">
        <f>IFERROR(VLOOKUP($A87,NotaCredito2_0!$L$5:$L$457,1,0),0)</f>
        <v>0</v>
      </c>
      <c r="T87" s="1227">
        <f>IFERROR(VLOOKUP($A87,NotaDebito2_0!$L$5:$L$454,1,0),0)</f>
        <v>0</v>
      </c>
      <c r="U87" s="1227">
        <f>IFERROR(VLOOKUP($A87,General!$D$6:$D$235,1,0),0)</f>
        <v>0</v>
      </c>
      <c r="V87" s="1227">
        <f>IFERROR(VLOOKUP($A87,Firma!$H$4:$H$232,1,0),0)</f>
        <v>0</v>
      </c>
      <c r="W87" s="365" t="s">
        <v>2504</v>
      </c>
      <c r="X87" s="1229" t="str">
        <f t="shared" si="1"/>
        <v>1029</v>
      </c>
    </row>
    <row r="88" spans="1:24" customFormat="1" x14ac:dyDescent="0.25">
      <c r="A88" s="365" t="s">
        <v>2503</v>
      </c>
      <c r="B88" s="1249" t="s">
        <v>772</v>
      </c>
      <c r="C88" s="1382"/>
      <c r="D88" s="1090"/>
      <c r="E88" s="449"/>
      <c r="F88" s="1227" t="str">
        <f>IFERROR(VLOOKUP(A88,Factura1_0!$K$5:$K$263,1,0),"0")</f>
        <v>0</v>
      </c>
      <c r="G88" s="1227">
        <f>IFERROR(VLOOKUP(A88,Boleta1_0!$K$5:$K$248,1,0),0)</f>
        <v>0</v>
      </c>
      <c r="H88" s="1227">
        <f>IFERROR(VLOOKUP(A88,'Nota de Débito1_0'!$K$5:$K$238,1,0),0)</f>
        <v>0</v>
      </c>
      <c r="I88" s="1227">
        <f>IFERROR(VLOOKUP(A88,'Nota de Crédito1_0'!$K$5:$K$238,1,0),0)</f>
        <v>0</v>
      </c>
      <c r="J88" s="1227">
        <f>IFERROR(VLOOKUP(A88,Retenciones1_0!$K$5:$K$237,1,0),0)</f>
        <v>0</v>
      </c>
      <c r="K88" s="1227">
        <f>IFERROR(VLOOKUP(A88,Percepciones1_0!$K$5:$K$236,1,0),0)</f>
        <v>0</v>
      </c>
      <c r="L88" s="1227">
        <f>IFERROR(VLOOKUP(A88,Guía1_0!$K$5:$K$235,1,0),0)</f>
        <v>0</v>
      </c>
      <c r="M88" s="1227">
        <f>IFERROR(VLOOKUP(A88,'Resumen Diario1_1'!$K$5:$K$233,1,0),0)</f>
        <v>0</v>
      </c>
      <c r="N88" s="1227">
        <f>IFERROR(VLOOKUP(A88,'Comunicación de Baja1_0'!$K$5:$K$233,1,0),0)</f>
        <v>0</v>
      </c>
      <c r="O88" s="1227">
        <f>IFERROR(VLOOKUP(A88,'Resumen de reversiones1_0'!$K$5:$K$1000,1,0),0)</f>
        <v>0</v>
      </c>
      <c r="P88" s="1227">
        <f>IFERROR(VLOOKUP(A88,Factura2_0!$L$5:$L$971,1,0),0)</f>
        <v>0</v>
      </c>
      <c r="Q88" s="1227">
        <f>IFERROR(VLOOKUP($A88,Boleta2_0!$L$5:$L$1117,1,0),0)</f>
        <v>0</v>
      </c>
      <c r="R88" s="1227">
        <f>IFERROR(VLOOKUP($A88,'Servicios Públicos2_0'!$L$5:$L$462,1,0),0)</f>
        <v>0</v>
      </c>
      <c r="S88" s="1227">
        <f>IFERROR(VLOOKUP($A88,NotaCredito2_0!$L$5:$L$457,1,0),0)</f>
        <v>0</v>
      </c>
      <c r="T88" s="1227">
        <f>IFERROR(VLOOKUP($A88,NotaDebito2_0!$L$5:$L$454,1,0),0)</f>
        <v>0</v>
      </c>
      <c r="U88" s="1227">
        <f>IFERROR(VLOOKUP($A88,General!$D$6:$D$235,1,0),0)</f>
        <v>0</v>
      </c>
      <c r="V88" s="1227">
        <f>IFERROR(VLOOKUP($A88,Firma!$H$4:$H$232,1,0),0)</f>
        <v>0</v>
      </c>
      <c r="W88" s="365" t="s">
        <v>2503</v>
      </c>
      <c r="X88" s="1229" t="str">
        <f t="shared" si="1"/>
        <v>1030</v>
      </c>
    </row>
    <row r="89" spans="1:24" customFormat="1" x14ac:dyDescent="0.25">
      <c r="A89" s="365" t="s">
        <v>2502</v>
      </c>
      <c r="B89" s="1249" t="s">
        <v>2501</v>
      </c>
      <c r="C89" s="1382"/>
      <c r="D89" s="1090"/>
      <c r="E89" s="449"/>
      <c r="F89" s="1227" t="str">
        <f>IFERROR(VLOOKUP(A89,Factura1_0!$K$5:$K$263,1,0),"0")</f>
        <v>0</v>
      </c>
      <c r="G89" s="1227">
        <f>IFERROR(VLOOKUP(A89,Boleta1_0!$K$5:$K$248,1,0),0)</f>
        <v>0</v>
      </c>
      <c r="H89" s="1227">
        <f>IFERROR(VLOOKUP(A89,'Nota de Débito1_0'!$K$5:$K$238,1,0),0)</f>
        <v>0</v>
      </c>
      <c r="I89" s="1227">
        <f>IFERROR(VLOOKUP(A89,'Nota de Crédito1_0'!$K$5:$K$238,1,0),0)</f>
        <v>0</v>
      </c>
      <c r="J89" s="1227">
        <f>IFERROR(VLOOKUP(A89,Retenciones1_0!$K$5:$K$237,1,0),0)</f>
        <v>0</v>
      </c>
      <c r="K89" s="1227">
        <f>IFERROR(VLOOKUP(A89,Percepciones1_0!$K$5:$K$236,1,0),0)</f>
        <v>0</v>
      </c>
      <c r="L89" s="1227">
        <f>IFERROR(VLOOKUP(A89,Guía1_0!$K$5:$K$235,1,0),0)</f>
        <v>0</v>
      </c>
      <c r="M89" s="1227">
        <f>IFERROR(VLOOKUP(A89,'Resumen Diario1_1'!$K$5:$K$233,1,0),0)</f>
        <v>0</v>
      </c>
      <c r="N89" s="1227">
        <f>IFERROR(VLOOKUP(A89,'Comunicación de Baja1_0'!$K$5:$K$233,1,0),0)</f>
        <v>0</v>
      </c>
      <c r="O89" s="1227">
        <f>IFERROR(VLOOKUP(A89,'Resumen de reversiones1_0'!$K$5:$K$1000,1,0),0)</f>
        <v>0</v>
      </c>
      <c r="P89" s="1227">
        <f>IFERROR(VLOOKUP(A89,Factura2_0!$L$5:$L$971,1,0),0)</f>
        <v>0</v>
      </c>
      <c r="Q89" s="1227">
        <f>IFERROR(VLOOKUP($A89,Boleta2_0!$L$5:$L$1117,1,0),0)</f>
        <v>0</v>
      </c>
      <c r="R89" s="1227">
        <f>IFERROR(VLOOKUP($A89,'Servicios Públicos2_0'!$L$5:$L$462,1,0),0)</f>
        <v>0</v>
      </c>
      <c r="S89" s="1227">
        <f>IFERROR(VLOOKUP($A89,NotaCredito2_0!$L$5:$L$457,1,0),0)</f>
        <v>0</v>
      </c>
      <c r="T89" s="1227">
        <f>IFERROR(VLOOKUP($A89,NotaDebito2_0!$L$5:$L$454,1,0),0)</f>
        <v>0</v>
      </c>
      <c r="U89" s="1227">
        <f>IFERROR(VLOOKUP($A89,General!$D$6:$D$235,1,0),0)</f>
        <v>0</v>
      </c>
      <c r="V89" s="1227">
        <f>IFERROR(VLOOKUP($A89,Firma!$H$4:$H$232,1,0),0)</f>
        <v>0</v>
      </c>
      <c r="W89" s="365" t="s">
        <v>2502</v>
      </c>
      <c r="X89" s="1229" t="str">
        <f t="shared" si="1"/>
        <v>1031</v>
      </c>
    </row>
    <row r="90" spans="1:24" customFormat="1" x14ac:dyDescent="0.25">
      <c r="A90" s="365" t="s">
        <v>2500</v>
      </c>
      <c r="B90" s="1424" t="s">
        <v>6440</v>
      </c>
      <c r="C90" s="1382"/>
      <c r="D90" s="1090"/>
      <c r="E90" s="449"/>
      <c r="F90" s="1227" t="str">
        <f>IFERROR(VLOOKUP(A90,Factura1_0!$K$5:$K$263,1,0),"0")</f>
        <v>1032</v>
      </c>
      <c r="G90" s="1227" t="str">
        <f>IFERROR(VLOOKUP(A90,Boleta1_0!$K$5:$K$248,1,0),0)</f>
        <v>1032</v>
      </c>
      <c r="H90" s="1227" t="str">
        <f>IFERROR(VLOOKUP(A90,'Nota de Débito1_0'!$K$5:$K$238,1,0),0)</f>
        <v>1032</v>
      </c>
      <c r="I90" s="1227" t="str">
        <f>IFERROR(VLOOKUP(A90,'Nota de Crédito1_0'!$K$5:$K$238,1,0),0)</f>
        <v>1032</v>
      </c>
      <c r="J90" s="1227">
        <f>IFERROR(VLOOKUP(A90,Retenciones1_0!$K$5:$K$237,1,0),0)</f>
        <v>0</v>
      </c>
      <c r="K90" s="1227">
        <f>IFERROR(VLOOKUP(A90,Percepciones1_0!$K$5:$K$236,1,0),0)</f>
        <v>0</v>
      </c>
      <c r="L90" s="1227">
        <f>IFERROR(VLOOKUP(A90,Guía1_0!$K$5:$K$235,1,0),0)</f>
        <v>0</v>
      </c>
      <c r="M90" s="1227">
        <f>IFERROR(VLOOKUP(A90,'Resumen Diario1_1'!$K$5:$K$233,1,0),0)</f>
        <v>0</v>
      </c>
      <c r="N90" s="1227">
        <f>IFERROR(VLOOKUP(A90,'Comunicación de Baja1_0'!$K$5:$K$233,1,0),0)</f>
        <v>0</v>
      </c>
      <c r="O90" s="1227">
        <f>IFERROR(VLOOKUP(A90,'Resumen de reversiones1_0'!$K$5:$K$1000,1,0),0)</f>
        <v>0</v>
      </c>
      <c r="P90" s="1227" t="str">
        <f>IFERROR(VLOOKUP(A90,Factura2_0!$L$5:$L$971,1,0),0)</f>
        <v>1032</v>
      </c>
      <c r="Q90" s="1227" t="str">
        <f>IFERROR(VLOOKUP($A90,Boleta2_0!$L$5:$L$1117,1,0),0)</f>
        <v>1032</v>
      </c>
      <c r="R90" s="1227" t="str">
        <f>IFERROR(VLOOKUP($A90,'Servicios Públicos2_0'!$L$5:$L$462,1,0),0)</f>
        <v>1032</v>
      </c>
      <c r="S90" s="1227" t="str">
        <f>IFERROR(VLOOKUP($A90,NotaCredito2_0!$L$5:$L$457,1,0),0)</f>
        <v>1032</v>
      </c>
      <c r="T90" s="1227" t="str">
        <f>IFERROR(VLOOKUP($A90,NotaDebito2_0!$L$5:$L$454,1,0),0)</f>
        <v>1032</v>
      </c>
      <c r="U90" s="1227">
        <f>IFERROR(VLOOKUP($A90,General!$D$6:$D$235,1,0),0)</f>
        <v>0</v>
      </c>
      <c r="V90" s="1227">
        <f>IFERROR(VLOOKUP($A90,Firma!$H$4:$H$232,1,0),0)</f>
        <v>0</v>
      </c>
      <c r="W90" s="365" t="s">
        <v>2500</v>
      </c>
      <c r="X90" s="1229" t="str">
        <f t="shared" si="1"/>
        <v>1032</v>
      </c>
    </row>
    <row r="91" spans="1:24" customFormat="1" x14ac:dyDescent="0.25">
      <c r="A91" s="365" t="s">
        <v>2499</v>
      </c>
      <c r="B91" s="1249" t="s">
        <v>2336</v>
      </c>
      <c r="C91" s="1382"/>
      <c r="D91" s="1090"/>
      <c r="E91" s="449"/>
      <c r="F91" s="1227" t="str">
        <f>IFERROR(VLOOKUP(A91,Factura1_0!$K$5:$K$263,1,0),"0")</f>
        <v>1033</v>
      </c>
      <c r="G91" s="1227" t="str">
        <f>IFERROR(VLOOKUP(A91,Boleta1_0!$K$5:$K$248,1,0),0)</f>
        <v>1033</v>
      </c>
      <c r="H91" s="1227" t="str">
        <f>IFERROR(VLOOKUP(A91,'Nota de Débito1_0'!$K$5:$K$238,1,0),0)</f>
        <v>1033</v>
      </c>
      <c r="I91" s="1227" t="str">
        <f>IFERROR(VLOOKUP(A91,'Nota de Crédito1_0'!$K$5:$K$238,1,0),0)</f>
        <v>1033</v>
      </c>
      <c r="J91" s="1227" t="str">
        <f>IFERROR(VLOOKUP(A91,Retenciones1_0!$K$5:$K$237,1,0),0)</f>
        <v>1033</v>
      </c>
      <c r="K91" s="1227" t="str">
        <f>IFERROR(VLOOKUP(A91,Percepciones1_0!$K$5:$K$236,1,0),0)</f>
        <v>1033</v>
      </c>
      <c r="L91" s="1227">
        <f>IFERROR(VLOOKUP(A91,Guía1_0!$K$5:$K$235,1,0),0)</f>
        <v>0</v>
      </c>
      <c r="M91" s="1227">
        <f>IFERROR(VLOOKUP(A91,'Resumen Diario1_1'!$K$5:$K$233,1,0),0)</f>
        <v>0</v>
      </c>
      <c r="N91" s="1227">
        <f>IFERROR(VLOOKUP(A91,'Comunicación de Baja1_0'!$K$5:$K$233,1,0),0)</f>
        <v>0</v>
      </c>
      <c r="O91" s="1227">
        <f>IFERROR(VLOOKUP(A91,'Resumen de reversiones1_0'!$K$5:$K$1000,1,0),0)</f>
        <v>0</v>
      </c>
      <c r="P91" s="1227" t="str">
        <f>IFERROR(VLOOKUP(A91,Factura2_0!$L$5:$L$971,1,0),0)</f>
        <v>1033</v>
      </c>
      <c r="Q91" s="1227" t="str">
        <f>IFERROR(VLOOKUP($A91,Boleta2_0!$L$5:$L$1117,1,0),0)</f>
        <v>1033</v>
      </c>
      <c r="R91" s="1227" t="str">
        <f>IFERROR(VLOOKUP($A91,'Servicios Públicos2_0'!$L$5:$L$462,1,0),0)</f>
        <v>1033</v>
      </c>
      <c r="S91" s="1227" t="str">
        <f>IFERROR(VLOOKUP($A91,NotaCredito2_0!$L$5:$L$457,1,0),0)</f>
        <v>1033</v>
      </c>
      <c r="T91" s="1227" t="str">
        <f>IFERROR(VLOOKUP($A91,NotaDebito2_0!$L$5:$L$454,1,0),0)</f>
        <v>1033</v>
      </c>
      <c r="U91" s="1227">
        <f>IFERROR(VLOOKUP($A91,General!$D$6:$D$235,1,0),0)</f>
        <v>0</v>
      </c>
      <c r="V91" s="1227">
        <f>IFERROR(VLOOKUP($A91,Firma!$H$4:$H$232,1,0),0)</f>
        <v>0</v>
      </c>
      <c r="W91" s="365" t="s">
        <v>2499</v>
      </c>
      <c r="X91" s="1229" t="str">
        <f t="shared" si="1"/>
        <v>1033</v>
      </c>
    </row>
    <row r="92" spans="1:24" customFormat="1" x14ac:dyDescent="0.25">
      <c r="A92" s="365" t="s">
        <v>2498</v>
      </c>
      <c r="B92" s="1249" t="s">
        <v>474</v>
      </c>
      <c r="C92" s="1382"/>
      <c r="D92" s="1090"/>
      <c r="E92" s="449"/>
      <c r="F92" s="1227" t="str">
        <f>IFERROR(VLOOKUP(A92,Factura1_0!$K$5:$K$263,1,0),"0")</f>
        <v>1034</v>
      </c>
      <c r="G92" s="1227" t="str">
        <f>IFERROR(VLOOKUP(A92,Boleta1_0!$K$5:$K$248,1,0),0)</f>
        <v>1034</v>
      </c>
      <c r="H92" s="1227" t="str">
        <f>IFERROR(VLOOKUP(A92,'Nota de Débito1_0'!$K$5:$K$238,1,0),0)</f>
        <v>1034</v>
      </c>
      <c r="I92" s="1227" t="str">
        <f>IFERROR(VLOOKUP(A92,'Nota de Crédito1_0'!$K$5:$K$238,1,0),0)</f>
        <v>1034</v>
      </c>
      <c r="J92" s="1227">
        <f>IFERROR(VLOOKUP(A92,Retenciones1_0!$K$5:$K$237,1,0),0)</f>
        <v>0</v>
      </c>
      <c r="K92" s="1227">
        <f>IFERROR(VLOOKUP(A92,Percepciones1_0!$K$5:$K$236,1,0),0)</f>
        <v>0</v>
      </c>
      <c r="L92" s="1227" t="str">
        <f>IFERROR(VLOOKUP(A92,Guía1_0!$K$5:$K$235,1,0),0)</f>
        <v>1034</v>
      </c>
      <c r="M92" s="1227" t="str">
        <f>IFERROR(VLOOKUP(A92,'Resumen Diario1_1'!$K$5:$K$233,1,0),0)</f>
        <v>1034</v>
      </c>
      <c r="N92" s="1227" t="str">
        <f>IFERROR(VLOOKUP(A92,'Comunicación de Baja1_0'!$K$5:$K$233,1,0),0)</f>
        <v>1034</v>
      </c>
      <c r="O92" s="1227">
        <f>IFERROR(VLOOKUP(A92,'Resumen de reversiones1_0'!$K$5:$K$1000,1,0),0)</f>
        <v>0</v>
      </c>
      <c r="P92" s="1227" t="str">
        <f>IFERROR(VLOOKUP(A92,Factura2_0!$L$5:$L$971,1,0),0)</f>
        <v>1034</v>
      </c>
      <c r="Q92" s="1227" t="str">
        <f>IFERROR(VLOOKUP($A92,Boleta2_0!$L$5:$L$1117,1,0),0)</f>
        <v>1034</v>
      </c>
      <c r="R92" s="1227" t="str">
        <f>IFERROR(VLOOKUP($A92,'Servicios Públicos2_0'!$L$5:$L$462,1,0),0)</f>
        <v>1034</v>
      </c>
      <c r="S92" s="1227" t="str">
        <f>IFERROR(VLOOKUP($A92,NotaCredito2_0!$L$5:$L$457,1,0),0)</f>
        <v>1034</v>
      </c>
      <c r="T92" s="1227" t="str">
        <f>IFERROR(VLOOKUP($A92,NotaDebito2_0!$L$5:$L$454,1,0),0)</f>
        <v>1034</v>
      </c>
      <c r="U92" s="1227">
        <f>IFERROR(VLOOKUP($A92,General!$D$6:$D$235,1,0),0)</f>
        <v>0</v>
      </c>
      <c r="V92" s="1227">
        <f>IFERROR(VLOOKUP($A92,Firma!$H$4:$H$232,1,0),0)</f>
        <v>0</v>
      </c>
      <c r="W92" s="365" t="s">
        <v>2498</v>
      </c>
      <c r="X92" s="1229" t="str">
        <f t="shared" si="1"/>
        <v>1034</v>
      </c>
    </row>
    <row r="93" spans="1:24" customFormat="1" x14ac:dyDescent="0.25">
      <c r="A93" s="365" t="s">
        <v>2497</v>
      </c>
      <c r="B93" s="1249" t="s">
        <v>476</v>
      </c>
      <c r="C93" s="1382"/>
      <c r="D93" s="1090"/>
      <c r="E93" s="449"/>
      <c r="F93" s="1227" t="str">
        <f>IFERROR(VLOOKUP(A93,Factura1_0!$K$5:$K$263,1,0),"0")</f>
        <v>1035</v>
      </c>
      <c r="G93" s="1227" t="str">
        <f>IFERROR(VLOOKUP(A93,Boleta1_0!$K$5:$K$248,1,0),0)</f>
        <v>1035</v>
      </c>
      <c r="H93" s="1227" t="str">
        <f>IFERROR(VLOOKUP(A93,'Nota de Débito1_0'!$K$5:$K$238,1,0),0)</f>
        <v>1035</v>
      </c>
      <c r="I93" s="1227" t="str">
        <f>IFERROR(VLOOKUP(A93,'Nota de Crédito1_0'!$K$5:$K$238,1,0),0)</f>
        <v>1035</v>
      </c>
      <c r="J93" s="1227">
        <f>IFERROR(VLOOKUP(A93,Retenciones1_0!$K$5:$K$237,1,0),0)</f>
        <v>0</v>
      </c>
      <c r="K93" s="1227">
        <f>IFERROR(VLOOKUP(A93,Percepciones1_0!$K$5:$K$236,1,0),0)</f>
        <v>0</v>
      </c>
      <c r="L93" s="1227" t="str">
        <f>IFERROR(VLOOKUP(A93,Guía1_0!$K$5:$K$235,1,0),0)</f>
        <v>1035</v>
      </c>
      <c r="M93" s="1227">
        <f>IFERROR(VLOOKUP(A93,'Resumen Diario1_1'!$K$5:$K$233,1,0),0)</f>
        <v>0</v>
      </c>
      <c r="N93" s="1227">
        <f>IFERROR(VLOOKUP(A93,'Comunicación de Baja1_0'!$K$5:$K$233,1,0),0)</f>
        <v>0</v>
      </c>
      <c r="O93" s="1227">
        <f>IFERROR(VLOOKUP(A93,'Resumen de reversiones1_0'!$K$5:$K$1000,1,0),0)</f>
        <v>0</v>
      </c>
      <c r="P93" s="1227" t="str">
        <f>IFERROR(VLOOKUP(A93,Factura2_0!$L$5:$L$971,1,0),0)</f>
        <v>1035</v>
      </c>
      <c r="Q93" s="1227" t="str">
        <f>IFERROR(VLOOKUP($A93,Boleta2_0!$L$5:$L$1117,1,0),0)</f>
        <v>1035</v>
      </c>
      <c r="R93" s="1227" t="str">
        <f>IFERROR(VLOOKUP($A93,'Servicios Públicos2_0'!$L$5:$L$462,1,0),0)</f>
        <v>1035</v>
      </c>
      <c r="S93" s="1227" t="str">
        <f>IFERROR(VLOOKUP($A93,NotaCredito2_0!$L$5:$L$457,1,0),0)</f>
        <v>1035</v>
      </c>
      <c r="T93" s="1227" t="str">
        <f>IFERROR(VLOOKUP($A93,NotaDebito2_0!$L$5:$L$454,1,0),0)</f>
        <v>1035</v>
      </c>
      <c r="U93" s="1227">
        <f>IFERROR(VLOOKUP($A93,General!$D$6:$D$235,1,0),0)</f>
        <v>0</v>
      </c>
      <c r="V93" s="1227">
        <f>IFERROR(VLOOKUP($A93,Firma!$H$4:$H$232,1,0),0)</f>
        <v>0</v>
      </c>
      <c r="W93" s="365" t="s">
        <v>2497</v>
      </c>
      <c r="X93" s="1229" t="str">
        <f t="shared" si="1"/>
        <v>1035</v>
      </c>
    </row>
    <row r="94" spans="1:24" customFormat="1" x14ac:dyDescent="0.25">
      <c r="A94" s="365" t="s">
        <v>2496</v>
      </c>
      <c r="B94" s="1249" t="s">
        <v>477</v>
      </c>
      <c r="C94" s="1382"/>
      <c r="D94" s="1090"/>
      <c r="E94" s="449"/>
      <c r="F94" s="1227" t="str">
        <f>IFERROR(VLOOKUP(A94,Factura1_0!$K$5:$K$263,1,0),"0")</f>
        <v>1036</v>
      </c>
      <c r="G94" s="1227" t="str">
        <f>IFERROR(VLOOKUP(A94,Boleta1_0!$K$5:$K$248,1,0),0)</f>
        <v>1036</v>
      </c>
      <c r="H94" s="1227" t="str">
        <f>IFERROR(VLOOKUP(A94,'Nota de Débito1_0'!$K$5:$K$238,1,0),0)</f>
        <v>1036</v>
      </c>
      <c r="I94" s="1227" t="str">
        <f>IFERROR(VLOOKUP(A94,'Nota de Crédito1_0'!$K$5:$K$238,1,0),0)</f>
        <v>1036</v>
      </c>
      <c r="J94" s="1227">
        <f>IFERROR(VLOOKUP(A94,Retenciones1_0!$K$5:$K$237,1,0),0)</f>
        <v>0</v>
      </c>
      <c r="K94" s="1227">
        <f>IFERROR(VLOOKUP(A94,Percepciones1_0!$K$5:$K$236,1,0),0)</f>
        <v>0</v>
      </c>
      <c r="L94" s="1227" t="str">
        <f>IFERROR(VLOOKUP(A94,Guía1_0!$K$5:$K$235,1,0),0)</f>
        <v>1036</v>
      </c>
      <c r="M94" s="1227">
        <f>IFERROR(VLOOKUP(A94,'Resumen Diario1_1'!$K$5:$K$233,1,0),0)</f>
        <v>0</v>
      </c>
      <c r="N94" s="1227">
        <f>IFERROR(VLOOKUP(A94,'Comunicación de Baja1_0'!$K$5:$K$233,1,0),0)</f>
        <v>0</v>
      </c>
      <c r="O94" s="1227">
        <f>IFERROR(VLOOKUP(A94,'Resumen de reversiones1_0'!$K$5:$K$1000,1,0),0)</f>
        <v>0</v>
      </c>
      <c r="P94" s="1227" t="str">
        <f>IFERROR(VLOOKUP(A94,Factura2_0!$L$5:$L$971,1,0),0)</f>
        <v>1036</v>
      </c>
      <c r="Q94" s="1227" t="str">
        <f>IFERROR(VLOOKUP($A94,Boleta2_0!$L$5:$L$1117,1,0),0)</f>
        <v>1036</v>
      </c>
      <c r="R94" s="1227" t="str">
        <f>IFERROR(VLOOKUP($A94,'Servicios Públicos2_0'!$L$5:$L$462,1,0),0)</f>
        <v>1036</v>
      </c>
      <c r="S94" s="1227" t="str">
        <f>IFERROR(VLOOKUP($A94,NotaCredito2_0!$L$5:$L$457,1,0),0)</f>
        <v>1036</v>
      </c>
      <c r="T94" s="1227" t="str">
        <f>IFERROR(VLOOKUP($A94,NotaDebito2_0!$L$5:$L$454,1,0),0)</f>
        <v>1036</v>
      </c>
      <c r="U94" s="1227">
        <f>IFERROR(VLOOKUP($A94,General!$D$6:$D$235,1,0),0)</f>
        <v>0</v>
      </c>
      <c r="V94" s="1227">
        <f>IFERROR(VLOOKUP($A94,Firma!$H$4:$H$232,1,0),0)</f>
        <v>0</v>
      </c>
      <c r="W94" s="365" t="s">
        <v>2496</v>
      </c>
      <c r="X94" s="1229" t="str">
        <f t="shared" si="1"/>
        <v>1036</v>
      </c>
    </row>
    <row r="95" spans="1:24" customFormat="1" x14ac:dyDescent="0.25">
      <c r="A95" s="365" t="s">
        <v>2495</v>
      </c>
      <c r="B95" s="1249" t="s">
        <v>516</v>
      </c>
      <c r="C95" s="1382"/>
      <c r="D95" s="1090"/>
      <c r="E95" s="449"/>
      <c r="F95" s="1227" t="str">
        <f>IFERROR(VLOOKUP(A95,Factura1_0!$K$5:$K$263,1,0),"0")</f>
        <v>1037</v>
      </c>
      <c r="G95" s="1227" t="str">
        <f>IFERROR(VLOOKUP(A95,Boleta1_0!$K$5:$K$248,1,0),0)</f>
        <v>1037</v>
      </c>
      <c r="H95" s="1227" t="str">
        <f>IFERROR(VLOOKUP(A95,'Nota de Débito1_0'!$K$5:$K$238,1,0),0)</f>
        <v>1037</v>
      </c>
      <c r="I95" s="1227" t="str">
        <f>IFERROR(VLOOKUP(A95,'Nota de Crédito1_0'!$K$5:$K$238,1,0),0)</f>
        <v>1037</v>
      </c>
      <c r="J95" s="1227" t="str">
        <f>IFERROR(VLOOKUP(A95,Retenciones1_0!$K$5:$K$237,1,0),0)</f>
        <v>1037</v>
      </c>
      <c r="K95" s="1227" t="str">
        <f>IFERROR(VLOOKUP(A95,Percepciones1_0!$K$5:$K$236,1,0),0)</f>
        <v>1037</v>
      </c>
      <c r="L95" s="1227" t="str">
        <f>IFERROR(VLOOKUP(A95,Guía1_0!$K$5:$K$235,1,0),0)</f>
        <v>1037</v>
      </c>
      <c r="M95" s="1227">
        <f>IFERROR(VLOOKUP(A95,'Resumen Diario1_1'!$K$5:$K$233,1,0),0)</f>
        <v>0</v>
      </c>
      <c r="N95" s="1227">
        <f>IFERROR(VLOOKUP(A95,'Comunicación de Baja1_0'!$K$5:$K$233,1,0),0)</f>
        <v>0</v>
      </c>
      <c r="O95" s="1227">
        <f>IFERROR(VLOOKUP(A95,'Resumen de reversiones1_0'!$K$5:$K$1000,1,0),0)</f>
        <v>0</v>
      </c>
      <c r="P95" s="1227" t="str">
        <f>IFERROR(VLOOKUP(A95,Factura2_0!$L$5:$L$971,1,0),0)</f>
        <v>1037</v>
      </c>
      <c r="Q95" s="1227" t="str">
        <f>IFERROR(VLOOKUP($A95,Boleta2_0!$L$5:$L$1117,1,0),0)</f>
        <v>1037</v>
      </c>
      <c r="R95" s="1227" t="str">
        <f>IFERROR(VLOOKUP($A95,'Servicios Públicos2_0'!$L$5:$L$462,1,0),0)</f>
        <v>1037</v>
      </c>
      <c r="S95" s="1227" t="str">
        <f>IFERROR(VLOOKUP($A95,NotaCredito2_0!$L$5:$L$457,1,0),0)</f>
        <v>1037</v>
      </c>
      <c r="T95" s="1227" t="str">
        <f>IFERROR(VLOOKUP($A95,NotaDebito2_0!$L$5:$L$454,1,0),0)</f>
        <v>1037</v>
      </c>
      <c r="U95" s="1227">
        <f>IFERROR(VLOOKUP($A95,General!$D$6:$D$235,1,0),0)</f>
        <v>0</v>
      </c>
      <c r="V95" s="1227">
        <f>IFERROR(VLOOKUP($A95,Firma!$H$4:$H$232,1,0),0)</f>
        <v>0</v>
      </c>
      <c r="W95" s="365" t="s">
        <v>2495</v>
      </c>
      <c r="X95" s="1229" t="str">
        <f t="shared" si="1"/>
        <v>1037</v>
      </c>
    </row>
    <row r="96" spans="1:24" customFormat="1" x14ac:dyDescent="0.25">
      <c r="A96" s="365" t="s">
        <v>2494</v>
      </c>
      <c r="B96" s="1249" t="s">
        <v>517</v>
      </c>
      <c r="C96" s="1382"/>
      <c r="D96" s="1090"/>
      <c r="E96" s="449"/>
      <c r="F96" s="1227" t="str">
        <f>IFERROR(VLOOKUP(A96,Factura1_0!$K$5:$K$263,1,0),"0")</f>
        <v>1038</v>
      </c>
      <c r="G96" s="1227" t="str">
        <f>IFERROR(VLOOKUP(A96,Boleta1_0!$K$5:$K$248,1,0),0)</f>
        <v>1038</v>
      </c>
      <c r="H96" s="1227" t="str">
        <f>IFERROR(VLOOKUP(A96,'Nota de Débito1_0'!$K$5:$K$238,1,0),0)</f>
        <v>1038</v>
      </c>
      <c r="I96" s="1227" t="str">
        <f>IFERROR(VLOOKUP(A96,'Nota de Crédito1_0'!$K$5:$K$238,1,0),0)</f>
        <v>1038</v>
      </c>
      <c r="J96" s="1227" t="str">
        <f>IFERROR(VLOOKUP(A96,Retenciones1_0!$K$5:$K$237,1,0),0)</f>
        <v>1038</v>
      </c>
      <c r="K96" s="1227" t="str">
        <f>IFERROR(VLOOKUP(A96,Percepciones1_0!$K$5:$K$236,1,0),0)</f>
        <v>1038</v>
      </c>
      <c r="L96" s="1227" t="str">
        <f>IFERROR(VLOOKUP(A96,Guía1_0!$K$5:$K$235,1,0),0)</f>
        <v>1038</v>
      </c>
      <c r="M96" s="1227">
        <f>IFERROR(VLOOKUP(A96,'Resumen Diario1_1'!$K$5:$K$233,1,0),0)</f>
        <v>0</v>
      </c>
      <c r="N96" s="1227">
        <f>IFERROR(VLOOKUP(A96,'Comunicación de Baja1_0'!$K$5:$K$233,1,0),0)</f>
        <v>0</v>
      </c>
      <c r="O96" s="1227">
        <f>IFERROR(VLOOKUP(A96,'Resumen de reversiones1_0'!$K$5:$K$1000,1,0),0)</f>
        <v>0</v>
      </c>
      <c r="P96" s="1227" t="str">
        <f>IFERROR(VLOOKUP(A96,Factura2_0!$L$5:$L$971,1,0),0)</f>
        <v>1038</v>
      </c>
      <c r="Q96" s="1227" t="str">
        <f>IFERROR(VLOOKUP($A96,Boleta2_0!$L$5:$L$1117,1,0),0)</f>
        <v>1038</v>
      </c>
      <c r="R96" s="1227" t="str">
        <f>IFERROR(VLOOKUP($A96,'Servicios Públicos2_0'!$L$5:$L$462,1,0),0)</f>
        <v>1038</v>
      </c>
      <c r="S96" s="1227" t="str">
        <f>IFERROR(VLOOKUP($A96,NotaCredito2_0!$L$5:$L$457,1,0),0)</f>
        <v>1038</v>
      </c>
      <c r="T96" s="1227" t="str">
        <f>IFERROR(VLOOKUP($A96,NotaDebito2_0!$L$5:$L$454,1,0),0)</f>
        <v>1038</v>
      </c>
      <c r="U96" s="1227">
        <f>IFERROR(VLOOKUP($A96,General!$D$6:$D$235,1,0),0)</f>
        <v>0</v>
      </c>
      <c r="V96" s="1227">
        <f>IFERROR(VLOOKUP($A96,Firma!$H$4:$H$232,1,0),0)</f>
        <v>0</v>
      </c>
      <c r="W96" s="365" t="s">
        <v>2494</v>
      </c>
      <c r="X96" s="1229" t="str">
        <f t="shared" si="1"/>
        <v>1038</v>
      </c>
    </row>
    <row r="97" spans="1:24" customFormat="1" x14ac:dyDescent="0.25">
      <c r="A97" s="365" t="s">
        <v>2493</v>
      </c>
      <c r="B97" s="1249" t="s">
        <v>2492</v>
      </c>
      <c r="C97" s="1382"/>
      <c r="D97" s="1090"/>
      <c r="E97" s="449"/>
      <c r="F97" s="1227" t="str">
        <f>IFERROR(VLOOKUP(A97,Factura1_0!$K$5:$K$263,1,0),"0")</f>
        <v>0</v>
      </c>
      <c r="G97" s="1227">
        <f>IFERROR(VLOOKUP(A97,Boleta1_0!$K$5:$K$248,1,0),0)</f>
        <v>0</v>
      </c>
      <c r="H97" s="1227">
        <f>IFERROR(VLOOKUP(A97,'Nota de Débito1_0'!$K$5:$K$238,1,0),0)</f>
        <v>0</v>
      </c>
      <c r="I97" s="1227">
        <f>IFERROR(VLOOKUP(A97,'Nota de Crédito1_0'!$K$5:$K$238,1,0),0)</f>
        <v>0</v>
      </c>
      <c r="J97" s="1227">
        <f>IFERROR(VLOOKUP(A97,Retenciones1_0!$K$5:$K$237,1,0),0)</f>
        <v>0</v>
      </c>
      <c r="K97" s="1227">
        <f>IFERROR(VLOOKUP(A97,Percepciones1_0!$K$5:$K$236,1,0),0)</f>
        <v>0</v>
      </c>
      <c r="L97" s="1227">
        <f>IFERROR(VLOOKUP(A97,Guía1_0!$K$5:$K$235,1,0),0)</f>
        <v>0</v>
      </c>
      <c r="M97" s="1227">
        <f>IFERROR(VLOOKUP(A97,'Resumen Diario1_1'!$K$5:$K$233,1,0),0)</f>
        <v>0</v>
      </c>
      <c r="N97" s="1227">
        <f>IFERROR(VLOOKUP(A97,'Comunicación de Baja1_0'!$K$5:$K$233,1,0),0)</f>
        <v>0</v>
      </c>
      <c r="O97" s="1227">
        <f>IFERROR(VLOOKUP(A97,'Resumen de reversiones1_0'!$K$5:$K$1000,1,0),0)</f>
        <v>0</v>
      </c>
      <c r="P97" s="1227">
        <f>IFERROR(VLOOKUP(A97,Factura2_0!$L$5:$L$971,1,0),0)</f>
        <v>0</v>
      </c>
      <c r="Q97" s="1227">
        <f>IFERROR(VLOOKUP($A97,Boleta2_0!$L$5:$L$1117,1,0),0)</f>
        <v>0</v>
      </c>
      <c r="R97" s="1227">
        <f>IFERROR(VLOOKUP($A97,'Servicios Públicos2_0'!$L$5:$L$462,1,0),0)</f>
        <v>0</v>
      </c>
      <c r="S97" s="1227">
        <f>IFERROR(VLOOKUP($A97,NotaCredito2_0!$L$5:$L$457,1,0),0)</f>
        <v>0</v>
      </c>
      <c r="T97" s="1227">
        <f>IFERROR(VLOOKUP($A97,NotaDebito2_0!$L$5:$L$454,1,0),0)</f>
        <v>0</v>
      </c>
      <c r="U97" s="1227">
        <f>IFERROR(VLOOKUP($A97,General!$D$6:$D$235,1,0),0)</f>
        <v>0</v>
      </c>
      <c r="V97" s="1227">
        <f>IFERROR(VLOOKUP($A97,Firma!$H$4:$H$232,1,0),0)</f>
        <v>0</v>
      </c>
      <c r="W97" s="365" t="s">
        <v>2493</v>
      </c>
      <c r="X97" s="1229" t="str">
        <f t="shared" si="1"/>
        <v>1039</v>
      </c>
    </row>
    <row r="98" spans="1:24" customFormat="1" x14ac:dyDescent="0.25">
      <c r="A98" s="365" t="s">
        <v>2491</v>
      </c>
      <c r="B98" s="1249" t="s">
        <v>2490</v>
      </c>
      <c r="C98" s="1382"/>
      <c r="D98" s="1090"/>
      <c r="E98" s="449"/>
      <c r="F98" s="1227" t="str">
        <f>IFERROR(VLOOKUP(A98,Factura1_0!$K$5:$K$263,1,0),"0")</f>
        <v>0</v>
      </c>
      <c r="G98" s="1227">
        <f>IFERROR(VLOOKUP(A98,Boleta1_0!$K$5:$K$248,1,0),0)</f>
        <v>0</v>
      </c>
      <c r="H98" s="1227">
        <f>IFERROR(VLOOKUP(A98,'Nota de Débito1_0'!$K$5:$K$238,1,0),0)</f>
        <v>0</v>
      </c>
      <c r="I98" s="1227">
        <f>IFERROR(VLOOKUP(A98,'Nota de Crédito1_0'!$K$5:$K$238,1,0),0)</f>
        <v>0</v>
      </c>
      <c r="J98" s="1227">
        <f>IFERROR(VLOOKUP(A98,Retenciones1_0!$K$5:$K$237,1,0),0)</f>
        <v>0</v>
      </c>
      <c r="K98" s="1227">
        <f>IFERROR(VLOOKUP(A98,Percepciones1_0!$K$5:$K$236,1,0),0)</f>
        <v>0</v>
      </c>
      <c r="L98" s="1227">
        <f>IFERROR(VLOOKUP(A98,Guía1_0!$K$5:$K$235,1,0),0)</f>
        <v>0</v>
      </c>
      <c r="M98" s="1227">
        <f>IFERROR(VLOOKUP(A98,'Resumen Diario1_1'!$K$5:$K$233,1,0),0)</f>
        <v>0</v>
      </c>
      <c r="N98" s="1227">
        <f>IFERROR(VLOOKUP(A98,'Comunicación de Baja1_0'!$K$5:$K$233,1,0),0)</f>
        <v>0</v>
      </c>
      <c r="O98" s="1227">
        <f>IFERROR(VLOOKUP(A98,'Resumen de reversiones1_0'!$K$5:$K$1000,1,0),0)</f>
        <v>0</v>
      </c>
      <c r="P98" s="1227">
        <f>IFERROR(VLOOKUP(A98,Factura2_0!$L$5:$L$971,1,0),0)</f>
        <v>0</v>
      </c>
      <c r="Q98" s="1227">
        <f>IFERROR(VLOOKUP($A98,Boleta2_0!$L$5:$L$1117,1,0),0)</f>
        <v>0</v>
      </c>
      <c r="R98" s="1227">
        <f>IFERROR(VLOOKUP($A98,'Servicios Públicos2_0'!$L$5:$L$462,1,0),0)</f>
        <v>0</v>
      </c>
      <c r="S98" s="1227">
        <f>IFERROR(VLOOKUP($A98,NotaCredito2_0!$L$5:$L$457,1,0),0)</f>
        <v>0</v>
      </c>
      <c r="T98" s="1227">
        <f>IFERROR(VLOOKUP($A98,NotaDebito2_0!$L$5:$L$454,1,0),0)</f>
        <v>0</v>
      </c>
      <c r="U98" s="1227">
        <f>IFERROR(VLOOKUP($A98,General!$D$6:$D$235,1,0),0)</f>
        <v>0</v>
      </c>
      <c r="V98" s="1227">
        <f>IFERROR(VLOOKUP($A98,Firma!$H$4:$H$232,1,0),0)</f>
        <v>0</v>
      </c>
      <c r="W98" s="365" t="s">
        <v>2491</v>
      </c>
      <c r="X98" s="1229" t="str">
        <f t="shared" si="1"/>
        <v>1040</v>
      </c>
    </row>
    <row r="99" spans="1:24" customFormat="1" x14ac:dyDescent="0.25">
      <c r="A99" s="365" t="s">
        <v>2489</v>
      </c>
      <c r="B99" s="1249" t="s">
        <v>488</v>
      </c>
      <c r="C99" s="1382"/>
      <c r="D99" s="1090"/>
      <c r="E99" s="449"/>
      <c r="F99" s="1227" t="str">
        <f>IFERROR(VLOOKUP(A99,Factura1_0!$K$5:$K$263,1,0),"0")</f>
        <v>0</v>
      </c>
      <c r="G99" s="1227">
        <f>IFERROR(VLOOKUP(A99,Boleta1_0!$K$5:$K$248,1,0),0)</f>
        <v>0</v>
      </c>
      <c r="H99" s="1227">
        <f>IFERROR(VLOOKUP(A99,'Nota de Débito1_0'!$K$5:$K$238,1,0),0)</f>
        <v>0</v>
      </c>
      <c r="I99" s="1227">
        <f>IFERROR(VLOOKUP(A99,'Nota de Crédito1_0'!$K$5:$K$238,1,0),0)</f>
        <v>0</v>
      </c>
      <c r="J99" s="1227">
        <f>IFERROR(VLOOKUP(A99,Retenciones1_0!$K$5:$K$237,1,0),0)</f>
        <v>0</v>
      </c>
      <c r="K99" s="1227">
        <f>IFERROR(VLOOKUP(A99,Percepciones1_0!$K$5:$K$236,1,0),0)</f>
        <v>0</v>
      </c>
      <c r="L99" s="1227">
        <f>IFERROR(VLOOKUP(A99,Guía1_0!$K$5:$K$235,1,0),0)</f>
        <v>0</v>
      </c>
      <c r="M99" s="1227">
        <f>IFERROR(VLOOKUP(A99,'Resumen Diario1_1'!$K$5:$K$233,1,0),0)</f>
        <v>0</v>
      </c>
      <c r="N99" s="1227">
        <f>IFERROR(VLOOKUP(A99,'Comunicación de Baja1_0'!$K$5:$K$233,1,0),0)</f>
        <v>0</v>
      </c>
      <c r="O99" s="1227">
        <f>IFERROR(VLOOKUP(A99,'Resumen de reversiones1_0'!$K$5:$K$1000,1,0),0)</f>
        <v>0</v>
      </c>
      <c r="P99" s="1227">
        <f>IFERROR(VLOOKUP(A99,Factura2_0!$L$5:$L$971,1,0),0)</f>
        <v>0</v>
      </c>
      <c r="Q99" s="1227">
        <f>IFERROR(VLOOKUP($A99,Boleta2_0!$L$5:$L$1117,1,0),0)</f>
        <v>0</v>
      </c>
      <c r="R99" s="1227">
        <f>IFERROR(VLOOKUP($A99,'Servicios Públicos2_0'!$L$5:$L$462,1,0),0)</f>
        <v>0</v>
      </c>
      <c r="S99" s="1227">
        <f>IFERROR(VLOOKUP($A99,NotaCredito2_0!$L$5:$L$457,1,0),0)</f>
        <v>0</v>
      </c>
      <c r="T99" s="1227">
        <f>IFERROR(VLOOKUP($A99,NotaDebito2_0!$L$5:$L$454,1,0),0)</f>
        <v>0</v>
      </c>
      <c r="U99" s="1227">
        <f>IFERROR(VLOOKUP($A99,General!$D$6:$D$235,1,0),0)</f>
        <v>0</v>
      </c>
      <c r="V99" s="1227">
        <f>IFERROR(VLOOKUP($A99,Firma!$H$4:$H$232,1,0),0)</f>
        <v>0</v>
      </c>
      <c r="W99" s="365" t="s">
        <v>2489</v>
      </c>
      <c r="X99" s="1229" t="str">
        <f t="shared" si="1"/>
        <v>1041</v>
      </c>
    </row>
    <row r="100" spans="1:24" customFormat="1" x14ac:dyDescent="0.25">
      <c r="A100" s="365" t="s">
        <v>2488</v>
      </c>
      <c r="B100" s="1249" t="s">
        <v>506</v>
      </c>
      <c r="C100" s="1382"/>
      <c r="D100" s="1090"/>
      <c r="E100" s="449"/>
      <c r="F100" s="1227" t="str">
        <f>IFERROR(VLOOKUP(A100,Factura1_0!$K$5:$K$263,1,0),"0")</f>
        <v>0</v>
      </c>
      <c r="G100" s="1227">
        <f>IFERROR(VLOOKUP(A100,Boleta1_0!$K$5:$K$248,1,0),0)</f>
        <v>0</v>
      </c>
      <c r="H100" s="1227">
        <f>IFERROR(VLOOKUP(A100,'Nota de Débito1_0'!$K$5:$K$238,1,0),0)</f>
        <v>0</v>
      </c>
      <c r="I100" s="1227">
        <f>IFERROR(VLOOKUP(A100,'Nota de Crédito1_0'!$K$5:$K$238,1,0),0)</f>
        <v>0</v>
      </c>
      <c r="J100" s="1227">
        <f>IFERROR(VLOOKUP(A100,Retenciones1_0!$K$5:$K$237,1,0),0)</f>
        <v>0</v>
      </c>
      <c r="K100" s="1227">
        <f>IFERROR(VLOOKUP(A100,Percepciones1_0!$K$5:$K$236,1,0),0)</f>
        <v>0</v>
      </c>
      <c r="L100" s="1227">
        <f>IFERROR(VLOOKUP(A100,Guía1_0!$K$5:$K$235,1,0),0)</f>
        <v>0</v>
      </c>
      <c r="M100" s="1227">
        <f>IFERROR(VLOOKUP(A100,'Resumen Diario1_1'!$K$5:$K$233,1,0),0)</f>
        <v>0</v>
      </c>
      <c r="N100" s="1227">
        <f>IFERROR(VLOOKUP(A100,'Comunicación de Baja1_0'!$K$5:$K$233,1,0),0)</f>
        <v>0</v>
      </c>
      <c r="O100" s="1227">
        <f>IFERROR(VLOOKUP(A100,'Resumen de reversiones1_0'!$K$5:$K$1000,1,0),0)</f>
        <v>0</v>
      </c>
      <c r="P100" s="1227">
        <f>IFERROR(VLOOKUP(A100,Factura2_0!$L$5:$L$971,1,0),0)</f>
        <v>0</v>
      </c>
      <c r="Q100" s="1227">
        <f>IFERROR(VLOOKUP($A100,Boleta2_0!$L$5:$L$1117,1,0),0)</f>
        <v>0</v>
      </c>
      <c r="R100" s="1227">
        <f>IFERROR(VLOOKUP($A100,'Servicios Públicos2_0'!$L$5:$L$462,1,0),0)</f>
        <v>0</v>
      </c>
      <c r="S100" s="1227">
        <f>IFERROR(VLOOKUP($A100,NotaCredito2_0!$L$5:$L$457,1,0),0)</f>
        <v>0</v>
      </c>
      <c r="T100" s="1227">
        <f>IFERROR(VLOOKUP($A100,NotaDebito2_0!$L$5:$L$454,1,0),0)</f>
        <v>0</v>
      </c>
      <c r="U100" s="1227">
        <f>IFERROR(VLOOKUP($A100,General!$D$6:$D$235,1,0),0)</f>
        <v>0</v>
      </c>
      <c r="V100" s="1227">
        <f>IFERROR(VLOOKUP($A100,Firma!$H$4:$H$232,1,0),0)</f>
        <v>0</v>
      </c>
      <c r="W100" s="365" t="s">
        <v>2488</v>
      </c>
      <c r="X100" s="1229" t="str">
        <f t="shared" si="1"/>
        <v>1042</v>
      </c>
    </row>
    <row r="101" spans="1:24" customFormat="1" x14ac:dyDescent="0.25">
      <c r="A101" s="365" t="s">
        <v>2487</v>
      </c>
      <c r="B101" s="1249" t="s">
        <v>2486</v>
      </c>
      <c r="C101" s="1382"/>
      <c r="D101" s="1090"/>
      <c r="E101" s="449"/>
      <c r="F101" s="1227" t="str">
        <f>IFERROR(VLOOKUP(A101,Factura1_0!$K$5:$K$263,1,0),"0")</f>
        <v>0</v>
      </c>
      <c r="G101" s="1227">
        <f>IFERROR(VLOOKUP(A101,Boleta1_0!$K$5:$K$248,1,0),0)</f>
        <v>0</v>
      </c>
      <c r="H101" s="1227">
        <f>IFERROR(VLOOKUP(A101,'Nota de Débito1_0'!$K$5:$K$238,1,0),0)</f>
        <v>0</v>
      </c>
      <c r="I101" s="1227">
        <f>IFERROR(VLOOKUP(A101,'Nota de Crédito1_0'!$K$5:$K$238,1,0),0)</f>
        <v>0</v>
      </c>
      <c r="J101" s="1227">
        <f>IFERROR(VLOOKUP(A101,Retenciones1_0!$K$5:$K$237,1,0),0)</f>
        <v>0</v>
      </c>
      <c r="K101" s="1227">
        <f>IFERROR(VLOOKUP(A101,Percepciones1_0!$K$5:$K$236,1,0),0)</f>
        <v>0</v>
      </c>
      <c r="L101" s="1227">
        <f>IFERROR(VLOOKUP(A101,Guía1_0!$K$5:$K$235,1,0),0)</f>
        <v>0</v>
      </c>
      <c r="M101" s="1227">
        <f>IFERROR(VLOOKUP(A101,'Resumen Diario1_1'!$K$5:$K$233,1,0),0)</f>
        <v>0</v>
      </c>
      <c r="N101" s="1227">
        <f>IFERROR(VLOOKUP(A101,'Comunicación de Baja1_0'!$K$5:$K$233,1,0),0)</f>
        <v>0</v>
      </c>
      <c r="O101" s="1227">
        <f>IFERROR(VLOOKUP(A101,'Resumen de reversiones1_0'!$K$5:$K$1000,1,0),0)</f>
        <v>0</v>
      </c>
      <c r="P101" s="1227">
        <f>IFERROR(VLOOKUP(A101,Factura2_0!$L$5:$L$971,1,0),0)</f>
        <v>0</v>
      </c>
      <c r="Q101" s="1227">
        <f>IFERROR(VLOOKUP($A101,Boleta2_0!$L$5:$L$1117,1,0),0)</f>
        <v>0</v>
      </c>
      <c r="R101" s="1227">
        <f>IFERROR(VLOOKUP($A101,'Servicios Públicos2_0'!$L$5:$L$462,1,0),0)</f>
        <v>0</v>
      </c>
      <c r="S101" s="1227">
        <f>IFERROR(VLOOKUP($A101,NotaCredito2_0!$L$5:$L$457,1,0),0)</f>
        <v>0</v>
      </c>
      <c r="T101" s="1227">
        <f>IFERROR(VLOOKUP($A101,NotaDebito2_0!$L$5:$L$454,1,0),0)</f>
        <v>0</v>
      </c>
      <c r="U101" s="1227">
        <f>IFERROR(VLOOKUP($A101,General!$D$6:$D$235,1,0),0)</f>
        <v>0</v>
      </c>
      <c r="V101" s="1227">
        <f>IFERROR(VLOOKUP($A101,Firma!$H$4:$H$232,1,0),0)</f>
        <v>0</v>
      </c>
      <c r="W101" s="365" t="s">
        <v>2487</v>
      </c>
      <c r="X101" s="1229" t="str">
        <f t="shared" si="1"/>
        <v>1043</v>
      </c>
    </row>
    <row r="102" spans="1:24" customFormat="1" x14ac:dyDescent="0.25">
      <c r="A102" s="365" t="s">
        <v>2485</v>
      </c>
      <c r="B102" s="1249" t="s">
        <v>491</v>
      </c>
      <c r="C102" s="1382"/>
      <c r="D102" s="1090"/>
      <c r="E102" s="449"/>
      <c r="F102" s="1227" t="str">
        <f>IFERROR(VLOOKUP(A102,Factura1_0!$K$5:$K$263,1,0),"0")</f>
        <v>0</v>
      </c>
      <c r="G102" s="1227">
        <f>IFERROR(VLOOKUP(A102,Boleta1_0!$K$5:$K$248,1,0),0)</f>
        <v>0</v>
      </c>
      <c r="H102" s="1227">
        <f>IFERROR(VLOOKUP(A102,'Nota de Débito1_0'!$K$5:$K$238,1,0),0)</f>
        <v>0</v>
      </c>
      <c r="I102" s="1227">
        <f>IFERROR(VLOOKUP(A102,'Nota de Crédito1_0'!$K$5:$K$238,1,0),0)</f>
        <v>0</v>
      </c>
      <c r="J102" s="1227">
        <f>IFERROR(VLOOKUP(A102,Retenciones1_0!$K$5:$K$237,1,0),0)</f>
        <v>0</v>
      </c>
      <c r="K102" s="1227">
        <f>IFERROR(VLOOKUP(A102,Percepciones1_0!$K$5:$K$236,1,0),0)</f>
        <v>0</v>
      </c>
      <c r="L102" s="1227">
        <f>IFERROR(VLOOKUP(A102,Guía1_0!$K$5:$K$235,1,0),0)</f>
        <v>0</v>
      </c>
      <c r="M102" s="1227">
        <f>IFERROR(VLOOKUP(A102,'Resumen Diario1_1'!$K$5:$K$233,1,0),0)</f>
        <v>0</v>
      </c>
      <c r="N102" s="1227">
        <f>IFERROR(VLOOKUP(A102,'Comunicación de Baja1_0'!$K$5:$K$233,1,0),0)</f>
        <v>0</v>
      </c>
      <c r="O102" s="1227">
        <f>IFERROR(VLOOKUP(A102,'Resumen de reversiones1_0'!$K$5:$K$1000,1,0),0)</f>
        <v>0</v>
      </c>
      <c r="P102" s="1227">
        <f>IFERROR(VLOOKUP(A102,Factura2_0!$L$5:$L$971,1,0),0)</f>
        <v>0</v>
      </c>
      <c r="Q102" s="1227">
        <f>IFERROR(VLOOKUP($A102,Boleta2_0!$L$5:$L$1117,1,0),0)</f>
        <v>0</v>
      </c>
      <c r="R102" s="1227">
        <f>IFERROR(VLOOKUP($A102,'Servicios Públicos2_0'!$L$5:$L$462,1,0),0)</f>
        <v>0</v>
      </c>
      <c r="S102" s="1227">
        <f>IFERROR(VLOOKUP($A102,NotaCredito2_0!$L$5:$L$457,1,0),0)</f>
        <v>0</v>
      </c>
      <c r="T102" s="1227">
        <f>IFERROR(VLOOKUP($A102,NotaDebito2_0!$L$5:$L$454,1,0),0)</f>
        <v>0</v>
      </c>
      <c r="U102" s="1227">
        <f>IFERROR(VLOOKUP($A102,General!$D$6:$D$235,1,0),0)</f>
        <v>0</v>
      </c>
      <c r="V102" s="1227">
        <f>IFERROR(VLOOKUP($A102,Firma!$H$4:$H$232,1,0),0)</f>
        <v>0</v>
      </c>
      <c r="W102" s="365" t="s">
        <v>2485</v>
      </c>
      <c r="X102" s="1229" t="str">
        <f t="shared" si="1"/>
        <v>1044</v>
      </c>
    </row>
    <row r="103" spans="1:24" customFormat="1" x14ac:dyDescent="0.25">
      <c r="A103" s="365" t="s">
        <v>2484</v>
      </c>
      <c r="B103" s="1249" t="s">
        <v>2483</v>
      </c>
      <c r="C103" s="1382"/>
      <c r="D103" s="1090"/>
      <c r="E103" s="449"/>
      <c r="F103" s="1227" t="str">
        <f>IFERROR(VLOOKUP(A103,Factura1_0!$K$5:$K$263,1,0),"0")</f>
        <v>0</v>
      </c>
      <c r="G103" s="1227">
        <f>IFERROR(VLOOKUP(A103,Boleta1_0!$K$5:$K$248,1,0),0)</f>
        <v>0</v>
      </c>
      <c r="H103" s="1227">
        <f>IFERROR(VLOOKUP(A103,'Nota de Débito1_0'!$K$5:$K$238,1,0),0)</f>
        <v>0</v>
      </c>
      <c r="I103" s="1227">
        <f>IFERROR(VLOOKUP(A103,'Nota de Crédito1_0'!$K$5:$K$238,1,0),0)</f>
        <v>0</v>
      </c>
      <c r="J103" s="1227">
        <f>IFERROR(VLOOKUP(A103,Retenciones1_0!$K$5:$K$237,1,0),0)</f>
        <v>0</v>
      </c>
      <c r="K103" s="1227">
        <f>IFERROR(VLOOKUP(A103,Percepciones1_0!$K$5:$K$236,1,0),0)</f>
        <v>0</v>
      </c>
      <c r="L103" s="1227">
        <f>IFERROR(VLOOKUP(A103,Guía1_0!$K$5:$K$235,1,0),0)</f>
        <v>0</v>
      </c>
      <c r="M103" s="1227">
        <f>IFERROR(VLOOKUP(A103,'Resumen Diario1_1'!$K$5:$K$233,1,0),0)</f>
        <v>0</v>
      </c>
      <c r="N103" s="1227">
        <f>IFERROR(VLOOKUP(A103,'Comunicación de Baja1_0'!$K$5:$K$233,1,0),0)</f>
        <v>0</v>
      </c>
      <c r="O103" s="1227">
        <f>IFERROR(VLOOKUP(A103,'Resumen de reversiones1_0'!$K$5:$K$1000,1,0),0)</f>
        <v>0</v>
      </c>
      <c r="P103" s="1227">
        <f>IFERROR(VLOOKUP(A103,Factura2_0!$L$5:$L$971,1,0),0)</f>
        <v>0</v>
      </c>
      <c r="Q103" s="1227">
        <f>IFERROR(VLOOKUP($A103,Boleta2_0!$L$5:$L$1117,1,0),0)</f>
        <v>0</v>
      </c>
      <c r="R103" s="1227">
        <f>IFERROR(VLOOKUP($A103,'Servicios Públicos2_0'!$L$5:$L$462,1,0),0)</f>
        <v>0</v>
      </c>
      <c r="S103" s="1227">
        <f>IFERROR(VLOOKUP($A103,NotaCredito2_0!$L$5:$L$457,1,0),0)</f>
        <v>0</v>
      </c>
      <c r="T103" s="1227">
        <f>IFERROR(VLOOKUP($A103,NotaDebito2_0!$L$5:$L$454,1,0),0)</f>
        <v>0</v>
      </c>
      <c r="U103" s="1227">
        <f>IFERROR(VLOOKUP($A103,General!$D$6:$D$235,1,0),0)</f>
        <v>0</v>
      </c>
      <c r="V103" s="1227">
        <f>IFERROR(VLOOKUP($A103,Firma!$H$4:$H$232,1,0),0)</f>
        <v>0</v>
      </c>
      <c r="W103" s="365" t="s">
        <v>2484</v>
      </c>
      <c r="X103" s="1229" t="str">
        <f t="shared" si="1"/>
        <v>1045</v>
      </c>
    </row>
    <row r="104" spans="1:24" customFormat="1" x14ac:dyDescent="0.25">
      <c r="A104" s="365" t="s">
        <v>2482</v>
      </c>
      <c r="B104" s="1249" t="s">
        <v>2481</v>
      </c>
      <c r="C104" s="1382"/>
      <c r="D104" s="1090"/>
      <c r="E104" s="449"/>
      <c r="F104" s="1227" t="str">
        <f>IFERROR(VLOOKUP(A104,Factura1_0!$K$5:$K$263,1,0),"0")</f>
        <v>0</v>
      </c>
      <c r="G104" s="1227">
        <f>IFERROR(VLOOKUP(A104,Boleta1_0!$K$5:$K$248,1,0),0)</f>
        <v>0</v>
      </c>
      <c r="H104" s="1227">
        <f>IFERROR(VLOOKUP(A104,'Nota de Débito1_0'!$K$5:$K$238,1,0),0)</f>
        <v>0</v>
      </c>
      <c r="I104" s="1227">
        <f>IFERROR(VLOOKUP(A104,'Nota de Crédito1_0'!$K$5:$K$238,1,0),0)</f>
        <v>0</v>
      </c>
      <c r="J104" s="1227">
        <f>IFERROR(VLOOKUP(A104,Retenciones1_0!$K$5:$K$237,1,0),0)</f>
        <v>0</v>
      </c>
      <c r="K104" s="1227">
        <f>IFERROR(VLOOKUP(A104,Percepciones1_0!$K$5:$K$236,1,0),0)</f>
        <v>0</v>
      </c>
      <c r="L104" s="1227">
        <f>IFERROR(VLOOKUP(A104,Guía1_0!$K$5:$K$235,1,0),0)</f>
        <v>0</v>
      </c>
      <c r="M104" s="1227">
        <f>IFERROR(VLOOKUP(A104,'Resumen Diario1_1'!$K$5:$K$233,1,0),0)</f>
        <v>0</v>
      </c>
      <c r="N104" s="1227">
        <f>IFERROR(VLOOKUP(A104,'Comunicación de Baja1_0'!$K$5:$K$233,1,0),0)</f>
        <v>0</v>
      </c>
      <c r="O104" s="1227">
        <f>IFERROR(VLOOKUP(A104,'Resumen de reversiones1_0'!$K$5:$K$1000,1,0),0)</f>
        <v>0</v>
      </c>
      <c r="P104" s="1227">
        <f>IFERROR(VLOOKUP(A104,Factura2_0!$L$5:$L$971,1,0),0)</f>
        <v>0</v>
      </c>
      <c r="Q104" s="1227">
        <f>IFERROR(VLOOKUP($A104,Boleta2_0!$L$5:$L$1117,1,0),0)</f>
        <v>0</v>
      </c>
      <c r="R104" s="1227">
        <f>IFERROR(VLOOKUP($A104,'Servicios Públicos2_0'!$L$5:$L$462,1,0),0)</f>
        <v>0</v>
      </c>
      <c r="S104" s="1227">
        <f>IFERROR(VLOOKUP($A104,NotaCredito2_0!$L$5:$L$457,1,0),0)</f>
        <v>0</v>
      </c>
      <c r="T104" s="1227">
        <f>IFERROR(VLOOKUP($A104,NotaDebito2_0!$L$5:$L$454,1,0),0)</f>
        <v>0</v>
      </c>
      <c r="U104" s="1227">
        <f>IFERROR(VLOOKUP($A104,General!$D$6:$D$235,1,0),0)</f>
        <v>0</v>
      </c>
      <c r="V104" s="1227">
        <f>IFERROR(VLOOKUP($A104,Firma!$H$4:$H$232,1,0),0)</f>
        <v>0</v>
      </c>
      <c r="W104" s="365" t="s">
        <v>2482</v>
      </c>
      <c r="X104" s="1229" t="str">
        <f t="shared" si="1"/>
        <v>1046</v>
      </c>
    </row>
    <row r="105" spans="1:24" customFormat="1" x14ac:dyDescent="0.25">
      <c r="A105" s="365" t="s">
        <v>2480</v>
      </c>
      <c r="B105" s="1249" t="s">
        <v>2479</v>
      </c>
      <c r="C105" s="1382"/>
      <c r="D105" s="1090"/>
      <c r="E105" s="449"/>
      <c r="F105" s="1227" t="str">
        <f>IFERROR(VLOOKUP(A105,Factura1_0!$K$5:$K$263,1,0),"0")</f>
        <v>0</v>
      </c>
      <c r="G105" s="1227">
        <f>IFERROR(VLOOKUP(A105,Boleta1_0!$K$5:$K$248,1,0),0)</f>
        <v>0</v>
      </c>
      <c r="H105" s="1227">
        <f>IFERROR(VLOOKUP(A105,'Nota de Débito1_0'!$K$5:$K$238,1,0),0)</f>
        <v>0</v>
      </c>
      <c r="I105" s="1227">
        <f>IFERROR(VLOOKUP(A105,'Nota de Crédito1_0'!$K$5:$K$238,1,0),0)</f>
        <v>0</v>
      </c>
      <c r="J105" s="1227">
        <f>IFERROR(VLOOKUP(A105,Retenciones1_0!$K$5:$K$237,1,0),0)</f>
        <v>0</v>
      </c>
      <c r="K105" s="1227">
        <f>IFERROR(VLOOKUP(A105,Percepciones1_0!$K$5:$K$236,1,0),0)</f>
        <v>0</v>
      </c>
      <c r="L105" s="1227">
        <f>IFERROR(VLOOKUP(A105,Guía1_0!$K$5:$K$235,1,0),0)</f>
        <v>0</v>
      </c>
      <c r="M105" s="1227">
        <f>IFERROR(VLOOKUP(A105,'Resumen Diario1_1'!$K$5:$K$233,1,0),0)</f>
        <v>0</v>
      </c>
      <c r="N105" s="1227">
        <f>IFERROR(VLOOKUP(A105,'Comunicación de Baja1_0'!$K$5:$K$233,1,0),0)</f>
        <v>0</v>
      </c>
      <c r="O105" s="1227">
        <f>IFERROR(VLOOKUP(A105,'Resumen de reversiones1_0'!$K$5:$K$1000,1,0),0)</f>
        <v>0</v>
      </c>
      <c r="P105" s="1227">
        <f>IFERROR(VLOOKUP(A105,Factura2_0!$L$5:$L$971,1,0),0)</f>
        <v>0</v>
      </c>
      <c r="Q105" s="1227">
        <f>IFERROR(VLOOKUP($A105,Boleta2_0!$L$5:$L$1117,1,0),0)</f>
        <v>0</v>
      </c>
      <c r="R105" s="1227">
        <f>IFERROR(VLOOKUP($A105,'Servicios Públicos2_0'!$L$5:$L$462,1,0),0)</f>
        <v>0</v>
      </c>
      <c r="S105" s="1227">
        <f>IFERROR(VLOOKUP($A105,NotaCredito2_0!$L$5:$L$457,1,0),0)</f>
        <v>0</v>
      </c>
      <c r="T105" s="1227">
        <f>IFERROR(VLOOKUP($A105,NotaDebito2_0!$L$5:$L$454,1,0),0)</f>
        <v>0</v>
      </c>
      <c r="U105" s="1227">
        <f>IFERROR(VLOOKUP($A105,General!$D$6:$D$235,1,0),0)</f>
        <v>0</v>
      </c>
      <c r="V105" s="1227">
        <f>IFERROR(VLOOKUP($A105,Firma!$H$4:$H$232,1,0),0)</f>
        <v>0</v>
      </c>
      <c r="W105" s="365" t="s">
        <v>2480</v>
      </c>
      <c r="X105" s="1229" t="str">
        <f t="shared" si="1"/>
        <v>1047</v>
      </c>
    </row>
    <row r="106" spans="1:24" customFormat="1" x14ac:dyDescent="0.25">
      <c r="A106" s="365" t="s">
        <v>2478</v>
      </c>
      <c r="B106" s="1249" t="s">
        <v>872</v>
      </c>
      <c r="C106" s="1382"/>
      <c r="D106" s="1090"/>
      <c r="E106" s="449"/>
      <c r="F106" s="1227" t="str">
        <f>IFERROR(VLOOKUP(A106,Factura1_0!$K$5:$K$263,1,0),"0")</f>
        <v>0</v>
      </c>
      <c r="G106" s="1227">
        <f>IFERROR(VLOOKUP(A106,Boleta1_0!$K$5:$K$248,1,0),0)</f>
        <v>0</v>
      </c>
      <c r="H106" s="1227">
        <f>IFERROR(VLOOKUP(A106,'Nota de Débito1_0'!$K$5:$K$238,1,0),0)</f>
        <v>0</v>
      </c>
      <c r="I106" s="1227">
        <f>IFERROR(VLOOKUP(A106,'Nota de Crédito1_0'!$K$5:$K$238,1,0),0)</f>
        <v>0</v>
      </c>
      <c r="J106" s="1227">
        <f>IFERROR(VLOOKUP(A106,Retenciones1_0!$K$5:$K$237,1,0),0)</f>
        <v>0</v>
      </c>
      <c r="K106" s="1227">
        <f>IFERROR(VLOOKUP(A106,Percepciones1_0!$K$5:$K$236,1,0),0)</f>
        <v>0</v>
      </c>
      <c r="L106" s="1227">
        <f>IFERROR(VLOOKUP(A106,Guía1_0!$K$5:$K$235,1,0),0)</f>
        <v>0</v>
      </c>
      <c r="M106" s="1227">
        <f>IFERROR(VLOOKUP(A106,'Resumen Diario1_1'!$K$5:$K$233,1,0),0)</f>
        <v>0</v>
      </c>
      <c r="N106" s="1227">
        <f>IFERROR(VLOOKUP(A106,'Comunicación de Baja1_0'!$K$5:$K$233,1,0),0)</f>
        <v>0</v>
      </c>
      <c r="O106" s="1227">
        <f>IFERROR(VLOOKUP(A106,'Resumen de reversiones1_0'!$K$5:$K$1000,1,0),0)</f>
        <v>0</v>
      </c>
      <c r="P106" s="1227">
        <f>IFERROR(VLOOKUP(A106,Factura2_0!$L$5:$L$971,1,0),0)</f>
        <v>0</v>
      </c>
      <c r="Q106" s="1227">
        <f>IFERROR(VLOOKUP($A106,Boleta2_0!$L$5:$L$1117,1,0),0)</f>
        <v>0</v>
      </c>
      <c r="R106" s="1227">
        <f>IFERROR(VLOOKUP($A106,'Servicios Públicos2_0'!$L$5:$L$462,1,0),0)</f>
        <v>0</v>
      </c>
      <c r="S106" s="1227">
        <f>IFERROR(VLOOKUP($A106,NotaCredito2_0!$L$5:$L$457,1,0),0)</f>
        <v>0</v>
      </c>
      <c r="T106" s="1227">
        <f>IFERROR(VLOOKUP($A106,NotaDebito2_0!$L$5:$L$454,1,0),0)</f>
        <v>0</v>
      </c>
      <c r="U106" s="1227">
        <f>IFERROR(VLOOKUP($A106,General!$D$6:$D$235,1,0),0)</f>
        <v>0</v>
      </c>
      <c r="V106" s="1227">
        <f>IFERROR(VLOOKUP($A106,Firma!$H$4:$H$232,1,0),0)</f>
        <v>0</v>
      </c>
      <c r="W106" s="365" t="s">
        <v>2478</v>
      </c>
      <c r="X106" s="1229" t="str">
        <f t="shared" si="1"/>
        <v>1048</v>
      </c>
    </row>
    <row r="107" spans="1:24" customFormat="1" x14ac:dyDescent="0.25">
      <c r="A107" s="365" t="s">
        <v>2477</v>
      </c>
      <c r="B107" s="1249" t="s">
        <v>953</v>
      </c>
      <c r="C107" s="1382"/>
      <c r="D107" s="1090"/>
      <c r="E107" s="449"/>
      <c r="F107" s="1227" t="str">
        <f>IFERROR(VLOOKUP(A107,Factura1_0!$K$5:$K$263,1,0),"0")</f>
        <v>0</v>
      </c>
      <c r="G107" s="1227">
        <f>IFERROR(VLOOKUP(A107,Boleta1_0!$K$5:$K$248,1,0),0)</f>
        <v>0</v>
      </c>
      <c r="H107" s="1227">
        <f>IFERROR(VLOOKUP(A107,'Nota de Débito1_0'!$K$5:$K$238,1,0),0)</f>
        <v>0</v>
      </c>
      <c r="I107" s="1227">
        <f>IFERROR(VLOOKUP(A107,'Nota de Crédito1_0'!$K$5:$K$238,1,0),0)</f>
        <v>0</v>
      </c>
      <c r="J107" s="1227" t="str">
        <f>IFERROR(VLOOKUP(A107,Retenciones1_0!$K$5:$K$237,1,0),0)</f>
        <v>1049</v>
      </c>
      <c r="K107" s="1227" t="str">
        <f>IFERROR(VLOOKUP(A107,Percepciones1_0!$K$5:$K$236,1,0),0)</f>
        <v>1049</v>
      </c>
      <c r="L107" s="1227">
        <f>IFERROR(VLOOKUP(A107,Guía1_0!$K$5:$K$235,1,0),0)</f>
        <v>0</v>
      </c>
      <c r="M107" s="1227">
        <f>IFERROR(VLOOKUP(A107,'Resumen Diario1_1'!$K$5:$K$233,1,0),0)</f>
        <v>0</v>
      </c>
      <c r="N107" s="1227">
        <f>IFERROR(VLOOKUP(A107,'Comunicación de Baja1_0'!$K$5:$K$233,1,0),0)</f>
        <v>0</v>
      </c>
      <c r="O107" s="1227">
        <f>IFERROR(VLOOKUP(A107,'Resumen de reversiones1_0'!$K$5:$K$1000,1,0),0)</f>
        <v>0</v>
      </c>
      <c r="P107" s="1227">
        <f>IFERROR(VLOOKUP(A107,Factura2_0!$L$5:$L$971,1,0),0)</f>
        <v>0</v>
      </c>
      <c r="Q107" s="1227">
        <f>IFERROR(VLOOKUP($A107,Boleta2_0!$L$5:$L$1117,1,0),0)</f>
        <v>0</v>
      </c>
      <c r="R107" s="1227">
        <f>IFERROR(VLOOKUP($A107,'Servicios Públicos2_0'!$L$5:$L$462,1,0),0)</f>
        <v>0</v>
      </c>
      <c r="S107" s="1227">
        <f>IFERROR(VLOOKUP($A107,NotaCredito2_0!$L$5:$L$457,1,0),0)</f>
        <v>0</v>
      </c>
      <c r="T107" s="1227">
        <f>IFERROR(VLOOKUP($A107,NotaDebito2_0!$L$5:$L$454,1,0),0)</f>
        <v>0</v>
      </c>
      <c r="U107" s="1227">
        <f>IFERROR(VLOOKUP($A107,General!$D$6:$D$235,1,0),0)</f>
        <v>0</v>
      </c>
      <c r="V107" s="1227">
        <f>IFERROR(VLOOKUP($A107,Firma!$H$4:$H$232,1,0),0)</f>
        <v>0</v>
      </c>
      <c r="W107" s="365" t="s">
        <v>2477</v>
      </c>
      <c r="X107" s="1229" t="str">
        <f t="shared" si="1"/>
        <v>1049</v>
      </c>
    </row>
    <row r="108" spans="1:24" customFormat="1" x14ac:dyDescent="0.25">
      <c r="A108" s="365" t="s">
        <v>2476</v>
      </c>
      <c r="B108" s="1249" t="s">
        <v>2475</v>
      </c>
      <c r="C108" s="1382"/>
      <c r="D108" s="1090"/>
      <c r="E108" s="449"/>
      <c r="F108" s="1227" t="str">
        <f>IFERROR(VLOOKUP(A108,Factura1_0!$K$5:$K$263,1,0),"0")</f>
        <v>0</v>
      </c>
      <c r="G108" s="1227">
        <f>IFERROR(VLOOKUP(A108,Boleta1_0!$K$5:$K$248,1,0),0)</f>
        <v>0</v>
      </c>
      <c r="H108" s="1227">
        <f>IFERROR(VLOOKUP(A108,'Nota de Débito1_0'!$K$5:$K$238,1,0),0)</f>
        <v>0</v>
      </c>
      <c r="I108" s="1227">
        <f>IFERROR(VLOOKUP(A108,'Nota de Crédito1_0'!$K$5:$K$238,1,0),0)</f>
        <v>0</v>
      </c>
      <c r="J108" s="1227">
        <f>IFERROR(VLOOKUP(A108,Retenciones1_0!$K$5:$K$237,1,0),0)</f>
        <v>0</v>
      </c>
      <c r="K108" s="1227">
        <f>IFERROR(VLOOKUP(A108,Percepciones1_0!$K$5:$K$236,1,0),0)</f>
        <v>0</v>
      </c>
      <c r="L108" s="1227" t="str">
        <f>IFERROR(VLOOKUP(A108,Guía1_0!$K$5:$K$235,1,0),0)</f>
        <v>1050</v>
      </c>
      <c r="M108" s="1227">
        <f>IFERROR(VLOOKUP(A108,'Resumen Diario1_1'!$K$5:$K$233,1,0),0)</f>
        <v>0</v>
      </c>
      <c r="N108" s="1227">
        <f>IFERROR(VLOOKUP(A108,'Comunicación de Baja1_0'!$K$5:$K$233,1,0),0)</f>
        <v>0</v>
      </c>
      <c r="O108" s="1227">
        <f>IFERROR(VLOOKUP(A108,'Resumen de reversiones1_0'!$K$5:$K$1000,1,0),0)</f>
        <v>0</v>
      </c>
      <c r="P108" s="1227">
        <f>IFERROR(VLOOKUP(A108,Factura2_0!$L$5:$L$971,1,0),0)</f>
        <v>0</v>
      </c>
      <c r="Q108" s="1227">
        <f>IFERROR(VLOOKUP($A108,Boleta2_0!$L$5:$L$1117,1,0),0)</f>
        <v>0</v>
      </c>
      <c r="R108" s="1227">
        <f>IFERROR(VLOOKUP($A108,'Servicios Públicos2_0'!$L$5:$L$462,1,0),0)</f>
        <v>0</v>
      </c>
      <c r="S108" s="1227">
        <f>IFERROR(VLOOKUP($A108,NotaCredito2_0!$L$5:$L$457,1,0),0)</f>
        <v>0</v>
      </c>
      <c r="T108" s="1227">
        <f>IFERROR(VLOOKUP($A108,NotaDebito2_0!$L$5:$L$454,1,0),0)</f>
        <v>0</v>
      </c>
      <c r="U108" s="1227">
        <f>IFERROR(VLOOKUP($A108,General!$D$6:$D$235,1,0),0)</f>
        <v>0</v>
      </c>
      <c r="V108" s="1227">
        <f>IFERROR(VLOOKUP($A108,Firma!$H$4:$H$232,1,0),0)</f>
        <v>0</v>
      </c>
      <c r="W108" s="365" t="s">
        <v>2476</v>
      </c>
      <c r="X108" s="1229" t="str">
        <f t="shared" si="1"/>
        <v>1050</v>
      </c>
    </row>
    <row r="109" spans="1:24" customFormat="1" x14ac:dyDescent="0.25">
      <c r="A109" s="365" t="s">
        <v>2474</v>
      </c>
      <c r="B109" s="1249" t="s">
        <v>254</v>
      </c>
      <c r="C109" s="1382"/>
      <c r="D109" s="1090"/>
      <c r="E109" s="449"/>
      <c r="F109" s="1227" t="str">
        <f>IFERROR(VLOOKUP(A109,Factura1_0!$K$5:$K$263,1,0),"0")</f>
        <v>0</v>
      </c>
      <c r="G109" s="1227">
        <f>IFERROR(VLOOKUP(A109,Boleta1_0!$K$5:$K$248,1,0),0)</f>
        <v>0</v>
      </c>
      <c r="H109" s="1227">
        <f>IFERROR(VLOOKUP(A109,'Nota de Débito1_0'!$K$5:$K$238,1,0),0)</f>
        <v>0</v>
      </c>
      <c r="I109" s="1227">
        <f>IFERROR(VLOOKUP(A109,'Nota de Crédito1_0'!$K$5:$K$238,1,0),0)</f>
        <v>0</v>
      </c>
      <c r="J109" s="1227">
        <f>IFERROR(VLOOKUP(A109,Retenciones1_0!$K$5:$K$237,1,0),0)</f>
        <v>0</v>
      </c>
      <c r="K109" s="1227">
        <f>IFERROR(VLOOKUP(A109,Percepciones1_0!$K$5:$K$236,1,0),0)</f>
        <v>0</v>
      </c>
      <c r="L109" s="1227" t="str">
        <f>IFERROR(VLOOKUP(A109,Guía1_0!$K$5:$K$235,1,0),0)</f>
        <v>1051</v>
      </c>
      <c r="M109" s="1227">
        <f>IFERROR(VLOOKUP(A109,'Resumen Diario1_1'!$K$5:$K$233,1,0),0)</f>
        <v>0</v>
      </c>
      <c r="N109" s="1227">
        <f>IFERROR(VLOOKUP(A109,'Comunicación de Baja1_0'!$K$5:$K$233,1,0),0)</f>
        <v>0</v>
      </c>
      <c r="O109" s="1227">
        <f>IFERROR(VLOOKUP(A109,'Resumen de reversiones1_0'!$K$5:$K$1000,1,0),0)</f>
        <v>0</v>
      </c>
      <c r="P109" s="1227">
        <f>IFERROR(VLOOKUP(A109,Factura2_0!$L$5:$L$971,1,0),0)</f>
        <v>0</v>
      </c>
      <c r="Q109" s="1227">
        <f>IFERROR(VLOOKUP($A109,Boleta2_0!$L$5:$L$1117,1,0),0)</f>
        <v>0</v>
      </c>
      <c r="R109" s="1227">
        <f>IFERROR(VLOOKUP($A109,'Servicios Públicos2_0'!$L$5:$L$462,1,0),0)</f>
        <v>0</v>
      </c>
      <c r="S109" s="1227">
        <f>IFERROR(VLOOKUP($A109,NotaCredito2_0!$L$5:$L$457,1,0),0)</f>
        <v>0</v>
      </c>
      <c r="T109" s="1227">
        <f>IFERROR(VLOOKUP($A109,NotaDebito2_0!$L$5:$L$454,1,0),0)</f>
        <v>0</v>
      </c>
      <c r="U109" s="1227">
        <f>IFERROR(VLOOKUP($A109,General!$D$6:$D$235,1,0),0)</f>
        <v>0</v>
      </c>
      <c r="V109" s="1227">
        <f>IFERROR(VLOOKUP($A109,Firma!$H$4:$H$232,1,0),0)</f>
        <v>0</v>
      </c>
      <c r="W109" s="365" t="s">
        <v>2474</v>
      </c>
      <c r="X109" s="1229" t="str">
        <f t="shared" si="1"/>
        <v>1051</v>
      </c>
    </row>
    <row r="110" spans="1:24" customFormat="1" x14ac:dyDescent="0.25">
      <c r="A110" s="365" t="s">
        <v>2473</v>
      </c>
      <c r="B110" s="1249" t="s">
        <v>2472</v>
      </c>
      <c r="C110" s="1382"/>
      <c r="D110" s="1090"/>
      <c r="E110" s="449"/>
      <c r="F110" s="1227" t="str">
        <f>IFERROR(VLOOKUP(A110,Factura1_0!$K$5:$K$263,1,0),"0")</f>
        <v>0</v>
      </c>
      <c r="G110" s="1227">
        <f>IFERROR(VLOOKUP(A110,Boleta1_0!$K$5:$K$248,1,0),0)</f>
        <v>0</v>
      </c>
      <c r="H110" s="1227">
        <f>IFERROR(VLOOKUP(A110,'Nota de Débito1_0'!$K$5:$K$238,1,0),0)</f>
        <v>0</v>
      </c>
      <c r="I110" s="1227">
        <f>IFERROR(VLOOKUP(A110,'Nota de Crédito1_0'!$K$5:$K$238,1,0),0)</f>
        <v>0</v>
      </c>
      <c r="J110" s="1227">
        <f>IFERROR(VLOOKUP(A110,Retenciones1_0!$K$5:$K$237,1,0),0)</f>
        <v>0</v>
      </c>
      <c r="K110" s="1227">
        <f>IFERROR(VLOOKUP(A110,Percepciones1_0!$K$5:$K$236,1,0),0)</f>
        <v>0</v>
      </c>
      <c r="L110" s="1227">
        <f>IFERROR(VLOOKUP(A110,Guía1_0!$K$5:$K$235,1,0),0)</f>
        <v>0</v>
      </c>
      <c r="M110" s="1227">
        <f>IFERROR(VLOOKUP(A110,'Resumen Diario1_1'!$K$5:$K$233,1,0),0)</f>
        <v>0</v>
      </c>
      <c r="N110" s="1227">
        <f>IFERROR(VLOOKUP(A110,'Comunicación de Baja1_0'!$K$5:$K$233,1,0),0)</f>
        <v>0</v>
      </c>
      <c r="O110" s="1227">
        <f>IFERROR(VLOOKUP(A110,'Resumen de reversiones1_0'!$K$5:$K$1000,1,0),0)</f>
        <v>0</v>
      </c>
      <c r="P110" s="1227">
        <f>IFERROR(VLOOKUP(A110,Factura2_0!$L$5:$L$971,1,0),0)</f>
        <v>0</v>
      </c>
      <c r="Q110" s="1227">
        <f>IFERROR(VLOOKUP($A110,Boleta2_0!$L$5:$L$1117,1,0),0)</f>
        <v>0</v>
      </c>
      <c r="R110" s="1227">
        <f>IFERROR(VLOOKUP($A110,'Servicios Públicos2_0'!$L$5:$L$462,1,0),0)</f>
        <v>0</v>
      </c>
      <c r="S110" s="1227">
        <f>IFERROR(VLOOKUP($A110,NotaCredito2_0!$L$5:$L$457,1,0),0)</f>
        <v>0</v>
      </c>
      <c r="T110" s="1227">
        <f>IFERROR(VLOOKUP($A110,NotaDebito2_0!$L$5:$L$454,1,0),0)</f>
        <v>0</v>
      </c>
      <c r="U110" s="1227">
        <f>IFERROR(VLOOKUP($A110,General!$D$6:$D$235,1,0),0)</f>
        <v>0</v>
      </c>
      <c r="V110" s="1227">
        <f>IFERROR(VLOOKUP($A110,Firma!$H$4:$H$232,1,0),0)</f>
        <v>0</v>
      </c>
      <c r="W110" s="365" t="s">
        <v>2473</v>
      </c>
      <c r="X110" s="1229" t="str">
        <f t="shared" si="1"/>
        <v>1052</v>
      </c>
    </row>
    <row r="111" spans="1:24" customFormat="1" x14ac:dyDescent="0.25">
      <c r="A111" s="365" t="s">
        <v>2471</v>
      </c>
      <c r="B111" s="1249" t="s">
        <v>263</v>
      </c>
      <c r="C111" s="1382"/>
      <c r="D111" s="1090"/>
      <c r="E111" s="449"/>
      <c r="F111" s="1227" t="str">
        <f>IFERROR(VLOOKUP(A111,Factura1_0!$K$5:$K$263,1,0),"0")</f>
        <v>0</v>
      </c>
      <c r="G111" s="1227">
        <f>IFERROR(VLOOKUP(A111,Boleta1_0!$K$5:$K$248,1,0),0)</f>
        <v>0</v>
      </c>
      <c r="H111" s="1227">
        <f>IFERROR(VLOOKUP(A111,'Nota de Débito1_0'!$K$5:$K$238,1,0),0)</f>
        <v>0</v>
      </c>
      <c r="I111" s="1227">
        <f>IFERROR(VLOOKUP(A111,'Nota de Crédito1_0'!$K$5:$K$238,1,0),0)</f>
        <v>0</v>
      </c>
      <c r="J111" s="1227">
        <f>IFERROR(VLOOKUP(A111,Retenciones1_0!$K$5:$K$237,1,0),0)</f>
        <v>0</v>
      </c>
      <c r="K111" s="1227">
        <f>IFERROR(VLOOKUP(A111,Percepciones1_0!$K$5:$K$236,1,0),0)</f>
        <v>0</v>
      </c>
      <c r="L111" s="1227">
        <f>IFERROR(VLOOKUP(A111,Guía1_0!$K$5:$K$235,1,0),0)</f>
        <v>0</v>
      </c>
      <c r="M111" s="1227">
        <f>IFERROR(VLOOKUP(A111,'Resumen Diario1_1'!$K$5:$K$233,1,0),0)</f>
        <v>0</v>
      </c>
      <c r="N111" s="1227">
        <f>IFERROR(VLOOKUP(A111,'Comunicación de Baja1_0'!$K$5:$K$233,1,0),0)</f>
        <v>0</v>
      </c>
      <c r="O111" s="1227">
        <f>IFERROR(VLOOKUP(A111,'Resumen de reversiones1_0'!$K$5:$K$1000,1,0),0)</f>
        <v>0</v>
      </c>
      <c r="P111" s="1227">
        <f>IFERROR(VLOOKUP(A111,Factura2_0!$L$5:$L$971,1,0),0)</f>
        <v>0</v>
      </c>
      <c r="Q111" s="1227">
        <f>IFERROR(VLOOKUP($A111,Boleta2_0!$L$5:$L$1117,1,0),0)</f>
        <v>0</v>
      </c>
      <c r="R111" s="1227">
        <f>IFERROR(VLOOKUP($A111,'Servicios Públicos2_0'!$L$5:$L$462,1,0),0)</f>
        <v>0</v>
      </c>
      <c r="S111" s="1227">
        <f>IFERROR(VLOOKUP($A111,NotaCredito2_0!$L$5:$L$457,1,0),0)</f>
        <v>0</v>
      </c>
      <c r="T111" s="1227">
        <f>IFERROR(VLOOKUP($A111,NotaDebito2_0!$L$5:$L$454,1,0),0)</f>
        <v>0</v>
      </c>
      <c r="U111" s="1227">
        <f>IFERROR(VLOOKUP($A111,General!$D$6:$D$235,1,0),0)</f>
        <v>0</v>
      </c>
      <c r="V111" s="1227">
        <f>IFERROR(VLOOKUP($A111,Firma!$H$4:$H$232,1,0),0)</f>
        <v>0</v>
      </c>
      <c r="W111" s="365" t="s">
        <v>2471</v>
      </c>
      <c r="X111" s="1229" t="str">
        <f t="shared" si="1"/>
        <v>1053</v>
      </c>
    </row>
    <row r="112" spans="1:24" customFormat="1" x14ac:dyDescent="0.25">
      <c r="A112" s="365" t="s">
        <v>2470</v>
      </c>
      <c r="B112" s="1249" t="s">
        <v>2469</v>
      </c>
      <c r="C112" s="1382"/>
      <c r="D112" s="1090"/>
      <c r="E112" s="449"/>
      <c r="F112" s="1227" t="str">
        <f>IFERROR(VLOOKUP(A112,Factura1_0!$K$5:$K$263,1,0),"0")</f>
        <v>0</v>
      </c>
      <c r="G112" s="1227">
        <f>IFERROR(VLOOKUP(A112,Boleta1_0!$K$5:$K$248,1,0),0)</f>
        <v>0</v>
      </c>
      <c r="H112" s="1227">
        <f>IFERROR(VLOOKUP(A112,'Nota de Débito1_0'!$K$5:$K$238,1,0),0)</f>
        <v>0</v>
      </c>
      <c r="I112" s="1227">
        <f>IFERROR(VLOOKUP(A112,'Nota de Crédito1_0'!$K$5:$K$238,1,0),0)</f>
        <v>0</v>
      </c>
      <c r="J112" s="1227">
        <f>IFERROR(VLOOKUP(A112,Retenciones1_0!$K$5:$K$237,1,0),0)</f>
        <v>0</v>
      </c>
      <c r="K112" s="1227">
        <f>IFERROR(VLOOKUP(A112,Percepciones1_0!$K$5:$K$236,1,0),0)</f>
        <v>0</v>
      </c>
      <c r="L112" s="1227">
        <f>IFERROR(VLOOKUP(A112,Guía1_0!$K$5:$K$235,1,0),0)</f>
        <v>0</v>
      </c>
      <c r="M112" s="1227">
        <f>IFERROR(VLOOKUP(A112,'Resumen Diario1_1'!$K$5:$K$233,1,0),0)</f>
        <v>0</v>
      </c>
      <c r="N112" s="1227">
        <f>IFERROR(VLOOKUP(A112,'Comunicación de Baja1_0'!$K$5:$K$233,1,0),0)</f>
        <v>0</v>
      </c>
      <c r="O112" s="1227">
        <f>IFERROR(VLOOKUP(A112,'Resumen de reversiones1_0'!$K$5:$K$1000,1,0),0)</f>
        <v>0</v>
      </c>
      <c r="P112" s="1227">
        <f>IFERROR(VLOOKUP(A112,Factura2_0!$L$5:$L$971,1,0),0)</f>
        <v>0</v>
      </c>
      <c r="Q112" s="1227">
        <f>IFERROR(VLOOKUP($A112,Boleta2_0!$L$5:$L$1117,1,0),0)</f>
        <v>0</v>
      </c>
      <c r="R112" s="1227">
        <f>IFERROR(VLOOKUP($A112,'Servicios Públicos2_0'!$L$5:$L$462,1,0),0)</f>
        <v>0</v>
      </c>
      <c r="S112" s="1227">
        <f>IFERROR(VLOOKUP($A112,NotaCredito2_0!$L$5:$L$457,1,0),0)</f>
        <v>0</v>
      </c>
      <c r="T112" s="1227">
        <f>IFERROR(VLOOKUP($A112,NotaDebito2_0!$L$5:$L$454,1,0),0)</f>
        <v>0</v>
      </c>
      <c r="U112" s="1227">
        <f>IFERROR(VLOOKUP($A112,General!$D$6:$D$235,1,0),0)</f>
        <v>0</v>
      </c>
      <c r="V112" s="1227">
        <f>IFERROR(VLOOKUP($A112,Firma!$H$4:$H$232,1,0),0)</f>
        <v>0</v>
      </c>
      <c r="W112" s="365" t="s">
        <v>2470</v>
      </c>
      <c r="X112" s="1229" t="str">
        <f t="shared" si="1"/>
        <v>1054</v>
      </c>
    </row>
    <row r="113" spans="1:24" customFormat="1" x14ac:dyDescent="0.25">
      <c r="A113" s="365" t="s">
        <v>2468</v>
      </c>
      <c r="B113" s="1249" t="s">
        <v>2467</v>
      </c>
      <c r="C113" s="1382"/>
      <c r="D113" s="1090"/>
      <c r="E113" s="449"/>
      <c r="F113" s="1227" t="str">
        <f>IFERROR(VLOOKUP(A113,Factura1_0!$K$5:$K$263,1,0),"0")</f>
        <v>0</v>
      </c>
      <c r="G113" s="1227">
        <f>IFERROR(VLOOKUP(A113,Boleta1_0!$K$5:$K$248,1,0),0)</f>
        <v>0</v>
      </c>
      <c r="H113" s="1227">
        <f>IFERROR(VLOOKUP(A113,'Nota de Débito1_0'!$K$5:$K$238,1,0),0)</f>
        <v>0</v>
      </c>
      <c r="I113" s="1227">
        <f>IFERROR(VLOOKUP(A113,'Nota de Crédito1_0'!$K$5:$K$238,1,0),0)</f>
        <v>0</v>
      </c>
      <c r="J113" s="1227">
        <f>IFERROR(VLOOKUP(A113,Retenciones1_0!$K$5:$K$237,1,0),0)</f>
        <v>0</v>
      </c>
      <c r="K113" s="1227">
        <f>IFERROR(VLOOKUP(A113,Percepciones1_0!$K$5:$K$236,1,0),0)</f>
        <v>0</v>
      </c>
      <c r="L113" s="1227" t="str">
        <f>IFERROR(VLOOKUP(A113,Guía1_0!$K$5:$K$235,1,0),0)</f>
        <v>1055</v>
      </c>
      <c r="M113" s="1227">
        <f>IFERROR(VLOOKUP(A113,'Resumen Diario1_1'!$K$5:$K$233,1,0),0)</f>
        <v>0</v>
      </c>
      <c r="N113" s="1227">
        <f>IFERROR(VLOOKUP(A113,'Comunicación de Baja1_0'!$K$5:$K$233,1,0),0)</f>
        <v>0</v>
      </c>
      <c r="O113" s="1227">
        <f>IFERROR(VLOOKUP(A113,'Resumen de reversiones1_0'!$K$5:$K$1000,1,0),0)</f>
        <v>0</v>
      </c>
      <c r="P113" s="1227">
        <f>IFERROR(VLOOKUP(A113,Factura2_0!$L$5:$L$971,1,0),0)</f>
        <v>0</v>
      </c>
      <c r="Q113" s="1227">
        <f>IFERROR(VLOOKUP($A113,Boleta2_0!$L$5:$L$1117,1,0),0)</f>
        <v>0</v>
      </c>
      <c r="R113" s="1227">
        <f>IFERROR(VLOOKUP($A113,'Servicios Públicos2_0'!$L$5:$L$462,1,0),0)</f>
        <v>0</v>
      </c>
      <c r="S113" s="1227">
        <f>IFERROR(VLOOKUP($A113,NotaCredito2_0!$L$5:$L$457,1,0),0)</f>
        <v>0</v>
      </c>
      <c r="T113" s="1227">
        <f>IFERROR(VLOOKUP($A113,NotaDebito2_0!$L$5:$L$454,1,0),0)</f>
        <v>0</v>
      </c>
      <c r="U113" s="1227">
        <f>IFERROR(VLOOKUP($A113,General!$D$6:$D$235,1,0),0)</f>
        <v>0</v>
      </c>
      <c r="V113" s="1227">
        <f>IFERROR(VLOOKUP($A113,Firma!$H$4:$H$232,1,0),0)</f>
        <v>0</v>
      </c>
      <c r="W113" s="365" t="s">
        <v>2468</v>
      </c>
      <c r="X113" s="1229" t="str">
        <f t="shared" si="1"/>
        <v>1055</v>
      </c>
    </row>
    <row r="114" spans="1:24" customFormat="1" x14ac:dyDescent="0.25">
      <c r="A114" s="365" t="s">
        <v>2466</v>
      </c>
      <c r="B114" s="1249" t="s">
        <v>266</v>
      </c>
      <c r="C114" s="1382"/>
      <c r="D114" s="1090"/>
      <c r="E114" s="449"/>
      <c r="F114" s="1227" t="str">
        <f>IFERROR(VLOOKUP(A114,Factura1_0!$K$5:$K$263,1,0),"0")</f>
        <v>0</v>
      </c>
      <c r="G114" s="1227">
        <f>IFERROR(VLOOKUP(A114,Boleta1_0!$K$5:$K$248,1,0),0)</f>
        <v>0</v>
      </c>
      <c r="H114" s="1227">
        <f>IFERROR(VLOOKUP(A114,'Nota de Débito1_0'!$K$5:$K$238,1,0),0)</f>
        <v>0</v>
      </c>
      <c r="I114" s="1227">
        <f>IFERROR(VLOOKUP(A114,'Nota de Crédito1_0'!$K$5:$K$238,1,0),0)</f>
        <v>0</v>
      </c>
      <c r="J114" s="1227">
        <f>IFERROR(VLOOKUP(A114,Retenciones1_0!$K$5:$K$237,1,0),0)</f>
        <v>0</v>
      </c>
      <c r="K114" s="1227">
        <f>IFERROR(VLOOKUP(A114,Percepciones1_0!$K$5:$K$236,1,0),0)</f>
        <v>0</v>
      </c>
      <c r="L114" s="1227" t="str">
        <f>IFERROR(VLOOKUP(A114,Guía1_0!$K$5:$K$235,1,0),0)</f>
        <v>1056</v>
      </c>
      <c r="M114" s="1227">
        <f>IFERROR(VLOOKUP(A114,'Resumen Diario1_1'!$K$5:$K$233,1,0),0)</f>
        <v>0</v>
      </c>
      <c r="N114" s="1227">
        <f>IFERROR(VLOOKUP(A114,'Comunicación de Baja1_0'!$K$5:$K$233,1,0),0)</f>
        <v>0</v>
      </c>
      <c r="O114" s="1227">
        <f>IFERROR(VLOOKUP(A114,'Resumen de reversiones1_0'!$K$5:$K$1000,1,0),0)</f>
        <v>0</v>
      </c>
      <c r="P114" s="1227">
        <f>IFERROR(VLOOKUP(A114,Factura2_0!$L$5:$L$971,1,0),0)</f>
        <v>0</v>
      </c>
      <c r="Q114" s="1227">
        <f>IFERROR(VLOOKUP($A114,Boleta2_0!$L$5:$L$1117,1,0),0)</f>
        <v>0</v>
      </c>
      <c r="R114" s="1227">
        <f>IFERROR(VLOOKUP($A114,'Servicios Públicos2_0'!$L$5:$L$462,1,0),0)</f>
        <v>0</v>
      </c>
      <c r="S114" s="1227">
        <f>IFERROR(VLOOKUP($A114,NotaCredito2_0!$L$5:$L$457,1,0),0)</f>
        <v>0</v>
      </c>
      <c r="T114" s="1227">
        <f>IFERROR(VLOOKUP($A114,NotaDebito2_0!$L$5:$L$454,1,0),0)</f>
        <v>0</v>
      </c>
      <c r="U114" s="1227">
        <f>IFERROR(VLOOKUP($A114,General!$D$6:$D$235,1,0),0)</f>
        <v>0</v>
      </c>
      <c r="V114" s="1227">
        <f>IFERROR(VLOOKUP($A114,Firma!$H$4:$H$232,1,0),0)</f>
        <v>0</v>
      </c>
      <c r="W114" s="365" t="s">
        <v>2466</v>
      </c>
      <c r="X114" s="1229" t="str">
        <f t="shared" si="1"/>
        <v>1056</v>
      </c>
    </row>
    <row r="115" spans="1:24" customFormat="1" x14ac:dyDescent="0.25">
      <c r="A115" s="365" t="s">
        <v>2465</v>
      </c>
      <c r="B115" s="1249" t="s">
        <v>2464</v>
      </c>
      <c r="C115" s="1382"/>
      <c r="D115" s="1090"/>
      <c r="E115" s="449"/>
      <c r="F115" s="1227" t="str">
        <f>IFERROR(VLOOKUP(A115,Factura1_0!$K$5:$K$263,1,0),"0")</f>
        <v>0</v>
      </c>
      <c r="G115" s="1227">
        <f>IFERROR(VLOOKUP(A115,Boleta1_0!$K$5:$K$248,1,0),0)</f>
        <v>0</v>
      </c>
      <c r="H115" s="1227">
        <f>IFERROR(VLOOKUP(A115,'Nota de Débito1_0'!$K$5:$K$238,1,0),0)</f>
        <v>0</v>
      </c>
      <c r="I115" s="1227">
        <f>IFERROR(VLOOKUP(A115,'Nota de Crédito1_0'!$K$5:$K$238,1,0),0)</f>
        <v>0</v>
      </c>
      <c r="J115" s="1227">
        <f>IFERROR(VLOOKUP(A115,Retenciones1_0!$K$5:$K$237,1,0),0)</f>
        <v>0</v>
      </c>
      <c r="K115" s="1227">
        <f>IFERROR(VLOOKUP(A115,Percepciones1_0!$K$5:$K$236,1,0),0)</f>
        <v>0</v>
      </c>
      <c r="L115" s="1227" t="str">
        <f>IFERROR(VLOOKUP(A115,Guía1_0!$K$5:$K$235,1,0),0)</f>
        <v>1057</v>
      </c>
      <c r="M115" s="1227">
        <f>IFERROR(VLOOKUP(A115,'Resumen Diario1_1'!$K$5:$K$233,1,0),0)</f>
        <v>0</v>
      </c>
      <c r="N115" s="1227">
        <f>IFERROR(VLOOKUP(A115,'Comunicación de Baja1_0'!$K$5:$K$233,1,0),0)</f>
        <v>0</v>
      </c>
      <c r="O115" s="1227">
        <f>IFERROR(VLOOKUP(A115,'Resumen de reversiones1_0'!$K$5:$K$1000,1,0),0)</f>
        <v>0</v>
      </c>
      <c r="P115" s="1227">
        <f>IFERROR(VLOOKUP(A115,Factura2_0!$L$5:$L$971,1,0),0)</f>
        <v>0</v>
      </c>
      <c r="Q115" s="1227">
        <f>IFERROR(VLOOKUP($A115,Boleta2_0!$L$5:$L$1117,1,0),0)</f>
        <v>0</v>
      </c>
      <c r="R115" s="1227">
        <f>IFERROR(VLOOKUP($A115,'Servicios Públicos2_0'!$L$5:$L$462,1,0),0)</f>
        <v>0</v>
      </c>
      <c r="S115" s="1227">
        <f>IFERROR(VLOOKUP($A115,NotaCredito2_0!$L$5:$L$457,1,0),0)</f>
        <v>0</v>
      </c>
      <c r="T115" s="1227">
        <f>IFERROR(VLOOKUP($A115,NotaDebito2_0!$L$5:$L$454,1,0),0)</f>
        <v>0</v>
      </c>
      <c r="U115" s="1227">
        <f>IFERROR(VLOOKUP($A115,General!$D$6:$D$235,1,0),0)</f>
        <v>0</v>
      </c>
      <c r="V115" s="1227">
        <f>IFERROR(VLOOKUP($A115,Firma!$H$4:$H$232,1,0),0)</f>
        <v>0</v>
      </c>
      <c r="W115" s="365" t="s">
        <v>2465</v>
      </c>
      <c r="X115" s="1229" t="str">
        <f t="shared" si="1"/>
        <v>1057</v>
      </c>
    </row>
    <row r="116" spans="1:24" customFormat="1" x14ac:dyDescent="0.25">
      <c r="A116" s="365" t="s">
        <v>2463</v>
      </c>
      <c r="B116" s="1249" t="s">
        <v>2462</v>
      </c>
      <c r="C116" s="1382"/>
      <c r="D116" s="1090"/>
      <c r="E116" s="449"/>
      <c r="F116" s="1227" t="str">
        <f>IFERROR(VLOOKUP(A116,Factura1_0!$K$5:$K$263,1,0),"0")</f>
        <v>0</v>
      </c>
      <c r="G116" s="1227">
        <f>IFERROR(VLOOKUP(A116,Boleta1_0!$K$5:$K$248,1,0),0)</f>
        <v>0</v>
      </c>
      <c r="H116" s="1227">
        <f>IFERROR(VLOOKUP(A116,'Nota de Débito1_0'!$K$5:$K$238,1,0),0)</f>
        <v>0</v>
      </c>
      <c r="I116" s="1227">
        <f>IFERROR(VLOOKUP(A116,'Nota de Crédito1_0'!$K$5:$K$238,1,0),0)</f>
        <v>0</v>
      </c>
      <c r="J116" s="1227">
        <f>IFERROR(VLOOKUP(A116,Retenciones1_0!$K$5:$K$237,1,0),0)</f>
        <v>0</v>
      </c>
      <c r="K116" s="1227">
        <f>IFERROR(VLOOKUP(A116,Percepciones1_0!$K$5:$K$236,1,0),0)</f>
        <v>0</v>
      </c>
      <c r="L116" s="1227" t="str">
        <f>IFERROR(VLOOKUP(A116,Guía1_0!$K$5:$K$235,1,0),0)</f>
        <v>1058</v>
      </c>
      <c r="M116" s="1227">
        <f>IFERROR(VLOOKUP(A116,'Resumen Diario1_1'!$K$5:$K$233,1,0),0)</f>
        <v>0</v>
      </c>
      <c r="N116" s="1227">
        <f>IFERROR(VLOOKUP(A116,'Comunicación de Baja1_0'!$K$5:$K$233,1,0),0)</f>
        <v>0</v>
      </c>
      <c r="O116" s="1227">
        <f>IFERROR(VLOOKUP(A116,'Resumen de reversiones1_0'!$K$5:$K$1000,1,0),0)</f>
        <v>0</v>
      </c>
      <c r="P116" s="1227">
        <f>IFERROR(VLOOKUP(A116,Factura2_0!$L$5:$L$971,1,0),0)</f>
        <v>0</v>
      </c>
      <c r="Q116" s="1227">
        <f>IFERROR(VLOOKUP($A116,Boleta2_0!$L$5:$L$1117,1,0),0)</f>
        <v>0</v>
      </c>
      <c r="R116" s="1227">
        <f>IFERROR(VLOOKUP($A116,'Servicios Públicos2_0'!$L$5:$L$462,1,0),0)</f>
        <v>0</v>
      </c>
      <c r="S116" s="1227">
        <f>IFERROR(VLOOKUP($A116,NotaCredito2_0!$L$5:$L$457,1,0),0)</f>
        <v>0</v>
      </c>
      <c r="T116" s="1227">
        <f>IFERROR(VLOOKUP($A116,NotaDebito2_0!$L$5:$L$454,1,0),0)</f>
        <v>0</v>
      </c>
      <c r="U116" s="1227">
        <f>IFERROR(VLOOKUP($A116,General!$D$6:$D$235,1,0),0)</f>
        <v>0</v>
      </c>
      <c r="V116" s="1227">
        <f>IFERROR(VLOOKUP($A116,Firma!$H$4:$H$232,1,0),0)</f>
        <v>0</v>
      </c>
      <c r="W116" s="365" t="s">
        <v>2463</v>
      </c>
      <c r="X116" s="1229" t="str">
        <f t="shared" si="1"/>
        <v>1058</v>
      </c>
    </row>
    <row r="117" spans="1:24" customFormat="1" x14ac:dyDescent="0.25">
      <c r="A117" s="365" t="s">
        <v>2461</v>
      </c>
      <c r="B117" s="1249" t="s">
        <v>281</v>
      </c>
      <c r="C117" s="1382"/>
      <c r="D117" s="1090"/>
      <c r="E117" s="449"/>
      <c r="F117" s="1227" t="str">
        <f>IFERROR(VLOOKUP(A117,Factura1_0!$K$5:$K$263,1,0),"0")</f>
        <v>0</v>
      </c>
      <c r="G117" s="1227">
        <f>IFERROR(VLOOKUP(A117,Boleta1_0!$K$5:$K$248,1,0),0)</f>
        <v>0</v>
      </c>
      <c r="H117" s="1227">
        <f>IFERROR(VLOOKUP(A117,'Nota de Débito1_0'!$K$5:$K$238,1,0),0)</f>
        <v>0</v>
      </c>
      <c r="I117" s="1227">
        <f>IFERROR(VLOOKUP(A117,'Nota de Crédito1_0'!$K$5:$K$238,1,0),0)</f>
        <v>0</v>
      </c>
      <c r="J117" s="1227">
        <f>IFERROR(VLOOKUP(A117,Retenciones1_0!$K$5:$K$237,1,0),0)</f>
        <v>0</v>
      </c>
      <c r="K117" s="1227">
        <f>IFERROR(VLOOKUP(A117,Percepciones1_0!$K$5:$K$236,1,0),0)</f>
        <v>0</v>
      </c>
      <c r="L117" s="1227">
        <f>IFERROR(VLOOKUP(A117,Guía1_0!$K$5:$K$235,1,0),0)</f>
        <v>0</v>
      </c>
      <c r="M117" s="1227">
        <f>IFERROR(VLOOKUP(A117,'Resumen Diario1_1'!$K$5:$K$233,1,0),0)</f>
        <v>0</v>
      </c>
      <c r="N117" s="1227">
        <f>IFERROR(VLOOKUP(A117,'Comunicación de Baja1_0'!$K$5:$K$233,1,0),0)</f>
        <v>0</v>
      </c>
      <c r="O117" s="1227">
        <f>IFERROR(VLOOKUP(A117,'Resumen de reversiones1_0'!$K$5:$K$1000,1,0),0)</f>
        <v>0</v>
      </c>
      <c r="P117" s="1227">
        <f>IFERROR(VLOOKUP(A117,Factura2_0!$L$5:$L$971,1,0),0)</f>
        <v>0</v>
      </c>
      <c r="Q117" s="1227">
        <f>IFERROR(VLOOKUP($A117,Boleta2_0!$L$5:$L$1117,1,0),0)</f>
        <v>0</v>
      </c>
      <c r="R117" s="1227">
        <f>IFERROR(VLOOKUP($A117,'Servicios Públicos2_0'!$L$5:$L$462,1,0),0)</f>
        <v>0</v>
      </c>
      <c r="S117" s="1227">
        <f>IFERROR(VLOOKUP($A117,NotaCredito2_0!$L$5:$L$457,1,0),0)</f>
        <v>0</v>
      </c>
      <c r="T117" s="1227">
        <f>IFERROR(VLOOKUP($A117,NotaDebito2_0!$L$5:$L$454,1,0),0)</f>
        <v>0</v>
      </c>
      <c r="U117" s="1227">
        <f>IFERROR(VLOOKUP($A117,General!$D$6:$D$235,1,0),0)</f>
        <v>0</v>
      </c>
      <c r="V117" s="1227">
        <f>IFERROR(VLOOKUP($A117,Firma!$H$4:$H$232,1,0),0)</f>
        <v>0</v>
      </c>
      <c r="W117" s="365" t="s">
        <v>2461</v>
      </c>
      <c r="X117" s="1229" t="str">
        <f t="shared" si="1"/>
        <v>1059</v>
      </c>
    </row>
    <row r="118" spans="1:24" customFormat="1" x14ac:dyDescent="0.25">
      <c r="A118" s="365" t="s">
        <v>2460</v>
      </c>
      <c r="B118" s="1249" t="s">
        <v>2459</v>
      </c>
      <c r="C118" s="1382"/>
      <c r="D118" s="1090"/>
      <c r="E118" s="449"/>
      <c r="F118" s="1227" t="str">
        <f>IFERROR(VLOOKUP(A118,Factura1_0!$K$5:$K$263,1,0),"0")</f>
        <v>0</v>
      </c>
      <c r="G118" s="1227">
        <f>IFERROR(VLOOKUP(A118,Boleta1_0!$K$5:$K$248,1,0),0)</f>
        <v>0</v>
      </c>
      <c r="H118" s="1227">
        <f>IFERROR(VLOOKUP(A118,'Nota de Débito1_0'!$K$5:$K$238,1,0),0)</f>
        <v>0</v>
      </c>
      <c r="I118" s="1227">
        <f>IFERROR(VLOOKUP(A118,'Nota de Crédito1_0'!$K$5:$K$238,1,0),0)</f>
        <v>0</v>
      </c>
      <c r="J118" s="1227">
        <f>IFERROR(VLOOKUP(A118,Retenciones1_0!$K$5:$K$237,1,0),0)</f>
        <v>0</v>
      </c>
      <c r="K118" s="1227">
        <f>IFERROR(VLOOKUP(A118,Percepciones1_0!$K$5:$K$236,1,0),0)</f>
        <v>0</v>
      </c>
      <c r="L118" s="1227">
        <f>IFERROR(VLOOKUP(A118,Guía1_0!$K$5:$K$235,1,0),0)</f>
        <v>0</v>
      </c>
      <c r="M118" s="1227">
        <f>IFERROR(VLOOKUP(A118,'Resumen Diario1_1'!$K$5:$K$233,1,0),0)</f>
        <v>0</v>
      </c>
      <c r="N118" s="1227">
        <f>IFERROR(VLOOKUP(A118,'Comunicación de Baja1_0'!$K$5:$K$233,1,0),0)</f>
        <v>0</v>
      </c>
      <c r="O118" s="1227">
        <f>IFERROR(VLOOKUP(A118,'Resumen de reversiones1_0'!$K$5:$K$1000,1,0),0)</f>
        <v>0</v>
      </c>
      <c r="P118" s="1227">
        <f>IFERROR(VLOOKUP(A118,Factura2_0!$L$5:$L$971,1,0),0)</f>
        <v>0</v>
      </c>
      <c r="Q118" s="1227">
        <f>IFERROR(VLOOKUP($A118,Boleta2_0!$L$5:$L$1117,1,0),0)</f>
        <v>0</v>
      </c>
      <c r="R118" s="1227">
        <f>IFERROR(VLOOKUP($A118,'Servicios Públicos2_0'!$L$5:$L$462,1,0),0)</f>
        <v>0</v>
      </c>
      <c r="S118" s="1227">
        <f>IFERROR(VLOOKUP($A118,NotaCredito2_0!$L$5:$L$457,1,0),0)</f>
        <v>0</v>
      </c>
      <c r="T118" s="1227">
        <f>IFERROR(VLOOKUP($A118,NotaDebito2_0!$L$5:$L$454,1,0),0)</f>
        <v>0</v>
      </c>
      <c r="U118" s="1227">
        <f>IFERROR(VLOOKUP($A118,General!$D$6:$D$235,1,0),0)</f>
        <v>0</v>
      </c>
      <c r="V118" s="1227">
        <f>IFERROR(VLOOKUP($A118,Firma!$H$4:$H$232,1,0),0)</f>
        <v>0</v>
      </c>
      <c r="W118" s="365" t="s">
        <v>2460</v>
      </c>
      <c r="X118" s="1229" t="str">
        <f t="shared" si="1"/>
        <v>1060</v>
      </c>
    </row>
    <row r="119" spans="1:24" customFormat="1" x14ac:dyDescent="0.25">
      <c r="A119" s="365" t="s">
        <v>2458</v>
      </c>
      <c r="B119" s="1249" t="s">
        <v>2457</v>
      </c>
      <c r="C119" s="1382"/>
      <c r="D119" s="1090"/>
      <c r="E119" s="449"/>
      <c r="F119" s="1227" t="str">
        <f>IFERROR(VLOOKUP(A119,Factura1_0!$K$5:$K$263,1,0),"0")</f>
        <v>0</v>
      </c>
      <c r="G119" s="1227">
        <f>IFERROR(VLOOKUP(A119,Boleta1_0!$K$5:$K$248,1,0),0)</f>
        <v>0</v>
      </c>
      <c r="H119" s="1227">
        <f>IFERROR(VLOOKUP(A119,'Nota de Débito1_0'!$K$5:$K$238,1,0),0)</f>
        <v>0</v>
      </c>
      <c r="I119" s="1227">
        <f>IFERROR(VLOOKUP(A119,'Nota de Crédito1_0'!$K$5:$K$238,1,0),0)</f>
        <v>0</v>
      </c>
      <c r="J119" s="1227">
        <f>IFERROR(VLOOKUP(A119,Retenciones1_0!$K$5:$K$237,1,0),0)</f>
        <v>0</v>
      </c>
      <c r="K119" s="1227">
        <f>IFERROR(VLOOKUP(A119,Percepciones1_0!$K$5:$K$236,1,0),0)</f>
        <v>0</v>
      </c>
      <c r="L119" s="1227">
        <f>IFERROR(VLOOKUP(A119,Guía1_0!$K$5:$K$235,1,0),0)</f>
        <v>0</v>
      </c>
      <c r="M119" s="1227">
        <f>IFERROR(VLOOKUP(A119,'Resumen Diario1_1'!$K$5:$K$233,1,0),0)</f>
        <v>0</v>
      </c>
      <c r="N119" s="1227">
        <f>IFERROR(VLOOKUP(A119,'Comunicación de Baja1_0'!$K$5:$K$233,1,0),0)</f>
        <v>0</v>
      </c>
      <c r="O119" s="1227">
        <f>IFERROR(VLOOKUP(A119,'Resumen de reversiones1_0'!$K$5:$K$1000,1,0),0)</f>
        <v>0</v>
      </c>
      <c r="P119" s="1227">
        <f>IFERROR(VLOOKUP(A119,Factura2_0!$L$5:$L$971,1,0),0)</f>
        <v>0</v>
      </c>
      <c r="Q119" s="1227">
        <f>IFERROR(VLOOKUP($A119,Boleta2_0!$L$5:$L$1117,1,0),0)</f>
        <v>0</v>
      </c>
      <c r="R119" s="1227">
        <f>IFERROR(VLOOKUP($A119,'Servicios Públicos2_0'!$L$5:$L$462,1,0),0)</f>
        <v>0</v>
      </c>
      <c r="S119" s="1227">
        <f>IFERROR(VLOOKUP($A119,NotaCredito2_0!$L$5:$L$457,1,0),0)</f>
        <v>0</v>
      </c>
      <c r="T119" s="1227">
        <f>IFERROR(VLOOKUP($A119,NotaDebito2_0!$L$5:$L$454,1,0),0)</f>
        <v>0</v>
      </c>
      <c r="U119" s="1227">
        <f>IFERROR(VLOOKUP($A119,General!$D$6:$D$235,1,0),0)</f>
        <v>0</v>
      </c>
      <c r="V119" s="1227">
        <f>IFERROR(VLOOKUP($A119,Firma!$H$4:$H$232,1,0),0)</f>
        <v>0</v>
      </c>
      <c r="W119" s="365" t="s">
        <v>2458</v>
      </c>
      <c r="X119" s="1229" t="str">
        <f t="shared" si="1"/>
        <v>1061</v>
      </c>
    </row>
    <row r="120" spans="1:24" customFormat="1" x14ac:dyDescent="0.25">
      <c r="A120" s="365" t="s">
        <v>2456</v>
      </c>
      <c r="B120" s="1249" t="s">
        <v>2455</v>
      </c>
      <c r="C120" s="1382"/>
      <c r="D120" s="1090"/>
      <c r="E120" s="449"/>
      <c r="F120" s="1227" t="str">
        <f>IFERROR(VLOOKUP(A120,Factura1_0!$K$5:$K$263,1,0),"0")</f>
        <v>0</v>
      </c>
      <c r="G120" s="1227">
        <f>IFERROR(VLOOKUP(A120,Boleta1_0!$K$5:$K$248,1,0),0)</f>
        <v>0</v>
      </c>
      <c r="H120" s="1227">
        <f>IFERROR(VLOOKUP(A120,'Nota de Débito1_0'!$K$5:$K$238,1,0),0)</f>
        <v>0</v>
      </c>
      <c r="I120" s="1227">
        <f>IFERROR(VLOOKUP(A120,'Nota de Crédito1_0'!$K$5:$K$238,1,0),0)</f>
        <v>0</v>
      </c>
      <c r="J120" s="1227">
        <f>IFERROR(VLOOKUP(A120,Retenciones1_0!$K$5:$K$237,1,0),0)</f>
        <v>0</v>
      </c>
      <c r="K120" s="1227">
        <f>IFERROR(VLOOKUP(A120,Percepciones1_0!$K$5:$K$236,1,0),0)</f>
        <v>0</v>
      </c>
      <c r="L120" s="1227" t="str">
        <f>IFERROR(VLOOKUP(A120,Guía1_0!$K$5:$K$235,1,0),0)</f>
        <v>1062</v>
      </c>
      <c r="M120" s="1227">
        <f>IFERROR(VLOOKUP(A120,'Resumen Diario1_1'!$K$5:$K$233,1,0),0)</f>
        <v>0</v>
      </c>
      <c r="N120" s="1227">
        <f>IFERROR(VLOOKUP(A120,'Comunicación de Baja1_0'!$K$5:$K$233,1,0),0)</f>
        <v>0</v>
      </c>
      <c r="O120" s="1227">
        <f>IFERROR(VLOOKUP(A120,'Resumen de reversiones1_0'!$K$5:$K$1000,1,0),0)</f>
        <v>0</v>
      </c>
      <c r="P120" s="1227">
        <f>IFERROR(VLOOKUP(A120,Factura2_0!$L$5:$L$971,1,0),0)</f>
        <v>0</v>
      </c>
      <c r="Q120" s="1227">
        <f>IFERROR(VLOOKUP($A120,Boleta2_0!$L$5:$L$1117,1,0),0)</f>
        <v>0</v>
      </c>
      <c r="R120" s="1227">
        <f>IFERROR(VLOOKUP($A120,'Servicios Públicos2_0'!$L$5:$L$462,1,0),0)</f>
        <v>0</v>
      </c>
      <c r="S120" s="1227">
        <f>IFERROR(VLOOKUP($A120,NotaCredito2_0!$L$5:$L$457,1,0),0)</f>
        <v>0</v>
      </c>
      <c r="T120" s="1227">
        <f>IFERROR(VLOOKUP($A120,NotaDebito2_0!$L$5:$L$454,1,0),0)</f>
        <v>0</v>
      </c>
      <c r="U120" s="1227">
        <f>IFERROR(VLOOKUP($A120,General!$D$6:$D$235,1,0),0)</f>
        <v>0</v>
      </c>
      <c r="V120" s="1227">
        <f>IFERROR(VLOOKUP($A120,Firma!$H$4:$H$232,1,0),0)</f>
        <v>0</v>
      </c>
      <c r="W120" s="365" t="s">
        <v>2456</v>
      </c>
      <c r="X120" s="1229" t="str">
        <f t="shared" si="1"/>
        <v>1062</v>
      </c>
    </row>
    <row r="121" spans="1:24" customFormat="1" x14ac:dyDescent="0.25">
      <c r="A121" s="365" t="s">
        <v>2454</v>
      </c>
      <c r="B121" s="1249" t="s">
        <v>2453</v>
      </c>
      <c r="C121" s="1382"/>
      <c r="D121" s="1090"/>
      <c r="E121" s="449"/>
      <c r="F121" s="1227" t="str">
        <f>IFERROR(VLOOKUP(A121,Factura1_0!$K$5:$K$263,1,0),"0")</f>
        <v>0</v>
      </c>
      <c r="G121" s="1227">
        <f>IFERROR(VLOOKUP(A121,Boleta1_0!$K$5:$K$248,1,0),0)</f>
        <v>0</v>
      </c>
      <c r="H121" s="1227">
        <f>IFERROR(VLOOKUP(A121,'Nota de Débito1_0'!$K$5:$K$238,1,0),0)</f>
        <v>0</v>
      </c>
      <c r="I121" s="1227">
        <f>IFERROR(VLOOKUP(A121,'Nota de Crédito1_0'!$K$5:$K$238,1,0),0)</f>
        <v>0</v>
      </c>
      <c r="J121" s="1227">
        <f>IFERROR(VLOOKUP(A121,Retenciones1_0!$K$5:$K$237,1,0),0)</f>
        <v>0</v>
      </c>
      <c r="K121" s="1227">
        <f>IFERROR(VLOOKUP(A121,Percepciones1_0!$K$5:$K$236,1,0),0)</f>
        <v>0</v>
      </c>
      <c r="L121" s="1227" t="str">
        <f>IFERROR(VLOOKUP(A121,Guía1_0!$K$5:$K$235,1,0),0)</f>
        <v>1063</v>
      </c>
      <c r="M121" s="1227">
        <f>IFERROR(VLOOKUP(A121,'Resumen Diario1_1'!$K$5:$K$233,1,0),0)</f>
        <v>0</v>
      </c>
      <c r="N121" s="1227">
        <f>IFERROR(VLOOKUP(A121,'Comunicación de Baja1_0'!$K$5:$K$233,1,0),0)</f>
        <v>0</v>
      </c>
      <c r="O121" s="1227">
        <f>IFERROR(VLOOKUP(A121,'Resumen de reversiones1_0'!$K$5:$K$1000,1,0),0)</f>
        <v>0</v>
      </c>
      <c r="P121" s="1227">
        <f>IFERROR(VLOOKUP(A121,Factura2_0!$L$5:$L$971,1,0),0)</f>
        <v>0</v>
      </c>
      <c r="Q121" s="1227">
        <f>IFERROR(VLOOKUP($A121,Boleta2_0!$L$5:$L$1117,1,0),0)</f>
        <v>0</v>
      </c>
      <c r="R121" s="1227">
        <f>IFERROR(VLOOKUP($A121,'Servicios Públicos2_0'!$L$5:$L$462,1,0),0)</f>
        <v>0</v>
      </c>
      <c r="S121" s="1227">
        <f>IFERROR(VLOOKUP($A121,NotaCredito2_0!$L$5:$L$457,1,0),0)</f>
        <v>0</v>
      </c>
      <c r="T121" s="1227">
        <f>IFERROR(VLOOKUP($A121,NotaDebito2_0!$L$5:$L$454,1,0),0)</f>
        <v>0</v>
      </c>
      <c r="U121" s="1227">
        <f>IFERROR(VLOOKUP($A121,General!$D$6:$D$235,1,0),0)</f>
        <v>0</v>
      </c>
      <c r="V121" s="1227">
        <f>IFERROR(VLOOKUP($A121,Firma!$H$4:$H$232,1,0),0)</f>
        <v>0</v>
      </c>
      <c r="W121" s="365" t="s">
        <v>2454</v>
      </c>
      <c r="X121" s="1229" t="str">
        <f t="shared" si="1"/>
        <v>1063</v>
      </c>
    </row>
    <row r="122" spans="1:24" customFormat="1" x14ac:dyDescent="0.25">
      <c r="A122" s="365" t="s">
        <v>2452</v>
      </c>
      <c r="B122" s="1249" t="s">
        <v>2451</v>
      </c>
      <c r="C122" s="1382"/>
      <c r="D122" s="1090"/>
      <c r="E122" s="449"/>
      <c r="F122" s="1227" t="str">
        <f>IFERROR(VLOOKUP(A122,Factura1_0!$K$5:$K$263,1,0),"0")</f>
        <v>0</v>
      </c>
      <c r="G122" s="1227">
        <f>IFERROR(VLOOKUP(A122,Boleta1_0!$K$5:$K$248,1,0),0)</f>
        <v>0</v>
      </c>
      <c r="H122" s="1227">
        <f>IFERROR(VLOOKUP(A122,'Nota de Débito1_0'!$K$5:$K$238,1,0),0)</f>
        <v>0</v>
      </c>
      <c r="I122" s="1227">
        <f>IFERROR(VLOOKUP(A122,'Nota de Crédito1_0'!$K$5:$K$238,1,0),0)</f>
        <v>0</v>
      </c>
      <c r="J122" s="1227">
        <f>IFERROR(VLOOKUP(A122,Retenciones1_0!$K$5:$K$237,1,0),0)</f>
        <v>0</v>
      </c>
      <c r="K122" s="1227">
        <f>IFERROR(VLOOKUP(A122,Percepciones1_0!$K$5:$K$236,1,0),0)</f>
        <v>0</v>
      </c>
      <c r="L122" s="1227">
        <f>IFERROR(VLOOKUP(A122,Guía1_0!$K$5:$K$235,1,0),0)</f>
        <v>0</v>
      </c>
      <c r="M122" s="1227">
        <f>IFERROR(VLOOKUP(A122,'Resumen Diario1_1'!$K$5:$K$233,1,0),0)</f>
        <v>0</v>
      </c>
      <c r="N122" s="1227">
        <f>IFERROR(VLOOKUP(A122,'Comunicación de Baja1_0'!$K$5:$K$233,1,0),0)</f>
        <v>0</v>
      </c>
      <c r="O122" s="1227">
        <f>IFERROR(VLOOKUP(A122,'Resumen de reversiones1_0'!$K$5:$K$1000,1,0),0)</f>
        <v>0</v>
      </c>
      <c r="P122" s="1227">
        <f>IFERROR(VLOOKUP(A122,Factura2_0!$L$5:$L$971,1,0),0)</f>
        <v>0</v>
      </c>
      <c r="Q122" s="1227">
        <f>IFERROR(VLOOKUP($A122,Boleta2_0!$L$5:$L$1117,1,0),0)</f>
        <v>0</v>
      </c>
      <c r="R122" s="1227">
        <f>IFERROR(VLOOKUP($A122,'Servicios Públicos2_0'!$L$5:$L$462,1,0),0)</f>
        <v>0</v>
      </c>
      <c r="S122" s="1227">
        <f>IFERROR(VLOOKUP($A122,NotaCredito2_0!$L$5:$L$457,1,0),0)</f>
        <v>0</v>
      </c>
      <c r="T122" s="1227">
        <f>IFERROR(VLOOKUP($A122,NotaDebito2_0!$L$5:$L$454,1,0),0)</f>
        <v>0</v>
      </c>
      <c r="U122" s="1227">
        <f>IFERROR(VLOOKUP($A122,General!$D$6:$D$235,1,0),0)</f>
        <v>0</v>
      </c>
      <c r="V122" s="1227">
        <f>IFERROR(VLOOKUP($A122,Firma!$H$4:$H$232,1,0),0)</f>
        <v>0</v>
      </c>
      <c r="W122" s="365" t="s">
        <v>2452</v>
      </c>
      <c r="X122" s="1229" t="str">
        <f t="shared" si="1"/>
        <v>1064</v>
      </c>
    </row>
    <row r="123" spans="1:24" customFormat="1" x14ac:dyDescent="0.25">
      <c r="A123" s="365" t="s">
        <v>2450</v>
      </c>
      <c r="B123" s="1249" t="s">
        <v>329</v>
      </c>
      <c r="C123" s="1382"/>
      <c r="D123" s="1090"/>
      <c r="E123" s="449"/>
      <c r="F123" s="1227" t="str">
        <f>IFERROR(VLOOKUP(A123,Factura1_0!$K$5:$K$263,1,0),"0")</f>
        <v>0</v>
      </c>
      <c r="G123" s="1227">
        <f>IFERROR(VLOOKUP(A123,Boleta1_0!$K$5:$K$248,1,0),0)</f>
        <v>0</v>
      </c>
      <c r="H123" s="1227">
        <f>IFERROR(VLOOKUP(A123,'Nota de Débito1_0'!$K$5:$K$238,1,0),0)</f>
        <v>0</v>
      </c>
      <c r="I123" s="1227">
        <f>IFERROR(VLOOKUP(A123,'Nota de Crédito1_0'!$K$5:$K$238,1,0),0)</f>
        <v>0</v>
      </c>
      <c r="J123" s="1227">
        <f>IFERROR(VLOOKUP(A123,Retenciones1_0!$K$5:$K$237,1,0),0)</f>
        <v>0</v>
      </c>
      <c r="K123" s="1227">
        <f>IFERROR(VLOOKUP(A123,Percepciones1_0!$K$5:$K$236,1,0),0)</f>
        <v>0</v>
      </c>
      <c r="L123" s="1227" t="str">
        <f>IFERROR(VLOOKUP(A123,Guía1_0!$K$5:$K$235,1,0),0)</f>
        <v>1065</v>
      </c>
      <c r="M123" s="1227">
        <f>IFERROR(VLOOKUP(A123,'Resumen Diario1_1'!$K$5:$K$233,1,0),0)</f>
        <v>0</v>
      </c>
      <c r="N123" s="1227">
        <f>IFERROR(VLOOKUP(A123,'Comunicación de Baja1_0'!$K$5:$K$233,1,0),0)</f>
        <v>0</v>
      </c>
      <c r="O123" s="1227">
        <f>IFERROR(VLOOKUP(A123,'Resumen de reversiones1_0'!$K$5:$K$1000,1,0),0)</f>
        <v>0</v>
      </c>
      <c r="P123" s="1227">
        <f>IFERROR(VLOOKUP(A123,Factura2_0!$L$5:$L$971,1,0),0)</f>
        <v>0</v>
      </c>
      <c r="Q123" s="1227">
        <f>IFERROR(VLOOKUP($A123,Boleta2_0!$L$5:$L$1117,1,0),0)</f>
        <v>0</v>
      </c>
      <c r="R123" s="1227">
        <f>IFERROR(VLOOKUP($A123,'Servicios Públicos2_0'!$L$5:$L$462,1,0),0)</f>
        <v>0</v>
      </c>
      <c r="S123" s="1227">
        <f>IFERROR(VLOOKUP($A123,NotaCredito2_0!$L$5:$L$457,1,0),0)</f>
        <v>0</v>
      </c>
      <c r="T123" s="1227">
        <f>IFERROR(VLOOKUP($A123,NotaDebito2_0!$L$5:$L$454,1,0),0)</f>
        <v>0</v>
      </c>
      <c r="U123" s="1227">
        <f>IFERROR(VLOOKUP($A123,General!$D$6:$D$235,1,0),0)</f>
        <v>0</v>
      </c>
      <c r="V123" s="1227">
        <f>IFERROR(VLOOKUP($A123,Firma!$H$4:$H$232,1,0),0)</f>
        <v>0</v>
      </c>
      <c r="W123" s="365" t="s">
        <v>2450</v>
      </c>
      <c r="X123" s="1229" t="str">
        <f t="shared" si="1"/>
        <v>1065</v>
      </c>
    </row>
    <row r="124" spans="1:24" customFormat="1" x14ac:dyDescent="0.25">
      <c r="A124" s="365" t="s">
        <v>2449</v>
      </c>
      <c r="B124" s="1249" t="s">
        <v>337</v>
      </c>
      <c r="C124" s="1382"/>
      <c r="D124" s="1090"/>
      <c r="E124" s="449"/>
      <c r="F124" s="1227" t="str">
        <f>IFERROR(VLOOKUP(A124,Factura1_0!$K$5:$K$263,1,0),"0")</f>
        <v>0</v>
      </c>
      <c r="G124" s="1227">
        <f>IFERROR(VLOOKUP(A124,Boleta1_0!$K$5:$K$248,1,0),0)</f>
        <v>0</v>
      </c>
      <c r="H124" s="1227">
        <f>IFERROR(VLOOKUP(A124,'Nota de Débito1_0'!$K$5:$K$238,1,0),0)</f>
        <v>0</v>
      </c>
      <c r="I124" s="1227">
        <f>IFERROR(VLOOKUP(A124,'Nota de Crédito1_0'!$K$5:$K$238,1,0),0)</f>
        <v>0</v>
      </c>
      <c r="J124" s="1227">
        <f>IFERROR(VLOOKUP(A124,Retenciones1_0!$K$5:$K$237,1,0),0)</f>
        <v>0</v>
      </c>
      <c r="K124" s="1227">
        <f>IFERROR(VLOOKUP(A124,Percepciones1_0!$K$5:$K$236,1,0),0)</f>
        <v>0</v>
      </c>
      <c r="L124" s="1227" t="str">
        <f>IFERROR(VLOOKUP(A124,Guía1_0!$K$5:$K$235,1,0),0)</f>
        <v>1066</v>
      </c>
      <c r="M124" s="1227">
        <f>IFERROR(VLOOKUP(A124,'Resumen Diario1_1'!$K$5:$K$233,1,0),0)</f>
        <v>0</v>
      </c>
      <c r="N124" s="1227">
        <f>IFERROR(VLOOKUP(A124,'Comunicación de Baja1_0'!$K$5:$K$233,1,0),0)</f>
        <v>0</v>
      </c>
      <c r="O124" s="1227">
        <f>IFERROR(VLOOKUP(A124,'Resumen de reversiones1_0'!$K$5:$K$1000,1,0),0)</f>
        <v>0</v>
      </c>
      <c r="P124" s="1227">
        <f>IFERROR(VLOOKUP(A124,Factura2_0!$L$5:$L$971,1,0),0)</f>
        <v>0</v>
      </c>
      <c r="Q124" s="1227">
        <f>IFERROR(VLOOKUP($A124,Boleta2_0!$L$5:$L$1117,1,0),0)</f>
        <v>0</v>
      </c>
      <c r="R124" s="1227">
        <f>IFERROR(VLOOKUP($A124,'Servicios Públicos2_0'!$L$5:$L$462,1,0),0)</f>
        <v>0</v>
      </c>
      <c r="S124" s="1227">
        <f>IFERROR(VLOOKUP($A124,NotaCredito2_0!$L$5:$L$457,1,0),0)</f>
        <v>0</v>
      </c>
      <c r="T124" s="1227">
        <f>IFERROR(VLOOKUP($A124,NotaDebito2_0!$L$5:$L$454,1,0),0)</f>
        <v>0</v>
      </c>
      <c r="U124" s="1227">
        <f>IFERROR(VLOOKUP($A124,General!$D$6:$D$235,1,0),0)</f>
        <v>0</v>
      </c>
      <c r="V124" s="1227">
        <f>IFERROR(VLOOKUP($A124,Firma!$H$4:$H$232,1,0),0)</f>
        <v>0</v>
      </c>
      <c r="W124" s="365" t="s">
        <v>2449</v>
      </c>
      <c r="X124" s="1229" t="str">
        <f t="shared" si="1"/>
        <v>1066</v>
      </c>
    </row>
    <row r="125" spans="1:24" customFormat="1" x14ac:dyDescent="0.25">
      <c r="A125" s="365" t="s">
        <v>2448</v>
      </c>
      <c r="B125" s="1249" t="s">
        <v>2447</v>
      </c>
      <c r="C125" s="1382"/>
      <c r="D125" s="1090"/>
      <c r="E125" s="449"/>
      <c r="F125" s="1227" t="str">
        <f>IFERROR(VLOOKUP(A125,Factura1_0!$K$5:$K$263,1,0),"0")</f>
        <v>0</v>
      </c>
      <c r="G125" s="1227">
        <f>IFERROR(VLOOKUP(A125,Boleta1_0!$K$5:$K$248,1,0),0)</f>
        <v>0</v>
      </c>
      <c r="H125" s="1227">
        <f>IFERROR(VLOOKUP(A125,'Nota de Débito1_0'!$K$5:$K$238,1,0),0)</f>
        <v>0</v>
      </c>
      <c r="I125" s="1227">
        <f>IFERROR(VLOOKUP(A125,'Nota de Crédito1_0'!$K$5:$K$238,1,0),0)</f>
        <v>0</v>
      </c>
      <c r="J125" s="1227">
        <f>IFERROR(VLOOKUP(A125,Retenciones1_0!$K$5:$K$237,1,0),0)</f>
        <v>0</v>
      </c>
      <c r="K125" s="1227">
        <f>IFERROR(VLOOKUP(A125,Percepciones1_0!$K$5:$K$236,1,0),0)</f>
        <v>0</v>
      </c>
      <c r="L125" s="1227" t="str">
        <f>IFERROR(VLOOKUP(A125,Guía1_0!$K$5:$K$235,1,0),0)</f>
        <v>1067</v>
      </c>
      <c r="M125" s="1227">
        <f>IFERROR(VLOOKUP(A125,'Resumen Diario1_1'!$K$5:$K$233,1,0),0)</f>
        <v>0</v>
      </c>
      <c r="N125" s="1227">
        <f>IFERROR(VLOOKUP(A125,'Comunicación de Baja1_0'!$K$5:$K$233,1,0),0)</f>
        <v>0</v>
      </c>
      <c r="O125" s="1227">
        <f>IFERROR(VLOOKUP(A125,'Resumen de reversiones1_0'!$K$5:$K$1000,1,0),0)</f>
        <v>0</v>
      </c>
      <c r="P125" s="1227">
        <f>IFERROR(VLOOKUP(A125,Factura2_0!$L$5:$L$971,1,0),0)</f>
        <v>0</v>
      </c>
      <c r="Q125" s="1227">
        <f>IFERROR(VLOOKUP($A125,Boleta2_0!$L$5:$L$1117,1,0),0)</f>
        <v>0</v>
      </c>
      <c r="R125" s="1227">
        <f>IFERROR(VLOOKUP($A125,'Servicios Públicos2_0'!$L$5:$L$462,1,0),0)</f>
        <v>0</v>
      </c>
      <c r="S125" s="1227">
        <f>IFERROR(VLOOKUP($A125,NotaCredito2_0!$L$5:$L$457,1,0),0)</f>
        <v>0</v>
      </c>
      <c r="T125" s="1227">
        <f>IFERROR(VLOOKUP($A125,NotaDebito2_0!$L$5:$L$454,1,0),0)</f>
        <v>0</v>
      </c>
      <c r="U125" s="1227">
        <f>IFERROR(VLOOKUP($A125,General!$D$6:$D$235,1,0),0)</f>
        <v>0</v>
      </c>
      <c r="V125" s="1227">
        <f>IFERROR(VLOOKUP($A125,Firma!$H$4:$H$232,1,0),0)</f>
        <v>0</v>
      </c>
      <c r="W125" s="365" t="s">
        <v>2448</v>
      </c>
      <c r="X125" s="1229" t="str">
        <f t="shared" si="1"/>
        <v>1067</v>
      </c>
    </row>
    <row r="126" spans="1:24" customFormat="1" x14ac:dyDescent="0.25">
      <c r="A126" s="365" t="s">
        <v>2446</v>
      </c>
      <c r="B126" s="1249" t="s">
        <v>2445</v>
      </c>
      <c r="C126" s="1382"/>
      <c r="D126" s="1090"/>
      <c r="E126" s="449"/>
      <c r="F126" s="1227" t="str">
        <f>IFERROR(VLOOKUP(A126,Factura1_0!$K$5:$K$263,1,0),"0")</f>
        <v>0</v>
      </c>
      <c r="G126" s="1227">
        <f>IFERROR(VLOOKUP(A126,Boleta1_0!$K$5:$K$248,1,0),0)</f>
        <v>0</v>
      </c>
      <c r="H126" s="1227">
        <f>IFERROR(VLOOKUP(A126,'Nota de Débito1_0'!$K$5:$K$238,1,0),0)</f>
        <v>0</v>
      </c>
      <c r="I126" s="1227">
        <f>IFERROR(VLOOKUP(A126,'Nota de Crédito1_0'!$K$5:$K$238,1,0),0)</f>
        <v>0</v>
      </c>
      <c r="J126" s="1227">
        <f>IFERROR(VLOOKUP(A126,Retenciones1_0!$K$5:$K$237,1,0),0)</f>
        <v>0</v>
      </c>
      <c r="K126" s="1227">
        <f>IFERROR(VLOOKUP(A126,Percepciones1_0!$K$5:$K$236,1,0),0)</f>
        <v>0</v>
      </c>
      <c r="L126" s="1227" t="str">
        <f>IFERROR(VLOOKUP(A126,Guía1_0!$K$5:$K$235,1,0),0)</f>
        <v>1068</v>
      </c>
      <c r="M126" s="1227">
        <f>IFERROR(VLOOKUP(A126,'Resumen Diario1_1'!$K$5:$K$233,1,0),0)</f>
        <v>0</v>
      </c>
      <c r="N126" s="1227">
        <f>IFERROR(VLOOKUP(A126,'Comunicación de Baja1_0'!$K$5:$K$233,1,0),0)</f>
        <v>0</v>
      </c>
      <c r="O126" s="1227">
        <f>IFERROR(VLOOKUP(A126,'Resumen de reversiones1_0'!$K$5:$K$1000,1,0),0)</f>
        <v>0</v>
      </c>
      <c r="P126" s="1227">
        <f>IFERROR(VLOOKUP(A126,Factura2_0!$L$5:$L$971,1,0),0)</f>
        <v>0</v>
      </c>
      <c r="Q126" s="1227">
        <f>IFERROR(VLOOKUP($A126,Boleta2_0!$L$5:$L$1117,1,0),0)</f>
        <v>0</v>
      </c>
      <c r="R126" s="1227">
        <f>IFERROR(VLOOKUP($A126,'Servicios Públicos2_0'!$L$5:$L$462,1,0),0)</f>
        <v>0</v>
      </c>
      <c r="S126" s="1227">
        <f>IFERROR(VLOOKUP($A126,NotaCredito2_0!$L$5:$L$457,1,0),0)</f>
        <v>0</v>
      </c>
      <c r="T126" s="1227">
        <f>IFERROR(VLOOKUP($A126,NotaDebito2_0!$L$5:$L$454,1,0),0)</f>
        <v>0</v>
      </c>
      <c r="U126" s="1227">
        <f>IFERROR(VLOOKUP($A126,General!$D$6:$D$235,1,0),0)</f>
        <v>0</v>
      </c>
      <c r="V126" s="1227">
        <f>IFERROR(VLOOKUP($A126,Firma!$H$4:$H$232,1,0),0)</f>
        <v>0</v>
      </c>
      <c r="W126" s="365" t="s">
        <v>2446</v>
      </c>
      <c r="X126" s="1229" t="str">
        <f t="shared" si="1"/>
        <v>1068</v>
      </c>
    </row>
    <row r="127" spans="1:24" customFormat="1" x14ac:dyDescent="0.25">
      <c r="A127" s="365" t="s">
        <v>2444</v>
      </c>
      <c r="B127" s="1249" t="s">
        <v>2443</v>
      </c>
      <c r="C127" s="1382"/>
      <c r="D127" s="1090"/>
      <c r="E127" s="449"/>
      <c r="F127" s="1227" t="str">
        <f>IFERROR(VLOOKUP(A127,Factura1_0!$K$5:$K$263,1,0),"0")</f>
        <v>0</v>
      </c>
      <c r="G127" s="1227">
        <f>IFERROR(VLOOKUP(A127,Boleta1_0!$K$5:$K$248,1,0),0)</f>
        <v>0</v>
      </c>
      <c r="H127" s="1227">
        <f>IFERROR(VLOOKUP(A127,'Nota de Débito1_0'!$K$5:$K$238,1,0),0)</f>
        <v>0</v>
      </c>
      <c r="I127" s="1227">
        <f>IFERROR(VLOOKUP(A127,'Nota de Crédito1_0'!$K$5:$K$238,1,0),0)</f>
        <v>0</v>
      </c>
      <c r="J127" s="1227">
        <f>IFERROR(VLOOKUP(A127,Retenciones1_0!$K$5:$K$237,1,0),0)</f>
        <v>0</v>
      </c>
      <c r="K127" s="1227">
        <f>IFERROR(VLOOKUP(A127,Percepciones1_0!$K$5:$K$236,1,0),0)</f>
        <v>0</v>
      </c>
      <c r="L127" s="1227" t="str">
        <f>IFERROR(VLOOKUP(A127,Guía1_0!$K$5:$K$235,1,0),0)</f>
        <v>1069</v>
      </c>
      <c r="M127" s="1227">
        <f>IFERROR(VLOOKUP(A127,'Resumen Diario1_1'!$K$5:$K$233,1,0),0)</f>
        <v>0</v>
      </c>
      <c r="N127" s="1227">
        <f>IFERROR(VLOOKUP(A127,'Comunicación de Baja1_0'!$K$5:$K$233,1,0),0)</f>
        <v>0</v>
      </c>
      <c r="O127" s="1227">
        <f>IFERROR(VLOOKUP(A127,'Resumen de reversiones1_0'!$K$5:$K$1000,1,0),0)</f>
        <v>0</v>
      </c>
      <c r="P127" s="1227">
        <f>IFERROR(VLOOKUP(A127,Factura2_0!$L$5:$L$971,1,0),0)</f>
        <v>0</v>
      </c>
      <c r="Q127" s="1227">
        <f>IFERROR(VLOOKUP($A127,Boleta2_0!$L$5:$L$1117,1,0),0)</f>
        <v>0</v>
      </c>
      <c r="R127" s="1227">
        <f>IFERROR(VLOOKUP($A127,'Servicios Públicos2_0'!$L$5:$L$462,1,0),0)</f>
        <v>0</v>
      </c>
      <c r="S127" s="1227">
        <f>IFERROR(VLOOKUP($A127,NotaCredito2_0!$L$5:$L$457,1,0),0)</f>
        <v>0</v>
      </c>
      <c r="T127" s="1227">
        <f>IFERROR(VLOOKUP($A127,NotaDebito2_0!$L$5:$L$454,1,0),0)</f>
        <v>0</v>
      </c>
      <c r="U127" s="1227">
        <f>IFERROR(VLOOKUP($A127,General!$D$6:$D$235,1,0),0)</f>
        <v>0</v>
      </c>
      <c r="V127" s="1227">
        <f>IFERROR(VLOOKUP($A127,Firma!$H$4:$H$232,1,0),0)</f>
        <v>0</v>
      </c>
      <c r="W127" s="365" t="s">
        <v>2444</v>
      </c>
      <c r="X127" s="1229" t="str">
        <f t="shared" si="1"/>
        <v>1069</v>
      </c>
    </row>
    <row r="128" spans="1:24" customFormat="1" x14ac:dyDescent="0.25">
      <c r="A128" s="365" t="s">
        <v>2442</v>
      </c>
      <c r="B128" s="1249" t="s">
        <v>332</v>
      </c>
      <c r="C128" s="1382"/>
      <c r="D128" s="1090"/>
      <c r="E128" s="449"/>
      <c r="F128" s="1227" t="str">
        <f>IFERROR(VLOOKUP(A128,Factura1_0!$K$5:$K$263,1,0),"0")</f>
        <v>0</v>
      </c>
      <c r="G128" s="1227">
        <f>IFERROR(VLOOKUP(A128,Boleta1_0!$K$5:$K$248,1,0),0)</f>
        <v>0</v>
      </c>
      <c r="H128" s="1227">
        <f>IFERROR(VLOOKUP(A128,'Nota de Débito1_0'!$K$5:$K$238,1,0),0)</f>
        <v>0</v>
      </c>
      <c r="I128" s="1227">
        <f>IFERROR(VLOOKUP(A128,'Nota de Crédito1_0'!$K$5:$K$238,1,0),0)</f>
        <v>0</v>
      </c>
      <c r="J128" s="1227">
        <f>IFERROR(VLOOKUP(A128,Retenciones1_0!$K$5:$K$237,1,0),0)</f>
        <v>0</v>
      </c>
      <c r="K128" s="1227">
        <f>IFERROR(VLOOKUP(A128,Percepciones1_0!$K$5:$K$236,1,0),0)</f>
        <v>0</v>
      </c>
      <c r="L128" s="1227">
        <f>IFERROR(VLOOKUP(A128,Guía1_0!$K$5:$K$235,1,0),0)</f>
        <v>0</v>
      </c>
      <c r="M128" s="1227">
        <f>IFERROR(VLOOKUP(A128,'Resumen Diario1_1'!$K$5:$K$233,1,0),0)</f>
        <v>0</v>
      </c>
      <c r="N128" s="1227">
        <f>IFERROR(VLOOKUP(A128,'Comunicación de Baja1_0'!$K$5:$K$233,1,0),0)</f>
        <v>0</v>
      </c>
      <c r="O128" s="1227">
        <f>IFERROR(VLOOKUP(A128,'Resumen de reversiones1_0'!$K$5:$K$1000,1,0),0)</f>
        <v>0</v>
      </c>
      <c r="P128" s="1227">
        <f>IFERROR(VLOOKUP(A128,Factura2_0!$L$5:$L$971,1,0),0)</f>
        <v>0</v>
      </c>
      <c r="Q128" s="1227">
        <f>IFERROR(VLOOKUP($A128,Boleta2_0!$L$5:$L$1117,1,0),0)</f>
        <v>0</v>
      </c>
      <c r="R128" s="1227">
        <f>IFERROR(VLOOKUP($A128,'Servicios Públicos2_0'!$L$5:$L$462,1,0),0)</f>
        <v>0</v>
      </c>
      <c r="S128" s="1227">
        <f>IFERROR(VLOOKUP($A128,NotaCredito2_0!$L$5:$L$457,1,0),0)</f>
        <v>0</v>
      </c>
      <c r="T128" s="1227">
        <f>IFERROR(VLOOKUP($A128,NotaDebito2_0!$L$5:$L$454,1,0),0)</f>
        <v>0</v>
      </c>
      <c r="U128" s="1227">
        <f>IFERROR(VLOOKUP($A128,General!$D$6:$D$235,1,0),0)</f>
        <v>0</v>
      </c>
      <c r="V128" s="1227">
        <f>IFERROR(VLOOKUP($A128,Firma!$H$4:$H$232,1,0),0)</f>
        <v>0</v>
      </c>
      <c r="W128" s="365" t="s">
        <v>2442</v>
      </c>
      <c r="X128" s="1229" t="str">
        <f t="shared" si="1"/>
        <v>1070</v>
      </c>
    </row>
    <row r="129" spans="1:24" customFormat="1" x14ac:dyDescent="0.25">
      <c r="A129" s="365" t="s">
        <v>2441</v>
      </c>
      <c r="B129" s="1249" t="s">
        <v>2440</v>
      </c>
      <c r="C129" s="1382"/>
      <c r="D129" s="1090"/>
      <c r="E129" s="449"/>
      <c r="F129" s="1227" t="str">
        <f>IFERROR(VLOOKUP(A129,Factura1_0!$K$5:$K$263,1,0),"0")</f>
        <v>0</v>
      </c>
      <c r="G129" s="1227">
        <f>IFERROR(VLOOKUP(A129,Boleta1_0!$K$5:$K$248,1,0),0)</f>
        <v>0</v>
      </c>
      <c r="H129" s="1227">
        <f>IFERROR(VLOOKUP(A129,'Nota de Débito1_0'!$K$5:$K$238,1,0),0)</f>
        <v>0</v>
      </c>
      <c r="I129" s="1227">
        <f>IFERROR(VLOOKUP(A129,'Nota de Crédito1_0'!$K$5:$K$238,1,0),0)</f>
        <v>0</v>
      </c>
      <c r="J129" s="1227">
        <f>IFERROR(VLOOKUP(A129,Retenciones1_0!$K$5:$K$237,1,0),0)</f>
        <v>0</v>
      </c>
      <c r="K129" s="1227">
        <f>IFERROR(VLOOKUP(A129,Percepciones1_0!$K$5:$K$236,1,0),0)</f>
        <v>0</v>
      </c>
      <c r="L129" s="1227">
        <f>IFERROR(VLOOKUP(A129,Guía1_0!$K$5:$K$235,1,0),0)</f>
        <v>0</v>
      </c>
      <c r="M129" s="1227">
        <f>IFERROR(VLOOKUP(A129,'Resumen Diario1_1'!$K$5:$K$233,1,0),0)</f>
        <v>0</v>
      </c>
      <c r="N129" s="1227">
        <f>IFERROR(VLOOKUP(A129,'Comunicación de Baja1_0'!$K$5:$K$233,1,0),0)</f>
        <v>0</v>
      </c>
      <c r="O129" s="1227">
        <f>IFERROR(VLOOKUP(A129,'Resumen de reversiones1_0'!$K$5:$K$1000,1,0),0)</f>
        <v>0</v>
      </c>
      <c r="P129" s="1227">
        <f>IFERROR(VLOOKUP(A129,Factura2_0!$L$5:$L$971,1,0),0)</f>
        <v>0</v>
      </c>
      <c r="Q129" s="1227">
        <f>IFERROR(VLOOKUP($A129,Boleta2_0!$L$5:$L$1117,1,0),0)</f>
        <v>0</v>
      </c>
      <c r="R129" s="1227">
        <f>IFERROR(VLOOKUP($A129,'Servicios Públicos2_0'!$L$5:$L$462,1,0),0)</f>
        <v>0</v>
      </c>
      <c r="S129" s="1227">
        <f>IFERROR(VLOOKUP($A129,NotaCredito2_0!$L$5:$L$457,1,0),0)</f>
        <v>0</v>
      </c>
      <c r="T129" s="1227">
        <f>IFERROR(VLOOKUP($A129,NotaDebito2_0!$L$5:$L$454,1,0),0)</f>
        <v>0</v>
      </c>
      <c r="U129" s="1227">
        <f>IFERROR(VLOOKUP($A129,General!$D$6:$D$235,1,0),0)</f>
        <v>0</v>
      </c>
      <c r="V129" s="1227">
        <f>IFERROR(VLOOKUP($A129,Firma!$H$4:$H$232,1,0),0)</f>
        <v>0</v>
      </c>
      <c r="W129" s="365" t="s">
        <v>2441</v>
      </c>
      <c r="X129" s="1229" t="str">
        <f t="shared" si="1"/>
        <v>1071</v>
      </c>
    </row>
    <row r="130" spans="1:24" customFormat="1" x14ac:dyDescent="0.25">
      <c r="A130" s="365" t="s">
        <v>2439</v>
      </c>
      <c r="B130" s="1249" t="s">
        <v>2438</v>
      </c>
      <c r="C130" s="1382"/>
      <c r="D130" s="1090"/>
      <c r="E130" s="449"/>
      <c r="F130" s="1227" t="str">
        <f>IFERROR(VLOOKUP(A130,Factura1_0!$K$5:$K$263,1,0),"0")</f>
        <v>0</v>
      </c>
      <c r="G130" s="1227">
        <f>IFERROR(VLOOKUP(A130,Boleta1_0!$K$5:$K$248,1,0),0)</f>
        <v>0</v>
      </c>
      <c r="H130" s="1227">
        <f>IFERROR(VLOOKUP(A130,'Nota de Débito1_0'!$K$5:$K$238,1,0),0)</f>
        <v>0</v>
      </c>
      <c r="I130" s="1227">
        <f>IFERROR(VLOOKUP(A130,'Nota de Crédito1_0'!$K$5:$K$238,1,0),0)</f>
        <v>0</v>
      </c>
      <c r="J130" s="1227">
        <f>IFERROR(VLOOKUP(A130,Retenciones1_0!$K$5:$K$237,1,0),0)</f>
        <v>0</v>
      </c>
      <c r="K130" s="1227">
        <f>IFERROR(VLOOKUP(A130,Percepciones1_0!$K$5:$K$236,1,0),0)</f>
        <v>0</v>
      </c>
      <c r="L130" s="1227">
        <f>IFERROR(VLOOKUP(A130,Guía1_0!$K$5:$K$235,1,0),0)</f>
        <v>0</v>
      </c>
      <c r="M130" s="1227">
        <f>IFERROR(VLOOKUP(A130,'Resumen Diario1_1'!$K$5:$K$233,1,0),0)</f>
        <v>0</v>
      </c>
      <c r="N130" s="1227">
        <f>IFERROR(VLOOKUP(A130,'Comunicación de Baja1_0'!$K$5:$K$233,1,0),0)</f>
        <v>0</v>
      </c>
      <c r="O130" s="1227">
        <f>IFERROR(VLOOKUP(A130,'Resumen de reversiones1_0'!$K$5:$K$1000,1,0),0)</f>
        <v>0</v>
      </c>
      <c r="P130" s="1227">
        <f>IFERROR(VLOOKUP(A130,Factura2_0!$L$5:$L$971,1,0),0)</f>
        <v>0</v>
      </c>
      <c r="Q130" s="1227">
        <f>IFERROR(VLOOKUP($A130,Boleta2_0!$L$5:$L$1117,1,0),0)</f>
        <v>0</v>
      </c>
      <c r="R130" s="1227">
        <f>IFERROR(VLOOKUP($A130,'Servicios Públicos2_0'!$L$5:$L$462,1,0),0)</f>
        <v>0</v>
      </c>
      <c r="S130" s="1227">
        <f>IFERROR(VLOOKUP($A130,NotaCredito2_0!$L$5:$L$457,1,0),0)</f>
        <v>0</v>
      </c>
      <c r="T130" s="1227">
        <f>IFERROR(VLOOKUP($A130,NotaDebito2_0!$L$5:$L$454,1,0),0)</f>
        <v>0</v>
      </c>
      <c r="U130" s="1227">
        <f>IFERROR(VLOOKUP($A130,General!$D$6:$D$235,1,0),0)</f>
        <v>0</v>
      </c>
      <c r="V130" s="1227">
        <f>IFERROR(VLOOKUP($A130,Firma!$H$4:$H$232,1,0),0)</f>
        <v>0</v>
      </c>
      <c r="W130" s="365" t="s">
        <v>2439</v>
      </c>
      <c r="X130" s="1229" t="str">
        <f t="shared" si="1"/>
        <v>1072</v>
      </c>
    </row>
    <row r="131" spans="1:24" customFormat="1" x14ac:dyDescent="0.25">
      <c r="A131" s="365" t="s">
        <v>2437</v>
      </c>
      <c r="B131" s="1249" t="s">
        <v>2436</v>
      </c>
      <c r="C131" s="1382"/>
      <c r="D131" s="1090"/>
      <c r="E131" s="449"/>
      <c r="F131" s="1227" t="str">
        <f>IFERROR(VLOOKUP(A131,Factura1_0!$K$5:$K$263,1,0),"0")</f>
        <v>0</v>
      </c>
      <c r="G131" s="1227">
        <f>IFERROR(VLOOKUP(A131,Boleta1_0!$K$5:$K$248,1,0),0)</f>
        <v>0</v>
      </c>
      <c r="H131" s="1227">
        <f>IFERROR(VLOOKUP(A131,'Nota de Débito1_0'!$K$5:$K$238,1,0),0)</f>
        <v>0</v>
      </c>
      <c r="I131" s="1227">
        <f>IFERROR(VLOOKUP(A131,'Nota de Crédito1_0'!$K$5:$K$238,1,0),0)</f>
        <v>0</v>
      </c>
      <c r="J131" s="1227">
        <f>IFERROR(VLOOKUP(A131,Retenciones1_0!$K$5:$K$237,1,0),0)</f>
        <v>0</v>
      </c>
      <c r="K131" s="1227">
        <f>IFERROR(VLOOKUP(A131,Percepciones1_0!$K$5:$K$236,1,0),0)</f>
        <v>0</v>
      </c>
      <c r="L131" s="1227">
        <f>IFERROR(VLOOKUP(A131,Guía1_0!$K$5:$K$235,1,0),0)</f>
        <v>0</v>
      </c>
      <c r="M131" s="1227">
        <f>IFERROR(VLOOKUP(A131,'Resumen Diario1_1'!$K$5:$K$233,1,0),0)</f>
        <v>0</v>
      </c>
      <c r="N131" s="1227">
        <f>IFERROR(VLOOKUP(A131,'Comunicación de Baja1_0'!$K$5:$K$233,1,0),0)</f>
        <v>0</v>
      </c>
      <c r="O131" s="1227">
        <f>IFERROR(VLOOKUP(A131,'Resumen de reversiones1_0'!$K$5:$K$1000,1,0),0)</f>
        <v>0</v>
      </c>
      <c r="P131" s="1227">
        <f>IFERROR(VLOOKUP(A131,Factura2_0!$L$5:$L$971,1,0),0)</f>
        <v>0</v>
      </c>
      <c r="Q131" s="1227">
        <f>IFERROR(VLOOKUP($A131,Boleta2_0!$L$5:$L$1117,1,0),0)</f>
        <v>0</v>
      </c>
      <c r="R131" s="1227">
        <f>IFERROR(VLOOKUP($A131,'Servicios Públicos2_0'!$L$5:$L$462,1,0),0)</f>
        <v>0</v>
      </c>
      <c r="S131" s="1227">
        <f>IFERROR(VLOOKUP($A131,NotaCredito2_0!$L$5:$L$457,1,0),0)</f>
        <v>0</v>
      </c>
      <c r="T131" s="1227">
        <f>IFERROR(VLOOKUP($A131,NotaDebito2_0!$L$5:$L$454,1,0),0)</f>
        <v>0</v>
      </c>
      <c r="U131" s="1227">
        <f>IFERROR(VLOOKUP($A131,General!$D$6:$D$235,1,0),0)</f>
        <v>0</v>
      </c>
      <c r="V131" s="1227">
        <f>IFERROR(VLOOKUP($A131,Firma!$H$4:$H$232,1,0),0)</f>
        <v>0</v>
      </c>
      <c r="W131" s="365" t="s">
        <v>2437</v>
      </c>
      <c r="X131" s="1229" t="str">
        <f t="shared" ref="X131:X194" si="2">IF(SUM(F131:V131)&gt;0,"",W131)</f>
        <v>1073</v>
      </c>
    </row>
    <row r="132" spans="1:24" customFormat="1" x14ac:dyDescent="0.25">
      <c r="A132" s="365" t="s">
        <v>2435</v>
      </c>
      <c r="B132" s="1249" t="s">
        <v>1169</v>
      </c>
      <c r="C132" s="1382"/>
      <c r="D132" s="1090"/>
      <c r="E132" s="449"/>
      <c r="F132" s="1227" t="str">
        <f>IFERROR(VLOOKUP(A132,Factura1_0!$K$5:$K$263,1,0),"0")</f>
        <v>0</v>
      </c>
      <c r="G132" s="1227">
        <f>IFERROR(VLOOKUP(A132,Boleta1_0!$K$5:$K$248,1,0),0)</f>
        <v>0</v>
      </c>
      <c r="H132" s="1227">
        <f>IFERROR(VLOOKUP(A132,'Nota de Débito1_0'!$K$5:$K$238,1,0),0)</f>
        <v>0</v>
      </c>
      <c r="I132" s="1227">
        <f>IFERROR(VLOOKUP(A132,'Nota de Crédito1_0'!$K$5:$K$238,1,0),0)</f>
        <v>0</v>
      </c>
      <c r="J132" s="1227">
        <f>IFERROR(VLOOKUP(A132,Retenciones1_0!$K$5:$K$237,1,0),0)</f>
        <v>0</v>
      </c>
      <c r="K132" s="1227">
        <f>IFERROR(VLOOKUP(A132,Percepciones1_0!$K$5:$K$236,1,0),0)</f>
        <v>0</v>
      </c>
      <c r="L132" s="1227">
        <f>IFERROR(VLOOKUP(A132,Guía1_0!$K$5:$K$235,1,0),0)</f>
        <v>0</v>
      </c>
      <c r="M132" s="1227">
        <f>IFERROR(VLOOKUP(A132,'Resumen Diario1_1'!$K$5:$K$233,1,0),0)</f>
        <v>0</v>
      </c>
      <c r="N132" s="1227">
        <f>IFERROR(VLOOKUP(A132,'Comunicación de Baja1_0'!$K$5:$K$233,1,0),0)</f>
        <v>0</v>
      </c>
      <c r="O132" s="1227">
        <f>IFERROR(VLOOKUP(A132,'Resumen de reversiones1_0'!$K$5:$K$1000,1,0),0)</f>
        <v>0</v>
      </c>
      <c r="P132" s="1227">
        <f>IFERROR(VLOOKUP(A132,Factura2_0!$L$5:$L$971,1,0),0)</f>
        <v>0</v>
      </c>
      <c r="Q132" s="1227">
        <f>IFERROR(VLOOKUP($A132,Boleta2_0!$L$5:$L$1117,1,0),0)</f>
        <v>0</v>
      </c>
      <c r="R132" s="1227">
        <f>IFERROR(VLOOKUP($A132,'Servicios Públicos2_0'!$L$5:$L$462,1,0),0)</f>
        <v>0</v>
      </c>
      <c r="S132" s="1227">
        <f>IFERROR(VLOOKUP($A132,NotaCredito2_0!$L$5:$L$457,1,0),0)</f>
        <v>0</v>
      </c>
      <c r="T132" s="1227">
        <f>IFERROR(VLOOKUP($A132,NotaDebito2_0!$L$5:$L$454,1,0),0)</f>
        <v>0</v>
      </c>
      <c r="U132" s="1227">
        <f>IFERROR(VLOOKUP($A132,General!$D$6:$D$235,1,0),0)</f>
        <v>0</v>
      </c>
      <c r="V132" s="1227">
        <f>IFERROR(VLOOKUP($A132,Firma!$H$4:$H$232,1,0),0)</f>
        <v>0</v>
      </c>
      <c r="W132" s="365" t="s">
        <v>2435</v>
      </c>
      <c r="X132" s="1229" t="str">
        <f t="shared" si="2"/>
        <v>1074</v>
      </c>
    </row>
    <row r="133" spans="1:24" customFormat="1" x14ac:dyDescent="0.25">
      <c r="A133" s="365" t="s">
        <v>2434</v>
      </c>
      <c r="B133" s="1249" t="s">
        <v>1170</v>
      </c>
      <c r="C133" s="1382"/>
      <c r="D133" s="1090"/>
      <c r="E133" s="449"/>
      <c r="F133" s="1227" t="str">
        <f>IFERROR(VLOOKUP(A133,Factura1_0!$K$5:$K$263,1,0),"0")</f>
        <v>0</v>
      </c>
      <c r="G133" s="1227">
        <f>IFERROR(VLOOKUP(A133,Boleta1_0!$K$5:$K$248,1,0),0)</f>
        <v>0</v>
      </c>
      <c r="H133" s="1227">
        <f>IFERROR(VLOOKUP(A133,'Nota de Débito1_0'!$K$5:$K$238,1,0),0)</f>
        <v>0</v>
      </c>
      <c r="I133" s="1227">
        <f>IFERROR(VLOOKUP(A133,'Nota de Crédito1_0'!$K$5:$K$238,1,0),0)</f>
        <v>0</v>
      </c>
      <c r="J133" s="1227">
        <f>IFERROR(VLOOKUP(A133,Retenciones1_0!$K$5:$K$237,1,0),0)</f>
        <v>0</v>
      </c>
      <c r="K133" s="1227">
        <f>IFERROR(VLOOKUP(A133,Percepciones1_0!$K$5:$K$236,1,0),0)</f>
        <v>0</v>
      </c>
      <c r="L133" s="1227">
        <f>IFERROR(VLOOKUP(A133,Guía1_0!$K$5:$K$235,1,0),0)</f>
        <v>0</v>
      </c>
      <c r="M133" s="1227">
        <f>IFERROR(VLOOKUP(A133,'Resumen Diario1_1'!$K$5:$K$233,1,0),0)</f>
        <v>0</v>
      </c>
      <c r="N133" s="1227">
        <f>IFERROR(VLOOKUP(A133,'Comunicación de Baja1_0'!$K$5:$K$233,1,0),0)</f>
        <v>0</v>
      </c>
      <c r="O133" s="1227">
        <f>IFERROR(VLOOKUP(A133,'Resumen de reversiones1_0'!$K$5:$K$1000,1,0),0)</f>
        <v>0</v>
      </c>
      <c r="P133" s="1227">
        <f>IFERROR(VLOOKUP(A133,Factura2_0!$L$5:$L$971,1,0),0)</f>
        <v>0</v>
      </c>
      <c r="Q133" s="1227">
        <f>IFERROR(VLOOKUP($A133,Boleta2_0!$L$5:$L$1117,1,0),0)</f>
        <v>0</v>
      </c>
      <c r="R133" s="1227">
        <f>IFERROR(VLOOKUP($A133,'Servicios Públicos2_0'!$L$5:$L$462,1,0),0)</f>
        <v>0</v>
      </c>
      <c r="S133" s="1227">
        <f>IFERROR(VLOOKUP($A133,NotaCredito2_0!$L$5:$L$457,1,0),0)</f>
        <v>0</v>
      </c>
      <c r="T133" s="1227">
        <f>IFERROR(VLOOKUP($A133,NotaDebito2_0!$L$5:$L$454,1,0),0)</f>
        <v>0</v>
      </c>
      <c r="U133" s="1227">
        <f>IFERROR(VLOOKUP($A133,General!$D$6:$D$235,1,0),0)</f>
        <v>0</v>
      </c>
      <c r="V133" s="1227">
        <f>IFERROR(VLOOKUP($A133,Firma!$H$4:$H$232,1,0),0)</f>
        <v>0</v>
      </c>
      <c r="W133" s="365" t="s">
        <v>2434</v>
      </c>
      <c r="X133" s="1229" t="str">
        <f t="shared" si="2"/>
        <v>1075</v>
      </c>
    </row>
    <row r="134" spans="1:24" s="1" customFormat="1" x14ac:dyDescent="0.25">
      <c r="A134" s="365" t="s">
        <v>5046</v>
      </c>
      <c r="B134" s="1475" t="s">
        <v>5048</v>
      </c>
      <c r="C134" s="1369"/>
      <c r="D134" s="1087"/>
      <c r="E134" s="449"/>
      <c r="F134" s="1227" t="str">
        <f>IFERROR(VLOOKUP(A134,Factura1_0!$K$5:$K$263,1,0),"0")</f>
        <v>0</v>
      </c>
      <c r="G134" s="1227">
        <f>IFERROR(VLOOKUP(A134,Boleta1_0!$K$5:$K$248,1,0),0)</f>
        <v>0</v>
      </c>
      <c r="H134" s="1227">
        <f>IFERROR(VLOOKUP(A134,'Nota de Débito1_0'!$K$5:$K$238,1,0),0)</f>
        <v>0</v>
      </c>
      <c r="I134" s="1227">
        <f>IFERROR(VLOOKUP(A134,'Nota de Crédito1_0'!$K$5:$K$238,1,0),0)</f>
        <v>0</v>
      </c>
      <c r="J134" s="1227">
        <f>IFERROR(VLOOKUP(A134,Retenciones1_0!$K$5:$K$237,1,0),0)</f>
        <v>0</v>
      </c>
      <c r="K134" s="1227">
        <f>IFERROR(VLOOKUP(A134,Percepciones1_0!$K$5:$K$236,1,0),0)</f>
        <v>0</v>
      </c>
      <c r="L134" s="1227">
        <f>IFERROR(VLOOKUP(A134,Guía1_0!$K$5:$K$235,1,0),0)</f>
        <v>0</v>
      </c>
      <c r="M134" s="1227">
        <f>IFERROR(VLOOKUP(A134,'Resumen Diario1_1'!$K$5:$K$233,1,0),0)</f>
        <v>0</v>
      </c>
      <c r="N134" s="1227">
        <f>IFERROR(VLOOKUP(A134,'Comunicación de Baja1_0'!$K$5:$K$233,1,0),0)</f>
        <v>0</v>
      </c>
      <c r="O134" s="1227">
        <f>IFERROR(VLOOKUP(A134,'Resumen de reversiones1_0'!$K$5:$K$1000,1,0),0)</f>
        <v>0</v>
      </c>
      <c r="P134" s="1227" t="str">
        <f>IFERROR(VLOOKUP(A134,Factura2_0!$L$5:$L$971,1,0),0)</f>
        <v>1076</v>
      </c>
      <c r="Q134" s="1227">
        <f>IFERROR(VLOOKUP($A134,Boleta2_0!$L$5:$L$1117,1,0),0)</f>
        <v>0</v>
      </c>
      <c r="R134" s="1227">
        <f>IFERROR(VLOOKUP($A134,'Servicios Públicos2_0'!$L$5:$L$462,1,0),0)</f>
        <v>0</v>
      </c>
      <c r="S134" s="1227">
        <f>IFERROR(VLOOKUP($A134,NotaCredito2_0!$L$5:$L$457,1,0),0)</f>
        <v>0</v>
      </c>
      <c r="T134" s="1227">
        <f>IFERROR(VLOOKUP($A134,NotaDebito2_0!$L$5:$L$454,1,0),0)</f>
        <v>0</v>
      </c>
      <c r="U134" s="1227">
        <f>IFERROR(VLOOKUP($A134,General!$D$6:$D$235,1,0),0)</f>
        <v>0</v>
      </c>
      <c r="V134" s="1227">
        <f>IFERROR(VLOOKUP($A134,Firma!$H$4:$H$232,1,0),0)</f>
        <v>0</v>
      </c>
      <c r="W134" s="365" t="s">
        <v>5046</v>
      </c>
      <c r="X134" s="1229" t="str">
        <f t="shared" si="2"/>
        <v>1076</v>
      </c>
    </row>
    <row r="135" spans="1:24" s="1" customFormat="1" x14ac:dyDescent="0.25">
      <c r="A135" s="365" t="s">
        <v>5047</v>
      </c>
      <c r="B135" s="1475" t="s">
        <v>5049</v>
      </c>
      <c r="C135" s="1369"/>
      <c r="D135" s="1087"/>
      <c r="E135" s="449"/>
      <c r="F135" s="1227" t="str">
        <f>IFERROR(VLOOKUP(A135,Factura1_0!$K$5:$K$263,1,0),"0")</f>
        <v>0</v>
      </c>
      <c r="G135" s="1227">
        <f>IFERROR(VLOOKUP(A135,Boleta1_0!$K$5:$K$248,1,0),0)</f>
        <v>0</v>
      </c>
      <c r="H135" s="1227">
        <f>IFERROR(VLOOKUP(A135,'Nota de Débito1_0'!$K$5:$K$238,1,0),0)</f>
        <v>0</v>
      </c>
      <c r="I135" s="1227">
        <f>IFERROR(VLOOKUP(A135,'Nota de Crédito1_0'!$K$5:$K$238,1,0),0)</f>
        <v>0</v>
      </c>
      <c r="J135" s="1227">
        <f>IFERROR(VLOOKUP(A135,Retenciones1_0!$K$5:$K$237,1,0),0)</f>
        <v>0</v>
      </c>
      <c r="K135" s="1227">
        <f>IFERROR(VLOOKUP(A135,Percepciones1_0!$K$5:$K$236,1,0),0)</f>
        <v>0</v>
      </c>
      <c r="L135" s="1227">
        <f>IFERROR(VLOOKUP(A135,Guía1_0!$K$5:$K$235,1,0),0)</f>
        <v>0</v>
      </c>
      <c r="M135" s="1227">
        <f>IFERROR(VLOOKUP(A135,'Resumen Diario1_1'!$K$5:$K$233,1,0),0)</f>
        <v>0</v>
      </c>
      <c r="N135" s="1227">
        <f>IFERROR(VLOOKUP(A135,'Comunicación de Baja1_0'!$K$5:$K$233,1,0),0)</f>
        <v>0</v>
      </c>
      <c r="O135" s="1227">
        <f>IFERROR(VLOOKUP(A135,'Resumen de reversiones1_0'!$K$5:$K$1000,1,0),0)</f>
        <v>0</v>
      </c>
      <c r="P135" s="1227" t="str">
        <f>IFERROR(VLOOKUP(A135,Factura2_0!$L$5:$L$971,1,0),0)</f>
        <v>1077</v>
      </c>
      <c r="Q135" s="1227">
        <f>IFERROR(VLOOKUP($A135,Boleta2_0!$L$5:$L$1117,1,0),0)</f>
        <v>0</v>
      </c>
      <c r="R135" s="1227">
        <f>IFERROR(VLOOKUP($A135,'Servicios Públicos2_0'!$L$5:$L$462,1,0),0)</f>
        <v>0</v>
      </c>
      <c r="S135" s="1227">
        <f>IFERROR(VLOOKUP($A135,NotaCredito2_0!$L$5:$L$457,1,0),0)</f>
        <v>0</v>
      </c>
      <c r="T135" s="1227">
        <f>IFERROR(VLOOKUP($A135,NotaDebito2_0!$L$5:$L$454,1,0),0)</f>
        <v>0</v>
      </c>
      <c r="U135" s="1227">
        <f>IFERROR(VLOOKUP($A135,General!$D$6:$D$235,1,0),0)</f>
        <v>0</v>
      </c>
      <c r="V135" s="1227">
        <f>IFERROR(VLOOKUP($A135,Firma!$H$4:$H$232,1,0),0)</f>
        <v>0</v>
      </c>
      <c r="W135" s="365" t="s">
        <v>5047</v>
      </c>
      <c r="X135" s="1229" t="str">
        <f t="shared" si="2"/>
        <v>1077</v>
      </c>
    </row>
    <row r="136" spans="1:24" s="1223" customFormat="1" x14ac:dyDescent="0.25">
      <c r="A136" s="1453" t="s">
        <v>6803</v>
      </c>
      <c r="B136" s="1454" t="s">
        <v>6802</v>
      </c>
      <c r="C136" s="1382"/>
      <c r="D136" s="1224"/>
      <c r="E136" s="1221"/>
      <c r="F136" s="1227" t="str">
        <f>IFERROR(VLOOKUP(A136,Factura1_0!$K$5:$K$263,1,0),"0")</f>
        <v>0</v>
      </c>
      <c r="G136" s="1227">
        <f>IFERROR(VLOOKUP(A136,Boleta1_0!$K$5:$K$248,1,0),0)</f>
        <v>0</v>
      </c>
      <c r="H136" s="1227">
        <f>IFERROR(VLOOKUP(A136,'Nota de Débito1_0'!$K$5:$K$238,1,0),0)</f>
        <v>0</v>
      </c>
      <c r="I136" s="1227">
        <f>IFERROR(VLOOKUP(A136,'Nota de Crédito1_0'!$K$5:$K$238,1,0),0)</f>
        <v>0</v>
      </c>
      <c r="J136" s="1227">
        <f>IFERROR(VLOOKUP(A136,Retenciones1_0!$K$5:$K$237,1,0),0)</f>
        <v>0</v>
      </c>
      <c r="K136" s="1227">
        <f>IFERROR(VLOOKUP(A136,Percepciones1_0!$K$5:$K$236,1,0),0)</f>
        <v>0</v>
      </c>
      <c r="L136" s="1227">
        <f>IFERROR(VLOOKUP(A136,Guía1_0!$K$5:$K$235,1,0),0)</f>
        <v>0</v>
      </c>
      <c r="M136" s="1227">
        <f>IFERROR(VLOOKUP(A136,'Resumen Diario1_1'!$K$5:$K$233,1,0),0)</f>
        <v>0</v>
      </c>
      <c r="N136" s="1227">
        <f>IFERROR(VLOOKUP(A136,'Comunicación de Baja1_0'!$K$5:$K$233,1,0),0)</f>
        <v>0</v>
      </c>
      <c r="O136" s="1227">
        <f>IFERROR(VLOOKUP(A136,'Resumen de reversiones1_0'!$K$5:$K$1000,1,0),0)</f>
        <v>0</v>
      </c>
      <c r="P136" s="1227">
        <f>IFERROR(VLOOKUP(A136,Factura2_0!$L$5:$L$971,1,0),0)</f>
        <v>0</v>
      </c>
      <c r="Q136" s="1227">
        <f>IFERROR(VLOOKUP($A136,Boleta2_0!$L$5:$L$1117,1,0),0)</f>
        <v>0</v>
      </c>
      <c r="R136" s="1227">
        <f>IFERROR(VLOOKUP($A136,'Servicios Públicos2_0'!$L$5:$L$462,1,0),0)</f>
        <v>0</v>
      </c>
      <c r="S136" s="1227">
        <f>IFERROR(VLOOKUP($A136,NotaCredito2_0!$L$5:$L$457,1,0),0)</f>
        <v>0</v>
      </c>
      <c r="T136" s="1227">
        <f>IFERROR(VLOOKUP($A136,NotaDebito2_0!$L$5:$L$454,1,0),0)</f>
        <v>0</v>
      </c>
      <c r="U136" s="1227" t="str">
        <f>IFERROR(VLOOKUP($A136,General!$D$6:$D$235,1,0),0)</f>
        <v>1078</v>
      </c>
      <c r="V136" s="1227">
        <f>IFERROR(VLOOKUP($A136,Firma!$H$4:$H$232,1,0),0)</f>
        <v>0</v>
      </c>
      <c r="W136" s="1453" t="s">
        <v>6803</v>
      </c>
      <c r="X136" s="1229" t="str">
        <f t="shared" si="2"/>
        <v>1078</v>
      </c>
    </row>
    <row r="137" spans="1:24" customFormat="1" x14ac:dyDescent="0.25">
      <c r="A137" s="365" t="s">
        <v>2342</v>
      </c>
      <c r="B137" s="1249" t="s">
        <v>5972</v>
      </c>
      <c r="C137" s="1382"/>
      <c r="D137" s="1090"/>
      <c r="E137" s="449"/>
      <c r="F137" s="1227" t="str">
        <f>IFERROR(VLOOKUP(A137,Factura1_0!$K$5:$K$263,1,0),"0")</f>
        <v>2104</v>
      </c>
      <c r="G137" s="1227" t="str">
        <f>IFERROR(VLOOKUP(A137,Boleta1_0!$K$5:$K$248,1,0),0)</f>
        <v>2104</v>
      </c>
      <c r="H137" s="1227" t="str">
        <f>IFERROR(VLOOKUP(A137,'Nota de Débito1_0'!$K$5:$K$238,1,0),0)</f>
        <v>2104</v>
      </c>
      <c r="I137" s="1227" t="str">
        <f>IFERROR(VLOOKUP(A137,'Nota de Crédito1_0'!$K$5:$K$238,1,0),0)</f>
        <v>2104</v>
      </c>
      <c r="J137" s="1227" t="str">
        <f>IFERROR(VLOOKUP(A137,Retenciones1_0!$K$5:$K$237,1,0),0)</f>
        <v>2104</v>
      </c>
      <c r="K137" s="1227" t="str">
        <f>IFERROR(VLOOKUP(A137,Percepciones1_0!$K$5:$K$236,1,0),0)</f>
        <v>2104</v>
      </c>
      <c r="L137" s="1227" t="str">
        <f>IFERROR(VLOOKUP(A137,Guía1_0!$K$5:$K$235,1,0),0)</f>
        <v>2104</v>
      </c>
      <c r="M137" s="1227">
        <f>IFERROR(VLOOKUP(A137,'Resumen Diario1_1'!$K$5:$K$233,1,0),0)</f>
        <v>0</v>
      </c>
      <c r="N137" s="1227">
        <f>IFERROR(VLOOKUP(A137,'Comunicación de Baja1_0'!$K$5:$K$233,1,0),0)</f>
        <v>0</v>
      </c>
      <c r="O137" s="1227">
        <f>IFERROR(VLOOKUP(A137,'Resumen de reversiones1_0'!$K$5:$K$1000,1,0),0)</f>
        <v>0</v>
      </c>
      <c r="P137" s="1227" t="str">
        <f>IFERROR(VLOOKUP(A137,Factura2_0!$L$5:$L$971,1,0),0)</f>
        <v>2104</v>
      </c>
      <c r="Q137" s="1227" t="str">
        <f>IFERROR(VLOOKUP($A137,Boleta2_0!$L$5:$L$1117,1,0),0)</f>
        <v>2104</v>
      </c>
      <c r="R137" s="1227" t="str">
        <f>IFERROR(VLOOKUP($A137,'Servicios Públicos2_0'!$L$5:$L$462,1,0),0)</f>
        <v>2104</v>
      </c>
      <c r="S137" s="1227" t="str">
        <f>IFERROR(VLOOKUP($A137,NotaCredito2_0!$L$5:$L$457,1,0),0)</f>
        <v>2104</v>
      </c>
      <c r="T137" s="1227" t="str">
        <f>IFERROR(VLOOKUP($A137,NotaDebito2_0!$L$5:$L$454,1,0),0)</f>
        <v>2104</v>
      </c>
      <c r="U137" s="1227">
        <f>IFERROR(VLOOKUP($A137,General!$D$6:$D$235,1,0),0)</f>
        <v>0</v>
      </c>
      <c r="V137" s="1227">
        <f>IFERROR(VLOOKUP($A137,Firma!$H$4:$H$232,1,0),0)</f>
        <v>0</v>
      </c>
      <c r="W137" s="365" t="s">
        <v>2342</v>
      </c>
      <c r="X137" s="1229" t="str">
        <f t="shared" si="2"/>
        <v>2104</v>
      </c>
    </row>
    <row r="138" spans="1:24" customFormat="1" x14ac:dyDescent="0.25">
      <c r="A138" s="365" t="s">
        <v>2433</v>
      </c>
      <c r="B138" s="1249" t="s">
        <v>2148</v>
      </c>
      <c r="C138" s="1382"/>
      <c r="D138" s="1090"/>
      <c r="E138" s="449"/>
      <c r="F138" s="1227" t="str">
        <f>IFERROR(VLOOKUP(A138,Factura1_0!$K$5:$K$263,1,0),"0")</f>
        <v>2010</v>
      </c>
      <c r="G138" s="1227" t="str">
        <f>IFERROR(VLOOKUP(A138,Boleta1_0!$K$5:$K$248,1,0),0)</f>
        <v>2010</v>
      </c>
      <c r="H138" s="1227" t="str">
        <f>IFERROR(VLOOKUP(A138,'Nota de Débito1_0'!$K$5:$K$238,1,0),0)</f>
        <v>2010</v>
      </c>
      <c r="I138" s="1227" t="str">
        <f>IFERROR(VLOOKUP(A138,'Nota de Crédito1_0'!$K$5:$K$238,1,0),0)</f>
        <v>2010</v>
      </c>
      <c r="J138" s="1227">
        <f>IFERROR(VLOOKUP(A138,Retenciones1_0!$K$5:$K$237,1,0),0)</f>
        <v>0</v>
      </c>
      <c r="K138" s="1227">
        <f>IFERROR(VLOOKUP(A138,Percepciones1_0!$K$5:$K$236,1,0),0)</f>
        <v>0</v>
      </c>
      <c r="L138" s="1227">
        <f>IFERROR(VLOOKUP(A138,Guía1_0!$K$5:$K$235,1,0),0)</f>
        <v>0</v>
      </c>
      <c r="M138" s="1227">
        <f>IFERROR(VLOOKUP(A138,'Resumen Diario1_1'!$K$5:$K$233,1,0),0)</f>
        <v>0</v>
      </c>
      <c r="N138" s="1227">
        <f>IFERROR(VLOOKUP(A138,'Comunicación de Baja1_0'!$K$5:$K$233,1,0),0)</f>
        <v>0</v>
      </c>
      <c r="O138" s="1227">
        <f>IFERROR(VLOOKUP(A138,'Resumen de reversiones1_0'!$K$5:$K$1000,1,0),0)</f>
        <v>0</v>
      </c>
      <c r="P138" s="1227" t="str">
        <f>IFERROR(VLOOKUP(A138,Factura2_0!$L$5:$L$971,1,0),0)</f>
        <v>2010</v>
      </c>
      <c r="Q138" s="1227" t="str">
        <f>IFERROR(VLOOKUP($A138,Boleta2_0!$L$5:$L$1117,1,0),0)</f>
        <v>2010</v>
      </c>
      <c r="R138" s="1227" t="str">
        <f>IFERROR(VLOOKUP($A138,'Servicios Públicos2_0'!$L$5:$L$462,1,0),0)</f>
        <v>2010</v>
      </c>
      <c r="S138" s="1227" t="str">
        <f>IFERROR(VLOOKUP($A138,NotaCredito2_0!$L$5:$L$457,1,0),0)</f>
        <v>2010</v>
      </c>
      <c r="T138" s="1227" t="str">
        <f>IFERROR(VLOOKUP($A138,NotaDebito2_0!$L$5:$L$454,1,0),0)</f>
        <v>2010</v>
      </c>
      <c r="U138" s="1227">
        <f>IFERROR(VLOOKUP($A138,General!$D$6:$D$235,1,0),0)</f>
        <v>0</v>
      </c>
      <c r="V138" s="1227">
        <f>IFERROR(VLOOKUP($A138,Firma!$H$4:$H$232,1,0),0)</f>
        <v>0</v>
      </c>
      <c r="W138" s="365" t="s">
        <v>2433</v>
      </c>
      <c r="X138" s="1229" t="str">
        <f t="shared" si="2"/>
        <v>2010</v>
      </c>
    </row>
    <row r="139" spans="1:24" customFormat="1" x14ac:dyDescent="0.25">
      <c r="A139" s="365" t="s">
        <v>2432</v>
      </c>
      <c r="B139" s="1249" t="s">
        <v>204</v>
      </c>
      <c r="C139" s="1382"/>
      <c r="D139" s="1090"/>
      <c r="E139" s="449"/>
      <c r="F139" s="1227" t="str">
        <f>IFERROR(VLOOKUP(A139,Factura1_0!$K$5:$K$263,1,0),"0")</f>
        <v>2011</v>
      </c>
      <c r="G139" s="1227" t="str">
        <f>IFERROR(VLOOKUP(A139,Boleta1_0!$K$5:$K$248,1,0),0)</f>
        <v>2011</v>
      </c>
      <c r="H139" s="1227" t="str">
        <f>IFERROR(VLOOKUP(A139,'Nota de Débito1_0'!$K$5:$K$238,1,0),0)</f>
        <v>2011</v>
      </c>
      <c r="I139" s="1227" t="str">
        <f>IFERROR(VLOOKUP(A139,'Nota de Crédito1_0'!$K$5:$K$238,1,0),0)</f>
        <v>2011</v>
      </c>
      <c r="J139" s="1227">
        <f>IFERROR(VLOOKUP(A139,Retenciones1_0!$K$5:$K$237,1,0),0)</f>
        <v>0</v>
      </c>
      <c r="K139" s="1227">
        <f>IFERROR(VLOOKUP(A139,Percepciones1_0!$K$5:$K$236,1,0),0)</f>
        <v>0</v>
      </c>
      <c r="L139" s="1227">
        <f>IFERROR(VLOOKUP(A139,Guía1_0!$K$5:$K$235,1,0),0)</f>
        <v>0</v>
      </c>
      <c r="M139" s="1227">
        <f>IFERROR(VLOOKUP(A139,'Resumen Diario1_1'!$K$5:$K$233,1,0),0)</f>
        <v>0</v>
      </c>
      <c r="N139" s="1227">
        <f>IFERROR(VLOOKUP(A139,'Comunicación de Baja1_0'!$K$5:$K$233,1,0),0)</f>
        <v>0</v>
      </c>
      <c r="O139" s="1227">
        <f>IFERROR(VLOOKUP(A139,'Resumen de reversiones1_0'!$K$5:$K$1000,1,0),0)</f>
        <v>0</v>
      </c>
      <c r="P139" s="1227" t="str">
        <f>IFERROR(VLOOKUP(A139,Factura2_0!$L$5:$L$971,1,0),0)</f>
        <v>2011</v>
      </c>
      <c r="Q139" s="1227" t="str">
        <f>IFERROR(VLOOKUP($A139,Boleta2_0!$L$5:$L$1117,1,0),0)</f>
        <v>2011</v>
      </c>
      <c r="R139" s="1227" t="str">
        <f>IFERROR(VLOOKUP($A139,'Servicios Públicos2_0'!$L$5:$L$462,1,0),0)</f>
        <v>2011</v>
      </c>
      <c r="S139" s="1227" t="str">
        <f>IFERROR(VLOOKUP($A139,NotaCredito2_0!$L$5:$L$457,1,0),0)</f>
        <v>2011</v>
      </c>
      <c r="T139" s="1227" t="str">
        <f>IFERROR(VLOOKUP($A139,NotaDebito2_0!$L$5:$L$454,1,0),0)</f>
        <v>2011</v>
      </c>
      <c r="U139" s="1227">
        <f>IFERROR(VLOOKUP($A139,General!$D$6:$D$235,1,0),0)</f>
        <v>0</v>
      </c>
      <c r="V139" s="1227">
        <f>IFERROR(VLOOKUP($A139,Firma!$H$4:$H$232,1,0),0)</f>
        <v>0</v>
      </c>
      <c r="W139" s="365" t="s">
        <v>2432</v>
      </c>
      <c r="X139" s="1229" t="str">
        <f t="shared" si="2"/>
        <v>2011</v>
      </c>
    </row>
    <row r="140" spans="1:24" customFormat="1" x14ac:dyDescent="0.25">
      <c r="A140" s="365" t="s">
        <v>2431</v>
      </c>
      <c r="B140" s="1249" t="s">
        <v>2430</v>
      </c>
      <c r="C140" s="1382"/>
      <c r="D140" s="1090"/>
      <c r="E140" s="449"/>
      <c r="F140" s="1227" t="str">
        <f>IFERROR(VLOOKUP(A140,Factura1_0!$K$5:$K$263,1,0),"0")</f>
        <v>0</v>
      </c>
      <c r="G140" s="1227">
        <f>IFERROR(VLOOKUP(A140,Boleta1_0!$K$5:$K$248,1,0),0)</f>
        <v>0</v>
      </c>
      <c r="H140" s="1227">
        <f>IFERROR(VLOOKUP(A140,'Nota de Débito1_0'!$K$5:$K$238,1,0),0)</f>
        <v>0</v>
      </c>
      <c r="I140" s="1227">
        <f>IFERROR(VLOOKUP(A140,'Nota de Crédito1_0'!$K$5:$K$238,1,0),0)</f>
        <v>0</v>
      </c>
      <c r="J140" s="1227">
        <f>IFERROR(VLOOKUP(A140,Retenciones1_0!$K$5:$K$237,1,0),0)</f>
        <v>0</v>
      </c>
      <c r="K140" s="1227">
        <f>IFERROR(VLOOKUP(A140,Percepciones1_0!$K$5:$K$236,1,0),0)</f>
        <v>0</v>
      </c>
      <c r="L140" s="1227">
        <f>IFERROR(VLOOKUP(A140,Guía1_0!$K$5:$K$235,1,0),0)</f>
        <v>0</v>
      </c>
      <c r="M140" s="1227">
        <f>IFERROR(VLOOKUP(A140,'Resumen Diario1_1'!$K$5:$K$233,1,0),0)</f>
        <v>0</v>
      </c>
      <c r="N140" s="1227">
        <f>IFERROR(VLOOKUP(A140,'Comunicación de Baja1_0'!$K$5:$K$233,1,0),0)</f>
        <v>0</v>
      </c>
      <c r="O140" s="1227">
        <f>IFERROR(VLOOKUP(A140,'Resumen de reversiones1_0'!$K$5:$K$1000,1,0),0)</f>
        <v>0</v>
      </c>
      <c r="P140" s="1227">
        <f>IFERROR(VLOOKUP(A140,Factura2_0!$L$5:$L$971,1,0),0)</f>
        <v>0</v>
      </c>
      <c r="Q140" s="1227">
        <f>IFERROR(VLOOKUP($A140,Boleta2_0!$L$5:$L$1117,1,0),0)</f>
        <v>0</v>
      </c>
      <c r="R140" s="1227">
        <f>IFERROR(VLOOKUP($A140,'Servicios Públicos2_0'!$L$5:$L$462,1,0),0)</f>
        <v>0</v>
      </c>
      <c r="S140" s="1227">
        <f>IFERROR(VLOOKUP($A140,NotaCredito2_0!$L$5:$L$457,1,0),0)</f>
        <v>0</v>
      </c>
      <c r="T140" s="1227">
        <f>IFERROR(VLOOKUP($A140,NotaDebito2_0!$L$5:$L$454,1,0),0)</f>
        <v>0</v>
      </c>
      <c r="U140" s="1227">
        <f>IFERROR(VLOOKUP($A140,General!$D$6:$D$235,1,0),0)</f>
        <v>0</v>
      </c>
      <c r="V140" s="1227">
        <f>IFERROR(VLOOKUP($A140,Firma!$H$4:$H$232,1,0),0)</f>
        <v>0</v>
      </c>
      <c r="W140" s="365" t="s">
        <v>2431</v>
      </c>
      <c r="X140" s="1229" t="str">
        <f t="shared" si="2"/>
        <v>2012</v>
      </c>
    </row>
    <row r="141" spans="1:24" customFormat="1" x14ac:dyDescent="0.25">
      <c r="A141" s="365" t="s">
        <v>2429</v>
      </c>
      <c r="B141" s="1249" t="s">
        <v>2146</v>
      </c>
      <c r="C141" s="1382"/>
      <c r="D141" s="1090"/>
      <c r="E141" s="449"/>
      <c r="F141" s="1227" t="str">
        <f>IFERROR(VLOOKUP(A141,Factura1_0!$K$5:$K$263,1,0),"0")</f>
        <v>0</v>
      </c>
      <c r="G141" s="1227">
        <f>IFERROR(VLOOKUP(A141,Boleta1_0!$K$5:$K$248,1,0),0)</f>
        <v>0</v>
      </c>
      <c r="H141" s="1227">
        <f>IFERROR(VLOOKUP(A141,'Nota de Débito1_0'!$K$5:$K$238,1,0),0)</f>
        <v>0</v>
      </c>
      <c r="I141" s="1227">
        <f>IFERROR(VLOOKUP(A141,'Nota de Crédito1_0'!$K$5:$K$238,1,0),0)</f>
        <v>0</v>
      </c>
      <c r="J141" s="1227">
        <f>IFERROR(VLOOKUP(A141,Retenciones1_0!$K$5:$K$237,1,0),0)</f>
        <v>0</v>
      </c>
      <c r="K141" s="1227">
        <f>IFERROR(VLOOKUP(A141,Percepciones1_0!$K$5:$K$236,1,0),0)</f>
        <v>0</v>
      </c>
      <c r="L141" s="1227">
        <f>IFERROR(VLOOKUP(A141,Guía1_0!$K$5:$K$235,1,0),0)</f>
        <v>0</v>
      </c>
      <c r="M141" s="1227">
        <f>IFERROR(VLOOKUP(A141,'Resumen Diario1_1'!$K$5:$K$233,1,0),0)</f>
        <v>0</v>
      </c>
      <c r="N141" s="1227">
        <f>IFERROR(VLOOKUP(A141,'Comunicación de Baja1_0'!$K$5:$K$233,1,0),0)</f>
        <v>0</v>
      </c>
      <c r="O141" s="1227">
        <f>IFERROR(VLOOKUP(A141,'Resumen de reversiones1_0'!$K$5:$K$1000,1,0),0)</f>
        <v>0</v>
      </c>
      <c r="P141" s="1227">
        <f>IFERROR(VLOOKUP(A141,Factura2_0!$L$5:$L$971,1,0),0)</f>
        <v>0</v>
      </c>
      <c r="Q141" s="1227">
        <f>IFERROR(VLOOKUP($A141,Boleta2_0!$L$5:$L$1117,1,0),0)</f>
        <v>0</v>
      </c>
      <c r="R141" s="1227">
        <f>IFERROR(VLOOKUP($A141,'Servicios Públicos2_0'!$L$5:$L$462,1,0),0)</f>
        <v>0</v>
      </c>
      <c r="S141" s="1227">
        <f>IFERROR(VLOOKUP($A141,NotaCredito2_0!$L$5:$L$457,1,0),0)</f>
        <v>0</v>
      </c>
      <c r="T141" s="1227">
        <f>IFERROR(VLOOKUP($A141,NotaDebito2_0!$L$5:$L$454,1,0),0)</f>
        <v>0</v>
      </c>
      <c r="U141" s="1227">
        <f>IFERROR(VLOOKUP($A141,General!$D$6:$D$235,1,0),0)</f>
        <v>0</v>
      </c>
      <c r="V141" s="1227">
        <f>IFERROR(VLOOKUP($A141,Firma!$H$4:$H$232,1,0),0)</f>
        <v>0</v>
      </c>
      <c r="W141" s="365" t="s">
        <v>2429</v>
      </c>
      <c r="X141" s="1229" t="str">
        <f t="shared" si="2"/>
        <v>2013</v>
      </c>
    </row>
    <row r="142" spans="1:24" customFormat="1" x14ac:dyDescent="0.25">
      <c r="A142" s="365" t="s">
        <v>760</v>
      </c>
      <c r="B142" s="1249" t="s">
        <v>547</v>
      </c>
      <c r="C142" s="1382"/>
      <c r="D142" s="1090"/>
      <c r="E142" s="449"/>
      <c r="F142" s="1227" t="str">
        <f>IFERROR(VLOOKUP(A142,Factura1_0!$K$5:$K$263,1,0),"0")</f>
        <v>2014</v>
      </c>
      <c r="G142" s="1227" t="str">
        <f>IFERROR(VLOOKUP(A142,Boleta1_0!$K$5:$K$248,1,0),0)</f>
        <v>2014</v>
      </c>
      <c r="H142" s="1227" t="str">
        <f>IFERROR(VLOOKUP(A142,'Nota de Débito1_0'!$K$5:$K$238,1,0),0)</f>
        <v>2014</v>
      </c>
      <c r="I142" s="1227" t="str">
        <f>IFERROR(VLOOKUP(A142,'Nota de Crédito1_0'!$K$5:$K$238,1,0),0)</f>
        <v>2014</v>
      </c>
      <c r="J142" s="1227">
        <f>IFERROR(VLOOKUP(A142,Retenciones1_0!$K$5:$K$237,1,0),0)</f>
        <v>0</v>
      </c>
      <c r="K142" s="1227">
        <f>IFERROR(VLOOKUP(A142,Percepciones1_0!$K$5:$K$236,1,0),0)</f>
        <v>0</v>
      </c>
      <c r="L142" s="1227">
        <f>IFERROR(VLOOKUP(A142,Guía1_0!$K$5:$K$235,1,0),0)</f>
        <v>0</v>
      </c>
      <c r="M142" s="1227" t="str">
        <f>IFERROR(VLOOKUP(A142,'Resumen Diario1_1'!$K$5:$K$233,1,0),0)</f>
        <v>2014</v>
      </c>
      <c r="N142" s="1227">
        <f>IFERROR(VLOOKUP(A142,'Comunicación de Baja1_0'!$K$5:$K$233,1,0),0)</f>
        <v>0</v>
      </c>
      <c r="O142" s="1227">
        <f>IFERROR(VLOOKUP(A142,'Resumen de reversiones1_0'!$K$5:$K$1000,1,0),0)</f>
        <v>0</v>
      </c>
      <c r="P142" s="1227" t="str">
        <f>IFERROR(VLOOKUP(A142,Factura2_0!$L$5:$L$971,1,0),0)</f>
        <v>2014</v>
      </c>
      <c r="Q142" s="1227" t="str">
        <f>IFERROR(VLOOKUP($A142,Boleta2_0!$L$5:$L$1117,1,0),0)</f>
        <v>2014</v>
      </c>
      <c r="R142" s="1227" t="str">
        <f>IFERROR(VLOOKUP($A142,'Servicios Públicos2_0'!$L$5:$L$462,1,0),0)</f>
        <v>2014</v>
      </c>
      <c r="S142" s="1227">
        <f>IFERROR(VLOOKUP($A142,NotaCredito2_0!$L$5:$L$457,1,0),0)</f>
        <v>0</v>
      </c>
      <c r="T142" s="1227">
        <f>IFERROR(VLOOKUP($A142,NotaDebito2_0!$L$5:$L$454,1,0),0)</f>
        <v>0</v>
      </c>
      <c r="U142" s="1227">
        <f>IFERROR(VLOOKUP($A142,General!$D$6:$D$235,1,0),0)</f>
        <v>0</v>
      </c>
      <c r="V142" s="1227">
        <f>IFERROR(VLOOKUP($A142,Firma!$H$4:$H$232,1,0),0)</f>
        <v>0</v>
      </c>
      <c r="W142" s="365" t="s">
        <v>760</v>
      </c>
      <c r="X142" s="1229" t="str">
        <f t="shared" si="2"/>
        <v>2014</v>
      </c>
    </row>
    <row r="143" spans="1:24" customFormat="1" x14ac:dyDescent="0.25">
      <c r="A143" s="365" t="s">
        <v>763</v>
      </c>
      <c r="B143" s="1249" t="s">
        <v>518</v>
      </c>
      <c r="C143" s="1382"/>
      <c r="D143" s="1090"/>
      <c r="E143" s="449"/>
      <c r="F143" s="1227" t="str">
        <f>IFERROR(VLOOKUP(A143,Factura1_0!$K$5:$K$263,1,0),"0")</f>
        <v>2015</v>
      </c>
      <c r="G143" s="1227" t="str">
        <f>IFERROR(VLOOKUP(A143,Boleta1_0!$K$5:$K$248,1,0),0)</f>
        <v>2015</v>
      </c>
      <c r="H143" s="1227" t="str">
        <f>IFERROR(VLOOKUP(A143,'Nota de Débito1_0'!$K$5:$K$238,1,0),0)</f>
        <v>2015</v>
      </c>
      <c r="I143" s="1227" t="str">
        <f>IFERROR(VLOOKUP(A143,'Nota de Crédito1_0'!$K$5:$K$238,1,0),0)</f>
        <v>2015</v>
      </c>
      <c r="J143" s="1227">
        <f>IFERROR(VLOOKUP(A143,Retenciones1_0!$K$5:$K$237,1,0),0)</f>
        <v>0</v>
      </c>
      <c r="K143" s="1227">
        <f>IFERROR(VLOOKUP(A143,Percepciones1_0!$K$5:$K$236,1,0),0)</f>
        <v>0</v>
      </c>
      <c r="L143" s="1227">
        <f>IFERROR(VLOOKUP(A143,Guía1_0!$K$5:$K$235,1,0),0)</f>
        <v>0</v>
      </c>
      <c r="M143" s="1227" t="str">
        <f>IFERROR(VLOOKUP(A143,'Resumen Diario1_1'!$K$5:$K$233,1,0),0)</f>
        <v>2015</v>
      </c>
      <c r="N143" s="1227">
        <f>IFERROR(VLOOKUP(A143,'Comunicación de Baja1_0'!$K$5:$K$233,1,0),0)</f>
        <v>0</v>
      </c>
      <c r="O143" s="1227">
        <f>IFERROR(VLOOKUP(A143,'Resumen de reversiones1_0'!$K$5:$K$1000,1,0),0)</f>
        <v>0</v>
      </c>
      <c r="P143" s="1227" t="str">
        <f>IFERROR(VLOOKUP(A143,Factura2_0!$L$5:$L$971,1,0),0)</f>
        <v>2015</v>
      </c>
      <c r="Q143" s="1227" t="str">
        <f>IFERROR(VLOOKUP($A143,Boleta2_0!$L$5:$L$1117,1,0),0)</f>
        <v>2015</v>
      </c>
      <c r="R143" s="1227" t="str">
        <f>IFERROR(VLOOKUP($A143,'Servicios Públicos2_0'!$L$5:$L$462,1,0),0)</f>
        <v>2015</v>
      </c>
      <c r="S143" s="1227">
        <f>IFERROR(VLOOKUP($A143,NotaCredito2_0!$L$5:$L$457,1,0),0)</f>
        <v>0</v>
      </c>
      <c r="T143" s="1227">
        <f>IFERROR(VLOOKUP($A143,NotaDebito2_0!$L$5:$L$454,1,0),0)</f>
        <v>0</v>
      </c>
      <c r="U143" s="1227">
        <f>IFERROR(VLOOKUP($A143,General!$D$6:$D$235,1,0),0)</f>
        <v>0</v>
      </c>
      <c r="V143" s="1227">
        <f>IFERROR(VLOOKUP($A143,Firma!$H$4:$H$232,1,0),0)</f>
        <v>0</v>
      </c>
      <c r="W143" s="365" t="s">
        <v>763</v>
      </c>
      <c r="X143" s="1229" t="str">
        <f t="shared" si="2"/>
        <v>2015</v>
      </c>
    </row>
    <row r="144" spans="1:24" customFormat="1" x14ac:dyDescent="0.25">
      <c r="A144" s="365" t="s">
        <v>764</v>
      </c>
      <c r="B144" s="1249" t="s">
        <v>3825</v>
      </c>
      <c r="C144" s="1382"/>
      <c r="D144" s="1090"/>
      <c r="E144" s="449"/>
      <c r="F144" s="1227" t="str">
        <f>IFERROR(VLOOKUP(A144,Factura1_0!$K$5:$K$263,1,0),"0")</f>
        <v>2016</v>
      </c>
      <c r="G144" s="1227" t="str">
        <f>IFERROR(VLOOKUP(A144,Boleta1_0!$K$5:$K$248,1,0),0)</f>
        <v>2016</v>
      </c>
      <c r="H144" s="1227" t="str">
        <f>IFERROR(VLOOKUP(A144,'Nota de Débito1_0'!$K$5:$K$238,1,0),0)</f>
        <v>2016</v>
      </c>
      <c r="I144" s="1227" t="str">
        <f>IFERROR(VLOOKUP(A144,'Nota de Crédito1_0'!$K$5:$K$238,1,0),0)</f>
        <v>2016</v>
      </c>
      <c r="J144" s="1227">
        <f>IFERROR(VLOOKUP(A144,Retenciones1_0!$K$5:$K$237,1,0),0)</f>
        <v>0</v>
      </c>
      <c r="K144" s="1227">
        <f>IFERROR(VLOOKUP(A144,Percepciones1_0!$K$5:$K$236,1,0),0)</f>
        <v>0</v>
      </c>
      <c r="L144" s="1227">
        <f>IFERROR(VLOOKUP(A144,Guía1_0!$K$5:$K$235,1,0),0)</f>
        <v>0</v>
      </c>
      <c r="M144" s="1227" t="str">
        <f>IFERROR(VLOOKUP(A144,'Resumen Diario1_1'!$K$5:$K$233,1,0),0)</f>
        <v>2016</v>
      </c>
      <c r="N144" s="1227">
        <f>IFERROR(VLOOKUP(A144,'Comunicación de Baja1_0'!$K$5:$K$233,1,0),0)</f>
        <v>0</v>
      </c>
      <c r="O144" s="1227">
        <f>IFERROR(VLOOKUP(A144,'Resumen de reversiones1_0'!$K$5:$K$1000,1,0),0)</f>
        <v>0</v>
      </c>
      <c r="P144" s="1227" t="str">
        <f>IFERROR(VLOOKUP(A144,Factura2_0!$L$5:$L$971,1,0),0)</f>
        <v>2016</v>
      </c>
      <c r="Q144" s="1227" t="str">
        <f>IFERROR(VLOOKUP($A144,Boleta2_0!$L$5:$L$1117,1,0),0)</f>
        <v>2016</v>
      </c>
      <c r="R144" s="1227" t="str">
        <f>IFERROR(VLOOKUP($A144,'Servicios Públicos2_0'!$L$5:$L$462,1,0),0)</f>
        <v>2016</v>
      </c>
      <c r="S144" s="1227" t="str">
        <f>IFERROR(VLOOKUP($A144,NotaCredito2_0!$L$5:$L$457,1,0),0)</f>
        <v>2016</v>
      </c>
      <c r="T144" s="1227" t="str">
        <f>IFERROR(VLOOKUP($A144,NotaDebito2_0!$L$5:$L$454,1,0),0)</f>
        <v>2016</v>
      </c>
      <c r="U144" s="1227">
        <f>IFERROR(VLOOKUP($A144,General!$D$6:$D$235,1,0),0)</f>
        <v>0</v>
      </c>
      <c r="V144" s="1227">
        <f>IFERROR(VLOOKUP($A144,Firma!$H$4:$H$232,1,0),0)</f>
        <v>0</v>
      </c>
      <c r="W144" s="365" t="s">
        <v>764</v>
      </c>
      <c r="X144" s="1229" t="str">
        <f t="shared" si="2"/>
        <v>2016</v>
      </c>
    </row>
    <row r="145" spans="1:24" customFormat="1" x14ac:dyDescent="0.25">
      <c r="A145" s="365" t="s">
        <v>761</v>
      </c>
      <c r="B145" s="1249" t="s">
        <v>4967</v>
      </c>
      <c r="C145" s="1382"/>
      <c r="D145" s="1090"/>
      <c r="E145" s="449"/>
      <c r="F145" s="1227" t="str">
        <f>IFERROR(VLOOKUP(A145,Factura1_0!$K$5:$K$263,1,0),"0")</f>
        <v>2017</v>
      </c>
      <c r="G145" s="1227" t="str">
        <f>IFERROR(VLOOKUP(A145,Boleta1_0!$K$5:$K$248,1,0),0)</f>
        <v>2017</v>
      </c>
      <c r="H145" s="1227" t="str">
        <f>IFERROR(VLOOKUP(A145,'Nota de Débito1_0'!$K$5:$K$238,1,0),0)</f>
        <v>2017</v>
      </c>
      <c r="I145" s="1227" t="str">
        <f>IFERROR(VLOOKUP(A145,'Nota de Crédito1_0'!$K$5:$K$238,1,0),0)</f>
        <v>2017</v>
      </c>
      <c r="J145" s="1227">
        <f>IFERROR(VLOOKUP(A145,Retenciones1_0!$K$5:$K$237,1,0),0)</f>
        <v>0</v>
      </c>
      <c r="K145" s="1227">
        <f>IFERROR(VLOOKUP(A145,Percepciones1_0!$K$5:$K$236,1,0),0)</f>
        <v>0</v>
      </c>
      <c r="L145" s="1227" t="str">
        <f>IFERROR(VLOOKUP(A145,Guía1_0!$K$5:$K$235,1,0),0)</f>
        <v>2017</v>
      </c>
      <c r="M145" s="1227" t="str">
        <f>IFERROR(VLOOKUP(A145,'Resumen Diario1_1'!$K$5:$K$233,1,0),0)</f>
        <v>2017</v>
      </c>
      <c r="N145" s="1227">
        <f>IFERROR(VLOOKUP(A145,'Comunicación de Baja1_0'!$K$5:$K$233,1,0),0)</f>
        <v>0</v>
      </c>
      <c r="O145" s="1227">
        <f>IFERROR(VLOOKUP(A145,'Resumen de reversiones1_0'!$K$5:$K$1000,1,0),0)</f>
        <v>0</v>
      </c>
      <c r="P145" s="1227" t="str">
        <f>IFERROR(VLOOKUP(A145,Factura2_0!$L$5:$L$971,1,0),0)</f>
        <v>2017</v>
      </c>
      <c r="Q145" s="1227" t="str">
        <f>IFERROR(VLOOKUP($A145,Boleta2_0!$L$5:$L$1117,1,0),0)</f>
        <v>2017</v>
      </c>
      <c r="R145" s="1227" t="str">
        <f>IFERROR(VLOOKUP($A145,'Servicios Públicos2_0'!$L$5:$L$462,1,0),0)</f>
        <v>2017</v>
      </c>
      <c r="S145" s="1227" t="str">
        <f>IFERROR(VLOOKUP($A145,NotaCredito2_0!$L$5:$L$457,1,0),0)</f>
        <v>2017</v>
      </c>
      <c r="T145" s="1227" t="str">
        <f>IFERROR(VLOOKUP($A145,NotaDebito2_0!$L$5:$L$454,1,0),0)</f>
        <v>2017</v>
      </c>
      <c r="U145" s="1227">
        <f>IFERROR(VLOOKUP($A145,General!$D$6:$D$235,1,0),0)</f>
        <v>0</v>
      </c>
      <c r="V145" s="1227">
        <f>IFERROR(VLOOKUP($A145,Firma!$H$4:$H$232,1,0),0)</f>
        <v>0</v>
      </c>
      <c r="W145" s="365" t="s">
        <v>761</v>
      </c>
      <c r="X145" s="1229" t="str">
        <f t="shared" si="2"/>
        <v>2017</v>
      </c>
    </row>
    <row r="146" spans="1:24" customFormat="1" x14ac:dyDescent="0.25">
      <c r="A146" s="365" t="s">
        <v>857</v>
      </c>
      <c r="B146" s="1249" t="s">
        <v>3826</v>
      </c>
      <c r="C146" s="1382"/>
      <c r="D146" s="1090"/>
      <c r="E146" s="449"/>
      <c r="F146" s="1227" t="str">
        <f>IFERROR(VLOOKUP(A146,Factura1_0!$K$5:$K$263,1,0),"0")</f>
        <v>0</v>
      </c>
      <c r="G146" s="1227">
        <f>IFERROR(VLOOKUP(A146,Boleta1_0!$K$5:$K$248,1,0),0)</f>
        <v>0</v>
      </c>
      <c r="H146" s="1227">
        <f>IFERROR(VLOOKUP(A146,'Nota de Débito1_0'!$K$5:$K$238,1,0),0)</f>
        <v>0</v>
      </c>
      <c r="I146" s="1227">
        <f>IFERROR(VLOOKUP(A146,'Nota de Crédito1_0'!$K$5:$K$238,1,0),0)</f>
        <v>0</v>
      </c>
      <c r="J146" s="1227">
        <f>IFERROR(VLOOKUP(A146,Retenciones1_0!$K$5:$K$237,1,0),0)</f>
        <v>0</v>
      </c>
      <c r="K146" s="1227">
        <f>IFERROR(VLOOKUP(A146,Percepciones1_0!$K$5:$K$236,1,0),0)</f>
        <v>0</v>
      </c>
      <c r="L146" s="1227">
        <f>IFERROR(VLOOKUP(A146,Guía1_0!$K$5:$K$235,1,0),0)</f>
        <v>0</v>
      </c>
      <c r="M146" s="1227" t="str">
        <f>IFERROR(VLOOKUP(A146,'Resumen Diario1_1'!$K$5:$K$233,1,0),0)</f>
        <v>2018</v>
      </c>
      <c r="N146" s="1227">
        <f>IFERROR(VLOOKUP(A146,'Comunicación de Baja1_0'!$K$5:$K$233,1,0),0)</f>
        <v>0</v>
      </c>
      <c r="O146" s="1227">
        <f>IFERROR(VLOOKUP(A146,'Resumen de reversiones1_0'!$K$5:$K$1000,1,0),0)</f>
        <v>0</v>
      </c>
      <c r="P146" s="1227">
        <f>IFERROR(VLOOKUP(A146,Factura2_0!$L$5:$L$971,1,0),0)</f>
        <v>0</v>
      </c>
      <c r="Q146" s="1227">
        <f>IFERROR(VLOOKUP($A146,Boleta2_0!$L$5:$L$1117,1,0),0)</f>
        <v>0</v>
      </c>
      <c r="R146" s="1227">
        <f>IFERROR(VLOOKUP($A146,'Servicios Públicos2_0'!$L$5:$L$462,1,0),0)</f>
        <v>0</v>
      </c>
      <c r="S146" s="1227">
        <f>IFERROR(VLOOKUP($A146,NotaCredito2_0!$L$5:$L$457,1,0),0)</f>
        <v>0</v>
      </c>
      <c r="T146" s="1227">
        <f>IFERROR(VLOOKUP($A146,NotaDebito2_0!$L$5:$L$454,1,0),0)</f>
        <v>0</v>
      </c>
      <c r="U146" s="1227">
        <f>IFERROR(VLOOKUP($A146,General!$D$6:$D$235,1,0),0)</f>
        <v>0</v>
      </c>
      <c r="V146" s="1227">
        <f>IFERROR(VLOOKUP($A146,Firma!$H$4:$H$232,1,0),0)</f>
        <v>0</v>
      </c>
      <c r="W146" s="365" t="s">
        <v>857</v>
      </c>
      <c r="X146" s="1229" t="str">
        <f t="shared" si="2"/>
        <v>2018</v>
      </c>
    </row>
    <row r="147" spans="1:24" customFormat="1" x14ac:dyDescent="0.25">
      <c r="A147" s="365" t="s">
        <v>2428</v>
      </c>
      <c r="B147" s="1249" t="s">
        <v>4185</v>
      </c>
      <c r="C147" s="1382"/>
      <c r="D147" s="1090"/>
      <c r="E147" s="449"/>
      <c r="F147" s="1227" t="str">
        <f>IFERROR(VLOOKUP(A147,Factura1_0!$K$5:$K$263,1,0),"0")</f>
        <v>0</v>
      </c>
      <c r="G147" s="1227">
        <f>IFERROR(VLOOKUP(A147,Boleta1_0!$K$5:$K$248,1,0),0)</f>
        <v>0</v>
      </c>
      <c r="H147" s="1227">
        <f>IFERROR(VLOOKUP(A147,'Nota de Débito1_0'!$K$5:$K$238,1,0),0)</f>
        <v>0</v>
      </c>
      <c r="I147" s="1227">
        <f>IFERROR(VLOOKUP(A147,'Nota de Crédito1_0'!$K$5:$K$238,1,0),0)</f>
        <v>0</v>
      </c>
      <c r="J147" s="1227">
        <f>IFERROR(VLOOKUP(A147,Retenciones1_0!$K$5:$K$237,1,0),0)</f>
        <v>0</v>
      </c>
      <c r="K147" s="1227">
        <f>IFERROR(VLOOKUP(A147,Percepciones1_0!$K$5:$K$236,1,0),0)</f>
        <v>0</v>
      </c>
      <c r="L147" s="1227">
        <f>IFERROR(VLOOKUP(A147,Guía1_0!$K$5:$K$235,1,0),0)</f>
        <v>0</v>
      </c>
      <c r="M147" s="1227">
        <f>IFERROR(VLOOKUP(A147,'Resumen Diario1_1'!$K$5:$K$233,1,0),0)</f>
        <v>0</v>
      </c>
      <c r="N147" s="1227">
        <f>IFERROR(VLOOKUP(A147,'Comunicación de Baja1_0'!$K$5:$K$233,1,0),0)</f>
        <v>0</v>
      </c>
      <c r="O147" s="1227">
        <f>IFERROR(VLOOKUP(A147,'Resumen de reversiones1_0'!$K$5:$K$1000,1,0),0)</f>
        <v>0</v>
      </c>
      <c r="P147" s="1227">
        <f>IFERROR(VLOOKUP(A147,Factura2_0!$L$5:$L$971,1,0),0)</f>
        <v>0</v>
      </c>
      <c r="Q147" s="1227">
        <f>IFERROR(VLOOKUP($A147,Boleta2_0!$L$5:$L$1117,1,0),0)</f>
        <v>0</v>
      </c>
      <c r="R147" s="1227">
        <f>IFERROR(VLOOKUP($A147,'Servicios Públicos2_0'!$L$5:$L$462,1,0),0)</f>
        <v>0</v>
      </c>
      <c r="S147" s="1227">
        <f>IFERROR(VLOOKUP($A147,NotaCredito2_0!$L$5:$L$457,1,0),0)</f>
        <v>0</v>
      </c>
      <c r="T147" s="1227">
        <f>IFERROR(VLOOKUP($A147,NotaDebito2_0!$L$5:$L$454,1,0),0)</f>
        <v>0</v>
      </c>
      <c r="U147" s="1227">
        <f>IFERROR(VLOOKUP($A147,General!$D$6:$D$235,1,0),0)</f>
        <v>0</v>
      </c>
      <c r="V147" s="1227">
        <f>IFERROR(VLOOKUP($A147,Firma!$H$4:$H$232,1,0),0)</f>
        <v>0</v>
      </c>
      <c r="W147" s="365" t="s">
        <v>2428</v>
      </c>
      <c r="X147" s="1229" t="str">
        <f t="shared" si="2"/>
        <v>2019</v>
      </c>
    </row>
    <row r="148" spans="1:24" customFormat="1" x14ac:dyDescent="0.25">
      <c r="A148" s="365" t="s">
        <v>2427</v>
      </c>
      <c r="B148" s="1249" t="s">
        <v>3827</v>
      </c>
      <c r="C148" s="1382"/>
      <c r="D148" s="1090"/>
      <c r="E148" s="449"/>
      <c r="F148" s="1227" t="str">
        <f>IFERROR(VLOOKUP(A148,Factura1_0!$K$5:$K$263,1,0),"0")</f>
        <v>0</v>
      </c>
      <c r="G148" s="1227">
        <f>IFERROR(VLOOKUP(A148,Boleta1_0!$K$5:$K$248,1,0),0)</f>
        <v>0</v>
      </c>
      <c r="H148" s="1227">
        <f>IFERROR(VLOOKUP(A148,'Nota de Débito1_0'!$K$5:$K$238,1,0),0)</f>
        <v>0</v>
      </c>
      <c r="I148" s="1227">
        <f>IFERROR(VLOOKUP(A148,'Nota de Crédito1_0'!$K$5:$K$238,1,0),0)</f>
        <v>0</v>
      </c>
      <c r="J148" s="1227">
        <f>IFERROR(VLOOKUP(A148,Retenciones1_0!$K$5:$K$237,1,0),0)</f>
        <v>0</v>
      </c>
      <c r="K148" s="1227">
        <f>IFERROR(VLOOKUP(A148,Percepciones1_0!$K$5:$K$236,1,0),0)</f>
        <v>0</v>
      </c>
      <c r="L148" s="1227">
        <f>IFERROR(VLOOKUP(A148,Guía1_0!$K$5:$K$235,1,0),0)</f>
        <v>0</v>
      </c>
      <c r="M148" s="1227">
        <f>IFERROR(VLOOKUP(A148,'Resumen Diario1_1'!$K$5:$K$233,1,0),0)</f>
        <v>0</v>
      </c>
      <c r="N148" s="1227">
        <f>IFERROR(VLOOKUP(A148,'Comunicación de Baja1_0'!$K$5:$K$233,1,0),0)</f>
        <v>0</v>
      </c>
      <c r="O148" s="1227">
        <f>IFERROR(VLOOKUP(A148,'Resumen de reversiones1_0'!$K$5:$K$1000,1,0),0)</f>
        <v>0</v>
      </c>
      <c r="P148" s="1227">
        <f>IFERROR(VLOOKUP(A148,Factura2_0!$L$5:$L$971,1,0),0)</f>
        <v>0</v>
      </c>
      <c r="Q148" s="1227">
        <f>IFERROR(VLOOKUP($A148,Boleta2_0!$L$5:$L$1117,1,0),0)</f>
        <v>0</v>
      </c>
      <c r="R148" s="1227">
        <f>IFERROR(VLOOKUP($A148,'Servicios Públicos2_0'!$L$5:$L$462,1,0),0)</f>
        <v>0</v>
      </c>
      <c r="S148" s="1227">
        <f>IFERROR(VLOOKUP($A148,NotaCredito2_0!$L$5:$L$457,1,0),0)</f>
        <v>0</v>
      </c>
      <c r="T148" s="1227">
        <f>IFERROR(VLOOKUP($A148,NotaDebito2_0!$L$5:$L$454,1,0),0)</f>
        <v>0</v>
      </c>
      <c r="U148" s="1227">
        <f>IFERROR(VLOOKUP($A148,General!$D$6:$D$235,1,0),0)</f>
        <v>0</v>
      </c>
      <c r="V148" s="1227">
        <f>IFERROR(VLOOKUP($A148,Firma!$H$4:$H$232,1,0),0)</f>
        <v>0</v>
      </c>
      <c r="W148" s="365" t="s">
        <v>2427</v>
      </c>
      <c r="X148" s="1229" t="str">
        <f t="shared" si="2"/>
        <v>2020</v>
      </c>
    </row>
    <row r="149" spans="1:24" customFormat="1" x14ac:dyDescent="0.25">
      <c r="A149" s="365" t="s">
        <v>765</v>
      </c>
      <c r="B149" s="1249" t="s">
        <v>520</v>
      </c>
      <c r="C149" s="1382"/>
      <c r="D149" s="1090"/>
      <c r="E149" s="449"/>
      <c r="F149" s="1227" t="str">
        <f>IFERROR(VLOOKUP(A149,Factura1_0!$K$5:$K$263,1,0),"0")</f>
        <v>2021</v>
      </c>
      <c r="G149" s="1227" t="str">
        <f>IFERROR(VLOOKUP(A149,Boleta1_0!$K$5:$K$248,1,0),0)</f>
        <v>2021</v>
      </c>
      <c r="H149" s="1227" t="str">
        <f>IFERROR(VLOOKUP(A149,'Nota de Débito1_0'!$K$5:$K$238,1,0),0)</f>
        <v>2021</v>
      </c>
      <c r="I149" s="1227" t="str">
        <f>IFERROR(VLOOKUP(A149,'Nota de Crédito1_0'!$K$5:$K$238,1,0),0)</f>
        <v>2021</v>
      </c>
      <c r="J149" s="1227">
        <f>IFERROR(VLOOKUP(A149,Retenciones1_0!$K$5:$K$237,1,0),0)</f>
        <v>0</v>
      </c>
      <c r="K149" s="1227">
        <f>IFERROR(VLOOKUP(A149,Percepciones1_0!$K$5:$K$236,1,0),0)</f>
        <v>0</v>
      </c>
      <c r="L149" s="1227">
        <f>IFERROR(VLOOKUP(A149,Guía1_0!$K$5:$K$235,1,0),0)</f>
        <v>0</v>
      </c>
      <c r="M149" s="1227">
        <f>IFERROR(VLOOKUP(A149,'Resumen Diario1_1'!$K$5:$K$233,1,0),0)</f>
        <v>0</v>
      </c>
      <c r="N149" s="1227">
        <f>IFERROR(VLOOKUP(A149,'Comunicación de Baja1_0'!$K$5:$K$233,1,0),0)</f>
        <v>0</v>
      </c>
      <c r="O149" s="1227">
        <f>IFERROR(VLOOKUP(A149,'Resumen de reversiones1_0'!$K$5:$K$1000,1,0),0)</f>
        <v>0</v>
      </c>
      <c r="P149" s="1227" t="str">
        <f>IFERROR(VLOOKUP(A149,Factura2_0!$L$5:$L$971,1,0),0)</f>
        <v>2021</v>
      </c>
      <c r="Q149" s="1227" t="str">
        <f>IFERROR(VLOOKUP($A149,Boleta2_0!$L$5:$L$1117,1,0),0)</f>
        <v>2021</v>
      </c>
      <c r="R149" s="1227" t="str">
        <f>IFERROR(VLOOKUP($A149,'Servicios Públicos2_0'!$L$5:$L$462,1,0),0)</f>
        <v>2021</v>
      </c>
      <c r="S149" s="1227" t="str">
        <f>IFERROR(VLOOKUP($A149,NotaCredito2_0!$L$5:$L$457,1,0),0)</f>
        <v>2021</v>
      </c>
      <c r="T149" s="1227" t="str">
        <f>IFERROR(VLOOKUP($A149,NotaDebito2_0!$L$5:$L$454,1,0),0)</f>
        <v>2021</v>
      </c>
      <c r="U149" s="1227">
        <f>IFERROR(VLOOKUP($A149,General!$D$6:$D$235,1,0),0)</f>
        <v>0</v>
      </c>
      <c r="V149" s="1227">
        <f>IFERROR(VLOOKUP($A149,Firma!$H$4:$H$232,1,0),0)</f>
        <v>0</v>
      </c>
      <c r="W149" s="365" t="s">
        <v>765</v>
      </c>
      <c r="X149" s="1229" t="str">
        <f t="shared" si="2"/>
        <v>2021</v>
      </c>
    </row>
    <row r="150" spans="1:24" customFormat="1" x14ac:dyDescent="0.25">
      <c r="A150" s="365" t="s">
        <v>766</v>
      </c>
      <c r="B150" s="1249" t="s">
        <v>521</v>
      </c>
      <c r="C150" s="1382"/>
      <c r="D150" s="1090"/>
      <c r="E150" s="449"/>
      <c r="F150" s="1227" t="str">
        <f>IFERROR(VLOOKUP(A150,Factura1_0!$K$5:$K$263,1,0),"0")</f>
        <v>2022</v>
      </c>
      <c r="G150" s="1227" t="str">
        <f>IFERROR(VLOOKUP(A150,Boleta1_0!$K$5:$K$248,1,0),0)</f>
        <v>2022</v>
      </c>
      <c r="H150" s="1227" t="str">
        <f>IFERROR(VLOOKUP(A150,'Nota de Débito1_0'!$K$5:$K$238,1,0),0)</f>
        <v>2022</v>
      </c>
      <c r="I150" s="1227" t="str">
        <f>IFERROR(VLOOKUP(A150,'Nota de Crédito1_0'!$K$5:$K$238,1,0),0)</f>
        <v>2022</v>
      </c>
      <c r="J150" s="1227">
        <f>IFERROR(VLOOKUP(A150,Retenciones1_0!$K$5:$K$237,1,0),0)</f>
        <v>0</v>
      </c>
      <c r="K150" s="1227">
        <f>IFERROR(VLOOKUP(A150,Percepciones1_0!$K$5:$K$236,1,0),0)</f>
        <v>0</v>
      </c>
      <c r="L150" s="1227">
        <f>IFERROR(VLOOKUP(A150,Guía1_0!$K$5:$K$235,1,0),0)</f>
        <v>0</v>
      </c>
      <c r="M150" s="1227">
        <f>IFERROR(VLOOKUP(A150,'Resumen Diario1_1'!$K$5:$K$233,1,0),0)</f>
        <v>0</v>
      </c>
      <c r="N150" s="1227">
        <f>IFERROR(VLOOKUP(A150,'Comunicación de Baja1_0'!$K$5:$K$233,1,0),0)</f>
        <v>0</v>
      </c>
      <c r="O150" s="1227">
        <f>IFERROR(VLOOKUP(A150,'Resumen de reversiones1_0'!$K$5:$K$1000,1,0),0)</f>
        <v>0</v>
      </c>
      <c r="P150" s="1227" t="str">
        <f>IFERROR(VLOOKUP(A150,Factura2_0!$L$5:$L$971,1,0),0)</f>
        <v>2022</v>
      </c>
      <c r="Q150" s="1227" t="str">
        <f>IFERROR(VLOOKUP($A150,Boleta2_0!$L$5:$L$1117,1,0),0)</f>
        <v>2022</v>
      </c>
      <c r="R150" s="1227" t="str">
        <f>IFERROR(VLOOKUP($A150,'Servicios Públicos2_0'!$L$5:$L$462,1,0),0)</f>
        <v>2022</v>
      </c>
      <c r="S150" s="1227" t="str">
        <f>IFERROR(VLOOKUP($A150,NotaCredito2_0!$L$5:$L$457,1,0),0)</f>
        <v>2022</v>
      </c>
      <c r="T150" s="1227" t="str">
        <f>IFERROR(VLOOKUP($A150,NotaDebito2_0!$L$5:$L$454,1,0),0)</f>
        <v>2022</v>
      </c>
      <c r="U150" s="1227">
        <f>IFERROR(VLOOKUP($A150,General!$D$6:$D$235,1,0),0)</f>
        <v>0</v>
      </c>
      <c r="V150" s="1227">
        <f>IFERROR(VLOOKUP($A150,Firma!$H$4:$H$232,1,0),0)</f>
        <v>0</v>
      </c>
      <c r="W150" s="365" t="s">
        <v>766</v>
      </c>
      <c r="X150" s="1229" t="str">
        <f t="shared" si="2"/>
        <v>2022</v>
      </c>
    </row>
    <row r="151" spans="1:24" customFormat="1" x14ac:dyDescent="0.25">
      <c r="A151" s="365" t="s">
        <v>2426</v>
      </c>
      <c r="B151" s="1249" t="s">
        <v>591</v>
      </c>
      <c r="C151" s="1382"/>
      <c r="D151" s="1090"/>
      <c r="E151" s="449"/>
      <c r="F151" s="1227" t="str">
        <f>IFERROR(VLOOKUP(A151,Factura1_0!$K$5:$K$263,1,0),"0")</f>
        <v>2023</v>
      </c>
      <c r="G151" s="1227" t="str">
        <f>IFERROR(VLOOKUP(A151,Boleta1_0!$K$5:$K$248,1,0),0)</f>
        <v>2023</v>
      </c>
      <c r="H151" s="1227">
        <f>IFERROR(VLOOKUP(A151,'Nota de Débito1_0'!$K$5:$K$238,1,0),0)</f>
        <v>0</v>
      </c>
      <c r="I151" s="1227">
        <f>IFERROR(VLOOKUP(A151,'Nota de Crédito1_0'!$K$5:$K$238,1,0),0)</f>
        <v>0</v>
      </c>
      <c r="J151" s="1227">
        <f>IFERROR(VLOOKUP(A151,Retenciones1_0!$K$5:$K$237,1,0),0)</f>
        <v>0</v>
      </c>
      <c r="K151" s="1227">
        <f>IFERROR(VLOOKUP(A151,Percepciones1_0!$K$5:$K$236,1,0),0)</f>
        <v>0</v>
      </c>
      <c r="L151" s="1227" t="str">
        <f>IFERROR(VLOOKUP(A151,Guía1_0!$K$5:$K$235,1,0),0)</f>
        <v>2023</v>
      </c>
      <c r="M151" s="1227">
        <f>IFERROR(VLOOKUP(A151,'Resumen Diario1_1'!$K$5:$K$233,1,0),0)</f>
        <v>0</v>
      </c>
      <c r="N151" s="1227">
        <f>IFERROR(VLOOKUP(A151,'Comunicación de Baja1_0'!$K$5:$K$233,1,0),0)</f>
        <v>0</v>
      </c>
      <c r="O151" s="1227">
        <f>IFERROR(VLOOKUP(A151,'Resumen de reversiones1_0'!$K$5:$K$1000,1,0),0)</f>
        <v>0</v>
      </c>
      <c r="P151" s="1227" t="str">
        <f>IFERROR(VLOOKUP(A151,Factura2_0!$L$5:$L$971,1,0),0)</f>
        <v>2023</v>
      </c>
      <c r="Q151" s="1227" t="str">
        <f>IFERROR(VLOOKUP($A151,Boleta2_0!$L$5:$L$1117,1,0),0)</f>
        <v>2023</v>
      </c>
      <c r="R151" s="1227" t="str">
        <f>IFERROR(VLOOKUP($A151,'Servicios Públicos2_0'!$L$5:$L$462,1,0),0)</f>
        <v>2023</v>
      </c>
      <c r="S151" s="1227">
        <f>IFERROR(VLOOKUP($A151,NotaCredito2_0!$L$5:$L$457,1,0),0)</f>
        <v>0</v>
      </c>
      <c r="T151" s="1227">
        <f>IFERROR(VLOOKUP($A151,NotaDebito2_0!$L$5:$L$454,1,0),0)</f>
        <v>0</v>
      </c>
      <c r="U151" s="1227">
        <f>IFERROR(VLOOKUP($A151,General!$D$6:$D$235,1,0),0)</f>
        <v>0</v>
      </c>
      <c r="V151" s="1227">
        <f>IFERROR(VLOOKUP($A151,Firma!$H$4:$H$232,1,0),0)</f>
        <v>0</v>
      </c>
      <c r="W151" s="365" t="s">
        <v>2426</v>
      </c>
      <c r="X151" s="1229" t="str">
        <f t="shared" si="2"/>
        <v>2023</v>
      </c>
    </row>
    <row r="152" spans="1:24" customFormat="1" x14ac:dyDescent="0.25">
      <c r="A152" s="365" t="s">
        <v>2425</v>
      </c>
      <c r="B152" s="1425" t="s">
        <v>6219</v>
      </c>
      <c r="C152" s="1382"/>
      <c r="D152" s="1224"/>
      <c r="E152" s="449"/>
      <c r="F152" s="1227" t="str">
        <f>IFERROR(VLOOKUP(A152,Factura1_0!$K$5:$K$263,1,0),"0")</f>
        <v>2024</v>
      </c>
      <c r="G152" s="1227" t="str">
        <f>IFERROR(VLOOKUP(A152,Boleta1_0!$K$5:$K$248,1,0),0)</f>
        <v>2024</v>
      </c>
      <c r="H152" s="1227">
        <f>IFERROR(VLOOKUP(A152,'Nota de Débito1_0'!$K$5:$K$238,1,0),0)</f>
        <v>0</v>
      </c>
      <c r="I152" s="1227">
        <f>IFERROR(VLOOKUP(A152,'Nota de Crédito1_0'!$K$5:$K$238,1,0),0)</f>
        <v>0</v>
      </c>
      <c r="J152" s="1227">
        <f>IFERROR(VLOOKUP(A152,Retenciones1_0!$K$5:$K$237,1,0),0)</f>
        <v>0</v>
      </c>
      <c r="K152" s="1227">
        <f>IFERROR(VLOOKUP(A152,Percepciones1_0!$K$5:$K$236,1,0),0)</f>
        <v>0</v>
      </c>
      <c r="L152" s="1227">
        <f>IFERROR(VLOOKUP(A152,Guía1_0!$K$5:$K$235,1,0),0)</f>
        <v>0</v>
      </c>
      <c r="M152" s="1227">
        <f>IFERROR(VLOOKUP(A152,'Resumen Diario1_1'!$K$5:$K$233,1,0),0)</f>
        <v>0</v>
      </c>
      <c r="N152" s="1227">
        <f>IFERROR(VLOOKUP(A152,'Comunicación de Baja1_0'!$K$5:$K$233,1,0),0)</f>
        <v>0</v>
      </c>
      <c r="O152" s="1227">
        <f>IFERROR(VLOOKUP(A152,'Resumen de reversiones1_0'!$K$5:$K$1000,1,0),0)</f>
        <v>0</v>
      </c>
      <c r="P152" s="1227" t="str">
        <f>IFERROR(VLOOKUP(A152,Factura2_0!$L$5:$L$971,1,0),0)</f>
        <v>2024</v>
      </c>
      <c r="Q152" s="1227" t="str">
        <f>IFERROR(VLOOKUP($A152,Boleta2_0!$L$5:$L$1117,1,0),0)</f>
        <v>2024</v>
      </c>
      <c r="R152" s="1227" t="str">
        <f>IFERROR(VLOOKUP($A152,'Servicios Públicos2_0'!$L$5:$L$462,1,0),0)</f>
        <v>2024</v>
      </c>
      <c r="S152" s="1227">
        <f>IFERROR(VLOOKUP($A152,NotaCredito2_0!$L$5:$L$457,1,0),0)</f>
        <v>0</v>
      </c>
      <c r="T152" s="1227">
        <f>IFERROR(VLOOKUP($A152,NotaDebito2_0!$L$5:$L$454,1,0),0)</f>
        <v>0</v>
      </c>
      <c r="U152" s="1227">
        <f>IFERROR(VLOOKUP($A152,General!$D$6:$D$235,1,0),0)</f>
        <v>0</v>
      </c>
      <c r="V152" s="1227">
        <f>IFERROR(VLOOKUP($A152,Firma!$H$4:$H$232,1,0),0)</f>
        <v>0</v>
      </c>
      <c r="W152" s="365" t="s">
        <v>2425</v>
      </c>
      <c r="X152" s="1229" t="str">
        <f t="shared" si="2"/>
        <v>2024</v>
      </c>
    </row>
    <row r="153" spans="1:24" customFormat="1" x14ac:dyDescent="0.25">
      <c r="A153" s="365" t="s">
        <v>2424</v>
      </c>
      <c r="B153" s="1249" t="s">
        <v>592</v>
      </c>
      <c r="C153" s="1382"/>
      <c r="D153" s="1090"/>
      <c r="E153" s="449"/>
      <c r="F153" s="1227" t="str">
        <f>IFERROR(VLOOKUP(A153,Factura1_0!$K$5:$K$263,1,0),"0")</f>
        <v>2025</v>
      </c>
      <c r="G153" s="1227" t="str">
        <f>IFERROR(VLOOKUP(A153,Boleta1_0!$K$5:$K$248,1,0),0)</f>
        <v>2025</v>
      </c>
      <c r="H153" s="1227">
        <f>IFERROR(VLOOKUP(A153,'Nota de Débito1_0'!$K$5:$K$238,1,0),0)</f>
        <v>0</v>
      </c>
      <c r="I153" s="1227">
        <f>IFERROR(VLOOKUP(A153,'Nota de Crédito1_0'!$K$5:$K$238,1,0),0)</f>
        <v>0</v>
      </c>
      <c r="J153" s="1227">
        <f>IFERROR(VLOOKUP(A153,Retenciones1_0!$K$5:$K$237,1,0),0)</f>
        <v>0</v>
      </c>
      <c r="K153" s="1227">
        <f>IFERROR(VLOOKUP(A153,Percepciones1_0!$K$5:$K$236,1,0),0)</f>
        <v>0</v>
      </c>
      <c r="L153" s="1227">
        <f>IFERROR(VLOOKUP(A153,Guía1_0!$K$5:$K$235,1,0),0)</f>
        <v>0</v>
      </c>
      <c r="M153" s="1227">
        <f>IFERROR(VLOOKUP(A153,'Resumen Diario1_1'!$K$5:$K$233,1,0),0)</f>
        <v>0</v>
      </c>
      <c r="N153" s="1227">
        <f>IFERROR(VLOOKUP(A153,'Comunicación de Baja1_0'!$K$5:$K$233,1,0),0)</f>
        <v>0</v>
      </c>
      <c r="O153" s="1227">
        <f>IFERROR(VLOOKUP(A153,'Resumen de reversiones1_0'!$K$5:$K$1000,1,0),0)</f>
        <v>0</v>
      </c>
      <c r="P153" s="1227" t="str">
        <f>IFERROR(VLOOKUP(A153,Factura2_0!$L$5:$L$971,1,0),0)</f>
        <v>2025</v>
      </c>
      <c r="Q153" s="1227" t="str">
        <f>IFERROR(VLOOKUP($A153,Boleta2_0!$L$5:$L$1117,1,0),0)</f>
        <v>2025</v>
      </c>
      <c r="R153" s="1227" t="str">
        <f>IFERROR(VLOOKUP($A153,'Servicios Públicos2_0'!$L$5:$L$462,1,0),0)</f>
        <v>2025</v>
      </c>
      <c r="S153" s="1227">
        <f>IFERROR(VLOOKUP($A153,NotaCredito2_0!$L$5:$L$457,1,0),0)</f>
        <v>0</v>
      </c>
      <c r="T153" s="1227">
        <f>IFERROR(VLOOKUP($A153,NotaDebito2_0!$L$5:$L$454,1,0),0)</f>
        <v>0</v>
      </c>
      <c r="U153" s="1227">
        <f>IFERROR(VLOOKUP($A153,General!$D$6:$D$235,1,0),0)</f>
        <v>0</v>
      </c>
      <c r="V153" s="1227">
        <f>IFERROR(VLOOKUP($A153,Firma!$H$4:$H$232,1,0),0)</f>
        <v>0</v>
      </c>
      <c r="W153" s="365" t="s">
        <v>2424</v>
      </c>
      <c r="X153" s="1229" t="str">
        <f t="shared" si="2"/>
        <v>2025</v>
      </c>
    </row>
    <row r="154" spans="1:24" customFormat="1" x14ac:dyDescent="0.25">
      <c r="A154" s="365" t="s">
        <v>593</v>
      </c>
      <c r="B154" s="1249" t="s">
        <v>595</v>
      </c>
      <c r="C154" s="1382"/>
      <c r="D154" s="1090"/>
      <c r="E154" s="449"/>
      <c r="F154" s="1227" t="str">
        <f>IFERROR(VLOOKUP(A154,Factura1_0!$K$5:$K$263,1,0),"0")</f>
        <v>2026</v>
      </c>
      <c r="G154" s="1227" t="str">
        <f>IFERROR(VLOOKUP(A154,Boleta1_0!$K$5:$K$248,1,0),0)</f>
        <v>2026</v>
      </c>
      <c r="H154" s="1227">
        <f>IFERROR(VLOOKUP(A154,'Nota de Débito1_0'!$K$5:$K$238,1,0),0)</f>
        <v>0</v>
      </c>
      <c r="I154" s="1227">
        <f>IFERROR(VLOOKUP(A154,'Nota de Crédito1_0'!$K$5:$K$238,1,0),0)</f>
        <v>0</v>
      </c>
      <c r="J154" s="1227">
        <f>IFERROR(VLOOKUP(A154,Retenciones1_0!$K$5:$K$237,1,0),0)</f>
        <v>0</v>
      </c>
      <c r="K154" s="1227">
        <f>IFERROR(VLOOKUP(A154,Percepciones1_0!$K$5:$K$236,1,0),0)</f>
        <v>0</v>
      </c>
      <c r="L154" s="1227">
        <f>IFERROR(VLOOKUP(A154,Guía1_0!$K$5:$K$235,1,0),0)</f>
        <v>0</v>
      </c>
      <c r="M154" s="1227">
        <f>IFERROR(VLOOKUP(A154,'Resumen Diario1_1'!$K$5:$K$233,1,0),0)</f>
        <v>0</v>
      </c>
      <c r="N154" s="1227">
        <f>IFERROR(VLOOKUP(A154,'Comunicación de Baja1_0'!$K$5:$K$233,1,0),0)</f>
        <v>0</v>
      </c>
      <c r="O154" s="1227">
        <f>IFERROR(VLOOKUP(A154,'Resumen de reversiones1_0'!$K$5:$K$1000,1,0),0)</f>
        <v>0</v>
      </c>
      <c r="P154" s="1227" t="str">
        <f>IFERROR(VLOOKUP(A154,Factura2_0!$L$5:$L$971,1,0),0)</f>
        <v>2026</v>
      </c>
      <c r="Q154" s="1227" t="str">
        <f>IFERROR(VLOOKUP($A154,Boleta2_0!$L$5:$L$1117,1,0),0)</f>
        <v>2026</v>
      </c>
      <c r="R154" s="1227" t="str">
        <f>IFERROR(VLOOKUP($A154,'Servicios Públicos2_0'!$L$5:$L$462,1,0),0)</f>
        <v>2026</v>
      </c>
      <c r="S154" s="1227">
        <f>IFERROR(VLOOKUP($A154,NotaCredito2_0!$L$5:$L$457,1,0),0)</f>
        <v>0</v>
      </c>
      <c r="T154" s="1227">
        <f>IFERROR(VLOOKUP($A154,NotaDebito2_0!$L$5:$L$454,1,0),0)</f>
        <v>0</v>
      </c>
      <c r="U154" s="1227">
        <f>IFERROR(VLOOKUP($A154,General!$D$6:$D$235,1,0),0)</f>
        <v>0</v>
      </c>
      <c r="V154" s="1227">
        <f>IFERROR(VLOOKUP($A154,Firma!$H$4:$H$232,1,0),0)</f>
        <v>0</v>
      </c>
      <c r="W154" s="365" t="s">
        <v>593</v>
      </c>
      <c r="X154" s="1229" t="str">
        <f t="shared" si="2"/>
        <v>2026</v>
      </c>
    </row>
    <row r="155" spans="1:24" customFormat="1" x14ac:dyDescent="0.25">
      <c r="A155" s="365" t="s">
        <v>594</v>
      </c>
      <c r="B155" s="1249" t="s">
        <v>596</v>
      </c>
      <c r="C155" s="1382"/>
      <c r="D155" s="1090"/>
      <c r="E155" s="449"/>
      <c r="F155" s="1227" t="str">
        <f>IFERROR(VLOOKUP(A155,Factura1_0!$K$5:$K$263,1,0),"0")</f>
        <v>2027</v>
      </c>
      <c r="G155" s="1227" t="str">
        <f>IFERROR(VLOOKUP(A155,Boleta1_0!$K$5:$K$248,1,0),0)</f>
        <v>2027</v>
      </c>
      <c r="H155" s="1227">
        <f>IFERROR(VLOOKUP(A155,'Nota de Débito1_0'!$K$5:$K$238,1,0),0)</f>
        <v>0</v>
      </c>
      <c r="I155" s="1227">
        <f>IFERROR(VLOOKUP(A155,'Nota de Crédito1_0'!$K$5:$K$238,1,0),0)</f>
        <v>0</v>
      </c>
      <c r="J155" s="1227">
        <f>IFERROR(VLOOKUP(A155,Retenciones1_0!$K$5:$K$237,1,0),0)</f>
        <v>0</v>
      </c>
      <c r="K155" s="1227">
        <f>IFERROR(VLOOKUP(A155,Percepciones1_0!$K$5:$K$236,1,0),0)</f>
        <v>0</v>
      </c>
      <c r="L155" s="1227">
        <f>IFERROR(VLOOKUP(A155,Guía1_0!$K$5:$K$235,1,0),0)</f>
        <v>0</v>
      </c>
      <c r="M155" s="1227">
        <f>IFERROR(VLOOKUP(A155,'Resumen Diario1_1'!$K$5:$K$233,1,0),0)</f>
        <v>0</v>
      </c>
      <c r="N155" s="1227">
        <f>IFERROR(VLOOKUP(A155,'Comunicación de Baja1_0'!$K$5:$K$233,1,0),0)</f>
        <v>0</v>
      </c>
      <c r="O155" s="1227">
        <f>IFERROR(VLOOKUP(A155,'Resumen de reversiones1_0'!$K$5:$K$1000,1,0),0)</f>
        <v>0</v>
      </c>
      <c r="P155" s="1227" t="str">
        <f>IFERROR(VLOOKUP(A155,Factura2_0!$L$5:$L$971,1,0),0)</f>
        <v>2027</v>
      </c>
      <c r="Q155" s="1227" t="str">
        <f>IFERROR(VLOOKUP($A155,Boleta2_0!$L$5:$L$1117,1,0),0)</f>
        <v>2027</v>
      </c>
      <c r="R155" s="1227" t="str">
        <f>IFERROR(VLOOKUP($A155,'Servicios Públicos2_0'!$L$5:$L$462,1,0),0)</f>
        <v>2027</v>
      </c>
      <c r="S155" s="1227">
        <f>IFERROR(VLOOKUP($A155,NotaCredito2_0!$L$5:$L$457,1,0),0)</f>
        <v>0</v>
      </c>
      <c r="T155" s="1227">
        <f>IFERROR(VLOOKUP($A155,NotaDebito2_0!$L$5:$L$454,1,0),0)</f>
        <v>0</v>
      </c>
      <c r="U155" s="1227">
        <f>IFERROR(VLOOKUP($A155,General!$D$6:$D$235,1,0),0)</f>
        <v>0</v>
      </c>
      <c r="V155" s="1227">
        <f>IFERROR(VLOOKUP($A155,Firma!$H$4:$H$232,1,0),0)</f>
        <v>0</v>
      </c>
      <c r="W155" s="365" t="s">
        <v>594</v>
      </c>
      <c r="X155" s="1229" t="str">
        <f t="shared" si="2"/>
        <v>2027</v>
      </c>
    </row>
    <row r="156" spans="1:24" customFormat="1" x14ac:dyDescent="0.25">
      <c r="A156" s="365" t="s">
        <v>2423</v>
      </c>
      <c r="B156" s="1249" t="s">
        <v>3408</v>
      </c>
      <c r="C156" s="1382"/>
      <c r="D156" s="1090"/>
      <c r="E156" s="449"/>
      <c r="F156" s="1227" t="str">
        <f>IFERROR(VLOOKUP(A156,Factura1_0!$K$5:$K$263,1,0),"0")</f>
        <v>2028</v>
      </c>
      <c r="G156" s="1227" t="str">
        <f>IFERROR(VLOOKUP(A156,Boleta1_0!$K$5:$K$248,1,0),0)</f>
        <v>2028</v>
      </c>
      <c r="H156" s="1227">
        <f>IFERROR(VLOOKUP(A156,'Nota de Débito1_0'!$K$5:$K$238,1,0),0)</f>
        <v>0</v>
      </c>
      <c r="I156" s="1227">
        <f>IFERROR(VLOOKUP(A156,'Nota de Crédito1_0'!$K$5:$K$238,1,0),0)</f>
        <v>0</v>
      </c>
      <c r="J156" s="1227">
        <f>IFERROR(VLOOKUP(A156,Retenciones1_0!$K$5:$K$237,1,0),0)</f>
        <v>0</v>
      </c>
      <c r="K156" s="1227">
        <f>IFERROR(VLOOKUP(A156,Percepciones1_0!$K$5:$K$236,1,0),0)</f>
        <v>0</v>
      </c>
      <c r="L156" s="1227">
        <f>IFERROR(VLOOKUP(A156,Guía1_0!$K$5:$K$235,1,0),0)</f>
        <v>0</v>
      </c>
      <c r="M156" s="1227">
        <f>IFERROR(VLOOKUP(A156,'Resumen Diario1_1'!$K$5:$K$233,1,0),0)</f>
        <v>0</v>
      </c>
      <c r="N156" s="1227">
        <f>IFERROR(VLOOKUP(A156,'Comunicación de Baja1_0'!$K$5:$K$233,1,0),0)</f>
        <v>0</v>
      </c>
      <c r="O156" s="1227">
        <f>IFERROR(VLOOKUP(A156,'Resumen de reversiones1_0'!$K$5:$K$1000,1,0),0)</f>
        <v>0</v>
      </c>
      <c r="P156" s="1227" t="str">
        <f>IFERROR(VLOOKUP(A156,Factura2_0!$L$5:$L$971,1,0),0)</f>
        <v>2028</v>
      </c>
      <c r="Q156" s="1227" t="str">
        <f>IFERROR(VLOOKUP($A156,Boleta2_0!$L$5:$L$1117,1,0),0)</f>
        <v>2028</v>
      </c>
      <c r="R156" s="1227" t="str">
        <f>IFERROR(VLOOKUP($A156,'Servicios Públicos2_0'!$L$5:$L$462,1,0),0)</f>
        <v>2028</v>
      </c>
      <c r="S156" s="1227" t="str">
        <f>IFERROR(VLOOKUP($A156,NotaCredito2_0!$L$5:$L$457,1,0),0)</f>
        <v>2028</v>
      </c>
      <c r="T156" s="1227" t="str">
        <f>IFERROR(VLOOKUP($A156,NotaDebito2_0!$L$5:$L$454,1,0),0)</f>
        <v>2028</v>
      </c>
      <c r="U156" s="1227">
        <f>IFERROR(VLOOKUP($A156,General!$D$6:$D$235,1,0),0)</f>
        <v>0</v>
      </c>
      <c r="V156" s="1227">
        <f>IFERROR(VLOOKUP($A156,Firma!$H$4:$H$232,1,0),0)</f>
        <v>0</v>
      </c>
      <c r="W156" s="365" t="s">
        <v>2423</v>
      </c>
      <c r="X156" s="1229" t="str">
        <f t="shared" si="2"/>
        <v>2028</v>
      </c>
    </row>
    <row r="157" spans="1:24" customFormat="1" x14ac:dyDescent="0.25">
      <c r="A157" s="365" t="s">
        <v>2422</v>
      </c>
      <c r="B157" s="1249" t="s">
        <v>2421</v>
      </c>
      <c r="C157" s="1382"/>
      <c r="D157" s="1090"/>
      <c r="E157" s="449"/>
      <c r="F157" s="1227" t="str">
        <f>IFERROR(VLOOKUP(A157,Factura1_0!$K$5:$K$263,1,0),"0")</f>
        <v>0</v>
      </c>
      <c r="G157" s="1227">
        <f>IFERROR(VLOOKUP(A157,Boleta1_0!$K$5:$K$248,1,0),0)</f>
        <v>0</v>
      </c>
      <c r="H157" s="1227">
        <f>IFERROR(VLOOKUP(A157,'Nota de Débito1_0'!$K$5:$K$238,1,0),0)</f>
        <v>0</v>
      </c>
      <c r="I157" s="1227">
        <f>IFERROR(VLOOKUP(A157,'Nota de Crédito1_0'!$K$5:$K$238,1,0),0)</f>
        <v>0</v>
      </c>
      <c r="J157" s="1227">
        <f>IFERROR(VLOOKUP(A157,Retenciones1_0!$K$5:$K$237,1,0),0)</f>
        <v>0</v>
      </c>
      <c r="K157" s="1227">
        <f>IFERROR(VLOOKUP(A157,Percepciones1_0!$K$5:$K$236,1,0),0)</f>
        <v>0</v>
      </c>
      <c r="L157" s="1227">
        <f>IFERROR(VLOOKUP(A157,Guía1_0!$K$5:$K$235,1,0),0)</f>
        <v>0</v>
      </c>
      <c r="M157" s="1227">
        <f>IFERROR(VLOOKUP(A157,'Resumen Diario1_1'!$K$5:$K$233,1,0),0)</f>
        <v>0</v>
      </c>
      <c r="N157" s="1227">
        <f>IFERROR(VLOOKUP(A157,'Comunicación de Baja1_0'!$K$5:$K$233,1,0),0)</f>
        <v>0</v>
      </c>
      <c r="O157" s="1227">
        <f>IFERROR(VLOOKUP(A157,'Resumen de reversiones1_0'!$K$5:$K$1000,1,0),0)</f>
        <v>0</v>
      </c>
      <c r="P157" s="1227">
        <f>IFERROR(VLOOKUP(A157,Factura2_0!$L$5:$L$971,1,0),0)</f>
        <v>0</v>
      </c>
      <c r="Q157" s="1227">
        <f>IFERROR(VLOOKUP($A157,Boleta2_0!$L$5:$L$1117,1,0),0)</f>
        <v>0</v>
      </c>
      <c r="R157" s="1227">
        <f>IFERROR(VLOOKUP($A157,'Servicios Públicos2_0'!$L$5:$L$462,1,0),0)</f>
        <v>0</v>
      </c>
      <c r="S157" s="1227">
        <f>IFERROR(VLOOKUP($A157,NotaCredito2_0!$L$5:$L$457,1,0),0)</f>
        <v>0</v>
      </c>
      <c r="T157" s="1227">
        <f>IFERROR(VLOOKUP($A157,NotaDebito2_0!$L$5:$L$454,1,0),0)</f>
        <v>0</v>
      </c>
      <c r="U157" s="1227">
        <f>IFERROR(VLOOKUP($A157,General!$D$6:$D$235,1,0),0)</f>
        <v>0</v>
      </c>
      <c r="V157" s="1227">
        <f>IFERROR(VLOOKUP($A157,Firma!$H$4:$H$232,1,0),0)</f>
        <v>0</v>
      </c>
      <c r="W157" s="365" t="s">
        <v>2422</v>
      </c>
      <c r="X157" s="1229" t="str">
        <f t="shared" si="2"/>
        <v>2029</v>
      </c>
    </row>
    <row r="158" spans="1:24" customFormat="1" x14ac:dyDescent="0.25">
      <c r="A158" s="365" t="s">
        <v>2420</v>
      </c>
      <c r="B158" s="1249" t="s">
        <v>2419</v>
      </c>
      <c r="C158" s="1382"/>
      <c r="D158" s="1090"/>
      <c r="E158" s="449"/>
      <c r="F158" s="1227" t="str">
        <f>IFERROR(VLOOKUP(A158,Factura1_0!$K$5:$K$263,1,0),"0")</f>
        <v>0</v>
      </c>
      <c r="G158" s="1227">
        <f>IFERROR(VLOOKUP(A158,Boleta1_0!$K$5:$K$248,1,0),0)</f>
        <v>0</v>
      </c>
      <c r="H158" s="1227">
        <f>IFERROR(VLOOKUP(A158,'Nota de Débito1_0'!$K$5:$K$238,1,0),0)</f>
        <v>0</v>
      </c>
      <c r="I158" s="1227">
        <f>IFERROR(VLOOKUP(A158,'Nota de Crédito1_0'!$K$5:$K$238,1,0),0)</f>
        <v>0</v>
      </c>
      <c r="J158" s="1227">
        <f>IFERROR(VLOOKUP(A158,Retenciones1_0!$K$5:$K$237,1,0),0)</f>
        <v>0</v>
      </c>
      <c r="K158" s="1227">
        <f>IFERROR(VLOOKUP(A158,Percepciones1_0!$K$5:$K$236,1,0),0)</f>
        <v>0</v>
      </c>
      <c r="L158" s="1227">
        <f>IFERROR(VLOOKUP(A158,Guía1_0!$K$5:$K$235,1,0),0)</f>
        <v>0</v>
      </c>
      <c r="M158" s="1227">
        <f>IFERROR(VLOOKUP(A158,'Resumen Diario1_1'!$K$5:$K$233,1,0),0)</f>
        <v>0</v>
      </c>
      <c r="N158" s="1227">
        <f>IFERROR(VLOOKUP(A158,'Comunicación de Baja1_0'!$K$5:$K$233,1,0),0)</f>
        <v>0</v>
      </c>
      <c r="O158" s="1227">
        <f>IFERROR(VLOOKUP(A158,'Resumen de reversiones1_0'!$K$5:$K$1000,1,0),0)</f>
        <v>0</v>
      </c>
      <c r="P158" s="1227">
        <f>IFERROR(VLOOKUP(A158,Factura2_0!$L$5:$L$971,1,0),0)</f>
        <v>0</v>
      </c>
      <c r="Q158" s="1227">
        <f>IFERROR(VLOOKUP($A158,Boleta2_0!$L$5:$L$1117,1,0),0)</f>
        <v>0</v>
      </c>
      <c r="R158" s="1227">
        <f>IFERROR(VLOOKUP($A158,'Servicios Públicos2_0'!$L$5:$L$462,1,0),0)</f>
        <v>0</v>
      </c>
      <c r="S158" s="1227">
        <f>IFERROR(VLOOKUP($A158,NotaCredito2_0!$L$5:$L$457,1,0),0)</f>
        <v>0</v>
      </c>
      <c r="T158" s="1227">
        <f>IFERROR(VLOOKUP($A158,NotaDebito2_0!$L$5:$L$454,1,0),0)</f>
        <v>0</v>
      </c>
      <c r="U158" s="1227">
        <f>IFERROR(VLOOKUP($A158,General!$D$6:$D$235,1,0),0)</f>
        <v>0</v>
      </c>
      <c r="V158" s="1227">
        <f>IFERROR(VLOOKUP($A158,Firma!$H$4:$H$232,1,0),0)</f>
        <v>0</v>
      </c>
      <c r="W158" s="365" t="s">
        <v>2420</v>
      </c>
      <c r="X158" s="1229" t="str">
        <f t="shared" si="2"/>
        <v>2030</v>
      </c>
    </row>
    <row r="159" spans="1:24" customFormat="1" x14ac:dyDescent="0.25">
      <c r="A159" s="365" t="s">
        <v>2418</v>
      </c>
      <c r="B159" s="1249" t="s">
        <v>4186</v>
      </c>
      <c r="C159" s="1382"/>
      <c r="D159" s="1090"/>
      <c r="E159" s="449"/>
      <c r="F159" s="1227" t="str">
        <f>IFERROR(VLOOKUP(A159,Factura1_0!$K$5:$K$263,1,0),"0")</f>
        <v>0</v>
      </c>
      <c r="G159" s="1227">
        <f>IFERROR(VLOOKUP(A159,Boleta1_0!$K$5:$K$248,1,0),0)</f>
        <v>0</v>
      </c>
      <c r="H159" s="1227">
        <f>IFERROR(VLOOKUP(A159,'Nota de Débito1_0'!$K$5:$K$238,1,0),0)</f>
        <v>0</v>
      </c>
      <c r="I159" s="1227">
        <f>IFERROR(VLOOKUP(A159,'Nota de Crédito1_0'!$K$5:$K$238,1,0),0)</f>
        <v>0</v>
      </c>
      <c r="J159" s="1227">
        <f>IFERROR(VLOOKUP(A159,Retenciones1_0!$K$5:$K$237,1,0),0)</f>
        <v>0</v>
      </c>
      <c r="K159" s="1227">
        <f>IFERROR(VLOOKUP(A159,Percepciones1_0!$K$5:$K$236,1,0),0)</f>
        <v>0</v>
      </c>
      <c r="L159" s="1227">
        <f>IFERROR(VLOOKUP(A159,Guía1_0!$K$5:$K$235,1,0),0)</f>
        <v>0</v>
      </c>
      <c r="M159" s="1227">
        <f>IFERROR(VLOOKUP(A159,'Resumen Diario1_1'!$K$5:$K$233,1,0),0)</f>
        <v>0</v>
      </c>
      <c r="N159" s="1227">
        <f>IFERROR(VLOOKUP(A159,'Comunicación de Baja1_0'!$K$5:$K$233,1,0),0)</f>
        <v>0</v>
      </c>
      <c r="O159" s="1227">
        <f>IFERROR(VLOOKUP(A159,'Resumen de reversiones1_0'!$K$5:$K$1000,1,0),0)</f>
        <v>0</v>
      </c>
      <c r="P159" s="1227" t="str">
        <f>IFERROR(VLOOKUP(A159,Factura2_0!$L$5:$L$971,1,0),0)</f>
        <v>2031</v>
      </c>
      <c r="Q159" s="1227" t="str">
        <f>IFERROR(VLOOKUP($A159,Boleta2_0!$L$5:$L$1117,1,0),0)</f>
        <v>2031</v>
      </c>
      <c r="R159" s="1227" t="str">
        <f>IFERROR(VLOOKUP($A159,'Servicios Públicos2_0'!$L$5:$L$462,1,0),0)</f>
        <v>2031</v>
      </c>
      <c r="S159" s="1227">
        <f>IFERROR(VLOOKUP($A159,NotaCredito2_0!$L$5:$L$457,1,0),0)</f>
        <v>0</v>
      </c>
      <c r="T159" s="1227">
        <f>IFERROR(VLOOKUP($A159,NotaDebito2_0!$L$5:$L$454,1,0),0)</f>
        <v>0</v>
      </c>
      <c r="U159" s="1227">
        <f>IFERROR(VLOOKUP($A159,General!$D$6:$D$235,1,0),0)</f>
        <v>0</v>
      </c>
      <c r="V159" s="1227">
        <f>IFERROR(VLOOKUP($A159,Firma!$H$4:$H$232,1,0),0)</f>
        <v>0</v>
      </c>
      <c r="W159" s="365" t="s">
        <v>2418</v>
      </c>
      <c r="X159" s="1229" t="str">
        <f t="shared" si="2"/>
        <v>2031</v>
      </c>
    </row>
    <row r="160" spans="1:24" customFormat="1" x14ac:dyDescent="0.25">
      <c r="A160" s="365" t="s">
        <v>2417</v>
      </c>
      <c r="B160" s="1249" t="s">
        <v>607</v>
      </c>
      <c r="C160" s="1382"/>
      <c r="D160" s="1090"/>
      <c r="E160" s="449"/>
      <c r="F160" s="1227" t="str">
        <f>IFERROR(VLOOKUP(A160,Factura1_0!$K$5:$K$263,1,0),"0")</f>
        <v>0</v>
      </c>
      <c r="G160" s="1227">
        <f>IFERROR(VLOOKUP(A160,Boleta1_0!$K$5:$K$248,1,0),0)</f>
        <v>0</v>
      </c>
      <c r="H160" s="1227">
        <f>IFERROR(VLOOKUP(A160,'Nota de Débito1_0'!$K$5:$K$238,1,0),0)</f>
        <v>0</v>
      </c>
      <c r="I160" s="1227">
        <f>IFERROR(VLOOKUP(A160,'Nota de Crédito1_0'!$K$5:$K$238,1,0),0)</f>
        <v>0</v>
      </c>
      <c r="J160" s="1227">
        <f>IFERROR(VLOOKUP(A160,Retenciones1_0!$K$5:$K$237,1,0),0)</f>
        <v>0</v>
      </c>
      <c r="K160" s="1227">
        <f>IFERROR(VLOOKUP(A160,Percepciones1_0!$K$5:$K$236,1,0),0)</f>
        <v>0</v>
      </c>
      <c r="L160" s="1227">
        <f>IFERROR(VLOOKUP(A160,Guía1_0!$K$5:$K$235,1,0),0)</f>
        <v>0</v>
      </c>
      <c r="M160" s="1227">
        <f>IFERROR(VLOOKUP(A160,'Resumen Diario1_1'!$K$5:$K$233,1,0),0)</f>
        <v>0</v>
      </c>
      <c r="N160" s="1227">
        <f>IFERROR(VLOOKUP(A160,'Comunicación de Baja1_0'!$K$5:$K$233,1,0),0)</f>
        <v>0</v>
      </c>
      <c r="O160" s="1227">
        <f>IFERROR(VLOOKUP(A160,'Resumen de reversiones1_0'!$K$5:$K$1000,1,0),0)</f>
        <v>0</v>
      </c>
      <c r="P160" s="1227">
        <f>IFERROR(VLOOKUP(A160,Factura2_0!$L$5:$L$971,1,0),0)</f>
        <v>0</v>
      </c>
      <c r="Q160" s="1227">
        <f>IFERROR(VLOOKUP($A160,Boleta2_0!$L$5:$L$1117,1,0),0)</f>
        <v>0</v>
      </c>
      <c r="R160" s="1227">
        <f>IFERROR(VLOOKUP($A160,'Servicios Públicos2_0'!$L$5:$L$462,1,0),0)</f>
        <v>0</v>
      </c>
      <c r="S160" s="1227">
        <f>IFERROR(VLOOKUP($A160,NotaCredito2_0!$L$5:$L$457,1,0),0)</f>
        <v>0</v>
      </c>
      <c r="T160" s="1227">
        <f>IFERROR(VLOOKUP($A160,NotaDebito2_0!$L$5:$L$454,1,0),0)</f>
        <v>0</v>
      </c>
      <c r="U160" s="1227">
        <f>IFERROR(VLOOKUP($A160,General!$D$6:$D$235,1,0),0)</f>
        <v>0</v>
      </c>
      <c r="V160" s="1227">
        <f>IFERROR(VLOOKUP($A160,Firma!$H$4:$H$232,1,0),0)</f>
        <v>0</v>
      </c>
      <c r="W160" s="365" t="s">
        <v>2417</v>
      </c>
      <c r="X160" s="1229" t="str">
        <f t="shared" si="2"/>
        <v>2032</v>
      </c>
    </row>
    <row r="161" spans="1:24" customFormat="1" x14ac:dyDescent="0.25">
      <c r="A161" s="365" t="s">
        <v>2416</v>
      </c>
      <c r="B161" s="1249" t="s">
        <v>610</v>
      </c>
      <c r="C161" s="1382"/>
      <c r="D161" s="1090"/>
      <c r="E161" s="449"/>
      <c r="F161" s="1227" t="str">
        <f>IFERROR(VLOOKUP(A161,Factura1_0!$K$5:$K$263,1,0),"0")</f>
        <v>2033</v>
      </c>
      <c r="G161" s="1227" t="str">
        <f>IFERROR(VLOOKUP(A161,Boleta1_0!$K$5:$K$248,1,0),0)</f>
        <v>2033</v>
      </c>
      <c r="H161" s="1227" t="str">
        <f>IFERROR(VLOOKUP(A161,'Nota de Débito1_0'!$K$5:$K$238,1,0),0)</f>
        <v>2033</v>
      </c>
      <c r="I161" s="1227" t="str">
        <f>IFERROR(VLOOKUP(A161,'Nota de Crédito1_0'!$K$5:$K$238,1,0),0)</f>
        <v>2033</v>
      </c>
      <c r="J161" s="1227">
        <f>IFERROR(VLOOKUP(A161,Retenciones1_0!$K$5:$K$237,1,0),0)</f>
        <v>0</v>
      </c>
      <c r="K161" s="1227">
        <f>IFERROR(VLOOKUP(A161,Percepciones1_0!$K$5:$K$236,1,0),0)</f>
        <v>0</v>
      </c>
      <c r="L161" s="1227">
        <f>IFERROR(VLOOKUP(A161,Guía1_0!$K$5:$K$235,1,0),0)</f>
        <v>0</v>
      </c>
      <c r="M161" s="1227">
        <f>IFERROR(VLOOKUP(A161,'Resumen Diario1_1'!$K$5:$K$233,1,0),0)</f>
        <v>0</v>
      </c>
      <c r="N161" s="1227">
        <f>IFERROR(VLOOKUP(A161,'Comunicación de Baja1_0'!$K$5:$K$233,1,0),0)</f>
        <v>0</v>
      </c>
      <c r="O161" s="1227">
        <f>IFERROR(VLOOKUP(A161,'Resumen de reversiones1_0'!$K$5:$K$1000,1,0),0)</f>
        <v>0</v>
      </c>
      <c r="P161" s="1227" t="str">
        <f>IFERROR(VLOOKUP(A161,Factura2_0!$L$5:$L$971,1,0),0)</f>
        <v>2033</v>
      </c>
      <c r="Q161" s="1227" t="str">
        <f>IFERROR(VLOOKUP($A161,Boleta2_0!$L$5:$L$1117,1,0),0)</f>
        <v>2033</v>
      </c>
      <c r="R161" s="1227" t="str">
        <f>IFERROR(VLOOKUP($A161,'Servicios Públicos2_0'!$L$5:$L$462,1,0),0)</f>
        <v>2033</v>
      </c>
      <c r="S161" s="1227" t="str">
        <f>IFERROR(VLOOKUP($A161,NotaCredito2_0!$L$5:$L$457,1,0),0)</f>
        <v>2033</v>
      </c>
      <c r="T161" s="1227" t="str">
        <f>IFERROR(VLOOKUP($A161,NotaDebito2_0!$L$5:$L$454,1,0),0)</f>
        <v>2033</v>
      </c>
      <c r="U161" s="1227">
        <f>IFERROR(VLOOKUP($A161,General!$D$6:$D$235,1,0),0)</f>
        <v>0</v>
      </c>
      <c r="V161" s="1227">
        <f>IFERROR(VLOOKUP($A161,Firma!$H$4:$H$232,1,0),0)</f>
        <v>0</v>
      </c>
      <c r="W161" s="365" t="s">
        <v>2416</v>
      </c>
      <c r="X161" s="1229" t="str">
        <f t="shared" si="2"/>
        <v>2033</v>
      </c>
    </row>
    <row r="162" spans="1:24" customFormat="1" x14ac:dyDescent="0.25">
      <c r="A162" s="365" t="s">
        <v>2415</v>
      </c>
      <c r="B162" s="1249" t="s">
        <v>534</v>
      </c>
      <c r="C162" s="1382"/>
      <c r="D162" s="1090"/>
      <c r="E162" s="449"/>
      <c r="F162" s="1227" t="str">
        <f>IFERROR(VLOOKUP(A162,Factura1_0!$K$5:$K$263,1,0),"0")</f>
        <v>0</v>
      </c>
      <c r="G162" s="1227">
        <f>IFERROR(VLOOKUP(A162,Boleta1_0!$K$5:$K$248,1,0),0)</f>
        <v>0</v>
      </c>
      <c r="H162" s="1227">
        <f>IFERROR(VLOOKUP(A162,'Nota de Débito1_0'!$K$5:$K$238,1,0),0)</f>
        <v>0</v>
      </c>
      <c r="I162" s="1227">
        <f>IFERROR(VLOOKUP(A162,'Nota de Crédito1_0'!$K$5:$K$238,1,0),0)</f>
        <v>0</v>
      </c>
      <c r="J162" s="1227">
        <f>IFERROR(VLOOKUP(A162,Retenciones1_0!$K$5:$K$237,1,0),0)</f>
        <v>0</v>
      </c>
      <c r="K162" s="1227">
        <f>IFERROR(VLOOKUP(A162,Percepciones1_0!$K$5:$K$236,1,0),0)</f>
        <v>0</v>
      </c>
      <c r="L162" s="1227">
        <f>IFERROR(VLOOKUP(A162,Guía1_0!$K$5:$K$235,1,0),0)</f>
        <v>0</v>
      </c>
      <c r="M162" s="1227">
        <f>IFERROR(VLOOKUP(A162,'Resumen Diario1_1'!$K$5:$K$233,1,0),0)</f>
        <v>0</v>
      </c>
      <c r="N162" s="1227">
        <f>IFERROR(VLOOKUP(A162,'Comunicación de Baja1_0'!$K$5:$K$233,1,0),0)</f>
        <v>0</v>
      </c>
      <c r="O162" s="1227">
        <f>IFERROR(VLOOKUP(A162,'Resumen de reversiones1_0'!$K$5:$K$1000,1,0),0)</f>
        <v>0</v>
      </c>
      <c r="P162" s="1227">
        <f>IFERROR(VLOOKUP(A162,Factura2_0!$L$5:$L$971,1,0),0)</f>
        <v>0</v>
      </c>
      <c r="Q162" s="1227">
        <f>IFERROR(VLOOKUP($A162,Boleta2_0!$L$5:$L$1117,1,0),0)</f>
        <v>0</v>
      </c>
      <c r="R162" s="1227">
        <f>IFERROR(VLOOKUP($A162,'Servicios Públicos2_0'!$L$5:$L$462,1,0),0)</f>
        <v>0</v>
      </c>
      <c r="S162" s="1227">
        <f>IFERROR(VLOOKUP($A162,NotaCredito2_0!$L$5:$L$457,1,0),0)</f>
        <v>0</v>
      </c>
      <c r="T162" s="1227">
        <f>IFERROR(VLOOKUP($A162,NotaDebito2_0!$L$5:$L$454,1,0),0)</f>
        <v>0</v>
      </c>
      <c r="U162" s="1227">
        <f>IFERROR(VLOOKUP($A162,General!$D$6:$D$235,1,0),0)</f>
        <v>0</v>
      </c>
      <c r="V162" s="1227">
        <f>IFERROR(VLOOKUP($A162,Firma!$H$4:$H$232,1,0),0)</f>
        <v>0</v>
      </c>
      <c r="W162" s="365" t="s">
        <v>2415</v>
      </c>
      <c r="X162" s="1229" t="str">
        <f t="shared" si="2"/>
        <v>2034</v>
      </c>
    </row>
    <row r="163" spans="1:24" customFormat="1" x14ac:dyDescent="0.25">
      <c r="A163" s="365" t="s">
        <v>2414</v>
      </c>
      <c r="B163" s="1249" t="s">
        <v>614</v>
      </c>
      <c r="C163" s="1382"/>
      <c r="D163" s="1090"/>
      <c r="E163" s="449"/>
      <c r="F163" s="1227" t="str">
        <f>IFERROR(VLOOKUP(A163,Factura1_0!$K$5:$K$263,1,0),"0")</f>
        <v>0</v>
      </c>
      <c r="G163" s="1227">
        <f>IFERROR(VLOOKUP(A163,Boleta1_0!$K$5:$K$248,1,0),0)</f>
        <v>0</v>
      </c>
      <c r="H163" s="1227">
        <f>IFERROR(VLOOKUP(A163,'Nota de Débito1_0'!$K$5:$K$238,1,0),0)</f>
        <v>0</v>
      </c>
      <c r="I163" s="1227">
        <f>IFERROR(VLOOKUP(A163,'Nota de Crédito1_0'!$K$5:$K$238,1,0),0)</f>
        <v>0</v>
      </c>
      <c r="J163" s="1227">
        <f>IFERROR(VLOOKUP(A163,Retenciones1_0!$K$5:$K$237,1,0),0)</f>
        <v>0</v>
      </c>
      <c r="K163" s="1227">
        <f>IFERROR(VLOOKUP(A163,Percepciones1_0!$K$5:$K$236,1,0),0)</f>
        <v>0</v>
      </c>
      <c r="L163" s="1227">
        <f>IFERROR(VLOOKUP(A163,Guía1_0!$K$5:$K$235,1,0),0)</f>
        <v>0</v>
      </c>
      <c r="M163" s="1227">
        <f>IFERROR(VLOOKUP(A163,'Resumen Diario1_1'!$K$5:$K$233,1,0),0)</f>
        <v>0</v>
      </c>
      <c r="N163" s="1227">
        <f>IFERROR(VLOOKUP(A163,'Comunicación de Baja1_0'!$K$5:$K$233,1,0),0)</f>
        <v>0</v>
      </c>
      <c r="O163" s="1227">
        <f>IFERROR(VLOOKUP(A163,'Resumen de reversiones1_0'!$K$5:$K$1000,1,0),0)</f>
        <v>0</v>
      </c>
      <c r="P163" s="1227">
        <f>IFERROR(VLOOKUP(A163,Factura2_0!$L$5:$L$971,1,0),0)</f>
        <v>0</v>
      </c>
      <c r="Q163" s="1227">
        <f>IFERROR(VLOOKUP($A163,Boleta2_0!$L$5:$L$1117,1,0),0)</f>
        <v>0</v>
      </c>
      <c r="R163" s="1227">
        <f>IFERROR(VLOOKUP($A163,'Servicios Públicos2_0'!$L$5:$L$462,1,0),0)</f>
        <v>0</v>
      </c>
      <c r="S163" s="1227">
        <f>IFERROR(VLOOKUP($A163,NotaCredito2_0!$L$5:$L$457,1,0),0)</f>
        <v>0</v>
      </c>
      <c r="T163" s="1227">
        <f>IFERROR(VLOOKUP($A163,NotaDebito2_0!$L$5:$L$454,1,0),0)</f>
        <v>0</v>
      </c>
      <c r="U163" s="1227">
        <f>IFERROR(VLOOKUP($A163,General!$D$6:$D$235,1,0),0)</f>
        <v>0</v>
      </c>
      <c r="V163" s="1227">
        <f>IFERROR(VLOOKUP($A163,Firma!$H$4:$H$232,1,0),0)</f>
        <v>0</v>
      </c>
      <c r="W163" s="365" t="s">
        <v>2414</v>
      </c>
      <c r="X163" s="1229" t="str">
        <f t="shared" si="2"/>
        <v>2035</v>
      </c>
    </row>
    <row r="164" spans="1:24" customFormat="1" x14ac:dyDescent="0.25">
      <c r="A164" s="365" t="s">
        <v>2413</v>
      </c>
      <c r="B164" s="1249" t="s">
        <v>615</v>
      </c>
      <c r="C164" s="1382"/>
      <c r="D164" s="1090"/>
      <c r="E164" s="449"/>
      <c r="F164" s="1227" t="str">
        <f>IFERROR(VLOOKUP(A164,Factura1_0!$K$5:$K$263,1,0),"0")</f>
        <v>2036</v>
      </c>
      <c r="G164" s="1227" t="str">
        <f>IFERROR(VLOOKUP(A164,Boleta1_0!$K$5:$K$248,1,0),0)</f>
        <v>2036</v>
      </c>
      <c r="H164" s="1227">
        <f>IFERROR(VLOOKUP(A164,'Nota de Débito1_0'!$K$5:$K$238,1,0),0)</f>
        <v>0</v>
      </c>
      <c r="I164" s="1227" t="str">
        <f>IFERROR(VLOOKUP(A164,'Nota de Crédito1_0'!$K$5:$K$238,1,0),0)</f>
        <v>2036</v>
      </c>
      <c r="J164" s="1227">
        <f>IFERROR(VLOOKUP(A164,Retenciones1_0!$K$5:$K$237,1,0),0)</f>
        <v>0</v>
      </c>
      <c r="K164" s="1227">
        <f>IFERROR(VLOOKUP(A164,Percepciones1_0!$K$5:$K$236,1,0),0)</f>
        <v>0</v>
      </c>
      <c r="L164" s="1227">
        <f>IFERROR(VLOOKUP(A164,Guía1_0!$K$5:$K$235,1,0),0)</f>
        <v>0</v>
      </c>
      <c r="M164" s="1227">
        <f>IFERROR(VLOOKUP(A164,'Resumen Diario1_1'!$K$5:$K$233,1,0),0)</f>
        <v>0</v>
      </c>
      <c r="N164" s="1227">
        <f>IFERROR(VLOOKUP(A164,'Comunicación de Baja1_0'!$K$5:$K$233,1,0),0)</f>
        <v>0</v>
      </c>
      <c r="O164" s="1227">
        <f>IFERROR(VLOOKUP(A164,'Resumen de reversiones1_0'!$K$5:$K$1000,1,0),0)</f>
        <v>0</v>
      </c>
      <c r="P164" s="1227" t="str">
        <f>IFERROR(VLOOKUP(A164,Factura2_0!$L$5:$L$971,1,0),0)</f>
        <v>2036</v>
      </c>
      <c r="Q164" s="1227" t="str">
        <f>IFERROR(VLOOKUP($A164,Boleta2_0!$L$5:$L$1117,1,0),0)</f>
        <v>2036</v>
      </c>
      <c r="R164" s="1227" t="str">
        <f>IFERROR(VLOOKUP($A164,'Servicios Públicos2_0'!$L$5:$L$462,1,0),0)</f>
        <v>2036</v>
      </c>
      <c r="S164" s="1227" t="str">
        <f>IFERROR(VLOOKUP($A164,NotaCredito2_0!$L$5:$L$457,1,0),0)</f>
        <v>2036</v>
      </c>
      <c r="T164" s="1227" t="str">
        <f>IFERROR(VLOOKUP($A164,NotaDebito2_0!$L$5:$L$454,1,0),0)</f>
        <v>2036</v>
      </c>
      <c r="U164" s="1227">
        <f>IFERROR(VLOOKUP($A164,General!$D$6:$D$235,1,0),0)</f>
        <v>0</v>
      </c>
      <c r="V164" s="1227">
        <f>IFERROR(VLOOKUP($A164,Firma!$H$4:$H$232,1,0),0)</f>
        <v>0</v>
      </c>
      <c r="W164" s="365" t="s">
        <v>2413</v>
      </c>
      <c r="X164" s="1229" t="str">
        <f t="shared" si="2"/>
        <v>2036</v>
      </c>
    </row>
    <row r="165" spans="1:24" customFormat="1" x14ac:dyDescent="0.25">
      <c r="A165" s="365" t="s">
        <v>2412</v>
      </c>
      <c r="B165" s="1249" t="s">
        <v>613</v>
      </c>
      <c r="C165" s="1382"/>
      <c r="D165" s="1090"/>
      <c r="E165" s="449"/>
      <c r="F165" s="1227" t="str">
        <f>IFERROR(VLOOKUP(A165,Factura1_0!$K$5:$K$263,1,0),"0")</f>
        <v>2037</v>
      </c>
      <c r="G165" s="1227" t="str">
        <f>IFERROR(VLOOKUP(A165,Boleta1_0!$K$5:$K$248,1,0),0)</f>
        <v>2037</v>
      </c>
      <c r="H165" s="1227">
        <f>IFERROR(VLOOKUP(A165,'Nota de Débito1_0'!$K$5:$K$238,1,0),0)</f>
        <v>0</v>
      </c>
      <c r="I165" s="1227">
        <f>IFERROR(VLOOKUP(A165,'Nota de Crédito1_0'!$K$5:$K$238,1,0),0)</f>
        <v>0</v>
      </c>
      <c r="J165" s="1227">
        <f>IFERROR(VLOOKUP(A165,Retenciones1_0!$K$5:$K$237,1,0),0)</f>
        <v>0</v>
      </c>
      <c r="K165" s="1227">
        <f>IFERROR(VLOOKUP(A165,Percepciones1_0!$K$5:$K$236,1,0),0)</f>
        <v>0</v>
      </c>
      <c r="L165" s="1227">
        <f>IFERROR(VLOOKUP(A165,Guía1_0!$K$5:$K$235,1,0),0)</f>
        <v>0</v>
      </c>
      <c r="M165" s="1227">
        <f>IFERROR(VLOOKUP(A165,'Resumen Diario1_1'!$K$5:$K$233,1,0),0)</f>
        <v>0</v>
      </c>
      <c r="N165" s="1227">
        <f>IFERROR(VLOOKUP(A165,'Comunicación de Baja1_0'!$K$5:$K$233,1,0),0)</f>
        <v>0</v>
      </c>
      <c r="O165" s="1227">
        <f>IFERROR(VLOOKUP(A165,'Resumen de reversiones1_0'!$K$5:$K$1000,1,0),0)</f>
        <v>0</v>
      </c>
      <c r="P165" s="1227" t="str">
        <f>IFERROR(VLOOKUP(A165,Factura2_0!$L$5:$L$971,1,0),0)</f>
        <v>2037</v>
      </c>
      <c r="Q165" s="1227" t="str">
        <f>IFERROR(VLOOKUP($A165,Boleta2_0!$L$5:$L$1117,1,0),0)</f>
        <v>2037</v>
      </c>
      <c r="R165" s="1227" t="str">
        <f>IFERROR(VLOOKUP($A165,'Servicios Públicos2_0'!$L$5:$L$462,1,0),0)</f>
        <v>2037</v>
      </c>
      <c r="S165" s="1227" t="str">
        <f>IFERROR(VLOOKUP($A165,NotaCredito2_0!$L$5:$L$457,1,0),0)</f>
        <v>2037</v>
      </c>
      <c r="T165" s="1227" t="str">
        <f>IFERROR(VLOOKUP($A165,NotaDebito2_0!$L$5:$L$454,1,0),0)</f>
        <v>2037</v>
      </c>
      <c r="U165" s="1227">
        <f>IFERROR(VLOOKUP($A165,General!$D$6:$D$235,1,0),0)</f>
        <v>0</v>
      </c>
      <c r="V165" s="1227">
        <f>IFERROR(VLOOKUP($A165,Firma!$H$4:$H$232,1,0),0)</f>
        <v>0</v>
      </c>
      <c r="W165" s="365" t="s">
        <v>2412</v>
      </c>
      <c r="X165" s="1229" t="str">
        <f t="shared" si="2"/>
        <v>2037</v>
      </c>
    </row>
    <row r="166" spans="1:24" customFormat="1" x14ac:dyDescent="0.25">
      <c r="A166" s="365" t="s">
        <v>2411</v>
      </c>
      <c r="B166" s="1249" t="s">
        <v>618</v>
      </c>
      <c r="C166" s="1382"/>
      <c r="D166" s="1090"/>
      <c r="E166" s="449"/>
      <c r="F166" s="1227" t="str">
        <f>IFERROR(VLOOKUP(A166,Factura1_0!$K$5:$K$263,1,0),"0")</f>
        <v>2038</v>
      </c>
      <c r="G166" s="1227" t="str">
        <f>IFERROR(VLOOKUP(A166,Boleta1_0!$K$5:$K$248,1,0),0)</f>
        <v>2038</v>
      </c>
      <c r="H166" s="1227">
        <f>IFERROR(VLOOKUP(A166,'Nota de Débito1_0'!$K$5:$K$238,1,0),0)</f>
        <v>0</v>
      </c>
      <c r="I166" s="1227">
        <f>IFERROR(VLOOKUP(A166,'Nota de Crédito1_0'!$K$5:$K$238,1,0),0)</f>
        <v>0</v>
      </c>
      <c r="J166" s="1227">
        <f>IFERROR(VLOOKUP(A166,Retenciones1_0!$K$5:$K$237,1,0),0)</f>
        <v>0</v>
      </c>
      <c r="K166" s="1227">
        <f>IFERROR(VLOOKUP(A166,Percepciones1_0!$K$5:$K$236,1,0),0)</f>
        <v>0</v>
      </c>
      <c r="L166" s="1227">
        <f>IFERROR(VLOOKUP(A166,Guía1_0!$K$5:$K$235,1,0),0)</f>
        <v>0</v>
      </c>
      <c r="M166" s="1227">
        <f>IFERROR(VLOOKUP(A166,'Resumen Diario1_1'!$K$5:$K$233,1,0),0)</f>
        <v>0</v>
      </c>
      <c r="N166" s="1227">
        <f>IFERROR(VLOOKUP(A166,'Comunicación de Baja1_0'!$K$5:$K$233,1,0),0)</f>
        <v>0</v>
      </c>
      <c r="O166" s="1227">
        <f>IFERROR(VLOOKUP(A166,'Resumen de reversiones1_0'!$K$5:$K$1000,1,0),0)</f>
        <v>0</v>
      </c>
      <c r="P166" s="1227">
        <f>IFERROR(VLOOKUP(A166,Factura2_0!$L$5:$L$971,1,0),0)</f>
        <v>0</v>
      </c>
      <c r="Q166" s="1227">
        <f>IFERROR(VLOOKUP($A166,Boleta2_0!$L$5:$L$1117,1,0),0)</f>
        <v>0</v>
      </c>
      <c r="R166" s="1227">
        <f>IFERROR(VLOOKUP($A166,'Servicios Públicos2_0'!$L$5:$L$462,1,0),0)</f>
        <v>0</v>
      </c>
      <c r="S166" s="1227">
        <f>IFERROR(VLOOKUP($A166,NotaCredito2_0!$L$5:$L$457,1,0),0)</f>
        <v>0</v>
      </c>
      <c r="T166" s="1227">
        <f>IFERROR(VLOOKUP($A166,NotaDebito2_0!$L$5:$L$454,1,0),0)</f>
        <v>0</v>
      </c>
      <c r="U166" s="1227">
        <f>IFERROR(VLOOKUP($A166,General!$D$6:$D$235,1,0),0)</f>
        <v>0</v>
      </c>
      <c r="V166" s="1227">
        <f>IFERROR(VLOOKUP($A166,Firma!$H$4:$H$232,1,0),0)</f>
        <v>0</v>
      </c>
      <c r="W166" s="365" t="s">
        <v>2411</v>
      </c>
      <c r="X166" s="1229" t="str">
        <f t="shared" si="2"/>
        <v>2038</v>
      </c>
    </row>
    <row r="167" spans="1:24" customFormat="1" x14ac:dyDescent="0.25">
      <c r="A167" s="365" t="s">
        <v>2410</v>
      </c>
      <c r="B167" s="1249" t="s">
        <v>2409</v>
      </c>
      <c r="C167" s="1382"/>
      <c r="D167" s="1090"/>
      <c r="E167" s="449"/>
      <c r="F167" s="1227" t="str">
        <f>IFERROR(VLOOKUP(A167,Factura1_0!$K$5:$K$263,1,0),"0")</f>
        <v>0</v>
      </c>
      <c r="G167" s="1227">
        <f>IFERROR(VLOOKUP(A167,Boleta1_0!$K$5:$K$248,1,0),0)</f>
        <v>0</v>
      </c>
      <c r="H167" s="1227">
        <f>IFERROR(VLOOKUP(A167,'Nota de Débito1_0'!$K$5:$K$238,1,0),0)</f>
        <v>0</v>
      </c>
      <c r="I167" s="1227">
        <f>IFERROR(VLOOKUP(A167,'Nota de Crédito1_0'!$K$5:$K$238,1,0),0)</f>
        <v>0</v>
      </c>
      <c r="J167" s="1227">
        <f>IFERROR(VLOOKUP(A167,Retenciones1_0!$K$5:$K$237,1,0),0)</f>
        <v>0</v>
      </c>
      <c r="K167" s="1227">
        <f>IFERROR(VLOOKUP(A167,Percepciones1_0!$K$5:$K$236,1,0),0)</f>
        <v>0</v>
      </c>
      <c r="L167" s="1227">
        <f>IFERROR(VLOOKUP(A167,Guía1_0!$K$5:$K$235,1,0),0)</f>
        <v>0</v>
      </c>
      <c r="M167" s="1227">
        <f>IFERROR(VLOOKUP(A167,'Resumen Diario1_1'!$K$5:$K$233,1,0),0)</f>
        <v>0</v>
      </c>
      <c r="N167" s="1227">
        <f>IFERROR(VLOOKUP(A167,'Comunicación de Baja1_0'!$K$5:$K$233,1,0),0)</f>
        <v>0</v>
      </c>
      <c r="O167" s="1227">
        <f>IFERROR(VLOOKUP(A167,'Resumen de reversiones1_0'!$K$5:$K$1000,1,0),0)</f>
        <v>0</v>
      </c>
      <c r="P167" s="1227">
        <f>IFERROR(VLOOKUP(A167,Factura2_0!$L$5:$L$971,1,0),0)</f>
        <v>0</v>
      </c>
      <c r="Q167" s="1227">
        <f>IFERROR(VLOOKUP($A167,Boleta2_0!$L$5:$L$1117,1,0),0)</f>
        <v>0</v>
      </c>
      <c r="R167" s="1227">
        <f>IFERROR(VLOOKUP($A167,'Servicios Públicos2_0'!$L$5:$L$462,1,0),0)</f>
        <v>0</v>
      </c>
      <c r="S167" s="1227">
        <f>IFERROR(VLOOKUP($A167,NotaCredito2_0!$L$5:$L$457,1,0),0)</f>
        <v>0</v>
      </c>
      <c r="T167" s="1227">
        <f>IFERROR(VLOOKUP($A167,NotaDebito2_0!$L$5:$L$454,1,0),0)</f>
        <v>0</v>
      </c>
      <c r="U167" s="1227">
        <f>IFERROR(VLOOKUP($A167,General!$D$6:$D$235,1,0),0)</f>
        <v>0</v>
      </c>
      <c r="V167" s="1227">
        <f>IFERROR(VLOOKUP($A167,Firma!$H$4:$H$232,1,0),0)</f>
        <v>0</v>
      </c>
      <c r="W167" s="365" t="s">
        <v>2410</v>
      </c>
      <c r="X167" s="1229" t="str">
        <f t="shared" si="2"/>
        <v>2039</v>
      </c>
    </row>
    <row r="168" spans="1:24" customFormat="1" x14ac:dyDescent="0.25">
      <c r="A168" s="365" t="s">
        <v>2408</v>
      </c>
      <c r="B168" s="1249" t="s">
        <v>617</v>
      </c>
      <c r="C168" s="1382"/>
      <c r="D168" s="1090"/>
      <c r="E168" s="449"/>
      <c r="F168" s="1227" t="str">
        <f>IFERROR(VLOOKUP(A168,Factura1_0!$K$5:$K$263,1,0),"0")</f>
        <v>2040</v>
      </c>
      <c r="G168" s="1227" t="str">
        <f>IFERROR(VLOOKUP(A168,Boleta1_0!$K$5:$K$248,1,0),0)</f>
        <v>2040</v>
      </c>
      <c r="H168" s="1227">
        <f>IFERROR(VLOOKUP(A168,'Nota de Débito1_0'!$K$5:$K$238,1,0),0)</f>
        <v>0</v>
      </c>
      <c r="I168" s="1227">
        <f>IFERROR(VLOOKUP(A168,'Nota de Crédito1_0'!$K$5:$K$238,1,0),0)</f>
        <v>0</v>
      </c>
      <c r="J168" s="1227">
        <f>IFERROR(VLOOKUP(A168,Retenciones1_0!$K$5:$K$237,1,0),0)</f>
        <v>0</v>
      </c>
      <c r="K168" s="1227">
        <f>IFERROR(VLOOKUP(A168,Percepciones1_0!$K$5:$K$236,1,0),0)</f>
        <v>0</v>
      </c>
      <c r="L168" s="1227">
        <f>IFERROR(VLOOKUP(A168,Guía1_0!$K$5:$K$235,1,0),0)</f>
        <v>0</v>
      </c>
      <c r="M168" s="1227">
        <f>IFERROR(VLOOKUP(A168,'Resumen Diario1_1'!$K$5:$K$233,1,0),0)</f>
        <v>0</v>
      </c>
      <c r="N168" s="1227">
        <f>IFERROR(VLOOKUP(A168,'Comunicación de Baja1_0'!$K$5:$K$233,1,0),0)</f>
        <v>0</v>
      </c>
      <c r="O168" s="1227">
        <f>IFERROR(VLOOKUP(A168,'Resumen de reversiones1_0'!$K$5:$K$1000,1,0),0)</f>
        <v>0</v>
      </c>
      <c r="P168" s="1227" t="str">
        <f>IFERROR(VLOOKUP(A168,Factura2_0!$L$5:$L$971,1,0),0)</f>
        <v>2040</v>
      </c>
      <c r="Q168" s="1227" t="str">
        <f>IFERROR(VLOOKUP($A168,Boleta2_0!$L$5:$L$1117,1,0),0)</f>
        <v>2040</v>
      </c>
      <c r="R168" s="1227" t="str">
        <f>IFERROR(VLOOKUP($A168,'Servicios Públicos2_0'!$L$5:$L$462,1,0),0)</f>
        <v>2040</v>
      </c>
      <c r="S168" s="1227" t="str">
        <f>IFERROR(VLOOKUP($A168,NotaCredito2_0!$L$5:$L$457,1,0),0)</f>
        <v>2040</v>
      </c>
      <c r="T168" s="1227" t="str">
        <f>IFERROR(VLOOKUP($A168,NotaDebito2_0!$L$5:$L$454,1,0),0)</f>
        <v>2040</v>
      </c>
      <c r="U168" s="1227">
        <f>IFERROR(VLOOKUP($A168,General!$D$6:$D$235,1,0),0)</f>
        <v>0</v>
      </c>
      <c r="V168" s="1227">
        <f>IFERROR(VLOOKUP($A168,Firma!$H$4:$H$232,1,0),0)</f>
        <v>0</v>
      </c>
      <c r="W168" s="365" t="s">
        <v>2408</v>
      </c>
      <c r="X168" s="1229" t="str">
        <f t="shared" si="2"/>
        <v>2040</v>
      </c>
    </row>
    <row r="169" spans="1:24" customFormat="1" x14ac:dyDescent="0.25">
      <c r="A169" s="365" t="s">
        <v>2407</v>
      </c>
      <c r="B169" s="1249" t="s">
        <v>623</v>
      </c>
      <c r="C169" s="1382"/>
      <c r="D169" s="1090"/>
      <c r="E169" s="449"/>
      <c r="F169" s="1227" t="str">
        <f>IFERROR(VLOOKUP(A169,Factura1_0!$K$5:$K$263,1,0),"0")</f>
        <v>2041</v>
      </c>
      <c r="G169" s="1227" t="str">
        <f>IFERROR(VLOOKUP(A169,Boleta1_0!$K$5:$K$248,1,0),0)</f>
        <v>2041</v>
      </c>
      <c r="H169" s="1227">
        <f>IFERROR(VLOOKUP(A169,'Nota de Débito1_0'!$K$5:$K$238,1,0),0)</f>
        <v>0</v>
      </c>
      <c r="I169" s="1227">
        <f>IFERROR(VLOOKUP(A169,'Nota de Crédito1_0'!$K$5:$K$238,1,0),0)</f>
        <v>0</v>
      </c>
      <c r="J169" s="1227">
        <f>IFERROR(VLOOKUP(A169,Retenciones1_0!$K$5:$K$237,1,0),0)</f>
        <v>0</v>
      </c>
      <c r="K169" s="1227">
        <f>IFERROR(VLOOKUP(A169,Percepciones1_0!$K$5:$K$236,1,0),0)</f>
        <v>0</v>
      </c>
      <c r="L169" s="1227">
        <f>IFERROR(VLOOKUP(A169,Guía1_0!$K$5:$K$235,1,0),0)</f>
        <v>0</v>
      </c>
      <c r="M169" s="1227">
        <f>IFERROR(VLOOKUP(A169,'Resumen Diario1_1'!$K$5:$K$233,1,0),0)</f>
        <v>0</v>
      </c>
      <c r="N169" s="1227">
        <f>IFERROR(VLOOKUP(A169,'Comunicación de Baja1_0'!$K$5:$K$233,1,0),0)</f>
        <v>0</v>
      </c>
      <c r="O169" s="1227">
        <f>IFERROR(VLOOKUP(A169,'Resumen de reversiones1_0'!$K$5:$K$1000,1,0),0)</f>
        <v>0</v>
      </c>
      <c r="P169" s="1227" t="str">
        <f>IFERROR(VLOOKUP(A169,Factura2_0!$L$5:$L$971,1,0),0)</f>
        <v>2041</v>
      </c>
      <c r="Q169" s="1227" t="str">
        <f>IFERROR(VLOOKUP($A169,Boleta2_0!$L$5:$L$1117,1,0),0)</f>
        <v>2041</v>
      </c>
      <c r="R169" s="1227">
        <f>IFERROR(VLOOKUP($A169,'Servicios Públicos2_0'!$L$5:$L$462,1,0),0)</f>
        <v>0</v>
      </c>
      <c r="S169" s="1227">
        <f>IFERROR(VLOOKUP($A169,NotaCredito2_0!$L$5:$L$457,1,0),0)</f>
        <v>0</v>
      </c>
      <c r="T169" s="1227" t="str">
        <f>IFERROR(VLOOKUP($A169,NotaDebito2_0!$L$5:$L$454,1,0),0)</f>
        <v>2041</v>
      </c>
      <c r="U169" s="1227">
        <f>IFERROR(VLOOKUP($A169,General!$D$6:$D$235,1,0),0)</f>
        <v>0</v>
      </c>
      <c r="V169" s="1227">
        <f>IFERROR(VLOOKUP($A169,Firma!$H$4:$H$232,1,0),0)</f>
        <v>0</v>
      </c>
      <c r="W169" s="365" t="s">
        <v>2407</v>
      </c>
      <c r="X169" s="1229" t="str">
        <f t="shared" si="2"/>
        <v>2041</v>
      </c>
    </row>
    <row r="170" spans="1:24" customFormat="1" x14ac:dyDescent="0.25">
      <c r="A170" s="365" t="s">
        <v>2406</v>
      </c>
      <c r="B170" s="1249" t="s">
        <v>620</v>
      </c>
      <c r="C170" s="1382"/>
      <c r="D170" s="1090"/>
      <c r="E170" s="449"/>
      <c r="F170" s="1227" t="str">
        <f>IFERROR(VLOOKUP(A170,Factura1_0!$K$5:$K$263,1,0),"0")</f>
        <v>2042</v>
      </c>
      <c r="G170" s="1227" t="str">
        <f>IFERROR(VLOOKUP(A170,Boleta1_0!$K$5:$K$248,1,0),0)</f>
        <v>2042</v>
      </c>
      <c r="H170" s="1227">
        <f>IFERROR(VLOOKUP(A170,'Nota de Débito1_0'!$K$5:$K$238,1,0),0)</f>
        <v>0</v>
      </c>
      <c r="I170" s="1227">
        <f>IFERROR(VLOOKUP(A170,'Nota de Crédito1_0'!$K$5:$K$238,1,0),0)</f>
        <v>0</v>
      </c>
      <c r="J170" s="1227">
        <f>IFERROR(VLOOKUP(A170,Retenciones1_0!$K$5:$K$237,1,0),0)</f>
        <v>0</v>
      </c>
      <c r="K170" s="1227">
        <f>IFERROR(VLOOKUP(A170,Percepciones1_0!$K$5:$K$236,1,0),0)</f>
        <v>0</v>
      </c>
      <c r="L170" s="1227">
        <f>IFERROR(VLOOKUP(A170,Guía1_0!$K$5:$K$235,1,0),0)</f>
        <v>0</v>
      </c>
      <c r="M170" s="1227">
        <f>IFERROR(VLOOKUP(A170,'Resumen Diario1_1'!$K$5:$K$233,1,0),0)</f>
        <v>0</v>
      </c>
      <c r="N170" s="1227">
        <f>IFERROR(VLOOKUP(A170,'Comunicación de Baja1_0'!$K$5:$K$233,1,0),0)</f>
        <v>0</v>
      </c>
      <c r="O170" s="1227">
        <f>IFERROR(VLOOKUP(A170,'Resumen de reversiones1_0'!$K$5:$K$1000,1,0),0)</f>
        <v>0</v>
      </c>
      <c r="P170" s="1227">
        <f>IFERROR(VLOOKUP(A170,Factura2_0!$L$5:$L$971,1,0),0)</f>
        <v>0</v>
      </c>
      <c r="Q170" s="1227">
        <f>IFERROR(VLOOKUP($A170,Boleta2_0!$L$5:$L$1117,1,0),0)</f>
        <v>0</v>
      </c>
      <c r="R170" s="1227">
        <f>IFERROR(VLOOKUP($A170,'Servicios Públicos2_0'!$L$5:$L$462,1,0),0)</f>
        <v>0</v>
      </c>
      <c r="S170" s="1227">
        <f>IFERROR(VLOOKUP($A170,NotaCredito2_0!$L$5:$L$457,1,0),0)</f>
        <v>0</v>
      </c>
      <c r="T170" s="1227">
        <f>IFERROR(VLOOKUP($A170,NotaDebito2_0!$L$5:$L$454,1,0),0)</f>
        <v>0</v>
      </c>
      <c r="U170" s="1227">
        <f>IFERROR(VLOOKUP($A170,General!$D$6:$D$235,1,0),0)</f>
        <v>0</v>
      </c>
      <c r="V170" s="1227">
        <f>IFERROR(VLOOKUP($A170,Firma!$H$4:$H$232,1,0),0)</f>
        <v>0</v>
      </c>
      <c r="W170" s="365" t="s">
        <v>2406</v>
      </c>
      <c r="X170" s="1229" t="str">
        <f t="shared" si="2"/>
        <v>2042</v>
      </c>
    </row>
    <row r="171" spans="1:24" customFormat="1" x14ac:dyDescent="0.25">
      <c r="A171" s="365" t="s">
        <v>2405</v>
      </c>
      <c r="B171" s="1249" t="s">
        <v>523</v>
      </c>
      <c r="C171" s="1382"/>
      <c r="D171" s="1090"/>
      <c r="E171" s="449"/>
      <c r="F171" s="1227" t="str">
        <f>IFERROR(VLOOKUP(A171,Factura1_0!$K$5:$K$263,1,0),"0")</f>
        <v>2043</v>
      </c>
      <c r="G171" s="1227" t="str">
        <f>IFERROR(VLOOKUP(A171,Boleta1_0!$K$5:$K$248,1,0),0)</f>
        <v>2043</v>
      </c>
      <c r="H171" s="1227">
        <f>IFERROR(VLOOKUP(A171,'Nota de Débito1_0'!$K$5:$K$238,1,0),0)</f>
        <v>0</v>
      </c>
      <c r="I171" s="1227">
        <f>IFERROR(VLOOKUP(A171,'Nota de Crédito1_0'!$K$5:$K$238,1,0),0)</f>
        <v>0</v>
      </c>
      <c r="J171" s="1227">
        <f>IFERROR(VLOOKUP(A171,Retenciones1_0!$K$5:$K$237,1,0),0)</f>
        <v>0</v>
      </c>
      <c r="K171" s="1227">
        <f>IFERROR(VLOOKUP(A171,Percepciones1_0!$K$5:$K$236,1,0),0)</f>
        <v>0</v>
      </c>
      <c r="L171" s="1227">
        <f>IFERROR(VLOOKUP(A171,Guía1_0!$K$5:$K$235,1,0),0)</f>
        <v>0</v>
      </c>
      <c r="M171" s="1227">
        <f>IFERROR(VLOOKUP(A171,'Resumen Diario1_1'!$K$5:$K$233,1,0),0)</f>
        <v>0</v>
      </c>
      <c r="N171" s="1227">
        <f>IFERROR(VLOOKUP(A171,'Comunicación de Baja1_0'!$K$5:$K$233,1,0),0)</f>
        <v>0</v>
      </c>
      <c r="O171" s="1227">
        <f>IFERROR(VLOOKUP(A171,'Resumen de reversiones1_0'!$K$5:$K$1000,1,0),0)</f>
        <v>0</v>
      </c>
      <c r="P171" s="1227">
        <f>IFERROR(VLOOKUP(A171,Factura2_0!$L$5:$L$971,1,0),0)</f>
        <v>0</v>
      </c>
      <c r="Q171" s="1227">
        <f>IFERROR(VLOOKUP($A171,Boleta2_0!$L$5:$L$1117,1,0),0)</f>
        <v>0</v>
      </c>
      <c r="R171" s="1227">
        <f>IFERROR(VLOOKUP($A171,'Servicios Públicos2_0'!$L$5:$L$462,1,0),0)</f>
        <v>0</v>
      </c>
      <c r="S171" s="1227">
        <f>IFERROR(VLOOKUP($A171,NotaCredito2_0!$L$5:$L$457,1,0),0)</f>
        <v>0</v>
      </c>
      <c r="T171" s="1227">
        <f>IFERROR(VLOOKUP($A171,NotaDebito2_0!$L$5:$L$454,1,0),0)</f>
        <v>0</v>
      </c>
      <c r="U171" s="1227">
        <f>IFERROR(VLOOKUP($A171,General!$D$6:$D$235,1,0),0)</f>
        <v>0</v>
      </c>
      <c r="V171" s="1227">
        <f>IFERROR(VLOOKUP($A171,Firma!$H$4:$H$232,1,0),0)</f>
        <v>0</v>
      </c>
      <c r="W171" s="365" t="s">
        <v>2405</v>
      </c>
      <c r="X171" s="1229" t="str">
        <f t="shared" si="2"/>
        <v>2043</v>
      </c>
    </row>
    <row r="172" spans="1:24" customFormat="1" x14ac:dyDescent="0.25">
      <c r="A172" s="365" t="s">
        <v>2404</v>
      </c>
      <c r="B172" s="1249" t="s">
        <v>2403</v>
      </c>
      <c r="C172" s="1382"/>
      <c r="D172" s="1090"/>
      <c r="E172" s="449"/>
      <c r="F172" s="1227" t="str">
        <f>IFERROR(VLOOKUP(A172,Factura1_0!$K$5:$K$263,1,0),"0")</f>
        <v>0</v>
      </c>
      <c r="G172" s="1227">
        <f>IFERROR(VLOOKUP(A172,Boleta1_0!$K$5:$K$248,1,0),0)</f>
        <v>0</v>
      </c>
      <c r="H172" s="1227">
        <f>IFERROR(VLOOKUP(A172,'Nota de Débito1_0'!$K$5:$K$238,1,0),0)</f>
        <v>0</v>
      </c>
      <c r="I172" s="1227">
        <f>IFERROR(VLOOKUP(A172,'Nota de Crédito1_0'!$K$5:$K$238,1,0),0)</f>
        <v>0</v>
      </c>
      <c r="J172" s="1227">
        <f>IFERROR(VLOOKUP(A172,Retenciones1_0!$K$5:$K$237,1,0),0)</f>
        <v>0</v>
      </c>
      <c r="K172" s="1227">
        <f>IFERROR(VLOOKUP(A172,Percepciones1_0!$K$5:$K$236,1,0),0)</f>
        <v>0</v>
      </c>
      <c r="L172" s="1227">
        <f>IFERROR(VLOOKUP(A172,Guía1_0!$K$5:$K$235,1,0),0)</f>
        <v>0</v>
      </c>
      <c r="M172" s="1227">
        <f>IFERROR(VLOOKUP(A172,'Resumen Diario1_1'!$K$5:$K$233,1,0),0)</f>
        <v>0</v>
      </c>
      <c r="N172" s="1227">
        <f>IFERROR(VLOOKUP(A172,'Comunicación de Baja1_0'!$K$5:$K$233,1,0),0)</f>
        <v>0</v>
      </c>
      <c r="O172" s="1227">
        <f>IFERROR(VLOOKUP(A172,'Resumen de reversiones1_0'!$K$5:$K$1000,1,0),0)</f>
        <v>0</v>
      </c>
      <c r="P172" s="1227">
        <f>IFERROR(VLOOKUP(A172,Factura2_0!$L$5:$L$971,1,0),0)</f>
        <v>0</v>
      </c>
      <c r="Q172" s="1227">
        <f>IFERROR(VLOOKUP($A172,Boleta2_0!$L$5:$L$1117,1,0),0)</f>
        <v>0</v>
      </c>
      <c r="R172" s="1227">
        <f>IFERROR(VLOOKUP($A172,'Servicios Públicos2_0'!$L$5:$L$462,1,0),0)</f>
        <v>0</v>
      </c>
      <c r="S172" s="1227">
        <f>IFERROR(VLOOKUP($A172,NotaCredito2_0!$L$5:$L$457,1,0),0)</f>
        <v>0</v>
      </c>
      <c r="T172" s="1227">
        <f>IFERROR(VLOOKUP($A172,NotaDebito2_0!$L$5:$L$454,1,0),0)</f>
        <v>0</v>
      </c>
      <c r="U172" s="1227">
        <f>IFERROR(VLOOKUP($A172,General!$D$6:$D$235,1,0),0)</f>
        <v>0</v>
      </c>
      <c r="V172" s="1227">
        <f>IFERROR(VLOOKUP($A172,Firma!$H$4:$H$232,1,0),0)</f>
        <v>0</v>
      </c>
      <c r="W172" s="365" t="s">
        <v>2404</v>
      </c>
      <c r="X172" s="1229" t="str">
        <f t="shared" si="2"/>
        <v>2044</v>
      </c>
    </row>
    <row r="173" spans="1:24" customFormat="1" x14ac:dyDescent="0.25">
      <c r="A173" s="365" t="s">
        <v>2402</v>
      </c>
      <c r="B173" s="1249" t="s">
        <v>674</v>
      </c>
      <c r="C173" s="1382"/>
      <c r="D173" s="1090"/>
      <c r="E173" s="449"/>
      <c r="F173" s="1227" t="str">
        <f>IFERROR(VLOOKUP(A173,Factura1_0!$K$5:$K$263,1,0),"0")</f>
        <v>2045</v>
      </c>
      <c r="G173" s="1227" t="str">
        <f>IFERROR(VLOOKUP(A173,Boleta1_0!$K$5:$K$248,1,0),0)</f>
        <v>2045</v>
      </c>
      <c r="H173" s="1227">
        <f>IFERROR(VLOOKUP(A173,'Nota de Débito1_0'!$K$5:$K$238,1,0),0)</f>
        <v>0</v>
      </c>
      <c r="I173" s="1227">
        <f>IFERROR(VLOOKUP(A173,'Nota de Crédito1_0'!$K$5:$K$238,1,0),0)</f>
        <v>0</v>
      </c>
      <c r="J173" s="1227">
        <f>IFERROR(VLOOKUP(A173,Retenciones1_0!$K$5:$K$237,1,0),0)</f>
        <v>0</v>
      </c>
      <c r="K173" s="1227">
        <f>IFERROR(VLOOKUP(A173,Percepciones1_0!$K$5:$K$236,1,0),0)</f>
        <v>0</v>
      </c>
      <c r="L173" s="1227">
        <f>IFERROR(VLOOKUP(A173,Guía1_0!$K$5:$K$235,1,0),0)</f>
        <v>0</v>
      </c>
      <c r="M173" s="1227">
        <f>IFERROR(VLOOKUP(A173,'Resumen Diario1_1'!$K$5:$K$233,1,0),0)</f>
        <v>0</v>
      </c>
      <c r="N173" s="1227">
        <f>IFERROR(VLOOKUP(A173,'Comunicación de Baja1_0'!$K$5:$K$233,1,0),0)</f>
        <v>0</v>
      </c>
      <c r="O173" s="1227">
        <f>IFERROR(VLOOKUP(A173,'Resumen de reversiones1_0'!$K$5:$K$1000,1,0),0)</f>
        <v>0</v>
      </c>
      <c r="P173" s="1227">
        <f>IFERROR(VLOOKUP(A173,Factura2_0!$L$5:$L$971,1,0),0)</f>
        <v>0</v>
      </c>
      <c r="Q173" s="1227">
        <f>IFERROR(VLOOKUP($A173,Boleta2_0!$L$5:$L$1117,1,0),0)</f>
        <v>0</v>
      </c>
      <c r="R173" s="1227">
        <f>IFERROR(VLOOKUP($A173,'Servicios Públicos2_0'!$L$5:$L$462,1,0),0)</f>
        <v>0</v>
      </c>
      <c r="S173" s="1227">
        <f>IFERROR(VLOOKUP($A173,NotaCredito2_0!$L$5:$L$457,1,0),0)</f>
        <v>0</v>
      </c>
      <c r="T173" s="1227">
        <f>IFERROR(VLOOKUP($A173,NotaDebito2_0!$L$5:$L$454,1,0),0)</f>
        <v>0</v>
      </c>
      <c r="U173" s="1227">
        <f>IFERROR(VLOOKUP($A173,General!$D$6:$D$235,1,0),0)</f>
        <v>0</v>
      </c>
      <c r="V173" s="1227">
        <f>IFERROR(VLOOKUP($A173,Firma!$H$4:$H$232,1,0),0)</f>
        <v>0</v>
      </c>
      <c r="W173" s="365" t="s">
        <v>2402</v>
      </c>
      <c r="X173" s="1229" t="str">
        <f t="shared" si="2"/>
        <v>2045</v>
      </c>
    </row>
    <row r="174" spans="1:24" customFormat="1" x14ac:dyDescent="0.25">
      <c r="A174" s="365" t="s">
        <v>2401</v>
      </c>
      <c r="B174" s="1249" t="s">
        <v>673</v>
      </c>
      <c r="C174" s="1382"/>
      <c r="D174" s="1090"/>
      <c r="E174" s="449"/>
      <c r="F174" s="1227" t="str">
        <f>IFERROR(VLOOKUP(A174,Factura1_0!$K$5:$K$263,1,0),"0")</f>
        <v>0</v>
      </c>
      <c r="G174" s="1227">
        <f>IFERROR(VLOOKUP(A174,Boleta1_0!$K$5:$K$248,1,0),0)</f>
        <v>0</v>
      </c>
      <c r="H174" s="1227">
        <f>IFERROR(VLOOKUP(A174,'Nota de Débito1_0'!$K$5:$K$238,1,0),0)</f>
        <v>0</v>
      </c>
      <c r="I174" s="1227">
        <f>IFERROR(VLOOKUP(A174,'Nota de Crédito1_0'!$K$5:$K$238,1,0),0)</f>
        <v>0</v>
      </c>
      <c r="J174" s="1227">
        <f>IFERROR(VLOOKUP(A174,Retenciones1_0!$K$5:$K$237,1,0),0)</f>
        <v>0</v>
      </c>
      <c r="K174" s="1227">
        <f>IFERROR(VLOOKUP(A174,Percepciones1_0!$K$5:$K$236,1,0),0)</f>
        <v>0</v>
      </c>
      <c r="L174" s="1227">
        <f>IFERROR(VLOOKUP(A174,Guía1_0!$K$5:$K$235,1,0),0)</f>
        <v>0</v>
      </c>
      <c r="M174" s="1227">
        <f>IFERROR(VLOOKUP(A174,'Resumen Diario1_1'!$K$5:$K$233,1,0),0)</f>
        <v>0</v>
      </c>
      <c r="N174" s="1227">
        <f>IFERROR(VLOOKUP(A174,'Comunicación de Baja1_0'!$K$5:$K$233,1,0),0)</f>
        <v>0</v>
      </c>
      <c r="O174" s="1227">
        <f>IFERROR(VLOOKUP(A174,'Resumen de reversiones1_0'!$K$5:$K$1000,1,0),0)</f>
        <v>0</v>
      </c>
      <c r="P174" s="1227">
        <f>IFERROR(VLOOKUP(A174,Factura2_0!$L$5:$L$971,1,0),0)</f>
        <v>0</v>
      </c>
      <c r="Q174" s="1227">
        <f>IFERROR(VLOOKUP($A174,Boleta2_0!$L$5:$L$1117,1,0),0)</f>
        <v>0</v>
      </c>
      <c r="R174" s="1227">
        <f>IFERROR(VLOOKUP($A174,'Servicios Públicos2_0'!$L$5:$L$462,1,0),0)</f>
        <v>0</v>
      </c>
      <c r="S174" s="1227">
        <f>IFERROR(VLOOKUP($A174,NotaCredito2_0!$L$5:$L$457,1,0),0)</f>
        <v>0</v>
      </c>
      <c r="T174" s="1227">
        <f>IFERROR(VLOOKUP($A174,NotaDebito2_0!$L$5:$L$454,1,0),0)</f>
        <v>0</v>
      </c>
      <c r="U174" s="1227">
        <f>IFERROR(VLOOKUP($A174,General!$D$6:$D$235,1,0),0)</f>
        <v>0</v>
      </c>
      <c r="V174" s="1227">
        <f>IFERROR(VLOOKUP($A174,Firma!$H$4:$H$232,1,0),0)</f>
        <v>0</v>
      </c>
      <c r="W174" s="365" t="s">
        <v>2401</v>
      </c>
      <c r="X174" s="1229" t="str">
        <f t="shared" si="2"/>
        <v>2046</v>
      </c>
    </row>
    <row r="175" spans="1:24" customFormat="1" x14ac:dyDescent="0.25">
      <c r="A175" s="365" t="s">
        <v>2400</v>
      </c>
      <c r="B175" s="1249" t="s">
        <v>676</v>
      </c>
      <c r="C175" s="1382"/>
      <c r="D175" s="1090"/>
      <c r="E175" s="449"/>
      <c r="F175" s="1227" t="str">
        <f>IFERROR(VLOOKUP(A175,Factura1_0!$K$5:$K$263,1,0),"0")</f>
        <v>2047</v>
      </c>
      <c r="G175" s="1227" t="str">
        <f>IFERROR(VLOOKUP(A175,Boleta1_0!$K$5:$K$248,1,0),0)</f>
        <v>2047</v>
      </c>
      <c r="H175" s="1227">
        <f>IFERROR(VLOOKUP(A175,'Nota de Débito1_0'!$K$5:$K$238,1,0),0)</f>
        <v>0</v>
      </c>
      <c r="I175" s="1227">
        <f>IFERROR(VLOOKUP(A175,'Nota de Crédito1_0'!$K$5:$K$238,1,0),0)</f>
        <v>0</v>
      </c>
      <c r="J175" s="1227">
        <f>IFERROR(VLOOKUP(A175,Retenciones1_0!$K$5:$K$237,1,0),0)</f>
        <v>0</v>
      </c>
      <c r="K175" s="1227">
        <f>IFERROR(VLOOKUP(A175,Percepciones1_0!$K$5:$K$236,1,0),0)</f>
        <v>0</v>
      </c>
      <c r="L175" s="1227">
        <f>IFERROR(VLOOKUP(A175,Guía1_0!$K$5:$K$235,1,0),0)</f>
        <v>0</v>
      </c>
      <c r="M175" s="1227">
        <f>IFERROR(VLOOKUP(A175,'Resumen Diario1_1'!$K$5:$K$233,1,0),0)</f>
        <v>0</v>
      </c>
      <c r="N175" s="1227">
        <f>IFERROR(VLOOKUP(A175,'Comunicación de Baja1_0'!$K$5:$K$233,1,0),0)</f>
        <v>0</v>
      </c>
      <c r="O175" s="1227">
        <f>IFERROR(VLOOKUP(A175,'Resumen de reversiones1_0'!$K$5:$K$1000,1,0),0)</f>
        <v>0</v>
      </c>
      <c r="P175" s="1227">
        <f>IFERROR(VLOOKUP(A175,Factura2_0!$L$5:$L$971,1,0),0)</f>
        <v>0</v>
      </c>
      <c r="Q175" s="1227">
        <f>IFERROR(VLOOKUP($A175,Boleta2_0!$L$5:$L$1117,1,0),0)</f>
        <v>0</v>
      </c>
      <c r="R175" s="1227">
        <f>IFERROR(VLOOKUP($A175,'Servicios Públicos2_0'!$L$5:$L$462,1,0),0)</f>
        <v>0</v>
      </c>
      <c r="S175" s="1227">
        <f>IFERROR(VLOOKUP($A175,NotaCredito2_0!$L$5:$L$457,1,0),0)</f>
        <v>0</v>
      </c>
      <c r="T175" s="1227">
        <f>IFERROR(VLOOKUP($A175,NotaDebito2_0!$L$5:$L$454,1,0),0)</f>
        <v>0</v>
      </c>
      <c r="U175" s="1227">
        <f>IFERROR(VLOOKUP($A175,General!$D$6:$D$235,1,0),0)</f>
        <v>0</v>
      </c>
      <c r="V175" s="1227">
        <f>IFERROR(VLOOKUP($A175,Firma!$H$4:$H$232,1,0),0)</f>
        <v>0</v>
      </c>
      <c r="W175" s="365" t="s">
        <v>2400</v>
      </c>
      <c r="X175" s="1229" t="str">
        <f t="shared" si="2"/>
        <v>2047</v>
      </c>
    </row>
    <row r="176" spans="1:24" customFormat="1" x14ac:dyDescent="0.25">
      <c r="A176" s="365" t="s">
        <v>2399</v>
      </c>
      <c r="B176" s="1249" t="s">
        <v>535</v>
      </c>
      <c r="C176" s="1382"/>
      <c r="D176" s="1090"/>
      <c r="E176" s="449"/>
      <c r="F176" s="1227" t="str">
        <f>IFERROR(VLOOKUP(A176,Factura1_0!$K$5:$K$263,1,0),"0")</f>
        <v>2048</v>
      </c>
      <c r="G176" s="1227" t="str">
        <f>IFERROR(VLOOKUP(A176,Boleta1_0!$K$5:$K$248,1,0),0)</f>
        <v>2048</v>
      </c>
      <c r="H176" s="1227">
        <f>IFERROR(VLOOKUP(A176,'Nota de Débito1_0'!$K$5:$K$238,1,0),0)</f>
        <v>0</v>
      </c>
      <c r="I176" s="1227" t="str">
        <f>IFERROR(VLOOKUP(A176,'Nota de Crédito1_0'!$K$5:$K$238,1,0),0)</f>
        <v>2048</v>
      </c>
      <c r="J176" s="1227">
        <f>IFERROR(VLOOKUP(A176,Retenciones1_0!$K$5:$K$237,1,0),0)</f>
        <v>0</v>
      </c>
      <c r="K176" s="1227">
        <f>IFERROR(VLOOKUP(A176,Percepciones1_0!$K$5:$K$236,1,0),0)</f>
        <v>0</v>
      </c>
      <c r="L176" s="1227">
        <f>IFERROR(VLOOKUP(A176,Guía1_0!$K$5:$K$235,1,0),0)</f>
        <v>0</v>
      </c>
      <c r="M176" s="1227" t="str">
        <f>IFERROR(VLOOKUP(A176,'Resumen Diario1_1'!$K$5:$K$233,1,0),0)</f>
        <v>2048</v>
      </c>
      <c r="N176" s="1227">
        <f>IFERROR(VLOOKUP(A176,'Comunicación de Baja1_0'!$K$5:$K$233,1,0),0)</f>
        <v>0</v>
      </c>
      <c r="O176" s="1227">
        <f>IFERROR(VLOOKUP(A176,'Resumen de reversiones1_0'!$K$5:$K$1000,1,0),0)</f>
        <v>0</v>
      </c>
      <c r="P176" s="1227" t="str">
        <f>IFERROR(VLOOKUP(A176,Factura2_0!$L$5:$L$971,1,0),0)</f>
        <v>2048</v>
      </c>
      <c r="Q176" s="1227" t="str">
        <f>IFERROR(VLOOKUP($A176,Boleta2_0!$L$5:$L$1117,1,0),0)</f>
        <v>2048</v>
      </c>
      <c r="R176" s="1227" t="str">
        <f>IFERROR(VLOOKUP($A176,'Servicios Públicos2_0'!$L$5:$L$462,1,0),0)</f>
        <v>2048</v>
      </c>
      <c r="S176" s="1227" t="str">
        <f>IFERROR(VLOOKUP($A176,NotaCredito2_0!$L$5:$L$457,1,0),0)</f>
        <v>2048</v>
      </c>
      <c r="T176" s="1227" t="str">
        <f>IFERROR(VLOOKUP($A176,NotaDebito2_0!$L$5:$L$454,1,0),0)</f>
        <v>2048</v>
      </c>
      <c r="U176" s="1227">
        <f>IFERROR(VLOOKUP($A176,General!$D$6:$D$235,1,0),0)</f>
        <v>0</v>
      </c>
      <c r="V176" s="1227">
        <f>IFERROR(VLOOKUP($A176,Firma!$H$4:$H$232,1,0),0)</f>
        <v>0</v>
      </c>
      <c r="W176" s="365" t="s">
        <v>2399</v>
      </c>
      <c r="X176" s="1229" t="str">
        <f t="shared" si="2"/>
        <v>2048</v>
      </c>
    </row>
    <row r="177" spans="1:24" customFormat="1" x14ac:dyDescent="0.25">
      <c r="A177" s="365" t="s">
        <v>2398</v>
      </c>
      <c r="B177" s="1249" t="s">
        <v>534</v>
      </c>
      <c r="C177" s="1382"/>
      <c r="D177" s="1090"/>
      <c r="E177" s="449"/>
      <c r="F177" s="1227" t="str">
        <f>IFERROR(VLOOKUP(A177,Factura1_0!$K$5:$K$263,1,0),"0")</f>
        <v>0</v>
      </c>
      <c r="G177" s="1227">
        <f>IFERROR(VLOOKUP(A177,Boleta1_0!$K$5:$K$248,1,0),0)</f>
        <v>0</v>
      </c>
      <c r="H177" s="1227">
        <f>IFERROR(VLOOKUP(A177,'Nota de Débito1_0'!$K$5:$K$238,1,0),0)</f>
        <v>0</v>
      </c>
      <c r="I177" s="1227">
        <f>IFERROR(VLOOKUP(A177,'Nota de Crédito1_0'!$K$5:$K$238,1,0),0)</f>
        <v>0</v>
      </c>
      <c r="J177" s="1227">
        <f>IFERROR(VLOOKUP(A177,Retenciones1_0!$K$5:$K$237,1,0),0)</f>
        <v>0</v>
      </c>
      <c r="K177" s="1227">
        <f>IFERROR(VLOOKUP(A177,Percepciones1_0!$K$5:$K$236,1,0),0)</f>
        <v>0</v>
      </c>
      <c r="L177" s="1227">
        <f>IFERROR(VLOOKUP(A177,Guía1_0!$K$5:$K$235,1,0),0)</f>
        <v>0</v>
      </c>
      <c r="M177" s="1227">
        <f>IFERROR(VLOOKUP(A177,'Resumen Diario1_1'!$K$5:$K$233,1,0),0)</f>
        <v>0</v>
      </c>
      <c r="N177" s="1227">
        <f>IFERROR(VLOOKUP(A177,'Comunicación de Baja1_0'!$K$5:$K$233,1,0),0)</f>
        <v>0</v>
      </c>
      <c r="O177" s="1227">
        <f>IFERROR(VLOOKUP(A177,'Resumen de reversiones1_0'!$K$5:$K$1000,1,0),0)</f>
        <v>0</v>
      </c>
      <c r="P177" s="1227">
        <f>IFERROR(VLOOKUP(A177,Factura2_0!$L$5:$L$971,1,0),0)</f>
        <v>0</v>
      </c>
      <c r="Q177" s="1227">
        <f>IFERROR(VLOOKUP($A177,Boleta2_0!$L$5:$L$1117,1,0),0)</f>
        <v>0</v>
      </c>
      <c r="R177" s="1227">
        <f>IFERROR(VLOOKUP($A177,'Servicios Públicos2_0'!$L$5:$L$462,1,0),0)</f>
        <v>0</v>
      </c>
      <c r="S177" s="1227">
        <f>IFERROR(VLOOKUP($A177,NotaCredito2_0!$L$5:$L$457,1,0),0)</f>
        <v>0</v>
      </c>
      <c r="T177" s="1227">
        <f>IFERROR(VLOOKUP($A177,NotaDebito2_0!$L$5:$L$454,1,0),0)</f>
        <v>0</v>
      </c>
      <c r="U177" s="1227">
        <f>IFERROR(VLOOKUP($A177,General!$D$6:$D$235,1,0),0)</f>
        <v>0</v>
      </c>
      <c r="V177" s="1227">
        <f>IFERROR(VLOOKUP($A177,Firma!$H$4:$H$232,1,0),0)</f>
        <v>0</v>
      </c>
      <c r="W177" s="365" t="s">
        <v>2398</v>
      </c>
      <c r="X177" s="1229" t="str">
        <f t="shared" si="2"/>
        <v>2049</v>
      </c>
    </row>
    <row r="178" spans="1:24" customFormat="1" x14ac:dyDescent="0.25">
      <c r="A178" s="365" t="s">
        <v>2397</v>
      </c>
      <c r="B178" s="1249" t="s">
        <v>539</v>
      </c>
      <c r="C178" s="1382"/>
      <c r="D178" s="1090"/>
      <c r="E178" s="449"/>
      <c r="F178" s="1227" t="str">
        <f>IFERROR(VLOOKUP(A178,Factura1_0!$K$5:$K$263,1,0),"0")</f>
        <v>0</v>
      </c>
      <c r="G178" s="1227">
        <f>IFERROR(VLOOKUP(A178,Boleta1_0!$K$5:$K$248,1,0),0)</f>
        <v>0</v>
      </c>
      <c r="H178" s="1227">
        <f>IFERROR(VLOOKUP(A178,'Nota de Débito1_0'!$K$5:$K$238,1,0),0)</f>
        <v>0</v>
      </c>
      <c r="I178" s="1227">
        <f>IFERROR(VLOOKUP(A178,'Nota de Crédito1_0'!$K$5:$K$238,1,0),0)</f>
        <v>0</v>
      </c>
      <c r="J178" s="1227">
        <f>IFERROR(VLOOKUP(A178,Retenciones1_0!$K$5:$K$237,1,0),0)</f>
        <v>0</v>
      </c>
      <c r="K178" s="1227">
        <f>IFERROR(VLOOKUP(A178,Percepciones1_0!$K$5:$K$236,1,0),0)</f>
        <v>0</v>
      </c>
      <c r="L178" s="1227">
        <f>IFERROR(VLOOKUP(A178,Guía1_0!$K$5:$K$235,1,0),0)</f>
        <v>0</v>
      </c>
      <c r="M178" s="1227">
        <f>IFERROR(VLOOKUP(A178,'Resumen Diario1_1'!$K$5:$K$233,1,0),0)</f>
        <v>0</v>
      </c>
      <c r="N178" s="1227">
        <f>IFERROR(VLOOKUP(A178,'Comunicación de Baja1_0'!$K$5:$K$233,1,0),0)</f>
        <v>0</v>
      </c>
      <c r="O178" s="1227">
        <f>IFERROR(VLOOKUP(A178,'Resumen de reversiones1_0'!$K$5:$K$1000,1,0),0)</f>
        <v>0</v>
      </c>
      <c r="P178" s="1227">
        <f>IFERROR(VLOOKUP(A178,Factura2_0!$L$5:$L$971,1,0),0)</f>
        <v>0</v>
      </c>
      <c r="Q178" s="1227">
        <f>IFERROR(VLOOKUP($A178,Boleta2_0!$L$5:$L$1117,1,0),0)</f>
        <v>0</v>
      </c>
      <c r="R178" s="1227">
        <f>IFERROR(VLOOKUP($A178,'Servicios Públicos2_0'!$L$5:$L$462,1,0),0)</f>
        <v>0</v>
      </c>
      <c r="S178" s="1227">
        <f>IFERROR(VLOOKUP($A178,NotaCredito2_0!$L$5:$L$457,1,0),0)</f>
        <v>0</v>
      </c>
      <c r="T178" s="1227">
        <f>IFERROR(VLOOKUP($A178,NotaDebito2_0!$L$5:$L$454,1,0),0)</f>
        <v>0</v>
      </c>
      <c r="U178" s="1227">
        <f>IFERROR(VLOOKUP($A178,General!$D$6:$D$235,1,0),0)</f>
        <v>0</v>
      </c>
      <c r="V178" s="1227">
        <f>IFERROR(VLOOKUP($A178,Firma!$H$4:$H$232,1,0),0)</f>
        <v>0</v>
      </c>
      <c r="W178" s="365" t="s">
        <v>2397</v>
      </c>
      <c r="X178" s="1229" t="str">
        <f t="shared" si="2"/>
        <v>2050</v>
      </c>
    </row>
    <row r="179" spans="1:24" customFormat="1" x14ac:dyDescent="0.25">
      <c r="A179" s="365" t="s">
        <v>2396</v>
      </c>
      <c r="B179" s="1249" t="s">
        <v>615</v>
      </c>
      <c r="C179" s="1382"/>
      <c r="D179" s="1090"/>
      <c r="E179" s="449"/>
      <c r="F179" s="1227" t="str">
        <f>IFERROR(VLOOKUP(A179,Factura1_0!$K$5:$K$263,1,0),"0")</f>
        <v>2051</v>
      </c>
      <c r="G179" s="1227" t="str">
        <f>IFERROR(VLOOKUP(A179,Boleta1_0!$K$5:$K$248,1,0),0)</f>
        <v>2051</v>
      </c>
      <c r="H179" s="1227">
        <f>IFERROR(VLOOKUP(A179,'Nota de Débito1_0'!$K$5:$K$238,1,0),0)</f>
        <v>0</v>
      </c>
      <c r="I179" s="1227" t="str">
        <f>IFERROR(VLOOKUP(A179,'Nota de Crédito1_0'!$K$5:$K$238,1,0),0)</f>
        <v>2051</v>
      </c>
      <c r="J179" s="1227">
        <f>IFERROR(VLOOKUP(A179,Retenciones1_0!$K$5:$K$237,1,0),0)</f>
        <v>0</v>
      </c>
      <c r="K179" s="1227">
        <f>IFERROR(VLOOKUP(A179,Percepciones1_0!$K$5:$K$236,1,0),0)</f>
        <v>0</v>
      </c>
      <c r="L179" s="1227">
        <f>IFERROR(VLOOKUP(A179,Guía1_0!$K$5:$K$235,1,0),0)</f>
        <v>0</v>
      </c>
      <c r="M179" s="1227">
        <f>IFERROR(VLOOKUP(A179,'Resumen Diario1_1'!$K$5:$K$233,1,0),0)</f>
        <v>0</v>
      </c>
      <c r="N179" s="1227">
        <f>IFERROR(VLOOKUP(A179,'Comunicación de Baja1_0'!$K$5:$K$233,1,0),0)</f>
        <v>0</v>
      </c>
      <c r="O179" s="1227">
        <f>IFERROR(VLOOKUP(A179,'Resumen de reversiones1_0'!$K$5:$K$1000,1,0),0)</f>
        <v>0</v>
      </c>
      <c r="P179" s="1227">
        <f>IFERROR(VLOOKUP(A179,Factura2_0!$L$5:$L$971,1,0),0)</f>
        <v>0</v>
      </c>
      <c r="Q179" s="1227">
        <f>IFERROR(VLOOKUP($A179,Boleta2_0!$L$5:$L$1117,1,0),0)</f>
        <v>0</v>
      </c>
      <c r="R179" s="1227">
        <f>IFERROR(VLOOKUP($A179,'Servicios Públicos2_0'!$L$5:$L$462,1,0),0)</f>
        <v>0</v>
      </c>
      <c r="S179" s="1227">
        <f>IFERROR(VLOOKUP($A179,NotaCredito2_0!$L$5:$L$457,1,0),0)</f>
        <v>0</v>
      </c>
      <c r="T179" s="1227">
        <f>IFERROR(VLOOKUP($A179,NotaDebito2_0!$L$5:$L$454,1,0),0)</f>
        <v>0</v>
      </c>
      <c r="U179" s="1227">
        <f>IFERROR(VLOOKUP($A179,General!$D$6:$D$235,1,0),0)</f>
        <v>0</v>
      </c>
      <c r="V179" s="1227">
        <f>IFERROR(VLOOKUP($A179,Firma!$H$4:$H$232,1,0),0)</f>
        <v>0</v>
      </c>
      <c r="W179" s="365" t="s">
        <v>2396</v>
      </c>
      <c r="X179" s="1229" t="str">
        <f t="shared" si="2"/>
        <v>2051</v>
      </c>
    </row>
    <row r="180" spans="1:24" customFormat="1" x14ac:dyDescent="0.25">
      <c r="A180" s="365" t="s">
        <v>2395</v>
      </c>
      <c r="B180" s="1249" t="s">
        <v>4187</v>
      </c>
      <c r="C180" s="1382"/>
      <c r="D180" s="1090"/>
      <c r="E180" s="449"/>
      <c r="F180" s="1227" t="str">
        <f>IFERROR(VLOOKUP(A180,Factura1_0!$K$5:$K$263,1,0),"0")</f>
        <v>2052</v>
      </c>
      <c r="G180" s="1227" t="str">
        <f>IFERROR(VLOOKUP(A180,Boleta1_0!$K$5:$K$248,1,0),0)</f>
        <v>2052</v>
      </c>
      <c r="H180" s="1227">
        <f>IFERROR(VLOOKUP(A180,'Nota de Débito1_0'!$K$5:$K$238,1,0),0)</f>
        <v>0</v>
      </c>
      <c r="I180" s="1227" t="str">
        <f>IFERROR(VLOOKUP(A180,'Nota de Crédito1_0'!$K$5:$K$238,1,0),0)</f>
        <v>2052</v>
      </c>
      <c r="J180" s="1227">
        <f>IFERROR(VLOOKUP(A180,Retenciones1_0!$K$5:$K$237,1,0),0)</f>
        <v>0</v>
      </c>
      <c r="K180" s="1227">
        <f>IFERROR(VLOOKUP(A180,Percepciones1_0!$K$5:$K$236,1,0),0)</f>
        <v>0</v>
      </c>
      <c r="L180" s="1227">
        <f>IFERROR(VLOOKUP(A180,Guía1_0!$K$5:$K$235,1,0),0)</f>
        <v>0</v>
      </c>
      <c r="M180" s="1227">
        <f>IFERROR(VLOOKUP(A180,'Resumen Diario1_1'!$K$5:$K$233,1,0),0)</f>
        <v>0</v>
      </c>
      <c r="N180" s="1227">
        <f>IFERROR(VLOOKUP(A180,'Comunicación de Baja1_0'!$K$5:$K$233,1,0),0)</f>
        <v>0</v>
      </c>
      <c r="O180" s="1227">
        <f>IFERROR(VLOOKUP(A180,'Resumen de reversiones1_0'!$K$5:$K$1000,1,0),0)</f>
        <v>0</v>
      </c>
      <c r="P180" s="1227" t="str">
        <f>IFERROR(VLOOKUP(A180,Factura2_0!$L$5:$L$971,1,0),0)</f>
        <v>2052</v>
      </c>
      <c r="Q180" s="1227" t="str">
        <f>IFERROR(VLOOKUP($A180,Boleta2_0!$L$5:$L$1117,1,0),0)</f>
        <v>2052</v>
      </c>
      <c r="R180" s="1227" t="str">
        <f>IFERROR(VLOOKUP($A180,'Servicios Públicos2_0'!$L$5:$L$462,1,0),0)</f>
        <v>2052</v>
      </c>
      <c r="S180" s="1227" t="str">
        <f>IFERROR(VLOOKUP($A180,NotaCredito2_0!$L$5:$L$457,1,0),0)</f>
        <v>2052</v>
      </c>
      <c r="T180" s="1227" t="str">
        <f>IFERROR(VLOOKUP($A180,NotaDebito2_0!$L$5:$L$454,1,0),0)</f>
        <v>2052</v>
      </c>
      <c r="U180" s="1227">
        <f>IFERROR(VLOOKUP($A180,General!$D$6:$D$235,1,0),0)</f>
        <v>0</v>
      </c>
      <c r="V180" s="1227">
        <f>IFERROR(VLOOKUP($A180,Firma!$H$4:$H$232,1,0),0)</f>
        <v>0</v>
      </c>
      <c r="W180" s="365" t="s">
        <v>2395</v>
      </c>
      <c r="X180" s="1229" t="str">
        <f t="shared" si="2"/>
        <v>2052</v>
      </c>
    </row>
    <row r="181" spans="1:24" customFormat="1" x14ac:dyDescent="0.25">
      <c r="A181" s="365" t="s">
        <v>2394</v>
      </c>
      <c r="B181" s="1249" t="s">
        <v>541</v>
      </c>
      <c r="C181" s="1382"/>
      <c r="D181" s="1090"/>
      <c r="E181" s="449"/>
      <c r="F181" s="1227" t="str">
        <f>IFERROR(VLOOKUP(A181,Factura1_0!$K$5:$K$263,1,0),"0")</f>
        <v>0</v>
      </c>
      <c r="G181" s="1227">
        <f>IFERROR(VLOOKUP(A181,Boleta1_0!$K$5:$K$248,1,0),0)</f>
        <v>0</v>
      </c>
      <c r="H181" s="1227">
        <f>IFERROR(VLOOKUP(A181,'Nota de Débito1_0'!$K$5:$K$238,1,0),0)</f>
        <v>0</v>
      </c>
      <c r="I181" s="1227">
        <f>IFERROR(VLOOKUP(A181,'Nota de Crédito1_0'!$K$5:$K$238,1,0),0)</f>
        <v>0</v>
      </c>
      <c r="J181" s="1227">
        <f>IFERROR(VLOOKUP(A181,Retenciones1_0!$K$5:$K$237,1,0),0)</f>
        <v>0</v>
      </c>
      <c r="K181" s="1227">
        <f>IFERROR(VLOOKUP(A181,Percepciones1_0!$K$5:$K$236,1,0),0)</f>
        <v>0</v>
      </c>
      <c r="L181" s="1227">
        <f>IFERROR(VLOOKUP(A181,Guía1_0!$K$5:$K$235,1,0),0)</f>
        <v>0</v>
      </c>
      <c r="M181" s="1227">
        <f>IFERROR(VLOOKUP(A181,'Resumen Diario1_1'!$K$5:$K$233,1,0),0)</f>
        <v>0</v>
      </c>
      <c r="N181" s="1227">
        <f>IFERROR(VLOOKUP(A181,'Comunicación de Baja1_0'!$K$5:$K$233,1,0),0)</f>
        <v>0</v>
      </c>
      <c r="O181" s="1227">
        <f>IFERROR(VLOOKUP(A181,'Resumen de reversiones1_0'!$K$5:$K$1000,1,0),0)</f>
        <v>0</v>
      </c>
      <c r="P181" s="1227">
        <f>IFERROR(VLOOKUP(A181,Factura2_0!$L$5:$L$971,1,0),0)</f>
        <v>0</v>
      </c>
      <c r="Q181" s="1227">
        <f>IFERROR(VLOOKUP($A181,Boleta2_0!$L$5:$L$1117,1,0),0)</f>
        <v>0</v>
      </c>
      <c r="R181" s="1227">
        <f>IFERROR(VLOOKUP($A181,'Servicios Públicos2_0'!$L$5:$L$462,1,0),0)</f>
        <v>0</v>
      </c>
      <c r="S181" s="1227">
        <f>IFERROR(VLOOKUP($A181,NotaCredito2_0!$L$5:$L$457,1,0),0)</f>
        <v>0</v>
      </c>
      <c r="T181" s="1227">
        <f>IFERROR(VLOOKUP($A181,NotaDebito2_0!$L$5:$L$454,1,0),0)</f>
        <v>0</v>
      </c>
      <c r="U181" s="1227">
        <f>IFERROR(VLOOKUP($A181,General!$D$6:$D$235,1,0),0)</f>
        <v>0</v>
      </c>
      <c r="V181" s="1227">
        <f>IFERROR(VLOOKUP($A181,Firma!$H$4:$H$232,1,0),0)</f>
        <v>0</v>
      </c>
      <c r="W181" s="365" t="s">
        <v>2394</v>
      </c>
      <c r="X181" s="1229" t="str">
        <f t="shared" si="2"/>
        <v>2053</v>
      </c>
    </row>
    <row r="182" spans="1:24" customFormat="1" x14ac:dyDescent="0.25">
      <c r="A182" s="365" t="s">
        <v>2393</v>
      </c>
      <c r="B182" s="1249" t="s">
        <v>540</v>
      </c>
      <c r="C182" s="1382"/>
      <c r="D182" s="1090"/>
      <c r="E182" s="449"/>
      <c r="F182" s="1227" t="str">
        <f>IFERROR(VLOOKUP(A182,Factura1_0!$K$5:$K$263,1,0),"0")</f>
        <v>2054</v>
      </c>
      <c r="G182" s="1227" t="str">
        <f>IFERROR(VLOOKUP(A182,Boleta1_0!$K$5:$K$248,1,0),0)</f>
        <v>2054</v>
      </c>
      <c r="H182" s="1227">
        <f>IFERROR(VLOOKUP(A182,'Nota de Débito1_0'!$K$5:$K$238,1,0),0)</f>
        <v>0</v>
      </c>
      <c r="I182" s="1227" t="str">
        <f>IFERROR(VLOOKUP(A182,'Nota de Crédito1_0'!$K$5:$K$238,1,0),0)</f>
        <v>2054</v>
      </c>
      <c r="J182" s="1227">
        <f>IFERROR(VLOOKUP(A182,Retenciones1_0!$K$5:$K$237,1,0),0)</f>
        <v>0</v>
      </c>
      <c r="K182" s="1227">
        <f>IFERROR(VLOOKUP(A182,Percepciones1_0!$K$5:$K$236,1,0),0)</f>
        <v>0</v>
      </c>
      <c r="L182" s="1227">
        <f>IFERROR(VLOOKUP(A182,Guía1_0!$K$5:$K$235,1,0),0)</f>
        <v>0</v>
      </c>
      <c r="M182" s="1227">
        <f>IFERROR(VLOOKUP(A182,'Resumen Diario1_1'!$K$5:$K$233,1,0),0)</f>
        <v>0</v>
      </c>
      <c r="N182" s="1227">
        <f>IFERROR(VLOOKUP(A182,'Comunicación de Baja1_0'!$K$5:$K$233,1,0),0)</f>
        <v>0</v>
      </c>
      <c r="O182" s="1227">
        <f>IFERROR(VLOOKUP(A182,'Resumen de reversiones1_0'!$K$5:$K$1000,1,0),0)</f>
        <v>0</v>
      </c>
      <c r="P182" s="1227" t="str">
        <f>IFERROR(VLOOKUP(A182,Factura2_0!$L$5:$L$971,1,0),0)</f>
        <v>2054</v>
      </c>
      <c r="Q182" s="1227" t="str">
        <f>IFERROR(VLOOKUP($A182,Boleta2_0!$L$5:$L$1117,1,0),0)</f>
        <v>2054</v>
      </c>
      <c r="R182" s="1227" t="str">
        <f>IFERROR(VLOOKUP($A182,'Servicios Públicos2_0'!$L$5:$L$462,1,0),0)</f>
        <v>2054</v>
      </c>
      <c r="S182" s="1227" t="str">
        <f>IFERROR(VLOOKUP($A182,NotaCredito2_0!$L$5:$L$457,1,0),0)</f>
        <v>2054</v>
      </c>
      <c r="T182" s="1227" t="str">
        <f>IFERROR(VLOOKUP($A182,NotaDebito2_0!$L$5:$L$454,1,0),0)</f>
        <v>2054</v>
      </c>
      <c r="U182" s="1227">
        <f>IFERROR(VLOOKUP($A182,General!$D$6:$D$235,1,0),0)</f>
        <v>0</v>
      </c>
      <c r="V182" s="1227">
        <f>IFERROR(VLOOKUP($A182,Firma!$H$4:$H$232,1,0),0)</f>
        <v>0</v>
      </c>
      <c r="W182" s="365" t="s">
        <v>2393</v>
      </c>
      <c r="X182" s="1229" t="str">
        <f t="shared" si="2"/>
        <v>2054</v>
      </c>
    </row>
    <row r="183" spans="1:24" customFormat="1" x14ac:dyDescent="0.25">
      <c r="A183" s="365" t="s">
        <v>2392</v>
      </c>
      <c r="B183" s="1249" t="s">
        <v>542</v>
      </c>
      <c r="C183" s="1382"/>
      <c r="D183" s="1090"/>
      <c r="E183" s="449"/>
      <c r="F183" s="1227" t="str">
        <f>IFERROR(VLOOKUP(A183,Factura1_0!$K$5:$K$263,1,0),"0")</f>
        <v>0</v>
      </c>
      <c r="G183" s="1227">
        <f>IFERROR(VLOOKUP(A183,Boleta1_0!$K$5:$K$248,1,0),0)</f>
        <v>0</v>
      </c>
      <c r="H183" s="1227">
        <f>IFERROR(VLOOKUP(A183,'Nota de Débito1_0'!$K$5:$K$238,1,0),0)</f>
        <v>0</v>
      </c>
      <c r="I183" s="1227">
        <f>IFERROR(VLOOKUP(A183,'Nota de Crédito1_0'!$K$5:$K$238,1,0),0)</f>
        <v>0</v>
      </c>
      <c r="J183" s="1227">
        <f>IFERROR(VLOOKUP(A183,Retenciones1_0!$K$5:$K$237,1,0),0)</f>
        <v>0</v>
      </c>
      <c r="K183" s="1227">
        <f>IFERROR(VLOOKUP(A183,Percepciones1_0!$K$5:$K$236,1,0),0)</f>
        <v>0</v>
      </c>
      <c r="L183" s="1227">
        <f>IFERROR(VLOOKUP(A183,Guía1_0!$K$5:$K$235,1,0),0)</f>
        <v>0</v>
      </c>
      <c r="M183" s="1227">
        <f>IFERROR(VLOOKUP(A183,'Resumen Diario1_1'!$K$5:$K$233,1,0),0)</f>
        <v>0</v>
      </c>
      <c r="N183" s="1227">
        <f>IFERROR(VLOOKUP(A183,'Comunicación de Baja1_0'!$K$5:$K$233,1,0),0)</f>
        <v>0</v>
      </c>
      <c r="O183" s="1227">
        <f>IFERROR(VLOOKUP(A183,'Resumen de reversiones1_0'!$K$5:$K$1000,1,0),0)</f>
        <v>0</v>
      </c>
      <c r="P183" s="1227">
        <f>IFERROR(VLOOKUP(A183,Factura2_0!$L$5:$L$971,1,0),0)</f>
        <v>0</v>
      </c>
      <c r="Q183" s="1227">
        <f>IFERROR(VLOOKUP($A183,Boleta2_0!$L$5:$L$1117,1,0),0)</f>
        <v>0</v>
      </c>
      <c r="R183" s="1227">
        <f>IFERROR(VLOOKUP($A183,'Servicios Públicos2_0'!$L$5:$L$462,1,0),0)</f>
        <v>0</v>
      </c>
      <c r="S183" s="1227">
        <f>IFERROR(VLOOKUP($A183,NotaCredito2_0!$L$5:$L$457,1,0),0)</f>
        <v>0</v>
      </c>
      <c r="T183" s="1227">
        <f>IFERROR(VLOOKUP($A183,NotaDebito2_0!$L$5:$L$454,1,0),0)</f>
        <v>0</v>
      </c>
      <c r="U183" s="1227">
        <f>IFERROR(VLOOKUP($A183,General!$D$6:$D$235,1,0),0)</f>
        <v>0</v>
      </c>
      <c r="V183" s="1227">
        <f>IFERROR(VLOOKUP($A183,Firma!$H$4:$H$232,1,0),0)</f>
        <v>0</v>
      </c>
      <c r="W183" s="365" t="s">
        <v>2392</v>
      </c>
      <c r="X183" s="1229" t="str">
        <f t="shared" si="2"/>
        <v>2055</v>
      </c>
    </row>
    <row r="184" spans="1:24" customFormat="1" x14ac:dyDescent="0.25">
      <c r="A184" s="365" t="s">
        <v>2391</v>
      </c>
      <c r="B184" s="1249" t="s">
        <v>2390</v>
      </c>
      <c r="C184" s="1382"/>
      <c r="D184" s="1090"/>
      <c r="E184" s="449"/>
      <c r="F184" s="1227" t="str">
        <f>IFERROR(VLOOKUP(A184,Factura1_0!$K$5:$K$263,1,0),"0")</f>
        <v>0</v>
      </c>
      <c r="G184" s="1227">
        <f>IFERROR(VLOOKUP(A184,Boleta1_0!$K$5:$K$248,1,0),0)</f>
        <v>0</v>
      </c>
      <c r="H184" s="1227">
        <f>IFERROR(VLOOKUP(A184,'Nota de Débito1_0'!$K$5:$K$238,1,0),0)</f>
        <v>0</v>
      </c>
      <c r="I184" s="1227">
        <f>IFERROR(VLOOKUP(A184,'Nota de Crédito1_0'!$K$5:$K$238,1,0),0)</f>
        <v>0</v>
      </c>
      <c r="J184" s="1227">
        <f>IFERROR(VLOOKUP(A184,Retenciones1_0!$K$5:$K$237,1,0),0)</f>
        <v>0</v>
      </c>
      <c r="K184" s="1227">
        <f>IFERROR(VLOOKUP(A184,Percepciones1_0!$K$5:$K$236,1,0),0)</f>
        <v>0</v>
      </c>
      <c r="L184" s="1227">
        <f>IFERROR(VLOOKUP(A184,Guía1_0!$K$5:$K$235,1,0),0)</f>
        <v>0</v>
      </c>
      <c r="M184" s="1227">
        <f>IFERROR(VLOOKUP(A184,'Resumen Diario1_1'!$K$5:$K$233,1,0),0)</f>
        <v>0</v>
      </c>
      <c r="N184" s="1227">
        <f>IFERROR(VLOOKUP(A184,'Comunicación de Baja1_0'!$K$5:$K$233,1,0),0)</f>
        <v>0</v>
      </c>
      <c r="O184" s="1227">
        <f>IFERROR(VLOOKUP(A184,'Resumen de reversiones1_0'!$K$5:$K$1000,1,0),0)</f>
        <v>0</v>
      </c>
      <c r="P184" s="1227">
        <f>IFERROR(VLOOKUP(A184,Factura2_0!$L$5:$L$971,1,0),0)</f>
        <v>0</v>
      </c>
      <c r="Q184" s="1227">
        <f>IFERROR(VLOOKUP($A184,Boleta2_0!$L$5:$L$1117,1,0),0)</f>
        <v>0</v>
      </c>
      <c r="R184" s="1227">
        <f>IFERROR(VLOOKUP($A184,'Servicios Públicos2_0'!$L$5:$L$462,1,0),0)</f>
        <v>0</v>
      </c>
      <c r="S184" s="1227">
        <f>IFERROR(VLOOKUP($A184,NotaCredito2_0!$L$5:$L$457,1,0),0)</f>
        <v>0</v>
      </c>
      <c r="T184" s="1227">
        <f>IFERROR(VLOOKUP($A184,NotaDebito2_0!$L$5:$L$454,1,0),0)</f>
        <v>0</v>
      </c>
      <c r="U184" s="1227">
        <f>IFERROR(VLOOKUP($A184,General!$D$6:$D$235,1,0),0)</f>
        <v>0</v>
      </c>
      <c r="V184" s="1227">
        <f>IFERROR(VLOOKUP($A184,Firma!$H$4:$H$232,1,0),0)</f>
        <v>0</v>
      </c>
      <c r="W184" s="365" t="s">
        <v>2391</v>
      </c>
      <c r="X184" s="1229" t="str">
        <f t="shared" si="2"/>
        <v>2056</v>
      </c>
    </row>
    <row r="185" spans="1:24" customFormat="1" x14ac:dyDescent="0.25">
      <c r="A185" s="365" t="s">
        <v>2389</v>
      </c>
      <c r="B185" s="1249" t="s">
        <v>619</v>
      </c>
      <c r="C185" s="1382"/>
      <c r="D185" s="1090"/>
      <c r="E185" s="449"/>
      <c r="F185" s="1227" t="str">
        <f>IFERROR(VLOOKUP(A185,Factura1_0!$K$5:$K$263,1,0),"0")</f>
        <v>2057</v>
      </c>
      <c r="G185" s="1227" t="str">
        <f>IFERROR(VLOOKUP(A185,Boleta1_0!$K$5:$K$248,1,0),0)</f>
        <v>2057</v>
      </c>
      <c r="H185" s="1227" t="str">
        <f>IFERROR(VLOOKUP(A185,'Nota de Débito1_0'!$K$5:$K$238,1,0),0)</f>
        <v>2057</v>
      </c>
      <c r="I185" s="1227" t="str">
        <f>IFERROR(VLOOKUP(A185,'Nota de Crédito1_0'!$K$5:$K$238,1,0),0)</f>
        <v>2057</v>
      </c>
      <c r="J185" s="1227">
        <f>IFERROR(VLOOKUP(A185,Retenciones1_0!$K$5:$K$237,1,0),0)</f>
        <v>0</v>
      </c>
      <c r="K185" s="1227">
        <f>IFERROR(VLOOKUP(A185,Percepciones1_0!$K$5:$K$236,1,0),0)</f>
        <v>0</v>
      </c>
      <c r="L185" s="1227">
        <f>IFERROR(VLOOKUP(A185,Guía1_0!$K$5:$K$235,1,0),0)</f>
        <v>0</v>
      </c>
      <c r="M185" s="1227">
        <f>IFERROR(VLOOKUP(A185,'Resumen Diario1_1'!$K$5:$K$233,1,0),0)</f>
        <v>0</v>
      </c>
      <c r="N185" s="1227">
        <f>IFERROR(VLOOKUP(A185,'Comunicación de Baja1_0'!$K$5:$K$233,1,0),0)</f>
        <v>0</v>
      </c>
      <c r="O185" s="1227">
        <f>IFERROR(VLOOKUP(A185,'Resumen de reversiones1_0'!$K$5:$K$1000,1,0),0)</f>
        <v>0</v>
      </c>
      <c r="P185" s="1227">
        <f>IFERROR(VLOOKUP(A185,Factura2_0!$L$5:$L$971,1,0),0)</f>
        <v>0</v>
      </c>
      <c r="Q185" s="1227">
        <f>IFERROR(VLOOKUP($A185,Boleta2_0!$L$5:$L$1117,1,0),0)</f>
        <v>0</v>
      </c>
      <c r="R185" s="1227">
        <f>IFERROR(VLOOKUP($A185,'Servicios Públicos2_0'!$L$5:$L$462,1,0),0)</f>
        <v>0</v>
      </c>
      <c r="S185" s="1227">
        <f>IFERROR(VLOOKUP($A185,NotaCredito2_0!$L$5:$L$457,1,0),0)</f>
        <v>0</v>
      </c>
      <c r="T185" s="1227">
        <f>IFERROR(VLOOKUP($A185,NotaDebito2_0!$L$5:$L$454,1,0),0)</f>
        <v>0</v>
      </c>
      <c r="U185" s="1227">
        <f>IFERROR(VLOOKUP($A185,General!$D$6:$D$235,1,0),0)</f>
        <v>0</v>
      </c>
      <c r="V185" s="1227">
        <f>IFERROR(VLOOKUP($A185,Firma!$H$4:$H$232,1,0),0)</f>
        <v>0</v>
      </c>
      <c r="W185" s="365" t="s">
        <v>2389</v>
      </c>
      <c r="X185" s="1229" t="str">
        <f t="shared" si="2"/>
        <v>2057</v>
      </c>
    </row>
    <row r="186" spans="1:24" customFormat="1" x14ac:dyDescent="0.25">
      <c r="A186" s="365" t="s">
        <v>797</v>
      </c>
      <c r="B186" s="1249" t="s">
        <v>707</v>
      </c>
      <c r="C186" s="1382"/>
      <c r="D186" s="1090"/>
      <c r="E186" s="449"/>
      <c r="F186" s="1227" t="str">
        <f>IFERROR(VLOOKUP(A186,Factura1_0!$K$5:$K$263,1,0),"0")</f>
        <v>2058</v>
      </c>
      <c r="G186" s="1227" t="str">
        <f>IFERROR(VLOOKUP(A186,Boleta1_0!$K$5:$K$248,1,0),0)</f>
        <v>2058</v>
      </c>
      <c r="H186" s="1227" t="str">
        <f>IFERROR(VLOOKUP(A186,'Nota de Débito1_0'!$K$5:$K$238,1,0),0)</f>
        <v>2058</v>
      </c>
      <c r="I186" s="1227" t="str">
        <f>IFERROR(VLOOKUP(A186,'Nota de Crédito1_0'!$K$5:$K$238,1,0),0)</f>
        <v>2058</v>
      </c>
      <c r="J186" s="1227">
        <f>IFERROR(VLOOKUP(A186,Retenciones1_0!$K$5:$K$237,1,0),0)</f>
        <v>0</v>
      </c>
      <c r="K186" s="1227">
        <f>IFERROR(VLOOKUP(A186,Percepciones1_0!$K$5:$K$236,1,0),0)</f>
        <v>0</v>
      </c>
      <c r="L186" s="1227">
        <f>IFERROR(VLOOKUP(A186,Guía1_0!$K$5:$K$235,1,0),0)</f>
        <v>0</v>
      </c>
      <c r="M186" s="1227">
        <f>IFERROR(VLOOKUP(A186,'Resumen Diario1_1'!$K$5:$K$233,1,0),0)</f>
        <v>0</v>
      </c>
      <c r="N186" s="1227">
        <f>IFERROR(VLOOKUP(A186,'Comunicación de Baja1_0'!$K$5:$K$233,1,0),0)</f>
        <v>0</v>
      </c>
      <c r="O186" s="1227">
        <f>IFERROR(VLOOKUP(A186,'Resumen de reversiones1_0'!$K$5:$K$1000,1,0),0)</f>
        <v>0</v>
      </c>
      <c r="P186" s="1227">
        <f>IFERROR(VLOOKUP(A186,Factura2_0!$L$5:$L$971,1,0),0)</f>
        <v>0</v>
      </c>
      <c r="Q186" s="1227">
        <f>IFERROR(VLOOKUP($A186,Boleta2_0!$L$5:$L$1117,1,0),0)</f>
        <v>0</v>
      </c>
      <c r="R186" s="1227">
        <f>IFERROR(VLOOKUP($A186,'Servicios Públicos2_0'!$L$5:$L$462,1,0),0)</f>
        <v>0</v>
      </c>
      <c r="S186" s="1227">
        <f>IFERROR(VLOOKUP($A186,NotaCredito2_0!$L$5:$L$457,1,0),0)</f>
        <v>0</v>
      </c>
      <c r="T186" s="1227">
        <f>IFERROR(VLOOKUP($A186,NotaDebito2_0!$L$5:$L$454,1,0),0)</f>
        <v>0</v>
      </c>
      <c r="U186" s="1227">
        <f>IFERROR(VLOOKUP($A186,General!$D$6:$D$235,1,0),0)</f>
        <v>0</v>
      </c>
      <c r="V186" s="1227">
        <f>IFERROR(VLOOKUP($A186,Firma!$H$4:$H$232,1,0),0)</f>
        <v>0</v>
      </c>
      <c r="W186" s="365" t="s">
        <v>797</v>
      </c>
      <c r="X186" s="1229" t="str">
        <f t="shared" si="2"/>
        <v>2058</v>
      </c>
    </row>
    <row r="187" spans="1:24" customFormat="1" x14ac:dyDescent="0.25">
      <c r="A187" s="365" t="s">
        <v>2388</v>
      </c>
      <c r="B187" s="1249" t="s">
        <v>544</v>
      </c>
      <c r="C187" s="1382"/>
      <c r="D187" s="1090"/>
      <c r="E187" s="449"/>
      <c r="F187" s="1227" t="str">
        <f>IFERROR(VLOOKUP(A187,Factura1_0!$K$5:$K$263,1,0),"0")</f>
        <v>0</v>
      </c>
      <c r="G187" s="1227">
        <f>IFERROR(VLOOKUP(A187,Boleta1_0!$K$5:$K$248,1,0),0)</f>
        <v>0</v>
      </c>
      <c r="H187" s="1227">
        <f>IFERROR(VLOOKUP(A187,'Nota de Débito1_0'!$K$5:$K$238,1,0),0)</f>
        <v>0</v>
      </c>
      <c r="I187" s="1227">
        <f>IFERROR(VLOOKUP(A187,'Nota de Crédito1_0'!$K$5:$K$238,1,0),0)</f>
        <v>0</v>
      </c>
      <c r="J187" s="1227">
        <f>IFERROR(VLOOKUP(A187,Retenciones1_0!$K$5:$K$237,1,0),0)</f>
        <v>0</v>
      </c>
      <c r="K187" s="1227">
        <f>IFERROR(VLOOKUP(A187,Percepciones1_0!$K$5:$K$236,1,0),0)</f>
        <v>0</v>
      </c>
      <c r="L187" s="1227">
        <f>IFERROR(VLOOKUP(A187,Guía1_0!$K$5:$K$235,1,0),0)</f>
        <v>0</v>
      </c>
      <c r="M187" s="1227">
        <f>IFERROR(VLOOKUP(A187,'Resumen Diario1_1'!$K$5:$K$233,1,0),0)</f>
        <v>0</v>
      </c>
      <c r="N187" s="1227">
        <f>IFERROR(VLOOKUP(A187,'Comunicación de Baja1_0'!$K$5:$K$233,1,0),0)</f>
        <v>0</v>
      </c>
      <c r="O187" s="1227">
        <f>IFERROR(VLOOKUP(A187,'Resumen de reversiones1_0'!$K$5:$K$1000,1,0),0)</f>
        <v>0</v>
      </c>
      <c r="P187" s="1227">
        <f>IFERROR(VLOOKUP(A187,Factura2_0!$L$5:$L$971,1,0),0)</f>
        <v>0</v>
      </c>
      <c r="Q187" s="1227">
        <f>IFERROR(VLOOKUP($A187,Boleta2_0!$L$5:$L$1117,1,0),0)</f>
        <v>0</v>
      </c>
      <c r="R187" s="1227">
        <f>IFERROR(VLOOKUP($A187,'Servicios Públicos2_0'!$L$5:$L$462,1,0),0)</f>
        <v>0</v>
      </c>
      <c r="S187" s="1227">
        <f>IFERROR(VLOOKUP($A187,NotaCredito2_0!$L$5:$L$457,1,0),0)</f>
        <v>0</v>
      </c>
      <c r="T187" s="1227">
        <f>IFERROR(VLOOKUP($A187,NotaDebito2_0!$L$5:$L$454,1,0),0)</f>
        <v>0</v>
      </c>
      <c r="U187" s="1227">
        <f>IFERROR(VLOOKUP($A187,General!$D$6:$D$235,1,0),0)</f>
        <v>0</v>
      </c>
      <c r="V187" s="1227">
        <f>IFERROR(VLOOKUP($A187,Firma!$H$4:$H$232,1,0),0)</f>
        <v>0</v>
      </c>
      <c r="W187" s="365" t="s">
        <v>2388</v>
      </c>
      <c r="X187" s="1229" t="str">
        <f t="shared" si="2"/>
        <v>2059</v>
      </c>
    </row>
    <row r="188" spans="1:24" customFormat="1" x14ac:dyDescent="0.25">
      <c r="A188" s="365" t="s">
        <v>2387</v>
      </c>
      <c r="B188" s="1249" t="s">
        <v>543</v>
      </c>
      <c r="C188" s="1382"/>
      <c r="D188" s="1090"/>
      <c r="E188" s="449"/>
      <c r="F188" s="1227" t="str">
        <f>IFERROR(VLOOKUP(A188,Factura1_0!$K$5:$K$263,1,0),"0")</f>
        <v>0</v>
      </c>
      <c r="G188" s="1227">
        <f>IFERROR(VLOOKUP(A188,Boleta1_0!$K$5:$K$248,1,0),0)</f>
        <v>0</v>
      </c>
      <c r="H188" s="1227">
        <f>IFERROR(VLOOKUP(A188,'Nota de Débito1_0'!$K$5:$K$238,1,0),0)</f>
        <v>0</v>
      </c>
      <c r="I188" s="1227">
        <f>IFERROR(VLOOKUP(A188,'Nota de Crédito1_0'!$K$5:$K$238,1,0),0)</f>
        <v>0</v>
      </c>
      <c r="J188" s="1227">
        <f>IFERROR(VLOOKUP(A188,Retenciones1_0!$K$5:$K$237,1,0),0)</f>
        <v>0</v>
      </c>
      <c r="K188" s="1227">
        <f>IFERROR(VLOOKUP(A188,Percepciones1_0!$K$5:$K$236,1,0),0)</f>
        <v>0</v>
      </c>
      <c r="L188" s="1227">
        <f>IFERROR(VLOOKUP(A188,Guía1_0!$K$5:$K$235,1,0),0)</f>
        <v>0</v>
      </c>
      <c r="M188" s="1227">
        <f>IFERROR(VLOOKUP(A188,'Resumen Diario1_1'!$K$5:$K$233,1,0),0)</f>
        <v>0</v>
      </c>
      <c r="N188" s="1227">
        <f>IFERROR(VLOOKUP(A188,'Comunicación de Baja1_0'!$K$5:$K$233,1,0),0)</f>
        <v>0</v>
      </c>
      <c r="O188" s="1227">
        <f>IFERROR(VLOOKUP(A188,'Resumen de reversiones1_0'!$K$5:$K$1000,1,0),0)</f>
        <v>0</v>
      </c>
      <c r="P188" s="1227">
        <f>IFERROR(VLOOKUP(A188,Factura2_0!$L$5:$L$971,1,0),0)</f>
        <v>0</v>
      </c>
      <c r="Q188" s="1227">
        <f>IFERROR(VLOOKUP($A188,Boleta2_0!$L$5:$L$1117,1,0),0)</f>
        <v>0</v>
      </c>
      <c r="R188" s="1227">
        <f>IFERROR(VLOOKUP($A188,'Servicios Públicos2_0'!$L$5:$L$462,1,0),0)</f>
        <v>0</v>
      </c>
      <c r="S188" s="1227">
        <f>IFERROR(VLOOKUP($A188,NotaCredito2_0!$L$5:$L$457,1,0),0)</f>
        <v>0</v>
      </c>
      <c r="T188" s="1227">
        <f>IFERROR(VLOOKUP($A188,NotaDebito2_0!$L$5:$L$454,1,0),0)</f>
        <v>0</v>
      </c>
      <c r="U188" s="1227">
        <f>IFERROR(VLOOKUP($A188,General!$D$6:$D$235,1,0),0)</f>
        <v>0</v>
      </c>
      <c r="V188" s="1227">
        <f>IFERROR(VLOOKUP($A188,Firma!$H$4:$H$232,1,0),0)</f>
        <v>0</v>
      </c>
      <c r="W188" s="365" t="s">
        <v>2387</v>
      </c>
      <c r="X188" s="1229" t="str">
        <f t="shared" si="2"/>
        <v>2060</v>
      </c>
    </row>
    <row r="189" spans="1:24" customFormat="1" x14ac:dyDescent="0.25">
      <c r="A189" s="365" t="s">
        <v>2386</v>
      </c>
      <c r="B189" s="1249" t="s">
        <v>545</v>
      </c>
      <c r="C189" s="1382"/>
      <c r="D189" s="1090"/>
      <c r="E189" s="449"/>
      <c r="F189" s="1227" t="str">
        <f>IFERROR(VLOOKUP(A189,Factura1_0!$K$5:$K$263,1,0),"0")</f>
        <v>2061</v>
      </c>
      <c r="G189" s="1227" t="str">
        <f>IFERROR(VLOOKUP(A189,Boleta1_0!$K$5:$K$248,1,0),0)</f>
        <v>2061</v>
      </c>
      <c r="H189" s="1227" t="str">
        <f>IFERROR(VLOOKUP(A189,'Nota de Débito1_0'!$K$5:$K$238,1,0),0)</f>
        <v>2061</v>
      </c>
      <c r="I189" s="1227" t="str">
        <f>IFERROR(VLOOKUP(A189,'Nota de Crédito1_0'!$K$5:$K$238,1,0),0)</f>
        <v>2061</v>
      </c>
      <c r="J189" s="1227">
        <f>IFERROR(VLOOKUP(A189,Retenciones1_0!$K$5:$K$237,1,0),0)</f>
        <v>0</v>
      </c>
      <c r="K189" s="1227">
        <f>IFERROR(VLOOKUP(A189,Percepciones1_0!$K$5:$K$236,1,0),0)</f>
        <v>0</v>
      </c>
      <c r="L189" s="1227">
        <f>IFERROR(VLOOKUP(A189,Guía1_0!$K$5:$K$235,1,0),0)</f>
        <v>0</v>
      </c>
      <c r="M189" s="1227">
        <f>IFERROR(VLOOKUP(A189,'Resumen Diario1_1'!$K$5:$K$233,1,0),0)</f>
        <v>0</v>
      </c>
      <c r="N189" s="1227">
        <f>IFERROR(VLOOKUP(A189,'Comunicación de Baja1_0'!$K$5:$K$233,1,0),0)</f>
        <v>0</v>
      </c>
      <c r="O189" s="1227">
        <f>IFERROR(VLOOKUP(A189,'Resumen de reversiones1_0'!$K$5:$K$1000,1,0),0)</f>
        <v>0</v>
      </c>
      <c r="P189" s="1227">
        <f>IFERROR(VLOOKUP(A189,Factura2_0!$L$5:$L$971,1,0),0)</f>
        <v>0</v>
      </c>
      <c r="Q189" s="1227">
        <f>IFERROR(VLOOKUP($A189,Boleta2_0!$L$5:$L$1117,1,0),0)</f>
        <v>0</v>
      </c>
      <c r="R189" s="1227">
        <f>IFERROR(VLOOKUP($A189,'Servicios Públicos2_0'!$L$5:$L$462,1,0),0)</f>
        <v>0</v>
      </c>
      <c r="S189" s="1227">
        <f>IFERROR(VLOOKUP($A189,NotaCredito2_0!$L$5:$L$457,1,0),0)</f>
        <v>0</v>
      </c>
      <c r="T189" s="1227">
        <f>IFERROR(VLOOKUP($A189,NotaDebito2_0!$L$5:$L$454,1,0),0)</f>
        <v>0</v>
      </c>
      <c r="U189" s="1227">
        <f>IFERROR(VLOOKUP($A189,General!$D$6:$D$235,1,0),0)</f>
        <v>0</v>
      </c>
      <c r="V189" s="1227">
        <f>IFERROR(VLOOKUP($A189,Firma!$H$4:$H$232,1,0),0)</f>
        <v>0</v>
      </c>
      <c r="W189" s="365" t="s">
        <v>2386</v>
      </c>
      <c r="X189" s="1229" t="str">
        <f t="shared" si="2"/>
        <v>2061</v>
      </c>
    </row>
    <row r="190" spans="1:24" customFormat="1" x14ac:dyDescent="0.25">
      <c r="A190" s="365" t="s">
        <v>2385</v>
      </c>
      <c r="B190" s="1249" t="s">
        <v>523</v>
      </c>
      <c r="C190" s="1382"/>
      <c r="D190" s="1090"/>
      <c r="E190" s="449"/>
      <c r="F190" s="1227" t="str">
        <f>IFERROR(VLOOKUP(A190,Factura1_0!$K$5:$K$263,1,0),"0")</f>
        <v>2062</v>
      </c>
      <c r="G190" s="1227" t="str">
        <f>IFERROR(VLOOKUP(A190,Boleta1_0!$K$5:$K$248,1,0),0)</f>
        <v>2062</v>
      </c>
      <c r="H190" s="1227" t="str">
        <f>IFERROR(VLOOKUP(A190,'Nota de Débito1_0'!$K$5:$K$238,1,0),0)</f>
        <v>2062</v>
      </c>
      <c r="I190" s="1227" t="str">
        <f>IFERROR(VLOOKUP(A190,'Nota de Crédito1_0'!$K$5:$K$238,1,0),0)</f>
        <v>2062</v>
      </c>
      <c r="J190" s="1227">
        <f>IFERROR(VLOOKUP(A190,Retenciones1_0!$K$5:$K$237,1,0),0)</f>
        <v>0</v>
      </c>
      <c r="K190" s="1227">
        <f>IFERROR(VLOOKUP(A190,Percepciones1_0!$K$5:$K$236,1,0),0)</f>
        <v>0</v>
      </c>
      <c r="L190" s="1227">
        <f>IFERROR(VLOOKUP(A190,Guía1_0!$K$5:$K$235,1,0),0)</f>
        <v>0</v>
      </c>
      <c r="M190" s="1227">
        <f>IFERROR(VLOOKUP(A190,'Resumen Diario1_1'!$K$5:$K$233,1,0),0)</f>
        <v>0</v>
      </c>
      <c r="N190" s="1227">
        <f>IFERROR(VLOOKUP(A190,'Comunicación de Baja1_0'!$K$5:$K$233,1,0),0)</f>
        <v>0</v>
      </c>
      <c r="O190" s="1227">
        <f>IFERROR(VLOOKUP(A190,'Resumen de reversiones1_0'!$K$5:$K$1000,1,0),0)</f>
        <v>0</v>
      </c>
      <c r="P190" s="1227" t="str">
        <f>IFERROR(VLOOKUP(A190,Factura2_0!$L$5:$L$971,1,0),0)</f>
        <v>2062</v>
      </c>
      <c r="Q190" s="1227" t="str">
        <f>IFERROR(VLOOKUP($A190,Boleta2_0!$L$5:$L$1117,1,0),0)</f>
        <v>2062</v>
      </c>
      <c r="R190" s="1227" t="str">
        <f>IFERROR(VLOOKUP($A190,'Servicios Públicos2_0'!$L$5:$L$462,1,0),0)</f>
        <v>2062</v>
      </c>
      <c r="S190" s="1227" t="str">
        <f>IFERROR(VLOOKUP($A190,NotaCredito2_0!$L$5:$L$457,1,0),0)</f>
        <v>2062</v>
      </c>
      <c r="T190" s="1227" t="str">
        <f>IFERROR(VLOOKUP($A190,NotaDebito2_0!$L$5:$L$454,1,0),0)</f>
        <v>2062</v>
      </c>
      <c r="U190" s="1227">
        <f>IFERROR(VLOOKUP($A190,General!$D$6:$D$235,1,0),0)</f>
        <v>0</v>
      </c>
      <c r="V190" s="1227">
        <f>IFERROR(VLOOKUP($A190,Firma!$H$4:$H$232,1,0),0)</f>
        <v>0</v>
      </c>
      <c r="W190" s="365" t="s">
        <v>2385</v>
      </c>
      <c r="X190" s="1229" t="str">
        <f t="shared" si="2"/>
        <v>2062</v>
      </c>
    </row>
    <row r="191" spans="1:24" customFormat="1" x14ac:dyDescent="0.25">
      <c r="A191" s="365" t="s">
        <v>2384</v>
      </c>
      <c r="B191" s="1249" t="s">
        <v>522</v>
      </c>
      <c r="C191" s="1382"/>
      <c r="D191" s="1090"/>
      <c r="E191" s="449"/>
      <c r="F191" s="1227" t="str">
        <f>IFERROR(VLOOKUP(A191,Factura1_0!$K$5:$K$263,1,0),"0")</f>
        <v>0</v>
      </c>
      <c r="G191" s="1227">
        <f>IFERROR(VLOOKUP(A191,Boleta1_0!$K$5:$K$248,1,0),0)</f>
        <v>0</v>
      </c>
      <c r="H191" s="1227">
        <f>IFERROR(VLOOKUP(A191,'Nota de Débito1_0'!$K$5:$K$238,1,0),0)</f>
        <v>0</v>
      </c>
      <c r="I191" s="1227">
        <f>IFERROR(VLOOKUP(A191,'Nota de Crédito1_0'!$K$5:$K$238,1,0),0)</f>
        <v>0</v>
      </c>
      <c r="J191" s="1227">
        <f>IFERROR(VLOOKUP(A191,Retenciones1_0!$K$5:$K$237,1,0),0)</f>
        <v>0</v>
      </c>
      <c r="K191" s="1227">
        <f>IFERROR(VLOOKUP(A191,Percepciones1_0!$K$5:$K$236,1,0),0)</f>
        <v>0</v>
      </c>
      <c r="L191" s="1227">
        <f>IFERROR(VLOOKUP(A191,Guía1_0!$K$5:$K$235,1,0),0)</f>
        <v>0</v>
      </c>
      <c r="M191" s="1227">
        <f>IFERROR(VLOOKUP(A191,'Resumen Diario1_1'!$K$5:$K$233,1,0),0)</f>
        <v>0</v>
      </c>
      <c r="N191" s="1227">
        <f>IFERROR(VLOOKUP(A191,'Comunicación de Baja1_0'!$K$5:$K$233,1,0),0)</f>
        <v>0</v>
      </c>
      <c r="O191" s="1227">
        <f>IFERROR(VLOOKUP(A191,'Resumen de reversiones1_0'!$K$5:$K$1000,1,0),0)</f>
        <v>0</v>
      </c>
      <c r="P191" s="1227">
        <f>IFERROR(VLOOKUP(A191,Factura2_0!$L$5:$L$971,1,0),0)</f>
        <v>0</v>
      </c>
      <c r="Q191" s="1227">
        <f>IFERROR(VLOOKUP($A191,Boleta2_0!$L$5:$L$1117,1,0),0)</f>
        <v>0</v>
      </c>
      <c r="R191" s="1227">
        <f>IFERROR(VLOOKUP($A191,'Servicios Públicos2_0'!$L$5:$L$462,1,0),0)</f>
        <v>0</v>
      </c>
      <c r="S191" s="1227">
        <f>IFERROR(VLOOKUP($A191,NotaCredito2_0!$L$5:$L$457,1,0),0)</f>
        <v>0</v>
      </c>
      <c r="T191" s="1227">
        <f>IFERROR(VLOOKUP($A191,NotaDebito2_0!$L$5:$L$454,1,0),0)</f>
        <v>0</v>
      </c>
      <c r="U191" s="1227">
        <f>IFERROR(VLOOKUP($A191,General!$D$6:$D$235,1,0),0)</f>
        <v>0</v>
      </c>
      <c r="V191" s="1227">
        <f>IFERROR(VLOOKUP($A191,Firma!$H$4:$H$232,1,0),0)</f>
        <v>0</v>
      </c>
      <c r="W191" s="365" t="s">
        <v>2384</v>
      </c>
      <c r="X191" s="1229" t="str">
        <f t="shared" si="2"/>
        <v>2063</v>
      </c>
    </row>
    <row r="192" spans="1:24" customFormat="1" x14ac:dyDescent="0.25">
      <c r="A192" s="1426" t="s">
        <v>2383</v>
      </c>
      <c r="B192" s="1249" t="s">
        <v>524</v>
      </c>
      <c r="C192" s="1382"/>
      <c r="D192" s="1090"/>
      <c r="E192" s="449"/>
      <c r="F192" s="1227" t="str">
        <f>IFERROR(VLOOKUP(A192,Factura1_0!$K$5:$K$263,1,0),"0")</f>
        <v>2064</v>
      </c>
      <c r="G192" s="1227" t="str">
        <f>IFERROR(VLOOKUP(A192,Boleta1_0!$K$5:$K$248,1,0),0)</f>
        <v>2064</v>
      </c>
      <c r="H192" s="1227" t="str">
        <f>IFERROR(VLOOKUP(A192,'Nota de Débito1_0'!$K$5:$K$238,1,0),0)</f>
        <v>2064</v>
      </c>
      <c r="I192" s="1227" t="str">
        <f>IFERROR(VLOOKUP(A192,'Nota de Crédito1_0'!$K$5:$K$238,1,0),0)</f>
        <v>2064</v>
      </c>
      <c r="J192" s="1227">
        <f>IFERROR(VLOOKUP(A192,Retenciones1_0!$K$5:$K$237,1,0),0)</f>
        <v>0</v>
      </c>
      <c r="K192" s="1227">
        <f>IFERROR(VLOOKUP(A192,Percepciones1_0!$K$5:$K$236,1,0),0)</f>
        <v>0</v>
      </c>
      <c r="L192" s="1227">
        <f>IFERROR(VLOOKUP(A192,Guía1_0!$K$5:$K$235,1,0),0)</f>
        <v>0</v>
      </c>
      <c r="M192" s="1227">
        <f>IFERROR(VLOOKUP(A192,'Resumen Diario1_1'!$K$5:$K$233,1,0),0)</f>
        <v>0</v>
      </c>
      <c r="N192" s="1227">
        <f>IFERROR(VLOOKUP(A192,'Comunicación de Baja1_0'!$K$5:$K$233,1,0),0)</f>
        <v>0</v>
      </c>
      <c r="O192" s="1227">
        <f>IFERROR(VLOOKUP(A192,'Resumen de reversiones1_0'!$K$5:$K$1000,1,0),0)</f>
        <v>0</v>
      </c>
      <c r="P192" s="1227" t="str">
        <f>IFERROR(VLOOKUP(A192,Factura2_0!$L$5:$L$971,1,0),0)</f>
        <v>2064</v>
      </c>
      <c r="Q192" s="1227" t="str">
        <f>IFERROR(VLOOKUP($A192,Boleta2_0!$L$5:$L$1117,1,0),0)</f>
        <v>2064</v>
      </c>
      <c r="R192" s="1227" t="str">
        <f>IFERROR(VLOOKUP($A192,'Servicios Públicos2_0'!$L$5:$L$462,1,0),0)</f>
        <v>2064</v>
      </c>
      <c r="S192" s="1227" t="str">
        <f>IFERROR(VLOOKUP($A192,NotaCredito2_0!$L$5:$L$457,1,0),0)</f>
        <v>2064</v>
      </c>
      <c r="T192" s="1227" t="str">
        <f>IFERROR(VLOOKUP($A192,NotaDebito2_0!$L$5:$L$454,1,0),0)</f>
        <v>2064</v>
      </c>
      <c r="U192" s="1227">
        <f>IFERROR(VLOOKUP($A192,General!$D$6:$D$235,1,0),0)</f>
        <v>0</v>
      </c>
      <c r="V192" s="1227">
        <f>IFERROR(VLOOKUP($A192,Firma!$H$4:$H$232,1,0),0)</f>
        <v>0</v>
      </c>
      <c r="W192" s="1426" t="s">
        <v>2383</v>
      </c>
      <c r="X192" s="1229" t="str">
        <f t="shared" si="2"/>
        <v>2064</v>
      </c>
    </row>
    <row r="193" spans="1:24" customFormat="1" x14ac:dyDescent="0.25">
      <c r="A193" s="365" t="s">
        <v>2382</v>
      </c>
      <c r="B193" s="1249" t="s">
        <v>675</v>
      </c>
      <c r="C193" s="1382"/>
      <c r="D193" s="1090"/>
      <c r="E193" s="449"/>
      <c r="F193" s="1227" t="str">
        <f>IFERROR(VLOOKUP(A193,Factura1_0!$K$5:$K$263,1,0),"0")</f>
        <v>2065</v>
      </c>
      <c r="G193" s="1227" t="str">
        <f>IFERROR(VLOOKUP(A193,Boleta1_0!$K$5:$K$248,1,0),0)</f>
        <v>2065</v>
      </c>
      <c r="H193" s="1227">
        <f>IFERROR(VLOOKUP(A193,'Nota de Débito1_0'!$K$5:$K$238,1,0),0)</f>
        <v>0</v>
      </c>
      <c r="I193" s="1227">
        <f>IFERROR(VLOOKUP(A193,'Nota de Crédito1_0'!$K$5:$K$238,1,0),0)</f>
        <v>0</v>
      </c>
      <c r="J193" s="1227">
        <f>IFERROR(VLOOKUP(A193,Retenciones1_0!$K$5:$K$237,1,0),0)</f>
        <v>0</v>
      </c>
      <c r="K193" s="1227">
        <f>IFERROR(VLOOKUP(A193,Percepciones1_0!$K$5:$K$236,1,0),0)</f>
        <v>0</v>
      </c>
      <c r="L193" s="1227">
        <f>IFERROR(VLOOKUP(A193,Guía1_0!$K$5:$K$235,1,0),0)</f>
        <v>0</v>
      </c>
      <c r="M193" s="1227">
        <f>IFERROR(VLOOKUP(A193,'Resumen Diario1_1'!$K$5:$K$233,1,0),0)</f>
        <v>0</v>
      </c>
      <c r="N193" s="1227">
        <f>IFERROR(VLOOKUP(A193,'Comunicación de Baja1_0'!$K$5:$K$233,1,0),0)</f>
        <v>0</v>
      </c>
      <c r="O193" s="1227">
        <f>IFERROR(VLOOKUP(A193,'Resumen de reversiones1_0'!$K$5:$K$1000,1,0),0)</f>
        <v>0</v>
      </c>
      <c r="P193" s="1227" t="str">
        <f>IFERROR(VLOOKUP(A193,Factura2_0!$L$5:$L$971,1,0),0)</f>
        <v>2065</v>
      </c>
      <c r="Q193" s="1227" t="str">
        <f>IFERROR(VLOOKUP($A193,Boleta2_0!$L$5:$L$1117,1,0),0)</f>
        <v>2065</v>
      </c>
      <c r="R193" s="1227" t="str">
        <f>IFERROR(VLOOKUP($A193,'Servicios Públicos2_0'!$L$5:$L$462,1,0),0)</f>
        <v>2065</v>
      </c>
      <c r="S193" s="1227">
        <f>IFERROR(VLOOKUP($A193,NotaCredito2_0!$L$5:$L$457,1,0),0)</f>
        <v>0</v>
      </c>
      <c r="T193" s="1227">
        <f>IFERROR(VLOOKUP($A193,NotaDebito2_0!$L$5:$L$454,1,0),0)</f>
        <v>0</v>
      </c>
      <c r="U193" s="1227">
        <f>IFERROR(VLOOKUP($A193,General!$D$6:$D$235,1,0),0)</f>
        <v>0</v>
      </c>
      <c r="V193" s="1227">
        <f>IFERROR(VLOOKUP($A193,Firma!$H$4:$H$232,1,0),0)</f>
        <v>0</v>
      </c>
      <c r="W193" s="365" t="s">
        <v>2382</v>
      </c>
      <c r="X193" s="1229" t="str">
        <f t="shared" si="2"/>
        <v>2065</v>
      </c>
    </row>
    <row r="194" spans="1:24" customFormat="1" x14ac:dyDescent="0.25">
      <c r="A194" s="365" t="s">
        <v>2381</v>
      </c>
      <c r="B194" s="1249" t="s">
        <v>672</v>
      </c>
      <c r="C194" s="1382"/>
      <c r="D194" s="1090"/>
      <c r="E194" s="449"/>
      <c r="F194" s="1227" t="str">
        <f>IFERROR(VLOOKUP(A194,Factura1_0!$K$5:$K$263,1,0),"0")</f>
        <v>2066</v>
      </c>
      <c r="G194" s="1227" t="str">
        <f>IFERROR(VLOOKUP(A194,Boleta1_0!$K$5:$K$248,1,0),0)</f>
        <v>2066</v>
      </c>
      <c r="H194" s="1227">
        <f>IFERROR(VLOOKUP(A194,'Nota de Débito1_0'!$K$5:$K$238,1,0),0)</f>
        <v>0</v>
      </c>
      <c r="I194" s="1227">
        <f>IFERROR(VLOOKUP(A194,'Nota de Crédito1_0'!$K$5:$K$238,1,0),0)</f>
        <v>0</v>
      </c>
      <c r="J194" s="1227">
        <f>IFERROR(VLOOKUP(A194,Retenciones1_0!$K$5:$K$237,1,0),0)</f>
        <v>0</v>
      </c>
      <c r="K194" s="1227">
        <f>IFERROR(VLOOKUP(A194,Percepciones1_0!$K$5:$K$236,1,0),0)</f>
        <v>0</v>
      </c>
      <c r="L194" s="1227">
        <f>IFERROR(VLOOKUP(A194,Guía1_0!$K$5:$K$235,1,0),0)</f>
        <v>0</v>
      </c>
      <c r="M194" s="1227">
        <f>IFERROR(VLOOKUP(A194,'Resumen Diario1_1'!$K$5:$K$233,1,0),0)</f>
        <v>0</v>
      </c>
      <c r="N194" s="1227">
        <f>IFERROR(VLOOKUP(A194,'Comunicación de Baja1_0'!$K$5:$K$233,1,0),0)</f>
        <v>0</v>
      </c>
      <c r="O194" s="1227">
        <f>IFERROR(VLOOKUP(A194,'Resumen de reversiones1_0'!$K$5:$K$1000,1,0),0)</f>
        <v>0</v>
      </c>
      <c r="P194" s="1227">
        <f>IFERROR(VLOOKUP(A194,Factura2_0!$L$5:$L$971,1,0),0)</f>
        <v>0</v>
      </c>
      <c r="Q194" s="1227">
        <f>IFERROR(VLOOKUP($A194,Boleta2_0!$L$5:$L$1117,1,0),0)</f>
        <v>0</v>
      </c>
      <c r="R194" s="1227">
        <f>IFERROR(VLOOKUP($A194,'Servicios Públicos2_0'!$L$5:$L$462,1,0),0)</f>
        <v>0</v>
      </c>
      <c r="S194" s="1227">
        <f>IFERROR(VLOOKUP($A194,NotaCredito2_0!$L$5:$L$457,1,0),0)</f>
        <v>0</v>
      </c>
      <c r="T194" s="1227">
        <f>IFERROR(VLOOKUP($A194,NotaDebito2_0!$L$5:$L$454,1,0),0)</f>
        <v>0</v>
      </c>
      <c r="U194" s="1227">
        <f>IFERROR(VLOOKUP($A194,General!$D$6:$D$235,1,0),0)</f>
        <v>0</v>
      </c>
      <c r="V194" s="1227">
        <f>IFERROR(VLOOKUP($A194,Firma!$H$4:$H$232,1,0),0)</f>
        <v>0</v>
      </c>
      <c r="W194" s="365" t="s">
        <v>2381</v>
      </c>
      <c r="X194" s="1229" t="str">
        <f t="shared" si="2"/>
        <v>2066</v>
      </c>
    </row>
    <row r="195" spans="1:24" customFormat="1" x14ac:dyDescent="0.25">
      <c r="A195" s="365" t="s">
        <v>2380</v>
      </c>
      <c r="B195" s="1249" t="s">
        <v>605</v>
      </c>
      <c r="C195" s="1382"/>
      <c r="D195" s="1090"/>
      <c r="E195" s="449"/>
      <c r="F195" s="1227" t="str">
        <f>IFERROR(VLOOKUP(A195,Factura1_0!$K$5:$K$263,1,0),"0")</f>
        <v>0</v>
      </c>
      <c r="G195" s="1227">
        <f>IFERROR(VLOOKUP(A195,Boleta1_0!$K$5:$K$248,1,0),0)</f>
        <v>0</v>
      </c>
      <c r="H195" s="1227">
        <f>IFERROR(VLOOKUP(A195,'Nota de Débito1_0'!$K$5:$K$238,1,0),0)</f>
        <v>0</v>
      </c>
      <c r="I195" s="1227">
        <f>IFERROR(VLOOKUP(A195,'Nota de Crédito1_0'!$K$5:$K$238,1,0),0)</f>
        <v>0</v>
      </c>
      <c r="J195" s="1227">
        <f>IFERROR(VLOOKUP(A195,Retenciones1_0!$K$5:$K$237,1,0),0)</f>
        <v>0</v>
      </c>
      <c r="K195" s="1227">
        <f>IFERROR(VLOOKUP(A195,Percepciones1_0!$K$5:$K$236,1,0),0)</f>
        <v>0</v>
      </c>
      <c r="L195" s="1227">
        <f>IFERROR(VLOOKUP(A195,Guía1_0!$K$5:$K$235,1,0),0)</f>
        <v>0</v>
      </c>
      <c r="M195" s="1227">
        <f>IFERROR(VLOOKUP(A195,'Resumen Diario1_1'!$K$5:$K$233,1,0),0)</f>
        <v>0</v>
      </c>
      <c r="N195" s="1227">
        <f>IFERROR(VLOOKUP(A195,'Comunicación de Baja1_0'!$K$5:$K$233,1,0),0)</f>
        <v>0</v>
      </c>
      <c r="O195" s="1227">
        <f>IFERROR(VLOOKUP(A195,'Resumen de reversiones1_0'!$K$5:$K$1000,1,0),0)</f>
        <v>0</v>
      </c>
      <c r="P195" s="1227">
        <f>IFERROR(VLOOKUP(A195,Factura2_0!$L$5:$L$971,1,0),0)</f>
        <v>0</v>
      </c>
      <c r="Q195" s="1227">
        <f>IFERROR(VLOOKUP($A195,Boleta2_0!$L$5:$L$1117,1,0),0)</f>
        <v>0</v>
      </c>
      <c r="R195" s="1227">
        <f>IFERROR(VLOOKUP($A195,'Servicios Públicos2_0'!$L$5:$L$462,1,0),0)</f>
        <v>0</v>
      </c>
      <c r="S195" s="1227">
        <f>IFERROR(VLOOKUP($A195,NotaCredito2_0!$L$5:$L$457,1,0),0)</f>
        <v>0</v>
      </c>
      <c r="T195" s="1227">
        <f>IFERROR(VLOOKUP($A195,NotaDebito2_0!$L$5:$L$454,1,0),0)</f>
        <v>0</v>
      </c>
      <c r="U195" s="1227">
        <f>IFERROR(VLOOKUP($A195,General!$D$6:$D$235,1,0),0)</f>
        <v>0</v>
      </c>
      <c r="V195" s="1227">
        <f>IFERROR(VLOOKUP($A195,Firma!$H$4:$H$232,1,0),0)</f>
        <v>0</v>
      </c>
      <c r="W195" s="365" t="s">
        <v>2380</v>
      </c>
      <c r="X195" s="1229" t="str">
        <f t="shared" ref="X195:X258" si="3">IF(SUM(F195:V195)&gt;0,"",W195)</f>
        <v>2067</v>
      </c>
    </row>
    <row r="196" spans="1:24" customFormat="1" x14ac:dyDescent="0.25">
      <c r="A196" s="365" t="s">
        <v>2379</v>
      </c>
      <c r="B196" s="1249" t="s">
        <v>604</v>
      </c>
      <c r="C196" s="1382"/>
      <c r="D196" s="1090"/>
      <c r="E196" s="449"/>
      <c r="F196" s="1227" t="str">
        <f>IFERROR(VLOOKUP(A196,Factura1_0!$K$5:$K$263,1,0),"0")</f>
        <v>2068</v>
      </c>
      <c r="G196" s="1227" t="str">
        <f>IFERROR(VLOOKUP(A196,Boleta1_0!$K$5:$K$248,1,0),0)</f>
        <v>2068</v>
      </c>
      <c r="H196" s="1227">
        <f>IFERROR(VLOOKUP(A196,'Nota de Débito1_0'!$K$5:$K$238,1,0),0)</f>
        <v>0</v>
      </c>
      <c r="I196" s="1227">
        <f>IFERROR(VLOOKUP(A196,'Nota de Crédito1_0'!$K$5:$K$238,1,0),0)</f>
        <v>0</v>
      </c>
      <c r="J196" s="1227">
        <f>IFERROR(VLOOKUP(A196,Retenciones1_0!$K$5:$K$237,1,0),0)</f>
        <v>0</v>
      </c>
      <c r="K196" s="1227">
        <f>IFERROR(VLOOKUP(A196,Percepciones1_0!$K$5:$K$236,1,0),0)</f>
        <v>0</v>
      </c>
      <c r="L196" s="1227">
        <f>IFERROR(VLOOKUP(A196,Guía1_0!$K$5:$K$235,1,0),0)</f>
        <v>0</v>
      </c>
      <c r="M196" s="1227">
        <f>IFERROR(VLOOKUP(A196,'Resumen Diario1_1'!$K$5:$K$233,1,0),0)</f>
        <v>0</v>
      </c>
      <c r="N196" s="1227">
        <f>IFERROR(VLOOKUP(A196,'Comunicación de Baja1_0'!$K$5:$K$233,1,0),0)</f>
        <v>0</v>
      </c>
      <c r="O196" s="1227">
        <f>IFERROR(VLOOKUP(A196,'Resumen de reversiones1_0'!$K$5:$K$1000,1,0),0)</f>
        <v>0</v>
      </c>
      <c r="P196" s="1227" t="str">
        <f>IFERROR(VLOOKUP(A196,Factura2_0!$L$5:$L$971,1,0),0)</f>
        <v>2068</v>
      </c>
      <c r="Q196" s="1227" t="str">
        <f>IFERROR(VLOOKUP($A196,Boleta2_0!$L$5:$L$1117,1,0),0)</f>
        <v>2068</v>
      </c>
      <c r="R196" s="1227" t="str">
        <f>IFERROR(VLOOKUP($A196,'Servicios Públicos2_0'!$L$5:$L$462,1,0),0)</f>
        <v>2068</v>
      </c>
      <c r="S196" s="1227">
        <f>IFERROR(VLOOKUP($A196,NotaCredito2_0!$L$5:$L$457,1,0),0)</f>
        <v>0</v>
      </c>
      <c r="T196" s="1227">
        <f>IFERROR(VLOOKUP($A196,NotaDebito2_0!$L$5:$L$454,1,0),0)</f>
        <v>0</v>
      </c>
      <c r="U196" s="1227">
        <f>IFERROR(VLOOKUP($A196,General!$D$6:$D$235,1,0),0)</f>
        <v>0</v>
      </c>
      <c r="V196" s="1227">
        <f>IFERROR(VLOOKUP($A196,Firma!$H$4:$H$232,1,0),0)</f>
        <v>0</v>
      </c>
      <c r="W196" s="365" t="s">
        <v>2379</v>
      </c>
      <c r="X196" s="1229" t="str">
        <f t="shared" si="3"/>
        <v>2068</v>
      </c>
    </row>
    <row r="197" spans="1:24" customFormat="1" x14ac:dyDescent="0.25">
      <c r="A197" s="365" t="s">
        <v>759</v>
      </c>
      <c r="B197" s="1249" t="s">
        <v>515</v>
      </c>
      <c r="C197" s="1382"/>
      <c r="D197" s="1090"/>
      <c r="E197" s="449"/>
      <c r="F197" s="1227" t="str">
        <f>IFERROR(VLOOKUP(A197,Factura1_0!$K$5:$K$263,1,0),"0")</f>
        <v>2069</v>
      </c>
      <c r="G197" s="1227" t="str">
        <f>IFERROR(VLOOKUP(A197,Boleta1_0!$K$5:$K$248,1,0),0)</f>
        <v>2069</v>
      </c>
      <c r="H197" s="1227">
        <f>IFERROR(VLOOKUP(A197,'Nota de Débito1_0'!$K$5:$K$238,1,0),0)</f>
        <v>0</v>
      </c>
      <c r="I197" s="1227" t="str">
        <f>IFERROR(VLOOKUP(A197,'Nota de Crédito1_0'!$K$5:$K$238,1,0),0)</f>
        <v>2069</v>
      </c>
      <c r="J197" s="1227">
        <f>IFERROR(VLOOKUP(A197,Retenciones1_0!$K$5:$K$237,1,0),0)</f>
        <v>0</v>
      </c>
      <c r="K197" s="1227">
        <f>IFERROR(VLOOKUP(A197,Percepciones1_0!$K$5:$K$236,1,0),0)</f>
        <v>0</v>
      </c>
      <c r="L197" s="1227">
        <f>IFERROR(VLOOKUP(A197,Guía1_0!$K$5:$K$235,1,0),0)</f>
        <v>0</v>
      </c>
      <c r="M197" s="1227">
        <f>IFERROR(VLOOKUP(A197,'Resumen Diario1_1'!$K$5:$K$233,1,0),0)</f>
        <v>0</v>
      </c>
      <c r="N197" s="1227">
        <f>IFERROR(VLOOKUP(A197,'Comunicación de Baja1_0'!$K$5:$K$233,1,0),0)</f>
        <v>0</v>
      </c>
      <c r="O197" s="1227">
        <f>IFERROR(VLOOKUP(A197,'Resumen de reversiones1_0'!$K$5:$K$1000,1,0),0)</f>
        <v>0</v>
      </c>
      <c r="P197" s="1227">
        <f>IFERROR(VLOOKUP(A197,Factura2_0!$L$5:$L$971,1,0),0)</f>
        <v>0</v>
      </c>
      <c r="Q197" s="1227">
        <f>IFERROR(VLOOKUP($A197,Boleta2_0!$L$5:$L$1117,1,0),0)</f>
        <v>0</v>
      </c>
      <c r="R197" s="1227">
        <f>IFERROR(VLOOKUP($A197,'Servicios Públicos2_0'!$L$5:$L$462,1,0),0)</f>
        <v>0</v>
      </c>
      <c r="S197" s="1227">
        <f>IFERROR(VLOOKUP($A197,NotaCredito2_0!$L$5:$L$457,1,0),0)</f>
        <v>0</v>
      </c>
      <c r="T197" s="1227">
        <f>IFERROR(VLOOKUP($A197,NotaDebito2_0!$L$5:$L$454,1,0),0)</f>
        <v>0</v>
      </c>
      <c r="U197" s="1227">
        <f>IFERROR(VLOOKUP($A197,General!$D$6:$D$235,1,0),0)</f>
        <v>0</v>
      </c>
      <c r="V197" s="1227">
        <f>IFERROR(VLOOKUP($A197,Firma!$H$4:$H$232,1,0),0)</f>
        <v>0</v>
      </c>
      <c r="W197" s="365" t="s">
        <v>759</v>
      </c>
      <c r="X197" s="1229" t="str">
        <f t="shared" si="3"/>
        <v>2069</v>
      </c>
    </row>
    <row r="198" spans="1:24" customFormat="1" x14ac:dyDescent="0.25">
      <c r="A198" s="365" t="s">
        <v>755</v>
      </c>
      <c r="B198" s="1249" t="s">
        <v>514</v>
      </c>
      <c r="C198" s="1382"/>
      <c r="D198" s="1090"/>
      <c r="E198" s="449"/>
      <c r="F198" s="1227" t="str">
        <f>IFERROR(VLOOKUP(A198,Factura1_0!$K$5:$K$263,1,0),"0")</f>
        <v>2070</v>
      </c>
      <c r="G198" s="1227" t="str">
        <f>IFERROR(VLOOKUP(A198,Boleta1_0!$K$5:$K$248,1,0),0)</f>
        <v>2070</v>
      </c>
      <c r="H198" s="1227" t="str">
        <f>IFERROR(VLOOKUP(A198,'Nota de Débito1_0'!$K$5:$K$238,1,0),0)</f>
        <v>2070</v>
      </c>
      <c r="I198" s="1227" t="str">
        <f>IFERROR(VLOOKUP(A198,'Nota de Crédito1_0'!$K$5:$K$238,1,0),0)</f>
        <v>2070</v>
      </c>
      <c r="J198" s="1227">
        <f>IFERROR(VLOOKUP(A198,Retenciones1_0!$K$5:$K$237,1,0),0)</f>
        <v>0</v>
      </c>
      <c r="K198" s="1227">
        <f>IFERROR(VLOOKUP(A198,Percepciones1_0!$K$5:$K$236,1,0),0)</f>
        <v>0</v>
      </c>
      <c r="L198" s="1227">
        <f>IFERROR(VLOOKUP(A198,Guía1_0!$K$5:$K$235,1,0),0)</f>
        <v>0</v>
      </c>
      <c r="M198" s="1227">
        <f>IFERROR(VLOOKUP(A198,'Resumen Diario1_1'!$K$5:$K$233,1,0),0)</f>
        <v>0</v>
      </c>
      <c r="N198" s="1227">
        <f>IFERROR(VLOOKUP(A198,'Comunicación de Baja1_0'!$K$5:$K$233,1,0),0)</f>
        <v>0</v>
      </c>
      <c r="O198" s="1227">
        <f>IFERROR(VLOOKUP(A198,'Resumen de reversiones1_0'!$K$5:$K$1000,1,0),0)</f>
        <v>0</v>
      </c>
      <c r="P198" s="1227" t="str">
        <f>IFERROR(VLOOKUP(A198,Factura2_0!$L$5:$L$971,1,0),0)</f>
        <v>2070</v>
      </c>
      <c r="Q198" s="1227" t="str">
        <f>IFERROR(VLOOKUP($A198,Boleta2_0!$L$5:$L$1117,1,0),0)</f>
        <v>2070</v>
      </c>
      <c r="R198" s="1227" t="str">
        <f>IFERROR(VLOOKUP($A198,'Servicios Públicos2_0'!$L$5:$L$462,1,0),0)</f>
        <v>2070</v>
      </c>
      <c r="S198" s="1227" t="str">
        <f>IFERROR(VLOOKUP($A198,NotaCredito2_0!$L$5:$L$457,1,0),0)</f>
        <v>2070</v>
      </c>
      <c r="T198" s="1227" t="str">
        <f>IFERROR(VLOOKUP($A198,NotaDebito2_0!$L$5:$L$454,1,0),0)</f>
        <v>2070</v>
      </c>
      <c r="U198" s="1227">
        <f>IFERROR(VLOOKUP($A198,General!$D$6:$D$235,1,0),0)</f>
        <v>0</v>
      </c>
      <c r="V198" s="1227">
        <f>IFERROR(VLOOKUP($A198,Firma!$H$4:$H$232,1,0),0)</f>
        <v>0</v>
      </c>
      <c r="W198" s="365" t="s">
        <v>755</v>
      </c>
      <c r="X198" s="1229" t="str">
        <f t="shared" si="3"/>
        <v>2070</v>
      </c>
    </row>
    <row r="199" spans="1:24" customFormat="1" x14ac:dyDescent="0.25">
      <c r="A199" s="365" t="s">
        <v>756</v>
      </c>
      <c r="B199" s="1249" t="s">
        <v>5561</v>
      </c>
      <c r="C199" s="1382"/>
      <c r="D199" s="1090"/>
      <c r="E199" s="449"/>
      <c r="F199" s="1227" t="str">
        <f>IFERROR(VLOOKUP(A199,Factura1_0!$K$5:$K$263,1,0),"0")</f>
        <v>2071</v>
      </c>
      <c r="G199" s="1227" t="str">
        <f>IFERROR(VLOOKUP(A199,Boleta1_0!$K$5:$K$248,1,0),0)</f>
        <v>2071</v>
      </c>
      <c r="H199" s="1227" t="str">
        <f>IFERROR(VLOOKUP(A199,'Nota de Débito1_0'!$K$5:$K$238,1,0),0)</f>
        <v>2071</v>
      </c>
      <c r="I199" s="1227" t="str">
        <f>IFERROR(VLOOKUP(A199,'Nota de Crédito1_0'!$K$5:$K$238,1,0),0)</f>
        <v>2071</v>
      </c>
      <c r="J199" s="1227">
        <f>IFERROR(VLOOKUP(A199,Retenciones1_0!$K$5:$K$237,1,0),0)</f>
        <v>0</v>
      </c>
      <c r="K199" s="1227">
        <f>IFERROR(VLOOKUP(A199,Percepciones1_0!$K$5:$K$236,1,0),0)</f>
        <v>0</v>
      </c>
      <c r="L199" s="1227">
        <f>IFERROR(VLOOKUP(A199,Guía1_0!$K$5:$K$235,1,0),0)</f>
        <v>0</v>
      </c>
      <c r="M199" s="1227" t="str">
        <f>IFERROR(VLOOKUP(A199,'Resumen Diario1_1'!$K$5:$K$233,1,0),0)</f>
        <v>2071</v>
      </c>
      <c r="N199" s="1227">
        <f>IFERROR(VLOOKUP(A199,'Comunicación de Baja1_0'!$K$5:$K$233,1,0),0)</f>
        <v>0</v>
      </c>
      <c r="O199" s="1227">
        <f>IFERROR(VLOOKUP(A199,'Resumen de reversiones1_0'!$K$5:$K$1000,1,0),0)</f>
        <v>0</v>
      </c>
      <c r="P199" s="1227" t="str">
        <f>IFERROR(VLOOKUP(A199,Factura2_0!$L$5:$L$971,1,0),0)</f>
        <v>2071</v>
      </c>
      <c r="Q199" s="1227" t="str">
        <f>IFERROR(VLOOKUP($A199,Boleta2_0!$L$5:$L$1117,1,0),0)</f>
        <v>2071</v>
      </c>
      <c r="R199" s="1227" t="str">
        <f>IFERROR(VLOOKUP($A199,'Servicios Públicos2_0'!$L$5:$L$462,1,0),0)</f>
        <v>2071</v>
      </c>
      <c r="S199" s="1227" t="str">
        <f>IFERROR(VLOOKUP($A199,NotaCredito2_0!$L$5:$L$457,1,0),0)</f>
        <v>2071</v>
      </c>
      <c r="T199" s="1227" t="str">
        <f>IFERROR(VLOOKUP($A199,NotaDebito2_0!$L$5:$L$454,1,0),0)</f>
        <v>2071</v>
      </c>
      <c r="U199" s="1227">
        <f>IFERROR(VLOOKUP($A199,General!$D$6:$D$235,1,0),0)</f>
        <v>0</v>
      </c>
      <c r="V199" s="1227">
        <f>IFERROR(VLOOKUP($A199,Firma!$H$4:$H$232,1,0),0)</f>
        <v>0</v>
      </c>
      <c r="W199" s="365" t="s">
        <v>756</v>
      </c>
      <c r="X199" s="1229" t="str">
        <f t="shared" si="3"/>
        <v>2071</v>
      </c>
    </row>
    <row r="200" spans="1:24" customFormat="1" x14ac:dyDescent="0.25">
      <c r="A200" s="365" t="s">
        <v>2378</v>
      </c>
      <c r="B200" s="1249" t="s">
        <v>512</v>
      </c>
      <c r="C200" s="1382"/>
      <c r="D200" s="1090"/>
      <c r="E200" s="449"/>
      <c r="F200" s="1227" t="str">
        <f>IFERROR(VLOOKUP(A200,Factura1_0!$K$5:$K$263,1,0),"0")</f>
        <v>2072</v>
      </c>
      <c r="G200" s="1227" t="str">
        <f>IFERROR(VLOOKUP(A200,Boleta1_0!$K$5:$K$248,1,0),0)</f>
        <v>2072</v>
      </c>
      <c r="H200" s="1227" t="str">
        <f>IFERROR(VLOOKUP(A200,'Nota de Débito1_0'!$K$5:$K$238,1,0),0)</f>
        <v>2072</v>
      </c>
      <c r="I200" s="1227" t="str">
        <f>IFERROR(VLOOKUP(A200,'Nota de Crédito1_0'!$K$5:$K$238,1,0),0)</f>
        <v>2072</v>
      </c>
      <c r="J200" s="1227">
        <f>IFERROR(VLOOKUP(A200,Retenciones1_0!$K$5:$K$237,1,0),0)</f>
        <v>0</v>
      </c>
      <c r="K200" s="1227">
        <f>IFERROR(VLOOKUP(A200,Percepciones1_0!$K$5:$K$236,1,0),0)</f>
        <v>0</v>
      </c>
      <c r="L200" s="1227">
        <f>IFERROR(VLOOKUP(A200,Guía1_0!$K$5:$K$235,1,0),0)</f>
        <v>0</v>
      </c>
      <c r="M200" s="1227" t="str">
        <f>IFERROR(VLOOKUP(A200,'Resumen Diario1_1'!$K$5:$K$233,1,0),0)</f>
        <v>2072</v>
      </c>
      <c r="N200" s="1227" t="str">
        <f>IFERROR(VLOOKUP(A200,'Comunicación de Baja1_0'!$K$5:$K$233,1,0),0)</f>
        <v>2072</v>
      </c>
      <c r="O200" s="1227" t="str">
        <f>IFERROR(VLOOKUP(A200,'Resumen de reversiones1_0'!$K$5:$K$1000,1,0),0)</f>
        <v>2072</v>
      </c>
      <c r="P200" s="1227" t="str">
        <f>IFERROR(VLOOKUP(A200,Factura2_0!$L$5:$L$971,1,0),0)</f>
        <v>2072</v>
      </c>
      <c r="Q200" s="1227" t="str">
        <f>IFERROR(VLOOKUP($A200,Boleta2_0!$L$5:$L$1117,1,0),0)</f>
        <v>2072</v>
      </c>
      <c r="R200" s="1227" t="str">
        <f>IFERROR(VLOOKUP($A200,'Servicios Públicos2_0'!$L$5:$L$462,1,0),0)</f>
        <v>2072</v>
      </c>
      <c r="S200" s="1227" t="str">
        <f>IFERROR(VLOOKUP($A200,NotaCredito2_0!$L$5:$L$457,1,0),0)</f>
        <v>2072</v>
      </c>
      <c r="T200" s="1227" t="str">
        <f>IFERROR(VLOOKUP($A200,NotaDebito2_0!$L$5:$L$454,1,0),0)</f>
        <v>2072</v>
      </c>
      <c r="U200" s="1227">
        <f>IFERROR(VLOOKUP($A200,General!$D$6:$D$235,1,0),0)</f>
        <v>0</v>
      </c>
      <c r="V200" s="1227">
        <f>IFERROR(VLOOKUP($A200,Firma!$H$4:$H$232,1,0),0)</f>
        <v>0</v>
      </c>
      <c r="W200" s="365" t="s">
        <v>2378</v>
      </c>
      <c r="X200" s="1229" t="str">
        <f t="shared" si="3"/>
        <v>2072</v>
      </c>
    </row>
    <row r="201" spans="1:24" customFormat="1" x14ac:dyDescent="0.25">
      <c r="A201" s="365" t="s">
        <v>2377</v>
      </c>
      <c r="B201" s="1249" t="s">
        <v>5456</v>
      </c>
      <c r="C201" s="1382"/>
      <c r="D201" s="1090"/>
      <c r="E201" s="449"/>
      <c r="F201" s="1227" t="str">
        <f>IFERROR(VLOOKUP(A201,Factura1_0!$K$5:$K$263,1,0),"0")</f>
        <v>0</v>
      </c>
      <c r="G201" s="1227">
        <f>IFERROR(VLOOKUP(A201,Boleta1_0!$K$5:$K$248,1,0),0)</f>
        <v>0</v>
      </c>
      <c r="H201" s="1227">
        <f>IFERROR(VLOOKUP(A201,'Nota de Débito1_0'!$K$5:$K$238,1,0),0)</f>
        <v>0</v>
      </c>
      <c r="I201" s="1227">
        <f>IFERROR(VLOOKUP(A201,'Nota de Crédito1_0'!$K$5:$K$238,1,0),0)</f>
        <v>0</v>
      </c>
      <c r="J201" s="1227">
        <f>IFERROR(VLOOKUP(A201,Retenciones1_0!$K$5:$K$237,1,0),0)</f>
        <v>0</v>
      </c>
      <c r="K201" s="1227">
        <f>IFERROR(VLOOKUP(A201,Percepciones1_0!$K$5:$K$236,1,0),0)</f>
        <v>0</v>
      </c>
      <c r="L201" s="1227">
        <f>IFERROR(VLOOKUP(A201,Guía1_0!$K$5:$K$235,1,0),0)</f>
        <v>0</v>
      </c>
      <c r="M201" s="1227">
        <f>IFERROR(VLOOKUP(A201,'Resumen Diario1_1'!$K$5:$K$233,1,0),0)</f>
        <v>0</v>
      </c>
      <c r="N201" s="1227">
        <f>IFERROR(VLOOKUP(A201,'Comunicación de Baja1_0'!$K$5:$K$233,1,0),0)</f>
        <v>0</v>
      </c>
      <c r="O201" s="1227">
        <f>IFERROR(VLOOKUP(A201,'Resumen de reversiones1_0'!$K$5:$K$1000,1,0),0)</f>
        <v>0</v>
      </c>
      <c r="P201" s="1227" t="str">
        <f>IFERROR(VLOOKUP(A201,Factura2_0!$L$5:$L$971,1,0),0)</f>
        <v>2073</v>
      </c>
      <c r="Q201" s="1227" t="str">
        <f>IFERROR(VLOOKUP($A201,Boleta2_0!$L$5:$L$1117,1,0),0)</f>
        <v>2073</v>
      </c>
      <c r="R201" s="1227" t="str">
        <f>IFERROR(VLOOKUP($A201,'Servicios Públicos2_0'!$L$5:$L$462,1,0),0)</f>
        <v>2073</v>
      </c>
      <c r="S201" s="1227" t="str">
        <f>IFERROR(VLOOKUP($A201,NotaCredito2_0!$L$5:$L$457,1,0),0)</f>
        <v>2073</v>
      </c>
      <c r="T201" s="1227" t="str">
        <f>IFERROR(VLOOKUP($A201,NotaDebito2_0!$L$5:$L$454,1,0),0)</f>
        <v>2073</v>
      </c>
      <c r="U201" s="1227">
        <f>IFERROR(VLOOKUP($A201,General!$D$6:$D$235,1,0),0)</f>
        <v>0</v>
      </c>
      <c r="V201" s="1227">
        <f>IFERROR(VLOOKUP($A201,Firma!$H$4:$H$232,1,0),0)</f>
        <v>0</v>
      </c>
      <c r="W201" s="365" t="s">
        <v>2377</v>
      </c>
      <c r="X201" s="1229" t="str">
        <f t="shared" si="3"/>
        <v>2073</v>
      </c>
    </row>
    <row r="202" spans="1:24" customFormat="1" x14ac:dyDescent="0.25">
      <c r="A202" s="365" t="s">
        <v>2376</v>
      </c>
      <c r="B202" s="1249" t="s">
        <v>240</v>
      </c>
      <c r="C202" s="1382"/>
      <c r="D202" s="1090"/>
      <c r="E202" s="449"/>
      <c r="F202" s="1227" t="str">
        <f>IFERROR(VLOOKUP(A202,Factura1_0!$K$5:$K$263,1,0),"0")</f>
        <v>2074</v>
      </c>
      <c r="G202" s="1227" t="str">
        <f>IFERROR(VLOOKUP(A202,Boleta1_0!$K$5:$K$248,1,0),0)</f>
        <v>2074</v>
      </c>
      <c r="H202" s="1227" t="str">
        <f>IFERROR(VLOOKUP(A202,'Nota de Débito1_0'!$K$5:$K$238,1,0),0)</f>
        <v>2074</v>
      </c>
      <c r="I202" s="1227" t="str">
        <f>IFERROR(VLOOKUP(A202,'Nota de Crédito1_0'!$K$5:$K$238,1,0),0)</f>
        <v>2074</v>
      </c>
      <c r="J202" s="1227">
        <f>IFERROR(VLOOKUP(A202,Retenciones1_0!$K$5:$K$237,1,0),0)</f>
        <v>0</v>
      </c>
      <c r="K202" s="1227">
        <f>IFERROR(VLOOKUP(A202,Percepciones1_0!$K$5:$K$236,1,0),0)</f>
        <v>0</v>
      </c>
      <c r="L202" s="1227">
        <f>IFERROR(VLOOKUP(A202,Guía1_0!$K$5:$K$235,1,0),0)</f>
        <v>0</v>
      </c>
      <c r="M202" s="1227" t="str">
        <f>IFERROR(VLOOKUP(A202,'Resumen Diario1_1'!$K$5:$K$233,1,0),0)</f>
        <v>2074</v>
      </c>
      <c r="N202" s="1227" t="str">
        <f>IFERROR(VLOOKUP(A202,'Comunicación de Baja1_0'!$K$5:$K$233,1,0),0)</f>
        <v>2074</v>
      </c>
      <c r="O202" s="1227" t="str">
        <f>IFERROR(VLOOKUP(A202,'Resumen de reversiones1_0'!$K$5:$K$1000,1,0),0)</f>
        <v>2074</v>
      </c>
      <c r="P202" s="1227" t="str">
        <f>IFERROR(VLOOKUP(A202,Factura2_0!$L$5:$L$971,1,0),0)</f>
        <v>2074</v>
      </c>
      <c r="Q202" s="1227" t="str">
        <f>IFERROR(VLOOKUP($A202,Boleta2_0!$L$5:$L$1117,1,0),0)</f>
        <v>2074</v>
      </c>
      <c r="R202" s="1227" t="str">
        <f>IFERROR(VLOOKUP($A202,'Servicios Públicos2_0'!$L$5:$L$462,1,0),0)</f>
        <v>2074</v>
      </c>
      <c r="S202" s="1227" t="str">
        <f>IFERROR(VLOOKUP($A202,NotaCredito2_0!$L$5:$L$457,1,0),0)</f>
        <v>2074</v>
      </c>
      <c r="T202" s="1227" t="str">
        <f>IFERROR(VLOOKUP($A202,NotaDebito2_0!$L$5:$L$454,1,0),0)</f>
        <v>2074</v>
      </c>
      <c r="U202" s="1227">
        <f>IFERROR(VLOOKUP($A202,General!$D$6:$D$235,1,0),0)</f>
        <v>0</v>
      </c>
      <c r="V202" s="1227">
        <f>IFERROR(VLOOKUP($A202,Firma!$H$4:$H$232,1,0),0)</f>
        <v>0</v>
      </c>
      <c r="W202" s="365" t="s">
        <v>2376</v>
      </c>
      <c r="X202" s="1229" t="str">
        <f t="shared" si="3"/>
        <v>2074</v>
      </c>
    </row>
    <row r="203" spans="1:24" customFormat="1" x14ac:dyDescent="0.25">
      <c r="A203" s="365" t="s">
        <v>2375</v>
      </c>
      <c r="B203" s="1249" t="s">
        <v>239</v>
      </c>
      <c r="C203" s="1382"/>
      <c r="D203" s="1090"/>
      <c r="E203" s="449"/>
      <c r="F203" s="1227" t="str">
        <f>IFERROR(VLOOKUP(A203,Factura1_0!$K$5:$K$263,1,0),"0")</f>
        <v>2075</v>
      </c>
      <c r="G203" s="1227" t="str">
        <f>IFERROR(VLOOKUP(A203,Boleta1_0!$K$5:$K$248,1,0),0)</f>
        <v>2075</v>
      </c>
      <c r="H203" s="1227" t="str">
        <f>IFERROR(VLOOKUP(A203,'Nota de Débito1_0'!$K$5:$K$238,1,0),0)</f>
        <v>2075</v>
      </c>
      <c r="I203" s="1227" t="str">
        <f>IFERROR(VLOOKUP(A203,'Nota de Crédito1_0'!$K$5:$K$238,1,0),0)</f>
        <v>2075</v>
      </c>
      <c r="J203" s="1227">
        <f>IFERROR(VLOOKUP(A203,Retenciones1_0!$K$5:$K$237,1,0),0)</f>
        <v>0</v>
      </c>
      <c r="K203" s="1227">
        <f>IFERROR(VLOOKUP(A203,Percepciones1_0!$K$5:$K$236,1,0),0)</f>
        <v>0</v>
      </c>
      <c r="L203" s="1227">
        <f>IFERROR(VLOOKUP(A203,Guía1_0!$K$5:$K$235,1,0),0)</f>
        <v>0</v>
      </c>
      <c r="M203" s="1227" t="str">
        <f>IFERROR(VLOOKUP(A203,'Resumen Diario1_1'!$K$5:$K$233,1,0),0)</f>
        <v>2075</v>
      </c>
      <c r="N203" s="1227" t="str">
        <f>IFERROR(VLOOKUP(A203,'Comunicación de Baja1_0'!$K$5:$K$233,1,0),0)</f>
        <v>2075</v>
      </c>
      <c r="O203" s="1227" t="str">
        <f>IFERROR(VLOOKUP(A203,'Resumen de reversiones1_0'!$K$5:$K$1000,1,0),0)</f>
        <v>2075</v>
      </c>
      <c r="P203" s="1227" t="str">
        <f>IFERROR(VLOOKUP(A203,Factura2_0!$L$5:$L$971,1,0),0)</f>
        <v>2075</v>
      </c>
      <c r="Q203" s="1227" t="str">
        <f>IFERROR(VLOOKUP($A203,Boleta2_0!$L$5:$L$1117,1,0),0)</f>
        <v>2075</v>
      </c>
      <c r="R203" s="1227" t="str">
        <f>IFERROR(VLOOKUP($A203,'Servicios Públicos2_0'!$L$5:$L$462,1,0),0)</f>
        <v>2075</v>
      </c>
      <c r="S203" s="1227" t="str">
        <f>IFERROR(VLOOKUP($A203,NotaCredito2_0!$L$5:$L$457,1,0),0)</f>
        <v>2075</v>
      </c>
      <c r="T203" s="1227" t="str">
        <f>IFERROR(VLOOKUP($A203,NotaDebito2_0!$L$5:$L$454,1,0),0)</f>
        <v>2075</v>
      </c>
      <c r="U203" s="1227">
        <f>IFERROR(VLOOKUP($A203,General!$D$6:$D$235,1,0),0)</f>
        <v>0</v>
      </c>
      <c r="V203" s="1227">
        <f>IFERROR(VLOOKUP($A203,Firma!$H$4:$H$232,1,0),0)</f>
        <v>0</v>
      </c>
      <c r="W203" s="365" t="s">
        <v>2375</v>
      </c>
      <c r="X203" s="1229" t="str">
        <f t="shared" si="3"/>
        <v>2075</v>
      </c>
    </row>
    <row r="204" spans="1:24" customFormat="1" x14ac:dyDescent="0.25">
      <c r="A204" s="365" t="s">
        <v>2374</v>
      </c>
      <c r="B204" s="1249" t="s">
        <v>550</v>
      </c>
      <c r="C204" s="1382"/>
      <c r="D204" s="1090"/>
      <c r="E204" s="449"/>
      <c r="F204" s="1227" t="str">
        <f>IFERROR(VLOOKUP(A204,Factura1_0!$K$5:$K$263,1,0),"0")</f>
        <v>0</v>
      </c>
      <c r="G204" s="1227">
        <f>IFERROR(VLOOKUP(A204,Boleta1_0!$K$5:$K$248,1,0),0)</f>
        <v>0</v>
      </c>
      <c r="H204" s="1227">
        <f>IFERROR(VLOOKUP(A204,'Nota de Débito1_0'!$K$5:$K$238,1,0),0)</f>
        <v>0</v>
      </c>
      <c r="I204" s="1227">
        <f>IFERROR(VLOOKUP(A204,'Nota de Crédito1_0'!$K$5:$K$238,1,0),0)</f>
        <v>0</v>
      </c>
      <c r="J204" s="1227">
        <f>IFERROR(VLOOKUP(A204,Retenciones1_0!$K$5:$K$237,1,0),0)</f>
        <v>0</v>
      </c>
      <c r="K204" s="1227">
        <f>IFERROR(VLOOKUP(A204,Percepciones1_0!$K$5:$K$236,1,0),0)</f>
        <v>0</v>
      </c>
      <c r="L204" s="1227">
        <f>IFERROR(VLOOKUP(A204,Guía1_0!$K$5:$K$235,1,0),0)</f>
        <v>0</v>
      </c>
      <c r="M204" s="1227">
        <f>IFERROR(VLOOKUP(A204,'Resumen Diario1_1'!$K$5:$K$233,1,0),0)</f>
        <v>0</v>
      </c>
      <c r="N204" s="1227">
        <f>IFERROR(VLOOKUP(A204,'Comunicación de Baja1_0'!$K$5:$K$233,1,0),0)</f>
        <v>0</v>
      </c>
      <c r="O204" s="1227">
        <f>IFERROR(VLOOKUP(A204,'Resumen de reversiones1_0'!$K$5:$K$1000,1,0),0)</f>
        <v>0</v>
      </c>
      <c r="P204" s="1227">
        <f>IFERROR(VLOOKUP(A204,Factura2_0!$L$5:$L$971,1,0),0)</f>
        <v>0</v>
      </c>
      <c r="Q204" s="1227">
        <f>IFERROR(VLOOKUP($A204,Boleta2_0!$L$5:$L$1117,1,0),0)</f>
        <v>0</v>
      </c>
      <c r="R204" s="1227">
        <f>IFERROR(VLOOKUP($A204,'Servicios Públicos2_0'!$L$5:$L$462,1,0),0)</f>
        <v>0</v>
      </c>
      <c r="S204" s="1227">
        <f>IFERROR(VLOOKUP($A204,NotaCredito2_0!$L$5:$L$457,1,0),0)</f>
        <v>0</v>
      </c>
      <c r="T204" s="1227">
        <f>IFERROR(VLOOKUP($A204,NotaDebito2_0!$L$5:$L$454,1,0),0)</f>
        <v>0</v>
      </c>
      <c r="U204" s="1227">
        <f>IFERROR(VLOOKUP($A204,General!$D$6:$D$235,1,0),0)</f>
        <v>0</v>
      </c>
      <c r="V204" s="1227" t="str">
        <f>IFERROR(VLOOKUP($A204,Firma!$H$4:$H$232,1,0),0)</f>
        <v>2076</v>
      </c>
      <c r="W204" s="365" t="s">
        <v>2374</v>
      </c>
      <c r="X204" s="1229" t="str">
        <f t="shared" si="3"/>
        <v>2076</v>
      </c>
    </row>
    <row r="205" spans="1:24" customFormat="1" x14ac:dyDescent="0.25">
      <c r="A205" s="365" t="s">
        <v>2373</v>
      </c>
      <c r="B205" s="1249" t="s">
        <v>551</v>
      </c>
      <c r="C205" s="1382"/>
      <c r="D205" s="1090"/>
      <c r="E205" s="449"/>
      <c r="F205" s="1227" t="str">
        <f>IFERROR(VLOOKUP(A205,Factura1_0!$K$5:$K$263,1,0),"0")</f>
        <v>0</v>
      </c>
      <c r="G205" s="1227">
        <f>IFERROR(VLOOKUP(A205,Boleta1_0!$K$5:$K$248,1,0),0)</f>
        <v>0</v>
      </c>
      <c r="H205" s="1227">
        <f>IFERROR(VLOOKUP(A205,'Nota de Débito1_0'!$K$5:$K$238,1,0),0)</f>
        <v>0</v>
      </c>
      <c r="I205" s="1227">
        <f>IFERROR(VLOOKUP(A205,'Nota de Crédito1_0'!$K$5:$K$238,1,0),0)</f>
        <v>0</v>
      </c>
      <c r="J205" s="1227">
        <f>IFERROR(VLOOKUP(A205,Retenciones1_0!$K$5:$K$237,1,0),0)</f>
        <v>0</v>
      </c>
      <c r="K205" s="1227">
        <f>IFERROR(VLOOKUP(A205,Percepciones1_0!$K$5:$K$236,1,0),0)</f>
        <v>0</v>
      </c>
      <c r="L205" s="1227">
        <f>IFERROR(VLOOKUP(A205,Guía1_0!$K$5:$K$235,1,0),0)</f>
        <v>0</v>
      </c>
      <c r="M205" s="1227">
        <f>IFERROR(VLOOKUP(A205,'Resumen Diario1_1'!$K$5:$K$233,1,0),0)</f>
        <v>0</v>
      </c>
      <c r="N205" s="1227">
        <f>IFERROR(VLOOKUP(A205,'Comunicación de Baja1_0'!$K$5:$K$233,1,0),0)</f>
        <v>0</v>
      </c>
      <c r="O205" s="1227">
        <f>IFERROR(VLOOKUP(A205,'Resumen de reversiones1_0'!$K$5:$K$1000,1,0),0)</f>
        <v>0</v>
      </c>
      <c r="P205" s="1227">
        <f>IFERROR(VLOOKUP(A205,Factura2_0!$L$5:$L$971,1,0),0)</f>
        <v>0</v>
      </c>
      <c r="Q205" s="1227">
        <f>IFERROR(VLOOKUP($A205,Boleta2_0!$L$5:$L$1117,1,0),0)</f>
        <v>0</v>
      </c>
      <c r="R205" s="1227">
        <f>IFERROR(VLOOKUP($A205,'Servicios Públicos2_0'!$L$5:$L$462,1,0),0)</f>
        <v>0</v>
      </c>
      <c r="S205" s="1227">
        <f>IFERROR(VLOOKUP($A205,NotaCredito2_0!$L$5:$L$457,1,0),0)</f>
        <v>0</v>
      </c>
      <c r="T205" s="1227">
        <f>IFERROR(VLOOKUP($A205,NotaDebito2_0!$L$5:$L$454,1,0),0)</f>
        <v>0</v>
      </c>
      <c r="U205" s="1227">
        <f>IFERROR(VLOOKUP($A205,General!$D$6:$D$235,1,0),0)</f>
        <v>0</v>
      </c>
      <c r="V205" s="1227" t="str">
        <f>IFERROR(VLOOKUP($A205,Firma!$H$4:$H$232,1,0),0)</f>
        <v>2077</v>
      </c>
      <c r="W205" s="365" t="s">
        <v>2373</v>
      </c>
      <c r="X205" s="1229" t="str">
        <f t="shared" si="3"/>
        <v>2077</v>
      </c>
    </row>
    <row r="206" spans="1:24" customFormat="1" x14ac:dyDescent="0.25">
      <c r="A206" s="365" t="s">
        <v>2372</v>
      </c>
      <c r="B206" s="1249" t="s">
        <v>553</v>
      </c>
      <c r="C206" s="1382"/>
      <c r="D206" s="1090"/>
      <c r="E206" s="449"/>
      <c r="F206" s="1227" t="str">
        <f>IFERROR(VLOOKUP(A206,Factura1_0!$K$5:$K$263,1,0),"0")</f>
        <v>0</v>
      </c>
      <c r="G206" s="1227">
        <f>IFERROR(VLOOKUP(A206,Boleta1_0!$K$5:$K$248,1,0),0)</f>
        <v>0</v>
      </c>
      <c r="H206" s="1227">
        <f>IFERROR(VLOOKUP(A206,'Nota de Débito1_0'!$K$5:$K$238,1,0),0)</f>
        <v>0</v>
      </c>
      <c r="I206" s="1227">
        <f>IFERROR(VLOOKUP(A206,'Nota de Crédito1_0'!$K$5:$K$238,1,0),0)</f>
        <v>0</v>
      </c>
      <c r="J206" s="1227">
        <f>IFERROR(VLOOKUP(A206,Retenciones1_0!$K$5:$K$237,1,0),0)</f>
        <v>0</v>
      </c>
      <c r="K206" s="1227">
        <f>IFERROR(VLOOKUP(A206,Percepciones1_0!$K$5:$K$236,1,0),0)</f>
        <v>0</v>
      </c>
      <c r="L206" s="1227">
        <f>IFERROR(VLOOKUP(A206,Guía1_0!$K$5:$K$235,1,0),0)</f>
        <v>0</v>
      </c>
      <c r="M206" s="1227">
        <f>IFERROR(VLOOKUP(A206,'Resumen Diario1_1'!$K$5:$K$233,1,0),0)</f>
        <v>0</v>
      </c>
      <c r="N206" s="1227">
        <f>IFERROR(VLOOKUP(A206,'Comunicación de Baja1_0'!$K$5:$K$233,1,0),0)</f>
        <v>0</v>
      </c>
      <c r="O206" s="1227">
        <f>IFERROR(VLOOKUP(A206,'Resumen de reversiones1_0'!$K$5:$K$1000,1,0),0)</f>
        <v>0</v>
      </c>
      <c r="P206" s="1227">
        <f>IFERROR(VLOOKUP(A206,Factura2_0!$L$5:$L$971,1,0),0)</f>
        <v>0</v>
      </c>
      <c r="Q206" s="1227">
        <f>IFERROR(VLOOKUP($A206,Boleta2_0!$L$5:$L$1117,1,0),0)</f>
        <v>0</v>
      </c>
      <c r="R206" s="1227">
        <f>IFERROR(VLOOKUP($A206,'Servicios Públicos2_0'!$L$5:$L$462,1,0),0)</f>
        <v>0</v>
      </c>
      <c r="S206" s="1227">
        <f>IFERROR(VLOOKUP($A206,NotaCredito2_0!$L$5:$L$457,1,0),0)</f>
        <v>0</v>
      </c>
      <c r="T206" s="1227">
        <f>IFERROR(VLOOKUP($A206,NotaDebito2_0!$L$5:$L$454,1,0),0)</f>
        <v>0</v>
      </c>
      <c r="U206" s="1227">
        <f>IFERROR(VLOOKUP($A206,General!$D$6:$D$235,1,0),0)</f>
        <v>0</v>
      </c>
      <c r="V206" s="1227" t="str">
        <f>IFERROR(VLOOKUP($A206,Firma!$H$4:$H$232,1,0),0)</f>
        <v>2078</v>
      </c>
      <c r="W206" s="365" t="s">
        <v>2372</v>
      </c>
      <c r="X206" s="1229" t="str">
        <f t="shared" si="3"/>
        <v>2078</v>
      </c>
    </row>
    <row r="207" spans="1:24" customFormat="1" x14ac:dyDescent="0.25">
      <c r="A207" s="365" t="s">
        <v>2371</v>
      </c>
      <c r="B207" s="1249" t="s">
        <v>554</v>
      </c>
      <c r="C207" s="1382"/>
      <c r="D207" s="1090"/>
      <c r="E207" s="449"/>
      <c r="F207" s="1227" t="str">
        <f>IFERROR(VLOOKUP(A207,Factura1_0!$K$5:$K$263,1,0),"0")</f>
        <v>0</v>
      </c>
      <c r="G207" s="1227">
        <f>IFERROR(VLOOKUP(A207,Boleta1_0!$K$5:$K$248,1,0),0)</f>
        <v>0</v>
      </c>
      <c r="H207" s="1227">
        <f>IFERROR(VLOOKUP(A207,'Nota de Débito1_0'!$K$5:$K$238,1,0),0)</f>
        <v>0</v>
      </c>
      <c r="I207" s="1227">
        <f>IFERROR(VLOOKUP(A207,'Nota de Crédito1_0'!$K$5:$K$238,1,0),0)</f>
        <v>0</v>
      </c>
      <c r="J207" s="1227">
        <f>IFERROR(VLOOKUP(A207,Retenciones1_0!$K$5:$K$237,1,0),0)</f>
        <v>0</v>
      </c>
      <c r="K207" s="1227">
        <f>IFERROR(VLOOKUP(A207,Percepciones1_0!$K$5:$K$236,1,0),0)</f>
        <v>0</v>
      </c>
      <c r="L207" s="1227">
        <f>IFERROR(VLOOKUP(A207,Guía1_0!$K$5:$K$235,1,0),0)</f>
        <v>0</v>
      </c>
      <c r="M207" s="1227">
        <f>IFERROR(VLOOKUP(A207,'Resumen Diario1_1'!$K$5:$K$233,1,0),0)</f>
        <v>0</v>
      </c>
      <c r="N207" s="1227">
        <f>IFERROR(VLOOKUP(A207,'Comunicación de Baja1_0'!$K$5:$K$233,1,0),0)</f>
        <v>0</v>
      </c>
      <c r="O207" s="1227">
        <f>IFERROR(VLOOKUP(A207,'Resumen de reversiones1_0'!$K$5:$K$1000,1,0),0)</f>
        <v>0</v>
      </c>
      <c r="P207" s="1227">
        <f>IFERROR(VLOOKUP(A207,Factura2_0!$L$5:$L$971,1,0),0)</f>
        <v>0</v>
      </c>
      <c r="Q207" s="1227">
        <f>IFERROR(VLOOKUP($A207,Boleta2_0!$L$5:$L$1117,1,0),0)</f>
        <v>0</v>
      </c>
      <c r="R207" s="1227">
        <f>IFERROR(VLOOKUP($A207,'Servicios Públicos2_0'!$L$5:$L$462,1,0),0)</f>
        <v>0</v>
      </c>
      <c r="S207" s="1227">
        <f>IFERROR(VLOOKUP($A207,NotaCredito2_0!$L$5:$L$457,1,0),0)</f>
        <v>0</v>
      </c>
      <c r="T207" s="1227">
        <f>IFERROR(VLOOKUP($A207,NotaDebito2_0!$L$5:$L$454,1,0),0)</f>
        <v>0</v>
      </c>
      <c r="U207" s="1227">
        <f>IFERROR(VLOOKUP($A207,General!$D$6:$D$235,1,0),0)</f>
        <v>0</v>
      </c>
      <c r="V207" s="1227" t="str">
        <f>IFERROR(VLOOKUP($A207,Firma!$H$4:$H$232,1,0),0)</f>
        <v>2079</v>
      </c>
      <c r="W207" s="365" t="s">
        <v>2371</v>
      </c>
      <c r="X207" s="1229" t="str">
        <f t="shared" si="3"/>
        <v>2079</v>
      </c>
    </row>
    <row r="208" spans="1:24" customFormat="1" x14ac:dyDescent="0.25">
      <c r="A208" s="365" t="s">
        <v>2370</v>
      </c>
      <c r="B208" s="1249" t="s">
        <v>555</v>
      </c>
      <c r="C208" s="1382"/>
      <c r="D208" s="1090"/>
      <c r="E208" s="449"/>
      <c r="F208" s="1227" t="str">
        <f>IFERROR(VLOOKUP(A208,Factura1_0!$K$5:$K$263,1,0),"0")</f>
        <v>0</v>
      </c>
      <c r="G208" s="1227">
        <f>IFERROR(VLOOKUP(A208,Boleta1_0!$K$5:$K$248,1,0),0)</f>
        <v>0</v>
      </c>
      <c r="H208" s="1227">
        <f>IFERROR(VLOOKUP(A208,'Nota de Débito1_0'!$K$5:$K$238,1,0),0)</f>
        <v>0</v>
      </c>
      <c r="I208" s="1227">
        <f>IFERROR(VLOOKUP(A208,'Nota de Crédito1_0'!$K$5:$K$238,1,0),0)</f>
        <v>0</v>
      </c>
      <c r="J208" s="1227">
        <f>IFERROR(VLOOKUP(A208,Retenciones1_0!$K$5:$K$237,1,0),0)</f>
        <v>0</v>
      </c>
      <c r="K208" s="1227">
        <f>IFERROR(VLOOKUP(A208,Percepciones1_0!$K$5:$K$236,1,0),0)</f>
        <v>0</v>
      </c>
      <c r="L208" s="1227">
        <f>IFERROR(VLOOKUP(A208,Guía1_0!$K$5:$K$235,1,0),0)</f>
        <v>0</v>
      </c>
      <c r="M208" s="1227">
        <f>IFERROR(VLOOKUP(A208,'Resumen Diario1_1'!$K$5:$K$233,1,0),0)</f>
        <v>0</v>
      </c>
      <c r="N208" s="1227">
        <f>IFERROR(VLOOKUP(A208,'Comunicación de Baja1_0'!$K$5:$K$233,1,0),0)</f>
        <v>0</v>
      </c>
      <c r="O208" s="1227">
        <f>IFERROR(VLOOKUP(A208,'Resumen de reversiones1_0'!$K$5:$K$1000,1,0),0)</f>
        <v>0</v>
      </c>
      <c r="P208" s="1227">
        <f>IFERROR(VLOOKUP(A208,Factura2_0!$L$5:$L$971,1,0),0)</f>
        <v>0</v>
      </c>
      <c r="Q208" s="1227">
        <f>IFERROR(VLOOKUP($A208,Boleta2_0!$L$5:$L$1117,1,0),0)</f>
        <v>0</v>
      </c>
      <c r="R208" s="1227">
        <f>IFERROR(VLOOKUP($A208,'Servicios Públicos2_0'!$L$5:$L$462,1,0),0)</f>
        <v>0</v>
      </c>
      <c r="S208" s="1227">
        <f>IFERROR(VLOOKUP($A208,NotaCredito2_0!$L$5:$L$457,1,0),0)</f>
        <v>0</v>
      </c>
      <c r="T208" s="1227">
        <f>IFERROR(VLOOKUP($A208,NotaDebito2_0!$L$5:$L$454,1,0),0)</f>
        <v>0</v>
      </c>
      <c r="U208" s="1227">
        <f>IFERROR(VLOOKUP($A208,General!$D$6:$D$235,1,0),0)</f>
        <v>0</v>
      </c>
      <c r="V208" s="1227" t="str">
        <f>IFERROR(VLOOKUP($A208,Firma!$H$4:$H$232,1,0),0)</f>
        <v>2080</v>
      </c>
      <c r="W208" s="365" t="s">
        <v>2370</v>
      </c>
      <c r="X208" s="1229" t="str">
        <f t="shared" si="3"/>
        <v>2080</v>
      </c>
    </row>
    <row r="209" spans="1:24" customFormat="1" x14ac:dyDescent="0.25">
      <c r="A209" s="365" t="s">
        <v>2369</v>
      </c>
      <c r="B209" s="1249" t="s">
        <v>556</v>
      </c>
      <c r="C209" s="1382"/>
      <c r="D209" s="1090"/>
      <c r="E209" s="449"/>
      <c r="F209" s="1227" t="str">
        <f>IFERROR(VLOOKUP(A209,Factura1_0!$K$5:$K$263,1,0),"0")</f>
        <v>0</v>
      </c>
      <c r="G209" s="1227">
        <f>IFERROR(VLOOKUP(A209,Boleta1_0!$K$5:$K$248,1,0),0)</f>
        <v>0</v>
      </c>
      <c r="H209" s="1227">
        <f>IFERROR(VLOOKUP(A209,'Nota de Débito1_0'!$K$5:$K$238,1,0),0)</f>
        <v>0</v>
      </c>
      <c r="I209" s="1227">
        <f>IFERROR(VLOOKUP(A209,'Nota de Crédito1_0'!$K$5:$K$238,1,0),0)</f>
        <v>0</v>
      </c>
      <c r="J209" s="1227">
        <f>IFERROR(VLOOKUP(A209,Retenciones1_0!$K$5:$K$237,1,0),0)</f>
        <v>0</v>
      </c>
      <c r="K209" s="1227">
        <f>IFERROR(VLOOKUP(A209,Percepciones1_0!$K$5:$K$236,1,0),0)</f>
        <v>0</v>
      </c>
      <c r="L209" s="1227">
        <f>IFERROR(VLOOKUP(A209,Guía1_0!$K$5:$K$235,1,0),0)</f>
        <v>0</v>
      </c>
      <c r="M209" s="1227">
        <f>IFERROR(VLOOKUP(A209,'Resumen Diario1_1'!$K$5:$K$233,1,0),0)</f>
        <v>0</v>
      </c>
      <c r="N209" s="1227">
        <f>IFERROR(VLOOKUP(A209,'Comunicación de Baja1_0'!$K$5:$K$233,1,0),0)</f>
        <v>0</v>
      </c>
      <c r="O209" s="1227">
        <f>IFERROR(VLOOKUP(A209,'Resumen de reversiones1_0'!$K$5:$K$1000,1,0),0)</f>
        <v>0</v>
      </c>
      <c r="P209" s="1227">
        <f>IFERROR(VLOOKUP(A209,Factura2_0!$L$5:$L$971,1,0),0)</f>
        <v>0</v>
      </c>
      <c r="Q209" s="1227">
        <f>IFERROR(VLOOKUP($A209,Boleta2_0!$L$5:$L$1117,1,0),0)</f>
        <v>0</v>
      </c>
      <c r="R209" s="1227">
        <f>IFERROR(VLOOKUP($A209,'Servicios Públicos2_0'!$L$5:$L$462,1,0),0)</f>
        <v>0</v>
      </c>
      <c r="S209" s="1227">
        <f>IFERROR(VLOOKUP($A209,NotaCredito2_0!$L$5:$L$457,1,0),0)</f>
        <v>0</v>
      </c>
      <c r="T209" s="1227">
        <f>IFERROR(VLOOKUP($A209,NotaDebito2_0!$L$5:$L$454,1,0),0)</f>
        <v>0</v>
      </c>
      <c r="U209" s="1227">
        <f>IFERROR(VLOOKUP($A209,General!$D$6:$D$235,1,0),0)</f>
        <v>0</v>
      </c>
      <c r="V209" s="1227" t="str">
        <f>IFERROR(VLOOKUP($A209,Firma!$H$4:$H$232,1,0),0)</f>
        <v>2081</v>
      </c>
      <c r="W209" s="365" t="s">
        <v>2369</v>
      </c>
      <c r="X209" s="1229" t="str">
        <f t="shared" si="3"/>
        <v>2081</v>
      </c>
    </row>
    <row r="210" spans="1:24" customFormat="1" x14ac:dyDescent="0.25">
      <c r="A210" s="365" t="s">
        <v>2368</v>
      </c>
      <c r="B210" s="1249" t="s">
        <v>558</v>
      </c>
      <c r="C210" s="1382"/>
      <c r="D210" s="1090"/>
      <c r="E210" s="449"/>
      <c r="F210" s="1227" t="str">
        <f>IFERROR(VLOOKUP(A210,Factura1_0!$K$5:$K$263,1,0),"0")</f>
        <v>0</v>
      </c>
      <c r="G210" s="1227">
        <f>IFERROR(VLOOKUP(A210,Boleta1_0!$K$5:$K$248,1,0),0)</f>
        <v>0</v>
      </c>
      <c r="H210" s="1227">
        <f>IFERROR(VLOOKUP(A210,'Nota de Débito1_0'!$K$5:$K$238,1,0),0)</f>
        <v>0</v>
      </c>
      <c r="I210" s="1227">
        <f>IFERROR(VLOOKUP(A210,'Nota de Crédito1_0'!$K$5:$K$238,1,0),0)</f>
        <v>0</v>
      </c>
      <c r="J210" s="1227">
        <f>IFERROR(VLOOKUP(A210,Retenciones1_0!$K$5:$K$237,1,0),0)</f>
        <v>0</v>
      </c>
      <c r="K210" s="1227">
        <f>IFERROR(VLOOKUP(A210,Percepciones1_0!$K$5:$K$236,1,0),0)</f>
        <v>0</v>
      </c>
      <c r="L210" s="1227">
        <f>IFERROR(VLOOKUP(A210,Guía1_0!$K$5:$K$235,1,0),0)</f>
        <v>0</v>
      </c>
      <c r="M210" s="1227">
        <f>IFERROR(VLOOKUP(A210,'Resumen Diario1_1'!$K$5:$K$233,1,0),0)</f>
        <v>0</v>
      </c>
      <c r="N210" s="1227">
        <f>IFERROR(VLOOKUP(A210,'Comunicación de Baja1_0'!$K$5:$K$233,1,0),0)</f>
        <v>0</v>
      </c>
      <c r="O210" s="1227">
        <f>IFERROR(VLOOKUP(A210,'Resumen de reversiones1_0'!$K$5:$K$1000,1,0),0)</f>
        <v>0</v>
      </c>
      <c r="P210" s="1227">
        <f>IFERROR(VLOOKUP(A210,Factura2_0!$L$5:$L$971,1,0),0)</f>
        <v>0</v>
      </c>
      <c r="Q210" s="1227">
        <f>IFERROR(VLOOKUP($A210,Boleta2_0!$L$5:$L$1117,1,0),0)</f>
        <v>0</v>
      </c>
      <c r="R210" s="1227">
        <f>IFERROR(VLOOKUP($A210,'Servicios Públicos2_0'!$L$5:$L$462,1,0),0)</f>
        <v>0</v>
      </c>
      <c r="S210" s="1227">
        <f>IFERROR(VLOOKUP($A210,NotaCredito2_0!$L$5:$L$457,1,0),0)</f>
        <v>0</v>
      </c>
      <c r="T210" s="1227">
        <f>IFERROR(VLOOKUP($A210,NotaDebito2_0!$L$5:$L$454,1,0),0)</f>
        <v>0</v>
      </c>
      <c r="U210" s="1227">
        <f>IFERROR(VLOOKUP($A210,General!$D$6:$D$235,1,0),0)</f>
        <v>0</v>
      </c>
      <c r="V210" s="1227" t="str">
        <f>IFERROR(VLOOKUP($A210,Firma!$H$4:$H$232,1,0),0)</f>
        <v>2082</v>
      </c>
      <c r="W210" s="365" t="s">
        <v>2368</v>
      </c>
      <c r="X210" s="1229" t="str">
        <f t="shared" si="3"/>
        <v>2082</v>
      </c>
    </row>
    <row r="211" spans="1:24" customFormat="1" x14ac:dyDescent="0.25">
      <c r="A211" s="365" t="s">
        <v>2367</v>
      </c>
      <c r="B211" s="1249" t="s">
        <v>557</v>
      </c>
      <c r="C211" s="1382"/>
      <c r="D211" s="1090"/>
      <c r="E211" s="449"/>
      <c r="F211" s="1227" t="str">
        <f>IFERROR(VLOOKUP(A211,Factura1_0!$K$5:$K$263,1,0),"0")</f>
        <v>0</v>
      </c>
      <c r="G211" s="1227">
        <f>IFERROR(VLOOKUP(A211,Boleta1_0!$K$5:$K$248,1,0),0)</f>
        <v>0</v>
      </c>
      <c r="H211" s="1227">
        <f>IFERROR(VLOOKUP(A211,'Nota de Débito1_0'!$K$5:$K$238,1,0),0)</f>
        <v>0</v>
      </c>
      <c r="I211" s="1227">
        <f>IFERROR(VLOOKUP(A211,'Nota de Crédito1_0'!$K$5:$K$238,1,0),0)</f>
        <v>0</v>
      </c>
      <c r="J211" s="1227">
        <f>IFERROR(VLOOKUP(A211,Retenciones1_0!$K$5:$K$237,1,0),0)</f>
        <v>0</v>
      </c>
      <c r="K211" s="1227">
        <f>IFERROR(VLOOKUP(A211,Percepciones1_0!$K$5:$K$236,1,0),0)</f>
        <v>0</v>
      </c>
      <c r="L211" s="1227">
        <f>IFERROR(VLOOKUP(A211,Guía1_0!$K$5:$K$235,1,0),0)</f>
        <v>0</v>
      </c>
      <c r="M211" s="1227">
        <f>IFERROR(VLOOKUP(A211,'Resumen Diario1_1'!$K$5:$K$233,1,0),0)</f>
        <v>0</v>
      </c>
      <c r="N211" s="1227">
        <f>IFERROR(VLOOKUP(A211,'Comunicación de Baja1_0'!$K$5:$K$233,1,0),0)</f>
        <v>0</v>
      </c>
      <c r="O211" s="1227">
        <f>IFERROR(VLOOKUP(A211,'Resumen de reversiones1_0'!$K$5:$K$1000,1,0),0)</f>
        <v>0</v>
      </c>
      <c r="P211" s="1227">
        <f>IFERROR(VLOOKUP(A211,Factura2_0!$L$5:$L$971,1,0),0)</f>
        <v>0</v>
      </c>
      <c r="Q211" s="1227">
        <f>IFERROR(VLOOKUP($A211,Boleta2_0!$L$5:$L$1117,1,0),0)</f>
        <v>0</v>
      </c>
      <c r="R211" s="1227">
        <f>IFERROR(VLOOKUP($A211,'Servicios Públicos2_0'!$L$5:$L$462,1,0),0)</f>
        <v>0</v>
      </c>
      <c r="S211" s="1227">
        <f>IFERROR(VLOOKUP($A211,NotaCredito2_0!$L$5:$L$457,1,0),0)</f>
        <v>0</v>
      </c>
      <c r="T211" s="1227">
        <f>IFERROR(VLOOKUP($A211,NotaDebito2_0!$L$5:$L$454,1,0),0)</f>
        <v>0</v>
      </c>
      <c r="U211" s="1227">
        <f>IFERROR(VLOOKUP($A211,General!$D$6:$D$235,1,0),0)</f>
        <v>0</v>
      </c>
      <c r="V211" s="1227" t="str">
        <f>IFERROR(VLOOKUP($A211,Firma!$H$4:$H$232,1,0),0)</f>
        <v>2083</v>
      </c>
      <c r="W211" s="365" t="s">
        <v>2367</v>
      </c>
      <c r="X211" s="1229" t="str">
        <f t="shared" si="3"/>
        <v>2083</v>
      </c>
    </row>
    <row r="212" spans="1:24" customFormat="1" x14ac:dyDescent="0.25">
      <c r="A212" s="365" t="s">
        <v>2366</v>
      </c>
      <c r="B212" s="1249" t="s">
        <v>561</v>
      </c>
      <c r="C212" s="1382"/>
      <c r="D212" s="1090"/>
      <c r="E212" s="449"/>
      <c r="F212" s="1227" t="str">
        <f>IFERROR(VLOOKUP(A212,Factura1_0!$K$5:$K$263,1,0),"0")</f>
        <v>0</v>
      </c>
      <c r="G212" s="1227">
        <f>IFERROR(VLOOKUP(A212,Boleta1_0!$K$5:$K$248,1,0),0)</f>
        <v>0</v>
      </c>
      <c r="H212" s="1227">
        <f>IFERROR(VLOOKUP(A212,'Nota de Débito1_0'!$K$5:$K$238,1,0),0)</f>
        <v>0</v>
      </c>
      <c r="I212" s="1227">
        <f>IFERROR(VLOOKUP(A212,'Nota de Crédito1_0'!$K$5:$K$238,1,0),0)</f>
        <v>0</v>
      </c>
      <c r="J212" s="1227">
        <f>IFERROR(VLOOKUP(A212,Retenciones1_0!$K$5:$K$237,1,0),0)</f>
        <v>0</v>
      </c>
      <c r="K212" s="1227">
        <f>IFERROR(VLOOKUP(A212,Percepciones1_0!$K$5:$K$236,1,0),0)</f>
        <v>0</v>
      </c>
      <c r="L212" s="1227">
        <f>IFERROR(VLOOKUP(A212,Guía1_0!$K$5:$K$235,1,0),0)</f>
        <v>0</v>
      </c>
      <c r="M212" s="1227">
        <f>IFERROR(VLOOKUP(A212,'Resumen Diario1_1'!$K$5:$K$233,1,0),0)</f>
        <v>0</v>
      </c>
      <c r="N212" s="1227">
        <f>IFERROR(VLOOKUP(A212,'Comunicación de Baja1_0'!$K$5:$K$233,1,0),0)</f>
        <v>0</v>
      </c>
      <c r="O212" s="1227">
        <f>IFERROR(VLOOKUP(A212,'Resumen de reversiones1_0'!$K$5:$K$1000,1,0),0)</f>
        <v>0</v>
      </c>
      <c r="P212" s="1227">
        <f>IFERROR(VLOOKUP(A212,Factura2_0!$L$5:$L$971,1,0),0)</f>
        <v>0</v>
      </c>
      <c r="Q212" s="1227">
        <f>IFERROR(VLOOKUP($A212,Boleta2_0!$L$5:$L$1117,1,0),0)</f>
        <v>0</v>
      </c>
      <c r="R212" s="1227">
        <f>IFERROR(VLOOKUP($A212,'Servicios Públicos2_0'!$L$5:$L$462,1,0),0)</f>
        <v>0</v>
      </c>
      <c r="S212" s="1227">
        <f>IFERROR(VLOOKUP($A212,NotaCredito2_0!$L$5:$L$457,1,0),0)</f>
        <v>0</v>
      </c>
      <c r="T212" s="1227">
        <f>IFERROR(VLOOKUP($A212,NotaDebito2_0!$L$5:$L$454,1,0),0)</f>
        <v>0</v>
      </c>
      <c r="U212" s="1227">
        <f>IFERROR(VLOOKUP($A212,General!$D$6:$D$235,1,0),0)</f>
        <v>0</v>
      </c>
      <c r="V212" s="1227" t="str">
        <f>IFERROR(VLOOKUP($A212,Firma!$H$4:$H$232,1,0),0)</f>
        <v>2084</v>
      </c>
      <c r="W212" s="365" t="s">
        <v>2366</v>
      </c>
      <c r="X212" s="1229" t="str">
        <f t="shared" si="3"/>
        <v>2084</v>
      </c>
    </row>
    <row r="213" spans="1:24" customFormat="1" x14ac:dyDescent="0.25">
      <c r="A213" s="365" t="s">
        <v>2365</v>
      </c>
      <c r="B213" s="1249" t="s">
        <v>560</v>
      </c>
      <c r="C213" s="1382"/>
      <c r="D213" s="1090"/>
      <c r="E213" s="449"/>
      <c r="F213" s="1227" t="str">
        <f>IFERROR(VLOOKUP(A213,Factura1_0!$K$5:$K$263,1,0),"0")</f>
        <v>0</v>
      </c>
      <c r="G213" s="1227">
        <f>IFERROR(VLOOKUP(A213,Boleta1_0!$K$5:$K$248,1,0),0)</f>
        <v>0</v>
      </c>
      <c r="H213" s="1227">
        <f>IFERROR(VLOOKUP(A213,'Nota de Débito1_0'!$K$5:$K$238,1,0),0)</f>
        <v>0</v>
      </c>
      <c r="I213" s="1227">
        <f>IFERROR(VLOOKUP(A213,'Nota de Crédito1_0'!$K$5:$K$238,1,0),0)</f>
        <v>0</v>
      </c>
      <c r="J213" s="1227">
        <f>IFERROR(VLOOKUP(A213,Retenciones1_0!$K$5:$K$237,1,0),0)</f>
        <v>0</v>
      </c>
      <c r="K213" s="1227">
        <f>IFERROR(VLOOKUP(A213,Percepciones1_0!$K$5:$K$236,1,0),0)</f>
        <v>0</v>
      </c>
      <c r="L213" s="1227">
        <f>IFERROR(VLOOKUP(A213,Guía1_0!$K$5:$K$235,1,0),0)</f>
        <v>0</v>
      </c>
      <c r="M213" s="1227">
        <f>IFERROR(VLOOKUP(A213,'Resumen Diario1_1'!$K$5:$K$233,1,0),0)</f>
        <v>0</v>
      </c>
      <c r="N213" s="1227">
        <f>IFERROR(VLOOKUP(A213,'Comunicación de Baja1_0'!$K$5:$K$233,1,0),0)</f>
        <v>0</v>
      </c>
      <c r="O213" s="1227">
        <f>IFERROR(VLOOKUP(A213,'Resumen de reversiones1_0'!$K$5:$K$1000,1,0),0)</f>
        <v>0</v>
      </c>
      <c r="P213" s="1227">
        <f>IFERROR(VLOOKUP(A213,Factura2_0!$L$5:$L$971,1,0),0)</f>
        <v>0</v>
      </c>
      <c r="Q213" s="1227">
        <f>IFERROR(VLOOKUP($A213,Boleta2_0!$L$5:$L$1117,1,0),0)</f>
        <v>0</v>
      </c>
      <c r="R213" s="1227">
        <f>IFERROR(VLOOKUP($A213,'Servicios Públicos2_0'!$L$5:$L$462,1,0),0)</f>
        <v>0</v>
      </c>
      <c r="S213" s="1227">
        <f>IFERROR(VLOOKUP($A213,NotaCredito2_0!$L$5:$L$457,1,0),0)</f>
        <v>0</v>
      </c>
      <c r="T213" s="1227">
        <f>IFERROR(VLOOKUP($A213,NotaDebito2_0!$L$5:$L$454,1,0),0)</f>
        <v>0</v>
      </c>
      <c r="U213" s="1227">
        <f>IFERROR(VLOOKUP($A213,General!$D$6:$D$235,1,0),0)</f>
        <v>0</v>
      </c>
      <c r="V213" s="1227">
        <f>IFERROR(VLOOKUP($A213,Firma!$H$4:$H$232,1,0),0)</f>
        <v>0</v>
      </c>
      <c r="W213" s="365" t="s">
        <v>2365</v>
      </c>
      <c r="X213" s="1229" t="str">
        <f t="shared" si="3"/>
        <v>2085</v>
      </c>
    </row>
    <row r="214" spans="1:24" customFormat="1" x14ac:dyDescent="0.25">
      <c r="A214" s="365" t="s">
        <v>2364</v>
      </c>
      <c r="B214" s="1249" t="s">
        <v>2363</v>
      </c>
      <c r="C214" s="1382"/>
      <c r="D214" s="1090"/>
      <c r="E214" s="449"/>
      <c r="F214" s="1227" t="str">
        <f>IFERROR(VLOOKUP(A214,Factura1_0!$K$5:$K$263,1,0),"0")</f>
        <v>0</v>
      </c>
      <c r="G214" s="1227">
        <f>IFERROR(VLOOKUP(A214,Boleta1_0!$K$5:$K$248,1,0),0)</f>
        <v>0</v>
      </c>
      <c r="H214" s="1227">
        <f>IFERROR(VLOOKUP(A214,'Nota de Débito1_0'!$K$5:$K$238,1,0),0)</f>
        <v>0</v>
      </c>
      <c r="I214" s="1227">
        <f>IFERROR(VLOOKUP(A214,'Nota de Crédito1_0'!$K$5:$K$238,1,0),0)</f>
        <v>0</v>
      </c>
      <c r="J214" s="1227">
        <f>IFERROR(VLOOKUP(A214,Retenciones1_0!$K$5:$K$237,1,0),0)</f>
        <v>0</v>
      </c>
      <c r="K214" s="1227">
        <f>IFERROR(VLOOKUP(A214,Percepciones1_0!$K$5:$K$236,1,0),0)</f>
        <v>0</v>
      </c>
      <c r="L214" s="1227">
        <f>IFERROR(VLOOKUP(A214,Guía1_0!$K$5:$K$235,1,0),0)</f>
        <v>0</v>
      </c>
      <c r="M214" s="1227">
        <f>IFERROR(VLOOKUP(A214,'Resumen Diario1_1'!$K$5:$K$233,1,0),0)</f>
        <v>0</v>
      </c>
      <c r="N214" s="1227">
        <f>IFERROR(VLOOKUP(A214,'Comunicación de Baja1_0'!$K$5:$K$233,1,0),0)</f>
        <v>0</v>
      </c>
      <c r="O214" s="1227">
        <f>IFERROR(VLOOKUP(A214,'Resumen de reversiones1_0'!$K$5:$K$1000,1,0),0)</f>
        <v>0</v>
      </c>
      <c r="P214" s="1227">
        <f>IFERROR(VLOOKUP(A214,Factura2_0!$L$5:$L$971,1,0),0)</f>
        <v>0</v>
      </c>
      <c r="Q214" s="1227">
        <f>IFERROR(VLOOKUP($A214,Boleta2_0!$L$5:$L$1117,1,0),0)</f>
        <v>0</v>
      </c>
      <c r="R214" s="1227">
        <f>IFERROR(VLOOKUP($A214,'Servicios Públicos2_0'!$L$5:$L$462,1,0),0)</f>
        <v>0</v>
      </c>
      <c r="S214" s="1227">
        <f>IFERROR(VLOOKUP($A214,NotaCredito2_0!$L$5:$L$457,1,0),0)</f>
        <v>0</v>
      </c>
      <c r="T214" s="1227">
        <f>IFERROR(VLOOKUP($A214,NotaDebito2_0!$L$5:$L$454,1,0),0)</f>
        <v>0</v>
      </c>
      <c r="U214" s="1227">
        <f>IFERROR(VLOOKUP($A214,General!$D$6:$D$235,1,0),0)</f>
        <v>0</v>
      </c>
      <c r="V214" s="1227" t="str">
        <f>IFERROR(VLOOKUP($A214,Firma!$H$4:$H$232,1,0),0)</f>
        <v>2086</v>
      </c>
      <c r="W214" s="365" t="s">
        <v>2364</v>
      </c>
      <c r="X214" s="1229" t="str">
        <f t="shared" si="3"/>
        <v>2086</v>
      </c>
    </row>
    <row r="215" spans="1:24" customFormat="1" x14ac:dyDescent="0.25">
      <c r="A215" s="365" t="s">
        <v>2362</v>
      </c>
      <c r="B215" s="1249" t="s">
        <v>563</v>
      </c>
      <c r="C215" s="1382"/>
      <c r="D215" s="1090"/>
      <c r="E215" s="449"/>
      <c r="F215" s="1227" t="str">
        <f>IFERROR(VLOOKUP(A215,Factura1_0!$K$5:$K$263,1,0),"0")</f>
        <v>0</v>
      </c>
      <c r="G215" s="1227">
        <f>IFERROR(VLOOKUP(A215,Boleta1_0!$K$5:$K$248,1,0),0)</f>
        <v>0</v>
      </c>
      <c r="H215" s="1227">
        <f>IFERROR(VLOOKUP(A215,'Nota de Débito1_0'!$K$5:$K$238,1,0),0)</f>
        <v>0</v>
      </c>
      <c r="I215" s="1227">
        <f>IFERROR(VLOOKUP(A215,'Nota de Crédito1_0'!$K$5:$K$238,1,0),0)</f>
        <v>0</v>
      </c>
      <c r="J215" s="1227">
        <f>IFERROR(VLOOKUP(A215,Retenciones1_0!$K$5:$K$237,1,0),0)</f>
        <v>0</v>
      </c>
      <c r="K215" s="1227">
        <f>IFERROR(VLOOKUP(A215,Percepciones1_0!$K$5:$K$236,1,0),0)</f>
        <v>0</v>
      </c>
      <c r="L215" s="1227">
        <f>IFERROR(VLOOKUP(A215,Guía1_0!$K$5:$K$235,1,0),0)</f>
        <v>0</v>
      </c>
      <c r="M215" s="1227">
        <f>IFERROR(VLOOKUP(A215,'Resumen Diario1_1'!$K$5:$K$233,1,0),0)</f>
        <v>0</v>
      </c>
      <c r="N215" s="1227">
        <f>IFERROR(VLOOKUP(A215,'Comunicación de Baja1_0'!$K$5:$K$233,1,0),0)</f>
        <v>0</v>
      </c>
      <c r="O215" s="1227">
        <f>IFERROR(VLOOKUP(A215,'Resumen de reversiones1_0'!$K$5:$K$1000,1,0),0)</f>
        <v>0</v>
      </c>
      <c r="P215" s="1227">
        <f>IFERROR(VLOOKUP(A215,Factura2_0!$L$5:$L$971,1,0),0)</f>
        <v>0</v>
      </c>
      <c r="Q215" s="1227">
        <f>IFERROR(VLOOKUP($A215,Boleta2_0!$L$5:$L$1117,1,0),0)</f>
        <v>0</v>
      </c>
      <c r="R215" s="1227">
        <f>IFERROR(VLOOKUP($A215,'Servicios Públicos2_0'!$L$5:$L$462,1,0),0)</f>
        <v>0</v>
      </c>
      <c r="S215" s="1227">
        <f>IFERROR(VLOOKUP($A215,NotaCredito2_0!$L$5:$L$457,1,0),0)</f>
        <v>0</v>
      </c>
      <c r="T215" s="1227">
        <f>IFERROR(VLOOKUP($A215,NotaDebito2_0!$L$5:$L$454,1,0),0)</f>
        <v>0</v>
      </c>
      <c r="U215" s="1227">
        <f>IFERROR(VLOOKUP($A215,General!$D$6:$D$235,1,0),0)</f>
        <v>0</v>
      </c>
      <c r="V215" s="1227" t="str">
        <f>IFERROR(VLOOKUP($A215,Firma!$H$4:$H$232,1,0),0)</f>
        <v>2087</v>
      </c>
      <c r="W215" s="365" t="s">
        <v>2362</v>
      </c>
      <c r="X215" s="1229" t="str">
        <f t="shared" si="3"/>
        <v>2087</v>
      </c>
    </row>
    <row r="216" spans="1:24" customFormat="1" x14ac:dyDescent="0.25">
      <c r="A216" s="365" t="s">
        <v>2361</v>
      </c>
      <c r="B216" s="1249" t="s">
        <v>565</v>
      </c>
      <c r="C216" s="1382"/>
      <c r="D216" s="1090"/>
      <c r="E216" s="449"/>
      <c r="F216" s="1227" t="str">
        <f>IFERROR(VLOOKUP(A216,Factura1_0!$K$5:$K$263,1,0),"0")</f>
        <v>0</v>
      </c>
      <c r="G216" s="1227">
        <f>IFERROR(VLOOKUP(A216,Boleta1_0!$K$5:$K$248,1,0),0)</f>
        <v>0</v>
      </c>
      <c r="H216" s="1227">
        <f>IFERROR(VLOOKUP(A216,'Nota de Débito1_0'!$K$5:$K$238,1,0),0)</f>
        <v>0</v>
      </c>
      <c r="I216" s="1227">
        <f>IFERROR(VLOOKUP(A216,'Nota de Crédito1_0'!$K$5:$K$238,1,0),0)</f>
        <v>0</v>
      </c>
      <c r="J216" s="1227">
        <f>IFERROR(VLOOKUP(A216,Retenciones1_0!$K$5:$K$237,1,0),0)</f>
        <v>0</v>
      </c>
      <c r="K216" s="1227">
        <f>IFERROR(VLOOKUP(A216,Percepciones1_0!$K$5:$K$236,1,0),0)</f>
        <v>0</v>
      </c>
      <c r="L216" s="1227">
        <f>IFERROR(VLOOKUP(A216,Guía1_0!$K$5:$K$235,1,0),0)</f>
        <v>0</v>
      </c>
      <c r="M216" s="1227">
        <f>IFERROR(VLOOKUP(A216,'Resumen Diario1_1'!$K$5:$K$233,1,0),0)</f>
        <v>0</v>
      </c>
      <c r="N216" s="1227">
        <f>IFERROR(VLOOKUP(A216,'Comunicación de Baja1_0'!$K$5:$K$233,1,0),0)</f>
        <v>0</v>
      </c>
      <c r="O216" s="1227">
        <f>IFERROR(VLOOKUP(A216,'Resumen de reversiones1_0'!$K$5:$K$1000,1,0),0)</f>
        <v>0</v>
      </c>
      <c r="P216" s="1227">
        <f>IFERROR(VLOOKUP(A216,Factura2_0!$L$5:$L$971,1,0),0)</f>
        <v>0</v>
      </c>
      <c r="Q216" s="1227">
        <f>IFERROR(VLOOKUP($A216,Boleta2_0!$L$5:$L$1117,1,0),0)</f>
        <v>0</v>
      </c>
      <c r="R216" s="1227">
        <f>IFERROR(VLOOKUP($A216,'Servicios Públicos2_0'!$L$5:$L$462,1,0),0)</f>
        <v>0</v>
      </c>
      <c r="S216" s="1227">
        <f>IFERROR(VLOOKUP($A216,NotaCredito2_0!$L$5:$L$457,1,0),0)</f>
        <v>0</v>
      </c>
      <c r="T216" s="1227">
        <f>IFERROR(VLOOKUP($A216,NotaDebito2_0!$L$5:$L$454,1,0),0)</f>
        <v>0</v>
      </c>
      <c r="U216" s="1227">
        <f>IFERROR(VLOOKUP($A216,General!$D$6:$D$235,1,0),0)</f>
        <v>0</v>
      </c>
      <c r="V216" s="1227" t="str">
        <f>IFERROR(VLOOKUP($A216,Firma!$H$4:$H$232,1,0),0)</f>
        <v>2088</v>
      </c>
      <c r="W216" s="365" t="s">
        <v>2361</v>
      </c>
      <c r="X216" s="1229" t="str">
        <f t="shared" si="3"/>
        <v>2088</v>
      </c>
    </row>
    <row r="217" spans="1:24" customFormat="1" x14ac:dyDescent="0.25">
      <c r="A217" s="365" t="s">
        <v>2360</v>
      </c>
      <c r="B217" s="1249" t="s">
        <v>566</v>
      </c>
      <c r="C217" s="1382"/>
      <c r="D217" s="1090"/>
      <c r="E217" s="449"/>
      <c r="F217" s="1227" t="str">
        <f>IFERROR(VLOOKUP(A217,Factura1_0!$K$5:$K$263,1,0),"0")</f>
        <v>0</v>
      </c>
      <c r="G217" s="1227">
        <f>IFERROR(VLOOKUP(A217,Boleta1_0!$K$5:$K$248,1,0),0)</f>
        <v>0</v>
      </c>
      <c r="H217" s="1227">
        <f>IFERROR(VLOOKUP(A217,'Nota de Débito1_0'!$K$5:$K$238,1,0),0)</f>
        <v>0</v>
      </c>
      <c r="I217" s="1227">
        <f>IFERROR(VLOOKUP(A217,'Nota de Crédito1_0'!$K$5:$K$238,1,0),0)</f>
        <v>0</v>
      </c>
      <c r="J217" s="1227">
        <f>IFERROR(VLOOKUP(A217,Retenciones1_0!$K$5:$K$237,1,0),0)</f>
        <v>0</v>
      </c>
      <c r="K217" s="1227">
        <f>IFERROR(VLOOKUP(A217,Percepciones1_0!$K$5:$K$236,1,0),0)</f>
        <v>0</v>
      </c>
      <c r="L217" s="1227">
        <f>IFERROR(VLOOKUP(A217,Guía1_0!$K$5:$K$235,1,0),0)</f>
        <v>0</v>
      </c>
      <c r="M217" s="1227">
        <f>IFERROR(VLOOKUP(A217,'Resumen Diario1_1'!$K$5:$K$233,1,0),0)</f>
        <v>0</v>
      </c>
      <c r="N217" s="1227">
        <f>IFERROR(VLOOKUP(A217,'Comunicación de Baja1_0'!$K$5:$K$233,1,0),0)</f>
        <v>0</v>
      </c>
      <c r="O217" s="1227">
        <f>IFERROR(VLOOKUP(A217,'Resumen de reversiones1_0'!$K$5:$K$1000,1,0),0)</f>
        <v>0</v>
      </c>
      <c r="P217" s="1227">
        <f>IFERROR(VLOOKUP(A217,Factura2_0!$L$5:$L$971,1,0),0)</f>
        <v>0</v>
      </c>
      <c r="Q217" s="1227">
        <f>IFERROR(VLOOKUP($A217,Boleta2_0!$L$5:$L$1117,1,0),0)</f>
        <v>0</v>
      </c>
      <c r="R217" s="1227">
        <f>IFERROR(VLOOKUP($A217,'Servicios Públicos2_0'!$L$5:$L$462,1,0),0)</f>
        <v>0</v>
      </c>
      <c r="S217" s="1227">
        <f>IFERROR(VLOOKUP($A217,NotaCredito2_0!$L$5:$L$457,1,0),0)</f>
        <v>0</v>
      </c>
      <c r="T217" s="1227">
        <f>IFERROR(VLOOKUP($A217,NotaDebito2_0!$L$5:$L$454,1,0),0)</f>
        <v>0</v>
      </c>
      <c r="U217" s="1227">
        <f>IFERROR(VLOOKUP($A217,General!$D$6:$D$235,1,0),0)</f>
        <v>0</v>
      </c>
      <c r="V217" s="1227" t="str">
        <f>IFERROR(VLOOKUP($A217,Firma!$H$4:$H$232,1,0),0)</f>
        <v>2089</v>
      </c>
      <c r="W217" s="365" t="s">
        <v>2360</v>
      </c>
      <c r="X217" s="1229" t="str">
        <f t="shared" si="3"/>
        <v>2089</v>
      </c>
    </row>
    <row r="218" spans="1:24" customFormat="1" x14ac:dyDescent="0.25">
      <c r="A218" s="365" t="s">
        <v>2359</v>
      </c>
      <c r="B218" s="1249" t="s">
        <v>568</v>
      </c>
      <c r="C218" s="1382"/>
      <c r="D218" s="1090"/>
      <c r="E218" s="449"/>
      <c r="F218" s="1227" t="str">
        <f>IFERROR(VLOOKUP(A218,Factura1_0!$K$5:$K$263,1,0),"0")</f>
        <v>0</v>
      </c>
      <c r="G218" s="1227">
        <f>IFERROR(VLOOKUP(A218,Boleta1_0!$K$5:$K$248,1,0),0)</f>
        <v>0</v>
      </c>
      <c r="H218" s="1227">
        <f>IFERROR(VLOOKUP(A218,'Nota de Débito1_0'!$K$5:$K$238,1,0),0)</f>
        <v>0</v>
      </c>
      <c r="I218" s="1227">
        <f>IFERROR(VLOOKUP(A218,'Nota de Crédito1_0'!$K$5:$K$238,1,0),0)</f>
        <v>0</v>
      </c>
      <c r="J218" s="1227">
        <f>IFERROR(VLOOKUP(A218,Retenciones1_0!$K$5:$K$237,1,0),0)</f>
        <v>0</v>
      </c>
      <c r="K218" s="1227">
        <f>IFERROR(VLOOKUP(A218,Percepciones1_0!$K$5:$K$236,1,0),0)</f>
        <v>0</v>
      </c>
      <c r="L218" s="1227">
        <f>IFERROR(VLOOKUP(A218,Guía1_0!$K$5:$K$235,1,0),0)</f>
        <v>0</v>
      </c>
      <c r="M218" s="1227">
        <f>IFERROR(VLOOKUP(A218,'Resumen Diario1_1'!$K$5:$K$233,1,0),0)</f>
        <v>0</v>
      </c>
      <c r="N218" s="1227">
        <f>IFERROR(VLOOKUP(A218,'Comunicación de Baja1_0'!$K$5:$K$233,1,0),0)</f>
        <v>0</v>
      </c>
      <c r="O218" s="1227">
        <f>IFERROR(VLOOKUP(A218,'Resumen de reversiones1_0'!$K$5:$K$1000,1,0),0)</f>
        <v>0</v>
      </c>
      <c r="P218" s="1227">
        <f>IFERROR(VLOOKUP(A218,Factura2_0!$L$5:$L$971,1,0),0)</f>
        <v>0</v>
      </c>
      <c r="Q218" s="1227">
        <f>IFERROR(VLOOKUP($A218,Boleta2_0!$L$5:$L$1117,1,0),0)</f>
        <v>0</v>
      </c>
      <c r="R218" s="1227">
        <f>IFERROR(VLOOKUP($A218,'Servicios Públicos2_0'!$L$5:$L$462,1,0),0)</f>
        <v>0</v>
      </c>
      <c r="S218" s="1227">
        <f>IFERROR(VLOOKUP($A218,NotaCredito2_0!$L$5:$L$457,1,0),0)</f>
        <v>0</v>
      </c>
      <c r="T218" s="1227">
        <f>IFERROR(VLOOKUP($A218,NotaDebito2_0!$L$5:$L$454,1,0),0)</f>
        <v>0</v>
      </c>
      <c r="U218" s="1227">
        <f>IFERROR(VLOOKUP($A218,General!$D$6:$D$235,1,0),0)</f>
        <v>0</v>
      </c>
      <c r="V218" s="1227" t="str">
        <f>IFERROR(VLOOKUP($A218,Firma!$H$4:$H$232,1,0),0)</f>
        <v>2090</v>
      </c>
      <c r="W218" s="365" t="s">
        <v>2359</v>
      </c>
      <c r="X218" s="1229" t="str">
        <f t="shared" si="3"/>
        <v>2090</v>
      </c>
    </row>
    <row r="219" spans="1:24" customFormat="1" x14ac:dyDescent="0.25">
      <c r="A219" s="365" t="s">
        <v>2358</v>
      </c>
      <c r="B219" s="1249" t="s">
        <v>567</v>
      </c>
      <c r="C219" s="1382"/>
      <c r="D219" s="1090"/>
      <c r="E219" s="449"/>
      <c r="F219" s="1227" t="str">
        <f>IFERROR(VLOOKUP(A219,Factura1_0!$K$5:$K$263,1,0),"0")</f>
        <v>0</v>
      </c>
      <c r="G219" s="1227">
        <f>IFERROR(VLOOKUP(A219,Boleta1_0!$K$5:$K$248,1,0),0)</f>
        <v>0</v>
      </c>
      <c r="H219" s="1227">
        <f>IFERROR(VLOOKUP(A219,'Nota de Débito1_0'!$K$5:$K$238,1,0),0)</f>
        <v>0</v>
      </c>
      <c r="I219" s="1227">
        <f>IFERROR(VLOOKUP(A219,'Nota de Crédito1_0'!$K$5:$K$238,1,0),0)</f>
        <v>0</v>
      </c>
      <c r="J219" s="1227">
        <f>IFERROR(VLOOKUP(A219,Retenciones1_0!$K$5:$K$237,1,0),0)</f>
        <v>0</v>
      </c>
      <c r="K219" s="1227">
        <f>IFERROR(VLOOKUP(A219,Percepciones1_0!$K$5:$K$236,1,0),0)</f>
        <v>0</v>
      </c>
      <c r="L219" s="1227">
        <f>IFERROR(VLOOKUP(A219,Guía1_0!$K$5:$K$235,1,0),0)</f>
        <v>0</v>
      </c>
      <c r="M219" s="1227">
        <f>IFERROR(VLOOKUP(A219,'Resumen Diario1_1'!$K$5:$K$233,1,0),0)</f>
        <v>0</v>
      </c>
      <c r="N219" s="1227">
        <f>IFERROR(VLOOKUP(A219,'Comunicación de Baja1_0'!$K$5:$K$233,1,0),0)</f>
        <v>0</v>
      </c>
      <c r="O219" s="1227">
        <f>IFERROR(VLOOKUP(A219,'Resumen de reversiones1_0'!$K$5:$K$1000,1,0),0)</f>
        <v>0</v>
      </c>
      <c r="P219" s="1227">
        <f>IFERROR(VLOOKUP(A219,Factura2_0!$L$5:$L$971,1,0),0)</f>
        <v>0</v>
      </c>
      <c r="Q219" s="1227">
        <f>IFERROR(VLOOKUP($A219,Boleta2_0!$L$5:$L$1117,1,0),0)</f>
        <v>0</v>
      </c>
      <c r="R219" s="1227">
        <f>IFERROR(VLOOKUP($A219,'Servicios Públicos2_0'!$L$5:$L$462,1,0),0)</f>
        <v>0</v>
      </c>
      <c r="S219" s="1227">
        <f>IFERROR(VLOOKUP($A219,NotaCredito2_0!$L$5:$L$457,1,0),0)</f>
        <v>0</v>
      </c>
      <c r="T219" s="1227">
        <f>IFERROR(VLOOKUP($A219,NotaDebito2_0!$L$5:$L$454,1,0),0)</f>
        <v>0</v>
      </c>
      <c r="U219" s="1227">
        <f>IFERROR(VLOOKUP($A219,General!$D$6:$D$235,1,0),0)</f>
        <v>0</v>
      </c>
      <c r="V219" s="1227" t="str">
        <f>IFERROR(VLOOKUP($A219,Firma!$H$4:$H$232,1,0),0)</f>
        <v>2091</v>
      </c>
      <c r="W219" s="365" t="s">
        <v>2358</v>
      </c>
      <c r="X219" s="1229" t="str">
        <f t="shared" si="3"/>
        <v>2091</v>
      </c>
    </row>
    <row r="220" spans="1:24" customFormat="1" x14ac:dyDescent="0.25">
      <c r="A220" s="365" t="s">
        <v>2357</v>
      </c>
      <c r="B220" s="1249" t="s">
        <v>570</v>
      </c>
      <c r="C220" s="1382"/>
      <c r="D220" s="1090"/>
      <c r="E220" s="449"/>
      <c r="F220" s="1227" t="str">
        <f>IFERROR(VLOOKUP(A220,Factura1_0!$K$5:$K$263,1,0),"0")</f>
        <v>0</v>
      </c>
      <c r="G220" s="1227">
        <f>IFERROR(VLOOKUP(A220,Boleta1_0!$K$5:$K$248,1,0),0)</f>
        <v>0</v>
      </c>
      <c r="H220" s="1227">
        <f>IFERROR(VLOOKUP(A220,'Nota de Débito1_0'!$K$5:$K$238,1,0),0)</f>
        <v>0</v>
      </c>
      <c r="I220" s="1227">
        <f>IFERROR(VLOOKUP(A220,'Nota de Crédito1_0'!$K$5:$K$238,1,0),0)</f>
        <v>0</v>
      </c>
      <c r="J220" s="1227">
        <f>IFERROR(VLOOKUP(A220,Retenciones1_0!$K$5:$K$237,1,0),0)</f>
        <v>0</v>
      </c>
      <c r="K220" s="1227">
        <f>IFERROR(VLOOKUP(A220,Percepciones1_0!$K$5:$K$236,1,0),0)</f>
        <v>0</v>
      </c>
      <c r="L220" s="1227">
        <f>IFERROR(VLOOKUP(A220,Guía1_0!$K$5:$K$235,1,0),0)</f>
        <v>0</v>
      </c>
      <c r="M220" s="1227">
        <f>IFERROR(VLOOKUP(A220,'Resumen Diario1_1'!$K$5:$K$233,1,0),0)</f>
        <v>0</v>
      </c>
      <c r="N220" s="1227">
        <f>IFERROR(VLOOKUP(A220,'Comunicación de Baja1_0'!$K$5:$K$233,1,0),0)</f>
        <v>0</v>
      </c>
      <c r="O220" s="1227">
        <f>IFERROR(VLOOKUP(A220,'Resumen de reversiones1_0'!$K$5:$K$1000,1,0),0)</f>
        <v>0</v>
      </c>
      <c r="P220" s="1227">
        <f>IFERROR(VLOOKUP(A220,Factura2_0!$L$5:$L$971,1,0),0)</f>
        <v>0</v>
      </c>
      <c r="Q220" s="1227">
        <f>IFERROR(VLOOKUP($A220,Boleta2_0!$L$5:$L$1117,1,0),0)</f>
        <v>0</v>
      </c>
      <c r="R220" s="1227">
        <f>IFERROR(VLOOKUP($A220,'Servicios Públicos2_0'!$L$5:$L$462,1,0),0)</f>
        <v>0</v>
      </c>
      <c r="S220" s="1227">
        <f>IFERROR(VLOOKUP($A220,NotaCredito2_0!$L$5:$L$457,1,0),0)</f>
        <v>0</v>
      </c>
      <c r="T220" s="1227">
        <f>IFERROR(VLOOKUP($A220,NotaDebito2_0!$L$5:$L$454,1,0),0)</f>
        <v>0</v>
      </c>
      <c r="U220" s="1227">
        <f>IFERROR(VLOOKUP($A220,General!$D$6:$D$235,1,0),0)</f>
        <v>0</v>
      </c>
      <c r="V220" s="1227" t="str">
        <f>IFERROR(VLOOKUP($A220,Firma!$H$4:$H$232,1,0),0)</f>
        <v>2092</v>
      </c>
      <c r="W220" s="365" t="s">
        <v>2357</v>
      </c>
      <c r="X220" s="1229" t="str">
        <f t="shared" si="3"/>
        <v>2092</v>
      </c>
    </row>
    <row r="221" spans="1:24" customFormat="1" x14ac:dyDescent="0.25">
      <c r="A221" s="365" t="s">
        <v>2356</v>
      </c>
      <c r="B221" s="1249" t="s">
        <v>569</v>
      </c>
      <c r="C221" s="1382"/>
      <c r="D221" s="1090"/>
      <c r="E221" s="449"/>
      <c r="F221" s="1227" t="str">
        <f>IFERROR(VLOOKUP(A221,Factura1_0!$K$5:$K$263,1,0),"0")</f>
        <v>0</v>
      </c>
      <c r="G221" s="1227">
        <f>IFERROR(VLOOKUP(A221,Boleta1_0!$K$5:$K$248,1,0),0)</f>
        <v>0</v>
      </c>
      <c r="H221" s="1227">
        <f>IFERROR(VLOOKUP(A221,'Nota de Débito1_0'!$K$5:$K$238,1,0),0)</f>
        <v>0</v>
      </c>
      <c r="I221" s="1227">
        <f>IFERROR(VLOOKUP(A221,'Nota de Crédito1_0'!$K$5:$K$238,1,0),0)</f>
        <v>0</v>
      </c>
      <c r="J221" s="1227">
        <f>IFERROR(VLOOKUP(A221,Retenciones1_0!$K$5:$K$237,1,0),0)</f>
        <v>0</v>
      </c>
      <c r="K221" s="1227">
        <f>IFERROR(VLOOKUP(A221,Percepciones1_0!$K$5:$K$236,1,0),0)</f>
        <v>0</v>
      </c>
      <c r="L221" s="1227">
        <f>IFERROR(VLOOKUP(A221,Guía1_0!$K$5:$K$235,1,0),0)</f>
        <v>0</v>
      </c>
      <c r="M221" s="1227">
        <f>IFERROR(VLOOKUP(A221,'Resumen Diario1_1'!$K$5:$K$233,1,0),0)</f>
        <v>0</v>
      </c>
      <c r="N221" s="1227">
        <f>IFERROR(VLOOKUP(A221,'Comunicación de Baja1_0'!$K$5:$K$233,1,0),0)</f>
        <v>0</v>
      </c>
      <c r="O221" s="1227">
        <f>IFERROR(VLOOKUP(A221,'Resumen de reversiones1_0'!$K$5:$K$1000,1,0),0)</f>
        <v>0</v>
      </c>
      <c r="P221" s="1227">
        <f>IFERROR(VLOOKUP(A221,Factura2_0!$L$5:$L$971,1,0),0)</f>
        <v>0</v>
      </c>
      <c r="Q221" s="1227">
        <f>IFERROR(VLOOKUP($A221,Boleta2_0!$L$5:$L$1117,1,0),0)</f>
        <v>0</v>
      </c>
      <c r="R221" s="1227">
        <f>IFERROR(VLOOKUP($A221,'Servicios Públicos2_0'!$L$5:$L$462,1,0),0)</f>
        <v>0</v>
      </c>
      <c r="S221" s="1227">
        <f>IFERROR(VLOOKUP($A221,NotaCredito2_0!$L$5:$L$457,1,0),0)</f>
        <v>0</v>
      </c>
      <c r="T221" s="1227">
        <f>IFERROR(VLOOKUP($A221,NotaDebito2_0!$L$5:$L$454,1,0),0)</f>
        <v>0</v>
      </c>
      <c r="U221" s="1227">
        <f>IFERROR(VLOOKUP($A221,General!$D$6:$D$235,1,0),0)</f>
        <v>0</v>
      </c>
      <c r="V221" s="1227" t="str">
        <f>IFERROR(VLOOKUP($A221,Firma!$H$4:$H$232,1,0),0)</f>
        <v>2093</v>
      </c>
      <c r="W221" s="365" t="s">
        <v>2356</v>
      </c>
      <c r="X221" s="1229" t="str">
        <f t="shared" si="3"/>
        <v>2093</v>
      </c>
    </row>
    <row r="222" spans="1:24" customFormat="1" x14ac:dyDescent="0.25">
      <c r="A222" s="365" t="s">
        <v>2355</v>
      </c>
      <c r="B222" s="1249" t="s">
        <v>572</v>
      </c>
      <c r="C222" s="1382"/>
      <c r="D222" s="1090"/>
      <c r="E222" s="449"/>
      <c r="F222" s="1227" t="str">
        <f>IFERROR(VLOOKUP(A222,Factura1_0!$K$5:$K$263,1,0),"0")</f>
        <v>0</v>
      </c>
      <c r="G222" s="1227">
        <f>IFERROR(VLOOKUP(A222,Boleta1_0!$K$5:$K$248,1,0),0)</f>
        <v>0</v>
      </c>
      <c r="H222" s="1227">
        <f>IFERROR(VLOOKUP(A222,'Nota de Débito1_0'!$K$5:$K$238,1,0),0)</f>
        <v>0</v>
      </c>
      <c r="I222" s="1227">
        <f>IFERROR(VLOOKUP(A222,'Nota de Crédito1_0'!$K$5:$K$238,1,0),0)</f>
        <v>0</v>
      </c>
      <c r="J222" s="1227">
        <f>IFERROR(VLOOKUP(A222,Retenciones1_0!$K$5:$K$237,1,0),0)</f>
        <v>0</v>
      </c>
      <c r="K222" s="1227">
        <f>IFERROR(VLOOKUP(A222,Percepciones1_0!$K$5:$K$236,1,0),0)</f>
        <v>0</v>
      </c>
      <c r="L222" s="1227">
        <f>IFERROR(VLOOKUP(A222,Guía1_0!$K$5:$K$235,1,0),0)</f>
        <v>0</v>
      </c>
      <c r="M222" s="1227">
        <f>IFERROR(VLOOKUP(A222,'Resumen Diario1_1'!$K$5:$K$233,1,0),0)</f>
        <v>0</v>
      </c>
      <c r="N222" s="1227">
        <f>IFERROR(VLOOKUP(A222,'Comunicación de Baja1_0'!$K$5:$K$233,1,0),0)</f>
        <v>0</v>
      </c>
      <c r="O222" s="1227">
        <f>IFERROR(VLOOKUP(A222,'Resumen de reversiones1_0'!$K$5:$K$1000,1,0),0)</f>
        <v>0</v>
      </c>
      <c r="P222" s="1227">
        <f>IFERROR(VLOOKUP(A222,Factura2_0!$L$5:$L$971,1,0),0)</f>
        <v>0</v>
      </c>
      <c r="Q222" s="1227">
        <f>IFERROR(VLOOKUP($A222,Boleta2_0!$L$5:$L$1117,1,0),0)</f>
        <v>0</v>
      </c>
      <c r="R222" s="1227">
        <f>IFERROR(VLOOKUP($A222,'Servicios Públicos2_0'!$L$5:$L$462,1,0),0)</f>
        <v>0</v>
      </c>
      <c r="S222" s="1227">
        <f>IFERROR(VLOOKUP($A222,NotaCredito2_0!$L$5:$L$457,1,0),0)</f>
        <v>0</v>
      </c>
      <c r="T222" s="1227">
        <f>IFERROR(VLOOKUP($A222,NotaDebito2_0!$L$5:$L$454,1,0),0)</f>
        <v>0</v>
      </c>
      <c r="U222" s="1227">
        <f>IFERROR(VLOOKUP($A222,General!$D$6:$D$235,1,0),0)</f>
        <v>0</v>
      </c>
      <c r="V222" s="1227" t="str">
        <f>IFERROR(VLOOKUP($A222,Firma!$H$4:$H$232,1,0),0)</f>
        <v>2094</v>
      </c>
      <c r="W222" s="365" t="s">
        <v>2355</v>
      </c>
      <c r="X222" s="1229" t="str">
        <f t="shared" si="3"/>
        <v>2094</v>
      </c>
    </row>
    <row r="223" spans="1:24" customFormat="1" x14ac:dyDescent="0.25">
      <c r="A223" s="365" t="s">
        <v>2354</v>
      </c>
      <c r="B223" s="1249" t="s">
        <v>571</v>
      </c>
      <c r="C223" s="1382"/>
      <c r="D223" s="1090"/>
      <c r="E223" s="449"/>
      <c r="F223" s="1227" t="str">
        <f>IFERROR(VLOOKUP(A223,Factura1_0!$K$5:$K$263,1,0),"0")</f>
        <v>0</v>
      </c>
      <c r="G223" s="1227">
        <f>IFERROR(VLOOKUP(A223,Boleta1_0!$K$5:$K$248,1,0),0)</f>
        <v>0</v>
      </c>
      <c r="H223" s="1227">
        <f>IFERROR(VLOOKUP(A223,'Nota de Débito1_0'!$K$5:$K$238,1,0),0)</f>
        <v>0</v>
      </c>
      <c r="I223" s="1227">
        <f>IFERROR(VLOOKUP(A223,'Nota de Crédito1_0'!$K$5:$K$238,1,0),0)</f>
        <v>0</v>
      </c>
      <c r="J223" s="1227">
        <f>IFERROR(VLOOKUP(A223,Retenciones1_0!$K$5:$K$237,1,0),0)</f>
        <v>0</v>
      </c>
      <c r="K223" s="1227">
        <f>IFERROR(VLOOKUP(A223,Percepciones1_0!$K$5:$K$236,1,0),0)</f>
        <v>0</v>
      </c>
      <c r="L223" s="1227">
        <f>IFERROR(VLOOKUP(A223,Guía1_0!$K$5:$K$235,1,0),0)</f>
        <v>0</v>
      </c>
      <c r="M223" s="1227">
        <f>IFERROR(VLOOKUP(A223,'Resumen Diario1_1'!$K$5:$K$233,1,0),0)</f>
        <v>0</v>
      </c>
      <c r="N223" s="1227">
        <f>IFERROR(VLOOKUP(A223,'Comunicación de Baja1_0'!$K$5:$K$233,1,0),0)</f>
        <v>0</v>
      </c>
      <c r="O223" s="1227">
        <f>IFERROR(VLOOKUP(A223,'Resumen de reversiones1_0'!$K$5:$K$1000,1,0),0)</f>
        <v>0</v>
      </c>
      <c r="P223" s="1227">
        <f>IFERROR(VLOOKUP(A223,Factura2_0!$L$5:$L$971,1,0),0)</f>
        <v>0</v>
      </c>
      <c r="Q223" s="1227">
        <f>IFERROR(VLOOKUP($A223,Boleta2_0!$L$5:$L$1117,1,0),0)</f>
        <v>0</v>
      </c>
      <c r="R223" s="1227">
        <f>IFERROR(VLOOKUP($A223,'Servicios Públicos2_0'!$L$5:$L$462,1,0),0)</f>
        <v>0</v>
      </c>
      <c r="S223" s="1227">
        <f>IFERROR(VLOOKUP($A223,NotaCredito2_0!$L$5:$L$457,1,0),0)</f>
        <v>0</v>
      </c>
      <c r="T223" s="1227">
        <f>IFERROR(VLOOKUP($A223,NotaDebito2_0!$L$5:$L$454,1,0),0)</f>
        <v>0</v>
      </c>
      <c r="U223" s="1227">
        <f>IFERROR(VLOOKUP($A223,General!$D$6:$D$235,1,0),0)</f>
        <v>0</v>
      </c>
      <c r="V223" s="1227" t="str">
        <f>IFERROR(VLOOKUP($A223,Firma!$H$4:$H$232,1,0),0)</f>
        <v>2095</v>
      </c>
      <c r="W223" s="365" t="s">
        <v>2354</v>
      </c>
      <c r="X223" s="1229" t="str">
        <f t="shared" si="3"/>
        <v>2095</v>
      </c>
    </row>
    <row r="224" spans="1:24" customFormat="1" x14ac:dyDescent="0.25">
      <c r="A224" s="365" t="s">
        <v>2353</v>
      </c>
      <c r="B224" s="1249" t="s">
        <v>2352</v>
      </c>
      <c r="C224" s="1382"/>
      <c r="D224" s="1090"/>
      <c r="E224" s="449"/>
      <c r="F224" s="1227" t="str">
        <f>IFERROR(VLOOKUP(A224,Factura1_0!$K$5:$K$263,1,0),"0")</f>
        <v>0</v>
      </c>
      <c r="G224" s="1227">
        <f>IFERROR(VLOOKUP(A224,Boleta1_0!$K$5:$K$248,1,0),0)</f>
        <v>0</v>
      </c>
      <c r="H224" s="1227">
        <f>IFERROR(VLOOKUP(A224,'Nota de Débito1_0'!$K$5:$K$238,1,0),0)</f>
        <v>0</v>
      </c>
      <c r="I224" s="1227">
        <f>IFERROR(VLOOKUP(A224,'Nota de Crédito1_0'!$K$5:$K$238,1,0),0)</f>
        <v>0</v>
      </c>
      <c r="J224" s="1227">
        <f>IFERROR(VLOOKUP(A224,Retenciones1_0!$K$5:$K$237,1,0),0)</f>
        <v>0</v>
      </c>
      <c r="K224" s="1227">
        <f>IFERROR(VLOOKUP(A224,Percepciones1_0!$K$5:$K$236,1,0),0)</f>
        <v>0</v>
      </c>
      <c r="L224" s="1227">
        <f>IFERROR(VLOOKUP(A224,Guía1_0!$K$5:$K$235,1,0),0)</f>
        <v>0</v>
      </c>
      <c r="M224" s="1227">
        <f>IFERROR(VLOOKUP(A224,'Resumen Diario1_1'!$K$5:$K$233,1,0),0)</f>
        <v>0</v>
      </c>
      <c r="N224" s="1227">
        <f>IFERROR(VLOOKUP(A224,'Comunicación de Baja1_0'!$K$5:$K$233,1,0),0)</f>
        <v>0</v>
      </c>
      <c r="O224" s="1227">
        <f>IFERROR(VLOOKUP(A224,'Resumen de reversiones1_0'!$K$5:$K$1000,1,0),0)</f>
        <v>0</v>
      </c>
      <c r="P224" s="1227">
        <f>IFERROR(VLOOKUP(A224,Factura2_0!$L$5:$L$971,1,0),0)</f>
        <v>0</v>
      </c>
      <c r="Q224" s="1227">
        <f>IFERROR(VLOOKUP($A224,Boleta2_0!$L$5:$L$1117,1,0),0)</f>
        <v>0</v>
      </c>
      <c r="R224" s="1227">
        <f>IFERROR(VLOOKUP($A224,'Servicios Públicos2_0'!$L$5:$L$462,1,0),0)</f>
        <v>0</v>
      </c>
      <c r="S224" s="1227">
        <f>IFERROR(VLOOKUP($A224,NotaCredito2_0!$L$5:$L$457,1,0),0)</f>
        <v>0</v>
      </c>
      <c r="T224" s="1227">
        <f>IFERROR(VLOOKUP($A224,NotaDebito2_0!$L$5:$L$454,1,0),0)</f>
        <v>0</v>
      </c>
      <c r="U224" s="1227">
        <f>IFERROR(VLOOKUP($A224,General!$D$6:$D$235,1,0),0)</f>
        <v>0</v>
      </c>
      <c r="V224" s="1227">
        <f>IFERROR(VLOOKUP($A224,Firma!$H$4:$H$232,1,0),0)</f>
        <v>0</v>
      </c>
      <c r="W224" s="365" t="s">
        <v>2353</v>
      </c>
      <c r="X224" s="1229" t="str">
        <f t="shared" si="3"/>
        <v>2096</v>
      </c>
    </row>
    <row r="225" spans="1:24" customFormat="1" x14ac:dyDescent="0.25">
      <c r="A225" s="365" t="s">
        <v>2351</v>
      </c>
      <c r="B225" s="1249" t="s">
        <v>573</v>
      </c>
      <c r="C225" s="1382"/>
      <c r="D225" s="1090"/>
      <c r="E225" s="449"/>
      <c r="F225" s="1227" t="str">
        <f>IFERROR(VLOOKUP(A225,Factura1_0!$K$5:$K$263,1,0),"0")</f>
        <v>0</v>
      </c>
      <c r="G225" s="1227">
        <f>IFERROR(VLOOKUP(A225,Boleta1_0!$K$5:$K$248,1,0),0)</f>
        <v>0</v>
      </c>
      <c r="H225" s="1227">
        <f>IFERROR(VLOOKUP(A225,'Nota de Débito1_0'!$K$5:$K$238,1,0),0)</f>
        <v>0</v>
      </c>
      <c r="I225" s="1227">
        <f>IFERROR(VLOOKUP(A225,'Nota de Crédito1_0'!$K$5:$K$238,1,0),0)</f>
        <v>0</v>
      </c>
      <c r="J225" s="1227">
        <f>IFERROR(VLOOKUP(A225,Retenciones1_0!$K$5:$K$237,1,0),0)</f>
        <v>0</v>
      </c>
      <c r="K225" s="1227">
        <f>IFERROR(VLOOKUP(A225,Percepciones1_0!$K$5:$K$236,1,0),0)</f>
        <v>0</v>
      </c>
      <c r="L225" s="1227">
        <f>IFERROR(VLOOKUP(A225,Guía1_0!$K$5:$K$235,1,0),0)</f>
        <v>0</v>
      </c>
      <c r="M225" s="1227">
        <f>IFERROR(VLOOKUP(A225,'Resumen Diario1_1'!$K$5:$K$233,1,0),0)</f>
        <v>0</v>
      </c>
      <c r="N225" s="1227">
        <f>IFERROR(VLOOKUP(A225,'Comunicación de Baja1_0'!$K$5:$K$233,1,0),0)</f>
        <v>0</v>
      </c>
      <c r="O225" s="1227">
        <f>IFERROR(VLOOKUP(A225,'Resumen de reversiones1_0'!$K$5:$K$1000,1,0),0)</f>
        <v>0</v>
      </c>
      <c r="P225" s="1227">
        <f>IFERROR(VLOOKUP(A225,Factura2_0!$L$5:$L$971,1,0),0)</f>
        <v>0</v>
      </c>
      <c r="Q225" s="1227">
        <f>IFERROR(VLOOKUP($A225,Boleta2_0!$L$5:$L$1117,1,0),0)</f>
        <v>0</v>
      </c>
      <c r="R225" s="1227">
        <f>IFERROR(VLOOKUP($A225,'Servicios Públicos2_0'!$L$5:$L$462,1,0),0)</f>
        <v>0</v>
      </c>
      <c r="S225" s="1227">
        <f>IFERROR(VLOOKUP($A225,NotaCredito2_0!$L$5:$L$457,1,0),0)</f>
        <v>0</v>
      </c>
      <c r="T225" s="1227">
        <f>IFERROR(VLOOKUP($A225,NotaDebito2_0!$L$5:$L$454,1,0),0)</f>
        <v>0</v>
      </c>
      <c r="U225" s="1227">
        <f>IFERROR(VLOOKUP($A225,General!$D$6:$D$235,1,0),0)</f>
        <v>0</v>
      </c>
      <c r="V225" s="1227" t="str">
        <f>IFERROR(VLOOKUP($A225,Firma!$H$4:$H$232,1,0),0)</f>
        <v>2097</v>
      </c>
      <c r="W225" s="365" t="s">
        <v>2351</v>
      </c>
      <c r="X225" s="1229" t="str">
        <f t="shared" si="3"/>
        <v>2097</v>
      </c>
    </row>
    <row r="226" spans="1:24" customFormat="1" x14ac:dyDescent="0.25">
      <c r="A226" s="365" t="s">
        <v>2350</v>
      </c>
      <c r="B226" s="1249" t="s">
        <v>574</v>
      </c>
      <c r="C226" s="1382"/>
      <c r="D226" s="1090"/>
      <c r="E226" s="449"/>
      <c r="F226" s="1227" t="str">
        <f>IFERROR(VLOOKUP(A226,Factura1_0!$K$5:$K$263,1,0),"0")</f>
        <v>0</v>
      </c>
      <c r="G226" s="1227">
        <f>IFERROR(VLOOKUP(A226,Boleta1_0!$K$5:$K$248,1,0),0)</f>
        <v>0</v>
      </c>
      <c r="H226" s="1227">
        <f>IFERROR(VLOOKUP(A226,'Nota de Débito1_0'!$K$5:$K$238,1,0),0)</f>
        <v>0</v>
      </c>
      <c r="I226" s="1227">
        <f>IFERROR(VLOOKUP(A226,'Nota de Crédito1_0'!$K$5:$K$238,1,0),0)</f>
        <v>0</v>
      </c>
      <c r="J226" s="1227">
        <f>IFERROR(VLOOKUP(A226,Retenciones1_0!$K$5:$K$237,1,0),0)</f>
        <v>0</v>
      </c>
      <c r="K226" s="1227">
        <f>IFERROR(VLOOKUP(A226,Percepciones1_0!$K$5:$K$236,1,0),0)</f>
        <v>0</v>
      </c>
      <c r="L226" s="1227">
        <f>IFERROR(VLOOKUP(A226,Guía1_0!$K$5:$K$235,1,0),0)</f>
        <v>0</v>
      </c>
      <c r="M226" s="1227">
        <f>IFERROR(VLOOKUP(A226,'Resumen Diario1_1'!$K$5:$K$233,1,0),0)</f>
        <v>0</v>
      </c>
      <c r="N226" s="1227">
        <f>IFERROR(VLOOKUP(A226,'Comunicación de Baja1_0'!$K$5:$K$233,1,0),0)</f>
        <v>0</v>
      </c>
      <c r="O226" s="1227">
        <f>IFERROR(VLOOKUP(A226,'Resumen de reversiones1_0'!$K$5:$K$1000,1,0),0)</f>
        <v>0</v>
      </c>
      <c r="P226" s="1227">
        <f>IFERROR(VLOOKUP(A226,Factura2_0!$L$5:$L$971,1,0),0)</f>
        <v>0</v>
      </c>
      <c r="Q226" s="1227">
        <f>IFERROR(VLOOKUP($A226,Boleta2_0!$L$5:$L$1117,1,0),0)</f>
        <v>0</v>
      </c>
      <c r="R226" s="1227">
        <f>IFERROR(VLOOKUP($A226,'Servicios Públicos2_0'!$L$5:$L$462,1,0),0)</f>
        <v>0</v>
      </c>
      <c r="S226" s="1227">
        <f>IFERROR(VLOOKUP($A226,NotaCredito2_0!$L$5:$L$457,1,0),0)</f>
        <v>0</v>
      </c>
      <c r="T226" s="1227">
        <f>IFERROR(VLOOKUP($A226,NotaDebito2_0!$L$5:$L$454,1,0),0)</f>
        <v>0</v>
      </c>
      <c r="U226" s="1227">
        <f>IFERROR(VLOOKUP($A226,General!$D$6:$D$235,1,0),0)</f>
        <v>0</v>
      </c>
      <c r="V226" s="1227" t="str">
        <f>IFERROR(VLOOKUP($A226,Firma!$H$4:$H$232,1,0),0)</f>
        <v>2098</v>
      </c>
      <c r="W226" s="365" t="s">
        <v>2350</v>
      </c>
      <c r="X226" s="1229" t="str">
        <f t="shared" si="3"/>
        <v>2098</v>
      </c>
    </row>
    <row r="227" spans="1:24" customFormat="1" x14ac:dyDescent="0.25">
      <c r="A227" s="365" t="s">
        <v>2349</v>
      </c>
      <c r="B227" s="1249" t="s">
        <v>575</v>
      </c>
      <c r="C227" s="1382"/>
      <c r="D227" s="1090"/>
      <c r="E227" s="449"/>
      <c r="F227" s="1227" t="str">
        <f>IFERROR(VLOOKUP(A227,Factura1_0!$K$5:$K$263,1,0),"0")</f>
        <v>0</v>
      </c>
      <c r="G227" s="1227">
        <f>IFERROR(VLOOKUP(A227,Boleta1_0!$K$5:$K$248,1,0),0)</f>
        <v>0</v>
      </c>
      <c r="H227" s="1227">
        <f>IFERROR(VLOOKUP(A227,'Nota de Débito1_0'!$K$5:$K$238,1,0),0)</f>
        <v>0</v>
      </c>
      <c r="I227" s="1227">
        <f>IFERROR(VLOOKUP(A227,'Nota de Crédito1_0'!$K$5:$K$238,1,0),0)</f>
        <v>0</v>
      </c>
      <c r="J227" s="1227">
        <f>IFERROR(VLOOKUP(A227,Retenciones1_0!$K$5:$K$237,1,0),0)</f>
        <v>0</v>
      </c>
      <c r="K227" s="1227">
        <f>IFERROR(VLOOKUP(A227,Percepciones1_0!$K$5:$K$236,1,0),0)</f>
        <v>0</v>
      </c>
      <c r="L227" s="1227">
        <f>IFERROR(VLOOKUP(A227,Guía1_0!$K$5:$K$235,1,0),0)</f>
        <v>0</v>
      </c>
      <c r="M227" s="1227">
        <f>IFERROR(VLOOKUP(A227,'Resumen Diario1_1'!$K$5:$K$233,1,0),0)</f>
        <v>0</v>
      </c>
      <c r="N227" s="1227">
        <f>IFERROR(VLOOKUP(A227,'Comunicación de Baja1_0'!$K$5:$K$233,1,0),0)</f>
        <v>0</v>
      </c>
      <c r="O227" s="1227">
        <f>IFERROR(VLOOKUP(A227,'Resumen de reversiones1_0'!$K$5:$K$1000,1,0),0)</f>
        <v>0</v>
      </c>
      <c r="P227" s="1227">
        <f>IFERROR(VLOOKUP(A227,Factura2_0!$L$5:$L$971,1,0),0)</f>
        <v>0</v>
      </c>
      <c r="Q227" s="1227">
        <f>IFERROR(VLOOKUP($A227,Boleta2_0!$L$5:$L$1117,1,0),0)</f>
        <v>0</v>
      </c>
      <c r="R227" s="1227">
        <f>IFERROR(VLOOKUP($A227,'Servicios Públicos2_0'!$L$5:$L$462,1,0),0)</f>
        <v>0</v>
      </c>
      <c r="S227" s="1227">
        <f>IFERROR(VLOOKUP($A227,NotaCredito2_0!$L$5:$L$457,1,0),0)</f>
        <v>0</v>
      </c>
      <c r="T227" s="1227">
        <f>IFERROR(VLOOKUP($A227,NotaDebito2_0!$L$5:$L$454,1,0),0)</f>
        <v>0</v>
      </c>
      <c r="U227" s="1227">
        <f>IFERROR(VLOOKUP($A227,General!$D$6:$D$235,1,0),0)</f>
        <v>0</v>
      </c>
      <c r="V227" s="1227" t="str">
        <f>IFERROR(VLOOKUP($A227,Firma!$H$4:$H$232,1,0),0)</f>
        <v>2099</v>
      </c>
      <c r="W227" s="365" t="s">
        <v>2349</v>
      </c>
      <c r="X227" s="1229" t="str">
        <f t="shared" si="3"/>
        <v>2099</v>
      </c>
    </row>
    <row r="228" spans="1:24" customFormat="1" x14ac:dyDescent="0.25">
      <c r="A228" s="365" t="s">
        <v>2348</v>
      </c>
      <c r="B228" s="1249" t="s">
        <v>577</v>
      </c>
      <c r="C228" s="1382"/>
      <c r="D228" s="1090"/>
      <c r="E228" s="449"/>
      <c r="F228" s="1227" t="str">
        <f>IFERROR(VLOOKUP(A228,Factura1_0!$K$5:$K$263,1,0),"0")</f>
        <v>0</v>
      </c>
      <c r="G228" s="1227">
        <f>IFERROR(VLOOKUP(A228,Boleta1_0!$K$5:$K$248,1,0),0)</f>
        <v>0</v>
      </c>
      <c r="H228" s="1227">
        <f>IFERROR(VLOOKUP(A228,'Nota de Débito1_0'!$K$5:$K$238,1,0),0)</f>
        <v>0</v>
      </c>
      <c r="I228" s="1227">
        <f>IFERROR(VLOOKUP(A228,'Nota de Crédito1_0'!$K$5:$K$238,1,0),0)</f>
        <v>0</v>
      </c>
      <c r="J228" s="1227">
        <f>IFERROR(VLOOKUP(A228,Retenciones1_0!$K$5:$K$237,1,0),0)</f>
        <v>0</v>
      </c>
      <c r="K228" s="1227">
        <f>IFERROR(VLOOKUP(A228,Percepciones1_0!$K$5:$K$236,1,0),0)</f>
        <v>0</v>
      </c>
      <c r="L228" s="1227">
        <f>IFERROR(VLOOKUP(A228,Guía1_0!$K$5:$K$235,1,0),0)</f>
        <v>0</v>
      </c>
      <c r="M228" s="1227">
        <f>IFERROR(VLOOKUP(A228,'Resumen Diario1_1'!$K$5:$K$233,1,0),0)</f>
        <v>0</v>
      </c>
      <c r="N228" s="1227">
        <f>IFERROR(VLOOKUP(A228,'Comunicación de Baja1_0'!$K$5:$K$233,1,0),0)</f>
        <v>0</v>
      </c>
      <c r="O228" s="1227">
        <f>IFERROR(VLOOKUP(A228,'Resumen de reversiones1_0'!$K$5:$K$1000,1,0),0)</f>
        <v>0</v>
      </c>
      <c r="P228" s="1227">
        <f>IFERROR(VLOOKUP(A228,Factura2_0!$L$5:$L$971,1,0),0)</f>
        <v>0</v>
      </c>
      <c r="Q228" s="1227">
        <f>IFERROR(VLOOKUP($A228,Boleta2_0!$L$5:$L$1117,1,0),0)</f>
        <v>0</v>
      </c>
      <c r="R228" s="1227">
        <f>IFERROR(VLOOKUP($A228,'Servicios Públicos2_0'!$L$5:$L$462,1,0),0)</f>
        <v>0</v>
      </c>
      <c r="S228" s="1227">
        <f>IFERROR(VLOOKUP($A228,NotaCredito2_0!$L$5:$L$457,1,0),0)</f>
        <v>0</v>
      </c>
      <c r="T228" s="1227">
        <f>IFERROR(VLOOKUP($A228,NotaDebito2_0!$L$5:$L$454,1,0),0)</f>
        <v>0</v>
      </c>
      <c r="U228" s="1227">
        <f>IFERROR(VLOOKUP($A228,General!$D$6:$D$235,1,0),0)</f>
        <v>0</v>
      </c>
      <c r="V228" s="1227" t="str">
        <f>IFERROR(VLOOKUP($A228,Firma!$H$4:$H$232,1,0),0)</f>
        <v>2100</v>
      </c>
      <c r="W228" s="365" t="s">
        <v>2348</v>
      </c>
      <c r="X228" s="1229" t="str">
        <f t="shared" si="3"/>
        <v>2100</v>
      </c>
    </row>
    <row r="229" spans="1:24" customFormat="1" x14ac:dyDescent="0.25">
      <c r="A229" s="365" t="s">
        <v>2347</v>
      </c>
      <c r="B229" s="1249" t="s">
        <v>576</v>
      </c>
      <c r="C229" s="1382"/>
      <c r="D229" s="1090"/>
      <c r="E229" s="449"/>
      <c r="F229" s="1227" t="str">
        <f>IFERROR(VLOOKUP(A229,Factura1_0!$K$5:$K$263,1,0),"0")</f>
        <v>0</v>
      </c>
      <c r="G229" s="1227">
        <f>IFERROR(VLOOKUP(A229,Boleta1_0!$K$5:$K$248,1,0),0)</f>
        <v>0</v>
      </c>
      <c r="H229" s="1227">
        <f>IFERROR(VLOOKUP(A229,'Nota de Débito1_0'!$K$5:$K$238,1,0),0)</f>
        <v>0</v>
      </c>
      <c r="I229" s="1227">
        <f>IFERROR(VLOOKUP(A229,'Nota de Crédito1_0'!$K$5:$K$238,1,0),0)</f>
        <v>0</v>
      </c>
      <c r="J229" s="1227">
        <f>IFERROR(VLOOKUP(A229,Retenciones1_0!$K$5:$K$237,1,0),0)</f>
        <v>0</v>
      </c>
      <c r="K229" s="1227">
        <f>IFERROR(VLOOKUP(A229,Percepciones1_0!$K$5:$K$236,1,0),0)</f>
        <v>0</v>
      </c>
      <c r="L229" s="1227">
        <f>IFERROR(VLOOKUP(A229,Guía1_0!$K$5:$K$235,1,0),0)</f>
        <v>0</v>
      </c>
      <c r="M229" s="1227">
        <f>IFERROR(VLOOKUP(A229,'Resumen Diario1_1'!$K$5:$K$233,1,0),0)</f>
        <v>0</v>
      </c>
      <c r="N229" s="1227">
        <f>IFERROR(VLOOKUP(A229,'Comunicación de Baja1_0'!$K$5:$K$233,1,0),0)</f>
        <v>0</v>
      </c>
      <c r="O229" s="1227">
        <f>IFERROR(VLOOKUP(A229,'Resumen de reversiones1_0'!$K$5:$K$1000,1,0),0)</f>
        <v>0</v>
      </c>
      <c r="P229" s="1227">
        <f>IFERROR(VLOOKUP(A229,Factura2_0!$L$5:$L$971,1,0),0)</f>
        <v>0</v>
      </c>
      <c r="Q229" s="1227">
        <f>IFERROR(VLOOKUP($A229,Boleta2_0!$L$5:$L$1117,1,0),0)</f>
        <v>0</v>
      </c>
      <c r="R229" s="1227">
        <f>IFERROR(VLOOKUP($A229,'Servicios Públicos2_0'!$L$5:$L$462,1,0),0)</f>
        <v>0</v>
      </c>
      <c r="S229" s="1227">
        <f>IFERROR(VLOOKUP($A229,NotaCredito2_0!$L$5:$L$457,1,0),0)</f>
        <v>0</v>
      </c>
      <c r="T229" s="1227">
        <f>IFERROR(VLOOKUP($A229,NotaDebito2_0!$L$5:$L$454,1,0),0)</f>
        <v>0</v>
      </c>
      <c r="U229" s="1227">
        <f>IFERROR(VLOOKUP($A229,General!$D$6:$D$235,1,0),0)</f>
        <v>0</v>
      </c>
      <c r="V229" s="1227" t="str">
        <f>IFERROR(VLOOKUP($A229,Firma!$H$4:$H$232,1,0),0)</f>
        <v>2101</v>
      </c>
      <c r="W229" s="365" t="s">
        <v>2347</v>
      </c>
      <c r="X229" s="1229" t="str">
        <f t="shared" si="3"/>
        <v>2101</v>
      </c>
    </row>
    <row r="230" spans="1:24" customFormat="1" x14ac:dyDescent="0.25">
      <c r="A230" s="365" t="s">
        <v>2346</v>
      </c>
      <c r="B230" s="1249" t="s">
        <v>2345</v>
      </c>
      <c r="C230" s="1382"/>
      <c r="D230" s="1090"/>
      <c r="E230" s="449"/>
      <c r="F230" s="1227" t="str">
        <f>IFERROR(VLOOKUP(A230,Factura1_0!$K$5:$K$263,1,0),"0")</f>
        <v>0</v>
      </c>
      <c r="G230" s="1227">
        <f>IFERROR(VLOOKUP(A230,Boleta1_0!$K$5:$K$248,1,0),0)</f>
        <v>0</v>
      </c>
      <c r="H230" s="1227">
        <f>IFERROR(VLOOKUP(A230,'Nota de Débito1_0'!$K$5:$K$238,1,0),0)</f>
        <v>0</v>
      </c>
      <c r="I230" s="1227">
        <f>IFERROR(VLOOKUP(A230,'Nota de Crédito1_0'!$K$5:$K$238,1,0),0)</f>
        <v>0</v>
      </c>
      <c r="J230" s="1227">
        <f>IFERROR(VLOOKUP(A230,Retenciones1_0!$K$5:$K$237,1,0),0)</f>
        <v>0</v>
      </c>
      <c r="K230" s="1227">
        <f>IFERROR(VLOOKUP(A230,Percepciones1_0!$K$5:$K$236,1,0),0)</f>
        <v>0</v>
      </c>
      <c r="L230" s="1227">
        <f>IFERROR(VLOOKUP(A230,Guía1_0!$K$5:$K$235,1,0),0)</f>
        <v>0</v>
      </c>
      <c r="M230" s="1227">
        <f>IFERROR(VLOOKUP(A230,'Resumen Diario1_1'!$K$5:$K$233,1,0),0)</f>
        <v>0</v>
      </c>
      <c r="N230" s="1227">
        <f>IFERROR(VLOOKUP(A230,'Comunicación de Baja1_0'!$K$5:$K$233,1,0),0)</f>
        <v>0</v>
      </c>
      <c r="O230" s="1227">
        <f>IFERROR(VLOOKUP(A230,'Resumen de reversiones1_0'!$K$5:$K$1000,1,0),0)</f>
        <v>0</v>
      </c>
      <c r="P230" s="1227">
        <f>IFERROR(VLOOKUP(A230,Factura2_0!$L$5:$L$971,1,0),0)</f>
        <v>0</v>
      </c>
      <c r="Q230" s="1227">
        <f>IFERROR(VLOOKUP($A230,Boleta2_0!$L$5:$L$1117,1,0),0)</f>
        <v>0</v>
      </c>
      <c r="R230" s="1227">
        <f>IFERROR(VLOOKUP($A230,'Servicios Públicos2_0'!$L$5:$L$462,1,0),0)</f>
        <v>0</v>
      </c>
      <c r="S230" s="1227">
        <f>IFERROR(VLOOKUP($A230,NotaCredito2_0!$L$5:$L$457,1,0),0)</f>
        <v>0</v>
      </c>
      <c r="T230" s="1227">
        <f>IFERROR(VLOOKUP($A230,NotaDebito2_0!$L$5:$L$454,1,0),0)</f>
        <v>0</v>
      </c>
      <c r="U230" s="1227">
        <f>IFERROR(VLOOKUP($A230,General!$D$6:$D$235,1,0),0)</f>
        <v>0</v>
      </c>
      <c r="V230" s="1227">
        <f>IFERROR(VLOOKUP($A230,Firma!$H$4:$H$232,1,0),0)</f>
        <v>0</v>
      </c>
      <c r="W230" s="365" t="s">
        <v>2346</v>
      </c>
      <c r="X230" s="1229" t="str">
        <f t="shared" si="3"/>
        <v>2102</v>
      </c>
    </row>
    <row r="231" spans="1:24" customFormat="1" x14ac:dyDescent="0.25">
      <c r="A231" s="365" t="s">
        <v>2344</v>
      </c>
      <c r="B231" s="1249" t="s">
        <v>2343</v>
      </c>
      <c r="C231" s="1382"/>
      <c r="D231" s="1090"/>
      <c r="E231" s="449"/>
      <c r="F231" s="1227" t="str">
        <f>IFERROR(VLOOKUP(A231,Factura1_0!$K$5:$K$263,1,0),"0")</f>
        <v>0</v>
      </c>
      <c r="G231" s="1227">
        <f>IFERROR(VLOOKUP(A231,Boleta1_0!$K$5:$K$248,1,0),0)</f>
        <v>0</v>
      </c>
      <c r="H231" s="1227">
        <f>IFERROR(VLOOKUP(A231,'Nota de Débito1_0'!$K$5:$K$238,1,0),0)</f>
        <v>0</v>
      </c>
      <c r="I231" s="1227">
        <f>IFERROR(VLOOKUP(A231,'Nota de Crédito1_0'!$K$5:$K$238,1,0),0)</f>
        <v>0</v>
      </c>
      <c r="J231" s="1227">
        <f>IFERROR(VLOOKUP(A231,Retenciones1_0!$K$5:$K$237,1,0),0)</f>
        <v>0</v>
      </c>
      <c r="K231" s="1227">
        <f>IFERROR(VLOOKUP(A231,Percepciones1_0!$K$5:$K$236,1,0),0)</f>
        <v>0</v>
      </c>
      <c r="L231" s="1227">
        <f>IFERROR(VLOOKUP(A231,Guía1_0!$K$5:$K$235,1,0),0)</f>
        <v>0</v>
      </c>
      <c r="M231" s="1227">
        <f>IFERROR(VLOOKUP(A231,'Resumen Diario1_1'!$K$5:$K$233,1,0),0)</f>
        <v>0</v>
      </c>
      <c r="N231" s="1227">
        <f>IFERROR(VLOOKUP(A231,'Comunicación de Baja1_0'!$K$5:$K$233,1,0),0)</f>
        <v>0</v>
      </c>
      <c r="O231" s="1227">
        <f>IFERROR(VLOOKUP(A231,'Resumen de reversiones1_0'!$K$5:$K$1000,1,0),0)</f>
        <v>0</v>
      </c>
      <c r="P231" s="1227">
        <f>IFERROR(VLOOKUP(A231,Factura2_0!$L$5:$L$971,1,0),0)</f>
        <v>0</v>
      </c>
      <c r="Q231" s="1227">
        <f>IFERROR(VLOOKUP($A231,Boleta2_0!$L$5:$L$1117,1,0),0)</f>
        <v>0</v>
      </c>
      <c r="R231" s="1227">
        <f>IFERROR(VLOOKUP($A231,'Servicios Públicos2_0'!$L$5:$L$462,1,0),0)</f>
        <v>0</v>
      </c>
      <c r="S231" s="1227">
        <f>IFERROR(VLOOKUP($A231,NotaCredito2_0!$L$5:$L$457,1,0),0)</f>
        <v>0</v>
      </c>
      <c r="T231" s="1227">
        <f>IFERROR(VLOOKUP($A231,NotaDebito2_0!$L$5:$L$454,1,0),0)</f>
        <v>0</v>
      </c>
      <c r="U231" s="1227">
        <f>IFERROR(VLOOKUP($A231,General!$D$6:$D$235,1,0),0)</f>
        <v>0</v>
      </c>
      <c r="V231" s="1227">
        <f>IFERROR(VLOOKUP($A231,Firma!$H$4:$H$232,1,0),0)</f>
        <v>0</v>
      </c>
      <c r="W231" s="365" t="s">
        <v>2344</v>
      </c>
      <c r="X231" s="1229" t="str">
        <f t="shared" si="3"/>
        <v>2103</v>
      </c>
    </row>
    <row r="232" spans="1:24" customFormat="1" x14ac:dyDescent="0.25">
      <c r="A232" s="365" t="s">
        <v>2342</v>
      </c>
      <c r="B232" s="1249" t="s">
        <v>203</v>
      </c>
      <c r="C232" s="1382"/>
      <c r="D232" s="1090"/>
      <c r="E232" s="449"/>
      <c r="F232" s="1227" t="str">
        <f>IFERROR(VLOOKUP(A232,Factura1_0!$K$5:$K$263,1,0),"0")</f>
        <v>2104</v>
      </c>
      <c r="G232" s="1227" t="str">
        <f>IFERROR(VLOOKUP(A232,Boleta1_0!$K$5:$K$248,1,0),0)</f>
        <v>2104</v>
      </c>
      <c r="H232" s="1227" t="str">
        <f>IFERROR(VLOOKUP(A232,'Nota de Débito1_0'!$K$5:$K$238,1,0),0)</f>
        <v>2104</v>
      </c>
      <c r="I232" s="1227" t="str">
        <f>IFERROR(VLOOKUP(A232,'Nota de Crédito1_0'!$K$5:$K$238,1,0),0)</f>
        <v>2104</v>
      </c>
      <c r="J232" s="1227" t="str">
        <f>IFERROR(VLOOKUP(A232,Retenciones1_0!$K$5:$K$237,1,0),0)</f>
        <v>2104</v>
      </c>
      <c r="K232" s="1227" t="str">
        <f>IFERROR(VLOOKUP(A232,Percepciones1_0!$K$5:$K$236,1,0),0)</f>
        <v>2104</v>
      </c>
      <c r="L232" s="1227" t="str">
        <f>IFERROR(VLOOKUP(A232,Guía1_0!$K$5:$K$235,1,0),0)</f>
        <v>2104</v>
      </c>
      <c r="M232" s="1227">
        <f>IFERROR(VLOOKUP(A232,'Resumen Diario1_1'!$K$5:$K$233,1,0),0)</f>
        <v>0</v>
      </c>
      <c r="N232" s="1227">
        <f>IFERROR(VLOOKUP(A232,'Comunicación de Baja1_0'!$K$5:$K$233,1,0),0)</f>
        <v>0</v>
      </c>
      <c r="O232" s="1227">
        <f>IFERROR(VLOOKUP(A232,'Resumen de reversiones1_0'!$K$5:$K$1000,1,0),0)</f>
        <v>0</v>
      </c>
      <c r="P232" s="1227" t="str">
        <f>IFERROR(VLOOKUP(A232,Factura2_0!$L$5:$L$971,1,0),0)</f>
        <v>2104</v>
      </c>
      <c r="Q232" s="1227" t="str">
        <f>IFERROR(VLOOKUP($A232,Boleta2_0!$L$5:$L$1117,1,0),0)</f>
        <v>2104</v>
      </c>
      <c r="R232" s="1227" t="str">
        <f>IFERROR(VLOOKUP($A232,'Servicios Públicos2_0'!$L$5:$L$462,1,0),0)</f>
        <v>2104</v>
      </c>
      <c r="S232" s="1227" t="str">
        <f>IFERROR(VLOOKUP($A232,NotaCredito2_0!$L$5:$L$457,1,0),0)</f>
        <v>2104</v>
      </c>
      <c r="T232" s="1227" t="str">
        <f>IFERROR(VLOOKUP($A232,NotaDebito2_0!$L$5:$L$454,1,0),0)</f>
        <v>2104</v>
      </c>
      <c r="U232" s="1227">
        <f>IFERROR(VLOOKUP($A232,General!$D$6:$D$235,1,0),0)</f>
        <v>0</v>
      </c>
      <c r="V232" s="1227">
        <f>IFERROR(VLOOKUP($A232,Firma!$H$4:$H$232,1,0),0)</f>
        <v>0</v>
      </c>
      <c r="W232" s="365" t="s">
        <v>2342</v>
      </c>
      <c r="X232" s="1229" t="str">
        <f t="shared" si="3"/>
        <v>2104</v>
      </c>
    </row>
    <row r="233" spans="1:24" customFormat="1" x14ac:dyDescent="0.25">
      <c r="A233" s="365" t="s">
        <v>2341</v>
      </c>
      <c r="B233" s="1249" t="s">
        <v>235</v>
      </c>
      <c r="C233" s="1382"/>
      <c r="D233" s="1090"/>
      <c r="E233" s="449"/>
      <c r="F233" s="1227" t="str">
        <f>IFERROR(VLOOKUP(A233,Factura1_0!$K$5:$K$263,1,0),"0")</f>
        <v>0</v>
      </c>
      <c r="G233" s="1227">
        <f>IFERROR(VLOOKUP(A233,Boleta1_0!$K$5:$K$248,1,0),0)</f>
        <v>0</v>
      </c>
      <c r="H233" s="1227">
        <f>IFERROR(VLOOKUP(A233,'Nota de Débito1_0'!$K$5:$K$238,1,0),0)</f>
        <v>0</v>
      </c>
      <c r="I233" s="1227">
        <f>IFERROR(VLOOKUP(A233,'Nota de Crédito1_0'!$K$5:$K$238,1,0),0)</f>
        <v>0</v>
      </c>
      <c r="J233" s="1227">
        <f>IFERROR(VLOOKUP(A233,Retenciones1_0!$K$5:$K$237,1,0),0)</f>
        <v>0</v>
      </c>
      <c r="K233" s="1227">
        <f>IFERROR(VLOOKUP(A233,Percepciones1_0!$K$5:$K$236,1,0),0)</f>
        <v>0</v>
      </c>
      <c r="L233" s="1227">
        <f>IFERROR(VLOOKUP(A233,Guía1_0!$K$5:$K$235,1,0),0)</f>
        <v>0</v>
      </c>
      <c r="M233" s="1227">
        <f>IFERROR(VLOOKUP(A233,'Resumen Diario1_1'!$K$5:$K$233,1,0),0)</f>
        <v>0</v>
      </c>
      <c r="N233" s="1227" t="str">
        <f>IFERROR(VLOOKUP(A233,'Comunicación de Baja1_0'!$K$5:$K$233,1,0),0)</f>
        <v>2105</v>
      </c>
      <c r="O233" s="1227">
        <f>IFERROR(VLOOKUP(A233,'Resumen de reversiones1_0'!$K$5:$K$1000,1,0),0)</f>
        <v>0</v>
      </c>
      <c r="P233" s="1227">
        <f>IFERROR(VLOOKUP(A233,Factura2_0!$L$5:$L$971,1,0),0)</f>
        <v>0</v>
      </c>
      <c r="Q233" s="1227">
        <f>IFERROR(VLOOKUP($A233,Boleta2_0!$L$5:$L$1117,1,0),0)</f>
        <v>0</v>
      </c>
      <c r="R233" s="1227">
        <f>IFERROR(VLOOKUP($A233,'Servicios Públicos2_0'!$L$5:$L$462,1,0),0)</f>
        <v>0</v>
      </c>
      <c r="S233" s="1227">
        <f>IFERROR(VLOOKUP($A233,NotaCredito2_0!$L$5:$L$457,1,0),0)</f>
        <v>0</v>
      </c>
      <c r="T233" s="1227">
        <f>IFERROR(VLOOKUP($A233,NotaDebito2_0!$L$5:$L$454,1,0),0)</f>
        <v>0</v>
      </c>
      <c r="U233" s="1227">
        <f>IFERROR(VLOOKUP($A233,General!$D$6:$D$235,1,0),0)</f>
        <v>0</v>
      </c>
      <c r="V233" s="1227">
        <f>IFERROR(VLOOKUP($A233,Firma!$H$4:$H$232,1,0),0)</f>
        <v>0</v>
      </c>
      <c r="W233" s="365" t="s">
        <v>2341</v>
      </c>
      <c r="X233" s="1229" t="str">
        <f t="shared" si="3"/>
        <v>2105</v>
      </c>
    </row>
    <row r="234" spans="1:24" customFormat="1" x14ac:dyDescent="0.25">
      <c r="A234" s="365" t="s">
        <v>2340</v>
      </c>
      <c r="B234" s="1249" t="s">
        <v>233</v>
      </c>
      <c r="C234" s="1382"/>
      <c r="D234" s="1090"/>
      <c r="E234" s="449"/>
      <c r="F234" s="1227" t="str">
        <f>IFERROR(VLOOKUP(A234,Factura1_0!$K$5:$K$263,1,0),"0")</f>
        <v>0</v>
      </c>
      <c r="G234" s="1227">
        <f>IFERROR(VLOOKUP(A234,Boleta1_0!$K$5:$K$248,1,0),0)</f>
        <v>0</v>
      </c>
      <c r="H234" s="1227">
        <f>IFERROR(VLOOKUP(A234,'Nota de Débito1_0'!$K$5:$K$238,1,0),0)</f>
        <v>0</v>
      </c>
      <c r="I234" s="1227">
        <f>IFERROR(VLOOKUP(A234,'Nota de Crédito1_0'!$K$5:$K$238,1,0),0)</f>
        <v>0</v>
      </c>
      <c r="J234" s="1227">
        <f>IFERROR(VLOOKUP(A234,Retenciones1_0!$K$5:$K$237,1,0),0)</f>
        <v>0</v>
      </c>
      <c r="K234" s="1227">
        <f>IFERROR(VLOOKUP(A234,Percepciones1_0!$K$5:$K$236,1,0),0)</f>
        <v>0</v>
      </c>
      <c r="L234" s="1227">
        <f>IFERROR(VLOOKUP(A234,Guía1_0!$K$5:$K$235,1,0),0)</f>
        <v>0</v>
      </c>
      <c r="M234" s="1227">
        <f>IFERROR(VLOOKUP(A234,'Resumen Diario1_1'!$K$5:$K$233,1,0),0)</f>
        <v>0</v>
      </c>
      <c r="N234" s="1227">
        <f>IFERROR(VLOOKUP(A234,'Comunicación de Baja1_0'!$K$5:$K$233,1,0),0)</f>
        <v>0</v>
      </c>
      <c r="O234" s="1227">
        <f>IFERROR(VLOOKUP(A234,'Resumen de reversiones1_0'!$K$5:$K$1000,1,0),0)</f>
        <v>0</v>
      </c>
      <c r="P234" s="1227">
        <f>IFERROR(VLOOKUP(A234,Factura2_0!$L$5:$L$971,1,0),0)</f>
        <v>0</v>
      </c>
      <c r="Q234" s="1227">
        <f>IFERROR(VLOOKUP($A234,Boleta2_0!$L$5:$L$1117,1,0),0)</f>
        <v>0</v>
      </c>
      <c r="R234" s="1227">
        <f>IFERROR(VLOOKUP($A234,'Servicios Públicos2_0'!$L$5:$L$462,1,0),0)</f>
        <v>0</v>
      </c>
      <c r="S234" s="1227">
        <f>IFERROR(VLOOKUP($A234,NotaCredito2_0!$L$5:$L$457,1,0),0)</f>
        <v>0</v>
      </c>
      <c r="T234" s="1227">
        <f>IFERROR(VLOOKUP($A234,NotaDebito2_0!$L$5:$L$454,1,0),0)</f>
        <v>0</v>
      </c>
      <c r="U234" s="1227">
        <f>IFERROR(VLOOKUP($A234,General!$D$6:$D$235,1,0),0)</f>
        <v>0</v>
      </c>
      <c r="V234" s="1227">
        <f>IFERROR(VLOOKUP($A234,Firma!$H$4:$H$232,1,0),0)</f>
        <v>0</v>
      </c>
      <c r="W234" s="365" t="s">
        <v>2340</v>
      </c>
      <c r="X234" s="1229" t="str">
        <f t="shared" si="3"/>
        <v>2106</v>
      </c>
    </row>
    <row r="235" spans="1:24" customFormat="1" x14ac:dyDescent="0.25">
      <c r="A235" s="365" t="s">
        <v>2339</v>
      </c>
      <c r="B235" s="1249" t="s">
        <v>2151</v>
      </c>
      <c r="C235" s="1382"/>
      <c r="D235" s="1090"/>
      <c r="E235" s="449"/>
      <c r="F235" s="1227" t="str">
        <f>IFERROR(VLOOKUP(A235,Factura1_0!$K$5:$K$263,1,0),"0")</f>
        <v>0</v>
      </c>
      <c r="G235" s="1227">
        <f>IFERROR(VLOOKUP(A235,Boleta1_0!$K$5:$K$248,1,0),0)</f>
        <v>0</v>
      </c>
      <c r="H235" s="1227">
        <f>IFERROR(VLOOKUP(A235,'Nota de Débito1_0'!$K$5:$K$238,1,0),0)</f>
        <v>0</v>
      </c>
      <c r="I235" s="1227">
        <f>IFERROR(VLOOKUP(A235,'Nota de Crédito1_0'!$K$5:$K$238,1,0),0)</f>
        <v>0</v>
      </c>
      <c r="J235" s="1227">
        <f>IFERROR(VLOOKUP(A235,Retenciones1_0!$K$5:$K$237,1,0),0)</f>
        <v>0</v>
      </c>
      <c r="K235" s="1227">
        <f>IFERROR(VLOOKUP(A235,Percepciones1_0!$K$5:$K$236,1,0),0)</f>
        <v>0</v>
      </c>
      <c r="L235" s="1227">
        <f>IFERROR(VLOOKUP(A235,Guía1_0!$K$5:$K$235,1,0),0)</f>
        <v>0</v>
      </c>
      <c r="M235" s="1227">
        <f>IFERROR(VLOOKUP(A235,'Resumen Diario1_1'!$K$5:$K$233,1,0),0)</f>
        <v>0</v>
      </c>
      <c r="N235" s="1227">
        <f>IFERROR(VLOOKUP(A235,'Comunicación de Baja1_0'!$K$5:$K$233,1,0),0)</f>
        <v>0</v>
      </c>
      <c r="O235" s="1227">
        <f>IFERROR(VLOOKUP(A235,'Resumen de reversiones1_0'!$K$5:$K$1000,1,0),0)</f>
        <v>0</v>
      </c>
      <c r="P235" s="1227">
        <f>IFERROR(VLOOKUP(A235,Factura2_0!$L$5:$L$971,1,0),0)</f>
        <v>0</v>
      </c>
      <c r="Q235" s="1227">
        <f>IFERROR(VLOOKUP($A235,Boleta2_0!$L$5:$L$1117,1,0),0)</f>
        <v>0</v>
      </c>
      <c r="R235" s="1227">
        <f>IFERROR(VLOOKUP($A235,'Servicios Públicos2_0'!$L$5:$L$462,1,0),0)</f>
        <v>0</v>
      </c>
      <c r="S235" s="1227">
        <f>IFERROR(VLOOKUP($A235,NotaCredito2_0!$L$5:$L$457,1,0),0)</f>
        <v>0</v>
      </c>
      <c r="T235" s="1227">
        <f>IFERROR(VLOOKUP($A235,NotaDebito2_0!$L$5:$L$454,1,0),0)</f>
        <v>0</v>
      </c>
      <c r="U235" s="1227">
        <f>IFERROR(VLOOKUP($A235,General!$D$6:$D$235,1,0),0)</f>
        <v>0</v>
      </c>
      <c r="V235" s="1227">
        <f>IFERROR(VLOOKUP($A235,Firma!$H$4:$H$232,1,0),0)</f>
        <v>0</v>
      </c>
      <c r="W235" s="365" t="s">
        <v>2339</v>
      </c>
      <c r="X235" s="1229" t="str">
        <f t="shared" si="3"/>
        <v>2107</v>
      </c>
    </row>
    <row r="236" spans="1:24" customFormat="1" x14ac:dyDescent="0.25">
      <c r="A236" s="365" t="s">
        <v>2338</v>
      </c>
      <c r="B236" s="1249" t="s">
        <v>200</v>
      </c>
      <c r="C236" s="1382"/>
      <c r="D236" s="1090"/>
      <c r="E236" s="449"/>
      <c r="F236" s="1227" t="str">
        <f>IFERROR(VLOOKUP(A236,Factura1_0!$K$5:$K$263,1,0),"0")</f>
        <v>2108</v>
      </c>
      <c r="G236" s="1227" t="str">
        <f>IFERROR(VLOOKUP(A236,Boleta1_0!$K$5:$K$248,1,0),0)</f>
        <v>2108</v>
      </c>
      <c r="H236" s="1227" t="str">
        <f>IFERROR(VLOOKUP(A236,'Nota de Débito1_0'!$K$5:$K$238,1,0),0)</f>
        <v>2108</v>
      </c>
      <c r="I236" s="1227" t="str">
        <f>IFERROR(VLOOKUP(A236,'Nota de Crédito1_0'!$K$5:$K$238,1,0),0)</f>
        <v>2108</v>
      </c>
      <c r="J236" s="1227">
        <f>IFERROR(VLOOKUP(A236,Retenciones1_0!$K$5:$K$237,1,0),0)</f>
        <v>0</v>
      </c>
      <c r="K236" s="1227">
        <f>IFERROR(VLOOKUP(A236,Percepciones1_0!$K$5:$K$236,1,0),0)</f>
        <v>0</v>
      </c>
      <c r="L236" s="1227" t="str">
        <f>IFERROR(VLOOKUP(A236,Guía1_0!$K$5:$K$235,1,0),0)</f>
        <v>2108</v>
      </c>
      <c r="M236" s="1227">
        <f>IFERROR(VLOOKUP(A236,'Resumen Diario1_1'!$K$5:$K$233,1,0),0)</f>
        <v>0</v>
      </c>
      <c r="N236" s="1227">
        <f>IFERROR(VLOOKUP(A236,'Comunicación de Baja1_0'!$K$5:$K$233,1,0),0)</f>
        <v>0</v>
      </c>
      <c r="O236" s="1227">
        <f>IFERROR(VLOOKUP(A236,'Resumen de reversiones1_0'!$K$5:$K$1000,1,0),0)</f>
        <v>0</v>
      </c>
      <c r="P236" s="1227" t="str">
        <f>IFERROR(VLOOKUP(A236,Factura2_0!$L$5:$L$971,1,0),0)</f>
        <v>2108</v>
      </c>
      <c r="Q236" s="1227" t="str">
        <f>IFERROR(VLOOKUP($A236,Boleta2_0!$L$5:$L$1117,1,0),0)</f>
        <v>2108</v>
      </c>
      <c r="R236" s="1227" t="str">
        <f>IFERROR(VLOOKUP($A236,'Servicios Públicos2_0'!$L$5:$L$462,1,0),0)</f>
        <v>2108</v>
      </c>
      <c r="S236" s="1227" t="str">
        <f>IFERROR(VLOOKUP($A236,NotaCredito2_0!$L$5:$L$457,1,0),0)</f>
        <v>2108</v>
      </c>
      <c r="T236" s="1227" t="str">
        <f>IFERROR(VLOOKUP($A236,NotaDebito2_0!$L$5:$L$454,1,0),0)</f>
        <v>2108</v>
      </c>
      <c r="U236" s="1227">
        <f>IFERROR(VLOOKUP($A236,General!$D$6:$D$235,1,0),0)</f>
        <v>0</v>
      </c>
      <c r="V236" s="1227">
        <f>IFERROR(VLOOKUP($A236,Firma!$H$4:$H$232,1,0),0)</f>
        <v>0</v>
      </c>
      <c r="W236" s="365" t="s">
        <v>2338</v>
      </c>
      <c r="X236" s="1229" t="str">
        <f t="shared" si="3"/>
        <v>2108</v>
      </c>
    </row>
    <row r="237" spans="1:24" customFormat="1" x14ac:dyDescent="0.25">
      <c r="A237" s="365" t="s">
        <v>2337</v>
      </c>
      <c r="B237" s="1249" t="s">
        <v>2336</v>
      </c>
      <c r="C237" s="1382"/>
      <c r="D237" s="1090"/>
      <c r="E237" s="449"/>
      <c r="F237" s="1227" t="str">
        <f>IFERROR(VLOOKUP(A237,Factura1_0!$K$5:$K$263,1,0),"0")</f>
        <v>0</v>
      </c>
      <c r="G237" s="1227">
        <f>IFERROR(VLOOKUP(A237,Boleta1_0!$K$5:$K$248,1,0),0)</f>
        <v>0</v>
      </c>
      <c r="H237" s="1227">
        <f>IFERROR(VLOOKUP(A237,'Nota de Débito1_0'!$K$5:$K$238,1,0),0)</f>
        <v>0</v>
      </c>
      <c r="I237" s="1227">
        <f>IFERROR(VLOOKUP(A237,'Nota de Crédito1_0'!$K$5:$K$238,1,0),0)</f>
        <v>0</v>
      </c>
      <c r="J237" s="1227">
        <f>IFERROR(VLOOKUP(A237,Retenciones1_0!$K$5:$K$237,1,0),0)</f>
        <v>0</v>
      </c>
      <c r="K237" s="1227">
        <f>IFERROR(VLOOKUP(A237,Percepciones1_0!$K$5:$K$236,1,0),0)</f>
        <v>0</v>
      </c>
      <c r="L237" s="1227">
        <f>IFERROR(VLOOKUP(A237,Guía1_0!$K$5:$K$235,1,0),0)</f>
        <v>0</v>
      </c>
      <c r="M237" s="1227">
        <f>IFERROR(VLOOKUP(A237,'Resumen Diario1_1'!$K$5:$K$233,1,0),0)</f>
        <v>0</v>
      </c>
      <c r="N237" s="1227">
        <f>IFERROR(VLOOKUP(A237,'Comunicación de Baja1_0'!$K$5:$K$233,1,0),0)</f>
        <v>0</v>
      </c>
      <c r="O237" s="1227">
        <f>IFERROR(VLOOKUP(A237,'Resumen de reversiones1_0'!$K$5:$K$1000,1,0),0)</f>
        <v>0</v>
      </c>
      <c r="P237" s="1227">
        <f>IFERROR(VLOOKUP(A237,Factura2_0!$L$5:$L$971,1,0),0)</f>
        <v>0</v>
      </c>
      <c r="Q237" s="1227">
        <f>IFERROR(VLOOKUP($A237,Boleta2_0!$L$5:$L$1117,1,0),0)</f>
        <v>0</v>
      </c>
      <c r="R237" s="1227">
        <f>IFERROR(VLOOKUP($A237,'Servicios Públicos2_0'!$L$5:$L$462,1,0),0)</f>
        <v>0</v>
      </c>
      <c r="S237" s="1227">
        <f>IFERROR(VLOOKUP($A237,NotaCredito2_0!$L$5:$L$457,1,0),0)</f>
        <v>0</v>
      </c>
      <c r="T237" s="1227">
        <f>IFERROR(VLOOKUP($A237,NotaDebito2_0!$L$5:$L$454,1,0),0)</f>
        <v>0</v>
      </c>
      <c r="U237" s="1227">
        <f>IFERROR(VLOOKUP($A237,General!$D$6:$D$235,1,0),0)</f>
        <v>0</v>
      </c>
      <c r="V237" s="1227">
        <f>IFERROR(VLOOKUP($A237,Firma!$H$4:$H$232,1,0),0)</f>
        <v>0</v>
      </c>
      <c r="W237" s="365" t="s">
        <v>2337</v>
      </c>
      <c r="X237" s="1229" t="str">
        <f t="shared" si="3"/>
        <v>2109</v>
      </c>
    </row>
    <row r="238" spans="1:24" customFormat="1" x14ac:dyDescent="0.25">
      <c r="A238" s="365" t="s">
        <v>2335</v>
      </c>
      <c r="B238" s="1249" t="s">
        <v>240</v>
      </c>
      <c r="C238" s="1382"/>
      <c r="D238" s="1090"/>
      <c r="E238" s="449"/>
      <c r="F238" s="1227" t="str">
        <f>IFERROR(VLOOKUP(A238,Factura1_0!$K$5:$K$263,1,0),"0")</f>
        <v>0</v>
      </c>
      <c r="G238" s="1227">
        <f>IFERROR(VLOOKUP(A238,Boleta1_0!$K$5:$K$248,1,0),0)</f>
        <v>0</v>
      </c>
      <c r="H238" s="1227">
        <f>IFERROR(VLOOKUP(A238,'Nota de Débito1_0'!$K$5:$K$238,1,0),0)</f>
        <v>0</v>
      </c>
      <c r="I238" s="1227">
        <f>IFERROR(VLOOKUP(A238,'Nota de Crédito1_0'!$K$5:$K$238,1,0),0)</f>
        <v>0</v>
      </c>
      <c r="J238" s="1227" t="str">
        <f>IFERROR(VLOOKUP(A238,Retenciones1_0!$K$5:$K$237,1,0),0)</f>
        <v>2110</v>
      </c>
      <c r="K238" s="1227" t="str">
        <f>IFERROR(VLOOKUP(A238,Percepciones1_0!$K$5:$K$236,1,0),0)</f>
        <v>2110</v>
      </c>
      <c r="L238" s="1227" t="str">
        <f>IFERROR(VLOOKUP(A238,Guía1_0!$K$5:$K$235,1,0),0)</f>
        <v>2110</v>
      </c>
      <c r="M238" s="1227">
        <f>IFERROR(VLOOKUP(A238,'Resumen Diario1_1'!$K$5:$K$233,1,0),0)</f>
        <v>0</v>
      </c>
      <c r="N238" s="1227">
        <f>IFERROR(VLOOKUP(A238,'Comunicación de Baja1_0'!$K$5:$K$233,1,0),0)</f>
        <v>0</v>
      </c>
      <c r="O238" s="1227">
        <f>IFERROR(VLOOKUP(A238,'Resumen de reversiones1_0'!$K$5:$K$1000,1,0),0)</f>
        <v>0</v>
      </c>
      <c r="P238" s="1227">
        <f>IFERROR(VLOOKUP(A238,Factura2_0!$L$5:$L$971,1,0),0)</f>
        <v>0</v>
      </c>
      <c r="Q238" s="1227">
        <f>IFERROR(VLOOKUP($A238,Boleta2_0!$L$5:$L$1117,1,0),0)</f>
        <v>0</v>
      </c>
      <c r="R238" s="1227">
        <f>IFERROR(VLOOKUP($A238,'Servicios Públicos2_0'!$L$5:$L$462,1,0),0)</f>
        <v>0</v>
      </c>
      <c r="S238" s="1227">
        <f>IFERROR(VLOOKUP($A238,NotaCredito2_0!$L$5:$L$457,1,0),0)</f>
        <v>0</v>
      </c>
      <c r="T238" s="1227">
        <f>IFERROR(VLOOKUP($A238,NotaDebito2_0!$L$5:$L$454,1,0),0)</f>
        <v>0</v>
      </c>
      <c r="U238" s="1227">
        <f>IFERROR(VLOOKUP($A238,General!$D$6:$D$235,1,0),0)</f>
        <v>0</v>
      </c>
      <c r="V238" s="1227">
        <f>IFERROR(VLOOKUP($A238,Firma!$H$4:$H$232,1,0),0)</f>
        <v>0</v>
      </c>
      <c r="W238" s="365" t="s">
        <v>2335</v>
      </c>
      <c r="X238" s="1229" t="str">
        <f t="shared" si="3"/>
        <v>2110</v>
      </c>
    </row>
    <row r="239" spans="1:24" customFormat="1" x14ac:dyDescent="0.25">
      <c r="A239" s="365" t="s">
        <v>2334</v>
      </c>
      <c r="B239" s="1249" t="s">
        <v>239</v>
      </c>
      <c r="C239" s="1382"/>
      <c r="D239" s="1090"/>
      <c r="E239" s="449"/>
      <c r="F239" s="1227" t="str">
        <f>IFERROR(VLOOKUP(A239,Factura1_0!$K$5:$K$263,1,0),"0")</f>
        <v>0</v>
      </c>
      <c r="G239" s="1227">
        <f>IFERROR(VLOOKUP(A239,Boleta1_0!$K$5:$K$248,1,0),0)</f>
        <v>0</v>
      </c>
      <c r="H239" s="1227">
        <f>IFERROR(VLOOKUP(A239,'Nota de Débito1_0'!$K$5:$K$238,1,0),0)</f>
        <v>0</v>
      </c>
      <c r="I239" s="1227">
        <f>IFERROR(VLOOKUP(A239,'Nota de Crédito1_0'!$K$5:$K$238,1,0),0)</f>
        <v>0</v>
      </c>
      <c r="J239" s="1227" t="str">
        <f>IFERROR(VLOOKUP(A239,Retenciones1_0!$K$5:$K$237,1,0),0)</f>
        <v>2111</v>
      </c>
      <c r="K239" s="1227" t="str">
        <f>IFERROR(VLOOKUP(A239,Percepciones1_0!$K$5:$K$236,1,0),0)</f>
        <v>2111</v>
      </c>
      <c r="L239" s="1227" t="str">
        <f>IFERROR(VLOOKUP(A239,Guía1_0!$K$5:$K$235,1,0),0)</f>
        <v>2111</v>
      </c>
      <c r="M239" s="1227">
        <f>IFERROR(VLOOKUP(A239,'Resumen Diario1_1'!$K$5:$K$233,1,0),0)</f>
        <v>0</v>
      </c>
      <c r="N239" s="1227">
        <f>IFERROR(VLOOKUP(A239,'Comunicación de Baja1_0'!$K$5:$K$233,1,0),0)</f>
        <v>0</v>
      </c>
      <c r="O239" s="1227">
        <f>IFERROR(VLOOKUP(A239,'Resumen de reversiones1_0'!$K$5:$K$1000,1,0),0)</f>
        <v>0</v>
      </c>
      <c r="P239" s="1227">
        <f>IFERROR(VLOOKUP(A239,Factura2_0!$L$5:$L$971,1,0),0)</f>
        <v>0</v>
      </c>
      <c r="Q239" s="1227">
        <f>IFERROR(VLOOKUP($A239,Boleta2_0!$L$5:$L$1117,1,0),0)</f>
        <v>0</v>
      </c>
      <c r="R239" s="1227">
        <f>IFERROR(VLOOKUP($A239,'Servicios Públicos2_0'!$L$5:$L$462,1,0),0)</f>
        <v>0</v>
      </c>
      <c r="S239" s="1227">
        <f>IFERROR(VLOOKUP($A239,NotaCredito2_0!$L$5:$L$457,1,0),0)</f>
        <v>0</v>
      </c>
      <c r="T239" s="1227">
        <f>IFERROR(VLOOKUP($A239,NotaDebito2_0!$L$5:$L$454,1,0),0)</f>
        <v>0</v>
      </c>
      <c r="U239" s="1227">
        <f>IFERROR(VLOOKUP($A239,General!$D$6:$D$235,1,0),0)</f>
        <v>0</v>
      </c>
      <c r="V239" s="1227">
        <f>IFERROR(VLOOKUP($A239,Firma!$H$4:$H$232,1,0),0)</f>
        <v>0</v>
      </c>
      <c r="W239" s="365" t="s">
        <v>2334</v>
      </c>
      <c r="X239" s="1229" t="str">
        <f t="shared" si="3"/>
        <v>2111</v>
      </c>
    </row>
    <row r="240" spans="1:24" customFormat="1" x14ac:dyDescent="0.25">
      <c r="A240" s="365" t="s">
        <v>2333</v>
      </c>
      <c r="B240" s="1249" t="s">
        <v>244</v>
      </c>
      <c r="C240" s="1382"/>
      <c r="D240" s="1090"/>
      <c r="E240" s="449"/>
      <c r="F240" s="1227" t="str">
        <f>IFERROR(VLOOKUP(A240,Factura1_0!$K$5:$K$263,1,0),"0")</f>
        <v>0</v>
      </c>
      <c r="G240" s="1227">
        <f>IFERROR(VLOOKUP(A240,Boleta1_0!$K$5:$K$248,1,0),0)</f>
        <v>0</v>
      </c>
      <c r="H240" s="1227">
        <f>IFERROR(VLOOKUP(A240,'Nota de Débito1_0'!$K$5:$K$238,1,0),0)</f>
        <v>0</v>
      </c>
      <c r="I240" s="1227">
        <f>IFERROR(VLOOKUP(A240,'Nota de Crédito1_0'!$K$5:$K$238,1,0),0)</f>
        <v>0</v>
      </c>
      <c r="J240" s="1227" t="str">
        <f>IFERROR(VLOOKUP(A240,Retenciones1_0!$K$5:$K$237,1,0),0)</f>
        <v>2112</v>
      </c>
      <c r="K240" s="1227" t="str">
        <f>IFERROR(VLOOKUP(A240,Percepciones1_0!$K$5:$K$236,1,0),0)</f>
        <v>2112</v>
      </c>
      <c r="L240" s="1227" t="str">
        <f>IFERROR(VLOOKUP(A240,Guía1_0!$K$5:$K$235,1,0),0)</f>
        <v>2112</v>
      </c>
      <c r="M240" s="1227">
        <f>IFERROR(VLOOKUP(A240,'Resumen Diario1_1'!$K$5:$K$233,1,0),0)</f>
        <v>0</v>
      </c>
      <c r="N240" s="1227">
        <f>IFERROR(VLOOKUP(A240,'Comunicación de Baja1_0'!$K$5:$K$233,1,0),0)</f>
        <v>0</v>
      </c>
      <c r="O240" s="1227">
        <f>IFERROR(VLOOKUP(A240,'Resumen de reversiones1_0'!$K$5:$K$1000,1,0),0)</f>
        <v>0</v>
      </c>
      <c r="P240" s="1227">
        <f>IFERROR(VLOOKUP(A240,Factura2_0!$L$5:$L$971,1,0),0)</f>
        <v>0</v>
      </c>
      <c r="Q240" s="1227">
        <f>IFERROR(VLOOKUP($A240,Boleta2_0!$L$5:$L$1117,1,0),0)</f>
        <v>0</v>
      </c>
      <c r="R240" s="1227">
        <f>IFERROR(VLOOKUP($A240,'Servicios Públicos2_0'!$L$5:$L$462,1,0),0)</f>
        <v>0</v>
      </c>
      <c r="S240" s="1227">
        <f>IFERROR(VLOOKUP($A240,NotaCredito2_0!$L$5:$L$457,1,0),0)</f>
        <v>0</v>
      </c>
      <c r="T240" s="1227">
        <f>IFERROR(VLOOKUP($A240,NotaDebito2_0!$L$5:$L$454,1,0),0)</f>
        <v>0</v>
      </c>
      <c r="U240" s="1227">
        <f>IFERROR(VLOOKUP($A240,General!$D$6:$D$235,1,0),0)</f>
        <v>0</v>
      </c>
      <c r="V240" s="1227">
        <f>IFERROR(VLOOKUP($A240,Firma!$H$4:$H$232,1,0),0)</f>
        <v>0</v>
      </c>
      <c r="W240" s="365" t="s">
        <v>2333</v>
      </c>
      <c r="X240" s="1229" t="str">
        <f t="shared" si="3"/>
        <v>2112</v>
      </c>
    </row>
    <row r="241" spans="1:24" customFormat="1" x14ac:dyDescent="0.25">
      <c r="A241" s="365" t="s">
        <v>2332</v>
      </c>
      <c r="B241" s="1249" t="s">
        <v>243</v>
      </c>
      <c r="C241" s="1382"/>
      <c r="D241" s="1090"/>
      <c r="E241" s="449"/>
      <c r="F241" s="1227" t="str">
        <f>IFERROR(VLOOKUP(A241,Factura1_0!$K$5:$K$263,1,0),"0")</f>
        <v>0</v>
      </c>
      <c r="G241" s="1227">
        <f>IFERROR(VLOOKUP(A241,Boleta1_0!$K$5:$K$248,1,0),0)</f>
        <v>0</v>
      </c>
      <c r="H241" s="1227">
        <f>IFERROR(VLOOKUP(A241,'Nota de Débito1_0'!$K$5:$K$238,1,0),0)</f>
        <v>0</v>
      </c>
      <c r="I241" s="1227">
        <f>IFERROR(VLOOKUP(A241,'Nota de Crédito1_0'!$K$5:$K$238,1,0),0)</f>
        <v>0</v>
      </c>
      <c r="J241" s="1227" t="str">
        <f>IFERROR(VLOOKUP(A241,Retenciones1_0!$K$5:$K$237,1,0),0)</f>
        <v>2113</v>
      </c>
      <c r="K241" s="1227" t="str">
        <f>IFERROR(VLOOKUP(A241,Percepciones1_0!$K$5:$K$236,1,0),0)</f>
        <v>2113</v>
      </c>
      <c r="L241" s="1227" t="str">
        <f>IFERROR(VLOOKUP(A241,Guía1_0!$K$5:$K$235,1,0),0)</f>
        <v>2113</v>
      </c>
      <c r="M241" s="1227">
        <f>IFERROR(VLOOKUP(A241,'Resumen Diario1_1'!$K$5:$K$233,1,0),0)</f>
        <v>0</v>
      </c>
      <c r="N241" s="1227">
        <f>IFERROR(VLOOKUP(A241,'Comunicación de Baja1_0'!$K$5:$K$233,1,0),0)</f>
        <v>0</v>
      </c>
      <c r="O241" s="1227">
        <f>IFERROR(VLOOKUP(A241,'Resumen de reversiones1_0'!$K$5:$K$1000,1,0),0)</f>
        <v>0</v>
      </c>
      <c r="P241" s="1227">
        <f>IFERROR(VLOOKUP(A241,Factura2_0!$L$5:$L$971,1,0),0)</f>
        <v>0</v>
      </c>
      <c r="Q241" s="1227">
        <f>IFERROR(VLOOKUP($A241,Boleta2_0!$L$5:$L$1117,1,0),0)</f>
        <v>0</v>
      </c>
      <c r="R241" s="1227">
        <f>IFERROR(VLOOKUP($A241,'Servicios Públicos2_0'!$L$5:$L$462,1,0),0)</f>
        <v>0</v>
      </c>
      <c r="S241" s="1227">
        <f>IFERROR(VLOOKUP($A241,NotaCredito2_0!$L$5:$L$457,1,0),0)</f>
        <v>0</v>
      </c>
      <c r="T241" s="1227">
        <f>IFERROR(VLOOKUP($A241,NotaDebito2_0!$L$5:$L$454,1,0),0)</f>
        <v>0</v>
      </c>
      <c r="U241" s="1227">
        <f>IFERROR(VLOOKUP($A241,General!$D$6:$D$235,1,0),0)</f>
        <v>0</v>
      </c>
      <c r="V241" s="1227">
        <f>IFERROR(VLOOKUP($A241,Firma!$H$4:$H$232,1,0),0)</f>
        <v>0</v>
      </c>
      <c r="W241" s="365" t="s">
        <v>2332</v>
      </c>
      <c r="X241" s="1229" t="str">
        <f t="shared" si="3"/>
        <v>2113</v>
      </c>
    </row>
    <row r="242" spans="1:24" customFormat="1" x14ac:dyDescent="0.25">
      <c r="A242" s="365" t="s">
        <v>2331</v>
      </c>
      <c r="B242" s="1249" t="s">
        <v>2330</v>
      </c>
      <c r="C242" s="1382"/>
      <c r="D242" s="1090"/>
      <c r="E242" s="449"/>
      <c r="F242" s="1227" t="str">
        <f>IFERROR(VLOOKUP(A242,Factura1_0!$K$5:$K$263,1,0),"0")</f>
        <v>0</v>
      </c>
      <c r="G242" s="1227">
        <f>IFERROR(VLOOKUP(A242,Boleta1_0!$K$5:$K$248,1,0),0)</f>
        <v>0</v>
      </c>
      <c r="H242" s="1227">
        <f>IFERROR(VLOOKUP(A242,'Nota de Débito1_0'!$K$5:$K$238,1,0),0)</f>
        <v>0</v>
      </c>
      <c r="I242" s="1227">
        <f>IFERROR(VLOOKUP(A242,'Nota de Crédito1_0'!$K$5:$K$238,1,0),0)</f>
        <v>0</v>
      </c>
      <c r="J242" s="1227">
        <f>IFERROR(VLOOKUP(A242,Retenciones1_0!$K$5:$K$237,1,0),0)</f>
        <v>0</v>
      </c>
      <c r="K242" s="1227">
        <f>IFERROR(VLOOKUP(A242,Percepciones1_0!$K$5:$K$236,1,0),0)</f>
        <v>0</v>
      </c>
      <c r="L242" s="1227">
        <f>IFERROR(VLOOKUP(A242,Guía1_0!$K$5:$K$235,1,0),0)</f>
        <v>0</v>
      </c>
      <c r="M242" s="1227">
        <f>IFERROR(VLOOKUP(A242,'Resumen Diario1_1'!$K$5:$K$233,1,0),0)</f>
        <v>0</v>
      </c>
      <c r="N242" s="1227">
        <f>IFERROR(VLOOKUP(A242,'Comunicación de Baja1_0'!$K$5:$K$233,1,0),0)</f>
        <v>0</v>
      </c>
      <c r="O242" s="1227">
        <f>IFERROR(VLOOKUP(A242,'Resumen de reversiones1_0'!$K$5:$K$1000,1,0),0)</f>
        <v>0</v>
      </c>
      <c r="P242" s="1227">
        <f>IFERROR(VLOOKUP(A242,Factura2_0!$L$5:$L$971,1,0),0)</f>
        <v>0</v>
      </c>
      <c r="Q242" s="1227">
        <f>IFERROR(VLOOKUP($A242,Boleta2_0!$L$5:$L$1117,1,0),0)</f>
        <v>0</v>
      </c>
      <c r="R242" s="1227">
        <f>IFERROR(VLOOKUP($A242,'Servicios Públicos2_0'!$L$5:$L$462,1,0),0)</f>
        <v>0</v>
      </c>
      <c r="S242" s="1227">
        <f>IFERROR(VLOOKUP($A242,NotaCredito2_0!$L$5:$L$457,1,0),0)</f>
        <v>0</v>
      </c>
      <c r="T242" s="1227">
        <f>IFERROR(VLOOKUP($A242,NotaDebito2_0!$L$5:$L$454,1,0),0)</f>
        <v>0</v>
      </c>
      <c r="U242" s="1227">
        <f>IFERROR(VLOOKUP($A242,General!$D$6:$D$235,1,0),0)</f>
        <v>0</v>
      </c>
      <c r="V242" s="1227">
        <f>IFERROR(VLOOKUP($A242,Firma!$H$4:$H$232,1,0),0)</f>
        <v>0</v>
      </c>
      <c r="W242" s="365" t="s">
        <v>2331</v>
      </c>
      <c r="X242" s="1229" t="str">
        <f t="shared" si="3"/>
        <v>2114</v>
      </c>
    </row>
    <row r="243" spans="1:24" customFormat="1" x14ac:dyDescent="0.25">
      <c r="A243" s="365" t="s">
        <v>2329</v>
      </c>
      <c r="B243" s="1249" t="s">
        <v>514</v>
      </c>
      <c r="C243" s="1382"/>
      <c r="D243" s="1090"/>
      <c r="E243" s="449"/>
      <c r="F243" s="1227" t="str">
        <f>IFERROR(VLOOKUP(A243,Factura1_0!$K$5:$K$263,1,0),"0")</f>
        <v>0</v>
      </c>
      <c r="G243" s="1227">
        <f>IFERROR(VLOOKUP(A243,Boleta1_0!$K$5:$K$248,1,0),0)</f>
        <v>0</v>
      </c>
      <c r="H243" s="1227">
        <f>IFERROR(VLOOKUP(A243,'Nota de Débito1_0'!$K$5:$K$238,1,0),0)</f>
        <v>0</v>
      </c>
      <c r="I243" s="1227">
        <f>IFERROR(VLOOKUP(A243,'Nota de Crédito1_0'!$K$5:$K$238,1,0),0)</f>
        <v>0</v>
      </c>
      <c r="J243" s="1227">
        <f>IFERROR(VLOOKUP(A243,Retenciones1_0!$K$5:$K$237,1,0),0)</f>
        <v>0</v>
      </c>
      <c r="K243" s="1227">
        <f>IFERROR(VLOOKUP(A243,Percepciones1_0!$K$5:$K$236,1,0),0)</f>
        <v>0</v>
      </c>
      <c r="L243" s="1227">
        <f>IFERROR(VLOOKUP(A243,Guía1_0!$K$5:$K$235,1,0),0)</f>
        <v>0</v>
      </c>
      <c r="M243" s="1227">
        <f>IFERROR(VLOOKUP(A243,'Resumen Diario1_1'!$K$5:$K$233,1,0),0)</f>
        <v>0</v>
      </c>
      <c r="N243" s="1227">
        <f>IFERROR(VLOOKUP(A243,'Comunicación de Baja1_0'!$K$5:$K$233,1,0),0)</f>
        <v>0</v>
      </c>
      <c r="O243" s="1227">
        <f>IFERROR(VLOOKUP(A243,'Resumen de reversiones1_0'!$K$5:$K$1000,1,0),0)</f>
        <v>0</v>
      </c>
      <c r="P243" s="1227">
        <f>IFERROR(VLOOKUP(A243,Factura2_0!$L$5:$L$971,1,0),0)</f>
        <v>0</v>
      </c>
      <c r="Q243" s="1227">
        <f>IFERROR(VLOOKUP($A243,Boleta2_0!$L$5:$L$1117,1,0),0)</f>
        <v>0</v>
      </c>
      <c r="R243" s="1227">
        <f>IFERROR(VLOOKUP($A243,'Servicios Públicos2_0'!$L$5:$L$462,1,0),0)</f>
        <v>0</v>
      </c>
      <c r="S243" s="1227">
        <f>IFERROR(VLOOKUP($A243,NotaCredito2_0!$L$5:$L$457,1,0),0)</f>
        <v>0</v>
      </c>
      <c r="T243" s="1227">
        <f>IFERROR(VLOOKUP($A243,NotaDebito2_0!$L$5:$L$454,1,0),0)</f>
        <v>0</v>
      </c>
      <c r="U243" s="1227">
        <f>IFERROR(VLOOKUP($A243,General!$D$6:$D$235,1,0),0)</f>
        <v>0</v>
      </c>
      <c r="V243" s="1227">
        <f>IFERROR(VLOOKUP($A243,Firma!$H$4:$H$232,1,0),0)</f>
        <v>0</v>
      </c>
      <c r="W243" s="365" t="s">
        <v>2329</v>
      </c>
      <c r="X243" s="1229" t="str">
        <f t="shared" si="3"/>
        <v>2115</v>
      </c>
    </row>
    <row r="244" spans="1:24" customFormat="1" x14ac:dyDescent="0.25">
      <c r="A244" s="365" t="s">
        <v>711</v>
      </c>
      <c r="B244" s="1249" t="s">
        <v>713</v>
      </c>
      <c r="C244" s="1382"/>
      <c r="D244" s="1090"/>
      <c r="E244" s="449"/>
      <c r="F244" s="1227" t="str">
        <f>IFERROR(VLOOKUP(A244,Factura1_0!$K$5:$K$263,1,0),"0")</f>
        <v>0</v>
      </c>
      <c r="G244" s="1227">
        <f>IFERROR(VLOOKUP(A244,Boleta1_0!$K$5:$K$248,1,0),0)</f>
        <v>0</v>
      </c>
      <c r="H244" s="1227">
        <f>IFERROR(VLOOKUP(A244,'Nota de Débito1_0'!$K$5:$K$238,1,0),0)</f>
        <v>0</v>
      </c>
      <c r="I244" s="1227" t="str">
        <f>IFERROR(VLOOKUP(A244,'Nota de Crédito1_0'!$K$5:$K$238,1,0),0)</f>
        <v>2116</v>
      </c>
      <c r="J244" s="1227">
        <f>IFERROR(VLOOKUP(A244,Retenciones1_0!$K$5:$K$237,1,0),0)</f>
        <v>0</v>
      </c>
      <c r="K244" s="1227">
        <f>IFERROR(VLOOKUP(A244,Percepciones1_0!$K$5:$K$236,1,0),0)</f>
        <v>0</v>
      </c>
      <c r="L244" s="1227">
        <f>IFERROR(VLOOKUP(A244,Guía1_0!$K$5:$K$235,1,0),0)</f>
        <v>0</v>
      </c>
      <c r="M244" s="1227">
        <f>IFERROR(VLOOKUP(A244,'Resumen Diario1_1'!$K$5:$K$233,1,0),0)</f>
        <v>0</v>
      </c>
      <c r="N244" s="1227">
        <f>IFERROR(VLOOKUP(A244,'Comunicación de Baja1_0'!$K$5:$K$233,1,0),0)</f>
        <v>0</v>
      </c>
      <c r="O244" s="1227">
        <f>IFERROR(VLOOKUP(A244,'Resumen de reversiones1_0'!$K$5:$K$1000,1,0),0)</f>
        <v>0</v>
      </c>
      <c r="P244" s="1227">
        <f>IFERROR(VLOOKUP(A244,Factura2_0!$L$5:$L$971,1,0),0)</f>
        <v>0</v>
      </c>
      <c r="Q244" s="1227">
        <f>IFERROR(VLOOKUP($A244,Boleta2_0!$L$5:$L$1117,1,0),0)</f>
        <v>0</v>
      </c>
      <c r="R244" s="1227">
        <f>IFERROR(VLOOKUP($A244,'Servicios Públicos2_0'!$L$5:$L$462,1,0),0)</f>
        <v>0</v>
      </c>
      <c r="S244" s="1227" t="str">
        <f>IFERROR(VLOOKUP($A244,NotaCredito2_0!$L$5:$L$457,1,0),0)</f>
        <v>2116</v>
      </c>
      <c r="T244" s="1227">
        <f>IFERROR(VLOOKUP($A244,NotaDebito2_0!$L$5:$L$454,1,0),0)</f>
        <v>0</v>
      </c>
      <c r="U244" s="1227">
        <f>IFERROR(VLOOKUP($A244,General!$D$6:$D$235,1,0),0)</f>
        <v>0</v>
      </c>
      <c r="V244" s="1227">
        <f>IFERROR(VLOOKUP($A244,Firma!$H$4:$H$232,1,0),0)</f>
        <v>0</v>
      </c>
      <c r="W244" s="365" t="s">
        <v>711</v>
      </c>
      <c r="X244" s="1229" t="str">
        <f t="shared" si="3"/>
        <v>2116</v>
      </c>
    </row>
    <row r="245" spans="1:24" customFormat="1" x14ac:dyDescent="0.25">
      <c r="A245" s="365" t="s">
        <v>716</v>
      </c>
      <c r="B245" s="1249" t="s">
        <v>718</v>
      </c>
      <c r="C245" s="1382"/>
      <c r="D245" s="1090"/>
      <c r="E245" s="449"/>
      <c r="F245" s="1227" t="str">
        <f>IFERROR(VLOOKUP(A245,Factura1_0!$K$5:$K$263,1,0),"0")</f>
        <v>0</v>
      </c>
      <c r="G245" s="1227">
        <f>IFERROR(VLOOKUP(A245,Boleta1_0!$K$5:$K$248,1,0),0)</f>
        <v>0</v>
      </c>
      <c r="H245" s="1227">
        <f>IFERROR(VLOOKUP(A245,'Nota de Débito1_0'!$K$5:$K$238,1,0),0)</f>
        <v>0</v>
      </c>
      <c r="I245" s="1227" t="str">
        <f>IFERROR(VLOOKUP(A245,'Nota de Crédito1_0'!$K$5:$K$238,1,0),0)</f>
        <v>2117</v>
      </c>
      <c r="J245" s="1227">
        <f>IFERROR(VLOOKUP(A245,Retenciones1_0!$K$5:$K$237,1,0),0)</f>
        <v>0</v>
      </c>
      <c r="K245" s="1227">
        <f>IFERROR(VLOOKUP(A245,Percepciones1_0!$K$5:$K$236,1,0),0)</f>
        <v>0</v>
      </c>
      <c r="L245" s="1227">
        <f>IFERROR(VLOOKUP(A245,Guía1_0!$K$5:$K$235,1,0),0)</f>
        <v>0</v>
      </c>
      <c r="M245" s="1227" t="str">
        <f>IFERROR(VLOOKUP(A245,'Resumen Diario1_1'!$K$5:$K$233,1,0),0)</f>
        <v>2117</v>
      </c>
      <c r="N245" s="1227">
        <f>IFERROR(VLOOKUP(A245,'Comunicación de Baja1_0'!$K$5:$K$233,1,0),0)</f>
        <v>0</v>
      </c>
      <c r="O245" s="1227">
        <f>IFERROR(VLOOKUP(A245,'Resumen de reversiones1_0'!$K$5:$K$1000,1,0),0)</f>
        <v>0</v>
      </c>
      <c r="P245" s="1227">
        <f>IFERROR(VLOOKUP(A245,Factura2_0!$L$5:$L$971,1,0),0)</f>
        <v>0</v>
      </c>
      <c r="Q245" s="1227">
        <f>IFERROR(VLOOKUP($A245,Boleta2_0!$L$5:$L$1117,1,0),0)</f>
        <v>0</v>
      </c>
      <c r="R245" s="1227">
        <f>IFERROR(VLOOKUP($A245,'Servicios Públicos2_0'!$L$5:$L$462,1,0),0)</f>
        <v>0</v>
      </c>
      <c r="S245" s="1227" t="str">
        <f>IFERROR(VLOOKUP($A245,NotaCredito2_0!$L$5:$L$457,1,0),0)</f>
        <v>2117</v>
      </c>
      <c r="T245" s="1227">
        <f>IFERROR(VLOOKUP($A245,NotaDebito2_0!$L$5:$L$454,1,0),0)</f>
        <v>0</v>
      </c>
      <c r="U245" s="1227">
        <f>IFERROR(VLOOKUP($A245,General!$D$6:$D$235,1,0),0)</f>
        <v>0</v>
      </c>
      <c r="V245" s="1227">
        <f>IFERROR(VLOOKUP($A245,Firma!$H$4:$H$232,1,0),0)</f>
        <v>0</v>
      </c>
      <c r="W245" s="365" t="s">
        <v>716</v>
      </c>
      <c r="X245" s="1229" t="str">
        <f t="shared" si="3"/>
        <v>2117</v>
      </c>
    </row>
    <row r="246" spans="1:24" customFormat="1" x14ac:dyDescent="0.25">
      <c r="A246" s="365" t="s">
        <v>720</v>
      </c>
      <c r="B246" s="1249" t="s">
        <v>726</v>
      </c>
      <c r="C246" s="1382"/>
      <c r="D246" s="1090"/>
      <c r="E246" s="449"/>
      <c r="F246" s="1227" t="str">
        <f>IFERROR(VLOOKUP(A246,Factura1_0!$K$5:$K$263,1,0),"0")</f>
        <v>0</v>
      </c>
      <c r="G246" s="1227">
        <f>IFERROR(VLOOKUP(A246,Boleta1_0!$K$5:$K$248,1,0),0)</f>
        <v>0</v>
      </c>
      <c r="H246" s="1227">
        <f>IFERROR(VLOOKUP(A246,'Nota de Débito1_0'!$K$5:$K$238,1,0),0)</f>
        <v>0</v>
      </c>
      <c r="I246" s="1227">
        <f>IFERROR(VLOOKUP(A246,'Nota de Crédito1_0'!$K$5:$K$238,1,0),0)</f>
        <v>0</v>
      </c>
      <c r="J246" s="1227">
        <f>IFERROR(VLOOKUP(A246,Retenciones1_0!$K$5:$K$237,1,0),0)</f>
        <v>0</v>
      </c>
      <c r="K246" s="1227">
        <f>IFERROR(VLOOKUP(A246,Percepciones1_0!$K$5:$K$236,1,0),0)</f>
        <v>0</v>
      </c>
      <c r="L246" s="1227">
        <f>IFERROR(VLOOKUP(A246,Guía1_0!$K$5:$K$235,1,0),0)</f>
        <v>0</v>
      </c>
      <c r="M246" s="1227">
        <f>IFERROR(VLOOKUP(A246,'Resumen Diario1_1'!$K$5:$K$233,1,0),0)</f>
        <v>0</v>
      </c>
      <c r="N246" s="1227">
        <f>IFERROR(VLOOKUP(A246,'Comunicación de Baja1_0'!$K$5:$K$233,1,0),0)</f>
        <v>0</v>
      </c>
      <c r="O246" s="1227">
        <f>IFERROR(VLOOKUP(A246,'Resumen de reversiones1_0'!$K$5:$K$1000,1,0),0)</f>
        <v>0</v>
      </c>
      <c r="P246" s="1227">
        <f>IFERROR(VLOOKUP(A246,Factura2_0!$L$5:$L$971,1,0),0)</f>
        <v>0</v>
      </c>
      <c r="Q246" s="1227">
        <f>IFERROR(VLOOKUP($A246,Boleta2_0!$L$5:$L$1117,1,0),0)</f>
        <v>0</v>
      </c>
      <c r="R246" s="1227">
        <f>IFERROR(VLOOKUP($A246,'Servicios Públicos2_0'!$L$5:$L$462,1,0),0)</f>
        <v>0</v>
      </c>
      <c r="S246" s="1227">
        <f>IFERROR(VLOOKUP($A246,NotaCredito2_0!$L$5:$L$457,1,0),0)</f>
        <v>0</v>
      </c>
      <c r="T246" s="1227">
        <f>IFERROR(VLOOKUP($A246,NotaDebito2_0!$L$5:$L$454,1,0),0)</f>
        <v>0</v>
      </c>
      <c r="U246" s="1227">
        <f>IFERROR(VLOOKUP($A246,General!$D$6:$D$235,1,0),0)</f>
        <v>0</v>
      </c>
      <c r="V246" s="1227">
        <f>IFERROR(VLOOKUP($A246,Firma!$H$4:$H$232,1,0),0)</f>
        <v>0</v>
      </c>
      <c r="W246" s="365" t="s">
        <v>720</v>
      </c>
      <c r="X246" s="1229" t="str">
        <f t="shared" si="3"/>
        <v>2118</v>
      </c>
    </row>
    <row r="247" spans="1:24" customFormat="1" x14ac:dyDescent="0.25">
      <c r="A247" s="365" t="s">
        <v>2328</v>
      </c>
      <c r="B247" s="1425" t="s">
        <v>5904</v>
      </c>
      <c r="C247" s="1382"/>
      <c r="D247" s="1090"/>
      <c r="E247" s="449"/>
      <c r="F247" s="1227" t="str">
        <f>IFERROR(VLOOKUP(A247,Factura1_0!$K$5:$K$263,1,0),"0")</f>
        <v>0</v>
      </c>
      <c r="G247" s="1227">
        <f>IFERROR(VLOOKUP(A247,Boleta1_0!$K$5:$K$248,1,0),0)</f>
        <v>0</v>
      </c>
      <c r="H247" s="1227">
        <f>IFERROR(VLOOKUP(A247,'Nota de Débito1_0'!$K$5:$K$238,1,0),0)</f>
        <v>0</v>
      </c>
      <c r="I247" s="1227" t="str">
        <f>IFERROR(VLOOKUP(A247,'Nota de Crédito1_0'!$K$5:$K$238,1,0),0)</f>
        <v>2119</v>
      </c>
      <c r="J247" s="1227">
        <f>IFERROR(VLOOKUP(A247,Retenciones1_0!$K$5:$K$237,1,0),0)</f>
        <v>0</v>
      </c>
      <c r="K247" s="1227">
        <f>IFERROR(VLOOKUP(A247,Percepciones1_0!$K$5:$K$236,1,0),0)</f>
        <v>0</v>
      </c>
      <c r="L247" s="1227">
        <f>IFERROR(VLOOKUP(A247,Guía1_0!$K$5:$K$235,1,0),0)</f>
        <v>0</v>
      </c>
      <c r="M247" s="1227">
        <f>IFERROR(VLOOKUP(A247,'Resumen Diario1_1'!$K$5:$K$233,1,0),0)</f>
        <v>0</v>
      </c>
      <c r="N247" s="1227">
        <f>IFERROR(VLOOKUP(A247,'Comunicación de Baja1_0'!$K$5:$K$233,1,0),0)</f>
        <v>0</v>
      </c>
      <c r="O247" s="1227">
        <f>IFERROR(VLOOKUP(A247,'Resumen de reversiones1_0'!$K$5:$K$1000,1,0),0)</f>
        <v>0</v>
      </c>
      <c r="P247" s="1227">
        <f>IFERROR(VLOOKUP(A247,Factura2_0!$L$5:$L$971,1,0),0)</f>
        <v>0</v>
      </c>
      <c r="Q247" s="1227">
        <f>IFERROR(VLOOKUP($A247,Boleta2_0!$L$5:$L$1117,1,0),0)</f>
        <v>0</v>
      </c>
      <c r="R247" s="1227">
        <f>IFERROR(VLOOKUP($A247,'Servicios Públicos2_0'!$L$5:$L$462,1,0),0)</f>
        <v>0</v>
      </c>
      <c r="S247" s="1227" t="str">
        <f>IFERROR(VLOOKUP($A247,NotaCredito2_0!$L$5:$L$457,1,0),0)</f>
        <v>2119</v>
      </c>
      <c r="T247" s="1227">
        <f>IFERROR(VLOOKUP($A247,NotaDebito2_0!$L$5:$L$454,1,0),0)</f>
        <v>0</v>
      </c>
      <c r="U247" s="1227">
        <f>IFERROR(VLOOKUP($A247,General!$D$6:$D$235,1,0),0)</f>
        <v>0</v>
      </c>
      <c r="V247" s="1227">
        <f>IFERROR(VLOOKUP($A247,Firma!$H$4:$H$232,1,0),0)</f>
        <v>0</v>
      </c>
      <c r="W247" s="365" t="s">
        <v>2328</v>
      </c>
      <c r="X247" s="1229" t="str">
        <f t="shared" si="3"/>
        <v>2119</v>
      </c>
    </row>
    <row r="248" spans="1:24" customFormat="1" x14ac:dyDescent="0.25">
      <c r="A248" s="365" t="s">
        <v>2327</v>
      </c>
      <c r="B248" s="1425" t="s">
        <v>5908</v>
      </c>
      <c r="C248" s="1382"/>
      <c r="D248" s="1090"/>
      <c r="E248" s="449"/>
      <c r="F248" s="1227" t="str">
        <f>IFERROR(VLOOKUP(A248,Factura1_0!$K$5:$K$263,1,0),"0")</f>
        <v>0</v>
      </c>
      <c r="G248" s="1227">
        <f>IFERROR(VLOOKUP(A248,Boleta1_0!$K$5:$K$248,1,0),0)</f>
        <v>0</v>
      </c>
      <c r="H248" s="1227">
        <f>IFERROR(VLOOKUP(A248,'Nota de Débito1_0'!$K$5:$K$238,1,0),0)</f>
        <v>0</v>
      </c>
      <c r="I248" s="1227" t="str">
        <f>IFERROR(VLOOKUP(A248,'Nota de Crédito1_0'!$K$5:$K$238,1,0),0)</f>
        <v>2120</v>
      </c>
      <c r="J248" s="1227">
        <f>IFERROR(VLOOKUP(A248,Retenciones1_0!$K$5:$K$237,1,0),0)</f>
        <v>0</v>
      </c>
      <c r="K248" s="1227">
        <f>IFERROR(VLOOKUP(A248,Percepciones1_0!$K$5:$K$236,1,0),0)</f>
        <v>0</v>
      </c>
      <c r="L248" s="1227">
        <f>IFERROR(VLOOKUP(A248,Guía1_0!$K$5:$K$235,1,0),0)</f>
        <v>0</v>
      </c>
      <c r="M248" s="1227">
        <f>IFERROR(VLOOKUP(A248,'Resumen Diario1_1'!$K$5:$K$233,1,0),0)</f>
        <v>0</v>
      </c>
      <c r="N248" s="1227">
        <f>IFERROR(VLOOKUP(A248,'Comunicación de Baja1_0'!$K$5:$K$233,1,0),0)</f>
        <v>0</v>
      </c>
      <c r="O248" s="1227">
        <f>IFERROR(VLOOKUP(A248,'Resumen de reversiones1_0'!$K$5:$K$1000,1,0),0)</f>
        <v>0</v>
      </c>
      <c r="P248" s="1227">
        <f>IFERROR(VLOOKUP(A248,Factura2_0!$L$5:$L$971,1,0),0)</f>
        <v>0</v>
      </c>
      <c r="Q248" s="1227">
        <f>IFERROR(VLOOKUP($A248,Boleta2_0!$L$5:$L$1117,1,0),0)</f>
        <v>0</v>
      </c>
      <c r="R248" s="1227">
        <f>IFERROR(VLOOKUP($A248,'Servicios Públicos2_0'!$L$5:$L$462,1,0),0)</f>
        <v>0</v>
      </c>
      <c r="S248" s="1227" t="str">
        <f>IFERROR(VLOOKUP($A248,NotaCredito2_0!$L$5:$L$457,1,0),0)</f>
        <v>2120</v>
      </c>
      <c r="T248" s="1227">
        <f>IFERROR(VLOOKUP($A248,NotaDebito2_0!$L$5:$L$454,1,0),0)</f>
        <v>0</v>
      </c>
      <c r="U248" s="1227">
        <f>IFERROR(VLOOKUP($A248,General!$D$6:$D$235,1,0),0)</f>
        <v>0</v>
      </c>
      <c r="V248" s="1227">
        <f>IFERROR(VLOOKUP($A248,Firma!$H$4:$H$232,1,0),0)</f>
        <v>0</v>
      </c>
      <c r="W248" s="365" t="s">
        <v>2327</v>
      </c>
      <c r="X248" s="1229" t="str">
        <f t="shared" si="3"/>
        <v>2120</v>
      </c>
    </row>
    <row r="249" spans="1:24" customFormat="1" x14ac:dyDescent="0.25">
      <c r="A249" s="365" t="s">
        <v>2326</v>
      </c>
      <c r="B249" s="1425" t="s">
        <v>5909</v>
      </c>
      <c r="C249" s="1382"/>
      <c r="D249" s="1090"/>
      <c r="E249" s="449"/>
      <c r="F249" s="1227" t="str">
        <f>IFERROR(VLOOKUP(A249,Factura1_0!$K$5:$K$263,1,0),"0")</f>
        <v>0</v>
      </c>
      <c r="G249" s="1227">
        <f>IFERROR(VLOOKUP(A249,Boleta1_0!$K$5:$K$248,1,0),0)</f>
        <v>0</v>
      </c>
      <c r="H249" s="1227">
        <f>IFERROR(VLOOKUP(A249,'Nota de Débito1_0'!$K$5:$K$238,1,0),0)</f>
        <v>0</v>
      </c>
      <c r="I249" s="1227" t="str">
        <f>IFERROR(VLOOKUP(A249,'Nota de Crédito1_0'!$K$5:$K$238,1,0),0)</f>
        <v>2121</v>
      </c>
      <c r="J249" s="1227">
        <f>IFERROR(VLOOKUP(A249,Retenciones1_0!$K$5:$K$237,1,0),0)</f>
        <v>0</v>
      </c>
      <c r="K249" s="1227">
        <f>IFERROR(VLOOKUP(A249,Percepciones1_0!$K$5:$K$236,1,0),0)</f>
        <v>0</v>
      </c>
      <c r="L249" s="1227">
        <f>IFERROR(VLOOKUP(A249,Guía1_0!$K$5:$K$235,1,0),0)</f>
        <v>0</v>
      </c>
      <c r="M249" s="1227">
        <f>IFERROR(VLOOKUP(A249,'Resumen Diario1_1'!$K$5:$K$233,1,0),0)</f>
        <v>0</v>
      </c>
      <c r="N249" s="1227">
        <f>IFERROR(VLOOKUP(A249,'Comunicación de Baja1_0'!$K$5:$K$233,1,0),0)</f>
        <v>0</v>
      </c>
      <c r="O249" s="1227">
        <f>IFERROR(VLOOKUP(A249,'Resumen de reversiones1_0'!$K$5:$K$1000,1,0),0)</f>
        <v>0</v>
      </c>
      <c r="P249" s="1227">
        <f>IFERROR(VLOOKUP(A249,Factura2_0!$L$5:$L$971,1,0),0)</f>
        <v>0</v>
      </c>
      <c r="Q249" s="1227">
        <f>IFERROR(VLOOKUP($A249,Boleta2_0!$L$5:$L$1117,1,0),0)</f>
        <v>0</v>
      </c>
      <c r="R249" s="1227">
        <f>IFERROR(VLOOKUP($A249,'Servicios Públicos2_0'!$L$5:$L$462,1,0),0)</f>
        <v>0</v>
      </c>
      <c r="S249" s="1227" t="str">
        <f>IFERROR(VLOOKUP($A249,NotaCredito2_0!$L$5:$L$457,1,0),0)</f>
        <v>2121</v>
      </c>
      <c r="T249" s="1227">
        <f>IFERROR(VLOOKUP($A249,NotaDebito2_0!$L$5:$L$454,1,0),0)</f>
        <v>0</v>
      </c>
      <c r="U249" s="1227">
        <f>IFERROR(VLOOKUP($A249,General!$D$6:$D$235,1,0),0)</f>
        <v>0</v>
      </c>
      <c r="V249" s="1227">
        <f>IFERROR(VLOOKUP($A249,Firma!$H$4:$H$232,1,0),0)</f>
        <v>0</v>
      </c>
      <c r="W249" s="365" t="s">
        <v>2326</v>
      </c>
      <c r="X249" s="1229" t="str">
        <f t="shared" si="3"/>
        <v>2121</v>
      </c>
    </row>
    <row r="250" spans="1:24" customFormat="1" x14ac:dyDescent="0.25">
      <c r="A250" s="365" t="s">
        <v>2325</v>
      </c>
      <c r="B250" s="1249" t="s">
        <v>2324</v>
      </c>
      <c r="C250" s="1382"/>
      <c r="D250" s="1090"/>
      <c r="E250" s="449"/>
      <c r="F250" s="1227" t="str">
        <f>IFERROR(VLOOKUP(A250,Factura1_0!$K$5:$K$263,1,0),"0")</f>
        <v>0</v>
      </c>
      <c r="G250" s="1227">
        <f>IFERROR(VLOOKUP(A250,Boleta1_0!$K$5:$K$248,1,0),0)</f>
        <v>0</v>
      </c>
      <c r="H250" s="1227">
        <f>IFERROR(VLOOKUP(A250,'Nota de Débito1_0'!$K$5:$K$238,1,0),0)</f>
        <v>0</v>
      </c>
      <c r="I250" s="1227">
        <f>IFERROR(VLOOKUP(A250,'Nota de Crédito1_0'!$K$5:$K$238,1,0),0)</f>
        <v>0</v>
      </c>
      <c r="J250" s="1227">
        <f>IFERROR(VLOOKUP(A250,Retenciones1_0!$K$5:$K$237,1,0),0)</f>
        <v>0</v>
      </c>
      <c r="K250" s="1227">
        <f>IFERROR(VLOOKUP(A250,Percepciones1_0!$K$5:$K$236,1,0),0)</f>
        <v>0</v>
      </c>
      <c r="L250" s="1227">
        <f>IFERROR(VLOOKUP(A250,Guía1_0!$K$5:$K$235,1,0),0)</f>
        <v>0</v>
      </c>
      <c r="M250" s="1227">
        <f>IFERROR(VLOOKUP(A250,'Resumen Diario1_1'!$K$5:$K$233,1,0),0)</f>
        <v>0</v>
      </c>
      <c r="N250" s="1227">
        <f>IFERROR(VLOOKUP(A250,'Comunicación de Baja1_0'!$K$5:$K$233,1,0),0)</f>
        <v>0</v>
      </c>
      <c r="O250" s="1227">
        <f>IFERROR(VLOOKUP(A250,'Resumen de reversiones1_0'!$K$5:$K$1000,1,0),0)</f>
        <v>0</v>
      </c>
      <c r="P250" s="1227">
        <f>IFERROR(VLOOKUP(A250,Factura2_0!$L$5:$L$971,1,0),0)</f>
        <v>0</v>
      </c>
      <c r="Q250" s="1227">
        <f>IFERROR(VLOOKUP($A250,Boleta2_0!$L$5:$L$1117,1,0),0)</f>
        <v>0</v>
      </c>
      <c r="R250" s="1227">
        <f>IFERROR(VLOOKUP($A250,'Servicios Públicos2_0'!$L$5:$L$462,1,0),0)</f>
        <v>0</v>
      </c>
      <c r="S250" s="1227">
        <f>IFERROR(VLOOKUP($A250,NotaCredito2_0!$L$5:$L$457,1,0),0)</f>
        <v>0</v>
      </c>
      <c r="T250" s="1227">
        <f>IFERROR(VLOOKUP($A250,NotaDebito2_0!$L$5:$L$454,1,0),0)</f>
        <v>0</v>
      </c>
      <c r="U250" s="1227">
        <f>IFERROR(VLOOKUP($A250,General!$D$6:$D$235,1,0),0)</f>
        <v>0</v>
      </c>
      <c r="V250" s="1227">
        <f>IFERROR(VLOOKUP($A250,Firma!$H$4:$H$232,1,0),0)</f>
        <v>0</v>
      </c>
      <c r="W250" s="365" t="s">
        <v>2325</v>
      </c>
      <c r="X250" s="1229" t="str">
        <f t="shared" si="3"/>
        <v>2122</v>
      </c>
    </row>
    <row r="251" spans="1:24" customFormat="1" x14ac:dyDescent="0.25">
      <c r="A251" s="365" t="s">
        <v>2323</v>
      </c>
      <c r="B251" s="1249" t="s">
        <v>521</v>
      </c>
      <c r="C251" s="1382"/>
      <c r="D251" s="1090"/>
      <c r="E251" s="449"/>
      <c r="F251" s="1227" t="str">
        <f>IFERROR(VLOOKUP(A251,Factura1_0!$K$5:$K$263,1,0),"0")</f>
        <v>0</v>
      </c>
      <c r="G251" s="1227">
        <f>IFERROR(VLOOKUP(A251,Boleta1_0!$K$5:$K$248,1,0),0)</f>
        <v>0</v>
      </c>
      <c r="H251" s="1227">
        <f>IFERROR(VLOOKUP(A251,'Nota de Débito1_0'!$K$5:$K$238,1,0),0)</f>
        <v>0</v>
      </c>
      <c r="I251" s="1227">
        <f>IFERROR(VLOOKUP(A251,'Nota de Crédito1_0'!$K$5:$K$238,1,0),0)</f>
        <v>0</v>
      </c>
      <c r="J251" s="1227">
        <f>IFERROR(VLOOKUP(A251,Retenciones1_0!$K$5:$K$237,1,0),0)</f>
        <v>0</v>
      </c>
      <c r="K251" s="1227">
        <f>IFERROR(VLOOKUP(A251,Percepciones1_0!$K$5:$K$236,1,0),0)</f>
        <v>0</v>
      </c>
      <c r="L251" s="1227">
        <f>IFERROR(VLOOKUP(A251,Guía1_0!$K$5:$K$235,1,0),0)</f>
        <v>0</v>
      </c>
      <c r="M251" s="1227">
        <f>IFERROR(VLOOKUP(A251,'Resumen Diario1_1'!$K$5:$K$233,1,0),0)</f>
        <v>0</v>
      </c>
      <c r="N251" s="1227">
        <f>IFERROR(VLOOKUP(A251,'Comunicación de Baja1_0'!$K$5:$K$233,1,0),0)</f>
        <v>0</v>
      </c>
      <c r="O251" s="1227">
        <f>IFERROR(VLOOKUP(A251,'Resumen de reversiones1_0'!$K$5:$K$1000,1,0),0)</f>
        <v>0</v>
      </c>
      <c r="P251" s="1227">
        <f>IFERROR(VLOOKUP(A251,Factura2_0!$L$5:$L$971,1,0),0)</f>
        <v>0</v>
      </c>
      <c r="Q251" s="1227">
        <f>IFERROR(VLOOKUP($A251,Boleta2_0!$L$5:$L$1117,1,0),0)</f>
        <v>0</v>
      </c>
      <c r="R251" s="1227">
        <f>IFERROR(VLOOKUP($A251,'Servicios Públicos2_0'!$L$5:$L$462,1,0),0)</f>
        <v>0</v>
      </c>
      <c r="S251" s="1227">
        <f>IFERROR(VLOOKUP($A251,NotaCredito2_0!$L$5:$L$457,1,0),0)</f>
        <v>0</v>
      </c>
      <c r="T251" s="1227">
        <f>IFERROR(VLOOKUP($A251,NotaDebito2_0!$L$5:$L$454,1,0),0)</f>
        <v>0</v>
      </c>
      <c r="U251" s="1227">
        <f>IFERROR(VLOOKUP($A251,General!$D$6:$D$235,1,0),0)</f>
        <v>0</v>
      </c>
      <c r="V251" s="1227">
        <f>IFERROR(VLOOKUP($A251,Firma!$H$4:$H$232,1,0),0)</f>
        <v>0</v>
      </c>
      <c r="W251" s="365" t="s">
        <v>2323</v>
      </c>
      <c r="X251" s="1229" t="str">
        <f t="shared" si="3"/>
        <v>2123</v>
      </c>
    </row>
    <row r="252" spans="1:24" customFormat="1" x14ac:dyDescent="0.25">
      <c r="A252" s="365" t="s">
        <v>2322</v>
      </c>
      <c r="B252" s="1249" t="s">
        <v>846</v>
      </c>
      <c r="C252" s="1382"/>
      <c r="D252" s="1090"/>
      <c r="E252" s="449"/>
      <c r="F252" s="1227" t="str">
        <f>IFERROR(VLOOKUP(A252,Factura1_0!$K$5:$K$263,1,0),"0")</f>
        <v>0</v>
      </c>
      <c r="G252" s="1227">
        <f>IFERROR(VLOOKUP(A252,Boleta1_0!$K$5:$K$248,1,0),0)</f>
        <v>0</v>
      </c>
      <c r="H252" s="1227">
        <f>IFERROR(VLOOKUP(A252,'Nota de Débito1_0'!$K$5:$K$238,1,0),0)</f>
        <v>0</v>
      </c>
      <c r="I252" s="1227">
        <f>IFERROR(VLOOKUP(A252,'Nota de Crédito1_0'!$K$5:$K$238,1,0),0)</f>
        <v>0</v>
      </c>
      <c r="J252" s="1227">
        <f>IFERROR(VLOOKUP(A252,Retenciones1_0!$K$5:$K$237,1,0),0)</f>
        <v>0</v>
      </c>
      <c r="K252" s="1227">
        <f>IFERROR(VLOOKUP(A252,Percepciones1_0!$K$5:$K$236,1,0),0)</f>
        <v>0</v>
      </c>
      <c r="L252" s="1227">
        <f>IFERROR(VLOOKUP(A252,Guía1_0!$K$5:$K$235,1,0),0)</f>
        <v>0</v>
      </c>
      <c r="M252" s="1227">
        <f>IFERROR(VLOOKUP(A252,'Resumen Diario1_1'!$K$5:$K$233,1,0),0)</f>
        <v>0</v>
      </c>
      <c r="N252" s="1227">
        <f>IFERROR(VLOOKUP(A252,'Comunicación de Baja1_0'!$K$5:$K$233,1,0),0)</f>
        <v>0</v>
      </c>
      <c r="O252" s="1227">
        <f>IFERROR(VLOOKUP(A252,'Resumen de reversiones1_0'!$K$5:$K$1000,1,0),0)</f>
        <v>0</v>
      </c>
      <c r="P252" s="1227">
        <f>IFERROR(VLOOKUP(A252,Factura2_0!$L$5:$L$971,1,0),0)</f>
        <v>0</v>
      </c>
      <c r="Q252" s="1227">
        <f>IFERROR(VLOOKUP($A252,Boleta2_0!$L$5:$L$1117,1,0),0)</f>
        <v>0</v>
      </c>
      <c r="R252" s="1227">
        <f>IFERROR(VLOOKUP($A252,'Servicios Públicos2_0'!$L$5:$L$462,1,0),0)</f>
        <v>0</v>
      </c>
      <c r="S252" s="1227">
        <f>IFERROR(VLOOKUP($A252,NotaCredito2_0!$L$5:$L$457,1,0),0)</f>
        <v>0</v>
      </c>
      <c r="T252" s="1227">
        <f>IFERROR(VLOOKUP($A252,NotaDebito2_0!$L$5:$L$454,1,0),0)</f>
        <v>0</v>
      </c>
      <c r="U252" s="1227">
        <f>IFERROR(VLOOKUP($A252,General!$D$6:$D$235,1,0),0)</f>
        <v>0</v>
      </c>
      <c r="V252" s="1227">
        <f>IFERROR(VLOOKUP($A252,Firma!$H$4:$H$232,1,0),0)</f>
        <v>0</v>
      </c>
      <c r="W252" s="365" t="s">
        <v>2322</v>
      </c>
      <c r="X252" s="1229" t="str">
        <f t="shared" si="3"/>
        <v>2124</v>
      </c>
    </row>
    <row r="253" spans="1:24" customFormat="1" x14ac:dyDescent="0.25">
      <c r="A253" s="365" t="s">
        <v>733</v>
      </c>
      <c r="B253" s="1249" t="s">
        <v>736</v>
      </c>
      <c r="C253" s="1382"/>
      <c r="D253" s="1090"/>
      <c r="E253" s="449"/>
      <c r="F253" s="1227" t="str">
        <f>IFERROR(VLOOKUP(A253,Factura1_0!$K$5:$K$263,1,0),"0")</f>
        <v>0</v>
      </c>
      <c r="G253" s="1227">
        <f>IFERROR(VLOOKUP(A253,Boleta1_0!$K$5:$K$248,1,0),0)</f>
        <v>0</v>
      </c>
      <c r="H253" s="1227">
        <f>IFERROR(VLOOKUP(A253,'Nota de Débito1_0'!$K$5:$K$238,1,0),0)</f>
        <v>0</v>
      </c>
      <c r="I253" s="1227" t="str">
        <f>IFERROR(VLOOKUP(A253,'Nota de Crédito1_0'!$K$5:$K$238,1,0),0)</f>
        <v>2125</v>
      </c>
      <c r="J253" s="1227">
        <f>IFERROR(VLOOKUP(A253,Retenciones1_0!$K$5:$K$237,1,0),0)</f>
        <v>0</v>
      </c>
      <c r="K253" s="1227">
        <f>IFERROR(VLOOKUP(A253,Percepciones1_0!$K$5:$K$236,1,0),0)</f>
        <v>0</v>
      </c>
      <c r="L253" s="1227">
        <f>IFERROR(VLOOKUP(A253,Guía1_0!$K$5:$K$235,1,0),0)</f>
        <v>0</v>
      </c>
      <c r="M253" s="1227">
        <f>IFERROR(VLOOKUP(A253,'Resumen Diario1_1'!$K$5:$K$233,1,0),0)</f>
        <v>0</v>
      </c>
      <c r="N253" s="1227">
        <f>IFERROR(VLOOKUP(A253,'Comunicación de Baja1_0'!$K$5:$K$233,1,0),0)</f>
        <v>0</v>
      </c>
      <c r="O253" s="1227">
        <f>IFERROR(VLOOKUP(A253,'Resumen de reversiones1_0'!$K$5:$K$1000,1,0),0)</f>
        <v>0</v>
      </c>
      <c r="P253" s="1227">
        <f>IFERROR(VLOOKUP(A253,Factura2_0!$L$5:$L$971,1,0),0)</f>
        <v>0</v>
      </c>
      <c r="Q253" s="1227">
        <f>IFERROR(VLOOKUP($A253,Boleta2_0!$L$5:$L$1117,1,0),0)</f>
        <v>0</v>
      </c>
      <c r="R253" s="1227">
        <f>IFERROR(VLOOKUP($A253,'Servicios Públicos2_0'!$L$5:$L$462,1,0),0)</f>
        <v>0</v>
      </c>
      <c r="S253" s="1227">
        <f>IFERROR(VLOOKUP($A253,NotaCredito2_0!$L$5:$L$457,1,0),0)</f>
        <v>0</v>
      </c>
      <c r="T253" s="1227">
        <f>IFERROR(VLOOKUP($A253,NotaDebito2_0!$L$5:$L$454,1,0),0)</f>
        <v>0</v>
      </c>
      <c r="U253" s="1227">
        <f>IFERROR(VLOOKUP($A253,General!$D$6:$D$235,1,0),0)</f>
        <v>0</v>
      </c>
      <c r="V253" s="1227">
        <f>IFERROR(VLOOKUP($A253,Firma!$H$4:$H$232,1,0),0)</f>
        <v>0</v>
      </c>
      <c r="W253" s="365" t="s">
        <v>733</v>
      </c>
      <c r="X253" s="1229" t="str">
        <f t="shared" si="3"/>
        <v>2125</v>
      </c>
    </row>
    <row r="254" spans="1:24" customFormat="1" x14ac:dyDescent="0.25">
      <c r="A254" s="365" t="s">
        <v>732</v>
      </c>
      <c r="B254" s="1249" t="s">
        <v>735</v>
      </c>
      <c r="C254" s="1382"/>
      <c r="D254" s="1090"/>
      <c r="E254" s="449"/>
      <c r="F254" s="1227" t="str">
        <f>IFERROR(VLOOKUP(A254,Factura1_0!$K$5:$K$263,1,0),"0")</f>
        <v>0</v>
      </c>
      <c r="G254" s="1227">
        <f>IFERROR(VLOOKUP(A254,Boleta1_0!$K$5:$K$248,1,0),0)</f>
        <v>0</v>
      </c>
      <c r="H254" s="1227">
        <f>IFERROR(VLOOKUP(A254,'Nota de Débito1_0'!$K$5:$K$238,1,0),0)</f>
        <v>0</v>
      </c>
      <c r="I254" s="1227">
        <f>IFERROR(VLOOKUP(A254,'Nota de Crédito1_0'!$K$5:$K$238,1,0),0)</f>
        <v>0</v>
      </c>
      <c r="J254" s="1227">
        <f>IFERROR(VLOOKUP(A254,Retenciones1_0!$K$5:$K$237,1,0),0)</f>
        <v>0</v>
      </c>
      <c r="K254" s="1227">
        <f>IFERROR(VLOOKUP(A254,Percepciones1_0!$K$5:$K$236,1,0),0)</f>
        <v>0</v>
      </c>
      <c r="L254" s="1227">
        <f>IFERROR(VLOOKUP(A254,Guía1_0!$K$5:$K$235,1,0),0)</f>
        <v>0</v>
      </c>
      <c r="M254" s="1227">
        <f>IFERROR(VLOOKUP(A254,'Resumen Diario1_1'!$K$5:$K$233,1,0),0)</f>
        <v>0</v>
      </c>
      <c r="N254" s="1227">
        <f>IFERROR(VLOOKUP(A254,'Comunicación de Baja1_0'!$K$5:$K$233,1,0),0)</f>
        <v>0</v>
      </c>
      <c r="O254" s="1227">
        <f>IFERROR(VLOOKUP(A254,'Resumen de reversiones1_0'!$K$5:$K$1000,1,0),0)</f>
        <v>0</v>
      </c>
      <c r="P254" s="1227">
        <f>IFERROR(VLOOKUP(A254,Factura2_0!$L$5:$L$971,1,0),0)</f>
        <v>0</v>
      </c>
      <c r="Q254" s="1227">
        <f>IFERROR(VLOOKUP($A254,Boleta2_0!$L$5:$L$1117,1,0),0)</f>
        <v>0</v>
      </c>
      <c r="R254" s="1227">
        <f>IFERROR(VLOOKUP($A254,'Servicios Públicos2_0'!$L$5:$L$462,1,0),0)</f>
        <v>0</v>
      </c>
      <c r="S254" s="1227">
        <f>IFERROR(VLOOKUP($A254,NotaCredito2_0!$L$5:$L$457,1,0),0)</f>
        <v>0</v>
      </c>
      <c r="T254" s="1227">
        <f>IFERROR(VLOOKUP($A254,NotaDebito2_0!$L$5:$L$454,1,0),0)</f>
        <v>0</v>
      </c>
      <c r="U254" s="1227">
        <f>IFERROR(VLOOKUP($A254,General!$D$6:$D$235,1,0),0)</f>
        <v>0</v>
      </c>
      <c r="V254" s="1227">
        <f>IFERROR(VLOOKUP($A254,Firma!$H$4:$H$232,1,0),0)</f>
        <v>0</v>
      </c>
      <c r="W254" s="365" t="s">
        <v>732</v>
      </c>
      <c r="X254" s="1229" t="str">
        <f t="shared" si="3"/>
        <v>2126</v>
      </c>
    </row>
    <row r="255" spans="1:24" customFormat="1" x14ac:dyDescent="0.25">
      <c r="A255" s="365" t="s">
        <v>738</v>
      </c>
      <c r="B255" s="1249" t="s">
        <v>758</v>
      </c>
      <c r="C255" s="1382"/>
      <c r="D255" s="1090"/>
      <c r="E255" s="449"/>
      <c r="F255" s="1227" t="str">
        <f>IFERROR(VLOOKUP(A255,Factura1_0!$K$5:$K$263,1,0),"0")</f>
        <v>0</v>
      </c>
      <c r="G255" s="1227">
        <f>IFERROR(VLOOKUP(A255,Boleta1_0!$K$5:$K$248,1,0),0)</f>
        <v>0</v>
      </c>
      <c r="H255" s="1227">
        <f>IFERROR(VLOOKUP(A255,'Nota de Débito1_0'!$K$5:$K$238,1,0),0)</f>
        <v>0</v>
      </c>
      <c r="I255" s="1227">
        <f>IFERROR(VLOOKUP(A255,'Nota de Crédito1_0'!$K$5:$K$238,1,0),0)</f>
        <v>0</v>
      </c>
      <c r="J255" s="1227">
        <f>IFERROR(VLOOKUP(A255,Retenciones1_0!$K$5:$K$237,1,0),0)</f>
        <v>0</v>
      </c>
      <c r="K255" s="1227">
        <f>IFERROR(VLOOKUP(A255,Percepciones1_0!$K$5:$K$236,1,0),0)</f>
        <v>0</v>
      </c>
      <c r="L255" s="1227">
        <f>IFERROR(VLOOKUP(A255,Guía1_0!$K$5:$K$235,1,0),0)</f>
        <v>0</v>
      </c>
      <c r="M255" s="1227">
        <f>IFERROR(VLOOKUP(A255,'Resumen Diario1_1'!$K$5:$K$233,1,0),0)</f>
        <v>0</v>
      </c>
      <c r="N255" s="1227">
        <f>IFERROR(VLOOKUP(A255,'Comunicación de Baja1_0'!$K$5:$K$233,1,0),0)</f>
        <v>0</v>
      </c>
      <c r="O255" s="1227">
        <f>IFERROR(VLOOKUP(A255,'Resumen de reversiones1_0'!$K$5:$K$1000,1,0),0)</f>
        <v>0</v>
      </c>
      <c r="P255" s="1227">
        <f>IFERROR(VLOOKUP(A255,Factura2_0!$L$5:$L$971,1,0),0)</f>
        <v>0</v>
      </c>
      <c r="Q255" s="1227">
        <f>IFERROR(VLOOKUP($A255,Boleta2_0!$L$5:$L$1117,1,0),0)</f>
        <v>0</v>
      </c>
      <c r="R255" s="1227">
        <f>IFERROR(VLOOKUP($A255,'Servicios Públicos2_0'!$L$5:$L$462,1,0),0)</f>
        <v>0</v>
      </c>
      <c r="S255" s="1227">
        <f>IFERROR(VLOOKUP($A255,NotaCredito2_0!$L$5:$L$457,1,0),0)</f>
        <v>0</v>
      </c>
      <c r="T255" s="1227">
        <f>IFERROR(VLOOKUP($A255,NotaDebito2_0!$L$5:$L$454,1,0),0)</f>
        <v>0</v>
      </c>
      <c r="U255" s="1227">
        <f>IFERROR(VLOOKUP($A255,General!$D$6:$D$235,1,0),0)</f>
        <v>0</v>
      </c>
      <c r="V255" s="1227">
        <f>IFERROR(VLOOKUP($A255,Firma!$H$4:$H$232,1,0),0)</f>
        <v>0</v>
      </c>
      <c r="W255" s="365" t="s">
        <v>738</v>
      </c>
      <c r="X255" s="1229" t="str">
        <f t="shared" si="3"/>
        <v>2127</v>
      </c>
    </row>
    <row r="256" spans="1:24" customFormat="1" x14ac:dyDescent="0.25">
      <c r="A256" s="365" t="s">
        <v>737</v>
      </c>
      <c r="B256" s="1249" t="s">
        <v>757</v>
      </c>
      <c r="C256" s="1382"/>
      <c r="D256" s="1090"/>
      <c r="E256" s="449"/>
      <c r="F256" s="1227" t="str">
        <f>IFERROR(VLOOKUP(A256,Factura1_0!$K$5:$K$263,1,0),"0")</f>
        <v>0</v>
      </c>
      <c r="G256" s="1227">
        <f>IFERROR(VLOOKUP(A256,Boleta1_0!$K$5:$K$248,1,0),0)</f>
        <v>0</v>
      </c>
      <c r="H256" s="1227">
        <f>IFERROR(VLOOKUP(A256,'Nota de Débito1_0'!$K$5:$K$238,1,0),0)</f>
        <v>0</v>
      </c>
      <c r="I256" s="1227" t="str">
        <f>IFERROR(VLOOKUP(A256,'Nota de Crédito1_0'!$K$5:$K$238,1,0),0)</f>
        <v>2128</v>
      </c>
      <c r="J256" s="1227">
        <f>IFERROR(VLOOKUP(A256,Retenciones1_0!$K$5:$K$237,1,0),0)</f>
        <v>0</v>
      </c>
      <c r="K256" s="1227">
        <f>IFERROR(VLOOKUP(A256,Percepciones1_0!$K$5:$K$236,1,0),0)</f>
        <v>0</v>
      </c>
      <c r="L256" s="1227">
        <f>IFERROR(VLOOKUP(A256,Guía1_0!$K$5:$K$235,1,0),0)</f>
        <v>0</v>
      </c>
      <c r="M256" s="1227">
        <f>IFERROR(VLOOKUP(A256,'Resumen Diario1_1'!$K$5:$K$233,1,0),0)</f>
        <v>0</v>
      </c>
      <c r="N256" s="1227">
        <f>IFERROR(VLOOKUP(A256,'Comunicación de Baja1_0'!$K$5:$K$233,1,0),0)</f>
        <v>0</v>
      </c>
      <c r="O256" s="1227">
        <f>IFERROR(VLOOKUP(A256,'Resumen de reversiones1_0'!$K$5:$K$1000,1,0),0)</f>
        <v>0</v>
      </c>
      <c r="P256" s="1227">
        <f>IFERROR(VLOOKUP(A256,Factura2_0!$L$5:$L$971,1,0),0)</f>
        <v>0</v>
      </c>
      <c r="Q256" s="1227">
        <f>IFERROR(VLOOKUP($A256,Boleta2_0!$L$5:$L$1117,1,0),0)</f>
        <v>0</v>
      </c>
      <c r="R256" s="1227">
        <f>IFERROR(VLOOKUP($A256,'Servicios Públicos2_0'!$L$5:$L$462,1,0),0)</f>
        <v>0</v>
      </c>
      <c r="S256" s="1227" t="str">
        <f>IFERROR(VLOOKUP($A256,NotaCredito2_0!$L$5:$L$457,1,0),0)</f>
        <v>2128</v>
      </c>
      <c r="T256" s="1227" t="str">
        <f>IFERROR(VLOOKUP($A256,NotaDebito2_0!$L$5:$L$454,1,0),0)</f>
        <v>2128</v>
      </c>
      <c r="U256" s="1227">
        <f>IFERROR(VLOOKUP($A256,General!$D$6:$D$235,1,0),0)</f>
        <v>0</v>
      </c>
      <c r="V256" s="1227">
        <f>IFERROR(VLOOKUP($A256,Firma!$H$4:$H$232,1,0),0)</f>
        <v>0</v>
      </c>
      <c r="W256" s="365" t="s">
        <v>737</v>
      </c>
      <c r="X256" s="1229" t="str">
        <f t="shared" si="3"/>
        <v>2128</v>
      </c>
    </row>
    <row r="257" spans="1:24" customFormat="1" x14ac:dyDescent="0.25">
      <c r="A257" s="365" t="s">
        <v>2321</v>
      </c>
      <c r="B257" s="1249" t="s">
        <v>2275</v>
      </c>
      <c r="C257" s="1382"/>
      <c r="D257" s="1090"/>
      <c r="E257" s="449"/>
      <c r="F257" s="1227" t="str">
        <f>IFERROR(VLOOKUP(A257,Factura1_0!$K$5:$K$263,1,0),"0")</f>
        <v>0</v>
      </c>
      <c r="G257" s="1227">
        <f>IFERROR(VLOOKUP(A257,Boleta1_0!$K$5:$K$248,1,0),0)</f>
        <v>0</v>
      </c>
      <c r="H257" s="1227">
        <f>IFERROR(VLOOKUP(A257,'Nota de Débito1_0'!$K$5:$K$238,1,0),0)</f>
        <v>0</v>
      </c>
      <c r="I257" s="1227">
        <f>IFERROR(VLOOKUP(A257,'Nota de Crédito1_0'!$K$5:$K$238,1,0),0)</f>
        <v>0</v>
      </c>
      <c r="J257" s="1227">
        <f>IFERROR(VLOOKUP(A257,Retenciones1_0!$K$5:$K$237,1,0),0)</f>
        <v>0</v>
      </c>
      <c r="K257" s="1227">
        <f>IFERROR(VLOOKUP(A257,Percepciones1_0!$K$5:$K$236,1,0),0)</f>
        <v>0</v>
      </c>
      <c r="L257" s="1227">
        <f>IFERROR(VLOOKUP(A257,Guía1_0!$K$5:$K$235,1,0),0)</f>
        <v>0</v>
      </c>
      <c r="M257" s="1227">
        <f>IFERROR(VLOOKUP(A257,'Resumen Diario1_1'!$K$5:$K$233,1,0),0)</f>
        <v>0</v>
      </c>
      <c r="N257" s="1227">
        <f>IFERROR(VLOOKUP(A257,'Comunicación de Baja1_0'!$K$5:$K$233,1,0),0)</f>
        <v>0</v>
      </c>
      <c r="O257" s="1227">
        <f>IFERROR(VLOOKUP(A257,'Resumen de reversiones1_0'!$K$5:$K$1000,1,0),0)</f>
        <v>0</v>
      </c>
      <c r="P257" s="1227">
        <f>IFERROR(VLOOKUP(A257,Factura2_0!$L$5:$L$971,1,0),0)</f>
        <v>0</v>
      </c>
      <c r="Q257" s="1227">
        <f>IFERROR(VLOOKUP($A257,Boleta2_0!$L$5:$L$1117,1,0),0)</f>
        <v>0</v>
      </c>
      <c r="R257" s="1227">
        <f>IFERROR(VLOOKUP($A257,'Servicios Públicos2_0'!$L$5:$L$462,1,0),0)</f>
        <v>0</v>
      </c>
      <c r="S257" s="1227">
        <f>IFERROR(VLOOKUP($A257,NotaCredito2_0!$L$5:$L$457,1,0),0)</f>
        <v>0</v>
      </c>
      <c r="T257" s="1227">
        <f>IFERROR(VLOOKUP($A257,NotaDebito2_0!$L$5:$L$454,1,0),0)</f>
        <v>0</v>
      </c>
      <c r="U257" s="1227">
        <f>IFERROR(VLOOKUP($A257,General!$D$6:$D$235,1,0),0)</f>
        <v>0</v>
      </c>
      <c r="V257" s="1227">
        <f>IFERROR(VLOOKUP($A257,Firma!$H$4:$H$232,1,0),0)</f>
        <v>0</v>
      </c>
      <c r="W257" s="365" t="s">
        <v>2321</v>
      </c>
      <c r="X257" s="1229" t="str">
        <f t="shared" si="3"/>
        <v>2129</v>
      </c>
    </row>
    <row r="258" spans="1:24" customFormat="1" x14ac:dyDescent="0.25">
      <c r="A258" s="365" t="s">
        <v>2320</v>
      </c>
      <c r="B258" s="1249" t="s">
        <v>518</v>
      </c>
      <c r="C258" s="1382"/>
      <c r="D258" s="1090"/>
      <c r="E258" s="449"/>
      <c r="F258" s="1227" t="str">
        <f>IFERROR(VLOOKUP(A258,Factura1_0!$K$5:$K$263,1,0),"0")</f>
        <v>0</v>
      </c>
      <c r="G258" s="1227">
        <f>IFERROR(VLOOKUP(A258,Boleta1_0!$K$5:$K$248,1,0),0)</f>
        <v>0</v>
      </c>
      <c r="H258" s="1227">
        <f>IFERROR(VLOOKUP(A258,'Nota de Débito1_0'!$K$5:$K$238,1,0),0)</f>
        <v>0</v>
      </c>
      <c r="I258" s="1227">
        <f>IFERROR(VLOOKUP(A258,'Nota de Crédito1_0'!$K$5:$K$238,1,0),0)</f>
        <v>0</v>
      </c>
      <c r="J258" s="1227">
        <f>IFERROR(VLOOKUP(A258,Retenciones1_0!$K$5:$K$237,1,0),0)</f>
        <v>0</v>
      </c>
      <c r="K258" s="1227">
        <f>IFERROR(VLOOKUP(A258,Percepciones1_0!$K$5:$K$236,1,0),0)</f>
        <v>0</v>
      </c>
      <c r="L258" s="1227">
        <f>IFERROR(VLOOKUP(A258,Guía1_0!$K$5:$K$235,1,0),0)</f>
        <v>0</v>
      </c>
      <c r="M258" s="1227">
        <f>IFERROR(VLOOKUP(A258,'Resumen Diario1_1'!$K$5:$K$233,1,0),0)</f>
        <v>0</v>
      </c>
      <c r="N258" s="1227">
        <f>IFERROR(VLOOKUP(A258,'Comunicación de Baja1_0'!$K$5:$K$233,1,0),0)</f>
        <v>0</v>
      </c>
      <c r="O258" s="1227">
        <f>IFERROR(VLOOKUP(A258,'Resumen de reversiones1_0'!$K$5:$K$1000,1,0),0)</f>
        <v>0</v>
      </c>
      <c r="P258" s="1227">
        <f>IFERROR(VLOOKUP(A258,Factura2_0!$L$5:$L$971,1,0),0)</f>
        <v>0</v>
      </c>
      <c r="Q258" s="1227">
        <f>IFERROR(VLOOKUP($A258,Boleta2_0!$L$5:$L$1117,1,0),0)</f>
        <v>0</v>
      </c>
      <c r="R258" s="1227">
        <f>IFERROR(VLOOKUP($A258,'Servicios Públicos2_0'!$L$5:$L$462,1,0),0)</f>
        <v>0</v>
      </c>
      <c r="S258" s="1227">
        <f>IFERROR(VLOOKUP($A258,NotaCredito2_0!$L$5:$L$457,1,0),0)</f>
        <v>0</v>
      </c>
      <c r="T258" s="1227">
        <f>IFERROR(VLOOKUP($A258,NotaDebito2_0!$L$5:$L$454,1,0),0)</f>
        <v>0</v>
      </c>
      <c r="U258" s="1227">
        <f>IFERROR(VLOOKUP($A258,General!$D$6:$D$235,1,0),0)</f>
        <v>0</v>
      </c>
      <c r="V258" s="1227">
        <f>IFERROR(VLOOKUP($A258,Firma!$H$4:$H$232,1,0),0)</f>
        <v>0</v>
      </c>
      <c r="W258" s="365" t="s">
        <v>2320</v>
      </c>
      <c r="X258" s="1229" t="str">
        <f t="shared" si="3"/>
        <v>2130</v>
      </c>
    </row>
    <row r="259" spans="1:24" customFormat="1" x14ac:dyDescent="0.25">
      <c r="A259" s="365" t="s">
        <v>2319</v>
      </c>
      <c r="B259" s="1249" t="s">
        <v>2318</v>
      </c>
      <c r="C259" s="1382"/>
      <c r="D259" s="1090"/>
      <c r="E259" s="449"/>
      <c r="F259" s="1227" t="str">
        <f>IFERROR(VLOOKUP(A259,Factura1_0!$K$5:$K$263,1,0),"0")</f>
        <v>0</v>
      </c>
      <c r="G259" s="1227">
        <f>IFERROR(VLOOKUP(A259,Boleta1_0!$K$5:$K$248,1,0),0)</f>
        <v>0</v>
      </c>
      <c r="H259" s="1227">
        <f>IFERROR(VLOOKUP(A259,'Nota de Débito1_0'!$K$5:$K$238,1,0),0)</f>
        <v>0</v>
      </c>
      <c r="I259" s="1227">
        <f>IFERROR(VLOOKUP(A259,'Nota de Crédito1_0'!$K$5:$K$238,1,0),0)</f>
        <v>0</v>
      </c>
      <c r="J259" s="1227">
        <f>IFERROR(VLOOKUP(A259,Retenciones1_0!$K$5:$K$237,1,0),0)</f>
        <v>0</v>
      </c>
      <c r="K259" s="1227">
        <f>IFERROR(VLOOKUP(A259,Percepciones1_0!$K$5:$K$236,1,0),0)</f>
        <v>0</v>
      </c>
      <c r="L259" s="1227">
        <f>IFERROR(VLOOKUP(A259,Guía1_0!$K$5:$K$235,1,0),0)</f>
        <v>0</v>
      </c>
      <c r="M259" s="1227">
        <f>IFERROR(VLOOKUP(A259,'Resumen Diario1_1'!$K$5:$K$233,1,0),0)</f>
        <v>0</v>
      </c>
      <c r="N259" s="1227">
        <f>IFERROR(VLOOKUP(A259,'Comunicación de Baja1_0'!$K$5:$K$233,1,0),0)</f>
        <v>0</v>
      </c>
      <c r="O259" s="1227">
        <f>IFERROR(VLOOKUP(A259,'Resumen de reversiones1_0'!$K$5:$K$1000,1,0),0)</f>
        <v>0</v>
      </c>
      <c r="P259" s="1227">
        <f>IFERROR(VLOOKUP(A259,Factura2_0!$L$5:$L$971,1,0),0)</f>
        <v>0</v>
      </c>
      <c r="Q259" s="1227">
        <f>IFERROR(VLOOKUP($A259,Boleta2_0!$L$5:$L$1117,1,0),0)</f>
        <v>0</v>
      </c>
      <c r="R259" s="1227">
        <f>IFERROR(VLOOKUP($A259,'Servicios Públicos2_0'!$L$5:$L$462,1,0),0)</f>
        <v>0</v>
      </c>
      <c r="S259" s="1227">
        <f>IFERROR(VLOOKUP($A259,NotaCredito2_0!$L$5:$L$457,1,0),0)</f>
        <v>0</v>
      </c>
      <c r="T259" s="1227">
        <f>IFERROR(VLOOKUP($A259,NotaDebito2_0!$L$5:$L$454,1,0),0)</f>
        <v>0</v>
      </c>
      <c r="U259" s="1227">
        <f>IFERROR(VLOOKUP($A259,General!$D$6:$D$235,1,0),0)</f>
        <v>0</v>
      </c>
      <c r="V259" s="1227">
        <f>IFERROR(VLOOKUP($A259,Firma!$H$4:$H$232,1,0),0)</f>
        <v>0</v>
      </c>
      <c r="W259" s="365" t="s">
        <v>2319</v>
      </c>
      <c r="X259" s="1229" t="str">
        <f t="shared" ref="X259:X322" si="4">IF(SUM(F259:V259)&gt;0,"",W259)</f>
        <v>2131</v>
      </c>
    </row>
    <row r="260" spans="1:24" customFormat="1" x14ac:dyDescent="0.25">
      <c r="A260" s="365" t="s">
        <v>2317</v>
      </c>
      <c r="B260" s="1249" t="s">
        <v>547</v>
      </c>
      <c r="C260" s="1382"/>
      <c r="D260" s="1090"/>
      <c r="E260" s="449"/>
      <c r="F260" s="1227" t="str">
        <f>IFERROR(VLOOKUP(A260,Factura1_0!$K$5:$K$263,1,0),"0")</f>
        <v>0</v>
      </c>
      <c r="G260" s="1227">
        <f>IFERROR(VLOOKUP(A260,Boleta1_0!$K$5:$K$248,1,0),0)</f>
        <v>0</v>
      </c>
      <c r="H260" s="1227">
        <f>IFERROR(VLOOKUP(A260,'Nota de Débito1_0'!$K$5:$K$238,1,0),0)</f>
        <v>0</v>
      </c>
      <c r="I260" s="1227">
        <f>IFERROR(VLOOKUP(A260,'Nota de Crédito1_0'!$K$5:$K$238,1,0),0)</f>
        <v>0</v>
      </c>
      <c r="J260" s="1227">
        <f>IFERROR(VLOOKUP(A260,Retenciones1_0!$K$5:$K$237,1,0),0)</f>
        <v>0</v>
      </c>
      <c r="K260" s="1227">
        <f>IFERROR(VLOOKUP(A260,Percepciones1_0!$K$5:$K$236,1,0),0)</f>
        <v>0</v>
      </c>
      <c r="L260" s="1227">
        <f>IFERROR(VLOOKUP(A260,Guía1_0!$K$5:$K$235,1,0),0)</f>
        <v>0</v>
      </c>
      <c r="M260" s="1227">
        <f>IFERROR(VLOOKUP(A260,'Resumen Diario1_1'!$K$5:$K$233,1,0),0)</f>
        <v>0</v>
      </c>
      <c r="N260" s="1227">
        <f>IFERROR(VLOOKUP(A260,'Comunicación de Baja1_0'!$K$5:$K$233,1,0),0)</f>
        <v>0</v>
      </c>
      <c r="O260" s="1227">
        <f>IFERROR(VLOOKUP(A260,'Resumen de reversiones1_0'!$K$5:$K$1000,1,0),0)</f>
        <v>0</v>
      </c>
      <c r="P260" s="1227">
        <f>IFERROR(VLOOKUP(A260,Factura2_0!$L$5:$L$971,1,0),0)</f>
        <v>0</v>
      </c>
      <c r="Q260" s="1227">
        <f>IFERROR(VLOOKUP($A260,Boleta2_0!$L$5:$L$1117,1,0),0)</f>
        <v>0</v>
      </c>
      <c r="R260" s="1227">
        <f>IFERROR(VLOOKUP($A260,'Servicios Públicos2_0'!$L$5:$L$462,1,0),0)</f>
        <v>0</v>
      </c>
      <c r="S260" s="1227">
        <f>IFERROR(VLOOKUP($A260,NotaCredito2_0!$L$5:$L$457,1,0),0)</f>
        <v>0</v>
      </c>
      <c r="T260" s="1227">
        <f>IFERROR(VLOOKUP($A260,NotaDebito2_0!$L$5:$L$454,1,0),0)</f>
        <v>0</v>
      </c>
      <c r="U260" s="1227">
        <f>IFERROR(VLOOKUP($A260,General!$D$6:$D$235,1,0),0)</f>
        <v>0</v>
      </c>
      <c r="V260" s="1227">
        <f>IFERROR(VLOOKUP($A260,Firma!$H$4:$H$232,1,0),0)</f>
        <v>0</v>
      </c>
      <c r="W260" s="365" t="s">
        <v>2317</v>
      </c>
      <c r="X260" s="1229" t="str">
        <f t="shared" si="4"/>
        <v>2132</v>
      </c>
    </row>
    <row r="261" spans="1:24" customFormat="1" x14ac:dyDescent="0.25">
      <c r="A261" s="365" t="s">
        <v>2316</v>
      </c>
      <c r="B261" s="1249" t="s">
        <v>521</v>
      </c>
      <c r="C261" s="1382"/>
      <c r="D261" s="1090"/>
      <c r="E261" s="449"/>
      <c r="F261" s="1227" t="str">
        <f>IFERROR(VLOOKUP(A261,Factura1_0!$K$5:$K$263,1,0),"0")</f>
        <v>0</v>
      </c>
      <c r="G261" s="1227">
        <f>IFERROR(VLOOKUP(A261,Boleta1_0!$K$5:$K$248,1,0),0)</f>
        <v>0</v>
      </c>
      <c r="H261" s="1227">
        <f>IFERROR(VLOOKUP(A261,'Nota de Débito1_0'!$K$5:$K$238,1,0),0)</f>
        <v>0</v>
      </c>
      <c r="I261" s="1227">
        <f>IFERROR(VLOOKUP(A261,'Nota de Crédito1_0'!$K$5:$K$238,1,0),0)</f>
        <v>0</v>
      </c>
      <c r="J261" s="1227" t="str">
        <f>IFERROR(VLOOKUP(A261,Retenciones1_0!$K$5:$K$237,1,0),0)</f>
        <v>2133</v>
      </c>
      <c r="K261" s="1227" t="str">
        <f>IFERROR(VLOOKUP(A261,Percepciones1_0!$K$5:$K$236,1,0),0)</f>
        <v>2133</v>
      </c>
      <c r="L261" s="1227">
        <f>IFERROR(VLOOKUP(A261,Guía1_0!$K$5:$K$235,1,0),0)</f>
        <v>0</v>
      </c>
      <c r="M261" s="1227">
        <f>IFERROR(VLOOKUP(A261,'Resumen Diario1_1'!$K$5:$K$233,1,0),0)</f>
        <v>0</v>
      </c>
      <c r="N261" s="1227">
        <f>IFERROR(VLOOKUP(A261,'Comunicación de Baja1_0'!$K$5:$K$233,1,0),0)</f>
        <v>0</v>
      </c>
      <c r="O261" s="1227">
        <f>IFERROR(VLOOKUP(A261,'Resumen de reversiones1_0'!$K$5:$K$1000,1,0),0)</f>
        <v>0</v>
      </c>
      <c r="P261" s="1227">
        <f>IFERROR(VLOOKUP(A261,Factura2_0!$L$5:$L$971,1,0),0)</f>
        <v>0</v>
      </c>
      <c r="Q261" s="1227">
        <f>IFERROR(VLOOKUP($A261,Boleta2_0!$L$5:$L$1117,1,0),0)</f>
        <v>0</v>
      </c>
      <c r="R261" s="1227">
        <f>IFERROR(VLOOKUP($A261,'Servicios Públicos2_0'!$L$5:$L$462,1,0),0)</f>
        <v>0</v>
      </c>
      <c r="S261" s="1227">
        <f>IFERROR(VLOOKUP($A261,NotaCredito2_0!$L$5:$L$457,1,0),0)</f>
        <v>0</v>
      </c>
      <c r="T261" s="1227">
        <f>IFERROR(VLOOKUP($A261,NotaDebito2_0!$L$5:$L$454,1,0),0)</f>
        <v>0</v>
      </c>
      <c r="U261" s="1227">
        <f>IFERROR(VLOOKUP($A261,General!$D$6:$D$235,1,0),0)</f>
        <v>0</v>
      </c>
      <c r="V261" s="1227">
        <f>IFERROR(VLOOKUP($A261,Firma!$H$4:$H$232,1,0),0)</f>
        <v>0</v>
      </c>
      <c r="W261" s="365" t="s">
        <v>2316</v>
      </c>
      <c r="X261" s="1229" t="str">
        <f t="shared" si="4"/>
        <v>2133</v>
      </c>
    </row>
    <row r="262" spans="1:24" customFormat="1" x14ac:dyDescent="0.25">
      <c r="A262" s="365" t="s">
        <v>2315</v>
      </c>
      <c r="B262" s="1249" t="s">
        <v>520</v>
      </c>
      <c r="C262" s="1382"/>
      <c r="D262" s="1090"/>
      <c r="E262" s="449"/>
      <c r="F262" s="1227" t="str">
        <f>IFERROR(VLOOKUP(A262,Factura1_0!$K$5:$K$263,1,0),"0")</f>
        <v>0</v>
      </c>
      <c r="G262" s="1227">
        <f>IFERROR(VLOOKUP(A262,Boleta1_0!$K$5:$K$248,1,0),0)</f>
        <v>0</v>
      </c>
      <c r="H262" s="1227">
        <f>IFERROR(VLOOKUP(A262,'Nota de Débito1_0'!$K$5:$K$238,1,0),0)</f>
        <v>0</v>
      </c>
      <c r="I262" s="1227">
        <f>IFERROR(VLOOKUP(A262,'Nota de Crédito1_0'!$K$5:$K$238,1,0),0)</f>
        <v>0</v>
      </c>
      <c r="J262" s="1227" t="str">
        <f>IFERROR(VLOOKUP(A262,Retenciones1_0!$K$5:$K$237,1,0),0)</f>
        <v>2134</v>
      </c>
      <c r="K262" s="1227" t="str">
        <f>IFERROR(VLOOKUP(A262,Percepciones1_0!$K$5:$K$236,1,0),0)</f>
        <v>2134</v>
      </c>
      <c r="L262" s="1227">
        <f>IFERROR(VLOOKUP(A262,Guía1_0!$K$5:$K$235,1,0),0)</f>
        <v>0</v>
      </c>
      <c r="M262" s="1227">
        <f>IFERROR(VLOOKUP(A262,'Resumen Diario1_1'!$K$5:$K$233,1,0),0)</f>
        <v>0</v>
      </c>
      <c r="N262" s="1227">
        <f>IFERROR(VLOOKUP(A262,'Comunicación de Baja1_0'!$K$5:$K$233,1,0),0)</f>
        <v>0</v>
      </c>
      <c r="O262" s="1227">
        <f>IFERROR(VLOOKUP(A262,'Resumen de reversiones1_0'!$K$5:$K$1000,1,0),0)</f>
        <v>0</v>
      </c>
      <c r="P262" s="1227">
        <f>IFERROR(VLOOKUP(A262,Factura2_0!$L$5:$L$971,1,0),0)</f>
        <v>0</v>
      </c>
      <c r="Q262" s="1227">
        <f>IFERROR(VLOOKUP($A262,Boleta2_0!$L$5:$L$1117,1,0),0)</f>
        <v>0</v>
      </c>
      <c r="R262" s="1227">
        <f>IFERROR(VLOOKUP($A262,'Servicios Públicos2_0'!$L$5:$L$462,1,0),0)</f>
        <v>0</v>
      </c>
      <c r="S262" s="1227">
        <f>IFERROR(VLOOKUP($A262,NotaCredito2_0!$L$5:$L$457,1,0),0)</f>
        <v>0</v>
      </c>
      <c r="T262" s="1227">
        <f>IFERROR(VLOOKUP($A262,NotaDebito2_0!$L$5:$L$454,1,0),0)</f>
        <v>0</v>
      </c>
      <c r="U262" s="1227">
        <f>IFERROR(VLOOKUP($A262,General!$D$6:$D$235,1,0),0)</f>
        <v>0</v>
      </c>
      <c r="V262" s="1227">
        <f>IFERROR(VLOOKUP($A262,Firma!$H$4:$H$232,1,0),0)</f>
        <v>0</v>
      </c>
      <c r="W262" s="365" t="s">
        <v>2315</v>
      </c>
      <c r="X262" s="1229" t="str">
        <f t="shared" si="4"/>
        <v>2134</v>
      </c>
    </row>
    <row r="263" spans="1:24" customFormat="1" x14ac:dyDescent="0.25">
      <c r="A263" s="365" t="s">
        <v>740</v>
      </c>
      <c r="B263" s="1249" t="s">
        <v>804</v>
      </c>
      <c r="C263" s="1382"/>
      <c r="D263" s="1090"/>
      <c r="E263" s="449"/>
      <c r="F263" s="1227" t="str">
        <f>IFERROR(VLOOKUP(A263,Factura1_0!$K$5:$K$263,1,0),"0")</f>
        <v>0</v>
      </c>
      <c r="G263" s="1227">
        <f>IFERROR(VLOOKUP(A263,Boleta1_0!$K$5:$K$248,1,0),0)</f>
        <v>0</v>
      </c>
      <c r="H263" s="1227" t="str">
        <f>IFERROR(VLOOKUP(A263,'Nota de Débito1_0'!$K$5:$K$238,1,0),0)</f>
        <v>2135</v>
      </c>
      <c r="I263" s="1227" t="str">
        <f>IFERROR(VLOOKUP(A263,'Nota de Crédito1_0'!$K$5:$K$238,1,0),0)</f>
        <v>2135</v>
      </c>
      <c r="J263" s="1227">
        <f>IFERROR(VLOOKUP(A263,Retenciones1_0!$K$5:$K$237,1,0),0)</f>
        <v>0</v>
      </c>
      <c r="K263" s="1227">
        <f>IFERROR(VLOOKUP(A263,Percepciones1_0!$K$5:$K$236,1,0),0)</f>
        <v>0</v>
      </c>
      <c r="L263" s="1227">
        <f>IFERROR(VLOOKUP(A263,Guía1_0!$K$5:$K$235,1,0),0)</f>
        <v>0</v>
      </c>
      <c r="M263" s="1227">
        <f>IFERROR(VLOOKUP(A263,'Resumen Diario1_1'!$K$5:$K$233,1,0),0)</f>
        <v>0</v>
      </c>
      <c r="N263" s="1227">
        <f>IFERROR(VLOOKUP(A263,'Comunicación de Baja1_0'!$K$5:$K$233,1,0),0)</f>
        <v>0</v>
      </c>
      <c r="O263" s="1227">
        <f>IFERROR(VLOOKUP(A263,'Resumen de reversiones1_0'!$K$5:$K$1000,1,0),0)</f>
        <v>0</v>
      </c>
      <c r="P263" s="1227">
        <f>IFERROR(VLOOKUP(A263,Factura2_0!$L$5:$L$971,1,0),0)</f>
        <v>0</v>
      </c>
      <c r="Q263" s="1227">
        <f>IFERROR(VLOOKUP($A263,Boleta2_0!$L$5:$L$1117,1,0),0)</f>
        <v>0</v>
      </c>
      <c r="R263" s="1227">
        <f>IFERROR(VLOOKUP($A263,'Servicios Públicos2_0'!$L$5:$L$462,1,0),0)</f>
        <v>0</v>
      </c>
      <c r="S263" s="1227" t="str">
        <f>IFERROR(VLOOKUP($A263,NotaCredito2_0!$L$5:$L$457,1,0),0)</f>
        <v>2135</v>
      </c>
      <c r="T263" s="1227" t="str">
        <f>IFERROR(VLOOKUP($A263,NotaDebito2_0!$L$5:$L$454,1,0),0)</f>
        <v>2135</v>
      </c>
      <c r="U263" s="1227">
        <f>IFERROR(VLOOKUP($A263,General!$D$6:$D$235,1,0),0)</f>
        <v>0</v>
      </c>
      <c r="V263" s="1227">
        <f>IFERROR(VLOOKUP($A263,Firma!$H$4:$H$232,1,0),0)</f>
        <v>0</v>
      </c>
      <c r="W263" s="365" t="s">
        <v>740</v>
      </c>
      <c r="X263" s="1229" t="str">
        <f t="shared" si="4"/>
        <v>2135</v>
      </c>
    </row>
    <row r="264" spans="1:24" customFormat="1" x14ac:dyDescent="0.25">
      <c r="A264" s="365" t="s">
        <v>739</v>
      </c>
      <c r="B264" s="1249" t="s">
        <v>805</v>
      </c>
      <c r="C264" s="1382"/>
      <c r="D264" s="1090"/>
      <c r="E264" s="449"/>
      <c r="F264" s="1227" t="str">
        <f>IFERROR(VLOOKUP(A264,Factura1_0!$K$5:$K$263,1,0),"0")</f>
        <v>0</v>
      </c>
      <c r="G264" s="1227">
        <f>IFERROR(VLOOKUP(A264,Boleta1_0!$K$5:$K$248,1,0),0)</f>
        <v>0</v>
      </c>
      <c r="H264" s="1227" t="str">
        <f>IFERROR(VLOOKUP(A264,'Nota de Débito1_0'!$K$5:$K$238,1,0),0)</f>
        <v>2136</v>
      </c>
      <c r="I264" s="1227" t="str">
        <f>IFERROR(VLOOKUP(A264,'Nota de Crédito1_0'!$K$5:$K$238,1,0),0)</f>
        <v>2136</v>
      </c>
      <c r="J264" s="1227">
        <f>IFERROR(VLOOKUP(A264,Retenciones1_0!$K$5:$K$237,1,0),0)</f>
        <v>0</v>
      </c>
      <c r="K264" s="1227">
        <f>IFERROR(VLOOKUP(A264,Percepciones1_0!$K$5:$K$236,1,0),0)</f>
        <v>0</v>
      </c>
      <c r="L264" s="1227">
        <f>IFERROR(VLOOKUP(A264,Guía1_0!$K$5:$K$235,1,0),0)</f>
        <v>0</v>
      </c>
      <c r="M264" s="1227">
        <f>IFERROR(VLOOKUP(A264,'Resumen Diario1_1'!$K$5:$K$233,1,0),0)</f>
        <v>0</v>
      </c>
      <c r="N264" s="1227">
        <f>IFERROR(VLOOKUP(A264,'Comunicación de Baja1_0'!$K$5:$K$233,1,0),0)</f>
        <v>0</v>
      </c>
      <c r="O264" s="1227">
        <f>IFERROR(VLOOKUP(A264,'Resumen de reversiones1_0'!$K$5:$K$1000,1,0),0)</f>
        <v>0</v>
      </c>
      <c r="P264" s="1227">
        <f>IFERROR(VLOOKUP(A264,Factura2_0!$L$5:$L$971,1,0),0)</f>
        <v>0</v>
      </c>
      <c r="Q264" s="1227">
        <f>IFERROR(VLOOKUP($A264,Boleta2_0!$L$5:$L$1117,1,0),0)</f>
        <v>0</v>
      </c>
      <c r="R264" s="1227">
        <f>IFERROR(VLOOKUP($A264,'Servicios Públicos2_0'!$L$5:$L$462,1,0),0)</f>
        <v>0</v>
      </c>
      <c r="S264" s="1227" t="str">
        <f>IFERROR(VLOOKUP($A264,NotaCredito2_0!$L$5:$L$457,1,0),0)</f>
        <v>2136</v>
      </c>
      <c r="T264" s="1227" t="str">
        <f>IFERROR(VLOOKUP($A264,NotaDebito2_0!$L$5:$L$454,1,0),0)</f>
        <v>2136</v>
      </c>
      <c r="U264" s="1227">
        <f>IFERROR(VLOOKUP($A264,General!$D$6:$D$235,1,0),0)</f>
        <v>0</v>
      </c>
      <c r="V264" s="1227">
        <f>IFERROR(VLOOKUP($A264,Firma!$H$4:$H$232,1,0),0)</f>
        <v>0</v>
      </c>
      <c r="W264" s="365" t="s">
        <v>739</v>
      </c>
      <c r="X264" s="1229" t="str">
        <f t="shared" si="4"/>
        <v>2136</v>
      </c>
    </row>
    <row r="265" spans="1:24" customFormat="1" x14ac:dyDescent="0.25">
      <c r="A265" s="365" t="s">
        <v>2314</v>
      </c>
      <c r="B265" s="1249" t="s">
        <v>591</v>
      </c>
      <c r="C265" s="1382"/>
      <c r="D265" s="1090"/>
      <c r="E265" s="449"/>
      <c r="F265" s="1227" t="str">
        <f>IFERROR(VLOOKUP(A265,Factura1_0!$K$5:$K$263,1,0),"0")</f>
        <v>0</v>
      </c>
      <c r="G265" s="1227">
        <f>IFERROR(VLOOKUP(A265,Boleta1_0!$K$5:$K$248,1,0),0)</f>
        <v>0</v>
      </c>
      <c r="H265" s="1227">
        <f>IFERROR(VLOOKUP(A265,'Nota de Débito1_0'!$K$5:$K$238,1,0),0)</f>
        <v>0</v>
      </c>
      <c r="I265" s="1227" t="str">
        <f>IFERROR(VLOOKUP(A265,'Nota de Crédito1_0'!$K$5:$K$238,1,0),0)</f>
        <v>2137</v>
      </c>
      <c r="J265" s="1227">
        <f>IFERROR(VLOOKUP(A265,Retenciones1_0!$K$5:$K$237,1,0),0)</f>
        <v>0</v>
      </c>
      <c r="K265" s="1227">
        <f>IFERROR(VLOOKUP(A265,Percepciones1_0!$K$5:$K$236,1,0),0)</f>
        <v>0</v>
      </c>
      <c r="L265" s="1227">
        <f>IFERROR(VLOOKUP(A265,Guía1_0!$K$5:$K$235,1,0),0)</f>
        <v>0</v>
      </c>
      <c r="M265" s="1227">
        <f>IFERROR(VLOOKUP(A265,'Resumen Diario1_1'!$K$5:$K$233,1,0),0)</f>
        <v>0</v>
      </c>
      <c r="N265" s="1227">
        <f>IFERROR(VLOOKUP(A265,'Comunicación de Baja1_0'!$K$5:$K$233,1,0),0)</f>
        <v>0</v>
      </c>
      <c r="O265" s="1227">
        <f>IFERROR(VLOOKUP(A265,'Resumen de reversiones1_0'!$K$5:$K$1000,1,0),0)</f>
        <v>0</v>
      </c>
      <c r="P265" s="1227">
        <f>IFERROR(VLOOKUP(A265,Factura2_0!$L$5:$L$971,1,0),0)</f>
        <v>0</v>
      </c>
      <c r="Q265" s="1227">
        <f>IFERROR(VLOOKUP($A265,Boleta2_0!$L$5:$L$1117,1,0),0)</f>
        <v>0</v>
      </c>
      <c r="R265" s="1227">
        <f>IFERROR(VLOOKUP($A265,'Servicios Públicos2_0'!$L$5:$L$462,1,0),0)</f>
        <v>0</v>
      </c>
      <c r="S265" s="1227" t="str">
        <f>IFERROR(VLOOKUP($A265,NotaCredito2_0!$L$5:$L$457,1,0),0)</f>
        <v>2137</v>
      </c>
      <c r="T265" s="1227" t="str">
        <f>IFERROR(VLOOKUP($A265,NotaDebito2_0!$L$5:$L$454,1,0),0)</f>
        <v>2137</v>
      </c>
      <c r="U265" s="1227">
        <f>IFERROR(VLOOKUP($A265,General!$D$6:$D$235,1,0),0)</f>
        <v>0</v>
      </c>
      <c r="V265" s="1227">
        <f>IFERROR(VLOOKUP($A265,Firma!$H$4:$H$232,1,0),0)</f>
        <v>0</v>
      </c>
      <c r="W265" s="365" t="s">
        <v>2314</v>
      </c>
      <c r="X265" s="1229" t="str">
        <f t="shared" si="4"/>
        <v>2137</v>
      </c>
    </row>
    <row r="266" spans="1:24" customFormat="1" x14ac:dyDescent="0.25">
      <c r="A266" s="365" t="s">
        <v>2313</v>
      </c>
      <c r="B266" s="1249" t="s">
        <v>696</v>
      </c>
      <c r="C266" s="1382"/>
      <c r="D266" s="1090"/>
      <c r="E266" s="449"/>
      <c r="F266" s="1227" t="str">
        <f>IFERROR(VLOOKUP(A266,Factura1_0!$K$5:$K$263,1,0),"0")</f>
        <v>0</v>
      </c>
      <c r="G266" s="1227">
        <f>IFERROR(VLOOKUP(A266,Boleta1_0!$K$5:$K$248,1,0),0)</f>
        <v>0</v>
      </c>
      <c r="H266" s="1227">
        <f>IFERROR(VLOOKUP(A266,'Nota de Débito1_0'!$K$5:$K$238,1,0),0)</f>
        <v>0</v>
      </c>
      <c r="I266" s="1227" t="str">
        <f>IFERROR(VLOOKUP(A266,'Nota de Crédito1_0'!$K$5:$K$238,1,0),0)</f>
        <v>2138</v>
      </c>
      <c r="J266" s="1227">
        <f>IFERROR(VLOOKUP(A266,Retenciones1_0!$K$5:$K$237,1,0),0)</f>
        <v>0</v>
      </c>
      <c r="K266" s="1227">
        <f>IFERROR(VLOOKUP(A266,Percepciones1_0!$K$5:$K$236,1,0),0)</f>
        <v>0</v>
      </c>
      <c r="L266" s="1227">
        <f>IFERROR(VLOOKUP(A266,Guía1_0!$K$5:$K$235,1,0),0)</f>
        <v>0</v>
      </c>
      <c r="M266" s="1227">
        <f>IFERROR(VLOOKUP(A266,'Resumen Diario1_1'!$K$5:$K$233,1,0),0)</f>
        <v>0</v>
      </c>
      <c r="N266" s="1227">
        <f>IFERROR(VLOOKUP(A266,'Comunicación de Baja1_0'!$K$5:$K$233,1,0),0)</f>
        <v>0</v>
      </c>
      <c r="O266" s="1227">
        <f>IFERROR(VLOOKUP(A266,'Resumen de reversiones1_0'!$K$5:$K$1000,1,0),0)</f>
        <v>0</v>
      </c>
      <c r="P266" s="1227">
        <f>IFERROR(VLOOKUP(A266,Factura2_0!$L$5:$L$971,1,0),0)</f>
        <v>0</v>
      </c>
      <c r="Q266" s="1227">
        <f>IFERROR(VLOOKUP($A266,Boleta2_0!$L$5:$L$1117,1,0),0)</f>
        <v>0</v>
      </c>
      <c r="R266" s="1227">
        <f>IFERROR(VLOOKUP($A266,'Servicios Públicos2_0'!$L$5:$L$462,1,0),0)</f>
        <v>0</v>
      </c>
      <c r="S266" s="1227" t="str">
        <f>IFERROR(VLOOKUP($A266,NotaCredito2_0!$L$5:$L$457,1,0),0)</f>
        <v>2138</v>
      </c>
      <c r="T266" s="1227">
        <f>IFERROR(VLOOKUP($A266,NotaDebito2_0!$L$5:$L$454,1,0),0)</f>
        <v>0</v>
      </c>
      <c r="U266" s="1227">
        <f>IFERROR(VLOOKUP($A266,General!$D$6:$D$235,1,0),0)</f>
        <v>0</v>
      </c>
      <c r="V266" s="1227">
        <f>IFERROR(VLOOKUP($A266,Firma!$H$4:$H$232,1,0),0)</f>
        <v>0</v>
      </c>
      <c r="W266" s="365" t="s">
        <v>2313</v>
      </c>
      <c r="X266" s="1229" t="str">
        <f t="shared" si="4"/>
        <v>2138</v>
      </c>
    </row>
    <row r="267" spans="1:24" customFormat="1" x14ac:dyDescent="0.25">
      <c r="A267" s="365" t="s">
        <v>776</v>
      </c>
      <c r="B267" s="1249" t="s">
        <v>697</v>
      </c>
      <c r="C267" s="1382"/>
      <c r="D267" s="1090"/>
      <c r="E267" s="449"/>
      <c r="F267" s="1227" t="str">
        <f>IFERROR(VLOOKUP(A267,Factura1_0!$K$5:$K$263,1,0),"0")</f>
        <v>0</v>
      </c>
      <c r="G267" s="1227">
        <f>IFERROR(VLOOKUP(A267,Boleta1_0!$K$5:$K$248,1,0),0)</f>
        <v>0</v>
      </c>
      <c r="H267" s="1227">
        <f>IFERROR(VLOOKUP(A267,'Nota de Débito1_0'!$K$5:$K$238,1,0),0)</f>
        <v>0</v>
      </c>
      <c r="I267" s="1227" t="str">
        <f>IFERROR(VLOOKUP(A267,'Nota de Crédito1_0'!$K$5:$K$238,1,0),0)</f>
        <v>2139</v>
      </c>
      <c r="J267" s="1227">
        <f>IFERROR(VLOOKUP(A267,Retenciones1_0!$K$5:$K$237,1,0),0)</f>
        <v>0</v>
      </c>
      <c r="K267" s="1227">
        <f>IFERROR(VLOOKUP(A267,Percepciones1_0!$K$5:$K$236,1,0),0)</f>
        <v>0</v>
      </c>
      <c r="L267" s="1227">
        <f>IFERROR(VLOOKUP(A267,Guía1_0!$K$5:$K$235,1,0),0)</f>
        <v>0</v>
      </c>
      <c r="M267" s="1227">
        <f>IFERROR(VLOOKUP(A267,'Resumen Diario1_1'!$K$5:$K$233,1,0),0)</f>
        <v>0</v>
      </c>
      <c r="N267" s="1227">
        <f>IFERROR(VLOOKUP(A267,'Comunicación de Baja1_0'!$K$5:$K$233,1,0),0)</f>
        <v>0</v>
      </c>
      <c r="O267" s="1227">
        <f>IFERROR(VLOOKUP(A267,'Resumen de reversiones1_0'!$K$5:$K$1000,1,0),0)</f>
        <v>0</v>
      </c>
      <c r="P267" s="1227">
        <f>IFERROR(VLOOKUP(A267,Factura2_0!$L$5:$L$971,1,0),0)</f>
        <v>0</v>
      </c>
      <c r="Q267" s="1227">
        <f>IFERROR(VLOOKUP($A267,Boleta2_0!$L$5:$L$1117,1,0),0)</f>
        <v>0</v>
      </c>
      <c r="R267" s="1227">
        <f>IFERROR(VLOOKUP($A267,'Servicios Públicos2_0'!$L$5:$L$462,1,0),0)</f>
        <v>0</v>
      </c>
      <c r="S267" s="1227" t="str">
        <f>IFERROR(VLOOKUP($A267,NotaCredito2_0!$L$5:$L$457,1,0),0)</f>
        <v>2139</v>
      </c>
      <c r="T267" s="1227" t="str">
        <f>IFERROR(VLOOKUP($A267,NotaDebito2_0!$L$5:$L$454,1,0),0)</f>
        <v>2139</v>
      </c>
      <c r="U267" s="1227">
        <f>IFERROR(VLOOKUP($A267,General!$D$6:$D$235,1,0),0)</f>
        <v>0</v>
      </c>
      <c r="V267" s="1227">
        <f>IFERROR(VLOOKUP($A267,Firma!$H$4:$H$232,1,0),0)</f>
        <v>0</v>
      </c>
      <c r="W267" s="365" t="s">
        <v>776</v>
      </c>
      <c r="X267" s="1229" t="str">
        <f t="shared" si="4"/>
        <v>2139</v>
      </c>
    </row>
    <row r="268" spans="1:24" customFormat="1" x14ac:dyDescent="0.25">
      <c r="A268" s="365" t="s">
        <v>2312</v>
      </c>
      <c r="B268" s="1249" t="s">
        <v>2311</v>
      </c>
      <c r="C268" s="1382"/>
      <c r="D268" s="1090"/>
      <c r="E268" s="449"/>
      <c r="F268" s="1227" t="str">
        <f>IFERROR(VLOOKUP(A268,Factura1_0!$K$5:$K$263,1,0),"0")</f>
        <v>0</v>
      </c>
      <c r="G268" s="1227">
        <f>IFERROR(VLOOKUP(A268,Boleta1_0!$K$5:$K$248,1,0),0)</f>
        <v>0</v>
      </c>
      <c r="H268" s="1227">
        <f>IFERROR(VLOOKUP(A268,'Nota de Débito1_0'!$K$5:$K$238,1,0),0)</f>
        <v>0</v>
      </c>
      <c r="I268" s="1227">
        <f>IFERROR(VLOOKUP(A268,'Nota de Crédito1_0'!$K$5:$K$238,1,0),0)</f>
        <v>0</v>
      </c>
      <c r="J268" s="1227">
        <f>IFERROR(VLOOKUP(A268,Retenciones1_0!$K$5:$K$237,1,0),0)</f>
        <v>0</v>
      </c>
      <c r="K268" s="1227">
        <f>IFERROR(VLOOKUP(A268,Percepciones1_0!$K$5:$K$236,1,0),0)</f>
        <v>0</v>
      </c>
      <c r="L268" s="1227">
        <f>IFERROR(VLOOKUP(A268,Guía1_0!$K$5:$K$235,1,0),0)</f>
        <v>0</v>
      </c>
      <c r="M268" s="1227">
        <f>IFERROR(VLOOKUP(A268,'Resumen Diario1_1'!$K$5:$K$233,1,0),0)</f>
        <v>0</v>
      </c>
      <c r="N268" s="1227">
        <f>IFERROR(VLOOKUP(A268,'Comunicación de Baja1_0'!$K$5:$K$233,1,0),0)</f>
        <v>0</v>
      </c>
      <c r="O268" s="1227">
        <f>IFERROR(VLOOKUP(A268,'Resumen de reversiones1_0'!$K$5:$K$1000,1,0),0)</f>
        <v>0</v>
      </c>
      <c r="P268" s="1227">
        <f>IFERROR(VLOOKUP(A268,Factura2_0!$L$5:$L$971,1,0),0)</f>
        <v>0</v>
      </c>
      <c r="Q268" s="1227">
        <f>IFERROR(VLOOKUP($A268,Boleta2_0!$L$5:$L$1117,1,0),0)</f>
        <v>0</v>
      </c>
      <c r="R268" s="1227">
        <f>IFERROR(VLOOKUP($A268,'Servicios Públicos2_0'!$L$5:$L$462,1,0),0)</f>
        <v>0</v>
      </c>
      <c r="S268" s="1227">
        <f>IFERROR(VLOOKUP($A268,NotaCredito2_0!$L$5:$L$457,1,0),0)</f>
        <v>0</v>
      </c>
      <c r="T268" s="1227">
        <f>IFERROR(VLOOKUP($A268,NotaDebito2_0!$L$5:$L$454,1,0),0)</f>
        <v>0</v>
      </c>
      <c r="U268" s="1227">
        <f>IFERROR(VLOOKUP($A268,General!$D$6:$D$235,1,0),0)</f>
        <v>0</v>
      </c>
      <c r="V268" s="1227">
        <f>IFERROR(VLOOKUP($A268,Firma!$H$4:$H$232,1,0),0)</f>
        <v>0</v>
      </c>
      <c r="W268" s="365" t="s">
        <v>2312</v>
      </c>
      <c r="X268" s="1229" t="str">
        <f t="shared" si="4"/>
        <v>2140</v>
      </c>
    </row>
    <row r="269" spans="1:24" customFormat="1" x14ac:dyDescent="0.25">
      <c r="A269" s="365" t="s">
        <v>2310</v>
      </c>
      <c r="B269" s="1249" t="s">
        <v>699</v>
      </c>
      <c r="C269" s="1382"/>
      <c r="D269" s="1090"/>
      <c r="E269" s="449"/>
      <c r="F269" s="1227" t="str">
        <f>IFERROR(VLOOKUP(A269,Factura1_0!$K$5:$K$263,1,0),"0")</f>
        <v>0</v>
      </c>
      <c r="G269" s="1227">
        <f>IFERROR(VLOOKUP(A269,Boleta1_0!$K$5:$K$248,1,0),0)</f>
        <v>0</v>
      </c>
      <c r="H269" s="1227">
        <f>IFERROR(VLOOKUP(A269,'Nota de Débito1_0'!$K$5:$K$238,1,0),0)</f>
        <v>0</v>
      </c>
      <c r="I269" s="1227">
        <f>IFERROR(VLOOKUP(A269,'Nota de Crédito1_0'!$K$5:$K$238,1,0),0)</f>
        <v>0</v>
      </c>
      <c r="J269" s="1227">
        <f>IFERROR(VLOOKUP(A269,Retenciones1_0!$K$5:$K$237,1,0),0)</f>
        <v>0</v>
      </c>
      <c r="K269" s="1227">
        <f>IFERROR(VLOOKUP(A269,Percepciones1_0!$K$5:$K$236,1,0),0)</f>
        <v>0</v>
      </c>
      <c r="L269" s="1227">
        <f>IFERROR(VLOOKUP(A269,Guía1_0!$K$5:$K$235,1,0),0)</f>
        <v>0</v>
      </c>
      <c r="M269" s="1227">
        <f>IFERROR(VLOOKUP(A269,'Resumen Diario1_1'!$K$5:$K$233,1,0),0)</f>
        <v>0</v>
      </c>
      <c r="N269" s="1227">
        <f>IFERROR(VLOOKUP(A269,'Comunicación de Baja1_0'!$K$5:$K$233,1,0),0)</f>
        <v>0</v>
      </c>
      <c r="O269" s="1227">
        <f>IFERROR(VLOOKUP(A269,'Resumen de reversiones1_0'!$K$5:$K$1000,1,0),0)</f>
        <v>0</v>
      </c>
      <c r="P269" s="1227">
        <f>IFERROR(VLOOKUP(A269,Factura2_0!$L$5:$L$971,1,0),0)</f>
        <v>0</v>
      </c>
      <c r="Q269" s="1227">
        <f>IFERROR(VLOOKUP($A269,Boleta2_0!$L$5:$L$1117,1,0),0)</f>
        <v>0</v>
      </c>
      <c r="R269" s="1227">
        <f>IFERROR(VLOOKUP($A269,'Servicios Públicos2_0'!$L$5:$L$462,1,0),0)</f>
        <v>0</v>
      </c>
      <c r="S269" s="1227">
        <f>IFERROR(VLOOKUP($A269,NotaCredito2_0!$L$5:$L$457,1,0),0)</f>
        <v>0</v>
      </c>
      <c r="T269" s="1227">
        <f>IFERROR(VLOOKUP($A269,NotaDebito2_0!$L$5:$L$454,1,0),0)</f>
        <v>0</v>
      </c>
      <c r="U269" s="1227">
        <f>IFERROR(VLOOKUP($A269,General!$D$6:$D$235,1,0),0)</f>
        <v>0</v>
      </c>
      <c r="V269" s="1227">
        <f>IFERROR(VLOOKUP($A269,Firma!$H$4:$H$232,1,0),0)</f>
        <v>0</v>
      </c>
      <c r="W269" s="365" t="s">
        <v>2310</v>
      </c>
      <c r="X269" s="1229" t="str">
        <f t="shared" si="4"/>
        <v>2141</v>
      </c>
    </row>
    <row r="270" spans="1:24" customFormat="1" x14ac:dyDescent="0.25">
      <c r="A270" s="365" t="s">
        <v>2309</v>
      </c>
      <c r="B270" s="1249" t="s">
        <v>615</v>
      </c>
      <c r="C270" s="1382"/>
      <c r="D270" s="1090"/>
      <c r="E270" s="449"/>
      <c r="F270" s="1227" t="str">
        <f>IFERROR(VLOOKUP(A270,Factura1_0!$K$5:$K$263,1,0),"0")</f>
        <v>0</v>
      </c>
      <c r="G270" s="1227">
        <f>IFERROR(VLOOKUP(A270,Boleta1_0!$K$5:$K$248,1,0),0)</f>
        <v>0</v>
      </c>
      <c r="H270" s="1227">
        <f>IFERROR(VLOOKUP(A270,'Nota de Débito1_0'!$K$5:$K$238,1,0),0)</f>
        <v>0</v>
      </c>
      <c r="I270" s="1227">
        <f>IFERROR(VLOOKUP(A270,'Nota de Crédito1_0'!$K$5:$K$238,1,0),0)</f>
        <v>0</v>
      </c>
      <c r="J270" s="1227">
        <f>IFERROR(VLOOKUP(A270,Retenciones1_0!$K$5:$K$237,1,0),0)</f>
        <v>0</v>
      </c>
      <c r="K270" s="1227">
        <f>IFERROR(VLOOKUP(A270,Percepciones1_0!$K$5:$K$236,1,0),0)</f>
        <v>0</v>
      </c>
      <c r="L270" s="1227">
        <f>IFERROR(VLOOKUP(A270,Guía1_0!$K$5:$K$235,1,0),0)</f>
        <v>0</v>
      </c>
      <c r="M270" s="1227">
        <f>IFERROR(VLOOKUP(A270,'Resumen Diario1_1'!$K$5:$K$233,1,0),0)</f>
        <v>0</v>
      </c>
      <c r="N270" s="1227">
        <f>IFERROR(VLOOKUP(A270,'Comunicación de Baja1_0'!$K$5:$K$233,1,0),0)</f>
        <v>0</v>
      </c>
      <c r="O270" s="1227">
        <f>IFERROR(VLOOKUP(A270,'Resumen de reversiones1_0'!$K$5:$K$1000,1,0),0)</f>
        <v>0</v>
      </c>
      <c r="P270" s="1227">
        <f>IFERROR(VLOOKUP(A270,Factura2_0!$L$5:$L$971,1,0),0)</f>
        <v>0</v>
      </c>
      <c r="Q270" s="1227">
        <f>IFERROR(VLOOKUP($A270,Boleta2_0!$L$5:$L$1117,1,0),0)</f>
        <v>0</v>
      </c>
      <c r="R270" s="1227">
        <f>IFERROR(VLOOKUP($A270,'Servicios Públicos2_0'!$L$5:$L$462,1,0),0)</f>
        <v>0</v>
      </c>
      <c r="S270" s="1227">
        <f>IFERROR(VLOOKUP($A270,NotaCredito2_0!$L$5:$L$457,1,0),0)</f>
        <v>0</v>
      </c>
      <c r="T270" s="1227">
        <f>IFERROR(VLOOKUP($A270,NotaDebito2_0!$L$5:$L$454,1,0),0)</f>
        <v>0</v>
      </c>
      <c r="U270" s="1227">
        <f>IFERROR(VLOOKUP($A270,General!$D$6:$D$235,1,0),0)</f>
        <v>0</v>
      </c>
      <c r="V270" s="1227">
        <f>IFERROR(VLOOKUP($A270,Firma!$H$4:$H$232,1,0),0)</f>
        <v>0</v>
      </c>
      <c r="W270" s="365" t="s">
        <v>2309</v>
      </c>
      <c r="X270" s="1229" t="str">
        <f t="shared" si="4"/>
        <v>2142</v>
      </c>
    </row>
    <row r="271" spans="1:24" customFormat="1" x14ac:dyDescent="0.25">
      <c r="A271" s="365" t="s">
        <v>2308</v>
      </c>
      <c r="B271" s="1249" t="s">
        <v>618</v>
      </c>
      <c r="C271" s="1382"/>
      <c r="D271" s="1090"/>
      <c r="E271" s="449"/>
      <c r="F271" s="1227" t="str">
        <f>IFERROR(VLOOKUP(A271,Factura1_0!$K$5:$K$263,1,0),"0")</f>
        <v>0</v>
      </c>
      <c r="G271" s="1227">
        <f>IFERROR(VLOOKUP(A271,Boleta1_0!$K$5:$K$248,1,0),0)</f>
        <v>0</v>
      </c>
      <c r="H271" s="1227">
        <f>IFERROR(VLOOKUP(A271,'Nota de Débito1_0'!$K$5:$K$238,1,0),0)</f>
        <v>0</v>
      </c>
      <c r="I271" s="1227">
        <f>IFERROR(VLOOKUP(A271,'Nota de Crédito1_0'!$K$5:$K$238,1,0),0)</f>
        <v>0</v>
      </c>
      <c r="J271" s="1227">
        <f>IFERROR(VLOOKUP(A271,Retenciones1_0!$K$5:$K$237,1,0),0)</f>
        <v>0</v>
      </c>
      <c r="K271" s="1227">
        <f>IFERROR(VLOOKUP(A271,Percepciones1_0!$K$5:$K$236,1,0),0)</f>
        <v>0</v>
      </c>
      <c r="L271" s="1227">
        <f>IFERROR(VLOOKUP(A271,Guía1_0!$K$5:$K$235,1,0),0)</f>
        <v>0</v>
      </c>
      <c r="M271" s="1227">
        <f>IFERROR(VLOOKUP(A271,'Resumen Diario1_1'!$K$5:$K$233,1,0),0)</f>
        <v>0</v>
      </c>
      <c r="N271" s="1227">
        <f>IFERROR(VLOOKUP(A271,'Comunicación de Baja1_0'!$K$5:$K$233,1,0),0)</f>
        <v>0</v>
      </c>
      <c r="O271" s="1227">
        <f>IFERROR(VLOOKUP(A271,'Resumen de reversiones1_0'!$K$5:$K$1000,1,0),0)</f>
        <v>0</v>
      </c>
      <c r="P271" s="1227">
        <f>IFERROR(VLOOKUP(A271,Factura2_0!$L$5:$L$971,1,0),0)</f>
        <v>0</v>
      </c>
      <c r="Q271" s="1227">
        <f>IFERROR(VLOOKUP($A271,Boleta2_0!$L$5:$L$1117,1,0),0)</f>
        <v>0</v>
      </c>
      <c r="R271" s="1227">
        <f>IFERROR(VLOOKUP($A271,'Servicios Públicos2_0'!$L$5:$L$462,1,0),0)</f>
        <v>0</v>
      </c>
      <c r="S271" s="1227">
        <f>IFERROR(VLOOKUP($A271,NotaCredito2_0!$L$5:$L$457,1,0),0)</f>
        <v>0</v>
      </c>
      <c r="T271" s="1227">
        <f>IFERROR(VLOOKUP($A271,NotaDebito2_0!$L$5:$L$454,1,0),0)</f>
        <v>0</v>
      </c>
      <c r="U271" s="1227">
        <f>IFERROR(VLOOKUP($A271,General!$D$6:$D$235,1,0),0)</f>
        <v>0</v>
      </c>
      <c r="V271" s="1227">
        <f>IFERROR(VLOOKUP($A271,Firma!$H$4:$H$232,1,0),0)</f>
        <v>0</v>
      </c>
      <c r="W271" s="365" t="s">
        <v>2308</v>
      </c>
      <c r="X271" s="1229" t="str">
        <f t="shared" si="4"/>
        <v>2143</v>
      </c>
    </row>
    <row r="272" spans="1:24" customFormat="1" x14ac:dyDescent="0.25">
      <c r="A272" s="365" t="s">
        <v>2307</v>
      </c>
      <c r="B272" s="1249" t="s">
        <v>700</v>
      </c>
      <c r="C272" s="1382"/>
      <c r="D272" s="1090"/>
      <c r="E272" s="449"/>
      <c r="F272" s="1227" t="str">
        <f>IFERROR(VLOOKUP(A272,Factura1_0!$K$5:$K$263,1,0),"0")</f>
        <v>0</v>
      </c>
      <c r="G272" s="1227">
        <f>IFERROR(VLOOKUP(A272,Boleta1_0!$K$5:$K$248,1,0),0)</f>
        <v>0</v>
      </c>
      <c r="H272" s="1227">
        <f>IFERROR(VLOOKUP(A272,'Nota de Débito1_0'!$K$5:$K$238,1,0),0)</f>
        <v>0</v>
      </c>
      <c r="I272" s="1227">
        <f>IFERROR(VLOOKUP(A272,'Nota de Crédito1_0'!$K$5:$K$238,1,0),0)</f>
        <v>0</v>
      </c>
      <c r="J272" s="1227">
        <f>IFERROR(VLOOKUP(A272,Retenciones1_0!$K$5:$K$237,1,0),0)</f>
        <v>0</v>
      </c>
      <c r="K272" s="1227">
        <f>IFERROR(VLOOKUP(A272,Percepciones1_0!$K$5:$K$236,1,0),0)</f>
        <v>0</v>
      </c>
      <c r="L272" s="1227">
        <f>IFERROR(VLOOKUP(A272,Guía1_0!$K$5:$K$235,1,0),0)</f>
        <v>0</v>
      </c>
      <c r="M272" s="1227">
        <f>IFERROR(VLOOKUP(A272,'Resumen Diario1_1'!$K$5:$K$233,1,0),0)</f>
        <v>0</v>
      </c>
      <c r="N272" s="1227">
        <f>IFERROR(VLOOKUP(A272,'Comunicación de Baja1_0'!$K$5:$K$233,1,0),0)</f>
        <v>0</v>
      </c>
      <c r="O272" s="1227">
        <f>IFERROR(VLOOKUP(A272,'Resumen de reversiones1_0'!$K$5:$K$1000,1,0),0)</f>
        <v>0</v>
      </c>
      <c r="P272" s="1227">
        <f>IFERROR(VLOOKUP(A272,Factura2_0!$L$5:$L$971,1,0),0)</f>
        <v>0</v>
      </c>
      <c r="Q272" s="1227">
        <f>IFERROR(VLOOKUP($A272,Boleta2_0!$L$5:$L$1117,1,0),0)</f>
        <v>0</v>
      </c>
      <c r="R272" s="1227">
        <f>IFERROR(VLOOKUP($A272,'Servicios Públicos2_0'!$L$5:$L$462,1,0),0)</f>
        <v>0</v>
      </c>
      <c r="S272" s="1227">
        <f>IFERROR(VLOOKUP($A272,NotaCredito2_0!$L$5:$L$457,1,0),0)</f>
        <v>0</v>
      </c>
      <c r="T272" s="1227">
        <f>IFERROR(VLOOKUP($A272,NotaDebito2_0!$L$5:$L$454,1,0),0)</f>
        <v>0</v>
      </c>
      <c r="U272" s="1227">
        <f>IFERROR(VLOOKUP($A272,General!$D$6:$D$235,1,0),0)</f>
        <v>0</v>
      </c>
      <c r="V272" s="1227">
        <f>IFERROR(VLOOKUP($A272,Firma!$H$4:$H$232,1,0),0)</f>
        <v>0</v>
      </c>
      <c r="W272" s="365" t="s">
        <v>2307</v>
      </c>
      <c r="X272" s="1229" t="str">
        <f t="shared" si="4"/>
        <v>2144</v>
      </c>
    </row>
    <row r="273" spans="1:24" customFormat="1" x14ac:dyDescent="0.25">
      <c r="A273" s="365" t="s">
        <v>2306</v>
      </c>
      <c r="B273" s="1249" t="s">
        <v>617</v>
      </c>
      <c r="C273" s="1382"/>
      <c r="D273" s="1090"/>
      <c r="E273" s="449"/>
      <c r="F273" s="1227" t="str">
        <f>IFERROR(VLOOKUP(A273,Factura1_0!$K$5:$K$263,1,0),"0")</f>
        <v>0</v>
      </c>
      <c r="G273" s="1227">
        <f>IFERROR(VLOOKUP(A273,Boleta1_0!$K$5:$K$248,1,0),0)</f>
        <v>0</v>
      </c>
      <c r="H273" s="1227">
        <f>IFERROR(VLOOKUP(A273,'Nota de Débito1_0'!$K$5:$K$238,1,0),0)</f>
        <v>0</v>
      </c>
      <c r="I273" s="1227" t="str">
        <f>IFERROR(VLOOKUP(A273,'Nota de Crédito1_0'!$K$5:$K$238,1,0),0)</f>
        <v>2145</v>
      </c>
      <c r="J273" s="1227">
        <f>IFERROR(VLOOKUP(A273,Retenciones1_0!$K$5:$K$237,1,0),0)</f>
        <v>0</v>
      </c>
      <c r="K273" s="1227">
        <f>IFERROR(VLOOKUP(A273,Percepciones1_0!$K$5:$K$236,1,0),0)</f>
        <v>0</v>
      </c>
      <c r="L273" s="1227">
        <f>IFERROR(VLOOKUP(A273,Guía1_0!$K$5:$K$235,1,0),0)</f>
        <v>0</v>
      </c>
      <c r="M273" s="1227">
        <f>IFERROR(VLOOKUP(A273,'Resumen Diario1_1'!$K$5:$K$233,1,0),0)</f>
        <v>0</v>
      </c>
      <c r="N273" s="1227">
        <f>IFERROR(VLOOKUP(A273,'Comunicación de Baja1_0'!$K$5:$K$233,1,0),0)</f>
        <v>0</v>
      </c>
      <c r="O273" s="1227">
        <f>IFERROR(VLOOKUP(A273,'Resumen de reversiones1_0'!$K$5:$K$1000,1,0),0)</f>
        <v>0</v>
      </c>
      <c r="P273" s="1227">
        <f>IFERROR(VLOOKUP(A273,Factura2_0!$L$5:$L$971,1,0),0)</f>
        <v>0</v>
      </c>
      <c r="Q273" s="1227">
        <f>IFERROR(VLOOKUP($A273,Boleta2_0!$L$5:$L$1117,1,0),0)</f>
        <v>0</v>
      </c>
      <c r="R273" s="1227">
        <f>IFERROR(VLOOKUP($A273,'Servicios Públicos2_0'!$L$5:$L$462,1,0),0)</f>
        <v>0</v>
      </c>
      <c r="S273" s="1227">
        <f>IFERROR(VLOOKUP($A273,NotaCredito2_0!$L$5:$L$457,1,0),0)</f>
        <v>0</v>
      </c>
      <c r="T273" s="1227">
        <f>IFERROR(VLOOKUP($A273,NotaDebito2_0!$L$5:$L$454,1,0),0)</f>
        <v>0</v>
      </c>
      <c r="U273" s="1227">
        <f>IFERROR(VLOOKUP($A273,General!$D$6:$D$235,1,0),0)</f>
        <v>0</v>
      </c>
      <c r="V273" s="1227">
        <f>IFERROR(VLOOKUP($A273,Firma!$H$4:$H$232,1,0),0)</f>
        <v>0</v>
      </c>
      <c r="W273" s="365" t="s">
        <v>2306</v>
      </c>
      <c r="X273" s="1229" t="str">
        <f t="shared" si="4"/>
        <v>2145</v>
      </c>
    </row>
    <row r="274" spans="1:24" customFormat="1" x14ac:dyDescent="0.25">
      <c r="A274" s="365" t="s">
        <v>2305</v>
      </c>
      <c r="B274" s="1249" t="s">
        <v>2264</v>
      </c>
      <c r="C274" s="1382"/>
      <c r="D274" s="1090"/>
      <c r="E274" s="449"/>
      <c r="F274" s="1227" t="str">
        <f>IFERROR(VLOOKUP(A274,Factura1_0!$K$5:$K$263,1,0),"0")</f>
        <v>0</v>
      </c>
      <c r="G274" s="1227">
        <f>IFERROR(VLOOKUP(A274,Boleta1_0!$K$5:$K$248,1,0),0)</f>
        <v>0</v>
      </c>
      <c r="H274" s="1227">
        <f>IFERROR(VLOOKUP(A274,'Nota de Débito1_0'!$K$5:$K$238,1,0),0)</f>
        <v>0</v>
      </c>
      <c r="I274" s="1227">
        <f>IFERROR(VLOOKUP(A274,'Nota de Crédito1_0'!$K$5:$K$238,1,0),0)</f>
        <v>0</v>
      </c>
      <c r="J274" s="1227">
        <f>IFERROR(VLOOKUP(A274,Retenciones1_0!$K$5:$K$237,1,0),0)</f>
        <v>0</v>
      </c>
      <c r="K274" s="1227">
        <f>IFERROR(VLOOKUP(A274,Percepciones1_0!$K$5:$K$236,1,0),0)</f>
        <v>0</v>
      </c>
      <c r="L274" s="1227">
        <f>IFERROR(VLOOKUP(A274,Guía1_0!$K$5:$K$235,1,0),0)</f>
        <v>0</v>
      </c>
      <c r="M274" s="1227">
        <f>IFERROR(VLOOKUP(A274,'Resumen Diario1_1'!$K$5:$K$233,1,0),0)</f>
        <v>0</v>
      </c>
      <c r="N274" s="1227">
        <f>IFERROR(VLOOKUP(A274,'Comunicación de Baja1_0'!$K$5:$K$233,1,0),0)</f>
        <v>0</v>
      </c>
      <c r="O274" s="1227">
        <f>IFERROR(VLOOKUP(A274,'Resumen de reversiones1_0'!$K$5:$K$1000,1,0),0)</f>
        <v>0</v>
      </c>
      <c r="P274" s="1227">
        <f>IFERROR(VLOOKUP(A274,Factura2_0!$L$5:$L$971,1,0),0)</f>
        <v>0</v>
      </c>
      <c r="Q274" s="1227">
        <f>IFERROR(VLOOKUP($A274,Boleta2_0!$L$5:$L$1117,1,0),0)</f>
        <v>0</v>
      </c>
      <c r="R274" s="1227">
        <f>IFERROR(VLOOKUP($A274,'Servicios Públicos2_0'!$L$5:$L$462,1,0),0)</f>
        <v>0</v>
      </c>
      <c r="S274" s="1227">
        <f>IFERROR(VLOOKUP($A274,NotaCredito2_0!$L$5:$L$457,1,0),0)</f>
        <v>0</v>
      </c>
      <c r="T274" s="1227">
        <f>IFERROR(VLOOKUP($A274,NotaDebito2_0!$L$5:$L$454,1,0),0)</f>
        <v>0</v>
      </c>
      <c r="U274" s="1227">
        <f>IFERROR(VLOOKUP($A274,General!$D$6:$D$235,1,0),0)</f>
        <v>0</v>
      </c>
      <c r="V274" s="1227">
        <f>IFERROR(VLOOKUP($A274,Firma!$H$4:$H$232,1,0),0)</f>
        <v>0</v>
      </c>
      <c r="W274" s="365" t="s">
        <v>2305</v>
      </c>
      <c r="X274" s="1229" t="str">
        <f t="shared" si="4"/>
        <v>2146</v>
      </c>
    </row>
    <row r="275" spans="1:24" customFormat="1" x14ac:dyDescent="0.25">
      <c r="A275" s="365" t="s">
        <v>2304</v>
      </c>
      <c r="B275" s="1249" t="s">
        <v>623</v>
      </c>
      <c r="C275" s="1382"/>
      <c r="D275" s="1090"/>
      <c r="E275" s="449"/>
      <c r="F275" s="1227" t="str">
        <f>IFERROR(VLOOKUP(A275,Factura1_0!$K$5:$K$263,1,0),"0")</f>
        <v>0</v>
      </c>
      <c r="G275" s="1227">
        <f>IFERROR(VLOOKUP(A275,Boleta1_0!$K$5:$K$248,1,0),0)</f>
        <v>0</v>
      </c>
      <c r="H275" s="1227">
        <f>IFERROR(VLOOKUP(A275,'Nota de Débito1_0'!$K$5:$K$238,1,0),0)</f>
        <v>0</v>
      </c>
      <c r="I275" s="1227">
        <f>IFERROR(VLOOKUP(A275,'Nota de Crédito1_0'!$K$5:$K$238,1,0),0)</f>
        <v>0</v>
      </c>
      <c r="J275" s="1227">
        <f>IFERROR(VLOOKUP(A275,Retenciones1_0!$K$5:$K$237,1,0),0)</f>
        <v>0</v>
      </c>
      <c r="K275" s="1227">
        <f>IFERROR(VLOOKUP(A275,Percepciones1_0!$K$5:$K$236,1,0),0)</f>
        <v>0</v>
      </c>
      <c r="L275" s="1227">
        <f>IFERROR(VLOOKUP(A275,Guía1_0!$K$5:$K$235,1,0),0)</f>
        <v>0</v>
      </c>
      <c r="M275" s="1227">
        <f>IFERROR(VLOOKUP(A275,'Resumen Diario1_1'!$K$5:$K$233,1,0),0)</f>
        <v>0</v>
      </c>
      <c r="N275" s="1227">
        <f>IFERROR(VLOOKUP(A275,'Comunicación de Baja1_0'!$K$5:$K$233,1,0),0)</f>
        <v>0</v>
      </c>
      <c r="O275" s="1227">
        <f>IFERROR(VLOOKUP(A275,'Resumen de reversiones1_0'!$K$5:$K$1000,1,0),0)</f>
        <v>0</v>
      </c>
      <c r="P275" s="1227">
        <f>IFERROR(VLOOKUP(A275,Factura2_0!$L$5:$L$971,1,0),0)</f>
        <v>0</v>
      </c>
      <c r="Q275" s="1227">
        <f>IFERROR(VLOOKUP($A275,Boleta2_0!$L$5:$L$1117,1,0),0)</f>
        <v>0</v>
      </c>
      <c r="R275" s="1227">
        <f>IFERROR(VLOOKUP($A275,'Servicios Públicos2_0'!$L$5:$L$462,1,0),0)</f>
        <v>0</v>
      </c>
      <c r="S275" s="1227">
        <f>IFERROR(VLOOKUP($A275,NotaCredito2_0!$L$5:$L$457,1,0),0)</f>
        <v>0</v>
      </c>
      <c r="T275" s="1227">
        <f>IFERROR(VLOOKUP($A275,NotaDebito2_0!$L$5:$L$454,1,0),0)</f>
        <v>0</v>
      </c>
      <c r="U275" s="1227">
        <f>IFERROR(VLOOKUP($A275,General!$D$6:$D$235,1,0),0)</f>
        <v>0</v>
      </c>
      <c r="V275" s="1227">
        <f>IFERROR(VLOOKUP($A275,Firma!$H$4:$H$232,1,0),0)</f>
        <v>0</v>
      </c>
      <c r="W275" s="365" t="s">
        <v>2304</v>
      </c>
      <c r="X275" s="1229" t="str">
        <f t="shared" si="4"/>
        <v>2147</v>
      </c>
    </row>
    <row r="276" spans="1:24" customFormat="1" x14ac:dyDescent="0.25">
      <c r="A276" s="365" t="s">
        <v>2303</v>
      </c>
      <c r="B276" s="1249" t="s">
        <v>2262</v>
      </c>
      <c r="C276" s="1382"/>
      <c r="D276" s="1090"/>
      <c r="E276" s="449"/>
      <c r="F276" s="1227" t="str">
        <f>IFERROR(VLOOKUP(A276,Factura1_0!$K$5:$K$263,1,0),"0")</f>
        <v>0</v>
      </c>
      <c r="G276" s="1227">
        <f>IFERROR(VLOOKUP(A276,Boleta1_0!$K$5:$K$248,1,0),0)</f>
        <v>0</v>
      </c>
      <c r="H276" s="1227">
        <f>IFERROR(VLOOKUP(A276,'Nota de Débito1_0'!$K$5:$K$238,1,0),0)</f>
        <v>0</v>
      </c>
      <c r="I276" s="1227">
        <f>IFERROR(VLOOKUP(A276,'Nota de Crédito1_0'!$K$5:$K$238,1,0),0)</f>
        <v>0</v>
      </c>
      <c r="J276" s="1227">
        <f>IFERROR(VLOOKUP(A276,Retenciones1_0!$K$5:$K$237,1,0),0)</f>
        <v>0</v>
      </c>
      <c r="K276" s="1227">
        <f>IFERROR(VLOOKUP(A276,Percepciones1_0!$K$5:$K$236,1,0),0)</f>
        <v>0</v>
      </c>
      <c r="L276" s="1227">
        <f>IFERROR(VLOOKUP(A276,Guía1_0!$K$5:$K$235,1,0),0)</f>
        <v>0</v>
      </c>
      <c r="M276" s="1227">
        <f>IFERROR(VLOOKUP(A276,'Resumen Diario1_1'!$K$5:$K$233,1,0),0)</f>
        <v>0</v>
      </c>
      <c r="N276" s="1227">
        <f>IFERROR(VLOOKUP(A276,'Comunicación de Baja1_0'!$K$5:$K$233,1,0),0)</f>
        <v>0</v>
      </c>
      <c r="O276" s="1227">
        <f>IFERROR(VLOOKUP(A276,'Resumen de reversiones1_0'!$K$5:$K$1000,1,0),0)</f>
        <v>0</v>
      </c>
      <c r="P276" s="1227">
        <f>IFERROR(VLOOKUP(A276,Factura2_0!$L$5:$L$971,1,0),0)</f>
        <v>0</v>
      </c>
      <c r="Q276" s="1227">
        <f>IFERROR(VLOOKUP($A276,Boleta2_0!$L$5:$L$1117,1,0),0)</f>
        <v>0</v>
      </c>
      <c r="R276" s="1227">
        <f>IFERROR(VLOOKUP($A276,'Servicios Públicos2_0'!$L$5:$L$462,1,0),0)</f>
        <v>0</v>
      </c>
      <c r="S276" s="1227">
        <f>IFERROR(VLOOKUP($A276,NotaCredito2_0!$L$5:$L$457,1,0),0)</f>
        <v>0</v>
      </c>
      <c r="T276" s="1227">
        <f>IFERROR(VLOOKUP($A276,NotaDebito2_0!$L$5:$L$454,1,0),0)</f>
        <v>0</v>
      </c>
      <c r="U276" s="1227">
        <f>IFERROR(VLOOKUP($A276,General!$D$6:$D$235,1,0),0)</f>
        <v>0</v>
      </c>
      <c r="V276" s="1227">
        <f>IFERROR(VLOOKUP($A276,Firma!$H$4:$H$232,1,0),0)</f>
        <v>0</v>
      </c>
      <c r="W276" s="365" t="s">
        <v>2303</v>
      </c>
      <c r="X276" s="1229" t="str">
        <f t="shared" si="4"/>
        <v>2148</v>
      </c>
    </row>
    <row r="277" spans="1:24" customFormat="1" x14ac:dyDescent="0.25">
      <c r="A277" s="365" t="s">
        <v>2302</v>
      </c>
      <c r="B277" s="1249" t="s">
        <v>523</v>
      </c>
      <c r="C277" s="1382"/>
      <c r="D277" s="1090"/>
      <c r="E277" s="449"/>
      <c r="F277" s="1227" t="str">
        <f>IFERROR(VLOOKUP(A277,Factura1_0!$K$5:$K$263,1,0),"0")</f>
        <v>0</v>
      </c>
      <c r="G277" s="1227">
        <f>IFERROR(VLOOKUP(A277,Boleta1_0!$K$5:$K$248,1,0),0)</f>
        <v>0</v>
      </c>
      <c r="H277" s="1227">
        <f>IFERROR(VLOOKUP(A277,'Nota de Débito1_0'!$K$5:$K$238,1,0),0)</f>
        <v>0</v>
      </c>
      <c r="I277" s="1227" t="str">
        <f>IFERROR(VLOOKUP(A277,'Nota de Crédito1_0'!$K$5:$K$238,1,0),0)</f>
        <v>2149</v>
      </c>
      <c r="J277" s="1227">
        <f>IFERROR(VLOOKUP(A277,Retenciones1_0!$K$5:$K$237,1,0),0)</f>
        <v>0</v>
      </c>
      <c r="K277" s="1227">
        <f>IFERROR(VLOOKUP(A277,Percepciones1_0!$K$5:$K$236,1,0),0)</f>
        <v>0</v>
      </c>
      <c r="L277" s="1227">
        <f>IFERROR(VLOOKUP(A277,Guía1_0!$K$5:$K$235,1,0),0)</f>
        <v>0</v>
      </c>
      <c r="M277" s="1227">
        <f>IFERROR(VLOOKUP(A277,'Resumen Diario1_1'!$K$5:$K$233,1,0),0)</f>
        <v>0</v>
      </c>
      <c r="N277" s="1227">
        <f>IFERROR(VLOOKUP(A277,'Comunicación de Baja1_0'!$K$5:$K$233,1,0),0)</f>
        <v>0</v>
      </c>
      <c r="O277" s="1227">
        <f>IFERROR(VLOOKUP(A277,'Resumen de reversiones1_0'!$K$5:$K$1000,1,0),0)</f>
        <v>0</v>
      </c>
      <c r="P277" s="1227">
        <f>IFERROR(VLOOKUP(A277,Factura2_0!$L$5:$L$971,1,0),0)</f>
        <v>0</v>
      </c>
      <c r="Q277" s="1227">
        <f>IFERROR(VLOOKUP($A277,Boleta2_0!$L$5:$L$1117,1,0),0)</f>
        <v>0</v>
      </c>
      <c r="R277" s="1227">
        <f>IFERROR(VLOOKUP($A277,'Servicios Públicos2_0'!$L$5:$L$462,1,0),0)</f>
        <v>0</v>
      </c>
      <c r="S277" s="1227">
        <f>IFERROR(VLOOKUP($A277,NotaCredito2_0!$L$5:$L$457,1,0),0)</f>
        <v>0</v>
      </c>
      <c r="T277" s="1227">
        <f>IFERROR(VLOOKUP($A277,NotaDebito2_0!$L$5:$L$454,1,0),0)</f>
        <v>0</v>
      </c>
      <c r="U277" s="1227">
        <f>IFERROR(VLOOKUP($A277,General!$D$6:$D$235,1,0),0)</f>
        <v>0</v>
      </c>
      <c r="V277" s="1227">
        <f>IFERROR(VLOOKUP($A277,Firma!$H$4:$H$232,1,0),0)</f>
        <v>0</v>
      </c>
      <c r="W277" s="365" t="s">
        <v>2302</v>
      </c>
      <c r="X277" s="1229" t="str">
        <f t="shared" si="4"/>
        <v>2149</v>
      </c>
    </row>
    <row r="278" spans="1:24" customFormat="1" x14ac:dyDescent="0.25">
      <c r="A278" s="365" t="s">
        <v>2301</v>
      </c>
      <c r="B278" s="1249" t="s">
        <v>674</v>
      </c>
      <c r="C278" s="1382"/>
      <c r="D278" s="1090"/>
      <c r="E278" s="449"/>
      <c r="F278" s="1227" t="str">
        <f>IFERROR(VLOOKUP(A278,Factura1_0!$K$5:$K$263,1,0),"0")</f>
        <v>0</v>
      </c>
      <c r="G278" s="1227">
        <f>IFERROR(VLOOKUP(A278,Boleta1_0!$K$5:$K$248,1,0),0)</f>
        <v>0</v>
      </c>
      <c r="H278" s="1227">
        <f>IFERROR(VLOOKUP(A278,'Nota de Débito1_0'!$K$5:$K$238,1,0),0)</f>
        <v>0</v>
      </c>
      <c r="I278" s="1227" t="str">
        <f>IFERROR(VLOOKUP(A278,'Nota de Crédito1_0'!$K$5:$K$238,1,0),0)</f>
        <v>2150</v>
      </c>
      <c r="J278" s="1227">
        <f>IFERROR(VLOOKUP(A278,Retenciones1_0!$K$5:$K$237,1,0),0)</f>
        <v>0</v>
      </c>
      <c r="K278" s="1227">
        <f>IFERROR(VLOOKUP(A278,Percepciones1_0!$K$5:$K$236,1,0),0)</f>
        <v>0</v>
      </c>
      <c r="L278" s="1227">
        <f>IFERROR(VLOOKUP(A278,Guía1_0!$K$5:$K$235,1,0),0)</f>
        <v>0</v>
      </c>
      <c r="M278" s="1227">
        <f>IFERROR(VLOOKUP(A278,'Resumen Diario1_1'!$K$5:$K$233,1,0),0)</f>
        <v>0</v>
      </c>
      <c r="N278" s="1227">
        <f>IFERROR(VLOOKUP(A278,'Comunicación de Baja1_0'!$K$5:$K$233,1,0),0)</f>
        <v>0</v>
      </c>
      <c r="O278" s="1227">
        <f>IFERROR(VLOOKUP(A278,'Resumen de reversiones1_0'!$K$5:$K$1000,1,0),0)</f>
        <v>0</v>
      </c>
      <c r="P278" s="1227">
        <f>IFERROR(VLOOKUP(A278,Factura2_0!$L$5:$L$971,1,0),0)</f>
        <v>0</v>
      </c>
      <c r="Q278" s="1227">
        <f>IFERROR(VLOOKUP($A278,Boleta2_0!$L$5:$L$1117,1,0),0)</f>
        <v>0</v>
      </c>
      <c r="R278" s="1227">
        <f>IFERROR(VLOOKUP($A278,'Servicios Públicos2_0'!$L$5:$L$462,1,0),0)</f>
        <v>0</v>
      </c>
      <c r="S278" s="1227">
        <f>IFERROR(VLOOKUP($A278,NotaCredito2_0!$L$5:$L$457,1,0),0)</f>
        <v>0</v>
      </c>
      <c r="T278" s="1227">
        <f>IFERROR(VLOOKUP($A278,NotaDebito2_0!$L$5:$L$454,1,0),0)</f>
        <v>0</v>
      </c>
      <c r="U278" s="1227">
        <f>IFERROR(VLOOKUP($A278,General!$D$6:$D$235,1,0),0)</f>
        <v>0</v>
      </c>
      <c r="V278" s="1227">
        <f>IFERROR(VLOOKUP($A278,Firma!$H$4:$H$232,1,0),0)</f>
        <v>0</v>
      </c>
      <c r="W278" s="365" t="s">
        <v>2301</v>
      </c>
      <c r="X278" s="1229" t="str">
        <f t="shared" si="4"/>
        <v>2150</v>
      </c>
    </row>
    <row r="279" spans="1:24" customFormat="1" x14ac:dyDescent="0.25">
      <c r="A279" s="365" t="s">
        <v>798</v>
      </c>
      <c r="B279" s="1249" t="s">
        <v>673</v>
      </c>
      <c r="C279" s="1382"/>
      <c r="D279" s="1090"/>
      <c r="E279" s="449"/>
      <c r="F279" s="1227" t="str">
        <f>IFERROR(VLOOKUP(A279,Factura1_0!$K$5:$K$263,1,0),"0")</f>
        <v>0</v>
      </c>
      <c r="G279" s="1227">
        <f>IFERROR(VLOOKUP(A279,Boleta1_0!$K$5:$K$248,1,0),0)</f>
        <v>0</v>
      </c>
      <c r="H279" s="1227">
        <f>IFERROR(VLOOKUP(A279,'Nota de Débito1_0'!$K$5:$K$238,1,0),0)</f>
        <v>0</v>
      </c>
      <c r="I279" s="1227">
        <f>IFERROR(VLOOKUP(A279,'Nota de Crédito1_0'!$K$5:$K$238,1,0),0)</f>
        <v>0</v>
      </c>
      <c r="J279" s="1227">
        <f>IFERROR(VLOOKUP(A279,Retenciones1_0!$K$5:$K$237,1,0),0)</f>
        <v>0</v>
      </c>
      <c r="K279" s="1227">
        <f>IFERROR(VLOOKUP(A279,Percepciones1_0!$K$5:$K$236,1,0),0)</f>
        <v>0</v>
      </c>
      <c r="L279" s="1227">
        <f>IFERROR(VLOOKUP(A279,Guía1_0!$K$5:$K$235,1,0),0)</f>
        <v>0</v>
      </c>
      <c r="M279" s="1227">
        <f>IFERROR(VLOOKUP(A279,'Resumen Diario1_1'!$K$5:$K$233,1,0),0)</f>
        <v>0</v>
      </c>
      <c r="N279" s="1227">
        <f>IFERROR(VLOOKUP(A279,'Comunicación de Baja1_0'!$K$5:$K$233,1,0),0)</f>
        <v>0</v>
      </c>
      <c r="O279" s="1227">
        <f>IFERROR(VLOOKUP(A279,'Resumen de reversiones1_0'!$K$5:$K$1000,1,0),0)</f>
        <v>0</v>
      </c>
      <c r="P279" s="1227">
        <f>IFERROR(VLOOKUP(A279,Factura2_0!$L$5:$L$971,1,0),0)</f>
        <v>0</v>
      </c>
      <c r="Q279" s="1227">
        <f>IFERROR(VLOOKUP($A279,Boleta2_0!$L$5:$L$1117,1,0),0)</f>
        <v>0</v>
      </c>
      <c r="R279" s="1227">
        <f>IFERROR(VLOOKUP($A279,'Servicios Públicos2_0'!$L$5:$L$462,1,0),0)</f>
        <v>0</v>
      </c>
      <c r="S279" s="1227">
        <f>IFERROR(VLOOKUP($A279,NotaCredito2_0!$L$5:$L$457,1,0),0)</f>
        <v>0</v>
      </c>
      <c r="T279" s="1227">
        <f>IFERROR(VLOOKUP($A279,NotaDebito2_0!$L$5:$L$454,1,0),0)</f>
        <v>0</v>
      </c>
      <c r="U279" s="1227">
        <f>IFERROR(VLOOKUP($A279,General!$D$6:$D$235,1,0),0)</f>
        <v>0</v>
      </c>
      <c r="V279" s="1227">
        <f>IFERROR(VLOOKUP($A279,Firma!$H$4:$H$232,1,0),0)</f>
        <v>0</v>
      </c>
      <c r="W279" s="365" t="s">
        <v>798</v>
      </c>
      <c r="X279" s="1229" t="str">
        <f t="shared" si="4"/>
        <v>2151</v>
      </c>
    </row>
    <row r="280" spans="1:24" customFormat="1" x14ac:dyDescent="0.25">
      <c r="A280" s="365" t="s">
        <v>2300</v>
      </c>
      <c r="B280" s="1249" t="s">
        <v>2299</v>
      </c>
      <c r="C280" s="1382"/>
      <c r="D280" s="1090"/>
      <c r="E280" s="449"/>
      <c r="F280" s="1227" t="str">
        <f>IFERROR(VLOOKUP(A280,Factura1_0!$K$5:$K$263,1,0),"0")</f>
        <v>0</v>
      </c>
      <c r="G280" s="1227">
        <f>IFERROR(VLOOKUP(A280,Boleta1_0!$K$5:$K$248,1,0),0)</f>
        <v>0</v>
      </c>
      <c r="H280" s="1227">
        <f>IFERROR(VLOOKUP(A280,'Nota de Débito1_0'!$K$5:$K$238,1,0),0)</f>
        <v>0</v>
      </c>
      <c r="I280" s="1227">
        <f>IFERROR(VLOOKUP(A280,'Nota de Crédito1_0'!$K$5:$K$238,1,0),0)</f>
        <v>0</v>
      </c>
      <c r="J280" s="1227">
        <f>IFERROR(VLOOKUP(A280,Retenciones1_0!$K$5:$K$237,1,0),0)</f>
        <v>0</v>
      </c>
      <c r="K280" s="1227">
        <f>IFERROR(VLOOKUP(A280,Percepciones1_0!$K$5:$K$236,1,0),0)</f>
        <v>0</v>
      </c>
      <c r="L280" s="1227">
        <f>IFERROR(VLOOKUP(A280,Guía1_0!$K$5:$K$235,1,0),0)</f>
        <v>0</v>
      </c>
      <c r="M280" s="1227">
        <f>IFERROR(VLOOKUP(A280,'Resumen Diario1_1'!$K$5:$K$233,1,0),0)</f>
        <v>0</v>
      </c>
      <c r="N280" s="1227">
        <f>IFERROR(VLOOKUP(A280,'Comunicación de Baja1_0'!$K$5:$K$233,1,0),0)</f>
        <v>0</v>
      </c>
      <c r="O280" s="1227">
        <f>IFERROR(VLOOKUP(A280,'Resumen de reversiones1_0'!$K$5:$K$1000,1,0),0)</f>
        <v>0</v>
      </c>
      <c r="P280" s="1227">
        <f>IFERROR(VLOOKUP(A280,Factura2_0!$L$5:$L$971,1,0),0)</f>
        <v>0</v>
      </c>
      <c r="Q280" s="1227">
        <f>IFERROR(VLOOKUP($A280,Boleta2_0!$L$5:$L$1117,1,0),0)</f>
        <v>0</v>
      </c>
      <c r="R280" s="1227">
        <f>IFERROR(VLOOKUP($A280,'Servicios Públicos2_0'!$L$5:$L$462,1,0),0)</f>
        <v>0</v>
      </c>
      <c r="S280" s="1227">
        <f>IFERROR(VLOOKUP($A280,NotaCredito2_0!$L$5:$L$457,1,0),0)</f>
        <v>0</v>
      </c>
      <c r="T280" s="1227">
        <f>IFERROR(VLOOKUP($A280,NotaDebito2_0!$L$5:$L$454,1,0),0)</f>
        <v>0</v>
      </c>
      <c r="U280" s="1227">
        <f>IFERROR(VLOOKUP($A280,General!$D$6:$D$235,1,0),0)</f>
        <v>0</v>
      </c>
      <c r="V280" s="1227">
        <f>IFERROR(VLOOKUP($A280,Firma!$H$4:$H$232,1,0),0)</f>
        <v>0</v>
      </c>
      <c r="W280" s="365" t="s">
        <v>2300</v>
      </c>
      <c r="X280" s="1229" t="str">
        <f t="shared" si="4"/>
        <v>2152</v>
      </c>
    </row>
    <row r="281" spans="1:24" customFormat="1" x14ac:dyDescent="0.25">
      <c r="A281" s="365" t="s">
        <v>2298</v>
      </c>
      <c r="B281" s="1249" t="s">
        <v>2297</v>
      </c>
      <c r="C281" s="1382"/>
      <c r="D281" s="1090"/>
      <c r="E281" s="449"/>
      <c r="F281" s="1227" t="str">
        <f>IFERROR(VLOOKUP(A281,Factura1_0!$K$5:$K$263,1,0),"0")</f>
        <v>0</v>
      </c>
      <c r="G281" s="1227">
        <f>IFERROR(VLOOKUP(A281,Boleta1_0!$K$5:$K$248,1,0),0)</f>
        <v>0</v>
      </c>
      <c r="H281" s="1227">
        <f>IFERROR(VLOOKUP(A281,'Nota de Débito1_0'!$K$5:$K$238,1,0),0)</f>
        <v>0</v>
      </c>
      <c r="I281" s="1227">
        <f>IFERROR(VLOOKUP(A281,'Nota de Crédito1_0'!$K$5:$K$238,1,0),0)</f>
        <v>0</v>
      </c>
      <c r="J281" s="1227">
        <f>IFERROR(VLOOKUP(A281,Retenciones1_0!$K$5:$K$237,1,0),0)</f>
        <v>0</v>
      </c>
      <c r="K281" s="1227">
        <f>IFERROR(VLOOKUP(A281,Percepciones1_0!$K$5:$K$236,1,0),0)</f>
        <v>0</v>
      </c>
      <c r="L281" s="1227">
        <f>IFERROR(VLOOKUP(A281,Guía1_0!$K$5:$K$235,1,0),0)</f>
        <v>0</v>
      </c>
      <c r="M281" s="1227">
        <f>IFERROR(VLOOKUP(A281,'Resumen Diario1_1'!$K$5:$K$233,1,0),0)</f>
        <v>0</v>
      </c>
      <c r="N281" s="1227">
        <f>IFERROR(VLOOKUP(A281,'Comunicación de Baja1_0'!$K$5:$K$233,1,0),0)</f>
        <v>0</v>
      </c>
      <c r="O281" s="1227">
        <f>IFERROR(VLOOKUP(A281,'Resumen de reversiones1_0'!$K$5:$K$1000,1,0),0)</f>
        <v>0</v>
      </c>
      <c r="P281" s="1227">
        <f>IFERROR(VLOOKUP(A281,Factura2_0!$L$5:$L$971,1,0),0)</f>
        <v>0</v>
      </c>
      <c r="Q281" s="1227">
        <f>IFERROR(VLOOKUP($A281,Boleta2_0!$L$5:$L$1117,1,0),0)</f>
        <v>0</v>
      </c>
      <c r="R281" s="1227">
        <f>IFERROR(VLOOKUP($A281,'Servicios Públicos2_0'!$L$5:$L$462,1,0),0)</f>
        <v>0</v>
      </c>
      <c r="S281" s="1227">
        <f>IFERROR(VLOOKUP($A281,NotaCredito2_0!$L$5:$L$457,1,0),0)</f>
        <v>0</v>
      </c>
      <c r="T281" s="1227">
        <f>IFERROR(VLOOKUP($A281,NotaDebito2_0!$L$5:$L$454,1,0),0)</f>
        <v>0</v>
      </c>
      <c r="U281" s="1227">
        <f>IFERROR(VLOOKUP($A281,General!$D$6:$D$235,1,0),0)</f>
        <v>0</v>
      </c>
      <c r="V281" s="1227">
        <f>IFERROR(VLOOKUP($A281,Firma!$H$4:$H$232,1,0),0)</f>
        <v>0</v>
      </c>
      <c r="W281" s="365" t="s">
        <v>2298</v>
      </c>
      <c r="X281" s="1229" t="str">
        <f t="shared" si="4"/>
        <v>2153</v>
      </c>
    </row>
    <row r="282" spans="1:24" customFormat="1" x14ac:dyDescent="0.25">
      <c r="A282" s="365" t="s">
        <v>2296</v>
      </c>
      <c r="B282" s="1249" t="s">
        <v>702</v>
      </c>
      <c r="C282" s="1382"/>
      <c r="D282" s="1090"/>
      <c r="E282" s="449"/>
      <c r="F282" s="1227" t="str">
        <f>IFERROR(VLOOKUP(A282,Factura1_0!$K$5:$K$263,1,0),"0")</f>
        <v>0</v>
      </c>
      <c r="G282" s="1227">
        <f>IFERROR(VLOOKUP(A282,Boleta1_0!$K$5:$K$248,1,0),0)</f>
        <v>0</v>
      </c>
      <c r="H282" s="1227">
        <f>IFERROR(VLOOKUP(A282,'Nota de Débito1_0'!$K$5:$K$238,1,0),0)</f>
        <v>0</v>
      </c>
      <c r="I282" s="1227">
        <f>IFERROR(VLOOKUP(A282,'Nota de Crédito1_0'!$K$5:$K$238,1,0),0)</f>
        <v>0</v>
      </c>
      <c r="J282" s="1227">
        <f>IFERROR(VLOOKUP(A282,Retenciones1_0!$K$5:$K$237,1,0),0)</f>
        <v>0</v>
      </c>
      <c r="K282" s="1227">
        <f>IFERROR(VLOOKUP(A282,Percepciones1_0!$K$5:$K$236,1,0),0)</f>
        <v>0</v>
      </c>
      <c r="L282" s="1227">
        <f>IFERROR(VLOOKUP(A282,Guía1_0!$K$5:$K$235,1,0),0)</f>
        <v>0</v>
      </c>
      <c r="M282" s="1227">
        <f>IFERROR(VLOOKUP(A282,'Resumen Diario1_1'!$K$5:$K$233,1,0),0)</f>
        <v>0</v>
      </c>
      <c r="N282" s="1227">
        <f>IFERROR(VLOOKUP(A282,'Comunicación de Baja1_0'!$K$5:$K$233,1,0),0)</f>
        <v>0</v>
      </c>
      <c r="O282" s="1227">
        <f>IFERROR(VLOOKUP(A282,'Resumen de reversiones1_0'!$K$5:$K$1000,1,0),0)</f>
        <v>0</v>
      </c>
      <c r="P282" s="1227">
        <f>IFERROR(VLOOKUP(A282,Factura2_0!$L$5:$L$971,1,0),0)</f>
        <v>0</v>
      </c>
      <c r="Q282" s="1227">
        <f>IFERROR(VLOOKUP($A282,Boleta2_0!$L$5:$L$1117,1,0),0)</f>
        <v>0</v>
      </c>
      <c r="R282" s="1227">
        <f>IFERROR(VLOOKUP($A282,'Servicios Públicos2_0'!$L$5:$L$462,1,0),0)</f>
        <v>0</v>
      </c>
      <c r="S282" s="1227">
        <f>IFERROR(VLOOKUP($A282,NotaCredito2_0!$L$5:$L$457,1,0),0)</f>
        <v>0</v>
      </c>
      <c r="T282" s="1227">
        <f>IFERROR(VLOOKUP($A282,NotaDebito2_0!$L$5:$L$454,1,0),0)</f>
        <v>0</v>
      </c>
      <c r="U282" s="1227">
        <f>IFERROR(VLOOKUP($A282,General!$D$6:$D$235,1,0),0)</f>
        <v>0</v>
      </c>
      <c r="V282" s="1227">
        <f>IFERROR(VLOOKUP($A282,Firma!$H$4:$H$232,1,0),0)</f>
        <v>0</v>
      </c>
      <c r="W282" s="365" t="s">
        <v>2296</v>
      </c>
      <c r="X282" s="1229" t="str">
        <f t="shared" si="4"/>
        <v>2154</v>
      </c>
    </row>
    <row r="283" spans="1:24" customFormat="1" x14ac:dyDescent="0.25">
      <c r="A283" s="365" t="s">
        <v>2295</v>
      </c>
      <c r="B283" s="1249" t="s">
        <v>701</v>
      </c>
      <c r="C283" s="1382"/>
      <c r="D283" s="1090"/>
      <c r="E283" s="449"/>
      <c r="F283" s="1227" t="str">
        <f>IFERROR(VLOOKUP(A283,Factura1_0!$K$5:$K$263,1,0),"0")</f>
        <v>0</v>
      </c>
      <c r="G283" s="1227">
        <f>IFERROR(VLOOKUP(A283,Boleta1_0!$K$5:$K$248,1,0),0)</f>
        <v>0</v>
      </c>
      <c r="H283" s="1227">
        <f>IFERROR(VLOOKUP(A283,'Nota de Débito1_0'!$K$5:$K$238,1,0),0)</f>
        <v>0</v>
      </c>
      <c r="I283" s="1227">
        <f>IFERROR(VLOOKUP(A283,'Nota de Crédito1_0'!$K$5:$K$238,1,0),0)</f>
        <v>0</v>
      </c>
      <c r="J283" s="1227">
        <f>IFERROR(VLOOKUP(A283,Retenciones1_0!$K$5:$K$237,1,0),0)</f>
        <v>0</v>
      </c>
      <c r="K283" s="1227">
        <f>IFERROR(VLOOKUP(A283,Percepciones1_0!$K$5:$K$236,1,0),0)</f>
        <v>0</v>
      </c>
      <c r="L283" s="1227">
        <f>IFERROR(VLOOKUP(A283,Guía1_0!$K$5:$K$235,1,0),0)</f>
        <v>0</v>
      </c>
      <c r="M283" s="1227">
        <f>IFERROR(VLOOKUP(A283,'Resumen Diario1_1'!$K$5:$K$233,1,0),0)</f>
        <v>0</v>
      </c>
      <c r="N283" s="1227">
        <f>IFERROR(VLOOKUP(A283,'Comunicación de Baja1_0'!$K$5:$K$233,1,0),0)</f>
        <v>0</v>
      </c>
      <c r="O283" s="1227">
        <f>IFERROR(VLOOKUP(A283,'Resumen de reversiones1_0'!$K$5:$K$1000,1,0),0)</f>
        <v>0</v>
      </c>
      <c r="P283" s="1227">
        <f>IFERROR(VLOOKUP(A283,Factura2_0!$L$5:$L$971,1,0),0)</f>
        <v>0</v>
      </c>
      <c r="Q283" s="1227">
        <f>IFERROR(VLOOKUP($A283,Boleta2_0!$L$5:$L$1117,1,0),0)</f>
        <v>0</v>
      </c>
      <c r="R283" s="1227">
        <f>IFERROR(VLOOKUP($A283,'Servicios Públicos2_0'!$L$5:$L$462,1,0),0)</f>
        <v>0</v>
      </c>
      <c r="S283" s="1227">
        <f>IFERROR(VLOOKUP($A283,NotaCredito2_0!$L$5:$L$457,1,0),0)</f>
        <v>0</v>
      </c>
      <c r="T283" s="1227">
        <f>IFERROR(VLOOKUP($A283,NotaDebito2_0!$L$5:$L$454,1,0),0)</f>
        <v>0</v>
      </c>
      <c r="U283" s="1227">
        <f>IFERROR(VLOOKUP($A283,General!$D$6:$D$235,1,0),0)</f>
        <v>0</v>
      </c>
      <c r="V283" s="1227">
        <f>IFERROR(VLOOKUP($A283,Firma!$H$4:$H$232,1,0),0)</f>
        <v>0</v>
      </c>
      <c r="W283" s="365" t="s">
        <v>2295</v>
      </c>
      <c r="X283" s="1229" t="str">
        <f t="shared" si="4"/>
        <v>2155</v>
      </c>
    </row>
    <row r="284" spans="1:24" customFormat="1" x14ac:dyDescent="0.25">
      <c r="A284" s="365" t="s">
        <v>2294</v>
      </c>
      <c r="B284" s="1249" t="s">
        <v>704</v>
      </c>
      <c r="C284" s="1382"/>
      <c r="D284" s="1090"/>
      <c r="E284" s="449"/>
      <c r="F284" s="1227" t="str">
        <f>IFERROR(VLOOKUP(A284,Factura1_0!$K$5:$K$263,1,0),"0")</f>
        <v>0</v>
      </c>
      <c r="G284" s="1227">
        <f>IFERROR(VLOOKUP(A284,Boleta1_0!$K$5:$K$248,1,0),0)</f>
        <v>0</v>
      </c>
      <c r="H284" s="1227">
        <f>IFERROR(VLOOKUP(A284,'Nota de Débito1_0'!$K$5:$K$238,1,0),0)</f>
        <v>0</v>
      </c>
      <c r="I284" s="1227">
        <f>IFERROR(VLOOKUP(A284,'Nota de Crédito1_0'!$K$5:$K$238,1,0),0)</f>
        <v>0</v>
      </c>
      <c r="J284" s="1227">
        <f>IFERROR(VLOOKUP(A284,Retenciones1_0!$K$5:$K$237,1,0),0)</f>
        <v>0</v>
      </c>
      <c r="K284" s="1227">
        <f>IFERROR(VLOOKUP(A284,Percepciones1_0!$K$5:$K$236,1,0),0)</f>
        <v>0</v>
      </c>
      <c r="L284" s="1227">
        <f>IFERROR(VLOOKUP(A284,Guía1_0!$K$5:$K$235,1,0),0)</f>
        <v>0</v>
      </c>
      <c r="M284" s="1227">
        <f>IFERROR(VLOOKUP(A284,'Resumen Diario1_1'!$K$5:$K$233,1,0),0)</f>
        <v>0</v>
      </c>
      <c r="N284" s="1227">
        <f>IFERROR(VLOOKUP(A284,'Comunicación de Baja1_0'!$K$5:$K$233,1,0),0)</f>
        <v>0</v>
      </c>
      <c r="O284" s="1227">
        <f>IFERROR(VLOOKUP(A284,'Resumen de reversiones1_0'!$K$5:$K$1000,1,0),0)</f>
        <v>0</v>
      </c>
      <c r="P284" s="1227">
        <f>IFERROR(VLOOKUP(A284,Factura2_0!$L$5:$L$971,1,0),0)</f>
        <v>0</v>
      </c>
      <c r="Q284" s="1227">
        <f>IFERROR(VLOOKUP($A284,Boleta2_0!$L$5:$L$1117,1,0),0)</f>
        <v>0</v>
      </c>
      <c r="R284" s="1227">
        <f>IFERROR(VLOOKUP($A284,'Servicios Públicos2_0'!$L$5:$L$462,1,0),0)</f>
        <v>0</v>
      </c>
      <c r="S284" s="1227">
        <f>IFERROR(VLOOKUP($A284,NotaCredito2_0!$L$5:$L$457,1,0),0)</f>
        <v>0</v>
      </c>
      <c r="T284" s="1227">
        <f>IFERROR(VLOOKUP($A284,NotaDebito2_0!$L$5:$L$454,1,0),0)</f>
        <v>0</v>
      </c>
      <c r="U284" s="1227">
        <f>IFERROR(VLOOKUP($A284,General!$D$6:$D$235,1,0),0)</f>
        <v>0</v>
      </c>
      <c r="V284" s="1227">
        <f>IFERROR(VLOOKUP($A284,Firma!$H$4:$H$232,1,0),0)</f>
        <v>0</v>
      </c>
      <c r="W284" s="365" t="s">
        <v>2294</v>
      </c>
      <c r="X284" s="1229" t="str">
        <f t="shared" si="4"/>
        <v>2156</v>
      </c>
    </row>
    <row r="285" spans="1:24" customFormat="1" x14ac:dyDescent="0.25">
      <c r="A285" s="365" t="s">
        <v>2293</v>
      </c>
      <c r="B285" s="1249" t="s">
        <v>615</v>
      </c>
      <c r="C285" s="1382"/>
      <c r="D285" s="1090"/>
      <c r="E285" s="449"/>
      <c r="F285" s="1227" t="str">
        <f>IFERROR(VLOOKUP(A285,Factura1_0!$K$5:$K$263,1,0),"0")</f>
        <v>0</v>
      </c>
      <c r="G285" s="1227">
        <f>IFERROR(VLOOKUP(A285,Boleta1_0!$K$5:$K$248,1,0),0)</f>
        <v>0</v>
      </c>
      <c r="H285" s="1227">
        <f>IFERROR(VLOOKUP(A285,'Nota de Débito1_0'!$K$5:$K$238,1,0),0)</f>
        <v>0</v>
      </c>
      <c r="I285" s="1227">
        <f>IFERROR(VLOOKUP(A285,'Nota de Crédito1_0'!$K$5:$K$238,1,0),0)</f>
        <v>0</v>
      </c>
      <c r="J285" s="1227">
        <f>IFERROR(VLOOKUP(A285,Retenciones1_0!$K$5:$K$237,1,0),0)</f>
        <v>0</v>
      </c>
      <c r="K285" s="1227">
        <f>IFERROR(VLOOKUP(A285,Percepciones1_0!$K$5:$K$236,1,0),0)</f>
        <v>0</v>
      </c>
      <c r="L285" s="1227">
        <f>IFERROR(VLOOKUP(A285,Guía1_0!$K$5:$K$235,1,0),0)</f>
        <v>0</v>
      </c>
      <c r="M285" s="1227">
        <f>IFERROR(VLOOKUP(A285,'Resumen Diario1_1'!$K$5:$K$233,1,0),0)</f>
        <v>0</v>
      </c>
      <c r="N285" s="1227">
        <f>IFERROR(VLOOKUP(A285,'Comunicación de Baja1_0'!$K$5:$K$233,1,0),0)</f>
        <v>0</v>
      </c>
      <c r="O285" s="1227">
        <f>IFERROR(VLOOKUP(A285,'Resumen de reversiones1_0'!$K$5:$K$1000,1,0),0)</f>
        <v>0</v>
      </c>
      <c r="P285" s="1227">
        <f>IFERROR(VLOOKUP(A285,Factura2_0!$L$5:$L$971,1,0),0)</f>
        <v>0</v>
      </c>
      <c r="Q285" s="1227">
        <f>IFERROR(VLOOKUP($A285,Boleta2_0!$L$5:$L$1117,1,0),0)</f>
        <v>0</v>
      </c>
      <c r="R285" s="1227">
        <f>IFERROR(VLOOKUP($A285,'Servicios Públicos2_0'!$L$5:$L$462,1,0),0)</f>
        <v>0</v>
      </c>
      <c r="S285" s="1227">
        <f>IFERROR(VLOOKUP($A285,NotaCredito2_0!$L$5:$L$457,1,0),0)</f>
        <v>0</v>
      </c>
      <c r="T285" s="1227">
        <f>IFERROR(VLOOKUP($A285,NotaDebito2_0!$L$5:$L$454,1,0),0)</f>
        <v>0</v>
      </c>
      <c r="U285" s="1227">
        <f>IFERROR(VLOOKUP($A285,General!$D$6:$D$235,1,0),0)</f>
        <v>0</v>
      </c>
      <c r="V285" s="1227">
        <f>IFERROR(VLOOKUP($A285,Firma!$H$4:$H$232,1,0),0)</f>
        <v>0</v>
      </c>
      <c r="W285" s="365" t="s">
        <v>2293</v>
      </c>
      <c r="X285" s="1229" t="str">
        <f t="shared" si="4"/>
        <v>2157</v>
      </c>
    </row>
    <row r="286" spans="1:24" customFormat="1" x14ac:dyDescent="0.25">
      <c r="A286" s="365" t="s">
        <v>2292</v>
      </c>
      <c r="B286" s="1249" t="s">
        <v>703</v>
      </c>
      <c r="C286" s="1382"/>
      <c r="D286" s="1090"/>
      <c r="E286" s="449"/>
      <c r="F286" s="1227" t="str">
        <f>IFERROR(VLOOKUP(A286,Factura1_0!$K$5:$K$263,1,0),"0")</f>
        <v>0</v>
      </c>
      <c r="G286" s="1227">
        <f>IFERROR(VLOOKUP(A286,Boleta1_0!$K$5:$K$248,1,0),0)</f>
        <v>0</v>
      </c>
      <c r="H286" s="1227">
        <f>IFERROR(VLOOKUP(A286,'Nota de Débito1_0'!$K$5:$K$238,1,0),0)</f>
        <v>0</v>
      </c>
      <c r="I286" s="1227">
        <f>IFERROR(VLOOKUP(A286,'Nota de Crédito1_0'!$K$5:$K$238,1,0),0)</f>
        <v>0</v>
      </c>
      <c r="J286" s="1227">
        <f>IFERROR(VLOOKUP(A286,Retenciones1_0!$K$5:$K$237,1,0),0)</f>
        <v>0</v>
      </c>
      <c r="K286" s="1227">
        <f>IFERROR(VLOOKUP(A286,Percepciones1_0!$K$5:$K$236,1,0),0)</f>
        <v>0</v>
      </c>
      <c r="L286" s="1227">
        <f>IFERROR(VLOOKUP(A286,Guía1_0!$K$5:$K$235,1,0),0)</f>
        <v>0</v>
      </c>
      <c r="M286" s="1227">
        <f>IFERROR(VLOOKUP(A286,'Resumen Diario1_1'!$K$5:$K$233,1,0),0)</f>
        <v>0</v>
      </c>
      <c r="N286" s="1227">
        <f>IFERROR(VLOOKUP(A286,'Comunicación de Baja1_0'!$K$5:$K$233,1,0),0)</f>
        <v>0</v>
      </c>
      <c r="O286" s="1227">
        <f>IFERROR(VLOOKUP(A286,'Resumen de reversiones1_0'!$K$5:$K$1000,1,0),0)</f>
        <v>0</v>
      </c>
      <c r="P286" s="1227">
        <f>IFERROR(VLOOKUP(A286,Factura2_0!$L$5:$L$971,1,0),0)</f>
        <v>0</v>
      </c>
      <c r="Q286" s="1227">
        <f>IFERROR(VLOOKUP($A286,Boleta2_0!$L$5:$L$1117,1,0),0)</f>
        <v>0</v>
      </c>
      <c r="R286" s="1227">
        <f>IFERROR(VLOOKUP($A286,'Servicios Públicos2_0'!$L$5:$L$462,1,0),0)</f>
        <v>0</v>
      </c>
      <c r="S286" s="1227">
        <f>IFERROR(VLOOKUP($A286,NotaCredito2_0!$L$5:$L$457,1,0),0)</f>
        <v>0</v>
      </c>
      <c r="T286" s="1227">
        <f>IFERROR(VLOOKUP($A286,NotaDebito2_0!$L$5:$L$454,1,0),0)</f>
        <v>0</v>
      </c>
      <c r="U286" s="1227">
        <f>IFERROR(VLOOKUP($A286,General!$D$6:$D$235,1,0),0)</f>
        <v>0</v>
      </c>
      <c r="V286" s="1227">
        <f>IFERROR(VLOOKUP($A286,Firma!$H$4:$H$232,1,0),0)</f>
        <v>0</v>
      </c>
      <c r="W286" s="365" t="s">
        <v>2292</v>
      </c>
      <c r="X286" s="1229" t="str">
        <f t="shared" si="4"/>
        <v>2158</v>
      </c>
    </row>
    <row r="287" spans="1:24" customFormat="1" x14ac:dyDescent="0.25">
      <c r="A287" s="365" t="s">
        <v>2291</v>
      </c>
      <c r="B287" s="1249" t="s">
        <v>705</v>
      </c>
      <c r="C287" s="1382"/>
      <c r="D287" s="1090"/>
      <c r="E287" s="449"/>
      <c r="F287" s="1227" t="str">
        <f>IFERROR(VLOOKUP(A287,Factura1_0!$K$5:$K$263,1,0),"0")</f>
        <v>0</v>
      </c>
      <c r="G287" s="1227">
        <f>IFERROR(VLOOKUP(A287,Boleta1_0!$K$5:$K$248,1,0),0)</f>
        <v>0</v>
      </c>
      <c r="H287" s="1227">
        <f>IFERROR(VLOOKUP(A287,'Nota de Débito1_0'!$K$5:$K$238,1,0),0)</f>
        <v>0</v>
      </c>
      <c r="I287" s="1227">
        <f>IFERROR(VLOOKUP(A287,'Nota de Crédito1_0'!$K$5:$K$238,1,0),0)</f>
        <v>0</v>
      </c>
      <c r="J287" s="1227">
        <f>IFERROR(VLOOKUP(A287,Retenciones1_0!$K$5:$K$237,1,0),0)</f>
        <v>0</v>
      </c>
      <c r="K287" s="1227">
        <f>IFERROR(VLOOKUP(A287,Percepciones1_0!$K$5:$K$236,1,0),0)</f>
        <v>0</v>
      </c>
      <c r="L287" s="1227">
        <f>IFERROR(VLOOKUP(A287,Guía1_0!$K$5:$K$235,1,0),0)</f>
        <v>0</v>
      </c>
      <c r="M287" s="1227">
        <f>IFERROR(VLOOKUP(A287,'Resumen Diario1_1'!$K$5:$K$233,1,0),0)</f>
        <v>0</v>
      </c>
      <c r="N287" s="1227">
        <f>IFERROR(VLOOKUP(A287,'Comunicación de Baja1_0'!$K$5:$K$233,1,0),0)</f>
        <v>0</v>
      </c>
      <c r="O287" s="1227">
        <f>IFERROR(VLOOKUP(A287,'Resumen de reversiones1_0'!$K$5:$K$1000,1,0),0)</f>
        <v>0</v>
      </c>
      <c r="P287" s="1227">
        <f>IFERROR(VLOOKUP(A287,Factura2_0!$L$5:$L$971,1,0),0)</f>
        <v>0</v>
      </c>
      <c r="Q287" s="1227">
        <f>IFERROR(VLOOKUP($A287,Boleta2_0!$L$5:$L$1117,1,0),0)</f>
        <v>0</v>
      </c>
      <c r="R287" s="1227">
        <f>IFERROR(VLOOKUP($A287,'Servicios Públicos2_0'!$L$5:$L$462,1,0),0)</f>
        <v>0</v>
      </c>
      <c r="S287" s="1227">
        <f>IFERROR(VLOOKUP($A287,NotaCredito2_0!$L$5:$L$457,1,0),0)</f>
        <v>0</v>
      </c>
      <c r="T287" s="1227">
        <f>IFERROR(VLOOKUP($A287,NotaDebito2_0!$L$5:$L$454,1,0),0)</f>
        <v>0</v>
      </c>
      <c r="U287" s="1227">
        <f>IFERROR(VLOOKUP($A287,General!$D$6:$D$235,1,0),0)</f>
        <v>0</v>
      </c>
      <c r="V287" s="1227">
        <f>IFERROR(VLOOKUP($A287,Firma!$H$4:$H$232,1,0),0)</f>
        <v>0</v>
      </c>
      <c r="W287" s="365" t="s">
        <v>2291</v>
      </c>
      <c r="X287" s="1229" t="str">
        <f t="shared" si="4"/>
        <v>2159</v>
      </c>
    </row>
    <row r="288" spans="1:24" customFormat="1" x14ac:dyDescent="0.25">
      <c r="A288" s="365" t="s">
        <v>2290</v>
      </c>
      <c r="B288" s="1249" t="s">
        <v>706</v>
      </c>
      <c r="C288" s="1382"/>
      <c r="D288" s="1090"/>
      <c r="E288" s="449"/>
      <c r="F288" s="1227" t="str">
        <f>IFERROR(VLOOKUP(A288,Factura1_0!$K$5:$K$263,1,0),"0")</f>
        <v>0</v>
      </c>
      <c r="G288" s="1227">
        <f>IFERROR(VLOOKUP(A288,Boleta1_0!$K$5:$K$248,1,0),0)</f>
        <v>0</v>
      </c>
      <c r="H288" s="1227">
        <f>IFERROR(VLOOKUP(A288,'Nota de Débito1_0'!$K$5:$K$238,1,0),0)</f>
        <v>0</v>
      </c>
      <c r="I288" s="1227">
        <f>IFERROR(VLOOKUP(A288,'Nota de Crédito1_0'!$K$5:$K$238,1,0),0)</f>
        <v>0</v>
      </c>
      <c r="J288" s="1227">
        <f>IFERROR(VLOOKUP(A288,Retenciones1_0!$K$5:$K$237,1,0),0)</f>
        <v>0</v>
      </c>
      <c r="K288" s="1227">
        <f>IFERROR(VLOOKUP(A288,Percepciones1_0!$K$5:$K$236,1,0),0)</f>
        <v>0</v>
      </c>
      <c r="L288" s="1227">
        <f>IFERROR(VLOOKUP(A288,Guía1_0!$K$5:$K$235,1,0),0)</f>
        <v>0</v>
      </c>
      <c r="M288" s="1227">
        <f>IFERROR(VLOOKUP(A288,'Resumen Diario1_1'!$K$5:$K$233,1,0),0)</f>
        <v>0</v>
      </c>
      <c r="N288" s="1227">
        <f>IFERROR(VLOOKUP(A288,'Comunicación de Baja1_0'!$K$5:$K$233,1,0),0)</f>
        <v>0</v>
      </c>
      <c r="O288" s="1227">
        <f>IFERROR(VLOOKUP(A288,'Resumen de reversiones1_0'!$K$5:$K$1000,1,0),0)</f>
        <v>0</v>
      </c>
      <c r="P288" s="1227">
        <f>IFERROR(VLOOKUP(A288,Factura2_0!$L$5:$L$971,1,0),0)</f>
        <v>0</v>
      </c>
      <c r="Q288" s="1227">
        <f>IFERROR(VLOOKUP($A288,Boleta2_0!$L$5:$L$1117,1,0),0)</f>
        <v>0</v>
      </c>
      <c r="R288" s="1227">
        <f>IFERROR(VLOOKUP($A288,'Servicios Públicos2_0'!$L$5:$L$462,1,0),0)</f>
        <v>0</v>
      </c>
      <c r="S288" s="1227">
        <f>IFERROR(VLOOKUP($A288,NotaCredito2_0!$L$5:$L$457,1,0),0)</f>
        <v>0</v>
      </c>
      <c r="T288" s="1227">
        <f>IFERROR(VLOOKUP($A288,NotaDebito2_0!$L$5:$L$454,1,0),0)</f>
        <v>0</v>
      </c>
      <c r="U288" s="1227">
        <f>IFERROR(VLOOKUP($A288,General!$D$6:$D$235,1,0),0)</f>
        <v>0</v>
      </c>
      <c r="V288" s="1227">
        <f>IFERROR(VLOOKUP($A288,Firma!$H$4:$H$232,1,0),0)</f>
        <v>0</v>
      </c>
      <c r="W288" s="365" t="s">
        <v>2290</v>
      </c>
      <c r="X288" s="1229" t="str">
        <f t="shared" si="4"/>
        <v>2160</v>
      </c>
    </row>
    <row r="289" spans="1:24" customFormat="1" x14ac:dyDescent="0.25">
      <c r="A289" s="365" t="s">
        <v>2289</v>
      </c>
      <c r="B289" s="1249" t="s">
        <v>244</v>
      </c>
      <c r="C289" s="1382"/>
      <c r="D289" s="1090"/>
      <c r="E289" s="449"/>
      <c r="F289" s="1227" t="str">
        <f>IFERROR(VLOOKUP(A289,Factura1_0!$K$5:$K$263,1,0),"0")</f>
        <v>0</v>
      </c>
      <c r="G289" s="1227">
        <f>IFERROR(VLOOKUP(A289,Boleta1_0!$K$5:$K$248,1,0),0)</f>
        <v>0</v>
      </c>
      <c r="H289" s="1227">
        <f>IFERROR(VLOOKUP(A289,'Nota de Débito1_0'!$K$5:$K$238,1,0),0)</f>
        <v>0</v>
      </c>
      <c r="I289" s="1227">
        <f>IFERROR(VLOOKUP(A289,'Nota de Crédito1_0'!$K$5:$K$238,1,0),0)</f>
        <v>0</v>
      </c>
      <c r="J289" s="1227">
        <f>IFERROR(VLOOKUP(A289,Retenciones1_0!$K$5:$K$237,1,0),0)</f>
        <v>0</v>
      </c>
      <c r="K289" s="1227">
        <f>IFERROR(VLOOKUP(A289,Percepciones1_0!$K$5:$K$236,1,0),0)</f>
        <v>0</v>
      </c>
      <c r="L289" s="1227">
        <f>IFERROR(VLOOKUP(A289,Guía1_0!$K$5:$K$235,1,0),0)</f>
        <v>0</v>
      </c>
      <c r="M289" s="1227">
        <f>IFERROR(VLOOKUP(A289,'Resumen Diario1_1'!$K$5:$K$233,1,0),0)</f>
        <v>0</v>
      </c>
      <c r="N289" s="1227">
        <f>IFERROR(VLOOKUP(A289,'Comunicación de Baja1_0'!$K$5:$K$233,1,0),0)</f>
        <v>0</v>
      </c>
      <c r="O289" s="1227">
        <f>IFERROR(VLOOKUP(A289,'Resumen de reversiones1_0'!$K$5:$K$1000,1,0),0)</f>
        <v>0</v>
      </c>
      <c r="P289" s="1227">
        <f>IFERROR(VLOOKUP(A289,Factura2_0!$L$5:$L$971,1,0),0)</f>
        <v>0</v>
      </c>
      <c r="Q289" s="1227">
        <f>IFERROR(VLOOKUP($A289,Boleta2_0!$L$5:$L$1117,1,0),0)</f>
        <v>0</v>
      </c>
      <c r="R289" s="1227">
        <f>IFERROR(VLOOKUP($A289,'Servicios Públicos2_0'!$L$5:$L$462,1,0),0)</f>
        <v>0</v>
      </c>
      <c r="S289" s="1227">
        <f>IFERROR(VLOOKUP($A289,NotaCredito2_0!$L$5:$L$457,1,0),0)</f>
        <v>0</v>
      </c>
      <c r="T289" s="1227">
        <f>IFERROR(VLOOKUP($A289,NotaDebito2_0!$L$5:$L$454,1,0),0)</f>
        <v>0</v>
      </c>
      <c r="U289" s="1227">
        <f>IFERROR(VLOOKUP($A289,General!$D$6:$D$235,1,0),0)</f>
        <v>0</v>
      </c>
      <c r="V289" s="1227">
        <f>IFERROR(VLOOKUP($A289,Firma!$H$4:$H$232,1,0),0)</f>
        <v>0</v>
      </c>
      <c r="W289" s="365" t="s">
        <v>2289</v>
      </c>
      <c r="X289" s="1229" t="str">
        <f t="shared" si="4"/>
        <v>2161</v>
      </c>
    </row>
    <row r="290" spans="1:24" customFormat="1" x14ac:dyDescent="0.25">
      <c r="A290" s="365" t="s">
        <v>2288</v>
      </c>
      <c r="B290" s="1249" t="s">
        <v>243</v>
      </c>
      <c r="C290" s="1382"/>
      <c r="D290" s="1090"/>
      <c r="E290" s="449"/>
      <c r="F290" s="1227" t="str">
        <f>IFERROR(VLOOKUP(A290,Factura1_0!$K$5:$K$263,1,0),"0")</f>
        <v>0</v>
      </c>
      <c r="G290" s="1227">
        <f>IFERROR(VLOOKUP(A290,Boleta1_0!$K$5:$K$248,1,0),0)</f>
        <v>0</v>
      </c>
      <c r="H290" s="1227">
        <f>IFERROR(VLOOKUP(A290,'Nota de Débito1_0'!$K$5:$K$238,1,0),0)</f>
        <v>0</v>
      </c>
      <c r="I290" s="1227">
        <f>IFERROR(VLOOKUP(A290,'Nota de Crédito1_0'!$K$5:$K$238,1,0),0)</f>
        <v>0</v>
      </c>
      <c r="J290" s="1227">
        <f>IFERROR(VLOOKUP(A290,Retenciones1_0!$K$5:$K$237,1,0),0)</f>
        <v>0</v>
      </c>
      <c r="K290" s="1227">
        <f>IFERROR(VLOOKUP(A290,Percepciones1_0!$K$5:$K$236,1,0),0)</f>
        <v>0</v>
      </c>
      <c r="L290" s="1227">
        <f>IFERROR(VLOOKUP(A290,Guía1_0!$K$5:$K$235,1,0),0)</f>
        <v>0</v>
      </c>
      <c r="M290" s="1227">
        <f>IFERROR(VLOOKUP(A290,'Resumen Diario1_1'!$K$5:$K$233,1,0),0)</f>
        <v>0</v>
      </c>
      <c r="N290" s="1227">
        <f>IFERROR(VLOOKUP(A290,'Comunicación de Baja1_0'!$K$5:$K$233,1,0),0)</f>
        <v>0</v>
      </c>
      <c r="O290" s="1227">
        <f>IFERROR(VLOOKUP(A290,'Resumen de reversiones1_0'!$K$5:$K$1000,1,0),0)</f>
        <v>0</v>
      </c>
      <c r="P290" s="1227">
        <f>IFERROR(VLOOKUP(A290,Factura2_0!$L$5:$L$971,1,0),0)</f>
        <v>0</v>
      </c>
      <c r="Q290" s="1227">
        <f>IFERROR(VLOOKUP($A290,Boleta2_0!$L$5:$L$1117,1,0),0)</f>
        <v>0</v>
      </c>
      <c r="R290" s="1227">
        <f>IFERROR(VLOOKUP($A290,'Servicios Públicos2_0'!$L$5:$L$462,1,0),0)</f>
        <v>0</v>
      </c>
      <c r="S290" s="1227">
        <f>IFERROR(VLOOKUP($A290,NotaCredito2_0!$L$5:$L$457,1,0),0)</f>
        <v>0</v>
      </c>
      <c r="T290" s="1227">
        <f>IFERROR(VLOOKUP($A290,NotaDebito2_0!$L$5:$L$454,1,0),0)</f>
        <v>0</v>
      </c>
      <c r="U290" s="1227">
        <f>IFERROR(VLOOKUP($A290,General!$D$6:$D$235,1,0),0)</f>
        <v>0</v>
      </c>
      <c r="V290" s="1227">
        <f>IFERROR(VLOOKUP($A290,Firma!$H$4:$H$232,1,0),0)</f>
        <v>0</v>
      </c>
      <c r="W290" s="365" t="s">
        <v>2288</v>
      </c>
      <c r="X290" s="1229" t="str">
        <f t="shared" si="4"/>
        <v>2162</v>
      </c>
    </row>
    <row r="291" spans="1:24" customFormat="1" x14ac:dyDescent="0.25">
      <c r="A291" s="365" t="s">
        <v>2287</v>
      </c>
      <c r="B291" s="1249" t="s">
        <v>240</v>
      </c>
      <c r="C291" s="1382"/>
      <c r="D291" s="1090"/>
      <c r="E291" s="449"/>
      <c r="F291" s="1227" t="str">
        <f>IFERROR(VLOOKUP(A291,Factura1_0!$K$5:$K$263,1,0),"0")</f>
        <v>0</v>
      </c>
      <c r="G291" s="1227">
        <f>IFERROR(VLOOKUP(A291,Boleta1_0!$K$5:$K$248,1,0),0)</f>
        <v>0</v>
      </c>
      <c r="H291" s="1227">
        <f>IFERROR(VLOOKUP(A291,'Nota de Débito1_0'!$K$5:$K$238,1,0),0)</f>
        <v>0</v>
      </c>
      <c r="I291" s="1227">
        <f>IFERROR(VLOOKUP(A291,'Nota de Crédito1_0'!$K$5:$K$238,1,0),0)</f>
        <v>0</v>
      </c>
      <c r="J291" s="1227">
        <f>IFERROR(VLOOKUP(A291,Retenciones1_0!$K$5:$K$237,1,0),0)</f>
        <v>0</v>
      </c>
      <c r="K291" s="1227">
        <f>IFERROR(VLOOKUP(A291,Percepciones1_0!$K$5:$K$236,1,0),0)</f>
        <v>0</v>
      </c>
      <c r="L291" s="1227">
        <f>IFERROR(VLOOKUP(A291,Guía1_0!$K$5:$K$235,1,0),0)</f>
        <v>0</v>
      </c>
      <c r="M291" s="1227">
        <f>IFERROR(VLOOKUP(A291,'Resumen Diario1_1'!$K$5:$K$233,1,0),0)</f>
        <v>0</v>
      </c>
      <c r="N291" s="1227">
        <f>IFERROR(VLOOKUP(A291,'Comunicación de Baja1_0'!$K$5:$K$233,1,0),0)</f>
        <v>0</v>
      </c>
      <c r="O291" s="1227">
        <f>IFERROR(VLOOKUP(A291,'Resumen de reversiones1_0'!$K$5:$K$1000,1,0),0)</f>
        <v>0</v>
      </c>
      <c r="P291" s="1227">
        <f>IFERROR(VLOOKUP(A291,Factura2_0!$L$5:$L$971,1,0),0)</f>
        <v>0</v>
      </c>
      <c r="Q291" s="1227">
        <f>IFERROR(VLOOKUP($A291,Boleta2_0!$L$5:$L$1117,1,0),0)</f>
        <v>0</v>
      </c>
      <c r="R291" s="1227">
        <f>IFERROR(VLOOKUP($A291,'Servicios Públicos2_0'!$L$5:$L$462,1,0),0)</f>
        <v>0</v>
      </c>
      <c r="S291" s="1227">
        <f>IFERROR(VLOOKUP($A291,NotaCredito2_0!$L$5:$L$457,1,0),0)</f>
        <v>0</v>
      </c>
      <c r="T291" s="1227">
        <f>IFERROR(VLOOKUP($A291,NotaDebito2_0!$L$5:$L$454,1,0),0)</f>
        <v>0</v>
      </c>
      <c r="U291" s="1227">
        <f>IFERROR(VLOOKUP($A291,General!$D$6:$D$235,1,0),0)</f>
        <v>0</v>
      </c>
      <c r="V291" s="1227">
        <f>IFERROR(VLOOKUP($A291,Firma!$H$4:$H$232,1,0),0)</f>
        <v>0</v>
      </c>
      <c r="W291" s="365" t="s">
        <v>2287</v>
      </c>
      <c r="X291" s="1229" t="str">
        <f t="shared" si="4"/>
        <v>2163</v>
      </c>
    </row>
    <row r="292" spans="1:24" customFormat="1" x14ac:dyDescent="0.25">
      <c r="A292" s="365" t="s">
        <v>2286</v>
      </c>
      <c r="B292" s="1249" t="s">
        <v>239</v>
      </c>
      <c r="C292" s="1382"/>
      <c r="D292" s="1090"/>
      <c r="E292" s="449"/>
      <c r="F292" s="1227" t="str">
        <f>IFERROR(VLOOKUP(A292,Factura1_0!$K$5:$K$263,1,0),"0")</f>
        <v>0</v>
      </c>
      <c r="G292" s="1227">
        <f>IFERROR(VLOOKUP(A292,Boleta1_0!$K$5:$K$248,1,0),0)</f>
        <v>0</v>
      </c>
      <c r="H292" s="1227">
        <f>IFERROR(VLOOKUP(A292,'Nota de Débito1_0'!$K$5:$K$238,1,0),0)</f>
        <v>0</v>
      </c>
      <c r="I292" s="1227">
        <f>IFERROR(VLOOKUP(A292,'Nota de Crédito1_0'!$K$5:$K$238,1,0),0)</f>
        <v>0</v>
      </c>
      <c r="J292" s="1227">
        <f>IFERROR(VLOOKUP(A292,Retenciones1_0!$K$5:$K$237,1,0),0)</f>
        <v>0</v>
      </c>
      <c r="K292" s="1227">
        <f>IFERROR(VLOOKUP(A292,Percepciones1_0!$K$5:$K$236,1,0),0)</f>
        <v>0</v>
      </c>
      <c r="L292" s="1227">
        <f>IFERROR(VLOOKUP(A292,Guía1_0!$K$5:$K$235,1,0),0)</f>
        <v>0</v>
      </c>
      <c r="M292" s="1227">
        <f>IFERROR(VLOOKUP(A292,'Resumen Diario1_1'!$K$5:$K$233,1,0),0)</f>
        <v>0</v>
      </c>
      <c r="N292" s="1227">
        <f>IFERROR(VLOOKUP(A292,'Comunicación de Baja1_0'!$K$5:$K$233,1,0),0)</f>
        <v>0</v>
      </c>
      <c r="O292" s="1227">
        <f>IFERROR(VLOOKUP(A292,'Resumen de reversiones1_0'!$K$5:$K$1000,1,0),0)</f>
        <v>0</v>
      </c>
      <c r="P292" s="1227">
        <f>IFERROR(VLOOKUP(A292,Factura2_0!$L$5:$L$971,1,0),0)</f>
        <v>0</v>
      </c>
      <c r="Q292" s="1227">
        <f>IFERROR(VLOOKUP($A292,Boleta2_0!$L$5:$L$1117,1,0),0)</f>
        <v>0</v>
      </c>
      <c r="R292" s="1227">
        <f>IFERROR(VLOOKUP($A292,'Servicios Públicos2_0'!$L$5:$L$462,1,0),0)</f>
        <v>0</v>
      </c>
      <c r="S292" s="1227">
        <f>IFERROR(VLOOKUP($A292,NotaCredito2_0!$L$5:$L$457,1,0),0)</f>
        <v>0</v>
      </c>
      <c r="T292" s="1227">
        <f>IFERROR(VLOOKUP($A292,NotaDebito2_0!$L$5:$L$454,1,0),0)</f>
        <v>0</v>
      </c>
      <c r="U292" s="1227">
        <f>IFERROR(VLOOKUP($A292,General!$D$6:$D$235,1,0),0)</f>
        <v>0</v>
      </c>
      <c r="V292" s="1227">
        <f>IFERROR(VLOOKUP($A292,Firma!$H$4:$H$232,1,0),0)</f>
        <v>0</v>
      </c>
      <c r="W292" s="365" t="s">
        <v>2286</v>
      </c>
      <c r="X292" s="1229" t="str">
        <f t="shared" si="4"/>
        <v>2164</v>
      </c>
    </row>
    <row r="293" spans="1:24" customFormat="1" x14ac:dyDescent="0.25">
      <c r="A293" s="365" t="s">
        <v>2285</v>
      </c>
      <c r="B293" s="1249" t="s">
        <v>2284</v>
      </c>
      <c r="C293" s="1382"/>
      <c r="D293" s="1090"/>
      <c r="E293" s="449"/>
      <c r="F293" s="1227" t="str">
        <f>IFERROR(VLOOKUP(A293,Factura1_0!$K$5:$K$263,1,0),"0")</f>
        <v>0</v>
      </c>
      <c r="G293" s="1227">
        <f>IFERROR(VLOOKUP(A293,Boleta1_0!$K$5:$K$248,1,0),0)</f>
        <v>0</v>
      </c>
      <c r="H293" s="1227">
        <f>IFERROR(VLOOKUP(A293,'Nota de Débito1_0'!$K$5:$K$238,1,0),0)</f>
        <v>0</v>
      </c>
      <c r="I293" s="1227">
        <f>IFERROR(VLOOKUP(A293,'Nota de Crédito1_0'!$K$5:$K$238,1,0),0)</f>
        <v>0</v>
      </c>
      <c r="J293" s="1227">
        <f>IFERROR(VLOOKUP(A293,Retenciones1_0!$K$5:$K$237,1,0),0)</f>
        <v>0</v>
      </c>
      <c r="K293" s="1227">
        <f>IFERROR(VLOOKUP(A293,Percepciones1_0!$K$5:$K$236,1,0),0)</f>
        <v>0</v>
      </c>
      <c r="L293" s="1227">
        <f>IFERROR(VLOOKUP(A293,Guía1_0!$K$5:$K$235,1,0),0)</f>
        <v>0</v>
      </c>
      <c r="M293" s="1227">
        <f>IFERROR(VLOOKUP(A293,'Resumen Diario1_1'!$K$5:$K$233,1,0),0)</f>
        <v>0</v>
      </c>
      <c r="N293" s="1227">
        <f>IFERROR(VLOOKUP(A293,'Comunicación de Baja1_0'!$K$5:$K$233,1,0),0)</f>
        <v>0</v>
      </c>
      <c r="O293" s="1227">
        <f>IFERROR(VLOOKUP(A293,'Resumen de reversiones1_0'!$K$5:$K$1000,1,0),0)</f>
        <v>0</v>
      </c>
      <c r="P293" s="1227">
        <f>IFERROR(VLOOKUP(A293,Factura2_0!$L$5:$L$971,1,0),0)</f>
        <v>0</v>
      </c>
      <c r="Q293" s="1227">
        <f>IFERROR(VLOOKUP($A293,Boleta2_0!$L$5:$L$1117,1,0),0)</f>
        <v>0</v>
      </c>
      <c r="R293" s="1227">
        <f>IFERROR(VLOOKUP($A293,'Servicios Públicos2_0'!$L$5:$L$462,1,0),0)</f>
        <v>0</v>
      </c>
      <c r="S293" s="1227">
        <f>IFERROR(VLOOKUP($A293,NotaCredito2_0!$L$5:$L$457,1,0),0)</f>
        <v>0</v>
      </c>
      <c r="T293" s="1227">
        <f>IFERROR(VLOOKUP($A293,NotaDebito2_0!$L$5:$L$454,1,0),0)</f>
        <v>0</v>
      </c>
      <c r="U293" s="1227">
        <f>IFERROR(VLOOKUP($A293,General!$D$6:$D$235,1,0),0)</f>
        <v>0</v>
      </c>
      <c r="V293" s="1227">
        <f>IFERROR(VLOOKUP($A293,Firma!$H$4:$H$232,1,0),0)</f>
        <v>0</v>
      </c>
      <c r="W293" s="365" t="s">
        <v>2285</v>
      </c>
      <c r="X293" s="1229" t="str">
        <f t="shared" si="4"/>
        <v>2165</v>
      </c>
    </row>
    <row r="294" spans="1:24" customFormat="1" x14ac:dyDescent="0.25">
      <c r="A294" s="365" t="s">
        <v>2283</v>
      </c>
      <c r="B294" s="1249" t="s">
        <v>847</v>
      </c>
      <c r="C294" s="1382"/>
      <c r="D294" s="1090"/>
      <c r="E294" s="449"/>
      <c r="F294" s="1227" t="str">
        <f>IFERROR(VLOOKUP(A294,Factura1_0!$K$5:$K$263,1,0),"0")</f>
        <v>0</v>
      </c>
      <c r="G294" s="1227">
        <f>IFERROR(VLOOKUP(A294,Boleta1_0!$K$5:$K$248,1,0),0)</f>
        <v>0</v>
      </c>
      <c r="H294" s="1227">
        <f>IFERROR(VLOOKUP(A294,'Nota de Débito1_0'!$K$5:$K$238,1,0),0)</f>
        <v>0</v>
      </c>
      <c r="I294" s="1227">
        <f>IFERROR(VLOOKUP(A294,'Nota de Crédito1_0'!$K$5:$K$238,1,0),0)</f>
        <v>0</v>
      </c>
      <c r="J294" s="1227">
        <f>IFERROR(VLOOKUP(A294,Retenciones1_0!$K$5:$K$237,1,0),0)</f>
        <v>0</v>
      </c>
      <c r="K294" s="1227">
        <f>IFERROR(VLOOKUP(A294,Percepciones1_0!$K$5:$K$236,1,0),0)</f>
        <v>0</v>
      </c>
      <c r="L294" s="1227">
        <f>IFERROR(VLOOKUP(A294,Guía1_0!$K$5:$K$235,1,0),0)</f>
        <v>0</v>
      </c>
      <c r="M294" s="1227">
        <f>IFERROR(VLOOKUP(A294,'Resumen Diario1_1'!$K$5:$K$233,1,0),0)</f>
        <v>0</v>
      </c>
      <c r="N294" s="1227">
        <f>IFERROR(VLOOKUP(A294,'Comunicación de Baja1_0'!$K$5:$K$233,1,0),0)</f>
        <v>0</v>
      </c>
      <c r="O294" s="1227">
        <f>IFERROR(VLOOKUP(A294,'Resumen de reversiones1_0'!$K$5:$K$1000,1,0),0)</f>
        <v>0</v>
      </c>
      <c r="P294" s="1227">
        <f>IFERROR(VLOOKUP(A294,Factura2_0!$L$5:$L$971,1,0),0)</f>
        <v>0</v>
      </c>
      <c r="Q294" s="1227">
        <f>IFERROR(VLOOKUP($A294,Boleta2_0!$L$5:$L$1117,1,0),0)</f>
        <v>0</v>
      </c>
      <c r="R294" s="1227">
        <f>IFERROR(VLOOKUP($A294,'Servicios Públicos2_0'!$L$5:$L$462,1,0),0)</f>
        <v>0</v>
      </c>
      <c r="S294" s="1227">
        <f>IFERROR(VLOOKUP($A294,NotaCredito2_0!$L$5:$L$457,1,0),0)</f>
        <v>0</v>
      </c>
      <c r="T294" s="1227">
        <f>IFERROR(VLOOKUP($A294,NotaDebito2_0!$L$5:$L$454,1,0),0)</f>
        <v>0</v>
      </c>
      <c r="U294" s="1227">
        <f>IFERROR(VLOOKUP($A294,General!$D$6:$D$235,1,0),0)</f>
        <v>0</v>
      </c>
      <c r="V294" s="1227">
        <f>IFERROR(VLOOKUP($A294,Firma!$H$4:$H$232,1,0),0)</f>
        <v>0</v>
      </c>
      <c r="W294" s="365" t="s">
        <v>2283</v>
      </c>
      <c r="X294" s="1229" t="str">
        <f t="shared" si="4"/>
        <v>2166</v>
      </c>
    </row>
    <row r="295" spans="1:24" customFormat="1" x14ac:dyDescent="0.25">
      <c r="A295" s="365" t="s">
        <v>2282</v>
      </c>
      <c r="B295" s="1249" t="s">
        <v>846</v>
      </c>
      <c r="C295" s="1382"/>
      <c r="D295" s="1090"/>
      <c r="E295" s="449"/>
      <c r="F295" s="1227" t="str">
        <f>IFERROR(VLOOKUP(A295,Factura1_0!$K$5:$K$263,1,0),"0")</f>
        <v>0</v>
      </c>
      <c r="G295" s="1227">
        <f>IFERROR(VLOOKUP(A295,Boleta1_0!$K$5:$K$248,1,0),0)</f>
        <v>0</v>
      </c>
      <c r="H295" s="1227">
        <f>IFERROR(VLOOKUP(A295,'Nota de Débito1_0'!$K$5:$K$238,1,0),0)</f>
        <v>0</v>
      </c>
      <c r="I295" s="1227">
        <f>IFERROR(VLOOKUP(A295,'Nota de Crédito1_0'!$K$5:$K$238,1,0),0)</f>
        <v>0</v>
      </c>
      <c r="J295" s="1227">
        <f>IFERROR(VLOOKUP(A295,Retenciones1_0!$K$5:$K$237,1,0),0)</f>
        <v>0</v>
      </c>
      <c r="K295" s="1227">
        <f>IFERROR(VLOOKUP(A295,Percepciones1_0!$K$5:$K$236,1,0),0)</f>
        <v>0</v>
      </c>
      <c r="L295" s="1227">
        <f>IFERROR(VLOOKUP(A295,Guía1_0!$K$5:$K$235,1,0),0)</f>
        <v>0</v>
      </c>
      <c r="M295" s="1227">
        <f>IFERROR(VLOOKUP(A295,'Resumen Diario1_1'!$K$5:$K$233,1,0),0)</f>
        <v>0</v>
      </c>
      <c r="N295" s="1227">
        <f>IFERROR(VLOOKUP(A295,'Comunicación de Baja1_0'!$K$5:$K$233,1,0),0)</f>
        <v>0</v>
      </c>
      <c r="O295" s="1227">
        <f>IFERROR(VLOOKUP(A295,'Resumen de reversiones1_0'!$K$5:$K$1000,1,0),0)</f>
        <v>0</v>
      </c>
      <c r="P295" s="1227">
        <f>IFERROR(VLOOKUP(A295,Factura2_0!$L$5:$L$971,1,0),0)</f>
        <v>0</v>
      </c>
      <c r="Q295" s="1227">
        <f>IFERROR(VLOOKUP($A295,Boleta2_0!$L$5:$L$1117,1,0),0)</f>
        <v>0</v>
      </c>
      <c r="R295" s="1227">
        <f>IFERROR(VLOOKUP($A295,'Servicios Públicos2_0'!$L$5:$L$462,1,0),0)</f>
        <v>0</v>
      </c>
      <c r="S295" s="1227">
        <f>IFERROR(VLOOKUP($A295,NotaCredito2_0!$L$5:$L$457,1,0),0)</f>
        <v>0</v>
      </c>
      <c r="T295" s="1227">
        <f>IFERROR(VLOOKUP($A295,NotaDebito2_0!$L$5:$L$454,1,0),0)</f>
        <v>0</v>
      </c>
      <c r="U295" s="1227">
        <f>IFERROR(VLOOKUP($A295,General!$D$6:$D$235,1,0),0)</f>
        <v>0</v>
      </c>
      <c r="V295" s="1227">
        <f>IFERROR(VLOOKUP($A295,Firma!$H$4:$H$232,1,0),0)</f>
        <v>0</v>
      </c>
      <c r="W295" s="365" t="s">
        <v>2282</v>
      </c>
      <c r="X295" s="1229" t="str">
        <f t="shared" si="4"/>
        <v>2167</v>
      </c>
    </row>
    <row r="296" spans="1:24" customFormat="1" x14ac:dyDescent="0.25">
      <c r="A296" s="365" t="s">
        <v>2281</v>
      </c>
      <c r="B296" s="1249" t="s">
        <v>2280</v>
      </c>
      <c r="C296" s="1382"/>
      <c r="D296" s="1090"/>
      <c r="E296" s="449"/>
      <c r="F296" s="1227" t="str">
        <f>IFERROR(VLOOKUP(A296,Factura1_0!$K$5:$K$263,1,0),"0")</f>
        <v>0</v>
      </c>
      <c r="G296" s="1227">
        <f>IFERROR(VLOOKUP(A296,Boleta1_0!$K$5:$K$248,1,0),0)</f>
        <v>0</v>
      </c>
      <c r="H296" s="1227">
        <f>IFERROR(VLOOKUP(A296,'Nota de Débito1_0'!$K$5:$K$238,1,0),0)</f>
        <v>0</v>
      </c>
      <c r="I296" s="1227">
        <f>IFERROR(VLOOKUP(A296,'Nota de Crédito1_0'!$K$5:$K$238,1,0),0)</f>
        <v>0</v>
      </c>
      <c r="J296" s="1227">
        <f>IFERROR(VLOOKUP(A296,Retenciones1_0!$K$5:$K$237,1,0),0)</f>
        <v>0</v>
      </c>
      <c r="K296" s="1227">
        <f>IFERROR(VLOOKUP(A296,Percepciones1_0!$K$5:$K$236,1,0),0)</f>
        <v>0</v>
      </c>
      <c r="L296" s="1227">
        <f>IFERROR(VLOOKUP(A296,Guía1_0!$K$5:$K$235,1,0),0)</f>
        <v>0</v>
      </c>
      <c r="M296" s="1227">
        <f>IFERROR(VLOOKUP(A296,'Resumen Diario1_1'!$K$5:$K$233,1,0),0)</f>
        <v>0</v>
      </c>
      <c r="N296" s="1227">
        <f>IFERROR(VLOOKUP(A296,'Comunicación de Baja1_0'!$K$5:$K$233,1,0),0)</f>
        <v>0</v>
      </c>
      <c r="O296" s="1227">
        <f>IFERROR(VLOOKUP(A296,'Resumen de reversiones1_0'!$K$5:$K$1000,1,0),0)</f>
        <v>0</v>
      </c>
      <c r="P296" s="1227">
        <f>IFERROR(VLOOKUP(A296,Factura2_0!$L$5:$L$971,1,0),0)</f>
        <v>0</v>
      </c>
      <c r="Q296" s="1227">
        <f>IFERROR(VLOOKUP($A296,Boleta2_0!$L$5:$L$1117,1,0),0)</f>
        <v>0</v>
      </c>
      <c r="R296" s="1227">
        <f>IFERROR(VLOOKUP($A296,'Servicios Públicos2_0'!$L$5:$L$462,1,0),0)</f>
        <v>0</v>
      </c>
      <c r="S296" s="1227">
        <f>IFERROR(VLOOKUP($A296,NotaCredito2_0!$L$5:$L$457,1,0),0)</f>
        <v>0</v>
      </c>
      <c r="T296" s="1227">
        <f>IFERROR(VLOOKUP($A296,NotaDebito2_0!$L$5:$L$454,1,0),0)</f>
        <v>0</v>
      </c>
      <c r="U296" s="1227">
        <f>IFERROR(VLOOKUP($A296,General!$D$6:$D$235,1,0),0)</f>
        <v>0</v>
      </c>
      <c r="V296" s="1227">
        <f>IFERROR(VLOOKUP($A296,Firma!$H$4:$H$232,1,0),0)</f>
        <v>0</v>
      </c>
      <c r="W296" s="365" t="s">
        <v>2281</v>
      </c>
      <c r="X296" s="1229" t="str">
        <f t="shared" si="4"/>
        <v>2168</v>
      </c>
    </row>
    <row r="297" spans="1:24" customFormat="1" x14ac:dyDescent="0.25">
      <c r="A297" s="365" t="s">
        <v>2279</v>
      </c>
      <c r="B297" s="1249" t="s">
        <v>514</v>
      </c>
      <c r="C297" s="1382"/>
      <c r="D297" s="1090"/>
      <c r="E297" s="449"/>
      <c r="F297" s="1227" t="str">
        <f>IFERROR(VLOOKUP(A297,Factura1_0!$K$5:$K$263,1,0),"0")</f>
        <v>0</v>
      </c>
      <c r="G297" s="1227">
        <f>IFERROR(VLOOKUP(A297,Boleta1_0!$K$5:$K$248,1,0),0)</f>
        <v>0</v>
      </c>
      <c r="H297" s="1227">
        <f>IFERROR(VLOOKUP(A297,'Nota de Débito1_0'!$K$5:$K$238,1,0),0)</f>
        <v>0</v>
      </c>
      <c r="I297" s="1227">
        <f>IFERROR(VLOOKUP(A297,'Nota de Crédito1_0'!$K$5:$K$238,1,0),0)</f>
        <v>0</v>
      </c>
      <c r="J297" s="1227">
        <f>IFERROR(VLOOKUP(A297,Retenciones1_0!$K$5:$K$237,1,0),0)</f>
        <v>0</v>
      </c>
      <c r="K297" s="1227">
        <f>IFERROR(VLOOKUP(A297,Percepciones1_0!$K$5:$K$236,1,0),0)</f>
        <v>0</v>
      </c>
      <c r="L297" s="1227">
        <f>IFERROR(VLOOKUP(A297,Guía1_0!$K$5:$K$235,1,0),0)</f>
        <v>0</v>
      </c>
      <c r="M297" s="1227">
        <f>IFERROR(VLOOKUP(A297,'Resumen Diario1_1'!$K$5:$K$233,1,0),0)</f>
        <v>0</v>
      </c>
      <c r="N297" s="1227">
        <f>IFERROR(VLOOKUP(A297,'Comunicación de Baja1_0'!$K$5:$K$233,1,0),0)</f>
        <v>0</v>
      </c>
      <c r="O297" s="1227">
        <f>IFERROR(VLOOKUP(A297,'Resumen de reversiones1_0'!$K$5:$K$1000,1,0),0)</f>
        <v>0</v>
      </c>
      <c r="P297" s="1227">
        <f>IFERROR(VLOOKUP(A297,Factura2_0!$L$5:$L$971,1,0),0)</f>
        <v>0</v>
      </c>
      <c r="Q297" s="1227">
        <f>IFERROR(VLOOKUP($A297,Boleta2_0!$L$5:$L$1117,1,0),0)</f>
        <v>0</v>
      </c>
      <c r="R297" s="1227">
        <f>IFERROR(VLOOKUP($A297,'Servicios Públicos2_0'!$L$5:$L$462,1,0),0)</f>
        <v>0</v>
      </c>
      <c r="S297" s="1227">
        <f>IFERROR(VLOOKUP($A297,NotaCredito2_0!$L$5:$L$457,1,0),0)</f>
        <v>0</v>
      </c>
      <c r="T297" s="1227">
        <f>IFERROR(VLOOKUP($A297,NotaDebito2_0!$L$5:$L$454,1,0),0)</f>
        <v>0</v>
      </c>
      <c r="U297" s="1227">
        <f>IFERROR(VLOOKUP($A297,General!$D$6:$D$235,1,0),0)</f>
        <v>0</v>
      </c>
      <c r="V297" s="1227">
        <f>IFERROR(VLOOKUP($A297,Firma!$H$4:$H$232,1,0),0)</f>
        <v>0</v>
      </c>
      <c r="W297" s="365" t="s">
        <v>2279</v>
      </c>
      <c r="X297" s="1229" t="str">
        <f t="shared" si="4"/>
        <v>2169</v>
      </c>
    </row>
    <row r="298" spans="1:24" customFormat="1" x14ac:dyDescent="0.25">
      <c r="A298" s="365" t="s">
        <v>807</v>
      </c>
      <c r="B298" s="1249" t="s">
        <v>808</v>
      </c>
      <c r="C298" s="1382"/>
      <c r="D298" s="1090"/>
      <c r="E298" s="449"/>
      <c r="F298" s="1227" t="str">
        <f>IFERROR(VLOOKUP(A298,Factura1_0!$K$5:$K$263,1,0),"0")</f>
        <v>0</v>
      </c>
      <c r="G298" s="1227">
        <f>IFERROR(VLOOKUP(A298,Boleta1_0!$K$5:$K$248,1,0),0)</f>
        <v>0</v>
      </c>
      <c r="H298" s="1227" t="str">
        <f>IFERROR(VLOOKUP(A298,'Nota de Débito1_0'!$K$5:$K$238,1,0),0)</f>
        <v>2170</v>
      </c>
      <c r="I298" s="1227">
        <f>IFERROR(VLOOKUP(A298,'Nota de Crédito1_0'!$K$5:$K$238,1,0),0)</f>
        <v>0</v>
      </c>
      <c r="J298" s="1227">
        <f>IFERROR(VLOOKUP(A298,Retenciones1_0!$K$5:$K$237,1,0),0)</f>
        <v>0</v>
      </c>
      <c r="K298" s="1227">
        <f>IFERROR(VLOOKUP(A298,Percepciones1_0!$K$5:$K$236,1,0),0)</f>
        <v>0</v>
      </c>
      <c r="L298" s="1227">
        <f>IFERROR(VLOOKUP(A298,Guía1_0!$K$5:$K$235,1,0),0)</f>
        <v>0</v>
      </c>
      <c r="M298" s="1227">
        <f>IFERROR(VLOOKUP(A298,'Resumen Diario1_1'!$K$5:$K$233,1,0),0)</f>
        <v>0</v>
      </c>
      <c r="N298" s="1227">
        <f>IFERROR(VLOOKUP(A298,'Comunicación de Baja1_0'!$K$5:$K$233,1,0),0)</f>
        <v>0</v>
      </c>
      <c r="O298" s="1227">
        <f>IFERROR(VLOOKUP(A298,'Resumen de reversiones1_0'!$K$5:$K$1000,1,0),0)</f>
        <v>0</v>
      </c>
      <c r="P298" s="1227">
        <f>IFERROR(VLOOKUP(A298,Factura2_0!$L$5:$L$971,1,0),0)</f>
        <v>0</v>
      </c>
      <c r="Q298" s="1227">
        <f>IFERROR(VLOOKUP($A298,Boleta2_0!$L$5:$L$1117,1,0),0)</f>
        <v>0</v>
      </c>
      <c r="R298" s="1227">
        <f>IFERROR(VLOOKUP($A298,'Servicios Públicos2_0'!$L$5:$L$462,1,0),0)</f>
        <v>0</v>
      </c>
      <c r="S298" s="1227">
        <f>IFERROR(VLOOKUP($A298,NotaCredito2_0!$L$5:$L$457,1,0),0)</f>
        <v>0</v>
      </c>
      <c r="T298" s="1227">
        <f>IFERROR(VLOOKUP($A298,NotaDebito2_0!$L$5:$L$454,1,0),0)</f>
        <v>0</v>
      </c>
      <c r="U298" s="1227">
        <f>IFERROR(VLOOKUP($A298,General!$D$6:$D$235,1,0),0)</f>
        <v>0</v>
      </c>
      <c r="V298" s="1227">
        <f>IFERROR(VLOOKUP($A298,Firma!$H$4:$H$232,1,0),0)</f>
        <v>0</v>
      </c>
      <c r="W298" s="365" t="s">
        <v>807</v>
      </c>
      <c r="X298" s="1229" t="str">
        <f t="shared" si="4"/>
        <v>2170</v>
      </c>
    </row>
    <row r="299" spans="1:24" customFormat="1" x14ac:dyDescent="0.25">
      <c r="A299" s="365" t="s">
        <v>806</v>
      </c>
      <c r="B299" s="1249" t="s">
        <v>735</v>
      </c>
      <c r="C299" s="1382"/>
      <c r="D299" s="1090"/>
      <c r="E299" s="449"/>
      <c r="F299" s="1227" t="str">
        <f>IFERROR(VLOOKUP(A299,Factura1_0!$K$5:$K$263,1,0),"0")</f>
        <v>0</v>
      </c>
      <c r="G299" s="1227">
        <f>IFERROR(VLOOKUP(A299,Boleta1_0!$K$5:$K$248,1,0),0)</f>
        <v>0</v>
      </c>
      <c r="H299" s="1227" t="str">
        <f>IFERROR(VLOOKUP(A299,'Nota de Débito1_0'!$K$5:$K$238,1,0),0)</f>
        <v>2171</v>
      </c>
      <c r="I299" s="1227">
        <f>IFERROR(VLOOKUP(A299,'Nota de Crédito1_0'!$K$5:$K$238,1,0),0)</f>
        <v>0</v>
      </c>
      <c r="J299" s="1227">
        <f>IFERROR(VLOOKUP(A299,Retenciones1_0!$K$5:$K$237,1,0),0)</f>
        <v>0</v>
      </c>
      <c r="K299" s="1227">
        <f>IFERROR(VLOOKUP(A299,Percepciones1_0!$K$5:$K$236,1,0),0)</f>
        <v>0</v>
      </c>
      <c r="L299" s="1227">
        <f>IFERROR(VLOOKUP(A299,Guía1_0!$K$5:$K$235,1,0),0)</f>
        <v>0</v>
      </c>
      <c r="M299" s="1227">
        <f>IFERROR(VLOOKUP(A299,'Resumen Diario1_1'!$K$5:$K$233,1,0),0)</f>
        <v>0</v>
      </c>
      <c r="N299" s="1227">
        <f>IFERROR(VLOOKUP(A299,'Comunicación de Baja1_0'!$K$5:$K$233,1,0),0)</f>
        <v>0</v>
      </c>
      <c r="O299" s="1227">
        <f>IFERROR(VLOOKUP(A299,'Resumen de reversiones1_0'!$K$5:$K$1000,1,0),0)</f>
        <v>0</v>
      </c>
      <c r="P299" s="1227">
        <f>IFERROR(VLOOKUP(A299,Factura2_0!$L$5:$L$971,1,0),0)</f>
        <v>0</v>
      </c>
      <c r="Q299" s="1227">
        <f>IFERROR(VLOOKUP($A299,Boleta2_0!$L$5:$L$1117,1,0),0)</f>
        <v>0</v>
      </c>
      <c r="R299" s="1227">
        <f>IFERROR(VLOOKUP($A299,'Servicios Públicos2_0'!$L$5:$L$462,1,0),0)</f>
        <v>0</v>
      </c>
      <c r="S299" s="1227">
        <f>IFERROR(VLOOKUP($A299,NotaCredito2_0!$L$5:$L$457,1,0),0)</f>
        <v>0</v>
      </c>
      <c r="T299" s="1227">
        <f>IFERROR(VLOOKUP($A299,NotaDebito2_0!$L$5:$L$454,1,0),0)</f>
        <v>0</v>
      </c>
      <c r="U299" s="1227">
        <f>IFERROR(VLOOKUP($A299,General!$D$6:$D$235,1,0),0)</f>
        <v>0</v>
      </c>
      <c r="V299" s="1227">
        <f>IFERROR(VLOOKUP($A299,Firma!$H$4:$H$232,1,0),0)</f>
        <v>0</v>
      </c>
      <c r="W299" s="365" t="s">
        <v>806</v>
      </c>
      <c r="X299" s="1229" t="str">
        <f t="shared" si="4"/>
        <v>2171</v>
      </c>
    </row>
    <row r="300" spans="1:24" customFormat="1" x14ac:dyDescent="0.25">
      <c r="A300" s="365" t="s">
        <v>802</v>
      </c>
      <c r="B300" s="1249" t="s">
        <v>803</v>
      </c>
      <c r="C300" s="1382"/>
      <c r="D300" s="1090"/>
      <c r="E300" s="449"/>
      <c r="F300" s="1227" t="str">
        <f>IFERROR(VLOOKUP(A300,Factura1_0!$K$5:$K$263,1,0),"0")</f>
        <v>0</v>
      </c>
      <c r="G300" s="1227">
        <f>IFERROR(VLOOKUP(A300,Boleta1_0!$K$5:$K$248,1,0),0)</f>
        <v>0</v>
      </c>
      <c r="H300" s="1227" t="str">
        <f>IFERROR(VLOOKUP(A300,'Nota de Débito1_0'!$K$5:$K$238,1,0),0)</f>
        <v>2172</v>
      </c>
      <c r="I300" s="1227" t="str">
        <f>IFERROR(VLOOKUP(A300,'Nota de Crédito1_0'!$K$5:$K$238,1,0),0)</f>
        <v>2172</v>
      </c>
      <c r="J300" s="1227">
        <f>IFERROR(VLOOKUP(A300,Retenciones1_0!$K$5:$K$237,1,0),0)</f>
        <v>0</v>
      </c>
      <c r="K300" s="1227">
        <f>IFERROR(VLOOKUP(A300,Percepciones1_0!$K$5:$K$236,1,0),0)</f>
        <v>0</v>
      </c>
      <c r="L300" s="1227">
        <f>IFERROR(VLOOKUP(A300,Guía1_0!$K$5:$K$235,1,0),0)</f>
        <v>0</v>
      </c>
      <c r="M300" s="1227">
        <f>IFERROR(VLOOKUP(A300,'Resumen Diario1_1'!$K$5:$K$233,1,0),0)</f>
        <v>0</v>
      </c>
      <c r="N300" s="1227">
        <f>IFERROR(VLOOKUP(A300,'Comunicación de Baja1_0'!$K$5:$K$233,1,0),0)</f>
        <v>0</v>
      </c>
      <c r="O300" s="1227">
        <f>IFERROR(VLOOKUP(A300,'Resumen de reversiones1_0'!$K$5:$K$1000,1,0),0)</f>
        <v>0</v>
      </c>
      <c r="P300" s="1227">
        <f>IFERROR(VLOOKUP(A300,Factura2_0!$L$5:$L$971,1,0),0)</f>
        <v>0</v>
      </c>
      <c r="Q300" s="1227">
        <f>IFERROR(VLOOKUP($A300,Boleta2_0!$L$5:$L$1117,1,0),0)</f>
        <v>0</v>
      </c>
      <c r="R300" s="1227">
        <f>IFERROR(VLOOKUP($A300,'Servicios Públicos2_0'!$L$5:$L$462,1,0),0)</f>
        <v>0</v>
      </c>
      <c r="S300" s="1227" t="str">
        <f>IFERROR(VLOOKUP($A300,NotaCredito2_0!$L$5:$L$457,1,0),0)</f>
        <v>2172</v>
      </c>
      <c r="T300" s="1227" t="str">
        <f>IFERROR(VLOOKUP($A300,NotaDebito2_0!$L$5:$L$454,1,0),0)</f>
        <v>2172</v>
      </c>
      <c r="U300" s="1227">
        <f>IFERROR(VLOOKUP($A300,General!$D$6:$D$235,1,0),0)</f>
        <v>0</v>
      </c>
      <c r="V300" s="1227">
        <f>IFERROR(VLOOKUP($A300,Firma!$H$4:$H$232,1,0),0)</f>
        <v>0</v>
      </c>
      <c r="W300" s="365" t="s">
        <v>802</v>
      </c>
      <c r="X300" s="1229" t="str">
        <f t="shared" si="4"/>
        <v>2172</v>
      </c>
    </row>
    <row r="301" spans="1:24" customFormat="1" x14ac:dyDescent="0.25">
      <c r="A301" s="365" t="s">
        <v>801</v>
      </c>
      <c r="B301" s="1249" t="s">
        <v>757</v>
      </c>
      <c r="C301" s="1382"/>
      <c r="D301" s="1090"/>
      <c r="E301" s="449"/>
      <c r="F301" s="1227" t="str">
        <f>IFERROR(VLOOKUP(A301,Factura1_0!$K$5:$K$263,1,0),"0")</f>
        <v>0</v>
      </c>
      <c r="G301" s="1227">
        <f>IFERROR(VLOOKUP(A301,Boleta1_0!$K$5:$K$248,1,0),0)</f>
        <v>0</v>
      </c>
      <c r="H301" s="1227" t="str">
        <f>IFERROR(VLOOKUP(A301,'Nota de Débito1_0'!$K$5:$K$238,1,0),0)</f>
        <v>2173</v>
      </c>
      <c r="I301" s="1227">
        <f>IFERROR(VLOOKUP(A301,'Nota de Crédito1_0'!$K$5:$K$238,1,0),0)</f>
        <v>0</v>
      </c>
      <c r="J301" s="1227">
        <f>IFERROR(VLOOKUP(A301,Retenciones1_0!$K$5:$K$237,1,0),0)</f>
        <v>0</v>
      </c>
      <c r="K301" s="1227">
        <f>IFERROR(VLOOKUP(A301,Percepciones1_0!$K$5:$K$236,1,0),0)</f>
        <v>0</v>
      </c>
      <c r="L301" s="1227">
        <f>IFERROR(VLOOKUP(A301,Guía1_0!$K$5:$K$235,1,0),0)</f>
        <v>0</v>
      </c>
      <c r="M301" s="1227">
        <f>IFERROR(VLOOKUP(A301,'Resumen Diario1_1'!$K$5:$K$233,1,0),0)</f>
        <v>0</v>
      </c>
      <c r="N301" s="1227">
        <f>IFERROR(VLOOKUP(A301,'Comunicación de Baja1_0'!$K$5:$K$233,1,0),0)</f>
        <v>0</v>
      </c>
      <c r="O301" s="1227">
        <f>IFERROR(VLOOKUP(A301,'Resumen de reversiones1_0'!$K$5:$K$1000,1,0),0)</f>
        <v>0</v>
      </c>
      <c r="P301" s="1227">
        <f>IFERROR(VLOOKUP(A301,Factura2_0!$L$5:$L$971,1,0),0)</f>
        <v>0</v>
      </c>
      <c r="Q301" s="1227">
        <f>IFERROR(VLOOKUP($A301,Boleta2_0!$L$5:$L$1117,1,0),0)</f>
        <v>0</v>
      </c>
      <c r="R301" s="1227">
        <f>IFERROR(VLOOKUP($A301,'Servicios Públicos2_0'!$L$5:$L$462,1,0),0)</f>
        <v>0</v>
      </c>
      <c r="S301" s="1227">
        <f>IFERROR(VLOOKUP($A301,NotaCredito2_0!$L$5:$L$457,1,0),0)</f>
        <v>0</v>
      </c>
      <c r="T301" s="1227">
        <f>IFERROR(VLOOKUP($A301,NotaDebito2_0!$L$5:$L$454,1,0),0)</f>
        <v>0</v>
      </c>
      <c r="U301" s="1227">
        <f>IFERROR(VLOOKUP($A301,General!$D$6:$D$235,1,0),0)</f>
        <v>0</v>
      </c>
      <c r="V301" s="1227">
        <f>IFERROR(VLOOKUP($A301,Firma!$H$4:$H$232,1,0),0)</f>
        <v>0</v>
      </c>
      <c r="W301" s="365" t="s">
        <v>801</v>
      </c>
      <c r="X301" s="1229" t="str">
        <f t="shared" si="4"/>
        <v>2173</v>
      </c>
    </row>
    <row r="302" spans="1:24" customFormat="1" x14ac:dyDescent="0.25">
      <c r="A302" s="365" t="s">
        <v>2278</v>
      </c>
      <c r="B302" s="1249" t="s">
        <v>804</v>
      </c>
      <c r="C302" s="1382"/>
      <c r="D302" s="1090"/>
      <c r="E302" s="449"/>
      <c r="F302" s="1227" t="str">
        <f>IFERROR(VLOOKUP(A302,Factura1_0!$K$5:$K$263,1,0),"0")</f>
        <v>0</v>
      </c>
      <c r="G302" s="1227">
        <f>IFERROR(VLOOKUP(A302,Boleta1_0!$K$5:$K$248,1,0),0)</f>
        <v>0</v>
      </c>
      <c r="H302" s="1227">
        <f>IFERROR(VLOOKUP(A302,'Nota de Débito1_0'!$K$5:$K$238,1,0),0)</f>
        <v>0</v>
      </c>
      <c r="I302" s="1227">
        <f>IFERROR(VLOOKUP(A302,'Nota de Crédito1_0'!$K$5:$K$238,1,0),0)</f>
        <v>0</v>
      </c>
      <c r="J302" s="1227">
        <f>IFERROR(VLOOKUP(A302,Retenciones1_0!$K$5:$K$237,1,0),0)</f>
        <v>0</v>
      </c>
      <c r="K302" s="1227">
        <f>IFERROR(VLOOKUP(A302,Percepciones1_0!$K$5:$K$236,1,0),0)</f>
        <v>0</v>
      </c>
      <c r="L302" s="1227">
        <f>IFERROR(VLOOKUP(A302,Guía1_0!$K$5:$K$235,1,0),0)</f>
        <v>0</v>
      </c>
      <c r="M302" s="1227">
        <f>IFERROR(VLOOKUP(A302,'Resumen Diario1_1'!$K$5:$K$233,1,0),0)</f>
        <v>0</v>
      </c>
      <c r="N302" s="1227">
        <f>IFERROR(VLOOKUP(A302,'Comunicación de Baja1_0'!$K$5:$K$233,1,0),0)</f>
        <v>0</v>
      </c>
      <c r="O302" s="1227">
        <f>IFERROR(VLOOKUP(A302,'Resumen de reversiones1_0'!$K$5:$K$1000,1,0),0)</f>
        <v>0</v>
      </c>
      <c r="P302" s="1227">
        <f>IFERROR(VLOOKUP(A302,Factura2_0!$L$5:$L$971,1,0),0)</f>
        <v>0</v>
      </c>
      <c r="Q302" s="1227">
        <f>IFERROR(VLOOKUP($A302,Boleta2_0!$L$5:$L$1117,1,0),0)</f>
        <v>0</v>
      </c>
      <c r="R302" s="1227">
        <f>IFERROR(VLOOKUP($A302,'Servicios Públicos2_0'!$L$5:$L$462,1,0),0)</f>
        <v>0</v>
      </c>
      <c r="S302" s="1227">
        <f>IFERROR(VLOOKUP($A302,NotaCredito2_0!$L$5:$L$457,1,0),0)</f>
        <v>0</v>
      </c>
      <c r="T302" s="1227">
        <f>IFERROR(VLOOKUP($A302,NotaDebito2_0!$L$5:$L$454,1,0),0)</f>
        <v>0</v>
      </c>
      <c r="U302" s="1227">
        <f>IFERROR(VLOOKUP($A302,General!$D$6:$D$235,1,0),0)</f>
        <v>0</v>
      </c>
      <c r="V302" s="1227">
        <f>IFERROR(VLOOKUP($A302,Firma!$H$4:$H$232,1,0),0)</f>
        <v>0</v>
      </c>
      <c r="W302" s="365" t="s">
        <v>2278</v>
      </c>
      <c r="X302" s="1229" t="str">
        <f t="shared" si="4"/>
        <v>2174</v>
      </c>
    </row>
    <row r="303" spans="1:24" customFormat="1" x14ac:dyDescent="0.25">
      <c r="A303" s="365" t="s">
        <v>2277</v>
      </c>
      <c r="B303" s="1249" t="s">
        <v>805</v>
      </c>
      <c r="C303" s="1382"/>
      <c r="D303" s="1090"/>
      <c r="E303" s="449"/>
      <c r="F303" s="1227" t="str">
        <f>IFERROR(VLOOKUP(A303,Factura1_0!$K$5:$K$263,1,0),"0")</f>
        <v>0</v>
      </c>
      <c r="G303" s="1227">
        <f>IFERROR(VLOOKUP(A303,Boleta1_0!$K$5:$K$248,1,0),0)</f>
        <v>0</v>
      </c>
      <c r="H303" s="1227">
        <f>IFERROR(VLOOKUP(A303,'Nota de Débito1_0'!$K$5:$K$238,1,0),0)</f>
        <v>0</v>
      </c>
      <c r="I303" s="1227">
        <f>IFERROR(VLOOKUP(A303,'Nota de Crédito1_0'!$K$5:$K$238,1,0),0)</f>
        <v>0</v>
      </c>
      <c r="J303" s="1227">
        <f>IFERROR(VLOOKUP(A303,Retenciones1_0!$K$5:$K$237,1,0),0)</f>
        <v>0</v>
      </c>
      <c r="K303" s="1227">
        <f>IFERROR(VLOOKUP(A303,Percepciones1_0!$K$5:$K$236,1,0),0)</f>
        <v>0</v>
      </c>
      <c r="L303" s="1227">
        <f>IFERROR(VLOOKUP(A303,Guía1_0!$K$5:$K$235,1,0),0)</f>
        <v>0</v>
      </c>
      <c r="M303" s="1227">
        <f>IFERROR(VLOOKUP(A303,'Resumen Diario1_1'!$K$5:$K$233,1,0),0)</f>
        <v>0</v>
      </c>
      <c r="N303" s="1227">
        <f>IFERROR(VLOOKUP(A303,'Comunicación de Baja1_0'!$K$5:$K$233,1,0),0)</f>
        <v>0</v>
      </c>
      <c r="O303" s="1227">
        <f>IFERROR(VLOOKUP(A303,'Resumen de reversiones1_0'!$K$5:$K$1000,1,0),0)</f>
        <v>0</v>
      </c>
      <c r="P303" s="1227">
        <f>IFERROR(VLOOKUP(A303,Factura2_0!$L$5:$L$971,1,0),0)</f>
        <v>0</v>
      </c>
      <c r="Q303" s="1227">
        <f>IFERROR(VLOOKUP($A303,Boleta2_0!$L$5:$L$1117,1,0),0)</f>
        <v>0</v>
      </c>
      <c r="R303" s="1227">
        <f>IFERROR(VLOOKUP($A303,'Servicios Públicos2_0'!$L$5:$L$462,1,0),0)</f>
        <v>0</v>
      </c>
      <c r="S303" s="1227">
        <f>IFERROR(VLOOKUP($A303,NotaCredito2_0!$L$5:$L$457,1,0),0)</f>
        <v>0</v>
      </c>
      <c r="T303" s="1227">
        <f>IFERROR(VLOOKUP($A303,NotaDebito2_0!$L$5:$L$454,1,0),0)</f>
        <v>0</v>
      </c>
      <c r="U303" s="1227">
        <f>IFERROR(VLOOKUP($A303,General!$D$6:$D$235,1,0),0)</f>
        <v>0</v>
      </c>
      <c r="V303" s="1227">
        <f>IFERROR(VLOOKUP($A303,Firma!$H$4:$H$232,1,0),0)</f>
        <v>0</v>
      </c>
      <c r="W303" s="365" t="s">
        <v>2277</v>
      </c>
      <c r="X303" s="1229" t="str">
        <f t="shared" si="4"/>
        <v>2175</v>
      </c>
    </row>
    <row r="304" spans="1:24" customFormat="1" x14ac:dyDescent="0.25">
      <c r="A304" s="365" t="s">
        <v>2276</v>
      </c>
      <c r="B304" s="1249" t="s">
        <v>2275</v>
      </c>
      <c r="C304" s="1382"/>
      <c r="D304" s="1090"/>
      <c r="E304" s="449"/>
      <c r="F304" s="1227" t="str">
        <f>IFERROR(VLOOKUP(A304,Factura1_0!$K$5:$K$263,1,0),"0")</f>
        <v>0</v>
      </c>
      <c r="G304" s="1227">
        <f>IFERROR(VLOOKUP(A304,Boleta1_0!$K$5:$K$248,1,0),0)</f>
        <v>0</v>
      </c>
      <c r="H304" s="1227">
        <f>IFERROR(VLOOKUP(A304,'Nota de Débito1_0'!$K$5:$K$238,1,0),0)</f>
        <v>0</v>
      </c>
      <c r="I304" s="1227">
        <f>IFERROR(VLOOKUP(A304,'Nota de Crédito1_0'!$K$5:$K$238,1,0),0)</f>
        <v>0</v>
      </c>
      <c r="J304" s="1227">
        <f>IFERROR(VLOOKUP(A304,Retenciones1_0!$K$5:$K$237,1,0),0)</f>
        <v>0</v>
      </c>
      <c r="K304" s="1227">
        <f>IFERROR(VLOOKUP(A304,Percepciones1_0!$K$5:$K$236,1,0),0)</f>
        <v>0</v>
      </c>
      <c r="L304" s="1227">
        <f>IFERROR(VLOOKUP(A304,Guía1_0!$K$5:$K$235,1,0),0)</f>
        <v>0</v>
      </c>
      <c r="M304" s="1227">
        <f>IFERROR(VLOOKUP(A304,'Resumen Diario1_1'!$K$5:$K$233,1,0),0)</f>
        <v>0</v>
      </c>
      <c r="N304" s="1227">
        <f>IFERROR(VLOOKUP(A304,'Comunicación de Baja1_0'!$K$5:$K$233,1,0),0)</f>
        <v>0</v>
      </c>
      <c r="O304" s="1227">
        <f>IFERROR(VLOOKUP(A304,'Resumen de reversiones1_0'!$K$5:$K$1000,1,0),0)</f>
        <v>0</v>
      </c>
      <c r="P304" s="1227">
        <f>IFERROR(VLOOKUP(A304,Factura2_0!$L$5:$L$971,1,0),0)</f>
        <v>0</v>
      </c>
      <c r="Q304" s="1227">
        <f>IFERROR(VLOOKUP($A304,Boleta2_0!$L$5:$L$1117,1,0),0)</f>
        <v>0</v>
      </c>
      <c r="R304" s="1227">
        <f>IFERROR(VLOOKUP($A304,'Servicios Públicos2_0'!$L$5:$L$462,1,0),0)</f>
        <v>0</v>
      </c>
      <c r="S304" s="1227">
        <f>IFERROR(VLOOKUP($A304,NotaCredito2_0!$L$5:$L$457,1,0),0)</f>
        <v>0</v>
      </c>
      <c r="T304" s="1227">
        <f>IFERROR(VLOOKUP($A304,NotaDebito2_0!$L$5:$L$454,1,0),0)</f>
        <v>0</v>
      </c>
      <c r="U304" s="1227">
        <f>IFERROR(VLOOKUP($A304,General!$D$6:$D$235,1,0),0)</f>
        <v>0</v>
      </c>
      <c r="V304" s="1227">
        <f>IFERROR(VLOOKUP($A304,Firma!$H$4:$H$232,1,0),0)</f>
        <v>0</v>
      </c>
      <c r="W304" s="365" t="s">
        <v>2276</v>
      </c>
      <c r="X304" s="1229" t="str">
        <f t="shared" si="4"/>
        <v>2176</v>
      </c>
    </row>
    <row r="305" spans="1:24" customFormat="1" x14ac:dyDescent="0.25">
      <c r="A305" s="365" t="s">
        <v>2274</v>
      </c>
      <c r="B305" s="1249" t="s">
        <v>518</v>
      </c>
      <c r="C305" s="1382"/>
      <c r="D305" s="1090"/>
      <c r="E305" s="449"/>
      <c r="F305" s="1227" t="str">
        <f>IFERROR(VLOOKUP(A305,Factura1_0!$K$5:$K$263,1,0),"0")</f>
        <v>0</v>
      </c>
      <c r="G305" s="1227">
        <f>IFERROR(VLOOKUP(A305,Boleta1_0!$K$5:$K$248,1,0),0)</f>
        <v>0</v>
      </c>
      <c r="H305" s="1227">
        <f>IFERROR(VLOOKUP(A305,'Nota de Débito1_0'!$K$5:$K$238,1,0),0)</f>
        <v>0</v>
      </c>
      <c r="I305" s="1227">
        <f>IFERROR(VLOOKUP(A305,'Nota de Crédito1_0'!$K$5:$K$238,1,0),0)</f>
        <v>0</v>
      </c>
      <c r="J305" s="1227">
        <f>IFERROR(VLOOKUP(A305,Retenciones1_0!$K$5:$K$237,1,0),0)</f>
        <v>0</v>
      </c>
      <c r="K305" s="1227">
        <f>IFERROR(VLOOKUP(A305,Percepciones1_0!$K$5:$K$236,1,0),0)</f>
        <v>0</v>
      </c>
      <c r="L305" s="1227">
        <f>IFERROR(VLOOKUP(A305,Guía1_0!$K$5:$K$235,1,0),0)</f>
        <v>0</v>
      </c>
      <c r="M305" s="1227">
        <f>IFERROR(VLOOKUP(A305,'Resumen Diario1_1'!$K$5:$K$233,1,0),0)</f>
        <v>0</v>
      </c>
      <c r="N305" s="1227">
        <f>IFERROR(VLOOKUP(A305,'Comunicación de Baja1_0'!$K$5:$K$233,1,0),0)</f>
        <v>0</v>
      </c>
      <c r="O305" s="1227">
        <f>IFERROR(VLOOKUP(A305,'Resumen de reversiones1_0'!$K$5:$K$1000,1,0),0)</f>
        <v>0</v>
      </c>
      <c r="P305" s="1227">
        <f>IFERROR(VLOOKUP(A305,Factura2_0!$L$5:$L$971,1,0),0)</f>
        <v>0</v>
      </c>
      <c r="Q305" s="1227">
        <f>IFERROR(VLOOKUP($A305,Boleta2_0!$L$5:$L$1117,1,0),0)</f>
        <v>0</v>
      </c>
      <c r="R305" s="1227">
        <f>IFERROR(VLOOKUP($A305,'Servicios Públicos2_0'!$L$5:$L$462,1,0),0)</f>
        <v>0</v>
      </c>
      <c r="S305" s="1227">
        <f>IFERROR(VLOOKUP($A305,NotaCredito2_0!$L$5:$L$457,1,0),0)</f>
        <v>0</v>
      </c>
      <c r="T305" s="1227">
        <f>IFERROR(VLOOKUP($A305,NotaDebito2_0!$L$5:$L$454,1,0),0)</f>
        <v>0</v>
      </c>
      <c r="U305" s="1227">
        <f>IFERROR(VLOOKUP($A305,General!$D$6:$D$235,1,0),0)</f>
        <v>0</v>
      </c>
      <c r="V305" s="1227">
        <f>IFERROR(VLOOKUP($A305,Firma!$H$4:$H$232,1,0),0)</f>
        <v>0</v>
      </c>
      <c r="W305" s="365" t="s">
        <v>2274</v>
      </c>
      <c r="X305" s="1229" t="str">
        <f t="shared" si="4"/>
        <v>2177</v>
      </c>
    </row>
    <row r="306" spans="1:24" customFormat="1" x14ac:dyDescent="0.25">
      <c r="A306" s="365" t="s">
        <v>2273</v>
      </c>
      <c r="B306" s="1249" t="s">
        <v>2272</v>
      </c>
      <c r="C306" s="1382"/>
      <c r="D306" s="1090"/>
      <c r="E306" s="449"/>
      <c r="F306" s="1227" t="str">
        <f>IFERROR(VLOOKUP(A306,Factura1_0!$K$5:$K$263,1,0),"0")</f>
        <v>0</v>
      </c>
      <c r="G306" s="1227">
        <f>IFERROR(VLOOKUP(A306,Boleta1_0!$K$5:$K$248,1,0),0)</f>
        <v>0</v>
      </c>
      <c r="H306" s="1227">
        <f>IFERROR(VLOOKUP(A306,'Nota de Débito1_0'!$K$5:$K$238,1,0),0)</f>
        <v>0</v>
      </c>
      <c r="I306" s="1227">
        <f>IFERROR(VLOOKUP(A306,'Nota de Crédito1_0'!$K$5:$K$238,1,0),0)</f>
        <v>0</v>
      </c>
      <c r="J306" s="1227">
        <f>IFERROR(VLOOKUP(A306,Retenciones1_0!$K$5:$K$237,1,0),0)</f>
        <v>0</v>
      </c>
      <c r="K306" s="1227">
        <f>IFERROR(VLOOKUP(A306,Percepciones1_0!$K$5:$K$236,1,0),0)</f>
        <v>0</v>
      </c>
      <c r="L306" s="1227">
        <f>IFERROR(VLOOKUP(A306,Guía1_0!$K$5:$K$235,1,0),0)</f>
        <v>0</v>
      </c>
      <c r="M306" s="1227">
        <f>IFERROR(VLOOKUP(A306,'Resumen Diario1_1'!$K$5:$K$233,1,0),0)</f>
        <v>0</v>
      </c>
      <c r="N306" s="1227">
        <f>IFERROR(VLOOKUP(A306,'Comunicación de Baja1_0'!$K$5:$K$233,1,0),0)</f>
        <v>0</v>
      </c>
      <c r="O306" s="1227">
        <f>IFERROR(VLOOKUP(A306,'Resumen de reversiones1_0'!$K$5:$K$1000,1,0),0)</f>
        <v>0</v>
      </c>
      <c r="P306" s="1227">
        <f>IFERROR(VLOOKUP(A306,Factura2_0!$L$5:$L$971,1,0),0)</f>
        <v>0</v>
      </c>
      <c r="Q306" s="1227">
        <f>IFERROR(VLOOKUP($A306,Boleta2_0!$L$5:$L$1117,1,0),0)</f>
        <v>0</v>
      </c>
      <c r="R306" s="1227">
        <f>IFERROR(VLOOKUP($A306,'Servicios Públicos2_0'!$L$5:$L$462,1,0),0)</f>
        <v>0</v>
      </c>
      <c r="S306" s="1227">
        <f>IFERROR(VLOOKUP($A306,NotaCredito2_0!$L$5:$L$457,1,0),0)</f>
        <v>0</v>
      </c>
      <c r="T306" s="1227">
        <f>IFERROR(VLOOKUP($A306,NotaDebito2_0!$L$5:$L$454,1,0),0)</f>
        <v>0</v>
      </c>
      <c r="U306" s="1227">
        <f>IFERROR(VLOOKUP($A306,General!$D$6:$D$235,1,0),0)</f>
        <v>0</v>
      </c>
      <c r="V306" s="1227">
        <f>IFERROR(VLOOKUP($A306,Firma!$H$4:$H$232,1,0),0)</f>
        <v>0</v>
      </c>
      <c r="W306" s="365" t="s">
        <v>2273</v>
      </c>
      <c r="X306" s="1229" t="str">
        <f t="shared" si="4"/>
        <v>2178</v>
      </c>
    </row>
    <row r="307" spans="1:24" customFormat="1" x14ac:dyDescent="0.25">
      <c r="A307" s="365" t="s">
        <v>2271</v>
      </c>
      <c r="B307" s="1249" t="s">
        <v>547</v>
      </c>
      <c r="C307" s="1382"/>
      <c r="D307" s="1090"/>
      <c r="E307" s="449"/>
      <c r="F307" s="1227" t="str">
        <f>IFERROR(VLOOKUP(A307,Factura1_0!$K$5:$K$263,1,0),"0")</f>
        <v>0</v>
      </c>
      <c r="G307" s="1227">
        <f>IFERROR(VLOOKUP(A307,Boleta1_0!$K$5:$K$248,1,0),0)</f>
        <v>0</v>
      </c>
      <c r="H307" s="1227">
        <f>IFERROR(VLOOKUP(A307,'Nota de Débito1_0'!$K$5:$K$238,1,0),0)</f>
        <v>0</v>
      </c>
      <c r="I307" s="1227">
        <f>IFERROR(VLOOKUP(A307,'Nota de Crédito1_0'!$K$5:$K$238,1,0),0)</f>
        <v>0</v>
      </c>
      <c r="J307" s="1227">
        <f>IFERROR(VLOOKUP(A307,Retenciones1_0!$K$5:$K$237,1,0),0)</f>
        <v>0</v>
      </c>
      <c r="K307" s="1227">
        <f>IFERROR(VLOOKUP(A307,Percepciones1_0!$K$5:$K$236,1,0),0)</f>
        <v>0</v>
      </c>
      <c r="L307" s="1227">
        <f>IFERROR(VLOOKUP(A307,Guía1_0!$K$5:$K$235,1,0),0)</f>
        <v>0</v>
      </c>
      <c r="M307" s="1227">
        <f>IFERROR(VLOOKUP(A307,'Resumen Diario1_1'!$K$5:$K$233,1,0),0)</f>
        <v>0</v>
      </c>
      <c r="N307" s="1227">
        <f>IFERROR(VLOOKUP(A307,'Comunicación de Baja1_0'!$K$5:$K$233,1,0),0)</f>
        <v>0</v>
      </c>
      <c r="O307" s="1227">
        <f>IFERROR(VLOOKUP(A307,'Resumen de reversiones1_0'!$K$5:$K$1000,1,0),0)</f>
        <v>0</v>
      </c>
      <c r="P307" s="1227">
        <f>IFERROR(VLOOKUP(A307,Factura2_0!$L$5:$L$971,1,0),0)</f>
        <v>0</v>
      </c>
      <c r="Q307" s="1227">
        <f>IFERROR(VLOOKUP($A307,Boleta2_0!$L$5:$L$1117,1,0),0)</f>
        <v>0</v>
      </c>
      <c r="R307" s="1227">
        <f>IFERROR(VLOOKUP($A307,'Servicios Públicos2_0'!$L$5:$L$462,1,0),0)</f>
        <v>0</v>
      </c>
      <c r="S307" s="1227">
        <f>IFERROR(VLOOKUP($A307,NotaCredito2_0!$L$5:$L$457,1,0),0)</f>
        <v>0</v>
      </c>
      <c r="T307" s="1227">
        <f>IFERROR(VLOOKUP($A307,NotaDebito2_0!$L$5:$L$454,1,0),0)</f>
        <v>0</v>
      </c>
      <c r="U307" s="1227">
        <f>IFERROR(VLOOKUP($A307,General!$D$6:$D$235,1,0),0)</f>
        <v>0</v>
      </c>
      <c r="V307" s="1227">
        <f>IFERROR(VLOOKUP($A307,Firma!$H$4:$H$232,1,0),0)</f>
        <v>0</v>
      </c>
      <c r="W307" s="365" t="s">
        <v>2271</v>
      </c>
      <c r="X307" s="1229" t="str">
        <f t="shared" si="4"/>
        <v>2179</v>
      </c>
    </row>
    <row r="308" spans="1:24" customFormat="1" x14ac:dyDescent="0.25">
      <c r="A308" s="365" t="s">
        <v>2270</v>
      </c>
      <c r="B308" s="1249" t="s">
        <v>847</v>
      </c>
      <c r="C308" s="1382"/>
      <c r="D308" s="1090"/>
      <c r="E308" s="449"/>
      <c r="F308" s="1227" t="str">
        <f>IFERROR(VLOOKUP(A308,Factura1_0!$K$5:$K$263,1,0),"0")</f>
        <v>0</v>
      </c>
      <c r="G308" s="1227">
        <f>IFERROR(VLOOKUP(A308,Boleta1_0!$K$5:$K$248,1,0),0)</f>
        <v>0</v>
      </c>
      <c r="H308" s="1227">
        <f>IFERROR(VLOOKUP(A308,'Nota de Débito1_0'!$K$5:$K$238,1,0),0)</f>
        <v>0</v>
      </c>
      <c r="I308" s="1227">
        <f>IFERROR(VLOOKUP(A308,'Nota de Crédito1_0'!$K$5:$K$238,1,0),0)</f>
        <v>0</v>
      </c>
      <c r="J308" s="1227">
        <f>IFERROR(VLOOKUP(A308,Retenciones1_0!$K$5:$K$237,1,0),0)</f>
        <v>0</v>
      </c>
      <c r="K308" s="1227">
        <f>IFERROR(VLOOKUP(A308,Percepciones1_0!$K$5:$K$236,1,0),0)</f>
        <v>0</v>
      </c>
      <c r="L308" s="1227">
        <f>IFERROR(VLOOKUP(A308,Guía1_0!$K$5:$K$235,1,0),0)</f>
        <v>0</v>
      </c>
      <c r="M308" s="1227">
        <f>IFERROR(VLOOKUP(A308,'Resumen Diario1_1'!$K$5:$K$233,1,0),0)</f>
        <v>0</v>
      </c>
      <c r="N308" s="1227">
        <f>IFERROR(VLOOKUP(A308,'Comunicación de Baja1_0'!$K$5:$K$233,1,0),0)</f>
        <v>0</v>
      </c>
      <c r="O308" s="1227">
        <f>IFERROR(VLOOKUP(A308,'Resumen de reversiones1_0'!$K$5:$K$1000,1,0),0)</f>
        <v>0</v>
      </c>
      <c r="P308" s="1227">
        <f>IFERROR(VLOOKUP(A308,Factura2_0!$L$5:$L$971,1,0),0)</f>
        <v>0</v>
      </c>
      <c r="Q308" s="1227">
        <f>IFERROR(VLOOKUP($A308,Boleta2_0!$L$5:$L$1117,1,0),0)</f>
        <v>0</v>
      </c>
      <c r="R308" s="1227">
        <f>IFERROR(VLOOKUP($A308,'Servicios Públicos2_0'!$L$5:$L$462,1,0),0)</f>
        <v>0</v>
      </c>
      <c r="S308" s="1227">
        <f>IFERROR(VLOOKUP($A308,NotaCredito2_0!$L$5:$L$457,1,0),0)</f>
        <v>0</v>
      </c>
      <c r="T308" s="1227">
        <f>IFERROR(VLOOKUP($A308,NotaDebito2_0!$L$5:$L$454,1,0),0)</f>
        <v>0</v>
      </c>
      <c r="U308" s="1227">
        <f>IFERROR(VLOOKUP($A308,General!$D$6:$D$235,1,0),0)</f>
        <v>0</v>
      </c>
      <c r="V308" s="1227">
        <f>IFERROR(VLOOKUP($A308,Firma!$H$4:$H$232,1,0),0)</f>
        <v>0</v>
      </c>
      <c r="W308" s="365" t="s">
        <v>2270</v>
      </c>
      <c r="X308" s="1229" t="str">
        <f t="shared" si="4"/>
        <v>2180</v>
      </c>
    </row>
    <row r="309" spans="1:24" customFormat="1" x14ac:dyDescent="0.25">
      <c r="A309" s="365" t="s">
        <v>2269</v>
      </c>
      <c r="B309" s="1249" t="s">
        <v>520</v>
      </c>
      <c r="C309" s="1382"/>
      <c r="D309" s="1090"/>
      <c r="E309" s="449"/>
      <c r="F309" s="1227" t="str">
        <f>IFERROR(VLOOKUP(A309,Factura1_0!$K$5:$K$263,1,0),"0")</f>
        <v>0</v>
      </c>
      <c r="G309" s="1227">
        <f>IFERROR(VLOOKUP(A309,Boleta1_0!$K$5:$K$248,1,0),0)</f>
        <v>0</v>
      </c>
      <c r="H309" s="1227">
        <f>IFERROR(VLOOKUP(A309,'Nota de Débito1_0'!$K$5:$K$238,1,0),0)</f>
        <v>0</v>
      </c>
      <c r="I309" s="1227">
        <f>IFERROR(VLOOKUP(A309,'Nota de Crédito1_0'!$K$5:$K$238,1,0),0)</f>
        <v>0</v>
      </c>
      <c r="J309" s="1227">
        <f>IFERROR(VLOOKUP(A309,Retenciones1_0!$K$5:$K$237,1,0),0)</f>
        <v>0</v>
      </c>
      <c r="K309" s="1227">
        <f>IFERROR(VLOOKUP(A309,Percepciones1_0!$K$5:$K$236,1,0),0)</f>
        <v>0</v>
      </c>
      <c r="L309" s="1227">
        <f>IFERROR(VLOOKUP(A309,Guía1_0!$K$5:$K$235,1,0),0)</f>
        <v>0</v>
      </c>
      <c r="M309" s="1227">
        <f>IFERROR(VLOOKUP(A309,'Resumen Diario1_1'!$K$5:$K$233,1,0),0)</f>
        <v>0</v>
      </c>
      <c r="N309" s="1227">
        <f>IFERROR(VLOOKUP(A309,'Comunicación de Baja1_0'!$K$5:$K$233,1,0),0)</f>
        <v>0</v>
      </c>
      <c r="O309" s="1227">
        <f>IFERROR(VLOOKUP(A309,'Resumen de reversiones1_0'!$K$5:$K$1000,1,0),0)</f>
        <v>0</v>
      </c>
      <c r="P309" s="1227">
        <f>IFERROR(VLOOKUP(A309,Factura2_0!$L$5:$L$971,1,0),0)</f>
        <v>0</v>
      </c>
      <c r="Q309" s="1227">
        <f>IFERROR(VLOOKUP($A309,Boleta2_0!$L$5:$L$1117,1,0),0)</f>
        <v>0</v>
      </c>
      <c r="R309" s="1227">
        <f>IFERROR(VLOOKUP($A309,'Servicios Públicos2_0'!$L$5:$L$462,1,0),0)</f>
        <v>0</v>
      </c>
      <c r="S309" s="1227">
        <f>IFERROR(VLOOKUP($A309,NotaCredito2_0!$L$5:$L$457,1,0),0)</f>
        <v>0</v>
      </c>
      <c r="T309" s="1227">
        <f>IFERROR(VLOOKUP($A309,NotaDebito2_0!$L$5:$L$454,1,0),0)</f>
        <v>0</v>
      </c>
      <c r="U309" s="1227">
        <f>IFERROR(VLOOKUP($A309,General!$D$6:$D$235,1,0),0)</f>
        <v>0</v>
      </c>
      <c r="V309" s="1227">
        <f>IFERROR(VLOOKUP($A309,Firma!$H$4:$H$232,1,0),0)</f>
        <v>0</v>
      </c>
      <c r="W309" s="365" t="s">
        <v>2269</v>
      </c>
      <c r="X309" s="1229" t="str">
        <f t="shared" si="4"/>
        <v>2181</v>
      </c>
    </row>
    <row r="310" spans="1:24" customFormat="1" x14ac:dyDescent="0.25">
      <c r="A310" s="365" t="s">
        <v>793</v>
      </c>
      <c r="B310" s="1249" t="s">
        <v>704</v>
      </c>
      <c r="C310" s="1382"/>
      <c r="D310" s="1090"/>
      <c r="E310" s="449"/>
      <c r="F310" s="1227" t="str">
        <f>IFERROR(VLOOKUP(A310,Factura1_0!$K$5:$K$263,1,0),"0")</f>
        <v>0</v>
      </c>
      <c r="G310" s="1227">
        <f>IFERROR(VLOOKUP(A310,Boleta1_0!$K$5:$K$248,1,0),0)</f>
        <v>0</v>
      </c>
      <c r="H310" s="1227">
        <f>IFERROR(VLOOKUP(A310,'Nota de Débito1_0'!$K$5:$K$238,1,0),0)</f>
        <v>0</v>
      </c>
      <c r="I310" s="1227">
        <f>IFERROR(VLOOKUP(A310,'Nota de Crédito1_0'!$K$5:$K$238,1,0),0)</f>
        <v>0</v>
      </c>
      <c r="J310" s="1227">
        <f>IFERROR(VLOOKUP(A310,Retenciones1_0!$K$5:$K$237,1,0),0)</f>
        <v>0</v>
      </c>
      <c r="K310" s="1227">
        <f>IFERROR(VLOOKUP(A310,Percepciones1_0!$K$5:$K$236,1,0),0)</f>
        <v>0</v>
      </c>
      <c r="L310" s="1227">
        <f>IFERROR(VLOOKUP(A310,Guía1_0!$K$5:$K$235,1,0),0)</f>
        <v>0</v>
      </c>
      <c r="M310" s="1227">
        <f>IFERROR(VLOOKUP(A310,'Resumen Diario1_1'!$K$5:$K$233,1,0),0)</f>
        <v>0</v>
      </c>
      <c r="N310" s="1227">
        <f>IFERROR(VLOOKUP(A310,'Comunicación de Baja1_0'!$K$5:$K$233,1,0),0)</f>
        <v>0</v>
      </c>
      <c r="O310" s="1227">
        <f>IFERROR(VLOOKUP(A310,'Resumen de reversiones1_0'!$K$5:$K$1000,1,0),0)</f>
        <v>0</v>
      </c>
      <c r="P310" s="1227">
        <f>IFERROR(VLOOKUP(A310,Factura2_0!$L$5:$L$971,1,0),0)</f>
        <v>0</v>
      </c>
      <c r="Q310" s="1227">
        <f>IFERROR(VLOOKUP($A310,Boleta2_0!$L$5:$L$1117,1,0),0)</f>
        <v>0</v>
      </c>
      <c r="R310" s="1227">
        <f>IFERROR(VLOOKUP($A310,'Servicios Públicos2_0'!$L$5:$L$462,1,0),0)</f>
        <v>0</v>
      </c>
      <c r="S310" s="1227">
        <f>IFERROR(VLOOKUP($A310,NotaCredito2_0!$L$5:$L$457,1,0),0)</f>
        <v>0</v>
      </c>
      <c r="T310" s="1227">
        <f>IFERROR(VLOOKUP($A310,NotaDebito2_0!$L$5:$L$454,1,0),0)</f>
        <v>0</v>
      </c>
      <c r="U310" s="1227">
        <f>IFERROR(VLOOKUP($A310,General!$D$6:$D$235,1,0),0)</f>
        <v>0</v>
      </c>
      <c r="V310" s="1227">
        <f>IFERROR(VLOOKUP($A310,Firma!$H$4:$H$232,1,0),0)</f>
        <v>0</v>
      </c>
      <c r="W310" s="365" t="s">
        <v>793</v>
      </c>
      <c r="X310" s="1229" t="str">
        <f t="shared" si="4"/>
        <v>2182</v>
      </c>
    </row>
    <row r="311" spans="1:24" customFormat="1" x14ac:dyDescent="0.25">
      <c r="A311" s="365" t="s">
        <v>794</v>
      </c>
      <c r="B311" s="1249" t="s">
        <v>615</v>
      </c>
      <c r="C311" s="1382"/>
      <c r="D311" s="1090"/>
      <c r="E311" s="449"/>
      <c r="F311" s="1227" t="str">
        <f>IFERROR(VLOOKUP(A311,Factura1_0!$K$5:$K$263,1,0),"0")</f>
        <v>0</v>
      </c>
      <c r="G311" s="1227">
        <f>IFERROR(VLOOKUP(A311,Boleta1_0!$K$5:$K$248,1,0),0)</f>
        <v>0</v>
      </c>
      <c r="H311" s="1227" t="str">
        <f>IFERROR(VLOOKUP(A311,'Nota de Débito1_0'!$K$5:$K$238,1,0),0)</f>
        <v>2183</v>
      </c>
      <c r="I311" s="1227">
        <f>IFERROR(VLOOKUP(A311,'Nota de Crédito1_0'!$K$5:$K$238,1,0),0)</f>
        <v>0</v>
      </c>
      <c r="J311" s="1227">
        <f>IFERROR(VLOOKUP(A311,Retenciones1_0!$K$5:$K$237,1,0),0)</f>
        <v>0</v>
      </c>
      <c r="K311" s="1227">
        <f>IFERROR(VLOOKUP(A311,Percepciones1_0!$K$5:$K$236,1,0),0)</f>
        <v>0</v>
      </c>
      <c r="L311" s="1227">
        <f>IFERROR(VLOOKUP(A311,Guía1_0!$K$5:$K$235,1,0),0)</f>
        <v>0</v>
      </c>
      <c r="M311" s="1227">
        <f>IFERROR(VLOOKUP(A311,'Resumen Diario1_1'!$K$5:$K$233,1,0),0)</f>
        <v>0</v>
      </c>
      <c r="N311" s="1227">
        <f>IFERROR(VLOOKUP(A311,'Comunicación de Baja1_0'!$K$5:$K$233,1,0),0)</f>
        <v>0</v>
      </c>
      <c r="O311" s="1227">
        <f>IFERROR(VLOOKUP(A311,'Resumen de reversiones1_0'!$K$5:$K$1000,1,0),0)</f>
        <v>0</v>
      </c>
      <c r="P311" s="1227">
        <f>IFERROR(VLOOKUP(A311,Factura2_0!$L$5:$L$971,1,0),0)</f>
        <v>0</v>
      </c>
      <c r="Q311" s="1227">
        <f>IFERROR(VLOOKUP($A311,Boleta2_0!$L$5:$L$1117,1,0),0)</f>
        <v>0</v>
      </c>
      <c r="R311" s="1227">
        <f>IFERROR(VLOOKUP($A311,'Servicios Públicos2_0'!$L$5:$L$462,1,0),0)</f>
        <v>0</v>
      </c>
      <c r="S311" s="1227">
        <f>IFERROR(VLOOKUP($A311,NotaCredito2_0!$L$5:$L$457,1,0),0)</f>
        <v>0</v>
      </c>
      <c r="T311" s="1227">
        <f>IFERROR(VLOOKUP($A311,NotaDebito2_0!$L$5:$L$454,1,0),0)</f>
        <v>0</v>
      </c>
      <c r="U311" s="1227">
        <f>IFERROR(VLOOKUP($A311,General!$D$6:$D$235,1,0),0)</f>
        <v>0</v>
      </c>
      <c r="V311" s="1227">
        <f>IFERROR(VLOOKUP($A311,Firma!$H$4:$H$232,1,0),0)</f>
        <v>0</v>
      </c>
      <c r="W311" s="365" t="s">
        <v>794</v>
      </c>
      <c r="X311" s="1229" t="str">
        <f t="shared" si="4"/>
        <v>2183</v>
      </c>
    </row>
    <row r="312" spans="1:24" customFormat="1" x14ac:dyDescent="0.25">
      <c r="A312" s="365" t="s">
        <v>792</v>
      </c>
      <c r="B312" s="1249" t="s">
        <v>703</v>
      </c>
      <c r="C312" s="1382"/>
      <c r="D312" s="1090"/>
      <c r="E312" s="449"/>
      <c r="F312" s="1227" t="str">
        <f>IFERROR(VLOOKUP(A312,Factura1_0!$K$5:$K$263,1,0),"0")</f>
        <v>0</v>
      </c>
      <c r="G312" s="1227">
        <f>IFERROR(VLOOKUP(A312,Boleta1_0!$K$5:$K$248,1,0),0)</f>
        <v>0</v>
      </c>
      <c r="H312" s="1227" t="str">
        <f>IFERROR(VLOOKUP(A312,'Nota de Débito1_0'!$K$5:$K$238,1,0),0)</f>
        <v>2184</v>
      </c>
      <c r="I312" s="1227">
        <f>IFERROR(VLOOKUP(A312,'Nota de Crédito1_0'!$K$5:$K$238,1,0),0)</f>
        <v>0</v>
      </c>
      <c r="J312" s="1227">
        <f>IFERROR(VLOOKUP(A312,Retenciones1_0!$K$5:$K$237,1,0),0)</f>
        <v>0</v>
      </c>
      <c r="K312" s="1227">
        <f>IFERROR(VLOOKUP(A312,Percepciones1_0!$K$5:$K$236,1,0),0)</f>
        <v>0</v>
      </c>
      <c r="L312" s="1227">
        <f>IFERROR(VLOOKUP(A312,Guía1_0!$K$5:$K$235,1,0),0)</f>
        <v>0</v>
      </c>
      <c r="M312" s="1227">
        <f>IFERROR(VLOOKUP(A312,'Resumen Diario1_1'!$K$5:$K$233,1,0),0)</f>
        <v>0</v>
      </c>
      <c r="N312" s="1227">
        <f>IFERROR(VLOOKUP(A312,'Comunicación de Baja1_0'!$K$5:$K$233,1,0),0)</f>
        <v>0</v>
      </c>
      <c r="O312" s="1227">
        <f>IFERROR(VLOOKUP(A312,'Resumen de reversiones1_0'!$K$5:$K$1000,1,0),0)</f>
        <v>0</v>
      </c>
      <c r="P312" s="1227">
        <f>IFERROR(VLOOKUP(A312,Factura2_0!$L$5:$L$971,1,0),0)</f>
        <v>0</v>
      </c>
      <c r="Q312" s="1227">
        <f>IFERROR(VLOOKUP($A312,Boleta2_0!$L$5:$L$1117,1,0),0)</f>
        <v>0</v>
      </c>
      <c r="R312" s="1227">
        <f>IFERROR(VLOOKUP($A312,'Servicios Públicos2_0'!$L$5:$L$462,1,0),0)</f>
        <v>0</v>
      </c>
      <c r="S312" s="1227">
        <f>IFERROR(VLOOKUP($A312,NotaCredito2_0!$L$5:$L$457,1,0),0)</f>
        <v>0</v>
      </c>
      <c r="T312" s="1227">
        <f>IFERROR(VLOOKUP($A312,NotaDebito2_0!$L$5:$L$454,1,0),0)</f>
        <v>0</v>
      </c>
      <c r="U312" s="1227">
        <f>IFERROR(VLOOKUP($A312,General!$D$6:$D$235,1,0),0)</f>
        <v>0</v>
      </c>
      <c r="V312" s="1227">
        <f>IFERROR(VLOOKUP($A312,Firma!$H$4:$H$232,1,0),0)</f>
        <v>0</v>
      </c>
      <c r="W312" s="365" t="s">
        <v>792</v>
      </c>
      <c r="X312" s="1229" t="str">
        <f t="shared" si="4"/>
        <v>2184</v>
      </c>
    </row>
    <row r="313" spans="1:24" customFormat="1" x14ac:dyDescent="0.25">
      <c r="A313" s="365" t="s">
        <v>796</v>
      </c>
      <c r="B313" s="1249" t="s">
        <v>705</v>
      </c>
      <c r="C313" s="1382"/>
      <c r="D313" s="1090"/>
      <c r="E313" s="449"/>
      <c r="F313" s="1227" t="str">
        <f>IFERROR(VLOOKUP(A313,Factura1_0!$K$5:$K$263,1,0),"0")</f>
        <v>0</v>
      </c>
      <c r="G313" s="1227">
        <f>IFERROR(VLOOKUP(A313,Boleta1_0!$K$5:$K$248,1,0),0)</f>
        <v>0</v>
      </c>
      <c r="H313" s="1227">
        <f>IFERROR(VLOOKUP(A313,'Nota de Débito1_0'!$K$5:$K$238,1,0),0)</f>
        <v>0</v>
      </c>
      <c r="I313" s="1227">
        <f>IFERROR(VLOOKUP(A313,'Nota de Crédito1_0'!$K$5:$K$238,1,0),0)</f>
        <v>0</v>
      </c>
      <c r="J313" s="1227">
        <f>IFERROR(VLOOKUP(A313,Retenciones1_0!$K$5:$K$237,1,0),0)</f>
        <v>0</v>
      </c>
      <c r="K313" s="1227">
        <f>IFERROR(VLOOKUP(A313,Percepciones1_0!$K$5:$K$236,1,0),0)</f>
        <v>0</v>
      </c>
      <c r="L313" s="1227">
        <f>IFERROR(VLOOKUP(A313,Guía1_0!$K$5:$K$235,1,0),0)</f>
        <v>0</v>
      </c>
      <c r="M313" s="1227">
        <f>IFERROR(VLOOKUP(A313,'Resumen Diario1_1'!$K$5:$K$233,1,0),0)</f>
        <v>0</v>
      </c>
      <c r="N313" s="1227">
        <f>IFERROR(VLOOKUP(A313,'Comunicación de Baja1_0'!$K$5:$K$233,1,0),0)</f>
        <v>0</v>
      </c>
      <c r="O313" s="1227">
        <f>IFERROR(VLOOKUP(A313,'Resumen de reversiones1_0'!$K$5:$K$1000,1,0),0)</f>
        <v>0</v>
      </c>
      <c r="P313" s="1227">
        <f>IFERROR(VLOOKUP(A313,Factura2_0!$L$5:$L$971,1,0),0)</f>
        <v>0</v>
      </c>
      <c r="Q313" s="1227">
        <f>IFERROR(VLOOKUP($A313,Boleta2_0!$L$5:$L$1117,1,0),0)</f>
        <v>0</v>
      </c>
      <c r="R313" s="1227">
        <f>IFERROR(VLOOKUP($A313,'Servicios Públicos2_0'!$L$5:$L$462,1,0),0)</f>
        <v>0</v>
      </c>
      <c r="S313" s="1227">
        <f>IFERROR(VLOOKUP($A313,NotaCredito2_0!$L$5:$L$457,1,0),0)</f>
        <v>0</v>
      </c>
      <c r="T313" s="1227">
        <f>IFERROR(VLOOKUP($A313,NotaDebito2_0!$L$5:$L$454,1,0),0)</f>
        <v>0</v>
      </c>
      <c r="U313" s="1227">
        <f>IFERROR(VLOOKUP($A313,General!$D$6:$D$235,1,0),0)</f>
        <v>0</v>
      </c>
      <c r="V313" s="1227">
        <f>IFERROR(VLOOKUP($A313,Firma!$H$4:$H$232,1,0),0)</f>
        <v>0</v>
      </c>
      <c r="W313" s="365" t="s">
        <v>796</v>
      </c>
      <c r="X313" s="1229" t="str">
        <f t="shared" si="4"/>
        <v>2185</v>
      </c>
    </row>
    <row r="314" spans="1:24" customFormat="1" x14ac:dyDescent="0.25">
      <c r="A314" s="365" t="s">
        <v>795</v>
      </c>
      <c r="B314" s="1249" t="s">
        <v>706</v>
      </c>
      <c r="C314" s="1382"/>
      <c r="D314" s="1090"/>
      <c r="E314" s="449"/>
      <c r="F314" s="1227" t="str">
        <f>IFERROR(VLOOKUP(A314,Factura1_0!$K$5:$K$263,1,0),"0")</f>
        <v>0</v>
      </c>
      <c r="G314" s="1227">
        <f>IFERROR(VLOOKUP(A314,Boleta1_0!$K$5:$K$248,1,0),0)</f>
        <v>0</v>
      </c>
      <c r="H314" s="1227" t="str">
        <f>IFERROR(VLOOKUP(A314,'Nota de Débito1_0'!$K$5:$K$238,1,0),0)</f>
        <v>2186</v>
      </c>
      <c r="I314" s="1227">
        <f>IFERROR(VLOOKUP(A314,'Nota de Crédito1_0'!$K$5:$K$238,1,0),0)</f>
        <v>0</v>
      </c>
      <c r="J314" s="1227">
        <f>IFERROR(VLOOKUP(A314,Retenciones1_0!$K$5:$K$237,1,0),0)</f>
        <v>0</v>
      </c>
      <c r="K314" s="1227">
        <f>IFERROR(VLOOKUP(A314,Percepciones1_0!$K$5:$K$236,1,0),0)</f>
        <v>0</v>
      </c>
      <c r="L314" s="1227">
        <f>IFERROR(VLOOKUP(A314,Guía1_0!$K$5:$K$235,1,0),0)</f>
        <v>0</v>
      </c>
      <c r="M314" s="1227">
        <f>IFERROR(VLOOKUP(A314,'Resumen Diario1_1'!$K$5:$K$233,1,0),0)</f>
        <v>0</v>
      </c>
      <c r="N314" s="1227">
        <f>IFERROR(VLOOKUP(A314,'Comunicación de Baja1_0'!$K$5:$K$233,1,0),0)</f>
        <v>0</v>
      </c>
      <c r="O314" s="1227">
        <f>IFERROR(VLOOKUP(A314,'Resumen de reversiones1_0'!$K$5:$K$1000,1,0),0)</f>
        <v>0</v>
      </c>
      <c r="P314" s="1227">
        <f>IFERROR(VLOOKUP(A314,Factura2_0!$L$5:$L$971,1,0),0)</f>
        <v>0</v>
      </c>
      <c r="Q314" s="1227">
        <f>IFERROR(VLOOKUP($A314,Boleta2_0!$L$5:$L$1117,1,0),0)</f>
        <v>0</v>
      </c>
      <c r="R314" s="1227">
        <f>IFERROR(VLOOKUP($A314,'Servicios Públicos2_0'!$L$5:$L$462,1,0),0)</f>
        <v>0</v>
      </c>
      <c r="S314" s="1227">
        <f>IFERROR(VLOOKUP($A314,NotaCredito2_0!$L$5:$L$457,1,0),0)</f>
        <v>0</v>
      </c>
      <c r="T314" s="1227">
        <f>IFERROR(VLOOKUP($A314,NotaDebito2_0!$L$5:$L$454,1,0),0)</f>
        <v>0</v>
      </c>
      <c r="U314" s="1227">
        <f>IFERROR(VLOOKUP($A314,General!$D$6:$D$235,1,0),0)</f>
        <v>0</v>
      </c>
      <c r="V314" s="1227">
        <f>IFERROR(VLOOKUP($A314,Firma!$H$4:$H$232,1,0),0)</f>
        <v>0</v>
      </c>
      <c r="W314" s="365" t="s">
        <v>795</v>
      </c>
      <c r="X314" s="1229" t="str">
        <f t="shared" si="4"/>
        <v>2186</v>
      </c>
    </row>
    <row r="315" spans="1:24" customFormat="1" x14ac:dyDescent="0.25">
      <c r="A315" s="365" t="s">
        <v>775</v>
      </c>
      <c r="B315" s="1249" t="s">
        <v>591</v>
      </c>
      <c r="C315" s="1382"/>
      <c r="D315" s="1090"/>
      <c r="E315" s="449"/>
      <c r="F315" s="1227" t="str">
        <f>IFERROR(VLOOKUP(A315,Factura1_0!$K$5:$K$263,1,0),"0")</f>
        <v>0</v>
      </c>
      <c r="G315" s="1227">
        <f>IFERROR(VLOOKUP(A315,Boleta1_0!$K$5:$K$248,1,0),0)</f>
        <v>0</v>
      </c>
      <c r="H315" s="1227" t="str">
        <f>IFERROR(VLOOKUP(A315,'Nota de Débito1_0'!$K$5:$K$238,1,0),0)</f>
        <v>2187</v>
      </c>
      <c r="I315" s="1227">
        <f>IFERROR(VLOOKUP(A315,'Nota de Crédito1_0'!$K$5:$K$238,1,0),0)</f>
        <v>0</v>
      </c>
      <c r="J315" s="1227">
        <f>IFERROR(VLOOKUP(A315,Retenciones1_0!$K$5:$K$237,1,0),0)</f>
        <v>0</v>
      </c>
      <c r="K315" s="1227">
        <f>IFERROR(VLOOKUP(A315,Percepciones1_0!$K$5:$K$236,1,0),0)</f>
        <v>0</v>
      </c>
      <c r="L315" s="1227">
        <f>IFERROR(VLOOKUP(A315,Guía1_0!$K$5:$K$235,1,0),0)</f>
        <v>0</v>
      </c>
      <c r="M315" s="1227">
        <f>IFERROR(VLOOKUP(A315,'Resumen Diario1_1'!$K$5:$K$233,1,0),0)</f>
        <v>0</v>
      </c>
      <c r="N315" s="1227">
        <f>IFERROR(VLOOKUP(A315,'Comunicación de Baja1_0'!$K$5:$K$233,1,0),0)</f>
        <v>0</v>
      </c>
      <c r="O315" s="1227">
        <f>IFERROR(VLOOKUP(A315,'Resumen de reversiones1_0'!$K$5:$K$1000,1,0),0)</f>
        <v>0</v>
      </c>
      <c r="P315" s="1227">
        <f>IFERROR(VLOOKUP(A315,Factura2_0!$L$5:$L$971,1,0),0)</f>
        <v>0</v>
      </c>
      <c r="Q315" s="1227">
        <f>IFERROR(VLOOKUP($A315,Boleta2_0!$L$5:$L$1117,1,0),0)</f>
        <v>0</v>
      </c>
      <c r="R315" s="1227">
        <f>IFERROR(VLOOKUP($A315,'Servicios Públicos2_0'!$L$5:$L$462,1,0),0)</f>
        <v>0</v>
      </c>
      <c r="S315" s="1227">
        <f>IFERROR(VLOOKUP($A315,NotaCredito2_0!$L$5:$L$457,1,0),0)</f>
        <v>0</v>
      </c>
      <c r="T315" s="1227">
        <f>IFERROR(VLOOKUP($A315,NotaDebito2_0!$L$5:$L$454,1,0),0)</f>
        <v>0</v>
      </c>
      <c r="U315" s="1227">
        <f>IFERROR(VLOOKUP($A315,General!$D$6:$D$235,1,0),0)</f>
        <v>0</v>
      </c>
      <c r="V315" s="1227">
        <f>IFERROR(VLOOKUP($A315,Firma!$H$4:$H$232,1,0),0)</f>
        <v>0</v>
      </c>
      <c r="W315" s="365" t="s">
        <v>775</v>
      </c>
      <c r="X315" s="1229" t="str">
        <f t="shared" si="4"/>
        <v>2187</v>
      </c>
    </row>
    <row r="316" spans="1:24" customFormat="1" x14ac:dyDescent="0.25">
      <c r="A316" s="365" t="s">
        <v>777</v>
      </c>
      <c r="B316" s="1249" t="s">
        <v>2268</v>
      </c>
      <c r="C316" s="1382"/>
      <c r="D316" s="1090"/>
      <c r="E316" s="449"/>
      <c r="F316" s="1227" t="str">
        <f>IFERROR(VLOOKUP(A316,Factura1_0!$K$5:$K$263,1,0),"0")</f>
        <v>0</v>
      </c>
      <c r="G316" s="1227">
        <f>IFERROR(VLOOKUP(A316,Boleta1_0!$K$5:$K$248,1,0),0)</f>
        <v>0</v>
      </c>
      <c r="H316" s="1227" t="str">
        <f>IFERROR(VLOOKUP(A316,'Nota de Débito1_0'!$K$5:$K$238,1,0),0)</f>
        <v>2188</v>
      </c>
      <c r="I316" s="1227">
        <f>IFERROR(VLOOKUP(A316,'Nota de Crédito1_0'!$K$5:$K$238,1,0),0)</f>
        <v>0</v>
      </c>
      <c r="J316" s="1227">
        <f>IFERROR(VLOOKUP(A316,Retenciones1_0!$K$5:$K$237,1,0),0)</f>
        <v>0</v>
      </c>
      <c r="K316" s="1227">
        <f>IFERROR(VLOOKUP(A316,Percepciones1_0!$K$5:$K$236,1,0),0)</f>
        <v>0</v>
      </c>
      <c r="L316" s="1227">
        <f>IFERROR(VLOOKUP(A316,Guía1_0!$K$5:$K$235,1,0),0)</f>
        <v>0</v>
      </c>
      <c r="M316" s="1227">
        <f>IFERROR(VLOOKUP(A316,'Resumen Diario1_1'!$K$5:$K$233,1,0),0)</f>
        <v>0</v>
      </c>
      <c r="N316" s="1227">
        <f>IFERROR(VLOOKUP(A316,'Comunicación de Baja1_0'!$K$5:$K$233,1,0),0)</f>
        <v>0</v>
      </c>
      <c r="O316" s="1227">
        <f>IFERROR(VLOOKUP(A316,'Resumen de reversiones1_0'!$K$5:$K$1000,1,0),0)</f>
        <v>0</v>
      </c>
      <c r="P316" s="1227">
        <f>IFERROR(VLOOKUP(A316,Factura2_0!$L$5:$L$971,1,0),0)</f>
        <v>0</v>
      </c>
      <c r="Q316" s="1227">
        <f>IFERROR(VLOOKUP($A316,Boleta2_0!$L$5:$L$1117,1,0),0)</f>
        <v>0</v>
      </c>
      <c r="R316" s="1227">
        <f>IFERROR(VLOOKUP($A316,'Servicios Públicos2_0'!$L$5:$L$462,1,0),0)</f>
        <v>0</v>
      </c>
      <c r="S316" s="1227">
        <f>IFERROR(VLOOKUP($A316,NotaCredito2_0!$L$5:$L$457,1,0),0)</f>
        <v>0</v>
      </c>
      <c r="T316" s="1227" t="str">
        <f>IFERROR(VLOOKUP($A316,NotaDebito2_0!$L$5:$L$454,1,0),0)</f>
        <v>2188</v>
      </c>
      <c r="U316" s="1227">
        <f>IFERROR(VLOOKUP($A316,General!$D$6:$D$235,1,0),0)</f>
        <v>0</v>
      </c>
      <c r="V316" s="1227">
        <f>IFERROR(VLOOKUP($A316,Firma!$H$4:$H$232,1,0),0)</f>
        <v>0</v>
      </c>
      <c r="W316" s="365" t="s">
        <v>777</v>
      </c>
      <c r="X316" s="1229" t="str">
        <f t="shared" si="4"/>
        <v>2188</v>
      </c>
    </row>
    <row r="317" spans="1:24" customFormat="1" x14ac:dyDescent="0.25">
      <c r="A317" s="365" t="s">
        <v>778</v>
      </c>
      <c r="B317" s="1249" t="s">
        <v>2267</v>
      </c>
      <c r="C317" s="1382"/>
      <c r="D317" s="1090"/>
      <c r="E317" s="449"/>
      <c r="F317" s="1227" t="str">
        <f>IFERROR(VLOOKUP(A317,Factura1_0!$K$5:$K$263,1,0),"0")</f>
        <v>0</v>
      </c>
      <c r="G317" s="1227">
        <f>IFERROR(VLOOKUP(A317,Boleta1_0!$K$5:$K$248,1,0),0)</f>
        <v>0</v>
      </c>
      <c r="H317" s="1227" t="str">
        <f>IFERROR(VLOOKUP(A317,'Nota de Débito1_0'!$K$5:$K$238,1,0),0)</f>
        <v>2189</v>
      </c>
      <c r="I317" s="1227">
        <f>IFERROR(VLOOKUP(A317,'Nota de Crédito1_0'!$K$5:$K$238,1,0),0)</f>
        <v>0</v>
      </c>
      <c r="J317" s="1227">
        <f>IFERROR(VLOOKUP(A317,Retenciones1_0!$K$5:$K$237,1,0),0)</f>
        <v>0</v>
      </c>
      <c r="K317" s="1227">
        <f>IFERROR(VLOOKUP(A317,Percepciones1_0!$K$5:$K$236,1,0),0)</f>
        <v>0</v>
      </c>
      <c r="L317" s="1227">
        <f>IFERROR(VLOOKUP(A317,Guía1_0!$K$5:$K$235,1,0),0)</f>
        <v>0</v>
      </c>
      <c r="M317" s="1227">
        <f>IFERROR(VLOOKUP(A317,'Resumen Diario1_1'!$K$5:$K$233,1,0),0)</f>
        <v>0</v>
      </c>
      <c r="N317" s="1227">
        <f>IFERROR(VLOOKUP(A317,'Comunicación de Baja1_0'!$K$5:$K$233,1,0),0)</f>
        <v>0</v>
      </c>
      <c r="O317" s="1227">
        <f>IFERROR(VLOOKUP(A317,'Resumen de reversiones1_0'!$K$5:$K$1000,1,0),0)</f>
        <v>0</v>
      </c>
      <c r="P317" s="1227">
        <f>IFERROR(VLOOKUP(A317,Factura2_0!$L$5:$L$971,1,0),0)</f>
        <v>0</v>
      </c>
      <c r="Q317" s="1227">
        <f>IFERROR(VLOOKUP($A317,Boleta2_0!$L$5:$L$1117,1,0),0)</f>
        <v>0</v>
      </c>
      <c r="R317" s="1227">
        <f>IFERROR(VLOOKUP($A317,'Servicios Públicos2_0'!$L$5:$L$462,1,0),0)</f>
        <v>0</v>
      </c>
      <c r="S317" s="1227">
        <f>IFERROR(VLOOKUP($A317,NotaCredito2_0!$L$5:$L$457,1,0),0)</f>
        <v>0</v>
      </c>
      <c r="T317" s="1227" t="str">
        <f>IFERROR(VLOOKUP($A317,NotaDebito2_0!$L$5:$L$454,1,0),0)</f>
        <v>2189</v>
      </c>
      <c r="U317" s="1227">
        <f>IFERROR(VLOOKUP($A317,General!$D$6:$D$235,1,0),0)</f>
        <v>0</v>
      </c>
      <c r="V317" s="1227">
        <f>IFERROR(VLOOKUP($A317,Firma!$H$4:$H$232,1,0),0)</f>
        <v>0</v>
      </c>
      <c r="W317" s="365" t="s">
        <v>778</v>
      </c>
      <c r="X317" s="1229" t="str">
        <f t="shared" si="4"/>
        <v>2189</v>
      </c>
    </row>
    <row r="318" spans="1:24" customFormat="1" x14ac:dyDescent="0.25">
      <c r="A318" s="365" t="s">
        <v>780</v>
      </c>
      <c r="B318" s="1249" t="s">
        <v>781</v>
      </c>
      <c r="C318" s="1382"/>
      <c r="D318" s="1090"/>
      <c r="E318" s="449"/>
      <c r="F318" s="1227" t="str">
        <f>IFERROR(VLOOKUP(A318,Factura1_0!$K$5:$K$263,1,0),"0")</f>
        <v>0</v>
      </c>
      <c r="G318" s="1227">
        <f>IFERROR(VLOOKUP(A318,Boleta1_0!$K$5:$K$248,1,0),0)</f>
        <v>0</v>
      </c>
      <c r="H318" s="1227">
        <f>IFERROR(VLOOKUP(A318,'Nota de Débito1_0'!$K$5:$K$238,1,0),0)</f>
        <v>0</v>
      </c>
      <c r="I318" s="1227">
        <f>IFERROR(VLOOKUP(A318,'Nota de Crédito1_0'!$K$5:$K$238,1,0),0)</f>
        <v>0</v>
      </c>
      <c r="J318" s="1227">
        <f>IFERROR(VLOOKUP(A318,Retenciones1_0!$K$5:$K$237,1,0),0)</f>
        <v>0</v>
      </c>
      <c r="K318" s="1227">
        <f>IFERROR(VLOOKUP(A318,Percepciones1_0!$K$5:$K$236,1,0),0)</f>
        <v>0</v>
      </c>
      <c r="L318" s="1227">
        <f>IFERROR(VLOOKUP(A318,Guía1_0!$K$5:$K$235,1,0),0)</f>
        <v>0</v>
      </c>
      <c r="M318" s="1227">
        <f>IFERROR(VLOOKUP(A318,'Resumen Diario1_1'!$K$5:$K$233,1,0),0)</f>
        <v>0</v>
      </c>
      <c r="N318" s="1227">
        <f>IFERROR(VLOOKUP(A318,'Comunicación de Baja1_0'!$K$5:$K$233,1,0),0)</f>
        <v>0</v>
      </c>
      <c r="O318" s="1227">
        <f>IFERROR(VLOOKUP(A318,'Resumen de reversiones1_0'!$K$5:$K$1000,1,0),0)</f>
        <v>0</v>
      </c>
      <c r="P318" s="1227">
        <f>IFERROR(VLOOKUP(A318,Factura2_0!$L$5:$L$971,1,0),0)</f>
        <v>0</v>
      </c>
      <c r="Q318" s="1227">
        <f>IFERROR(VLOOKUP($A318,Boleta2_0!$L$5:$L$1117,1,0),0)</f>
        <v>0</v>
      </c>
      <c r="R318" s="1227">
        <f>IFERROR(VLOOKUP($A318,'Servicios Públicos2_0'!$L$5:$L$462,1,0),0)</f>
        <v>0</v>
      </c>
      <c r="S318" s="1227">
        <f>IFERROR(VLOOKUP($A318,NotaCredito2_0!$L$5:$L$457,1,0),0)</f>
        <v>0</v>
      </c>
      <c r="T318" s="1227">
        <f>IFERROR(VLOOKUP($A318,NotaDebito2_0!$L$5:$L$454,1,0),0)</f>
        <v>0</v>
      </c>
      <c r="U318" s="1227">
        <f>IFERROR(VLOOKUP($A318,General!$D$6:$D$235,1,0),0)</f>
        <v>0</v>
      </c>
      <c r="V318" s="1227">
        <f>IFERROR(VLOOKUP($A318,Firma!$H$4:$H$232,1,0),0)</f>
        <v>0</v>
      </c>
      <c r="W318" s="365" t="s">
        <v>780</v>
      </c>
      <c r="X318" s="1229" t="str">
        <f t="shared" si="4"/>
        <v>2190</v>
      </c>
    </row>
    <row r="319" spans="1:24" customFormat="1" x14ac:dyDescent="0.25">
      <c r="A319" s="365" t="s">
        <v>773</v>
      </c>
      <c r="B319" s="1249" t="s">
        <v>774</v>
      </c>
      <c r="C319" s="1382"/>
      <c r="D319" s="1090"/>
      <c r="E319" s="449"/>
      <c r="F319" s="1227" t="str">
        <f>IFERROR(VLOOKUP(A319,Factura1_0!$K$5:$K$263,1,0),"0")</f>
        <v>0</v>
      </c>
      <c r="G319" s="1227">
        <f>IFERROR(VLOOKUP(A319,Boleta1_0!$K$5:$K$248,1,0),0)</f>
        <v>0</v>
      </c>
      <c r="H319" s="1227">
        <f>IFERROR(VLOOKUP(A319,'Nota de Débito1_0'!$K$5:$K$238,1,0),0)</f>
        <v>0</v>
      </c>
      <c r="I319" s="1227">
        <f>IFERROR(VLOOKUP(A319,'Nota de Crédito1_0'!$K$5:$K$238,1,0),0)</f>
        <v>0</v>
      </c>
      <c r="J319" s="1227">
        <f>IFERROR(VLOOKUP(A319,Retenciones1_0!$K$5:$K$237,1,0),0)</f>
        <v>0</v>
      </c>
      <c r="K319" s="1227">
        <f>IFERROR(VLOOKUP(A319,Percepciones1_0!$K$5:$K$236,1,0),0)</f>
        <v>0</v>
      </c>
      <c r="L319" s="1227">
        <f>IFERROR(VLOOKUP(A319,Guía1_0!$K$5:$K$235,1,0),0)</f>
        <v>0</v>
      </c>
      <c r="M319" s="1227">
        <f>IFERROR(VLOOKUP(A319,'Resumen Diario1_1'!$K$5:$K$233,1,0),0)</f>
        <v>0</v>
      </c>
      <c r="N319" s="1227">
        <f>IFERROR(VLOOKUP(A319,'Comunicación de Baja1_0'!$K$5:$K$233,1,0),0)</f>
        <v>0</v>
      </c>
      <c r="O319" s="1227">
        <f>IFERROR(VLOOKUP(A319,'Resumen de reversiones1_0'!$K$5:$K$1000,1,0),0)</f>
        <v>0</v>
      </c>
      <c r="P319" s="1227">
        <f>IFERROR(VLOOKUP(A319,Factura2_0!$L$5:$L$971,1,0),0)</f>
        <v>0</v>
      </c>
      <c r="Q319" s="1227">
        <f>IFERROR(VLOOKUP($A319,Boleta2_0!$L$5:$L$1117,1,0),0)</f>
        <v>0</v>
      </c>
      <c r="R319" s="1227">
        <f>IFERROR(VLOOKUP($A319,'Servicios Públicos2_0'!$L$5:$L$462,1,0),0)</f>
        <v>0</v>
      </c>
      <c r="S319" s="1227">
        <f>IFERROR(VLOOKUP($A319,NotaCredito2_0!$L$5:$L$457,1,0),0)</f>
        <v>0</v>
      </c>
      <c r="T319" s="1227">
        <f>IFERROR(VLOOKUP($A319,NotaDebito2_0!$L$5:$L$454,1,0),0)</f>
        <v>0</v>
      </c>
      <c r="U319" s="1227">
        <f>IFERROR(VLOOKUP($A319,General!$D$6:$D$235,1,0),0)</f>
        <v>0</v>
      </c>
      <c r="V319" s="1227">
        <f>IFERROR(VLOOKUP($A319,Firma!$H$4:$H$232,1,0),0)</f>
        <v>0</v>
      </c>
      <c r="W319" s="365" t="s">
        <v>773</v>
      </c>
      <c r="X319" s="1229" t="str">
        <f t="shared" si="4"/>
        <v>2191</v>
      </c>
    </row>
    <row r="320" spans="1:24" customFormat="1" x14ac:dyDescent="0.25">
      <c r="A320" s="365" t="s">
        <v>1178</v>
      </c>
      <c r="B320" s="1249" t="s">
        <v>2266</v>
      </c>
      <c r="C320" s="1382"/>
      <c r="D320" s="1090"/>
      <c r="E320" s="449"/>
      <c r="F320" s="1227" t="str">
        <f>IFERROR(VLOOKUP(A320,Factura1_0!$K$5:$K$263,1,0),"0")</f>
        <v>0</v>
      </c>
      <c r="G320" s="1227">
        <f>IFERROR(VLOOKUP(A320,Boleta1_0!$K$5:$K$248,1,0),0)</f>
        <v>0</v>
      </c>
      <c r="H320" s="1227">
        <f>IFERROR(VLOOKUP(A320,'Nota de Débito1_0'!$K$5:$K$238,1,0),0)</f>
        <v>0</v>
      </c>
      <c r="I320" s="1227">
        <f>IFERROR(VLOOKUP(A320,'Nota de Crédito1_0'!$K$5:$K$238,1,0),0)</f>
        <v>0</v>
      </c>
      <c r="J320" s="1227">
        <f>IFERROR(VLOOKUP(A320,Retenciones1_0!$K$5:$K$237,1,0),0)</f>
        <v>0</v>
      </c>
      <c r="K320" s="1227">
        <f>IFERROR(VLOOKUP(A320,Percepciones1_0!$K$5:$K$236,1,0),0)</f>
        <v>0</v>
      </c>
      <c r="L320" s="1227">
        <f>IFERROR(VLOOKUP(A320,Guía1_0!$K$5:$K$235,1,0),0)</f>
        <v>0</v>
      </c>
      <c r="M320" s="1227">
        <f>IFERROR(VLOOKUP(A320,'Resumen Diario1_1'!$K$5:$K$233,1,0),0)</f>
        <v>0</v>
      </c>
      <c r="N320" s="1227">
        <f>IFERROR(VLOOKUP(A320,'Comunicación de Baja1_0'!$K$5:$K$233,1,0),0)</f>
        <v>0</v>
      </c>
      <c r="O320" s="1227">
        <f>IFERROR(VLOOKUP(A320,'Resumen de reversiones1_0'!$K$5:$K$1000,1,0),0)</f>
        <v>0</v>
      </c>
      <c r="P320" s="1227">
        <f>IFERROR(VLOOKUP(A320,Factura2_0!$L$5:$L$971,1,0),0)</f>
        <v>0</v>
      </c>
      <c r="Q320" s="1227">
        <f>IFERROR(VLOOKUP($A320,Boleta2_0!$L$5:$L$1117,1,0),0)</f>
        <v>0</v>
      </c>
      <c r="R320" s="1227">
        <f>IFERROR(VLOOKUP($A320,'Servicios Públicos2_0'!$L$5:$L$462,1,0),0)</f>
        <v>0</v>
      </c>
      <c r="S320" s="1227">
        <f>IFERROR(VLOOKUP($A320,NotaCredito2_0!$L$5:$L$457,1,0),0)</f>
        <v>0</v>
      </c>
      <c r="T320" s="1227">
        <f>IFERROR(VLOOKUP($A320,NotaDebito2_0!$L$5:$L$454,1,0),0)</f>
        <v>0</v>
      </c>
      <c r="U320" s="1227">
        <f>IFERROR(VLOOKUP($A320,General!$D$6:$D$235,1,0),0)</f>
        <v>0</v>
      </c>
      <c r="V320" s="1227">
        <f>IFERROR(VLOOKUP($A320,Firma!$H$4:$H$232,1,0),0)</f>
        <v>0</v>
      </c>
      <c r="W320" s="365" t="s">
        <v>1178</v>
      </c>
      <c r="X320" s="1229" t="str">
        <f t="shared" si="4"/>
        <v>2192</v>
      </c>
    </row>
    <row r="321" spans="1:24" customFormat="1" x14ac:dyDescent="0.25">
      <c r="A321" s="365" t="s">
        <v>784</v>
      </c>
      <c r="B321" s="1249" t="s">
        <v>614</v>
      </c>
      <c r="C321" s="1382"/>
      <c r="D321" s="1090"/>
      <c r="E321" s="449"/>
      <c r="F321" s="1227" t="str">
        <f>IFERROR(VLOOKUP(A321,Factura1_0!$K$5:$K$263,1,0),"0")</f>
        <v>0</v>
      </c>
      <c r="G321" s="1227">
        <f>IFERROR(VLOOKUP(A321,Boleta1_0!$K$5:$K$248,1,0),0)</f>
        <v>0</v>
      </c>
      <c r="H321" s="1227">
        <f>IFERROR(VLOOKUP(A321,'Nota de Débito1_0'!$K$5:$K$238,1,0),0)</f>
        <v>0</v>
      </c>
      <c r="I321" s="1227">
        <f>IFERROR(VLOOKUP(A321,'Nota de Crédito1_0'!$K$5:$K$238,1,0),0)</f>
        <v>0</v>
      </c>
      <c r="J321" s="1227">
        <f>IFERROR(VLOOKUP(A321,Retenciones1_0!$K$5:$K$237,1,0),0)</f>
        <v>0</v>
      </c>
      <c r="K321" s="1227">
        <f>IFERROR(VLOOKUP(A321,Percepciones1_0!$K$5:$K$236,1,0),0)</f>
        <v>0</v>
      </c>
      <c r="L321" s="1227">
        <f>IFERROR(VLOOKUP(A321,Guía1_0!$K$5:$K$235,1,0),0)</f>
        <v>0</v>
      </c>
      <c r="M321" s="1227">
        <f>IFERROR(VLOOKUP(A321,'Resumen Diario1_1'!$K$5:$K$233,1,0),0)</f>
        <v>0</v>
      </c>
      <c r="N321" s="1227">
        <f>IFERROR(VLOOKUP(A321,'Comunicación de Baja1_0'!$K$5:$K$233,1,0),0)</f>
        <v>0</v>
      </c>
      <c r="O321" s="1227">
        <f>IFERROR(VLOOKUP(A321,'Resumen de reversiones1_0'!$K$5:$K$1000,1,0),0)</f>
        <v>0</v>
      </c>
      <c r="P321" s="1227">
        <f>IFERROR(VLOOKUP(A321,Factura2_0!$L$5:$L$971,1,0),0)</f>
        <v>0</v>
      </c>
      <c r="Q321" s="1227">
        <f>IFERROR(VLOOKUP($A321,Boleta2_0!$L$5:$L$1117,1,0),0)</f>
        <v>0</v>
      </c>
      <c r="R321" s="1227">
        <f>IFERROR(VLOOKUP($A321,'Servicios Públicos2_0'!$L$5:$L$462,1,0),0)</f>
        <v>0</v>
      </c>
      <c r="S321" s="1227">
        <f>IFERROR(VLOOKUP($A321,NotaCredito2_0!$L$5:$L$457,1,0),0)</f>
        <v>0</v>
      </c>
      <c r="T321" s="1227">
        <f>IFERROR(VLOOKUP($A321,NotaDebito2_0!$L$5:$L$454,1,0),0)</f>
        <v>0</v>
      </c>
      <c r="U321" s="1227">
        <f>IFERROR(VLOOKUP($A321,General!$D$6:$D$235,1,0),0)</f>
        <v>0</v>
      </c>
      <c r="V321" s="1227">
        <f>IFERROR(VLOOKUP($A321,Firma!$H$4:$H$232,1,0),0)</f>
        <v>0</v>
      </c>
      <c r="W321" s="365" t="s">
        <v>784</v>
      </c>
      <c r="X321" s="1229" t="str">
        <f t="shared" si="4"/>
        <v>2193</v>
      </c>
    </row>
    <row r="322" spans="1:24" customFormat="1" x14ac:dyDescent="0.25">
      <c r="A322" s="365" t="s">
        <v>785</v>
      </c>
      <c r="B322" s="1249" t="s">
        <v>615</v>
      </c>
      <c r="C322" s="1382"/>
      <c r="D322" s="1090"/>
      <c r="E322" s="449"/>
      <c r="F322" s="1227" t="str">
        <f>IFERROR(VLOOKUP(A322,Factura1_0!$K$5:$K$263,1,0),"0")</f>
        <v>0</v>
      </c>
      <c r="G322" s="1227">
        <f>IFERROR(VLOOKUP(A322,Boleta1_0!$K$5:$K$248,1,0),0)</f>
        <v>0</v>
      </c>
      <c r="H322" s="1227" t="str">
        <f>IFERROR(VLOOKUP(A322,'Nota de Débito1_0'!$K$5:$K$238,1,0),0)</f>
        <v>2194</v>
      </c>
      <c r="I322" s="1227">
        <f>IFERROR(VLOOKUP(A322,'Nota de Crédito1_0'!$K$5:$K$238,1,0),0)</f>
        <v>0</v>
      </c>
      <c r="J322" s="1227">
        <f>IFERROR(VLOOKUP(A322,Retenciones1_0!$K$5:$K$237,1,0),0)</f>
        <v>0</v>
      </c>
      <c r="K322" s="1227">
        <f>IFERROR(VLOOKUP(A322,Percepciones1_0!$K$5:$K$236,1,0),0)</f>
        <v>0</v>
      </c>
      <c r="L322" s="1227">
        <f>IFERROR(VLOOKUP(A322,Guía1_0!$K$5:$K$235,1,0),0)</f>
        <v>0</v>
      </c>
      <c r="M322" s="1227">
        <f>IFERROR(VLOOKUP(A322,'Resumen Diario1_1'!$K$5:$K$233,1,0),0)</f>
        <v>0</v>
      </c>
      <c r="N322" s="1227">
        <f>IFERROR(VLOOKUP(A322,'Comunicación de Baja1_0'!$K$5:$K$233,1,0),0)</f>
        <v>0</v>
      </c>
      <c r="O322" s="1227">
        <f>IFERROR(VLOOKUP(A322,'Resumen de reversiones1_0'!$K$5:$K$1000,1,0),0)</f>
        <v>0</v>
      </c>
      <c r="P322" s="1227">
        <f>IFERROR(VLOOKUP(A322,Factura2_0!$L$5:$L$971,1,0),0)</f>
        <v>0</v>
      </c>
      <c r="Q322" s="1227">
        <f>IFERROR(VLOOKUP($A322,Boleta2_0!$L$5:$L$1117,1,0),0)</f>
        <v>0</v>
      </c>
      <c r="R322" s="1227">
        <f>IFERROR(VLOOKUP($A322,'Servicios Públicos2_0'!$L$5:$L$462,1,0),0)</f>
        <v>0</v>
      </c>
      <c r="S322" s="1227">
        <f>IFERROR(VLOOKUP($A322,NotaCredito2_0!$L$5:$L$457,1,0),0)</f>
        <v>0</v>
      </c>
      <c r="T322" s="1227">
        <f>IFERROR(VLOOKUP($A322,NotaDebito2_0!$L$5:$L$454,1,0),0)</f>
        <v>0</v>
      </c>
      <c r="U322" s="1227">
        <f>IFERROR(VLOOKUP($A322,General!$D$6:$D$235,1,0),0)</f>
        <v>0</v>
      </c>
      <c r="V322" s="1227">
        <f>IFERROR(VLOOKUP($A322,Firma!$H$4:$H$232,1,0),0)</f>
        <v>0</v>
      </c>
      <c r="W322" s="365" t="s">
        <v>785</v>
      </c>
      <c r="X322" s="1229" t="str">
        <f t="shared" si="4"/>
        <v>2194</v>
      </c>
    </row>
    <row r="323" spans="1:24" customFormat="1" x14ac:dyDescent="0.25">
      <c r="A323" s="365" t="s">
        <v>786</v>
      </c>
      <c r="B323" s="1249" t="s">
        <v>618</v>
      </c>
      <c r="C323" s="1382"/>
      <c r="D323" s="1090"/>
      <c r="E323" s="449"/>
      <c r="F323" s="1227" t="str">
        <f>IFERROR(VLOOKUP(A323,Factura1_0!$K$5:$K$263,1,0),"0")</f>
        <v>0</v>
      </c>
      <c r="G323" s="1227">
        <f>IFERROR(VLOOKUP(A323,Boleta1_0!$K$5:$K$248,1,0),0)</f>
        <v>0</v>
      </c>
      <c r="H323" s="1227" t="str">
        <f>IFERROR(VLOOKUP(A323,'Nota de Débito1_0'!$K$5:$K$238,1,0),0)</f>
        <v>2195</v>
      </c>
      <c r="I323" s="1227" t="str">
        <f>IFERROR(VLOOKUP(A323,'Nota de Crédito1_0'!$K$5:$K$238,1,0),0)</f>
        <v>2195</v>
      </c>
      <c r="J323" s="1227">
        <f>IFERROR(VLOOKUP(A323,Retenciones1_0!$K$5:$K$237,1,0),0)</f>
        <v>0</v>
      </c>
      <c r="K323" s="1227">
        <f>IFERROR(VLOOKUP(A323,Percepciones1_0!$K$5:$K$236,1,0),0)</f>
        <v>0</v>
      </c>
      <c r="L323" s="1227">
        <f>IFERROR(VLOOKUP(A323,Guía1_0!$K$5:$K$235,1,0),0)</f>
        <v>0</v>
      </c>
      <c r="M323" s="1227">
        <f>IFERROR(VLOOKUP(A323,'Resumen Diario1_1'!$K$5:$K$233,1,0),0)</f>
        <v>0</v>
      </c>
      <c r="N323" s="1227">
        <f>IFERROR(VLOOKUP(A323,'Comunicación de Baja1_0'!$K$5:$K$233,1,0),0)</f>
        <v>0</v>
      </c>
      <c r="O323" s="1227">
        <f>IFERROR(VLOOKUP(A323,'Resumen de reversiones1_0'!$K$5:$K$1000,1,0),0)</f>
        <v>0</v>
      </c>
      <c r="P323" s="1227">
        <f>IFERROR(VLOOKUP(A323,Factura2_0!$L$5:$L$971,1,0),0)</f>
        <v>0</v>
      </c>
      <c r="Q323" s="1227">
        <f>IFERROR(VLOOKUP($A323,Boleta2_0!$L$5:$L$1117,1,0),0)</f>
        <v>0</v>
      </c>
      <c r="R323" s="1227">
        <f>IFERROR(VLOOKUP($A323,'Servicios Públicos2_0'!$L$5:$L$462,1,0),0)</f>
        <v>0</v>
      </c>
      <c r="S323" s="1227">
        <f>IFERROR(VLOOKUP($A323,NotaCredito2_0!$L$5:$L$457,1,0),0)</f>
        <v>0</v>
      </c>
      <c r="T323" s="1227">
        <f>IFERROR(VLOOKUP($A323,NotaDebito2_0!$L$5:$L$454,1,0),0)</f>
        <v>0</v>
      </c>
      <c r="U323" s="1227">
        <f>IFERROR(VLOOKUP($A323,General!$D$6:$D$235,1,0),0)</f>
        <v>0</v>
      </c>
      <c r="V323" s="1227">
        <f>IFERROR(VLOOKUP($A323,Firma!$H$4:$H$232,1,0),0)</f>
        <v>0</v>
      </c>
      <c r="W323" s="365" t="s">
        <v>786</v>
      </c>
      <c r="X323" s="1229" t="str">
        <f t="shared" ref="X323:X386" si="5">IF(SUM(F323:V323)&gt;0,"",W323)</f>
        <v>2195</v>
      </c>
    </row>
    <row r="324" spans="1:24" customFormat="1" x14ac:dyDescent="0.25">
      <c r="A324" s="365" t="s">
        <v>787</v>
      </c>
      <c r="B324" s="1249" t="s">
        <v>700</v>
      </c>
      <c r="C324" s="1382"/>
      <c r="D324" s="1090"/>
      <c r="E324" s="449"/>
      <c r="F324" s="1227" t="str">
        <f>IFERROR(VLOOKUP(A324,Factura1_0!$K$5:$K$263,1,0),"0")</f>
        <v>0</v>
      </c>
      <c r="G324" s="1227">
        <f>IFERROR(VLOOKUP(A324,Boleta1_0!$K$5:$K$248,1,0),0)</f>
        <v>0</v>
      </c>
      <c r="H324" s="1227">
        <f>IFERROR(VLOOKUP(A324,'Nota de Débito1_0'!$K$5:$K$238,1,0),0)</f>
        <v>0</v>
      </c>
      <c r="I324" s="1227">
        <f>IFERROR(VLOOKUP(A324,'Nota de Crédito1_0'!$K$5:$K$238,1,0),0)</f>
        <v>0</v>
      </c>
      <c r="J324" s="1227">
        <f>IFERROR(VLOOKUP(A324,Retenciones1_0!$K$5:$K$237,1,0),0)</f>
        <v>0</v>
      </c>
      <c r="K324" s="1227">
        <f>IFERROR(VLOOKUP(A324,Percepciones1_0!$K$5:$K$236,1,0),0)</f>
        <v>0</v>
      </c>
      <c r="L324" s="1227">
        <f>IFERROR(VLOOKUP(A324,Guía1_0!$K$5:$K$235,1,0),0)</f>
        <v>0</v>
      </c>
      <c r="M324" s="1227">
        <f>IFERROR(VLOOKUP(A324,'Resumen Diario1_1'!$K$5:$K$233,1,0),0)</f>
        <v>0</v>
      </c>
      <c r="N324" s="1227">
        <f>IFERROR(VLOOKUP(A324,'Comunicación de Baja1_0'!$K$5:$K$233,1,0),0)</f>
        <v>0</v>
      </c>
      <c r="O324" s="1227">
        <f>IFERROR(VLOOKUP(A324,'Resumen de reversiones1_0'!$K$5:$K$1000,1,0),0)</f>
        <v>0</v>
      </c>
      <c r="P324" s="1227">
        <f>IFERROR(VLOOKUP(A324,Factura2_0!$L$5:$L$971,1,0),0)</f>
        <v>0</v>
      </c>
      <c r="Q324" s="1227">
        <f>IFERROR(VLOOKUP($A324,Boleta2_0!$L$5:$L$1117,1,0),0)</f>
        <v>0</v>
      </c>
      <c r="R324" s="1227">
        <f>IFERROR(VLOOKUP($A324,'Servicios Públicos2_0'!$L$5:$L$462,1,0),0)</f>
        <v>0</v>
      </c>
      <c r="S324" s="1227">
        <f>IFERROR(VLOOKUP($A324,NotaCredito2_0!$L$5:$L$457,1,0),0)</f>
        <v>0</v>
      </c>
      <c r="T324" s="1227">
        <f>IFERROR(VLOOKUP($A324,NotaDebito2_0!$L$5:$L$454,1,0),0)</f>
        <v>0</v>
      </c>
      <c r="U324" s="1227">
        <f>IFERROR(VLOOKUP($A324,General!$D$6:$D$235,1,0),0)</f>
        <v>0</v>
      </c>
      <c r="V324" s="1227">
        <f>IFERROR(VLOOKUP($A324,Firma!$H$4:$H$232,1,0),0)</f>
        <v>0</v>
      </c>
      <c r="W324" s="365" t="s">
        <v>787</v>
      </c>
      <c r="X324" s="1229" t="str">
        <f t="shared" si="5"/>
        <v>2196</v>
      </c>
    </row>
    <row r="325" spans="1:24" customFormat="1" x14ac:dyDescent="0.25">
      <c r="A325" s="365" t="s">
        <v>782</v>
      </c>
      <c r="B325" s="1249" t="s">
        <v>617</v>
      </c>
      <c r="C325" s="1382"/>
      <c r="D325" s="1090"/>
      <c r="E325" s="449"/>
      <c r="F325" s="1227" t="str">
        <f>IFERROR(VLOOKUP(A325,Factura1_0!$K$5:$K$263,1,0),"0")</f>
        <v>0</v>
      </c>
      <c r="G325" s="1227">
        <f>IFERROR(VLOOKUP(A325,Boleta1_0!$K$5:$K$248,1,0),0)</f>
        <v>0</v>
      </c>
      <c r="H325" s="1227" t="str">
        <f>IFERROR(VLOOKUP(A325,'Nota de Débito1_0'!$K$5:$K$238,1,0),0)</f>
        <v>2197</v>
      </c>
      <c r="I325" s="1227">
        <f>IFERROR(VLOOKUP(A325,'Nota de Crédito1_0'!$K$5:$K$238,1,0),0)</f>
        <v>0</v>
      </c>
      <c r="J325" s="1227">
        <f>IFERROR(VLOOKUP(A325,Retenciones1_0!$K$5:$K$237,1,0),0)</f>
        <v>0</v>
      </c>
      <c r="K325" s="1227">
        <f>IFERROR(VLOOKUP(A325,Percepciones1_0!$K$5:$K$236,1,0),0)</f>
        <v>0</v>
      </c>
      <c r="L325" s="1227">
        <f>IFERROR(VLOOKUP(A325,Guía1_0!$K$5:$K$235,1,0),0)</f>
        <v>0</v>
      </c>
      <c r="M325" s="1227">
        <f>IFERROR(VLOOKUP(A325,'Resumen Diario1_1'!$K$5:$K$233,1,0),0)</f>
        <v>0</v>
      </c>
      <c r="N325" s="1227">
        <f>IFERROR(VLOOKUP(A325,'Comunicación de Baja1_0'!$K$5:$K$233,1,0),0)</f>
        <v>0</v>
      </c>
      <c r="O325" s="1227">
        <f>IFERROR(VLOOKUP(A325,'Resumen de reversiones1_0'!$K$5:$K$1000,1,0),0)</f>
        <v>0</v>
      </c>
      <c r="P325" s="1227">
        <f>IFERROR(VLOOKUP(A325,Factura2_0!$L$5:$L$971,1,0),0)</f>
        <v>0</v>
      </c>
      <c r="Q325" s="1227">
        <f>IFERROR(VLOOKUP($A325,Boleta2_0!$L$5:$L$1117,1,0),0)</f>
        <v>0</v>
      </c>
      <c r="R325" s="1227">
        <f>IFERROR(VLOOKUP($A325,'Servicios Públicos2_0'!$L$5:$L$462,1,0),0)</f>
        <v>0</v>
      </c>
      <c r="S325" s="1227">
        <f>IFERROR(VLOOKUP($A325,NotaCredito2_0!$L$5:$L$457,1,0),0)</f>
        <v>0</v>
      </c>
      <c r="T325" s="1227">
        <f>IFERROR(VLOOKUP($A325,NotaDebito2_0!$L$5:$L$454,1,0),0)</f>
        <v>0</v>
      </c>
      <c r="U325" s="1227">
        <f>IFERROR(VLOOKUP($A325,General!$D$6:$D$235,1,0),0)</f>
        <v>0</v>
      </c>
      <c r="V325" s="1227">
        <f>IFERROR(VLOOKUP($A325,Firma!$H$4:$H$232,1,0),0)</f>
        <v>0</v>
      </c>
      <c r="W325" s="365" t="s">
        <v>782</v>
      </c>
      <c r="X325" s="1229" t="str">
        <f t="shared" si="5"/>
        <v>2197</v>
      </c>
    </row>
    <row r="326" spans="1:24" customFormat="1" x14ac:dyDescent="0.25">
      <c r="A326" s="365" t="s">
        <v>2265</v>
      </c>
      <c r="B326" s="1249" t="s">
        <v>2264</v>
      </c>
      <c r="C326" s="1382"/>
      <c r="D326" s="1090"/>
      <c r="E326" s="449"/>
      <c r="F326" s="1227" t="str">
        <f>IFERROR(VLOOKUP(A326,Factura1_0!$K$5:$K$263,1,0),"0")</f>
        <v>0</v>
      </c>
      <c r="G326" s="1227">
        <f>IFERROR(VLOOKUP(A326,Boleta1_0!$K$5:$K$248,1,0),0)</f>
        <v>0</v>
      </c>
      <c r="H326" s="1227">
        <f>IFERROR(VLOOKUP(A326,'Nota de Débito1_0'!$K$5:$K$238,1,0),0)</f>
        <v>0</v>
      </c>
      <c r="I326" s="1227">
        <f>IFERROR(VLOOKUP(A326,'Nota de Crédito1_0'!$K$5:$K$238,1,0),0)</f>
        <v>0</v>
      </c>
      <c r="J326" s="1227">
        <f>IFERROR(VLOOKUP(A326,Retenciones1_0!$K$5:$K$237,1,0),0)</f>
        <v>0</v>
      </c>
      <c r="K326" s="1227">
        <f>IFERROR(VLOOKUP(A326,Percepciones1_0!$K$5:$K$236,1,0),0)</f>
        <v>0</v>
      </c>
      <c r="L326" s="1227">
        <f>IFERROR(VLOOKUP(A326,Guía1_0!$K$5:$K$235,1,0),0)</f>
        <v>0</v>
      </c>
      <c r="M326" s="1227">
        <f>IFERROR(VLOOKUP(A326,'Resumen Diario1_1'!$K$5:$K$233,1,0),0)</f>
        <v>0</v>
      </c>
      <c r="N326" s="1227">
        <f>IFERROR(VLOOKUP(A326,'Comunicación de Baja1_0'!$K$5:$K$233,1,0),0)</f>
        <v>0</v>
      </c>
      <c r="O326" s="1227">
        <f>IFERROR(VLOOKUP(A326,'Resumen de reversiones1_0'!$K$5:$K$1000,1,0),0)</f>
        <v>0</v>
      </c>
      <c r="P326" s="1227">
        <f>IFERROR(VLOOKUP(A326,Factura2_0!$L$5:$L$971,1,0),0)</f>
        <v>0</v>
      </c>
      <c r="Q326" s="1227">
        <f>IFERROR(VLOOKUP($A326,Boleta2_0!$L$5:$L$1117,1,0),0)</f>
        <v>0</v>
      </c>
      <c r="R326" s="1227">
        <f>IFERROR(VLOOKUP($A326,'Servicios Públicos2_0'!$L$5:$L$462,1,0),0)</f>
        <v>0</v>
      </c>
      <c r="S326" s="1227">
        <f>IFERROR(VLOOKUP($A326,NotaCredito2_0!$L$5:$L$457,1,0),0)</f>
        <v>0</v>
      </c>
      <c r="T326" s="1227">
        <f>IFERROR(VLOOKUP($A326,NotaDebito2_0!$L$5:$L$454,1,0),0)</f>
        <v>0</v>
      </c>
      <c r="U326" s="1227">
        <f>IFERROR(VLOOKUP($A326,General!$D$6:$D$235,1,0),0)</f>
        <v>0</v>
      </c>
      <c r="V326" s="1227">
        <f>IFERROR(VLOOKUP($A326,Firma!$H$4:$H$232,1,0),0)</f>
        <v>0</v>
      </c>
      <c r="W326" s="365" t="s">
        <v>2265</v>
      </c>
      <c r="X326" s="1229" t="str">
        <f t="shared" si="5"/>
        <v>2198</v>
      </c>
    </row>
    <row r="327" spans="1:24" customFormat="1" x14ac:dyDescent="0.25">
      <c r="A327" s="365" t="s">
        <v>783</v>
      </c>
      <c r="B327" s="1249" t="s">
        <v>623</v>
      </c>
      <c r="C327" s="1382"/>
      <c r="D327" s="1090"/>
      <c r="E327" s="449"/>
      <c r="F327" s="1227" t="str">
        <f>IFERROR(VLOOKUP(A327,Factura1_0!$K$5:$K$263,1,0),"0")</f>
        <v>0</v>
      </c>
      <c r="G327" s="1227">
        <f>IFERROR(VLOOKUP(A327,Boleta1_0!$K$5:$K$248,1,0),0)</f>
        <v>0</v>
      </c>
      <c r="H327" s="1227" t="str">
        <f>IFERROR(VLOOKUP(A327,'Nota de Débito1_0'!$K$5:$K$238,1,0),0)</f>
        <v>2199</v>
      </c>
      <c r="I327" s="1227" t="str">
        <f>IFERROR(VLOOKUP(A327,'Nota de Crédito1_0'!$K$5:$K$238,1,0),0)</f>
        <v>2199</v>
      </c>
      <c r="J327" s="1227">
        <f>IFERROR(VLOOKUP(A327,Retenciones1_0!$K$5:$K$237,1,0),0)</f>
        <v>0</v>
      </c>
      <c r="K327" s="1227">
        <f>IFERROR(VLOOKUP(A327,Percepciones1_0!$K$5:$K$236,1,0),0)</f>
        <v>0</v>
      </c>
      <c r="L327" s="1227">
        <f>IFERROR(VLOOKUP(A327,Guía1_0!$K$5:$K$235,1,0),0)</f>
        <v>0</v>
      </c>
      <c r="M327" s="1227">
        <f>IFERROR(VLOOKUP(A327,'Resumen Diario1_1'!$K$5:$K$233,1,0),0)</f>
        <v>0</v>
      </c>
      <c r="N327" s="1227">
        <f>IFERROR(VLOOKUP(A327,'Comunicación de Baja1_0'!$K$5:$K$233,1,0),0)</f>
        <v>0</v>
      </c>
      <c r="O327" s="1227">
        <f>IFERROR(VLOOKUP(A327,'Resumen de reversiones1_0'!$K$5:$K$1000,1,0),0)</f>
        <v>0</v>
      </c>
      <c r="P327" s="1227">
        <f>IFERROR(VLOOKUP(A327,Factura2_0!$L$5:$L$971,1,0),0)</f>
        <v>0</v>
      </c>
      <c r="Q327" s="1227">
        <f>IFERROR(VLOOKUP($A327,Boleta2_0!$L$5:$L$1117,1,0),0)</f>
        <v>0</v>
      </c>
      <c r="R327" s="1227">
        <f>IFERROR(VLOOKUP($A327,'Servicios Públicos2_0'!$L$5:$L$462,1,0),0)</f>
        <v>0</v>
      </c>
      <c r="S327" s="1227" t="str">
        <f>IFERROR(VLOOKUP($A327,NotaCredito2_0!$L$5:$L$457,1,0),0)</f>
        <v>2199</v>
      </c>
      <c r="T327" s="1227" t="str">
        <f>IFERROR(VLOOKUP($A327,NotaDebito2_0!$L$5:$L$454,1,0),0)</f>
        <v>2199</v>
      </c>
      <c r="U327" s="1227">
        <f>IFERROR(VLOOKUP($A327,General!$D$6:$D$235,1,0),0)</f>
        <v>0</v>
      </c>
      <c r="V327" s="1227">
        <f>IFERROR(VLOOKUP($A327,Firma!$H$4:$H$232,1,0),0)</f>
        <v>0</v>
      </c>
      <c r="W327" s="365" t="s">
        <v>783</v>
      </c>
      <c r="X327" s="1229" t="str">
        <f t="shared" si="5"/>
        <v>2199</v>
      </c>
    </row>
    <row r="328" spans="1:24" customFormat="1" x14ac:dyDescent="0.25">
      <c r="A328" s="365" t="s">
        <v>2263</v>
      </c>
      <c r="B328" s="1249" t="s">
        <v>2262</v>
      </c>
      <c r="C328" s="1382"/>
      <c r="D328" s="1090"/>
      <c r="E328" s="449"/>
      <c r="F328" s="1227" t="str">
        <f>IFERROR(VLOOKUP(A328,Factura1_0!$K$5:$K$263,1,0),"0")</f>
        <v>0</v>
      </c>
      <c r="G328" s="1227">
        <f>IFERROR(VLOOKUP(A328,Boleta1_0!$K$5:$K$248,1,0),0)</f>
        <v>0</v>
      </c>
      <c r="H328" s="1227">
        <f>IFERROR(VLOOKUP(A328,'Nota de Débito1_0'!$K$5:$K$238,1,0),0)</f>
        <v>0</v>
      </c>
      <c r="I328" s="1227">
        <f>IFERROR(VLOOKUP(A328,'Nota de Crédito1_0'!$K$5:$K$238,1,0),0)</f>
        <v>0</v>
      </c>
      <c r="J328" s="1227">
        <f>IFERROR(VLOOKUP(A328,Retenciones1_0!$K$5:$K$237,1,0),0)</f>
        <v>0</v>
      </c>
      <c r="K328" s="1227">
        <f>IFERROR(VLOOKUP(A328,Percepciones1_0!$K$5:$K$236,1,0),0)</f>
        <v>0</v>
      </c>
      <c r="L328" s="1227">
        <f>IFERROR(VLOOKUP(A328,Guía1_0!$K$5:$K$235,1,0),0)</f>
        <v>0</v>
      </c>
      <c r="M328" s="1227">
        <f>IFERROR(VLOOKUP(A328,'Resumen Diario1_1'!$K$5:$K$233,1,0),0)</f>
        <v>0</v>
      </c>
      <c r="N328" s="1227">
        <f>IFERROR(VLOOKUP(A328,'Comunicación de Baja1_0'!$K$5:$K$233,1,0),0)</f>
        <v>0</v>
      </c>
      <c r="O328" s="1227">
        <f>IFERROR(VLOOKUP(A328,'Resumen de reversiones1_0'!$K$5:$K$1000,1,0),0)</f>
        <v>0</v>
      </c>
      <c r="P328" s="1227">
        <f>IFERROR(VLOOKUP(A328,Factura2_0!$L$5:$L$971,1,0),0)</f>
        <v>0</v>
      </c>
      <c r="Q328" s="1227">
        <f>IFERROR(VLOOKUP($A328,Boleta2_0!$L$5:$L$1117,1,0),0)</f>
        <v>0</v>
      </c>
      <c r="R328" s="1227">
        <f>IFERROR(VLOOKUP($A328,'Servicios Públicos2_0'!$L$5:$L$462,1,0),0)</f>
        <v>0</v>
      </c>
      <c r="S328" s="1227">
        <f>IFERROR(VLOOKUP($A328,NotaCredito2_0!$L$5:$L$457,1,0),0)</f>
        <v>0</v>
      </c>
      <c r="T328" s="1227">
        <f>IFERROR(VLOOKUP($A328,NotaDebito2_0!$L$5:$L$454,1,0),0)</f>
        <v>0</v>
      </c>
      <c r="U328" s="1227">
        <f>IFERROR(VLOOKUP($A328,General!$D$6:$D$235,1,0),0)</f>
        <v>0</v>
      </c>
      <c r="V328" s="1227">
        <f>IFERROR(VLOOKUP($A328,Firma!$H$4:$H$232,1,0),0)</f>
        <v>0</v>
      </c>
      <c r="W328" s="365" t="s">
        <v>2263</v>
      </c>
      <c r="X328" s="1229" t="str">
        <f t="shared" si="5"/>
        <v>2200</v>
      </c>
    </row>
    <row r="329" spans="1:24" customFormat="1" x14ac:dyDescent="0.25">
      <c r="A329" s="365" t="s">
        <v>2261</v>
      </c>
      <c r="B329" s="1249" t="s">
        <v>2260</v>
      </c>
      <c r="C329" s="1382"/>
      <c r="D329" s="1090"/>
      <c r="E329" s="449"/>
      <c r="F329" s="1227" t="str">
        <f>IFERROR(VLOOKUP(A329,Factura1_0!$K$5:$K$263,1,0),"0")</f>
        <v>0</v>
      </c>
      <c r="G329" s="1227">
        <f>IFERROR(VLOOKUP(A329,Boleta1_0!$K$5:$K$248,1,0),0)</f>
        <v>0</v>
      </c>
      <c r="H329" s="1227">
        <f>IFERROR(VLOOKUP(A329,'Nota de Débito1_0'!$K$5:$K$238,1,0),0)</f>
        <v>0</v>
      </c>
      <c r="I329" s="1227">
        <f>IFERROR(VLOOKUP(A329,'Nota de Crédito1_0'!$K$5:$K$238,1,0),0)</f>
        <v>0</v>
      </c>
      <c r="J329" s="1227">
        <f>IFERROR(VLOOKUP(A329,Retenciones1_0!$K$5:$K$237,1,0),0)</f>
        <v>0</v>
      </c>
      <c r="K329" s="1227">
        <f>IFERROR(VLOOKUP(A329,Percepciones1_0!$K$5:$K$236,1,0),0)</f>
        <v>0</v>
      </c>
      <c r="L329" s="1227">
        <f>IFERROR(VLOOKUP(A329,Guía1_0!$K$5:$K$235,1,0),0)</f>
        <v>0</v>
      </c>
      <c r="M329" s="1227">
        <f>IFERROR(VLOOKUP(A329,'Resumen Diario1_1'!$K$5:$K$233,1,0),0)</f>
        <v>0</v>
      </c>
      <c r="N329" s="1227">
        <f>IFERROR(VLOOKUP(A329,'Comunicación de Baja1_0'!$K$5:$K$233,1,0),0)</f>
        <v>0</v>
      </c>
      <c r="O329" s="1227">
        <f>IFERROR(VLOOKUP(A329,'Resumen de reversiones1_0'!$K$5:$K$1000,1,0),0)</f>
        <v>0</v>
      </c>
      <c r="P329" s="1227">
        <f>IFERROR(VLOOKUP(A329,Factura2_0!$L$5:$L$971,1,0),0)</f>
        <v>0</v>
      </c>
      <c r="Q329" s="1227">
        <f>IFERROR(VLOOKUP($A329,Boleta2_0!$L$5:$L$1117,1,0),0)</f>
        <v>0</v>
      </c>
      <c r="R329" s="1227">
        <f>IFERROR(VLOOKUP($A329,'Servicios Públicos2_0'!$L$5:$L$462,1,0),0)</f>
        <v>0</v>
      </c>
      <c r="S329" s="1227">
        <f>IFERROR(VLOOKUP($A329,NotaCredito2_0!$L$5:$L$457,1,0),0)</f>
        <v>0</v>
      </c>
      <c r="T329" s="1227">
        <f>IFERROR(VLOOKUP($A329,NotaDebito2_0!$L$5:$L$454,1,0),0)</f>
        <v>0</v>
      </c>
      <c r="U329" s="1227">
        <f>IFERROR(VLOOKUP($A329,General!$D$6:$D$235,1,0),0)</f>
        <v>0</v>
      </c>
      <c r="V329" s="1227">
        <f>IFERROR(VLOOKUP($A329,Firma!$H$4:$H$232,1,0),0)</f>
        <v>0</v>
      </c>
      <c r="W329" s="365" t="s">
        <v>2261</v>
      </c>
      <c r="X329" s="1229" t="str">
        <f t="shared" si="5"/>
        <v>2201</v>
      </c>
    </row>
    <row r="330" spans="1:24" customFormat="1" x14ac:dyDescent="0.25">
      <c r="A330" s="365" t="s">
        <v>791</v>
      </c>
      <c r="B330" s="1249" t="s">
        <v>702</v>
      </c>
      <c r="C330" s="1382"/>
      <c r="D330" s="1090"/>
      <c r="E330" s="449"/>
      <c r="F330" s="1227" t="str">
        <f>IFERROR(VLOOKUP(A330,Factura1_0!$K$5:$K$263,1,0),"0")</f>
        <v>0</v>
      </c>
      <c r="G330" s="1227">
        <f>IFERROR(VLOOKUP(A330,Boleta1_0!$K$5:$K$248,1,0),0)</f>
        <v>0</v>
      </c>
      <c r="H330" s="1227" t="str">
        <f>IFERROR(VLOOKUP(A330,'Nota de Débito1_0'!$K$5:$K$238,1,0),0)</f>
        <v>2202</v>
      </c>
      <c r="I330" s="1227">
        <f>IFERROR(VLOOKUP(A330,'Nota de Crédito1_0'!$K$5:$K$238,1,0),0)</f>
        <v>0</v>
      </c>
      <c r="J330" s="1227">
        <f>IFERROR(VLOOKUP(A330,Retenciones1_0!$K$5:$K$237,1,0),0)</f>
        <v>0</v>
      </c>
      <c r="K330" s="1227">
        <f>IFERROR(VLOOKUP(A330,Percepciones1_0!$K$5:$K$236,1,0),0)</f>
        <v>0</v>
      </c>
      <c r="L330" s="1227">
        <f>IFERROR(VLOOKUP(A330,Guía1_0!$K$5:$K$235,1,0),0)</f>
        <v>0</v>
      </c>
      <c r="M330" s="1227">
        <f>IFERROR(VLOOKUP(A330,'Resumen Diario1_1'!$K$5:$K$233,1,0),0)</f>
        <v>0</v>
      </c>
      <c r="N330" s="1227">
        <f>IFERROR(VLOOKUP(A330,'Comunicación de Baja1_0'!$K$5:$K$233,1,0),0)</f>
        <v>0</v>
      </c>
      <c r="O330" s="1227">
        <f>IFERROR(VLOOKUP(A330,'Resumen de reversiones1_0'!$K$5:$K$1000,1,0),0)</f>
        <v>0</v>
      </c>
      <c r="P330" s="1227">
        <f>IFERROR(VLOOKUP(A330,Factura2_0!$L$5:$L$971,1,0),0)</f>
        <v>0</v>
      </c>
      <c r="Q330" s="1227">
        <f>IFERROR(VLOOKUP($A330,Boleta2_0!$L$5:$L$1117,1,0),0)</f>
        <v>0</v>
      </c>
      <c r="R330" s="1227">
        <f>IFERROR(VLOOKUP($A330,'Servicios Públicos2_0'!$L$5:$L$462,1,0),0)</f>
        <v>0</v>
      </c>
      <c r="S330" s="1227">
        <f>IFERROR(VLOOKUP($A330,NotaCredito2_0!$L$5:$L$457,1,0),0)</f>
        <v>0</v>
      </c>
      <c r="T330" s="1227">
        <f>IFERROR(VLOOKUP($A330,NotaDebito2_0!$L$5:$L$454,1,0),0)</f>
        <v>0</v>
      </c>
      <c r="U330" s="1227">
        <f>IFERROR(VLOOKUP($A330,General!$D$6:$D$235,1,0),0)</f>
        <v>0</v>
      </c>
      <c r="V330" s="1227">
        <f>IFERROR(VLOOKUP($A330,Firma!$H$4:$H$232,1,0),0)</f>
        <v>0</v>
      </c>
      <c r="W330" s="365" t="s">
        <v>791</v>
      </c>
      <c r="X330" s="1229" t="str">
        <f t="shared" si="5"/>
        <v>2202</v>
      </c>
    </row>
    <row r="331" spans="1:24" customFormat="1" x14ac:dyDescent="0.25">
      <c r="A331" s="365" t="s">
        <v>790</v>
      </c>
      <c r="B331" s="1249" t="s">
        <v>701</v>
      </c>
      <c r="C331" s="1382"/>
      <c r="D331" s="1090"/>
      <c r="E331" s="449"/>
      <c r="F331" s="1227" t="str">
        <f>IFERROR(VLOOKUP(A331,Factura1_0!$K$5:$K$263,1,0),"0")</f>
        <v>0</v>
      </c>
      <c r="G331" s="1227">
        <f>IFERROR(VLOOKUP(A331,Boleta1_0!$K$5:$K$248,1,0),0)</f>
        <v>0</v>
      </c>
      <c r="H331" s="1227">
        <f>IFERROR(VLOOKUP(A331,'Nota de Débito1_0'!$K$5:$K$238,1,0),0)</f>
        <v>0</v>
      </c>
      <c r="I331" s="1227">
        <f>IFERROR(VLOOKUP(A331,'Nota de Crédito1_0'!$K$5:$K$238,1,0),0)</f>
        <v>0</v>
      </c>
      <c r="J331" s="1227">
        <f>IFERROR(VLOOKUP(A331,Retenciones1_0!$K$5:$K$237,1,0),0)</f>
        <v>0</v>
      </c>
      <c r="K331" s="1227">
        <f>IFERROR(VLOOKUP(A331,Percepciones1_0!$K$5:$K$236,1,0),0)</f>
        <v>0</v>
      </c>
      <c r="L331" s="1227">
        <f>IFERROR(VLOOKUP(A331,Guía1_0!$K$5:$K$235,1,0),0)</f>
        <v>0</v>
      </c>
      <c r="M331" s="1227">
        <f>IFERROR(VLOOKUP(A331,'Resumen Diario1_1'!$K$5:$K$233,1,0),0)</f>
        <v>0</v>
      </c>
      <c r="N331" s="1227">
        <f>IFERROR(VLOOKUP(A331,'Comunicación de Baja1_0'!$K$5:$K$233,1,0),0)</f>
        <v>0</v>
      </c>
      <c r="O331" s="1227">
        <f>IFERROR(VLOOKUP(A331,'Resumen de reversiones1_0'!$K$5:$K$1000,1,0),0)</f>
        <v>0</v>
      </c>
      <c r="P331" s="1227">
        <f>IFERROR(VLOOKUP(A331,Factura2_0!$L$5:$L$971,1,0),0)</f>
        <v>0</v>
      </c>
      <c r="Q331" s="1227">
        <f>IFERROR(VLOOKUP($A331,Boleta2_0!$L$5:$L$1117,1,0),0)</f>
        <v>0</v>
      </c>
      <c r="R331" s="1227">
        <f>IFERROR(VLOOKUP($A331,'Servicios Públicos2_0'!$L$5:$L$462,1,0),0)</f>
        <v>0</v>
      </c>
      <c r="S331" s="1227">
        <f>IFERROR(VLOOKUP($A331,NotaCredito2_0!$L$5:$L$457,1,0),0)</f>
        <v>0</v>
      </c>
      <c r="T331" s="1227">
        <f>IFERROR(VLOOKUP($A331,NotaDebito2_0!$L$5:$L$454,1,0),0)</f>
        <v>0</v>
      </c>
      <c r="U331" s="1227">
        <f>IFERROR(VLOOKUP($A331,General!$D$6:$D$235,1,0),0)</f>
        <v>0</v>
      </c>
      <c r="V331" s="1227">
        <f>IFERROR(VLOOKUP($A331,Firma!$H$4:$H$232,1,0),0)</f>
        <v>0</v>
      </c>
      <c r="W331" s="365" t="s">
        <v>790</v>
      </c>
      <c r="X331" s="1229" t="str">
        <f t="shared" si="5"/>
        <v>2203</v>
      </c>
    </row>
    <row r="332" spans="1:24" customFormat="1" x14ac:dyDescent="0.25">
      <c r="A332" s="365" t="s">
        <v>809</v>
      </c>
      <c r="B332" s="1249" t="s">
        <v>2259</v>
      </c>
      <c r="C332" s="1382"/>
      <c r="D332" s="1090"/>
      <c r="E332" s="449"/>
      <c r="F332" s="1227" t="str">
        <f>IFERROR(VLOOKUP(A332,Factura1_0!$K$5:$K$263,1,0),"0")</f>
        <v>0</v>
      </c>
      <c r="G332" s="1227">
        <f>IFERROR(VLOOKUP(A332,Boleta1_0!$K$5:$K$248,1,0),0)</f>
        <v>0</v>
      </c>
      <c r="H332" s="1227" t="str">
        <f>IFERROR(VLOOKUP(A332,'Nota de Débito1_0'!$K$5:$K$238,1,0),0)</f>
        <v>2204</v>
      </c>
      <c r="I332" s="1227">
        <f>IFERROR(VLOOKUP(A332,'Nota de Crédito1_0'!$K$5:$K$238,1,0),0)</f>
        <v>0</v>
      </c>
      <c r="J332" s="1227">
        <f>IFERROR(VLOOKUP(A332,Retenciones1_0!$K$5:$K$237,1,0),0)</f>
        <v>0</v>
      </c>
      <c r="K332" s="1227">
        <f>IFERROR(VLOOKUP(A332,Percepciones1_0!$K$5:$K$236,1,0),0)</f>
        <v>0</v>
      </c>
      <c r="L332" s="1227">
        <f>IFERROR(VLOOKUP(A332,Guía1_0!$K$5:$K$235,1,0),0)</f>
        <v>0</v>
      </c>
      <c r="M332" s="1227">
        <f>IFERROR(VLOOKUP(A332,'Resumen Diario1_1'!$K$5:$K$233,1,0),0)</f>
        <v>0</v>
      </c>
      <c r="N332" s="1227">
        <f>IFERROR(VLOOKUP(A332,'Comunicación de Baja1_0'!$K$5:$K$233,1,0),0)</f>
        <v>0</v>
      </c>
      <c r="O332" s="1227">
        <f>IFERROR(VLOOKUP(A332,'Resumen de reversiones1_0'!$K$5:$K$1000,1,0),0)</f>
        <v>0</v>
      </c>
      <c r="P332" s="1227">
        <f>IFERROR(VLOOKUP(A332,Factura2_0!$L$5:$L$971,1,0),0)</f>
        <v>0</v>
      </c>
      <c r="Q332" s="1227">
        <f>IFERROR(VLOOKUP($A332,Boleta2_0!$L$5:$L$1117,1,0),0)</f>
        <v>0</v>
      </c>
      <c r="R332" s="1227">
        <f>IFERROR(VLOOKUP($A332,'Servicios Públicos2_0'!$L$5:$L$462,1,0),0)</f>
        <v>0</v>
      </c>
      <c r="S332" s="1227">
        <f>IFERROR(VLOOKUP($A332,NotaCredito2_0!$L$5:$L$457,1,0),0)</f>
        <v>0</v>
      </c>
      <c r="T332" s="1227" t="str">
        <f>IFERROR(VLOOKUP($A332,NotaDebito2_0!$L$5:$L$454,1,0),0)</f>
        <v>2204</v>
      </c>
      <c r="U332" s="1227">
        <f>IFERROR(VLOOKUP($A332,General!$D$6:$D$235,1,0),0)</f>
        <v>0</v>
      </c>
      <c r="V332" s="1227">
        <f>IFERROR(VLOOKUP($A332,Firma!$H$4:$H$232,1,0),0)</f>
        <v>0</v>
      </c>
      <c r="W332" s="365" t="s">
        <v>809</v>
      </c>
      <c r="X332" s="1229" t="str">
        <f t="shared" si="5"/>
        <v>2204</v>
      </c>
    </row>
    <row r="333" spans="1:24" customFormat="1" x14ac:dyDescent="0.25">
      <c r="A333" s="365" t="s">
        <v>811</v>
      </c>
      <c r="B333" s="1249" t="s">
        <v>812</v>
      </c>
      <c r="C333" s="1382"/>
      <c r="D333" s="1090"/>
      <c r="E333" s="449"/>
      <c r="F333" s="1227" t="str">
        <f>IFERROR(VLOOKUP(A333,Factura1_0!$K$5:$K$263,1,0),"0")</f>
        <v>0</v>
      </c>
      <c r="G333" s="1227">
        <f>IFERROR(VLOOKUP(A333,Boleta1_0!$K$5:$K$248,1,0),0)</f>
        <v>0</v>
      </c>
      <c r="H333" s="1227" t="str">
        <f>IFERROR(VLOOKUP(A333,'Nota de Débito1_0'!$K$5:$K$238,1,0),0)</f>
        <v>2205</v>
      </c>
      <c r="I333" s="1227" t="str">
        <f>IFERROR(VLOOKUP(A333,'Nota de Crédito1_0'!$K$5:$K$238,1,0),0)</f>
        <v>2205</v>
      </c>
      <c r="J333" s="1227">
        <f>IFERROR(VLOOKUP(A333,Retenciones1_0!$K$5:$K$237,1,0),0)</f>
        <v>0</v>
      </c>
      <c r="K333" s="1227">
        <f>IFERROR(VLOOKUP(A333,Percepciones1_0!$K$5:$K$236,1,0),0)</f>
        <v>0</v>
      </c>
      <c r="L333" s="1227">
        <f>IFERROR(VLOOKUP(A333,Guía1_0!$K$5:$K$235,1,0),0)</f>
        <v>0</v>
      </c>
      <c r="M333" s="1227">
        <f>IFERROR(VLOOKUP(A333,'Resumen Diario1_1'!$K$5:$K$233,1,0),0)</f>
        <v>0</v>
      </c>
      <c r="N333" s="1227">
        <f>IFERROR(VLOOKUP(A333,'Comunicación de Baja1_0'!$K$5:$K$233,1,0),0)</f>
        <v>0</v>
      </c>
      <c r="O333" s="1227">
        <f>IFERROR(VLOOKUP(A333,'Resumen de reversiones1_0'!$K$5:$K$1000,1,0),0)</f>
        <v>0</v>
      </c>
      <c r="P333" s="1227">
        <f>IFERROR(VLOOKUP(A333,Factura2_0!$L$5:$L$971,1,0),0)</f>
        <v>0</v>
      </c>
      <c r="Q333" s="1227">
        <f>IFERROR(VLOOKUP($A333,Boleta2_0!$L$5:$L$1117,1,0),0)</f>
        <v>0</v>
      </c>
      <c r="R333" s="1227">
        <f>IFERROR(VLOOKUP($A333,'Servicios Públicos2_0'!$L$5:$L$462,1,0),0)</f>
        <v>0</v>
      </c>
      <c r="S333" s="1227">
        <f>IFERROR(VLOOKUP($A333,NotaCredito2_0!$L$5:$L$457,1,0),0)</f>
        <v>0</v>
      </c>
      <c r="T333" s="1227" t="str">
        <f>IFERROR(VLOOKUP($A333,NotaDebito2_0!$L$5:$L$454,1,0),0)</f>
        <v>2205</v>
      </c>
      <c r="U333" s="1227">
        <f>IFERROR(VLOOKUP($A333,General!$D$6:$D$235,1,0),0)</f>
        <v>0</v>
      </c>
      <c r="V333" s="1227">
        <f>IFERROR(VLOOKUP($A333,Firma!$H$4:$H$232,1,0),0)</f>
        <v>0</v>
      </c>
      <c r="W333" s="365" t="s">
        <v>811</v>
      </c>
      <c r="X333" s="1229" t="str">
        <f t="shared" si="5"/>
        <v>2205</v>
      </c>
    </row>
    <row r="334" spans="1:24" customFormat="1" x14ac:dyDescent="0.25">
      <c r="A334" s="365" t="s">
        <v>813</v>
      </c>
      <c r="B334" s="1249" t="s">
        <v>814</v>
      </c>
      <c r="C334" s="1382"/>
      <c r="D334" s="1090"/>
      <c r="E334" s="449"/>
      <c r="F334" s="1227" t="str">
        <f>IFERROR(VLOOKUP(A334,Factura1_0!$K$5:$K$263,1,0),"0")</f>
        <v>0</v>
      </c>
      <c r="G334" s="1227">
        <f>IFERROR(VLOOKUP(A334,Boleta1_0!$K$5:$K$248,1,0),0)</f>
        <v>0</v>
      </c>
      <c r="H334" s="1227">
        <f>IFERROR(VLOOKUP(A334,'Nota de Débito1_0'!$K$5:$K$238,1,0),0)</f>
        <v>0</v>
      </c>
      <c r="I334" s="1227">
        <f>IFERROR(VLOOKUP(A334,'Nota de Crédito1_0'!$K$5:$K$238,1,0),0)</f>
        <v>0</v>
      </c>
      <c r="J334" s="1227">
        <f>IFERROR(VLOOKUP(A334,Retenciones1_0!$K$5:$K$237,1,0),0)</f>
        <v>0</v>
      </c>
      <c r="K334" s="1227">
        <f>IFERROR(VLOOKUP(A334,Percepciones1_0!$K$5:$K$236,1,0),0)</f>
        <v>0</v>
      </c>
      <c r="L334" s="1227">
        <f>IFERROR(VLOOKUP(A334,Guía1_0!$K$5:$K$235,1,0),0)</f>
        <v>0</v>
      </c>
      <c r="M334" s="1227">
        <f>IFERROR(VLOOKUP(A334,'Resumen Diario1_1'!$K$5:$K$233,1,0),0)</f>
        <v>0</v>
      </c>
      <c r="N334" s="1227">
        <f>IFERROR(VLOOKUP(A334,'Comunicación de Baja1_0'!$K$5:$K$233,1,0),0)</f>
        <v>0</v>
      </c>
      <c r="O334" s="1227">
        <f>IFERROR(VLOOKUP(A334,'Resumen de reversiones1_0'!$K$5:$K$1000,1,0),0)</f>
        <v>0</v>
      </c>
      <c r="P334" s="1227">
        <f>IFERROR(VLOOKUP(A334,Factura2_0!$L$5:$L$971,1,0),0)</f>
        <v>0</v>
      </c>
      <c r="Q334" s="1227">
        <f>IFERROR(VLOOKUP($A334,Boleta2_0!$L$5:$L$1117,1,0),0)</f>
        <v>0</v>
      </c>
      <c r="R334" s="1227">
        <f>IFERROR(VLOOKUP($A334,'Servicios Públicos2_0'!$L$5:$L$462,1,0),0)</f>
        <v>0</v>
      </c>
      <c r="S334" s="1227">
        <f>IFERROR(VLOOKUP($A334,NotaCredito2_0!$L$5:$L$457,1,0),0)</f>
        <v>0</v>
      </c>
      <c r="T334" s="1227">
        <f>IFERROR(VLOOKUP($A334,NotaDebito2_0!$L$5:$L$454,1,0),0)</f>
        <v>0</v>
      </c>
      <c r="U334" s="1227">
        <f>IFERROR(VLOOKUP($A334,General!$D$6:$D$235,1,0),0)</f>
        <v>0</v>
      </c>
      <c r="V334" s="1227">
        <f>IFERROR(VLOOKUP($A334,Firma!$H$4:$H$232,1,0),0)</f>
        <v>0</v>
      </c>
      <c r="W334" s="365" t="s">
        <v>813</v>
      </c>
      <c r="X334" s="1229" t="str">
        <f t="shared" si="5"/>
        <v>2206</v>
      </c>
    </row>
    <row r="335" spans="1:24" customFormat="1" x14ac:dyDescent="0.25">
      <c r="A335" s="365" t="s">
        <v>2258</v>
      </c>
      <c r="B335" s="1249" t="s">
        <v>5906</v>
      </c>
      <c r="C335" s="1382"/>
      <c r="D335" s="1090"/>
      <c r="E335" s="449"/>
      <c r="F335" s="1227" t="str">
        <f>IFERROR(VLOOKUP(A335,Factura1_0!$K$5:$K$263,1,0),"0")</f>
        <v>0</v>
      </c>
      <c r="G335" s="1227">
        <f>IFERROR(VLOOKUP(A335,Boleta1_0!$K$5:$K$248,1,0),0)</f>
        <v>0</v>
      </c>
      <c r="H335" s="1227" t="str">
        <f>IFERROR(VLOOKUP(A335,'Nota de Débito1_0'!$K$5:$K$238,1,0),0)</f>
        <v>2207</v>
      </c>
      <c r="I335" s="1227">
        <f>IFERROR(VLOOKUP(A335,'Nota de Crédito1_0'!$K$5:$K$238,1,0),0)</f>
        <v>0</v>
      </c>
      <c r="J335" s="1227">
        <f>IFERROR(VLOOKUP(A335,Retenciones1_0!$K$5:$K$237,1,0),0)</f>
        <v>0</v>
      </c>
      <c r="K335" s="1227">
        <f>IFERROR(VLOOKUP(A335,Percepciones1_0!$K$5:$K$236,1,0),0)</f>
        <v>0</v>
      </c>
      <c r="L335" s="1227">
        <f>IFERROR(VLOOKUP(A335,Guía1_0!$K$5:$K$235,1,0),0)</f>
        <v>0</v>
      </c>
      <c r="M335" s="1227">
        <f>IFERROR(VLOOKUP(A335,'Resumen Diario1_1'!$K$5:$K$233,1,0),0)</f>
        <v>0</v>
      </c>
      <c r="N335" s="1227">
        <f>IFERROR(VLOOKUP(A335,'Comunicación de Baja1_0'!$K$5:$K$233,1,0),0)</f>
        <v>0</v>
      </c>
      <c r="O335" s="1227">
        <f>IFERROR(VLOOKUP(A335,'Resumen de reversiones1_0'!$K$5:$K$1000,1,0),0)</f>
        <v>0</v>
      </c>
      <c r="P335" s="1227">
        <f>IFERROR(VLOOKUP(A335,Factura2_0!$L$5:$L$971,1,0),0)</f>
        <v>0</v>
      </c>
      <c r="Q335" s="1227">
        <f>IFERROR(VLOOKUP($A335,Boleta2_0!$L$5:$L$1117,1,0),0)</f>
        <v>0</v>
      </c>
      <c r="R335" s="1227">
        <f>IFERROR(VLOOKUP($A335,'Servicios Públicos2_0'!$L$5:$L$462,1,0),0)</f>
        <v>0</v>
      </c>
      <c r="S335" s="1227">
        <f>IFERROR(VLOOKUP($A335,NotaCredito2_0!$L$5:$L$457,1,0),0)</f>
        <v>0</v>
      </c>
      <c r="T335" s="1227" t="str">
        <f>IFERROR(VLOOKUP($A335,NotaDebito2_0!$L$5:$L$454,1,0),0)</f>
        <v>2207</v>
      </c>
      <c r="U335" s="1227">
        <f>IFERROR(VLOOKUP($A335,General!$D$6:$D$235,1,0),0)</f>
        <v>0</v>
      </c>
      <c r="V335" s="1227">
        <f>IFERROR(VLOOKUP($A335,Firma!$H$4:$H$232,1,0),0)</f>
        <v>0</v>
      </c>
      <c r="W335" s="365" t="s">
        <v>2258</v>
      </c>
      <c r="X335" s="1229" t="str">
        <f t="shared" si="5"/>
        <v>2207</v>
      </c>
    </row>
    <row r="336" spans="1:24" customFormat="1" x14ac:dyDescent="0.25">
      <c r="A336" s="365" t="s">
        <v>2257</v>
      </c>
      <c r="B336" s="1249" t="s">
        <v>5907</v>
      </c>
      <c r="C336" s="1382"/>
      <c r="D336" s="1090"/>
      <c r="E336" s="449"/>
      <c r="F336" s="1227" t="str">
        <f>IFERROR(VLOOKUP(A336,Factura1_0!$K$5:$K$263,1,0),"0")</f>
        <v>0</v>
      </c>
      <c r="G336" s="1227">
        <f>IFERROR(VLOOKUP(A336,Boleta1_0!$K$5:$K$248,1,0),0)</f>
        <v>0</v>
      </c>
      <c r="H336" s="1227" t="str">
        <f>IFERROR(VLOOKUP(A336,'Nota de Débito1_0'!$K$5:$K$238,1,0),0)</f>
        <v>2208</v>
      </c>
      <c r="I336" s="1227">
        <f>IFERROR(VLOOKUP(A336,'Nota de Crédito1_0'!$K$5:$K$238,1,0),0)</f>
        <v>0</v>
      </c>
      <c r="J336" s="1227">
        <f>IFERROR(VLOOKUP(A336,Retenciones1_0!$K$5:$K$237,1,0),0)</f>
        <v>0</v>
      </c>
      <c r="K336" s="1227">
        <f>IFERROR(VLOOKUP(A336,Percepciones1_0!$K$5:$K$236,1,0),0)</f>
        <v>0</v>
      </c>
      <c r="L336" s="1227">
        <f>IFERROR(VLOOKUP(A336,Guía1_0!$K$5:$K$235,1,0),0)</f>
        <v>0</v>
      </c>
      <c r="M336" s="1227">
        <f>IFERROR(VLOOKUP(A336,'Resumen Diario1_1'!$K$5:$K$233,1,0),0)</f>
        <v>0</v>
      </c>
      <c r="N336" s="1227">
        <f>IFERROR(VLOOKUP(A336,'Comunicación de Baja1_0'!$K$5:$K$233,1,0),0)</f>
        <v>0</v>
      </c>
      <c r="O336" s="1227">
        <f>IFERROR(VLOOKUP(A336,'Resumen de reversiones1_0'!$K$5:$K$1000,1,0),0)</f>
        <v>0</v>
      </c>
      <c r="P336" s="1227">
        <f>IFERROR(VLOOKUP(A336,Factura2_0!$L$5:$L$971,1,0),0)</f>
        <v>0</v>
      </c>
      <c r="Q336" s="1227">
        <f>IFERROR(VLOOKUP($A336,Boleta2_0!$L$5:$L$1117,1,0),0)</f>
        <v>0</v>
      </c>
      <c r="R336" s="1227">
        <f>IFERROR(VLOOKUP($A336,'Servicios Públicos2_0'!$L$5:$L$462,1,0),0)</f>
        <v>0</v>
      </c>
      <c r="S336" s="1227">
        <f>IFERROR(VLOOKUP($A336,NotaCredito2_0!$L$5:$L$457,1,0),0)</f>
        <v>0</v>
      </c>
      <c r="T336" s="1227" t="str">
        <f>IFERROR(VLOOKUP($A336,NotaDebito2_0!$L$5:$L$454,1,0),0)</f>
        <v>2208</v>
      </c>
      <c r="U336" s="1227">
        <f>IFERROR(VLOOKUP($A336,General!$D$6:$D$235,1,0),0)</f>
        <v>0</v>
      </c>
      <c r="V336" s="1227">
        <f>IFERROR(VLOOKUP($A336,Firma!$H$4:$H$232,1,0),0)</f>
        <v>0</v>
      </c>
      <c r="W336" s="365" t="s">
        <v>2257</v>
      </c>
      <c r="X336" s="1229" t="str">
        <f t="shared" si="5"/>
        <v>2208</v>
      </c>
    </row>
    <row r="337" spans="1:24" customFormat="1" x14ac:dyDescent="0.25">
      <c r="A337" s="365" t="s">
        <v>2256</v>
      </c>
      <c r="B337" s="1249" t="s">
        <v>5905</v>
      </c>
      <c r="C337" s="1382"/>
      <c r="D337" s="1090"/>
      <c r="E337" s="449"/>
      <c r="F337" s="1227" t="str">
        <f>IFERROR(VLOOKUP(A337,Factura1_0!$K$5:$K$263,1,0),"0")</f>
        <v>0</v>
      </c>
      <c r="G337" s="1227">
        <f>IFERROR(VLOOKUP(A337,Boleta1_0!$K$5:$K$248,1,0),0)</f>
        <v>0</v>
      </c>
      <c r="H337" s="1227" t="str">
        <f>IFERROR(VLOOKUP(A337,'Nota de Débito1_0'!$K$5:$K$238,1,0),0)</f>
        <v>2209</v>
      </c>
      <c r="I337" s="1227">
        <f>IFERROR(VLOOKUP(A337,'Nota de Crédito1_0'!$K$5:$K$238,1,0),0)</f>
        <v>0</v>
      </c>
      <c r="J337" s="1227">
        <f>IFERROR(VLOOKUP(A337,Retenciones1_0!$K$5:$K$237,1,0),0)</f>
        <v>0</v>
      </c>
      <c r="K337" s="1227">
        <f>IFERROR(VLOOKUP(A337,Percepciones1_0!$K$5:$K$236,1,0),0)</f>
        <v>0</v>
      </c>
      <c r="L337" s="1227">
        <f>IFERROR(VLOOKUP(A337,Guía1_0!$K$5:$K$235,1,0),0)</f>
        <v>0</v>
      </c>
      <c r="M337" s="1227">
        <f>IFERROR(VLOOKUP(A337,'Resumen Diario1_1'!$K$5:$K$233,1,0),0)</f>
        <v>0</v>
      </c>
      <c r="N337" s="1227">
        <f>IFERROR(VLOOKUP(A337,'Comunicación de Baja1_0'!$K$5:$K$233,1,0),0)</f>
        <v>0</v>
      </c>
      <c r="O337" s="1227">
        <f>IFERROR(VLOOKUP(A337,'Resumen de reversiones1_0'!$K$5:$K$1000,1,0),0)</f>
        <v>0</v>
      </c>
      <c r="P337" s="1227">
        <f>IFERROR(VLOOKUP(A337,Factura2_0!$L$5:$L$971,1,0),0)</f>
        <v>0</v>
      </c>
      <c r="Q337" s="1227">
        <f>IFERROR(VLOOKUP($A337,Boleta2_0!$L$5:$L$1117,1,0),0)</f>
        <v>0</v>
      </c>
      <c r="R337" s="1227">
        <f>IFERROR(VLOOKUP($A337,'Servicios Públicos2_0'!$L$5:$L$462,1,0),0)</f>
        <v>0</v>
      </c>
      <c r="S337" s="1227">
        <f>IFERROR(VLOOKUP($A337,NotaCredito2_0!$L$5:$L$457,1,0),0)</f>
        <v>0</v>
      </c>
      <c r="T337" s="1227" t="str">
        <f>IFERROR(VLOOKUP($A337,NotaDebito2_0!$L$5:$L$454,1,0),0)</f>
        <v>2209</v>
      </c>
      <c r="U337" s="1227">
        <f>IFERROR(VLOOKUP($A337,General!$D$6:$D$235,1,0),0)</f>
        <v>0</v>
      </c>
      <c r="V337" s="1227">
        <f>IFERROR(VLOOKUP($A337,Firma!$H$4:$H$232,1,0),0)</f>
        <v>0</v>
      </c>
      <c r="W337" s="365" t="s">
        <v>2256</v>
      </c>
      <c r="X337" s="1229" t="str">
        <f t="shared" si="5"/>
        <v>2209</v>
      </c>
    </row>
    <row r="338" spans="1:24" customFormat="1" x14ac:dyDescent="0.25">
      <c r="A338" s="365" t="s">
        <v>819</v>
      </c>
      <c r="B338" s="1249" t="s">
        <v>821</v>
      </c>
      <c r="C338" s="1382"/>
      <c r="D338" s="1090"/>
      <c r="E338" s="449"/>
      <c r="F338" s="1227" t="str">
        <f>IFERROR(VLOOKUP(A338,Factura1_0!$K$5:$K$263,1,0),"0")</f>
        <v>0</v>
      </c>
      <c r="G338" s="1227">
        <f>IFERROR(VLOOKUP(A338,Boleta1_0!$K$5:$K$248,1,0),0)</f>
        <v>0</v>
      </c>
      <c r="H338" s="1227">
        <f>IFERROR(VLOOKUP(A338,'Nota de Débito1_0'!$K$5:$K$238,1,0),0)</f>
        <v>0</v>
      </c>
      <c r="I338" s="1227">
        <f>IFERROR(VLOOKUP(A338,'Nota de Crédito1_0'!$K$5:$K$238,1,0),0)</f>
        <v>0</v>
      </c>
      <c r="J338" s="1227">
        <f>IFERROR(VLOOKUP(A338,Retenciones1_0!$K$5:$K$237,1,0),0)</f>
        <v>0</v>
      </c>
      <c r="K338" s="1227">
        <f>IFERROR(VLOOKUP(A338,Percepciones1_0!$K$5:$K$236,1,0),0)</f>
        <v>0</v>
      </c>
      <c r="L338" s="1227">
        <f>IFERROR(VLOOKUP(A338,Guía1_0!$K$5:$K$235,1,0),0)</f>
        <v>0</v>
      </c>
      <c r="M338" s="1227">
        <f>IFERROR(VLOOKUP(A338,'Resumen Diario1_1'!$K$5:$K$233,1,0),0)</f>
        <v>0</v>
      </c>
      <c r="N338" s="1227">
        <f>IFERROR(VLOOKUP(A338,'Comunicación de Baja1_0'!$K$5:$K$233,1,0),0)</f>
        <v>0</v>
      </c>
      <c r="O338" s="1227">
        <f>IFERROR(VLOOKUP(A338,'Resumen de reversiones1_0'!$K$5:$K$1000,1,0),0)</f>
        <v>0</v>
      </c>
      <c r="P338" s="1227">
        <f>IFERROR(VLOOKUP(A338,Factura2_0!$L$5:$L$971,1,0),0)</f>
        <v>0</v>
      </c>
      <c r="Q338" s="1227">
        <f>IFERROR(VLOOKUP($A338,Boleta2_0!$L$5:$L$1117,1,0),0)</f>
        <v>0</v>
      </c>
      <c r="R338" s="1227">
        <f>IFERROR(VLOOKUP($A338,'Servicios Públicos2_0'!$L$5:$L$462,1,0),0)</f>
        <v>0</v>
      </c>
      <c r="S338" s="1227">
        <f>IFERROR(VLOOKUP($A338,NotaCredito2_0!$L$5:$L$457,1,0),0)</f>
        <v>0</v>
      </c>
      <c r="T338" s="1227">
        <f>IFERROR(VLOOKUP($A338,NotaDebito2_0!$L$5:$L$454,1,0),0)</f>
        <v>0</v>
      </c>
      <c r="U338" s="1227">
        <f>IFERROR(VLOOKUP($A338,General!$D$6:$D$235,1,0),0)</f>
        <v>0</v>
      </c>
      <c r="V338" s="1227">
        <f>IFERROR(VLOOKUP($A338,Firma!$H$4:$H$232,1,0),0)</f>
        <v>0</v>
      </c>
      <c r="W338" s="365" t="s">
        <v>819</v>
      </c>
      <c r="X338" s="1229" t="str">
        <f t="shared" si="5"/>
        <v>2210</v>
      </c>
    </row>
    <row r="339" spans="1:24" customFormat="1" x14ac:dyDescent="0.25">
      <c r="A339" s="365" t="s">
        <v>818</v>
      </c>
      <c r="B339" s="1249" t="s">
        <v>820</v>
      </c>
      <c r="C339" s="1382"/>
      <c r="D339" s="1090"/>
      <c r="E339" s="449"/>
      <c r="F339" s="1227" t="str">
        <f>IFERROR(VLOOKUP(A339,Factura1_0!$K$5:$K$263,1,0),"0")</f>
        <v>0</v>
      </c>
      <c r="G339" s="1227">
        <f>IFERROR(VLOOKUP(A339,Boleta1_0!$K$5:$K$248,1,0),0)</f>
        <v>0</v>
      </c>
      <c r="H339" s="1227">
        <f>IFERROR(VLOOKUP(A339,'Nota de Débito1_0'!$K$5:$K$238,1,0),0)</f>
        <v>0</v>
      </c>
      <c r="I339" s="1227">
        <f>IFERROR(VLOOKUP(A339,'Nota de Crédito1_0'!$K$5:$K$238,1,0),0)</f>
        <v>0</v>
      </c>
      <c r="J339" s="1227">
        <f>IFERROR(VLOOKUP(A339,Retenciones1_0!$K$5:$K$237,1,0),0)</f>
        <v>0</v>
      </c>
      <c r="K339" s="1227">
        <f>IFERROR(VLOOKUP(A339,Percepciones1_0!$K$5:$K$236,1,0),0)</f>
        <v>0</v>
      </c>
      <c r="L339" s="1227">
        <f>IFERROR(VLOOKUP(A339,Guía1_0!$K$5:$K$235,1,0),0)</f>
        <v>0</v>
      </c>
      <c r="M339" s="1227">
        <f>IFERROR(VLOOKUP(A339,'Resumen Diario1_1'!$K$5:$K$233,1,0),0)</f>
        <v>0</v>
      </c>
      <c r="N339" s="1227">
        <f>IFERROR(VLOOKUP(A339,'Comunicación de Baja1_0'!$K$5:$K$233,1,0),0)</f>
        <v>0</v>
      </c>
      <c r="O339" s="1227">
        <f>IFERROR(VLOOKUP(A339,'Resumen de reversiones1_0'!$K$5:$K$1000,1,0),0)</f>
        <v>0</v>
      </c>
      <c r="P339" s="1227">
        <f>IFERROR(VLOOKUP(A339,Factura2_0!$L$5:$L$971,1,0),0)</f>
        <v>0</v>
      </c>
      <c r="Q339" s="1227">
        <f>IFERROR(VLOOKUP($A339,Boleta2_0!$L$5:$L$1117,1,0),0)</f>
        <v>0</v>
      </c>
      <c r="R339" s="1227">
        <f>IFERROR(VLOOKUP($A339,'Servicios Públicos2_0'!$L$5:$L$462,1,0),0)</f>
        <v>0</v>
      </c>
      <c r="S339" s="1227">
        <f>IFERROR(VLOOKUP($A339,NotaCredito2_0!$L$5:$L$457,1,0),0)</f>
        <v>0</v>
      </c>
      <c r="T339" s="1227">
        <f>IFERROR(VLOOKUP($A339,NotaDebito2_0!$L$5:$L$454,1,0),0)</f>
        <v>0</v>
      </c>
      <c r="U339" s="1227">
        <f>IFERROR(VLOOKUP($A339,General!$D$6:$D$235,1,0),0)</f>
        <v>0</v>
      </c>
      <c r="V339" s="1227">
        <f>IFERROR(VLOOKUP($A339,Firma!$H$4:$H$232,1,0),0)</f>
        <v>0</v>
      </c>
      <c r="W339" s="365" t="s">
        <v>818</v>
      </c>
      <c r="X339" s="1229" t="str">
        <f t="shared" si="5"/>
        <v>2211</v>
      </c>
    </row>
    <row r="340" spans="1:24" customFormat="1" x14ac:dyDescent="0.25">
      <c r="A340" s="365" t="s">
        <v>2255</v>
      </c>
      <c r="B340" s="1249" t="s">
        <v>2254</v>
      </c>
      <c r="C340" s="1382"/>
      <c r="D340" s="1090"/>
      <c r="E340" s="449"/>
      <c r="F340" s="1227" t="str">
        <f>IFERROR(VLOOKUP(A340,Factura1_0!$K$5:$K$263,1,0),"0")</f>
        <v>0</v>
      </c>
      <c r="G340" s="1227">
        <f>IFERROR(VLOOKUP(A340,Boleta1_0!$K$5:$K$248,1,0),0)</f>
        <v>0</v>
      </c>
      <c r="H340" s="1227">
        <f>IFERROR(VLOOKUP(A340,'Nota de Débito1_0'!$K$5:$K$238,1,0),0)</f>
        <v>0</v>
      </c>
      <c r="I340" s="1227">
        <f>IFERROR(VLOOKUP(A340,'Nota de Crédito1_0'!$K$5:$K$238,1,0),0)</f>
        <v>0</v>
      </c>
      <c r="J340" s="1227">
        <f>IFERROR(VLOOKUP(A340,Retenciones1_0!$K$5:$K$237,1,0),0)</f>
        <v>0</v>
      </c>
      <c r="K340" s="1227">
        <f>IFERROR(VLOOKUP(A340,Percepciones1_0!$K$5:$K$236,1,0),0)</f>
        <v>0</v>
      </c>
      <c r="L340" s="1227">
        <f>IFERROR(VLOOKUP(A340,Guía1_0!$K$5:$K$235,1,0),0)</f>
        <v>0</v>
      </c>
      <c r="M340" s="1227">
        <f>IFERROR(VLOOKUP(A340,'Resumen Diario1_1'!$K$5:$K$233,1,0),0)</f>
        <v>0</v>
      </c>
      <c r="N340" s="1227">
        <f>IFERROR(VLOOKUP(A340,'Comunicación de Baja1_0'!$K$5:$K$233,1,0),0)</f>
        <v>0</v>
      </c>
      <c r="O340" s="1227">
        <f>IFERROR(VLOOKUP(A340,'Resumen de reversiones1_0'!$K$5:$K$1000,1,0),0)</f>
        <v>0</v>
      </c>
      <c r="P340" s="1227">
        <f>IFERROR(VLOOKUP(A340,Factura2_0!$L$5:$L$971,1,0),0)</f>
        <v>0</v>
      </c>
      <c r="Q340" s="1227">
        <f>IFERROR(VLOOKUP($A340,Boleta2_0!$L$5:$L$1117,1,0),0)</f>
        <v>0</v>
      </c>
      <c r="R340" s="1227">
        <f>IFERROR(VLOOKUP($A340,'Servicios Públicos2_0'!$L$5:$L$462,1,0),0)</f>
        <v>0</v>
      </c>
      <c r="S340" s="1227">
        <f>IFERROR(VLOOKUP($A340,NotaCredito2_0!$L$5:$L$457,1,0),0)</f>
        <v>0</v>
      </c>
      <c r="T340" s="1227">
        <f>IFERROR(VLOOKUP($A340,NotaDebito2_0!$L$5:$L$454,1,0),0)</f>
        <v>0</v>
      </c>
      <c r="U340" s="1227">
        <f>IFERROR(VLOOKUP($A340,General!$D$6:$D$235,1,0),0)</f>
        <v>0</v>
      </c>
      <c r="V340" s="1227">
        <f>IFERROR(VLOOKUP($A340,Firma!$H$4:$H$232,1,0),0)</f>
        <v>0</v>
      </c>
      <c r="W340" s="365" t="s">
        <v>2255</v>
      </c>
      <c r="X340" s="1229" t="str">
        <f t="shared" si="5"/>
        <v>2212</v>
      </c>
    </row>
    <row r="341" spans="1:24" customFormat="1" x14ac:dyDescent="0.25">
      <c r="A341" s="365" t="s">
        <v>2253</v>
      </c>
      <c r="B341" s="1249" t="s">
        <v>2115</v>
      </c>
      <c r="C341" s="1382"/>
      <c r="D341" s="1090"/>
      <c r="E341" s="449"/>
      <c r="F341" s="1227" t="str">
        <f>IFERROR(VLOOKUP(A341,Factura1_0!$K$5:$K$263,1,0),"0")</f>
        <v>0</v>
      </c>
      <c r="G341" s="1227">
        <f>IFERROR(VLOOKUP(A341,Boleta1_0!$K$5:$K$248,1,0),0)</f>
        <v>0</v>
      </c>
      <c r="H341" s="1227">
        <f>IFERROR(VLOOKUP(A341,'Nota de Débito1_0'!$K$5:$K$238,1,0),0)</f>
        <v>0</v>
      </c>
      <c r="I341" s="1227">
        <f>IFERROR(VLOOKUP(A341,'Nota de Crédito1_0'!$K$5:$K$238,1,0),0)</f>
        <v>0</v>
      </c>
      <c r="J341" s="1227">
        <f>IFERROR(VLOOKUP(A341,Retenciones1_0!$K$5:$K$237,1,0),0)</f>
        <v>0</v>
      </c>
      <c r="K341" s="1227">
        <f>IFERROR(VLOOKUP(A341,Percepciones1_0!$K$5:$K$236,1,0),0)</f>
        <v>0</v>
      </c>
      <c r="L341" s="1227">
        <f>IFERROR(VLOOKUP(A341,Guía1_0!$K$5:$K$235,1,0),0)</f>
        <v>0</v>
      </c>
      <c r="M341" s="1227">
        <f>IFERROR(VLOOKUP(A341,'Resumen Diario1_1'!$K$5:$K$233,1,0),0)</f>
        <v>0</v>
      </c>
      <c r="N341" s="1227">
        <f>IFERROR(VLOOKUP(A341,'Comunicación de Baja1_0'!$K$5:$K$233,1,0),0)</f>
        <v>0</v>
      </c>
      <c r="O341" s="1227">
        <f>IFERROR(VLOOKUP(A341,'Resumen de reversiones1_0'!$K$5:$K$1000,1,0),0)</f>
        <v>0</v>
      </c>
      <c r="P341" s="1227">
        <f>IFERROR(VLOOKUP(A341,Factura2_0!$L$5:$L$971,1,0),0)</f>
        <v>0</v>
      </c>
      <c r="Q341" s="1227">
        <f>IFERROR(VLOOKUP($A341,Boleta2_0!$L$5:$L$1117,1,0),0)</f>
        <v>0</v>
      </c>
      <c r="R341" s="1227">
        <f>IFERROR(VLOOKUP($A341,'Servicios Públicos2_0'!$L$5:$L$462,1,0),0)</f>
        <v>0</v>
      </c>
      <c r="S341" s="1227">
        <f>IFERROR(VLOOKUP($A341,NotaCredito2_0!$L$5:$L$457,1,0),0)</f>
        <v>0</v>
      </c>
      <c r="T341" s="1227">
        <f>IFERROR(VLOOKUP($A341,NotaDebito2_0!$L$5:$L$454,1,0),0)</f>
        <v>0</v>
      </c>
      <c r="U341" s="1227">
        <f>IFERROR(VLOOKUP($A341,General!$D$6:$D$235,1,0),0)</f>
        <v>0</v>
      </c>
      <c r="V341" s="1227">
        <f>IFERROR(VLOOKUP($A341,Firma!$H$4:$H$232,1,0),0)</f>
        <v>0</v>
      </c>
      <c r="W341" s="365" t="s">
        <v>2253</v>
      </c>
      <c r="X341" s="1229" t="str">
        <f t="shared" si="5"/>
        <v>2213</v>
      </c>
    </row>
    <row r="342" spans="1:24" customFormat="1" x14ac:dyDescent="0.25">
      <c r="A342" s="365" t="s">
        <v>2252</v>
      </c>
      <c r="B342" s="1249" t="s">
        <v>2251</v>
      </c>
      <c r="C342" s="1382"/>
      <c r="D342" s="1090"/>
      <c r="E342" s="449"/>
      <c r="F342" s="1227" t="str">
        <f>IFERROR(VLOOKUP(A342,Factura1_0!$K$5:$K$263,1,0),"0")</f>
        <v>0</v>
      </c>
      <c r="G342" s="1227">
        <f>IFERROR(VLOOKUP(A342,Boleta1_0!$K$5:$K$248,1,0),0)</f>
        <v>0</v>
      </c>
      <c r="H342" s="1227">
        <f>IFERROR(VLOOKUP(A342,'Nota de Débito1_0'!$K$5:$K$238,1,0),0)</f>
        <v>0</v>
      </c>
      <c r="I342" s="1227">
        <f>IFERROR(VLOOKUP(A342,'Nota de Crédito1_0'!$K$5:$K$238,1,0),0)</f>
        <v>0</v>
      </c>
      <c r="J342" s="1227">
        <f>IFERROR(VLOOKUP(A342,Retenciones1_0!$K$5:$K$237,1,0),0)</f>
        <v>0</v>
      </c>
      <c r="K342" s="1227">
        <f>IFERROR(VLOOKUP(A342,Percepciones1_0!$K$5:$K$236,1,0),0)</f>
        <v>0</v>
      </c>
      <c r="L342" s="1227">
        <f>IFERROR(VLOOKUP(A342,Guía1_0!$K$5:$K$235,1,0),0)</f>
        <v>0</v>
      </c>
      <c r="M342" s="1227">
        <f>IFERROR(VLOOKUP(A342,'Resumen Diario1_1'!$K$5:$K$233,1,0),0)</f>
        <v>0</v>
      </c>
      <c r="N342" s="1227">
        <f>IFERROR(VLOOKUP(A342,'Comunicación de Baja1_0'!$K$5:$K$233,1,0),0)</f>
        <v>0</v>
      </c>
      <c r="O342" s="1227">
        <f>IFERROR(VLOOKUP(A342,'Resumen de reversiones1_0'!$K$5:$K$1000,1,0),0)</f>
        <v>0</v>
      </c>
      <c r="P342" s="1227">
        <f>IFERROR(VLOOKUP(A342,Factura2_0!$L$5:$L$971,1,0),0)</f>
        <v>0</v>
      </c>
      <c r="Q342" s="1227">
        <f>IFERROR(VLOOKUP($A342,Boleta2_0!$L$5:$L$1117,1,0),0)</f>
        <v>0</v>
      </c>
      <c r="R342" s="1227">
        <f>IFERROR(VLOOKUP($A342,'Servicios Públicos2_0'!$L$5:$L$462,1,0),0)</f>
        <v>0</v>
      </c>
      <c r="S342" s="1227">
        <f>IFERROR(VLOOKUP($A342,NotaCredito2_0!$L$5:$L$457,1,0),0)</f>
        <v>0</v>
      </c>
      <c r="T342" s="1227">
        <f>IFERROR(VLOOKUP($A342,NotaDebito2_0!$L$5:$L$454,1,0),0)</f>
        <v>0</v>
      </c>
      <c r="U342" s="1227">
        <f>IFERROR(VLOOKUP($A342,General!$D$6:$D$235,1,0),0)</f>
        <v>0</v>
      </c>
      <c r="V342" s="1227">
        <f>IFERROR(VLOOKUP($A342,Firma!$H$4:$H$232,1,0),0)</f>
        <v>0</v>
      </c>
      <c r="W342" s="365" t="s">
        <v>2252</v>
      </c>
      <c r="X342" s="1229" t="str">
        <f t="shared" si="5"/>
        <v>2214</v>
      </c>
    </row>
    <row r="343" spans="1:24" customFormat="1" x14ac:dyDescent="0.25">
      <c r="A343" s="365" t="s">
        <v>2250</v>
      </c>
      <c r="B343" s="1249" t="s">
        <v>2119</v>
      </c>
      <c r="C343" s="1382"/>
      <c r="D343" s="1090"/>
      <c r="E343" s="449"/>
      <c r="F343" s="1227" t="str">
        <f>IFERROR(VLOOKUP(A343,Factura1_0!$K$5:$K$263,1,0),"0")</f>
        <v>0</v>
      </c>
      <c r="G343" s="1227">
        <f>IFERROR(VLOOKUP(A343,Boleta1_0!$K$5:$K$248,1,0),0)</f>
        <v>0</v>
      </c>
      <c r="H343" s="1227">
        <f>IFERROR(VLOOKUP(A343,'Nota de Débito1_0'!$K$5:$K$238,1,0),0)</f>
        <v>0</v>
      </c>
      <c r="I343" s="1227">
        <f>IFERROR(VLOOKUP(A343,'Nota de Crédito1_0'!$K$5:$K$238,1,0),0)</f>
        <v>0</v>
      </c>
      <c r="J343" s="1227">
        <f>IFERROR(VLOOKUP(A343,Retenciones1_0!$K$5:$K$237,1,0),0)</f>
        <v>0</v>
      </c>
      <c r="K343" s="1227">
        <f>IFERROR(VLOOKUP(A343,Percepciones1_0!$K$5:$K$236,1,0),0)</f>
        <v>0</v>
      </c>
      <c r="L343" s="1227">
        <f>IFERROR(VLOOKUP(A343,Guía1_0!$K$5:$K$235,1,0),0)</f>
        <v>0</v>
      </c>
      <c r="M343" s="1227">
        <f>IFERROR(VLOOKUP(A343,'Resumen Diario1_1'!$K$5:$K$233,1,0),0)</f>
        <v>0</v>
      </c>
      <c r="N343" s="1227">
        <f>IFERROR(VLOOKUP(A343,'Comunicación de Baja1_0'!$K$5:$K$233,1,0),0)</f>
        <v>0</v>
      </c>
      <c r="O343" s="1227">
        <f>IFERROR(VLOOKUP(A343,'Resumen de reversiones1_0'!$K$5:$K$1000,1,0),0)</f>
        <v>0</v>
      </c>
      <c r="P343" s="1227">
        <f>IFERROR(VLOOKUP(A343,Factura2_0!$L$5:$L$971,1,0),0)</f>
        <v>0</v>
      </c>
      <c r="Q343" s="1227">
        <f>IFERROR(VLOOKUP($A343,Boleta2_0!$L$5:$L$1117,1,0),0)</f>
        <v>0</v>
      </c>
      <c r="R343" s="1227">
        <f>IFERROR(VLOOKUP($A343,'Servicios Públicos2_0'!$L$5:$L$462,1,0),0)</f>
        <v>0</v>
      </c>
      <c r="S343" s="1227">
        <f>IFERROR(VLOOKUP($A343,NotaCredito2_0!$L$5:$L$457,1,0),0)</f>
        <v>0</v>
      </c>
      <c r="T343" s="1227">
        <f>IFERROR(VLOOKUP($A343,NotaDebito2_0!$L$5:$L$454,1,0),0)</f>
        <v>0</v>
      </c>
      <c r="U343" s="1227">
        <f>IFERROR(VLOOKUP($A343,General!$D$6:$D$235,1,0),0)</f>
        <v>0</v>
      </c>
      <c r="V343" s="1227">
        <f>IFERROR(VLOOKUP($A343,Firma!$H$4:$H$232,1,0),0)</f>
        <v>0</v>
      </c>
      <c r="W343" s="365" t="s">
        <v>2250</v>
      </c>
      <c r="X343" s="1229" t="str">
        <f t="shared" si="5"/>
        <v>2215</v>
      </c>
    </row>
    <row r="344" spans="1:24" customFormat="1" x14ac:dyDescent="0.25">
      <c r="A344" s="365" t="s">
        <v>840</v>
      </c>
      <c r="B344" s="1249" t="s">
        <v>508</v>
      </c>
      <c r="C344" s="1382"/>
      <c r="D344" s="1090"/>
      <c r="E344" s="449"/>
      <c r="F344" s="1227" t="str">
        <f>IFERROR(VLOOKUP(A344,Factura1_0!$K$5:$K$263,1,0),"0")</f>
        <v>0</v>
      </c>
      <c r="G344" s="1227">
        <f>IFERROR(VLOOKUP(A344,Boleta1_0!$K$5:$K$248,1,0),0)</f>
        <v>0</v>
      </c>
      <c r="H344" s="1227">
        <f>IFERROR(VLOOKUP(A344,'Nota de Débito1_0'!$K$5:$K$238,1,0),0)</f>
        <v>0</v>
      </c>
      <c r="I344" s="1227">
        <f>IFERROR(VLOOKUP(A344,'Nota de Crédito1_0'!$K$5:$K$238,1,0),0)</f>
        <v>0</v>
      </c>
      <c r="J344" s="1227">
        <f>IFERROR(VLOOKUP(A344,Retenciones1_0!$K$5:$K$237,1,0),0)</f>
        <v>0</v>
      </c>
      <c r="K344" s="1227">
        <f>IFERROR(VLOOKUP(A344,Percepciones1_0!$K$5:$K$236,1,0),0)</f>
        <v>0</v>
      </c>
      <c r="L344" s="1227">
        <f>IFERROR(VLOOKUP(A344,Guía1_0!$K$5:$K$235,1,0),0)</f>
        <v>0</v>
      </c>
      <c r="M344" s="1227">
        <f>IFERROR(VLOOKUP(A344,'Resumen Diario1_1'!$K$5:$K$233,1,0),0)</f>
        <v>0</v>
      </c>
      <c r="N344" s="1227">
        <f>IFERROR(VLOOKUP(A344,'Comunicación de Baja1_0'!$K$5:$K$233,1,0),0)</f>
        <v>0</v>
      </c>
      <c r="O344" s="1227">
        <f>IFERROR(VLOOKUP(A344,'Resumen de reversiones1_0'!$K$5:$K$1000,1,0),0)</f>
        <v>0</v>
      </c>
      <c r="P344" s="1227">
        <f>IFERROR(VLOOKUP(A344,Factura2_0!$L$5:$L$971,1,0),0)</f>
        <v>0</v>
      </c>
      <c r="Q344" s="1227">
        <f>IFERROR(VLOOKUP($A344,Boleta2_0!$L$5:$L$1117,1,0),0)</f>
        <v>0</v>
      </c>
      <c r="R344" s="1227">
        <f>IFERROR(VLOOKUP($A344,'Servicios Públicos2_0'!$L$5:$L$462,1,0),0)</f>
        <v>0</v>
      </c>
      <c r="S344" s="1227">
        <f>IFERROR(VLOOKUP($A344,NotaCredito2_0!$L$5:$L$457,1,0),0)</f>
        <v>0</v>
      </c>
      <c r="T344" s="1227">
        <f>IFERROR(VLOOKUP($A344,NotaDebito2_0!$L$5:$L$454,1,0),0)</f>
        <v>0</v>
      </c>
      <c r="U344" s="1227">
        <f>IFERROR(VLOOKUP($A344,General!$D$6:$D$235,1,0),0)</f>
        <v>0</v>
      </c>
      <c r="V344" s="1227">
        <f>IFERROR(VLOOKUP($A344,Firma!$H$4:$H$232,1,0),0)</f>
        <v>0</v>
      </c>
      <c r="W344" s="365" t="s">
        <v>840</v>
      </c>
      <c r="X344" s="1229" t="str">
        <f t="shared" si="5"/>
        <v>2216</v>
      </c>
    </row>
    <row r="345" spans="1:24" customFormat="1" x14ac:dyDescent="0.25">
      <c r="A345" s="365" t="s">
        <v>839</v>
      </c>
      <c r="B345" s="1249" t="s">
        <v>841</v>
      </c>
      <c r="C345" s="1382"/>
      <c r="D345" s="1090"/>
      <c r="E345" s="449"/>
      <c r="F345" s="1227" t="str">
        <f>IFERROR(VLOOKUP(A345,Factura1_0!$K$5:$K$263,1,0),"0")</f>
        <v>0</v>
      </c>
      <c r="G345" s="1227">
        <f>IFERROR(VLOOKUP(A345,Boleta1_0!$K$5:$K$248,1,0),0)</f>
        <v>0</v>
      </c>
      <c r="H345" s="1227">
        <f>IFERROR(VLOOKUP(A345,'Nota de Débito1_0'!$K$5:$K$238,1,0),0)</f>
        <v>0</v>
      </c>
      <c r="I345" s="1227">
        <f>IFERROR(VLOOKUP(A345,'Nota de Crédito1_0'!$K$5:$K$238,1,0),0)</f>
        <v>0</v>
      </c>
      <c r="J345" s="1227">
        <f>IFERROR(VLOOKUP(A345,Retenciones1_0!$K$5:$K$237,1,0),0)</f>
        <v>0</v>
      </c>
      <c r="K345" s="1227">
        <f>IFERROR(VLOOKUP(A345,Percepciones1_0!$K$5:$K$236,1,0),0)</f>
        <v>0</v>
      </c>
      <c r="L345" s="1227">
        <f>IFERROR(VLOOKUP(A345,Guía1_0!$K$5:$K$235,1,0),0)</f>
        <v>0</v>
      </c>
      <c r="M345" s="1227">
        <f>IFERROR(VLOOKUP(A345,'Resumen Diario1_1'!$K$5:$K$233,1,0),0)</f>
        <v>0</v>
      </c>
      <c r="N345" s="1227">
        <f>IFERROR(VLOOKUP(A345,'Comunicación de Baja1_0'!$K$5:$K$233,1,0),0)</f>
        <v>0</v>
      </c>
      <c r="O345" s="1227">
        <f>IFERROR(VLOOKUP(A345,'Resumen de reversiones1_0'!$K$5:$K$1000,1,0),0)</f>
        <v>0</v>
      </c>
      <c r="P345" s="1227">
        <f>IFERROR(VLOOKUP(A345,Factura2_0!$L$5:$L$971,1,0),0)</f>
        <v>0</v>
      </c>
      <c r="Q345" s="1227">
        <f>IFERROR(VLOOKUP($A345,Boleta2_0!$L$5:$L$1117,1,0),0)</f>
        <v>0</v>
      </c>
      <c r="R345" s="1227">
        <f>IFERROR(VLOOKUP($A345,'Servicios Públicos2_0'!$L$5:$L$462,1,0),0)</f>
        <v>0</v>
      </c>
      <c r="S345" s="1227">
        <f>IFERROR(VLOOKUP($A345,NotaCredito2_0!$L$5:$L$457,1,0),0)</f>
        <v>0</v>
      </c>
      <c r="T345" s="1227">
        <f>IFERROR(VLOOKUP($A345,NotaDebito2_0!$L$5:$L$454,1,0),0)</f>
        <v>0</v>
      </c>
      <c r="U345" s="1227">
        <f>IFERROR(VLOOKUP($A345,General!$D$6:$D$235,1,0),0)</f>
        <v>0</v>
      </c>
      <c r="V345" s="1227">
        <f>IFERROR(VLOOKUP($A345,Firma!$H$4:$H$232,1,0),0)</f>
        <v>0</v>
      </c>
      <c r="W345" s="365" t="s">
        <v>839</v>
      </c>
      <c r="X345" s="1229" t="str">
        <f t="shared" si="5"/>
        <v>2217</v>
      </c>
    </row>
    <row r="346" spans="1:24" customFormat="1" x14ac:dyDescent="0.25">
      <c r="A346" s="365" t="s">
        <v>838</v>
      </c>
      <c r="B346" s="1249" t="s">
        <v>843</v>
      </c>
      <c r="C346" s="1382"/>
      <c r="D346" s="1090"/>
      <c r="E346" s="449"/>
      <c r="F346" s="1227" t="str">
        <f>IFERROR(VLOOKUP(A346,Factura1_0!$K$5:$K$263,1,0),"0")</f>
        <v>0</v>
      </c>
      <c r="G346" s="1227">
        <f>IFERROR(VLOOKUP(A346,Boleta1_0!$K$5:$K$248,1,0),0)</f>
        <v>0</v>
      </c>
      <c r="H346" s="1227">
        <f>IFERROR(VLOOKUP(A346,'Nota de Débito1_0'!$K$5:$K$238,1,0),0)</f>
        <v>0</v>
      </c>
      <c r="I346" s="1227">
        <f>IFERROR(VLOOKUP(A346,'Nota de Crédito1_0'!$K$5:$K$238,1,0),0)</f>
        <v>0</v>
      </c>
      <c r="J346" s="1227">
        <f>IFERROR(VLOOKUP(A346,Retenciones1_0!$K$5:$K$237,1,0),0)</f>
        <v>0</v>
      </c>
      <c r="K346" s="1227">
        <f>IFERROR(VLOOKUP(A346,Percepciones1_0!$K$5:$K$236,1,0),0)</f>
        <v>0</v>
      </c>
      <c r="L346" s="1227">
        <f>IFERROR(VLOOKUP(A346,Guía1_0!$K$5:$K$235,1,0),0)</f>
        <v>0</v>
      </c>
      <c r="M346" s="1227" t="str">
        <f>IFERROR(VLOOKUP(A346,'Resumen Diario1_1'!$K$5:$K$233,1,0),0)</f>
        <v>2218</v>
      </c>
      <c r="N346" s="1227">
        <f>IFERROR(VLOOKUP(A346,'Comunicación de Baja1_0'!$K$5:$K$233,1,0),0)</f>
        <v>0</v>
      </c>
      <c r="O346" s="1227">
        <f>IFERROR(VLOOKUP(A346,'Resumen de reversiones1_0'!$K$5:$K$1000,1,0),0)</f>
        <v>0</v>
      </c>
      <c r="P346" s="1227">
        <f>IFERROR(VLOOKUP(A346,Factura2_0!$L$5:$L$971,1,0),0)</f>
        <v>0</v>
      </c>
      <c r="Q346" s="1227">
        <f>IFERROR(VLOOKUP($A346,Boleta2_0!$L$5:$L$1117,1,0),0)</f>
        <v>0</v>
      </c>
      <c r="R346" s="1227">
        <f>IFERROR(VLOOKUP($A346,'Servicios Públicos2_0'!$L$5:$L$462,1,0),0)</f>
        <v>0</v>
      </c>
      <c r="S346" s="1227">
        <f>IFERROR(VLOOKUP($A346,NotaCredito2_0!$L$5:$L$457,1,0),0)</f>
        <v>0</v>
      </c>
      <c r="T346" s="1227">
        <f>IFERROR(VLOOKUP($A346,NotaDebito2_0!$L$5:$L$454,1,0),0)</f>
        <v>0</v>
      </c>
      <c r="U346" s="1227">
        <f>IFERROR(VLOOKUP($A346,General!$D$6:$D$235,1,0),0)</f>
        <v>0</v>
      </c>
      <c r="V346" s="1227">
        <f>IFERROR(VLOOKUP($A346,Firma!$H$4:$H$232,1,0),0)</f>
        <v>0</v>
      </c>
      <c r="W346" s="365" t="s">
        <v>838</v>
      </c>
      <c r="X346" s="1229" t="str">
        <f t="shared" si="5"/>
        <v>2218</v>
      </c>
    </row>
    <row r="347" spans="1:24" customFormat="1" x14ac:dyDescent="0.25">
      <c r="A347" s="365" t="s">
        <v>837</v>
      </c>
      <c r="B347" s="1249" t="s">
        <v>842</v>
      </c>
      <c r="C347" s="1382"/>
      <c r="D347" s="1090"/>
      <c r="E347" s="449"/>
      <c r="F347" s="1227" t="str">
        <f>IFERROR(VLOOKUP(A347,Factura1_0!$K$5:$K$263,1,0),"0")</f>
        <v>0</v>
      </c>
      <c r="G347" s="1227">
        <f>IFERROR(VLOOKUP(A347,Boleta1_0!$K$5:$K$248,1,0),0)</f>
        <v>0</v>
      </c>
      <c r="H347" s="1227">
        <f>IFERROR(VLOOKUP(A347,'Nota de Débito1_0'!$K$5:$K$238,1,0),0)</f>
        <v>0</v>
      </c>
      <c r="I347" s="1227">
        <f>IFERROR(VLOOKUP(A347,'Nota de Crédito1_0'!$K$5:$K$238,1,0),0)</f>
        <v>0</v>
      </c>
      <c r="J347" s="1227">
        <f>IFERROR(VLOOKUP(A347,Retenciones1_0!$K$5:$K$237,1,0),0)</f>
        <v>0</v>
      </c>
      <c r="K347" s="1227">
        <f>IFERROR(VLOOKUP(A347,Percepciones1_0!$K$5:$K$236,1,0),0)</f>
        <v>0</v>
      </c>
      <c r="L347" s="1227">
        <f>IFERROR(VLOOKUP(A347,Guía1_0!$K$5:$K$235,1,0),0)</f>
        <v>0</v>
      </c>
      <c r="M347" s="1227" t="str">
        <f>IFERROR(VLOOKUP(A347,'Resumen Diario1_1'!$K$5:$K$233,1,0),0)</f>
        <v>2219</v>
      </c>
      <c r="N347" s="1227">
        <f>IFERROR(VLOOKUP(A347,'Comunicación de Baja1_0'!$K$5:$K$233,1,0),0)</f>
        <v>0</v>
      </c>
      <c r="O347" s="1227">
        <f>IFERROR(VLOOKUP(A347,'Resumen de reversiones1_0'!$K$5:$K$1000,1,0),0)</f>
        <v>0</v>
      </c>
      <c r="P347" s="1227">
        <f>IFERROR(VLOOKUP(A347,Factura2_0!$L$5:$L$971,1,0),0)</f>
        <v>0</v>
      </c>
      <c r="Q347" s="1227">
        <f>IFERROR(VLOOKUP($A347,Boleta2_0!$L$5:$L$1117,1,0),0)</f>
        <v>0</v>
      </c>
      <c r="R347" s="1227">
        <f>IFERROR(VLOOKUP($A347,'Servicios Públicos2_0'!$L$5:$L$462,1,0),0)</f>
        <v>0</v>
      </c>
      <c r="S347" s="1227">
        <f>IFERROR(VLOOKUP($A347,NotaCredito2_0!$L$5:$L$457,1,0),0)</f>
        <v>0</v>
      </c>
      <c r="T347" s="1227">
        <f>IFERROR(VLOOKUP($A347,NotaDebito2_0!$L$5:$L$454,1,0),0)</f>
        <v>0</v>
      </c>
      <c r="U347" s="1227">
        <f>IFERROR(VLOOKUP($A347,General!$D$6:$D$235,1,0),0)</f>
        <v>0</v>
      </c>
      <c r="V347" s="1227">
        <f>IFERROR(VLOOKUP($A347,Firma!$H$4:$H$232,1,0),0)</f>
        <v>0</v>
      </c>
      <c r="W347" s="365" t="s">
        <v>837</v>
      </c>
      <c r="X347" s="1229" t="str">
        <f t="shared" si="5"/>
        <v>2219</v>
      </c>
    </row>
    <row r="348" spans="1:24" customFormat="1" x14ac:dyDescent="0.25">
      <c r="A348" s="365" t="s">
        <v>2249</v>
      </c>
      <c r="B348" s="1249" t="s">
        <v>816</v>
      </c>
      <c r="C348" s="1382"/>
      <c r="D348" s="1090"/>
      <c r="E348" s="449"/>
      <c r="F348" s="1227" t="str">
        <f>IFERROR(VLOOKUP(A348,Factura1_0!$K$5:$K$263,1,0),"0")</f>
        <v>0</v>
      </c>
      <c r="G348" s="1227">
        <f>IFERROR(VLOOKUP(A348,Boleta1_0!$K$5:$K$248,1,0),0)</f>
        <v>0</v>
      </c>
      <c r="H348" s="1227">
        <f>IFERROR(VLOOKUP(A348,'Nota de Débito1_0'!$K$5:$K$238,1,0),0)</f>
        <v>0</v>
      </c>
      <c r="I348" s="1227">
        <f>IFERROR(VLOOKUP(A348,'Nota de Crédito1_0'!$K$5:$K$238,1,0),0)</f>
        <v>0</v>
      </c>
      <c r="J348" s="1227">
        <f>IFERROR(VLOOKUP(A348,Retenciones1_0!$K$5:$K$237,1,0),0)</f>
        <v>0</v>
      </c>
      <c r="K348" s="1227">
        <f>IFERROR(VLOOKUP(A348,Percepciones1_0!$K$5:$K$236,1,0),0)</f>
        <v>0</v>
      </c>
      <c r="L348" s="1227">
        <f>IFERROR(VLOOKUP(A348,Guía1_0!$K$5:$K$235,1,0),0)</f>
        <v>0</v>
      </c>
      <c r="M348" s="1227" t="str">
        <f>IFERROR(VLOOKUP(A348,'Resumen Diario1_1'!$K$5:$K$233,1,0),0)</f>
        <v>2220</v>
      </c>
      <c r="N348" s="1227" t="str">
        <f>IFERROR(VLOOKUP(A348,'Comunicación de Baja1_0'!$K$5:$K$233,1,0),0)</f>
        <v>2220</v>
      </c>
      <c r="O348" s="1227" t="str">
        <f>IFERROR(VLOOKUP(A348,'Resumen de reversiones1_0'!$K$5:$K$1000,1,0),0)</f>
        <v>2220</v>
      </c>
      <c r="P348" s="1227">
        <f>IFERROR(VLOOKUP(A348,Factura2_0!$L$5:$L$971,1,0),0)</f>
        <v>0</v>
      </c>
      <c r="Q348" s="1227">
        <f>IFERROR(VLOOKUP($A348,Boleta2_0!$L$5:$L$1117,1,0),0)</f>
        <v>0</v>
      </c>
      <c r="R348" s="1227">
        <f>IFERROR(VLOOKUP($A348,'Servicios Públicos2_0'!$L$5:$L$462,1,0),0)</f>
        <v>0</v>
      </c>
      <c r="S348" s="1227">
        <f>IFERROR(VLOOKUP($A348,NotaCredito2_0!$L$5:$L$457,1,0),0)</f>
        <v>0</v>
      </c>
      <c r="T348" s="1227">
        <f>IFERROR(VLOOKUP($A348,NotaDebito2_0!$L$5:$L$454,1,0),0)</f>
        <v>0</v>
      </c>
      <c r="U348" s="1227">
        <f>IFERROR(VLOOKUP($A348,General!$D$6:$D$235,1,0),0)</f>
        <v>0</v>
      </c>
      <c r="V348" s="1227">
        <f>IFERROR(VLOOKUP($A348,Firma!$H$4:$H$232,1,0),0)</f>
        <v>0</v>
      </c>
      <c r="W348" s="365" t="s">
        <v>2249</v>
      </c>
      <c r="X348" s="1229" t="str">
        <f t="shared" si="5"/>
        <v>2220</v>
      </c>
    </row>
    <row r="349" spans="1:24" customFormat="1" x14ac:dyDescent="0.25">
      <c r="A349" s="365" t="s">
        <v>2248</v>
      </c>
      <c r="B349" s="1249" t="s">
        <v>815</v>
      </c>
      <c r="C349" s="1382"/>
      <c r="D349" s="1090"/>
      <c r="E349" s="449"/>
      <c r="F349" s="1227" t="str">
        <f>IFERROR(VLOOKUP(A349,Factura1_0!$K$5:$K$263,1,0),"0")</f>
        <v>0</v>
      </c>
      <c r="G349" s="1227">
        <f>IFERROR(VLOOKUP(A349,Boleta1_0!$K$5:$K$248,1,0),0)</f>
        <v>0</v>
      </c>
      <c r="H349" s="1227">
        <f>IFERROR(VLOOKUP(A349,'Nota de Débito1_0'!$K$5:$K$238,1,0),0)</f>
        <v>0</v>
      </c>
      <c r="I349" s="1227">
        <f>IFERROR(VLOOKUP(A349,'Nota de Crédito1_0'!$K$5:$K$238,1,0),0)</f>
        <v>0</v>
      </c>
      <c r="J349" s="1227">
        <f>IFERROR(VLOOKUP(A349,Retenciones1_0!$K$5:$K$237,1,0),0)</f>
        <v>0</v>
      </c>
      <c r="K349" s="1227">
        <f>IFERROR(VLOOKUP(A349,Percepciones1_0!$K$5:$K$236,1,0),0)</f>
        <v>0</v>
      </c>
      <c r="L349" s="1227">
        <f>IFERROR(VLOOKUP(A349,Guía1_0!$K$5:$K$235,1,0),0)</f>
        <v>0</v>
      </c>
      <c r="M349" s="1227">
        <f>IFERROR(VLOOKUP(A349,'Resumen Diario1_1'!$K$5:$K$233,1,0),0)</f>
        <v>0</v>
      </c>
      <c r="N349" s="1227">
        <f>IFERROR(VLOOKUP(A349,'Comunicación de Baja1_0'!$K$5:$K$233,1,0),0)</f>
        <v>0</v>
      </c>
      <c r="O349" s="1227">
        <f>IFERROR(VLOOKUP(A349,'Resumen de reversiones1_0'!$K$5:$K$1000,1,0),0)</f>
        <v>0</v>
      </c>
      <c r="P349" s="1227">
        <f>IFERROR(VLOOKUP(A349,Factura2_0!$L$5:$L$971,1,0),0)</f>
        <v>0</v>
      </c>
      <c r="Q349" s="1227">
        <f>IFERROR(VLOOKUP($A349,Boleta2_0!$L$5:$L$1117,1,0),0)</f>
        <v>0</v>
      </c>
      <c r="R349" s="1227">
        <f>IFERROR(VLOOKUP($A349,'Servicios Públicos2_0'!$L$5:$L$462,1,0),0)</f>
        <v>0</v>
      </c>
      <c r="S349" s="1227">
        <f>IFERROR(VLOOKUP($A349,NotaCredito2_0!$L$5:$L$457,1,0),0)</f>
        <v>0</v>
      </c>
      <c r="T349" s="1227">
        <f>IFERROR(VLOOKUP($A349,NotaDebito2_0!$L$5:$L$454,1,0),0)</f>
        <v>0</v>
      </c>
      <c r="U349" s="1227">
        <f>IFERROR(VLOOKUP($A349,General!$D$6:$D$235,1,0),0)</f>
        <v>0</v>
      </c>
      <c r="V349" s="1227">
        <f>IFERROR(VLOOKUP($A349,Firma!$H$4:$H$232,1,0),0)</f>
        <v>0</v>
      </c>
      <c r="W349" s="365" t="s">
        <v>2248</v>
      </c>
      <c r="X349" s="1229" t="str">
        <f t="shared" si="5"/>
        <v>2221</v>
      </c>
    </row>
    <row r="350" spans="1:24" customFormat="1" x14ac:dyDescent="0.25">
      <c r="A350" s="365" t="s">
        <v>2247</v>
      </c>
      <c r="B350" s="1249" t="s">
        <v>2246</v>
      </c>
      <c r="C350" s="1382"/>
      <c r="D350" s="1090"/>
      <c r="E350" s="449"/>
      <c r="F350" s="1227" t="str">
        <f>IFERROR(VLOOKUP(A350,Factura1_0!$K$5:$K$263,1,0),"0")</f>
        <v>0</v>
      </c>
      <c r="G350" s="1227">
        <f>IFERROR(VLOOKUP(A350,Boleta1_0!$K$5:$K$248,1,0),0)</f>
        <v>0</v>
      </c>
      <c r="H350" s="1227">
        <f>IFERROR(VLOOKUP(A350,'Nota de Débito1_0'!$K$5:$K$238,1,0),0)</f>
        <v>0</v>
      </c>
      <c r="I350" s="1227">
        <f>IFERROR(VLOOKUP(A350,'Nota de Crédito1_0'!$K$5:$K$238,1,0),0)</f>
        <v>0</v>
      </c>
      <c r="J350" s="1227">
        <f>IFERROR(VLOOKUP(A350,Retenciones1_0!$K$5:$K$237,1,0),0)</f>
        <v>0</v>
      </c>
      <c r="K350" s="1227">
        <f>IFERROR(VLOOKUP(A350,Percepciones1_0!$K$5:$K$236,1,0),0)</f>
        <v>0</v>
      </c>
      <c r="L350" s="1227">
        <f>IFERROR(VLOOKUP(A350,Guía1_0!$K$5:$K$235,1,0),0)</f>
        <v>0</v>
      </c>
      <c r="M350" s="1227">
        <f>IFERROR(VLOOKUP(A350,'Resumen Diario1_1'!$K$5:$K$233,1,0),0)</f>
        <v>0</v>
      </c>
      <c r="N350" s="1227">
        <f>IFERROR(VLOOKUP(A350,'Comunicación de Baja1_0'!$K$5:$K$233,1,0),0)</f>
        <v>0</v>
      </c>
      <c r="O350" s="1227">
        <f>IFERROR(VLOOKUP(A350,'Resumen de reversiones1_0'!$K$5:$K$1000,1,0),0)</f>
        <v>0</v>
      </c>
      <c r="P350" s="1227">
        <f>IFERROR(VLOOKUP(A350,Factura2_0!$L$5:$L$971,1,0),0)</f>
        <v>0</v>
      </c>
      <c r="Q350" s="1227">
        <f>IFERROR(VLOOKUP($A350,Boleta2_0!$L$5:$L$1117,1,0),0)</f>
        <v>0</v>
      </c>
      <c r="R350" s="1227">
        <f>IFERROR(VLOOKUP($A350,'Servicios Públicos2_0'!$L$5:$L$462,1,0),0)</f>
        <v>0</v>
      </c>
      <c r="S350" s="1227">
        <f>IFERROR(VLOOKUP($A350,NotaCredito2_0!$L$5:$L$457,1,0),0)</f>
        <v>0</v>
      </c>
      <c r="T350" s="1227">
        <f>IFERROR(VLOOKUP($A350,NotaDebito2_0!$L$5:$L$454,1,0),0)</f>
        <v>0</v>
      </c>
      <c r="U350" s="1227">
        <f>IFERROR(VLOOKUP($A350,General!$D$6:$D$235,1,0),0)</f>
        <v>0</v>
      </c>
      <c r="V350" s="1227">
        <f>IFERROR(VLOOKUP($A350,Firma!$H$4:$H$232,1,0),0)</f>
        <v>0</v>
      </c>
      <c r="W350" s="365" t="s">
        <v>2247</v>
      </c>
      <c r="X350" s="1229" t="str">
        <f t="shared" si="5"/>
        <v>2222</v>
      </c>
    </row>
    <row r="351" spans="1:24" customFormat="1" x14ac:dyDescent="0.25">
      <c r="A351" s="365" t="s">
        <v>2245</v>
      </c>
      <c r="B351" s="1249" t="s">
        <v>218</v>
      </c>
      <c r="C351" s="1382"/>
      <c r="D351" s="1090"/>
      <c r="E351" s="449"/>
      <c r="F351" s="1227" t="str">
        <f>IFERROR(VLOOKUP(A351,Factura1_0!$K$5:$K$263,1,0),"0")</f>
        <v>0</v>
      </c>
      <c r="G351" s="1227">
        <f>IFERROR(VLOOKUP(A351,Boleta1_0!$K$5:$K$248,1,0),0)</f>
        <v>0</v>
      </c>
      <c r="H351" s="1227">
        <f>IFERROR(VLOOKUP(A351,'Nota de Débito1_0'!$K$5:$K$238,1,0),0)</f>
        <v>0</v>
      </c>
      <c r="I351" s="1227">
        <f>IFERROR(VLOOKUP(A351,'Nota de Crédito1_0'!$K$5:$K$238,1,0),0)</f>
        <v>0</v>
      </c>
      <c r="J351" s="1227">
        <f>IFERROR(VLOOKUP(A351,Retenciones1_0!$K$5:$K$237,1,0),0)</f>
        <v>0</v>
      </c>
      <c r="K351" s="1227">
        <f>IFERROR(VLOOKUP(A351,Percepciones1_0!$K$5:$K$236,1,0),0)</f>
        <v>0</v>
      </c>
      <c r="L351" s="1227">
        <f>IFERROR(VLOOKUP(A351,Guía1_0!$K$5:$K$235,1,0),0)</f>
        <v>0</v>
      </c>
      <c r="M351" s="1227" t="str">
        <f>IFERROR(VLOOKUP(A351,'Resumen Diario1_1'!$K$5:$K$233,1,0),0)</f>
        <v>2223</v>
      </c>
      <c r="N351" s="1227">
        <f>IFERROR(VLOOKUP(A351,'Comunicación de Baja1_0'!$K$5:$K$233,1,0),0)</f>
        <v>0</v>
      </c>
      <c r="O351" s="1227">
        <f>IFERROR(VLOOKUP(A351,'Resumen de reversiones1_0'!$K$5:$K$1000,1,0),0)</f>
        <v>0</v>
      </c>
      <c r="P351" s="1227">
        <f>IFERROR(VLOOKUP(A351,Factura2_0!$L$5:$L$971,1,0),0)</f>
        <v>0</v>
      </c>
      <c r="Q351" s="1227">
        <f>IFERROR(VLOOKUP($A351,Boleta2_0!$L$5:$L$1117,1,0),0)</f>
        <v>0</v>
      </c>
      <c r="R351" s="1227">
        <f>IFERROR(VLOOKUP($A351,'Servicios Públicos2_0'!$L$5:$L$462,1,0),0)</f>
        <v>0</v>
      </c>
      <c r="S351" s="1227">
        <f>IFERROR(VLOOKUP($A351,NotaCredito2_0!$L$5:$L$457,1,0),0)</f>
        <v>0</v>
      </c>
      <c r="T351" s="1227">
        <f>IFERROR(VLOOKUP($A351,NotaDebito2_0!$L$5:$L$454,1,0),0)</f>
        <v>0</v>
      </c>
      <c r="U351" s="1227">
        <f>IFERROR(VLOOKUP($A351,General!$D$6:$D$235,1,0),0)</f>
        <v>0</v>
      </c>
      <c r="V351" s="1227">
        <f>IFERROR(VLOOKUP($A351,Firma!$H$4:$H$232,1,0),0)</f>
        <v>0</v>
      </c>
      <c r="W351" s="365" t="s">
        <v>2245</v>
      </c>
      <c r="X351" s="1229" t="str">
        <f t="shared" si="5"/>
        <v>2223</v>
      </c>
    </row>
    <row r="352" spans="1:24" customFormat="1" x14ac:dyDescent="0.25">
      <c r="A352" s="365" t="s">
        <v>2244</v>
      </c>
      <c r="B352" s="1249" t="s">
        <v>2151</v>
      </c>
      <c r="C352" s="1382"/>
      <c r="D352" s="1090"/>
      <c r="E352" s="449"/>
      <c r="F352" s="1227" t="str">
        <f>IFERROR(VLOOKUP(A352,Factura1_0!$K$5:$K$263,1,0),"0")</f>
        <v>0</v>
      </c>
      <c r="G352" s="1227">
        <f>IFERROR(VLOOKUP(A352,Boleta1_0!$K$5:$K$248,1,0),0)</f>
        <v>0</v>
      </c>
      <c r="H352" s="1227">
        <f>IFERROR(VLOOKUP(A352,'Nota de Débito1_0'!$K$5:$K$238,1,0),0)</f>
        <v>0</v>
      </c>
      <c r="I352" s="1227">
        <f>IFERROR(VLOOKUP(A352,'Nota de Crédito1_0'!$K$5:$K$238,1,0),0)</f>
        <v>0</v>
      </c>
      <c r="J352" s="1227">
        <f>IFERROR(VLOOKUP(A352,Retenciones1_0!$K$5:$K$237,1,0),0)</f>
        <v>0</v>
      </c>
      <c r="K352" s="1227">
        <f>IFERROR(VLOOKUP(A352,Percepciones1_0!$K$5:$K$236,1,0),0)</f>
        <v>0</v>
      </c>
      <c r="L352" s="1227">
        <f>IFERROR(VLOOKUP(A352,Guía1_0!$K$5:$K$235,1,0),0)</f>
        <v>0</v>
      </c>
      <c r="M352" s="1227">
        <f>IFERROR(VLOOKUP(A352,'Resumen Diario1_1'!$K$5:$K$233,1,0),0)</f>
        <v>0</v>
      </c>
      <c r="N352" s="1227">
        <f>IFERROR(VLOOKUP(A352,'Comunicación de Baja1_0'!$K$5:$K$233,1,0),0)</f>
        <v>0</v>
      </c>
      <c r="O352" s="1227">
        <f>IFERROR(VLOOKUP(A352,'Resumen de reversiones1_0'!$K$5:$K$1000,1,0),0)</f>
        <v>0</v>
      </c>
      <c r="P352" s="1227">
        <f>IFERROR(VLOOKUP(A352,Factura2_0!$L$5:$L$971,1,0),0)</f>
        <v>0</v>
      </c>
      <c r="Q352" s="1227">
        <f>IFERROR(VLOOKUP($A352,Boleta2_0!$L$5:$L$1117,1,0),0)</f>
        <v>0</v>
      </c>
      <c r="R352" s="1227">
        <f>IFERROR(VLOOKUP($A352,'Servicios Públicos2_0'!$L$5:$L$462,1,0),0)</f>
        <v>0</v>
      </c>
      <c r="S352" s="1227">
        <f>IFERROR(VLOOKUP($A352,NotaCredito2_0!$L$5:$L$457,1,0),0)</f>
        <v>0</v>
      </c>
      <c r="T352" s="1227">
        <f>IFERROR(VLOOKUP($A352,NotaDebito2_0!$L$5:$L$454,1,0),0)</f>
        <v>0</v>
      </c>
      <c r="U352" s="1227">
        <f>IFERROR(VLOOKUP($A352,General!$D$6:$D$235,1,0),0)</f>
        <v>0</v>
      </c>
      <c r="V352" s="1227">
        <f>IFERROR(VLOOKUP($A352,Firma!$H$4:$H$232,1,0),0)</f>
        <v>0</v>
      </c>
      <c r="W352" s="365" t="s">
        <v>2244</v>
      </c>
      <c r="X352" s="1229" t="str">
        <f t="shared" si="5"/>
        <v>2224</v>
      </c>
    </row>
    <row r="353" spans="1:24" customFormat="1" x14ac:dyDescent="0.25">
      <c r="A353" s="365" t="s">
        <v>2243</v>
      </c>
      <c r="B353" s="1249" t="s">
        <v>203</v>
      </c>
      <c r="C353" s="1382"/>
      <c r="D353" s="1090"/>
      <c r="E353" s="449"/>
      <c r="F353" s="1227" t="str">
        <f>IFERROR(VLOOKUP(A353,Factura1_0!$K$5:$K$263,1,0),"0")</f>
        <v>0</v>
      </c>
      <c r="G353" s="1227">
        <f>IFERROR(VLOOKUP(A353,Boleta1_0!$K$5:$K$248,1,0),0)</f>
        <v>0</v>
      </c>
      <c r="H353" s="1227">
        <f>IFERROR(VLOOKUP(A353,'Nota de Débito1_0'!$K$5:$K$238,1,0),0)</f>
        <v>0</v>
      </c>
      <c r="I353" s="1227">
        <f>IFERROR(VLOOKUP(A353,'Nota de Crédito1_0'!$K$5:$K$238,1,0),0)</f>
        <v>0</v>
      </c>
      <c r="J353" s="1227">
        <f>IFERROR(VLOOKUP(A353,Retenciones1_0!$K$5:$K$237,1,0),0)</f>
        <v>0</v>
      </c>
      <c r="K353" s="1227">
        <f>IFERROR(VLOOKUP(A353,Percepciones1_0!$K$5:$K$236,1,0),0)</f>
        <v>0</v>
      </c>
      <c r="L353" s="1227">
        <f>IFERROR(VLOOKUP(A353,Guía1_0!$K$5:$K$235,1,0),0)</f>
        <v>0</v>
      </c>
      <c r="M353" s="1227">
        <f>IFERROR(VLOOKUP(A353,'Resumen Diario1_1'!$K$5:$K$233,1,0),0)</f>
        <v>0</v>
      </c>
      <c r="N353" s="1227">
        <f>IFERROR(VLOOKUP(A353,'Comunicación de Baja1_0'!$K$5:$K$233,1,0),0)</f>
        <v>0</v>
      </c>
      <c r="O353" s="1227">
        <f>IFERROR(VLOOKUP(A353,'Resumen de reversiones1_0'!$K$5:$K$1000,1,0),0)</f>
        <v>0</v>
      </c>
      <c r="P353" s="1227">
        <f>IFERROR(VLOOKUP(A353,Factura2_0!$L$5:$L$971,1,0),0)</f>
        <v>0</v>
      </c>
      <c r="Q353" s="1227">
        <f>IFERROR(VLOOKUP($A353,Boleta2_0!$L$5:$L$1117,1,0),0)</f>
        <v>0</v>
      </c>
      <c r="R353" s="1227">
        <f>IFERROR(VLOOKUP($A353,'Servicios Públicos2_0'!$L$5:$L$462,1,0),0)</f>
        <v>0</v>
      </c>
      <c r="S353" s="1227">
        <f>IFERROR(VLOOKUP($A353,NotaCredito2_0!$L$5:$L$457,1,0),0)</f>
        <v>0</v>
      </c>
      <c r="T353" s="1227">
        <f>IFERROR(VLOOKUP($A353,NotaDebito2_0!$L$5:$L$454,1,0),0)</f>
        <v>0</v>
      </c>
      <c r="U353" s="1227">
        <f>IFERROR(VLOOKUP($A353,General!$D$6:$D$235,1,0),0)</f>
        <v>0</v>
      </c>
      <c r="V353" s="1227">
        <f>IFERROR(VLOOKUP($A353,Firma!$H$4:$H$232,1,0),0)</f>
        <v>0</v>
      </c>
      <c r="W353" s="365" t="s">
        <v>2243</v>
      </c>
      <c r="X353" s="1229" t="str">
        <f t="shared" si="5"/>
        <v>2225</v>
      </c>
    </row>
    <row r="354" spans="1:24" customFormat="1" x14ac:dyDescent="0.25">
      <c r="A354" s="365" t="s">
        <v>2242</v>
      </c>
      <c r="B354" s="1249" t="s">
        <v>2148</v>
      </c>
      <c r="C354" s="1382"/>
      <c r="D354" s="1090"/>
      <c r="E354" s="449"/>
      <c r="F354" s="1227" t="str">
        <f>IFERROR(VLOOKUP(A354,Factura1_0!$K$5:$K$263,1,0),"0")</f>
        <v>0</v>
      </c>
      <c r="G354" s="1227">
        <f>IFERROR(VLOOKUP(A354,Boleta1_0!$K$5:$K$248,1,0),0)</f>
        <v>0</v>
      </c>
      <c r="H354" s="1227">
        <f>IFERROR(VLOOKUP(A354,'Nota de Débito1_0'!$K$5:$K$238,1,0),0)</f>
        <v>0</v>
      </c>
      <c r="I354" s="1227">
        <f>IFERROR(VLOOKUP(A354,'Nota de Crédito1_0'!$K$5:$K$238,1,0),0)</f>
        <v>0</v>
      </c>
      <c r="J354" s="1227">
        <f>IFERROR(VLOOKUP(A354,Retenciones1_0!$K$5:$K$237,1,0),0)</f>
        <v>0</v>
      </c>
      <c r="K354" s="1227">
        <f>IFERROR(VLOOKUP(A354,Percepciones1_0!$K$5:$K$236,1,0),0)</f>
        <v>0</v>
      </c>
      <c r="L354" s="1227">
        <f>IFERROR(VLOOKUP(A354,Guía1_0!$K$5:$K$235,1,0),0)</f>
        <v>0</v>
      </c>
      <c r="M354" s="1227">
        <f>IFERROR(VLOOKUP(A354,'Resumen Diario1_1'!$K$5:$K$233,1,0),0)</f>
        <v>0</v>
      </c>
      <c r="N354" s="1227">
        <f>IFERROR(VLOOKUP(A354,'Comunicación de Baja1_0'!$K$5:$K$233,1,0),0)</f>
        <v>0</v>
      </c>
      <c r="O354" s="1227">
        <f>IFERROR(VLOOKUP(A354,'Resumen de reversiones1_0'!$K$5:$K$1000,1,0),0)</f>
        <v>0</v>
      </c>
      <c r="P354" s="1227">
        <f>IFERROR(VLOOKUP(A354,Factura2_0!$L$5:$L$971,1,0),0)</f>
        <v>0</v>
      </c>
      <c r="Q354" s="1227">
        <f>IFERROR(VLOOKUP($A354,Boleta2_0!$L$5:$L$1117,1,0),0)</f>
        <v>0</v>
      </c>
      <c r="R354" s="1227">
        <f>IFERROR(VLOOKUP($A354,'Servicios Públicos2_0'!$L$5:$L$462,1,0),0)</f>
        <v>0</v>
      </c>
      <c r="S354" s="1227">
        <f>IFERROR(VLOOKUP($A354,NotaCredito2_0!$L$5:$L$457,1,0),0)</f>
        <v>0</v>
      </c>
      <c r="T354" s="1227">
        <f>IFERROR(VLOOKUP($A354,NotaDebito2_0!$L$5:$L$454,1,0),0)</f>
        <v>0</v>
      </c>
      <c r="U354" s="1227">
        <f>IFERROR(VLOOKUP($A354,General!$D$6:$D$235,1,0),0)</f>
        <v>0</v>
      </c>
      <c r="V354" s="1227">
        <f>IFERROR(VLOOKUP($A354,Firma!$H$4:$H$232,1,0),0)</f>
        <v>0</v>
      </c>
      <c r="W354" s="365" t="s">
        <v>2242</v>
      </c>
      <c r="X354" s="1229" t="str">
        <f t="shared" si="5"/>
        <v>2226</v>
      </c>
    </row>
    <row r="355" spans="1:24" customFormat="1" x14ac:dyDescent="0.25">
      <c r="A355" s="365" t="s">
        <v>2241</v>
      </c>
      <c r="B355" s="1249" t="s">
        <v>2146</v>
      </c>
      <c r="C355" s="1382"/>
      <c r="D355" s="1090"/>
      <c r="E355" s="449"/>
      <c r="F355" s="1227" t="str">
        <f>IFERROR(VLOOKUP(A355,Factura1_0!$K$5:$K$263,1,0),"0")</f>
        <v>0</v>
      </c>
      <c r="G355" s="1227">
        <f>IFERROR(VLOOKUP(A355,Boleta1_0!$K$5:$K$248,1,0),0)</f>
        <v>0</v>
      </c>
      <c r="H355" s="1227">
        <f>IFERROR(VLOOKUP(A355,'Nota de Débito1_0'!$K$5:$K$238,1,0),0)</f>
        <v>0</v>
      </c>
      <c r="I355" s="1227">
        <f>IFERROR(VLOOKUP(A355,'Nota de Crédito1_0'!$K$5:$K$238,1,0),0)</f>
        <v>0</v>
      </c>
      <c r="J355" s="1227">
        <f>IFERROR(VLOOKUP(A355,Retenciones1_0!$K$5:$K$237,1,0),0)</f>
        <v>0</v>
      </c>
      <c r="K355" s="1227">
        <f>IFERROR(VLOOKUP(A355,Percepciones1_0!$K$5:$K$236,1,0),0)</f>
        <v>0</v>
      </c>
      <c r="L355" s="1227">
        <f>IFERROR(VLOOKUP(A355,Guía1_0!$K$5:$K$235,1,0),0)</f>
        <v>0</v>
      </c>
      <c r="M355" s="1227">
        <f>IFERROR(VLOOKUP(A355,'Resumen Diario1_1'!$K$5:$K$233,1,0),0)</f>
        <v>0</v>
      </c>
      <c r="N355" s="1227">
        <f>IFERROR(VLOOKUP(A355,'Comunicación de Baja1_0'!$K$5:$K$233,1,0),0)</f>
        <v>0</v>
      </c>
      <c r="O355" s="1227">
        <f>IFERROR(VLOOKUP(A355,'Resumen de reversiones1_0'!$K$5:$K$1000,1,0),0)</f>
        <v>0</v>
      </c>
      <c r="P355" s="1227">
        <f>IFERROR(VLOOKUP(A355,Factura2_0!$L$5:$L$971,1,0),0)</f>
        <v>0</v>
      </c>
      <c r="Q355" s="1227">
        <f>IFERROR(VLOOKUP($A355,Boleta2_0!$L$5:$L$1117,1,0),0)</f>
        <v>0</v>
      </c>
      <c r="R355" s="1227">
        <f>IFERROR(VLOOKUP($A355,'Servicios Públicos2_0'!$L$5:$L$462,1,0),0)</f>
        <v>0</v>
      </c>
      <c r="S355" s="1227">
        <f>IFERROR(VLOOKUP($A355,NotaCredito2_0!$L$5:$L$457,1,0),0)</f>
        <v>0</v>
      </c>
      <c r="T355" s="1227">
        <f>IFERROR(VLOOKUP($A355,NotaDebito2_0!$L$5:$L$454,1,0),0)</f>
        <v>0</v>
      </c>
      <c r="U355" s="1227">
        <f>IFERROR(VLOOKUP($A355,General!$D$6:$D$235,1,0),0)</f>
        <v>0</v>
      </c>
      <c r="V355" s="1227">
        <f>IFERROR(VLOOKUP($A355,Firma!$H$4:$H$232,1,0),0)</f>
        <v>0</v>
      </c>
      <c r="W355" s="365" t="s">
        <v>2241</v>
      </c>
      <c r="X355" s="1229" t="str">
        <f t="shared" si="5"/>
        <v>2227</v>
      </c>
    </row>
    <row r="356" spans="1:24" customFormat="1" x14ac:dyDescent="0.25">
      <c r="A356" s="365" t="s">
        <v>845</v>
      </c>
      <c r="B356" s="1249" t="s">
        <v>847</v>
      </c>
      <c r="C356" s="1382"/>
      <c r="D356" s="1090"/>
      <c r="E356" s="449"/>
      <c r="F356" s="1227" t="str">
        <f>IFERROR(VLOOKUP(A356,Factura1_0!$K$5:$K$263,1,0),"0")</f>
        <v>0</v>
      </c>
      <c r="G356" s="1227">
        <f>IFERROR(VLOOKUP(A356,Boleta1_0!$K$5:$K$248,1,0),0)</f>
        <v>0</v>
      </c>
      <c r="H356" s="1227">
        <f>IFERROR(VLOOKUP(A356,'Nota de Débito1_0'!$K$5:$K$238,1,0),0)</f>
        <v>0</v>
      </c>
      <c r="I356" s="1227">
        <f>IFERROR(VLOOKUP(A356,'Nota de Crédito1_0'!$K$5:$K$238,1,0),0)</f>
        <v>0</v>
      </c>
      <c r="J356" s="1227">
        <f>IFERROR(VLOOKUP(A356,Retenciones1_0!$K$5:$K$237,1,0),0)</f>
        <v>0</v>
      </c>
      <c r="K356" s="1227">
        <f>IFERROR(VLOOKUP(A356,Percepciones1_0!$K$5:$K$236,1,0),0)</f>
        <v>0</v>
      </c>
      <c r="L356" s="1227">
        <f>IFERROR(VLOOKUP(A356,Guía1_0!$K$5:$K$235,1,0),0)</f>
        <v>0</v>
      </c>
      <c r="M356" s="1227" t="str">
        <f>IFERROR(VLOOKUP(A356,'Resumen Diario1_1'!$K$5:$K$233,1,0),0)</f>
        <v>2228</v>
      </c>
      <c r="N356" s="1227" t="str">
        <f>IFERROR(VLOOKUP(A356,'Comunicación de Baja1_0'!$K$5:$K$233,1,0),0)</f>
        <v>2228</v>
      </c>
      <c r="O356" s="1227" t="str">
        <f>IFERROR(VLOOKUP(A356,'Resumen de reversiones1_0'!$K$5:$K$1000,1,0),0)</f>
        <v>2228</v>
      </c>
      <c r="P356" s="1227">
        <f>IFERROR(VLOOKUP(A356,Factura2_0!$L$5:$L$971,1,0),0)</f>
        <v>0</v>
      </c>
      <c r="Q356" s="1227">
        <f>IFERROR(VLOOKUP($A356,Boleta2_0!$L$5:$L$1117,1,0),0)</f>
        <v>0</v>
      </c>
      <c r="R356" s="1227">
        <f>IFERROR(VLOOKUP($A356,'Servicios Públicos2_0'!$L$5:$L$462,1,0),0)</f>
        <v>0</v>
      </c>
      <c r="S356" s="1227">
        <f>IFERROR(VLOOKUP($A356,NotaCredito2_0!$L$5:$L$457,1,0),0)</f>
        <v>0</v>
      </c>
      <c r="T356" s="1227">
        <f>IFERROR(VLOOKUP($A356,NotaDebito2_0!$L$5:$L$454,1,0),0)</f>
        <v>0</v>
      </c>
      <c r="U356" s="1227">
        <f>IFERROR(VLOOKUP($A356,General!$D$6:$D$235,1,0),0)</f>
        <v>0</v>
      </c>
      <c r="V356" s="1227">
        <f>IFERROR(VLOOKUP($A356,Firma!$H$4:$H$232,1,0),0)</f>
        <v>0</v>
      </c>
      <c r="W356" s="365" t="s">
        <v>845</v>
      </c>
      <c r="X356" s="1229" t="str">
        <f t="shared" si="5"/>
        <v>2228</v>
      </c>
    </row>
    <row r="357" spans="1:24" customFormat="1" x14ac:dyDescent="0.25">
      <c r="A357" s="365" t="s">
        <v>844</v>
      </c>
      <c r="B357" s="1249" t="s">
        <v>846</v>
      </c>
      <c r="C357" s="1382"/>
      <c r="D357" s="1090"/>
      <c r="E357" s="449"/>
      <c r="F357" s="1227" t="str">
        <f>IFERROR(VLOOKUP(A357,Factura1_0!$K$5:$K$263,1,0),"0")</f>
        <v>0</v>
      </c>
      <c r="G357" s="1227">
        <f>IFERROR(VLOOKUP(A357,Boleta1_0!$K$5:$K$248,1,0),0)</f>
        <v>0</v>
      </c>
      <c r="H357" s="1227">
        <f>IFERROR(VLOOKUP(A357,'Nota de Débito1_0'!$K$5:$K$238,1,0),0)</f>
        <v>0</v>
      </c>
      <c r="I357" s="1227">
        <f>IFERROR(VLOOKUP(A357,'Nota de Crédito1_0'!$K$5:$K$238,1,0),0)</f>
        <v>0</v>
      </c>
      <c r="J357" s="1227">
        <f>IFERROR(VLOOKUP(A357,Retenciones1_0!$K$5:$K$237,1,0),0)</f>
        <v>0</v>
      </c>
      <c r="K357" s="1227">
        <f>IFERROR(VLOOKUP(A357,Percepciones1_0!$K$5:$K$236,1,0),0)</f>
        <v>0</v>
      </c>
      <c r="L357" s="1227">
        <f>IFERROR(VLOOKUP(A357,Guía1_0!$K$5:$K$235,1,0),0)</f>
        <v>0</v>
      </c>
      <c r="M357" s="1227" t="str">
        <f>IFERROR(VLOOKUP(A357,'Resumen Diario1_1'!$K$5:$K$233,1,0),0)</f>
        <v>2229</v>
      </c>
      <c r="N357" s="1227" t="str">
        <f>IFERROR(VLOOKUP(A357,'Comunicación de Baja1_0'!$K$5:$K$233,1,0),0)</f>
        <v>2229</v>
      </c>
      <c r="O357" s="1227" t="str">
        <f>IFERROR(VLOOKUP(A357,'Resumen de reversiones1_0'!$K$5:$K$1000,1,0),0)</f>
        <v>2229</v>
      </c>
      <c r="P357" s="1227">
        <f>IFERROR(VLOOKUP(A357,Factura2_0!$L$5:$L$971,1,0),0)</f>
        <v>0</v>
      </c>
      <c r="Q357" s="1227">
        <f>IFERROR(VLOOKUP($A357,Boleta2_0!$L$5:$L$1117,1,0),0)</f>
        <v>0</v>
      </c>
      <c r="R357" s="1227">
        <f>IFERROR(VLOOKUP($A357,'Servicios Públicos2_0'!$L$5:$L$462,1,0),0)</f>
        <v>0</v>
      </c>
      <c r="S357" s="1227">
        <f>IFERROR(VLOOKUP($A357,NotaCredito2_0!$L$5:$L$457,1,0),0)</f>
        <v>0</v>
      </c>
      <c r="T357" s="1227">
        <f>IFERROR(VLOOKUP($A357,NotaDebito2_0!$L$5:$L$454,1,0),0)</f>
        <v>0</v>
      </c>
      <c r="U357" s="1227">
        <f>IFERROR(VLOOKUP($A357,General!$D$6:$D$235,1,0),0)</f>
        <v>0</v>
      </c>
      <c r="V357" s="1227">
        <f>IFERROR(VLOOKUP($A357,Firma!$H$4:$H$232,1,0),0)</f>
        <v>0</v>
      </c>
      <c r="W357" s="365" t="s">
        <v>844</v>
      </c>
      <c r="X357" s="1229" t="str">
        <f t="shared" si="5"/>
        <v>2229</v>
      </c>
    </row>
    <row r="358" spans="1:24" customFormat="1" x14ac:dyDescent="0.25">
      <c r="A358" s="365" t="s">
        <v>831</v>
      </c>
      <c r="B358" s="1249" t="s">
        <v>835</v>
      </c>
      <c r="C358" s="1382"/>
      <c r="D358" s="1090"/>
      <c r="E358" s="449"/>
      <c r="F358" s="1227" t="str">
        <f>IFERROR(VLOOKUP(A358,Factura1_0!$K$5:$K$263,1,0),"0")</f>
        <v>0</v>
      </c>
      <c r="G358" s="1227">
        <f>IFERROR(VLOOKUP(A358,Boleta1_0!$K$5:$K$248,1,0),0)</f>
        <v>0</v>
      </c>
      <c r="H358" s="1227">
        <f>IFERROR(VLOOKUP(A358,'Nota de Débito1_0'!$K$5:$K$238,1,0),0)</f>
        <v>0</v>
      </c>
      <c r="I358" s="1227">
        <f>IFERROR(VLOOKUP(A358,'Nota de Crédito1_0'!$K$5:$K$238,1,0),0)</f>
        <v>0</v>
      </c>
      <c r="J358" s="1227">
        <f>IFERROR(VLOOKUP(A358,Retenciones1_0!$K$5:$K$237,1,0),0)</f>
        <v>0</v>
      </c>
      <c r="K358" s="1227">
        <f>IFERROR(VLOOKUP(A358,Percepciones1_0!$K$5:$K$236,1,0),0)</f>
        <v>0</v>
      </c>
      <c r="L358" s="1227">
        <f>IFERROR(VLOOKUP(A358,Guía1_0!$K$5:$K$235,1,0),0)</f>
        <v>0</v>
      </c>
      <c r="M358" s="1227">
        <f>IFERROR(VLOOKUP(A358,'Resumen Diario1_1'!$K$5:$K$233,1,0),0)</f>
        <v>0</v>
      </c>
      <c r="N358" s="1227">
        <f>IFERROR(VLOOKUP(A358,'Comunicación de Baja1_0'!$K$5:$K$233,1,0),0)</f>
        <v>0</v>
      </c>
      <c r="O358" s="1227">
        <f>IFERROR(VLOOKUP(A358,'Resumen de reversiones1_0'!$K$5:$K$1000,1,0),0)</f>
        <v>0</v>
      </c>
      <c r="P358" s="1227">
        <f>IFERROR(VLOOKUP(A358,Factura2_0!$L$5:$L$971,1,0),0)</f>
        <v>0</v>
      </c>
      <c r="Q358" s="1227">
        <f>IFERROR(VLOOKUP($A358,Boleta2_0!$L$5:$L$1117,1,0),0)</f>
        <v>0</v>
      </c>
      <c r="R358" s="1227">
        <f>IFERROR(VLOOKUP($A358,'Servicios Públicos2_0'!$L$5:$L$462,1,0),0)</f>
        <v>0</v>
      </c>
      <c r="S358" s="1227">
        <f>IFERROR(VLOOKUP($A358,NotaCredito2_0!$L$5:$L$457,1,0),0)</f>
        <v>0</v>
      </c>
      <c r="T358" s="1227">
        <f>IFERROR(VLOOKUP($A358,NotaDebito2_0!$L$5:$L$454,1,0),0)</f>
        <v>0</v>
      </c>
      <c r="U358" s="1227">
        <f>IFERROR(VLOOKUP($A358,General!$D$6:$D$235,1,0),0)</f>
        <v>0</v>
      </c>
      <c r="V358" s="1227">
        <f>IFERROR(VLOOKUP($A358,Firma!$H$4:$H$232,1,0),0)</f>
        <v>0</v>
      </c>
      <c r="W358" s="365" t="s">
        <v>831</v>
      </c>
      <c r="X358" s="1229" t="str">
        <f t="shared" si="5"/>
        <v>2230</v>
      </c>
    </row>
    <row r="359" spans="1:24" customFormat="1" x14ac:dyDescent="0.25">
      <c r="A359" s="365" t="s">
        <v>830</v>
      </c>
      <c r="B359" s="1249" t="s">
        <v>250</v>
      </c>
      <c r="C359" s="1382"/>
      <c r="D359" s="1090"/>
      <c r="E359" s="449"/>
      <c r="F359" s="1227" t="str">
        <f>IFERROR(VLOOKUP(A359,Factura1_0!$K$5:$K$263,1,0),"0")</f>
        <v>0</v>
      </c>
      <c r="G359" s="1227">
        <f>IFERROR(VLOOKUP(A359,Boleta1_0!$K$5:$K$248,1,0),0)</f>
        <v>0</v>
      </c>
      <c r="H359" s="1227">
        <f>IFERROR(VLOOKUP(A359,'Nota de Débito1_0'!$K$5:$K$238,1,0),0)</f>
        <v>0</v>
      </c>
      <c r="I359" s="1227">
        <f>IFERROR(VLOOKUP(A359,'Nota de Crédito1_0'!$K$5:$K$238,1,0),0)</f>
        <v>0</v>
      </c>
      <c r="J359" s="1227">
        <f>IFERROR(VLOOKUP(A359,Retenciones1_0!$K$5:$K$237,1,0),0)</f>
        <v>0</v>
      </c>
      <c r="K359" s="1227">
        <f>IFERROR(VLOOKUP(A359,Percepciones1_0!$K$5:$K$236,1,0),0)</f>
        <v>0</v>
      </c>
      <c r="L359" s="1227">
        <f>IFERROR(VLOOKUP(A359,Guía1_0!$K$5:$K$235,1,0),0)</f>
        <v>0</v>
      </c>
      <c r="M359" s="1227">
        <f>IFERROR(VLOOKUP(A359,'Resumen Diario1_1'!$K$5:$K$233,1,0),0)</f>
        <v>0</v>
      </c>
      <c r="N359" s="1227">
        <f>IFERROR(VLOOKUP(A359,'Comunicación de Baja1_0'!$K$5:$K$233,1,0),0)</f>
        <v>0</v>
      </c>
      <c r="O359" s="1227">
        <f>IFERROR(VLOOKUP(A359,'Resumen de reversiones1_0'!$K$5:$K$1000,1,0),0)</f>
        <v>0</v>
      </c>
      <c r="P359" s="1227">
        <f>IFERROR(VLOOKUP(A359,Factura2_0!$L$5:$L$971,1,0),0)</f>
        <v>0</v>
      </c>
      <c r="Q359" s="1227">
        <f>IFERROR(VLOOKUP($A359,Boleta2_0!$L$5:$L$1117,1,0),0)</f>
        <v>0</v>
      </c>
      <c r="R359" s="1227">
        <f>IFERROR(VLOOKUP($A359,'Servicios Públicos2_0'!$L$5:$L$462,1,0),0)</f>
        <v>0</v>
      </c>
      <c r="S359" s="1227">
        <f>IFERROR(VLOOKUP($A359,NotaCredito2_0!$L$5:$L$457,1,0),0)</f>
        <v>0</v>
      </c>
      <c r="T359" s="1227">
        <f>IFERROR(VLOOKUP($A359,NotaDebito2_0!$L$5:$L$454,1,0),0)</f>
        <v>0</v>
      </c>
      <c r="U359" s="1227">
        <f>IFERROR(VLOOKUP($A359,General!$D$6:$D$235,1,0),0)</f>
        <v>0</v>
      </c>
      <c r="V359" s="1227">
        <f>IFERROR(VLOOKUP($A359,Firma!$H$4:$H$232,1,0),0)</f>
        <v>0</v>
      </c>
      <c r="W359" s="365" t="s">
        <v>830</v>
      </c>
      <c r="X359" s="1229" t="str">
        <f t="shared" si="5"/>
        <v>2231</v>
      </c>
    </row>
    <row r="360" spans="1:24" customFormat="1" x14ac:dyDescent="0.25">
      <c r="A360" s="365" t="s">
        <v>832</v>
      </c>
      <c r="B360" s="1249" t="s">
        <v>772</v>
      </c>
      <c r="C360" s="1382"/>
      <c r="D360" s="1090"/>
      <c r="E360" s="449"/>
      <c r="F360" s="1227" t="str">
        <f>IFERROR(VLOOKUP(A360,Factura1_0!$K$5:$K$263,1,0),"0")</f>
        <v>0</v>
      </c>
      <c r="G360" s="1227">
        <f>IFERROR(VLOOKUP(A360,Boleta1_0!$K$5:$K$248,1,0),0)</f>
        <v>0</v>
      </c>
      <c r="H360" s="1227">
        <f>IFERROR(VLOOKUP(A360,'Nota de Débito1_0'!$K$5:$K$238,1,0),0)</f>
        <v>0</v>
      </c>
      <c r="I360" s="1227">
        <f>IFERROR(VLOOKUP(A360,'Nota de Crédito1_0'!$K$5:$K$238,1,0),0)</f>
        <v>0</v>
      </c>
      <c r="J360" s="1227">
        <f>IFERROR(VLOOKUP(A360,Retenciones1_0!$K$5:$K$237,1,0),0)</f>
        <v>0</v>
      </c>
      <c r="K360" s="1227">
        <f>IFERROR(VLOOKUP(A360,Percepciones1_0!$K$5:$K$236,1,0),0)</f>
        <v>0</v>
      </c>
      <c r="L360" s="1227">
        <f>IFERROR(VLOOKUP(A360,Guía1_0!$K$5:$K$235,1,0),0)</f>
        <v>0</v>
      </c>
      <c r="M360" s="1227">
        <f>IFERROR(VLOOKUP(A360,'Resumen Diario1_1'!$K$5:$K$233,1,0),0)</f>
        <v>0</v>
      </c>
      <c r="N360" s="1227">
        <f>IFERROR(VLOOKUP(A360,'Comunicación de Baja1_0'!$K$5:$K$233,1,0),0)</f>
        <v>0</v>
      </c>
      <c r="O360" s="1227">
        <f>IFERROR(VLOOKUP(A360,'Resumen de reversiones1_0'!$K$5:$K$1000,1,0),0)</f>
        <v>0</v>
      </c>
      <c r="P360" s="1227">
        <f>IFERROR(VLOOKUP(A360,Factura2_0!$L$5:$L$971,1,0),0)</f>
        <v>0</v>
      </c>
      <c r="Q360" s="1227">
        <f>IFERROR(VLOOKUP($A360,Boleta2_0!$L$5:$L$1117,1,0),0)</f>
        <v>0</v>
      </c>
      <c r="R360" s="1227">
        <f>IFERROR(VLOOKUP($A360,'Servicios Públicos2_0'!$L$5:$L$462,1,0),0)</f>
        <v>0</v>
      </c>
      <c r="S360" s="1227">
        <f>IFERROR(VLOOKUP($A360,NotaCredito2_0!$L$5:$L$457,1,0),0)</f>
        <v>0</v>
      </c>
      <c r="T360" s="1227">
        <f>IFERROR(VLOOKUP($A360,NotaDebito2_0!$L$5:$L$454,1,0),0)</f>
        <v>0</v>
      </c>
      <c r="U360" s="1227">
        <f>IFERROR(VLOOKUP($A360,General!$D$6:$D$235,1,0),0)</f>
        <v>0</v>
      </c>
      <c r="V360" s="1227">
        <f>IFERROR(VLOOKUP($A360,Firma!$H$4:$H$232,1,0),0)</f>
        <v>0</v>
      </c>
      <c r="W360" s="365" t="s">
        <v>832</v>
      </c>
      <c r="X360" s="1229" t="str">
        <f t="shared" si="5"/>
        <v>2232</v>
      </c>
    </row>
    <row r="361" spans="1:24" customFormat="1" x14ac:dyDescent="0.25">
      <c r="A361" s="365" t="s">
        <v>823</v>
      </c>
      <c r="B361" s="1249" t="s">
        <v>825</v>
      </c>
      <c r="C361" s="1382"/>
      <c r="D361" s="1090"/>
      <c r="E361" s="449"/>
      <c r="F361" s="1227" t="str">
        <f>IFERROR(VLOOKUP(A361,Factura1_0!$K$5:$K$263,1,0),"0")</f>
        <v>0</v>
      </c>
      <c r="G361" s="1227">
        <f>IFERROR(VLOOKUP(A361,Boleta1_0!$K$5:$K$248,1,0),0)</f>
        <v>0</v>
      </c>
      <c r="H361" s="1227">
        <f>IFERROR(VLOOKUP(A361,'Nota de Débito1_0'!$K$5:$K$238,1,0),0)</f>
        <v>0</v>
      </c>
      <c r="I361" s="1227">
        <f>IFERROR(VLOOKUP(A361,'Nota de Crédito1_0'!$K$5:$K$238,1,0),0)</f>
        <v>0</v>
      </c>
      <c r="J361" s="1227">
        <f>IFERROR(VLOOKUP(A361,Retenciones1_0!$K$5:$K$237,1,0),0)</f>
        <v>0</v>
      </c>
      <c r="K361" s="1227">
        <f>IFERROR(VLOOKUP(A361,Percepciones1_0!$K$5:$K$236,1,0),0)</f>
        <v>0</v>
      </c>
      <c r="L361" s="1227">
        <f>IFERROR(VLOOKUP(A361,Guía1_0!$K$5:$K$235,1,0),0)</f>
        <v>0</v>
      </c>
      <c r="M361" s="1227">
        <f>IFERROR(VLOOKUP(A361,'Resumen Diario1_1'!$K$5:$K$233,1,0),0)</f>
        <v>0</v>
      </c>
      <c r="N361" s="1227">
        <f>IFERROR(VLOOKUP(A361,'Comunicación de Baja1_0'!$K$5:$K$233,1,0),0)</f>
        <v>0</v>
      </c>
      <c r="O361" s="1227">
        <f>IFERROR(VLOOKUP(A361,'Resumen de reversiones1_0'!$K$5:$K$1000,1,0),0)</f>
        <v>0</v>
      </c>
      <c r="P361" s="1227">
        <f>IFERROR(VLOOKUP(A361,Factura2_0!$L$5:$L$971,1,0),0)</f>
        <v>0</v>
      </c>
      <c r="Q361" s="1227">
        <f>IFERROR(VLOOKUP($A361,Boleta2_0!$L$5:$L$1117,1,0),0)</f>
        <v>0</v>
      </c>
      <c r="R361" s="1227">
        <f>IFERROR(VLOOKUP($A361,'Servicios Públicos2_0'!$L$5:$L$462,1,0),0)</f>
        <v>0</v>
      </c>
      <c r="S361" s="1227">
        <f>IFERROR(VLOOKUP($A361,NotaCredito2_0!$L$5:$L$457,1,0),0)</f>
        <v>0</v>
      </c>
      <c r="T361" s="1227">
        <f>IFERROR(VLOOKUP($A361,NotaDebito2_0!$L$5:$L$454,1,0),0)</f>
        <v>0</v>
      </c>
      <c r="U361" s="1227">
        <f>IFERROR(VLOOKUP($A361,General!$D$6:$D$235,1,0),0)</f>
        <v>0</v>
      </c>
      <c r="V361" s="1227">
        <f>IFERROR(VLOOKUP($A361,Firma!$H$4:$H$232,1,0),0)</f>
        <v>0</v>
      </c>
      <c r="W361" s="365" t="s">
        <v>823</v>
      </c>
      <c r="X361" s="1229" t="str">
        <f t="shared" si="5"/>
        <v>2233</v>
      </c>
    </row>
    <row r="362" spans="1:24" customFormat="1" x14ac:dyDescent="0.25">
      <c r="A362" s="365" t="s">
        <v>822</v>
      </c>
      <c r="B362" s="1249" t="s">
        <v>824</v>
      </c>
      <c r="C362" s="1382"/>
      <c r="D362" s="1090"/>
      <c r="E362" s="449"/>
      <c r="F362" s="1227" t="str">
        <f>IFERROR(VLOOKUP(A362,Factura1_0!$K$5:$K$263,1,0),"0")</f>
        <v>0</v>
      </c>
      <c r="G362" s="1227">
        <f>IFERROR(VLOOKUP(A362,Boleta1_0!$K$5:$K$248,1,0),0)</f>
        <v>0</v>
      </c>
      <c r="H362" s="1227">
        <f>IFERROR(VLOOKUP(A362,'Nota de Débito1_0'!$K$5:$K$238,1,0),0)</f>
        <v>0</v>
      </c>
      <c r="I362" s="1227">
        <f>IFERROR(VLOOKUP(A362,'Nota de Crédito1_0'!$K$5:$K$238,1,0),0)</f>
        <v>0</v>
      </c>
      <c r="J362" s="1227">
        <f>IFERROR(VLOOKUP(A362,Retenciones1_0!$K$5:$K$237,1,0),0)</f>
        <v>0</v>
      </c>
      <c r="K362" s="1227">
        <f>IFERROR(VLOOKUP(A362,Percepciones1_0!$K$5:$K$236,1,0),0)</f>
        <v>0</v>
      </c>
      <c r="L362" s="1227">
        <f>IFERROR(VLOOKUP(A362,Guía1_0!$K$5:$K$235,1,0),0)</f>
        <v>0</v>
      </c>
      <c r="M362" s="1227">
        <f>IFERROR(VLOOKUP(A362,'Resumen Diario1_1'!$K$5:$K$233,1,0),0)</f>
        <v>0</v>
      </c>
      <c r="N362" s="1227">
        <f>IFERROR(VLOOKUP(A362,'Comunicación de Baja1_0'!$K$5:$K$233,1,0),0)</f>
        <v>0</v>
      </c>
      <c r="O362" s="1227">
        <f>IFERROR(VLOOKUP(A362,'Resumen de reversiones1_0'!$K$5:$K$1000,1,0),0)</f>
        <v>0</v>
      </c>
      <c r="P362" s="1227">
        <f>IFERROR(VLOOKUP(A362,Factura2_0!$L$5:$L$971,1,0),0)</f>
        <v>0</v>
      </c>
      <c r="Q362" s="1227">
        <f>IFERROR(VLOOKUP($A362,Boleta2_0!$L$5:$L$1117,1,0),0)</f>
        <v>0</v>
      </c>
      <c r="R362" s="1227">
        <f>IFERROR(VLOOKUP($A362,'Servicios Públicos2_0'!$L$5:$L$462,1,0),0)</f>
        <v>0</v>
      </c>
      <c r="S362" s="1227">
        <f>IFERROR(VLOOKUP($A362,NotaCredito2_0!$L$5:$L$457,1,0),0)</f>
        <v>0</v>
      </c>
      <c r="T362" s="1227">
        <f>IFERROR(VLOOKUP($A362,NotaDebito2_0!$L$5:$L$454,1,0),0)</f>
        <v>0</v>
      </c>
      <c r="U362" s="1227">
        <f>IFERROR(VLOOKUP($A362,General!$D$6:$D$235,1,0),0)</f>
        <v>0</v>
      </c>
      <c r="V362" s="1227">
        <f>IFERROR(VLOOKUP($A362,Firma!$H$4:$H$232,1,0),0)</f>
        <v>0</v>
      </c>
      <c r="W362" s="365" t="s">
        <v>822</v>
      </c>
      <c r="X362" s="1229" t="str">
        <f t="shared" si="5"/>
        <v>2234</v>
      </c>
    </row>
    <row r="363" spans="1:24" customFormat="1" x14ac:dyDescent="0.25">
      <c r="A363" s="365" t="s">
        <v>826</v>
      </c>
      <c r="B363" s="1249" t="s">
        <v>827</v>
      </c>
      <c r="C363" s="1382"/>
      <c r="D363" s="1090"/>
      <c r="E363" s="449"/>
      <c r="F363" s="1227" t="str">
        <f>IFERROR(VLOOKUP(A363,Factura1_0!$K$5:$K$263,1,0),"0")</f>
        <v>0</v>
      </c>
      <c r="G363" s="1227">
        <f>IFERROR(VLOOKUP(A363,Boleta1_0!$K$5:$K$248,1,0),0)</f>
        <v>0</v>
      </c>
      <c r="H363" s="1227">
        <f>IFERROR(VLOOKUP(A363,'Nota de Débito1_0'!$K$5:$K$238,1,0),0)</f>
        <v>0</v>
      </c>
      <c r="I363" s="1227">
        <f>IFERROR(VLOOKUP(A363,'Nota de Crédito1_0'!$K$5:$K$238,1,0),0)</f>
        <v>0</v>
      </c>
      <c r="J363" s="1227">
        <f>IFERROR(VLOOKUP(A363,Retenciones1_0!$K$5:$K$237,1,0),0)</f>
        <v>0</v>
      </c>
      <c r="K363" s="1227">
        <f>IFERROR(VLOOKUP(A363,Percepciones1_0!$K$5:$K$236,1,0),0)</f>
        <v>0</v>
      </c>
      <c r="L363" s="1227">
        <f>IFERROR(VLOOKUP(A363,Guía1_0!$K$5:$K$235,1,0),0)</f>
        <v>0</v>
      </c>
      <c r="M363" s="1227">
        <f>IFERROR(VLOOKUP(A363,'Resumen Diario1_1'!$K$5:$K$233,1,0),0)</f>
        <v>0</v>
      </c>
      <c r="N363" s="1227">
        <f>IFERROR(VLOOKUP(A363,'Comunicación de Baja1_0'!$K$5:$K$233,1,0),0)</f>
        <v>0</v>
      </c>
      <c r="O363" s="1227">
        <f>IFERROR(VLOOKUP(A363,'Resumen de reversiones1_0'!$K$5:$K$1000,1,0),0)</f>
        <v>0</v>
      </c>
      <c r="P363" s="1227">
        <f>IFERROR(VLOOKUP(A363,Factura2_0!$L$5:$L$971,1,0),0)</f>
        <v>0</v>
      </c>
      <c r="Q363" s="1227">
        <f>IFERROR(VLOOKUP($A363,Boleta2_0!$L$5:$L$1117,1,0),0)</f>
        <v>0</v>
      </c>
      <c r="R363" s="1227">
        <f>IFERROR(VLOOKUP($A363,'Servicios Públicos2_0'!$L$5:$L$462,1,0),0)</f>
        <v>0</v>
      </c>
      <c r="S363" s="1227">
        <f>IFERROR(VLOOKUP($A363,NotaCredito2_0!$L$5:$L$457,1,0),0)</f>
        <v>0</v>
      </c>
      <c r="T363" s="1227">
        <f>IFERROR(VLOOKUP($A363,NotaDebito2_0!$L$5:$L$454,1,0),0)</f>
        <v>0</v>
      </c>
      <c r="U363" s="1227">
        <f>IFERROR(VLOOKUP($A363,General!$D$6:$D$235,1,0),0)</f>
        <v>0</v>
      </c>
      <c r="V363" s="1227">
        <f>IFERROR(VLOOKUP($A363,Firma!$H$4:$H$232,1,0),0)</f>
        <v>0</v>
      </c>
      <c r="W363" s="365" t="s">
        <v>826</v>
      </c>
      <c r="X363" s="1229" t="str">
        <f t="shared" si="5"/>
        <v>2235</v>
      </c>
    </row>
    <row r="364" spans="1:24" customFormat="1" x14ac:dyDescent="0.25">
      <c r="A364" s="365" t="s">
        <v>833</v>
      </c>
      <c r="B364" s="1249" t="s">
        <v>836</v>
      </c>
      <c r="C364" s="1382"/>
      <c r="D364" s="1090"/>
      <c r="E364" s="449"/>
      <c r="F364" s="1227" t="str">
        <f>IFERROR(VLOOKUP(A364,Factura1_0!$K$5:$K$263,1,0),"0")</f>
        <v>0</v>
      </c>
      <c r="G364" s="1227">
        <f>IFERROR(VLOOKUP(A364,Boleta1_0!$K$5:$K$248,1,0),0)</f>
        <v>0</v>
      </c>
      <c r="H364" s="1227">
        <f>IFERROR(VLOOKUP(A364,'Nota de Débito1_0'!$K$5:$K$238,1,0),0)</f>
        <v>0</v>
      </c>
      <c r="I364" s="1227">
        <f>IFERROR(VLOOKUP(A364,'Nota de Crédito1_0'!$K$5:$K$238,1,0),0)</f>
        <v>0</v>
      </c>
      <c r="J364" s="1227">
        <f>IFERROR(VLOOKUP(A364,Retenciones1_0!$K$5:$K$237,1,0),0)</f>
        <v>0</v>
      </c>
      <c r="K364" s="1227">
        <f>IFERROR(VLOOKUP(A364,Percepciones1_0!$K$5:$K$236,1,0),0)</f>
        <v>0</v>
      </c>
      <c r="L364" s="1227">
        <f>IFERROR(VLOOKUP(A364,Guía1_0!$K$5:$K$235,1,0),0)</f>
        <v>0</v>
      </c>
      <c r="M364" s="1227" t="str">
        <f>IFERROR(VLOOKUP(A364,'Resumen Diario1_1'!$K$5:$K$233,1,0),0)</f>
        <v>2236</v>
      </c>
      <c r="N364" s="1227">
        <f>IFERROR(VLOOKUP(A364,'Comunicación de Baja1_0'!$K$5:$K$233,1,0),0)</f>
        <v>0</v>
      </c>
      <c r="O364" s="1227">
        <f>IFERROR(VLOOKUP(A364,'Resumen de reversiones1_0'!$K$5:$K$1000,1,0),0)</f>
        <v>0</v>
      </c>
      <c r="P364" s="1227">
        <f>IFERROR(VLOOKUP(A364,Factura2_0!$L$5:$L$971,1,0),0)</f>
        <v>0</v>
      </c>
      <c r="Q364" s="1227">
        <f>IFERROR(VLOOKUP($A364,Boleta2_0!$L$5:$L$1117,1,0),0)</f>
        <v>0</v>
      </c>
      <c r="R364" s="1227">
        <f>IFERROR(VLOOKUP($A364,'Servicios Públicos2_0'!$L$5:$L$462,1,0),0)</f>
        <v>0</v>
      </c>
      <c r="S364" s="1227">
        <f>IFERROR(VLOOKUP($A364,NotaCredito2_0!$L$5:$L$457,1,0),0)</f>
        <v>0</v>
      </c>
      <c r="T364" s="1227">
        <f>IFERROR(VLOOKUP($A364,NotaDebito2_0!$L$5:$L$454,1,0),0)</f>
        <v>0</v>
      </c>
      <c r="U364" s="1227">
        <f>IFERROR(VLOOKUP($A364,General!$D$6:$D$235,1,0),0)</f>
        <v>0</v>
      </c>
      <c r="V364" s="1227">
        <f>IFERROR(VLOOKUP($A364,Firma!$H$4:$H$232,1,0),0)</f>
        <v>0</v>
      </c>
      <c r="W364" s="365" t="s">
        <v>833</v>
      </c>
      <c r="X364" s="1229" t="str">
        <f t="shared" si="5"/>
        <v>2236</v>
      </c>
    </row>
    <row r="365" spans="1:24" customFormat="1" x14ac:dyDescent="0.25">
      <c r="A365" s="365" t="s">
        <v>828</v>
      </c>
      <c r="B365" s="1249" t="s">
        <v>829</v>
      </c>
      <c r="C365" s="1382"/>
      <c r="D365" s="1090"/>
      <c r="E365" s="449"/>
      <c r="F365" s="1227" t="str">
        <f>IFERROR(VLOOKUP(A365,Factura1_0!$K$5:$K$263,1,0),"0")</f>
        <v>0</v>
      </c>
      <c r="G365" s="1227">
        <f>IFERROR(VLOOKUP(A365,Boleta1_0!$K$5:$K$248,1,0),0)</f>
        <v>0</v>
      </c>
      <c r="H365" s="1227">
        <f>IFERROR(VLOOKUP(A365,'Nota de Débito1_0'!$K$5:$K$238,1,0),0)</f>
        <v>0</v>
      </c>
      <c r="I365" s="1227">
        <f>IFERROR(VLOOKUP(A365,'Nota de Crédito1_0'!$K$5:$K$238,1,0),0)</f>
        <v>0</v>
      </c>
      <c r="J365" s="1227">
        <f>IFERROR(VLOOKUP(A365,Retenciones1_0!$K$5:$K$237,1,0),0)</f>
        <v>0</v>
      </c>
      <c r="K365" s="1227">
        <f>IFERROR(VLOOKUP(A365,Percepciones1_0!$K$5:$K$236,1,0),0)</f>
        <v>0</v>
      </c>
      <c r="L365" s="1227">
        <f>IFERROR(VLOOKUP(A365,Guía1_0!$K$5:$K$235,1,0),0)</f>
        <v>0</v>
      </c>
      <c r="M365" s="1227">
        <f>IFERROR(VLOOKUP(A365,'Resumen Diario1_1'!$K$5:$K$233,1,0),0)</f>
        <v>0</v>
      </c>
      <c r="N365" s="1227">
        <f>IFERROR(VLOOKUP(A365,'Comunicación de Baja1_0'!$K$5:$K$233,1,0),0)</f>
        <v>0</v>
      </c>
      <c r="O365" s="1227">
        <f>IFERROR(VLOOKUP(A365,'Resumen de reversiones1_0'!$K$5:$K$1000,1,0),0)</f>
        <v>0</v>
      </c>
      <c r="P365" s="1227">
        <f>IFERROR(VLOOKUP(A365,Factura2_0!$L$5:$L$971,1,0),0)</f>
        <v>0</v>
      </c>
      <c r="Q365" s="1227">
        <f>IFERROR(VLOOKUP($A365,Boleta2_0!$L$5:$L$1117,1,0),0)</f>
        <v>0</v>
      </c>
      <c r="R365" s="1227">
        <f>IFERROR(VLOOKUP($A365,'Servicios Públicos2_0'!$L$5:$L$462,1,0),0)</f>
        <v>0</v>
      </c>
      <c r="S365" s="1227">
        <f>IFERROR(VLOOKUP($A365,NotaCredito2_0!$L$5:$L$457,1,0),0)</f>
        <v>0</v>
      </c>
      <c r="T365" s="1227">
        <f>IFERROR(VLOOKUP($A365,NotaDebito2_0!$L$5:$L$454,1,0),0)</f>
        <v>0</v>
      </c>
      <c r="U365" s="1227">
        <f>IFERROR(VLOOKUP($A365,General!$D$6:$D$235,1,0),0)</f>
        <v>0</v>
      </c>
      <c r="V365" s="1227">
        <f>IFERROR(VLOOKUP($A365,Firma!$H$4:$H$232,1,0),0)</f>
        <v>0</v>
      </c>
      <c r="W365" s="365" t="s">
        <v>828</v>
      </c>
      <c r="X365" s="1229" t="str">
        <f t="shared" si="5"/>
        <v>2237</v>
      </c>
    </row>
    <row r="366" spans="1:24" customFormat="1" x14ac:dyDescent="0.25">
      <c r="A366" s="365" t="s">
        <v>2240</v>
      </c>
      <c r="B366" s="1249" t="s">
        <v>1089</v>
      </c>
      <c r="C366" s="1382"/>
      <c r="D366" s="1090"/>
      <c r="E366" s="449"/>
      <c r="F366" s="1227" t="str">
        <f>IFERROR(VLOOKUP(A366,Factura1_0!$K$5:$K$263,1,0),"0")</f>
        <v>0</v>
      </c>
      <c r="G366" s="1227">
        <f>IFERROR(VLOOKUP(A366,Boleta1_0!$K$5:$K$248,1,0),0)</f>
        <v>0</v>
      </c>
      <c r="H366" s="1227">
        <f>IFERROR(VLOOKUP(A366,'Nota de Débito1_0'!$K$5:$K$238,1,0),0)</f>
        <v>0</v>
      </c>
      <c r="I366" s="1227">
        <f>IFERROR(VLOOKUP(A366,'Nota de Crédito1_0'!$K$5:$K$238,1,0),0)</f>
        <v>0</v>
      </c>
      <c r="J366" s="1227">
        <f>IFERROR(VLOOKUP(A366,Retenciones1_0!$K$5:$K$237,1,0),0)</f>
        <v>0</v>
      </c>
      <c r="K366" s="1227">
        <f>IFERROR(VLOOKUP(A366,Percepciones1_0!$K$5:$K$236,1,0),0)</f>
        <v>0</v>
      </c>
      <c r="L366" s="1227">
        <f>IFERROR(VLOOKUP(A366,Guía1_0!$K$5:$K$235,1,0),0)</f>
        <v>0</v>
      </c>
      <c r="M366" s="1227" t="str">
        <f>IFERROR(VLOOKUP(A366,'Resumen Diario1_1'!$K$5:$K$233,1,0),0)</f>
        <v>2238</v>
      </c>
      <c r="N366" s="1227">
        <f>IFERROR(VLOOKUP(A366,'Comunicación de Baja1_0'!$K$5:$K$233,1,0),0)</f>
        <v>0</v>
      </c>
      <c r="O366" s="1227">
        <f>IFERROR(VLOOKUP(A366,'Resumen de reversiones1_0'!$K$5:$K$1000,1,0),0)</f>
        <v>0</v>
      </c>
      <c r="P366" s="1227">
        <f>IFERROR(VLOOKUP(A366,Factura2_0!$L$5:$L$971,1,0),0)</f>
        <v>0</v>
      </c>
      <c r="Q366" s="1227">
        <f>IFERROR(VLOOKUP($A366,Boleta2_0!$L$5:$L$1117,1,0),0)</f>
        <v>0</v>
      </c>
      <c r="R366" s="1227">
        <f>IFERROR(VLOOKUP($A366,'Servicios Públicos2_0'!$L$5:$L$462,1,0),0)</f>
        <v>0</v>
      </c>
      <c r="S366" s="1227">
        <f>IFERROR(VLOOKUP($A366,NotaCredito2_0!$L$5:$L$457,1,0),0)</f>
        <v>0</v>
      </c>
      <c r="T366" s="1227">
        <f>IFERROR(VLOOKUP($A366,NotaDebito2_0!$L$5:$L$454,1,0),0)</f>
        <v>0</v>
      </c>
      <c r="U366" s="1227">
        <f>IFERROR(VLOOKUP($A366,General!$D$6:$D$235,1,0),0)</f>
        <v>0</v>
      </c>
      <c r="V366" s="1227">
        <f>IFERROR(VLOOKUP($A366,Firma!$H$4:$H$232,1,0),0)</f>
        <v>0</v>
      </c>
      <c r="W366" s="365" t="s">
        <v>2240</v>
      </c>
      <c r="X366" s="1229" t="str">
        <f t="shared" si="5"/>
        <v>2238</v>
      </c>
    </row>
    <row r="367" spans="1:24" customFormat="1" x14ac:dyDescent="0.25">
      <c r="A367" s="365" t="s">
        <v>2239</v>
      </c>
      <c r="B367" s="1249" t="s">
        <v>1090</v>
      </c>
      <c r="C367" s="1382"/>
      <c r="D367" s="1090"/>
      <c r="E367" s="449"/>
      <c r="F367" s="1227" t="str">
        <f>IFERROR(VLOOKUP(A367,Factura1_0!$K$5:$K$263,1,0),"0")</f>
        <v>0</v>
      </c>
      <c r="G367" s="1227">
        <f>IFERROR(VLOOKUP(A367,Boleta1_0!$K$5:$K$248,1,0),0)</f>
        <v>0</v>
      </c>
      <c r="H367" s="1227">
        <f>IFERROR(VLOOKUP(A367,'Nota de Débito1_0'!$K$5:$K$238,1,0),0)</f>
        <v>0</v>
      </c>
      <c r="I367" s="1227">
        <f>IFERROR(VLOOKUP(A367,'Nota de Crédito1_0'!$K$5:$K$238,1,0),0)</f>
        <v>0</v>
      </c>
      <c r="J367" s="1227">
        <f>IFERROR(VLOOKUP(A367,Retenciones1_0!$K$5:$K$237,1,0),0)</f>
        <v>0</v>
      </c>
      <c r="K367" s="1227">
        <f>IFERROR(VLOOKUP(A367,Percepciones1_0!$K$5:$K$236,1,0),0)</f>
        <v>0</v>
      </c>
      <c r="L367" s="1227">
        <f>IFERROR(VLOOKUP(A367,Guía1_0!$K$5:$K$235,1,0),0)</f>
        <v>0</v>
      </c>
      <c r="M367" s="1227" t="str">
        <f>IFERROR(VLOOKUP(A367,'Resumen Diario1_1'!$K$5:$K$233,1,0),0)</f>
        <v>2239</v>
      </c>
      <c r="N367" s="1227">
        <f>IFERROR(VLOOKUP(A367,'Comunicación de Baja1_0'!$K$5:$K$233,1,0),0)</f>
        <v>0</v>
      </c>
      <c r="O367" s="1227">
        <f>IFERROR(VLOOKUP(A367,'Resumen de reversiones1_0'!$K$5:$K$1000,1,0),0)</f>
        <v>0</v>
      </c>
      <c r="P367" s="1227">
        <f>IFERROR(VLOOKUP(A367,Factura2_0!$L$5:$L$971,1,0),0)</f>
        <v>0</v>
      </c>
      <c r="Q367" s="1227">
        <f>IFERROR(VLOOKUP($A367,Boleta2_0!$L$5:$L$1117,1,0),0)</f>
        <v>0</v>
      </c>
      <c r="R367" s="1227">
        <f>IFERROR(VLOOKUP($A367,'Servicios Públicos2_0'!$L$5:$L$462,1,0),0)</f>
        <v>0</v>
      </c>
      <c r="S367" s="1227">
        <f>IFERROR(VLOOKUP($A367,NotaCredito2_0!$L$5:$L$457,1,0),0)</f>
        <v>0</v>
      </c>
      <c r="T367" s="1227">
        <f>IFERROR(VLOOKUP($A367,NotaDebito2_0!$L$5:$L$454,1,0),0)</f>
        <v>0</v>
      </c>
      <c r="U367" s="1227">
        <f>IFERROR(VLOOKUP($A367,General!$D$6:$D$235,1,0),0)</f>
        <v>0</v>
      </c>
      <c r="V367" s="1227">
        <f>IFERROR(VLOOKUP($A367,Firma!$H$4:$H$232,1,0),0)</f>
        <v>0</v>
      </c>
      <c r="W367" s="365" t="s">
        <v>2239</v>
      </c>
      <c r="X367" s="1229" t="str">
        <f t="shared" si="5"/>
        <v>2239</v>
      </c>
    </row>
    <row r="368" spans="1:24" customFormat="1" x14ac:dyDescent="0.25">
      <c r="A368" s="365" t="s">
        <v>2238</v>
      </c>
      <c r="B368" s="1249" t="s">
        <v>2237</v>
      </c>
      <c r="C368" s="1382"/>
      <c r="D368" s="1090"/>
      <c r="E368" s="449"/>
      <c r="F368" s="1227" t="str">
        <f>IFERROR(VLOOKUP(A368,Factura1_0!$K$5:$K$263,1,0),"0")</f>
        <v>0</v>
      </c>
      <c r="G368" s="1227">
        <f>IFERROR(VLOOKUP(A368,Boleta1_0!$K$5:$K$248,1,0),0)</f>
        <v>0</v>
      </c>
      <c r="H368" s="1227">
        <f>IFERROR(VLOOKUP(A368,'Nota de Débito1_0'!$K$5:$K$238,1,0),0)</f>
        <v>0</v>
      </c>
      <c r="I368" s="1227">
        <f>IFERROR(VLOOKUP(A368,'Nota de Crédito1_0'!$K$5:$K$238,1,0),0)</f>
        <v>0</v>
      </c>
      <c r="J368" s="1227">
        <f>IFERROR(VLOOKUP(A368,Retenciones1_0!$K$5:$K$237,1,0),0)</f>
        <v>0</v>
      </c>
      <c r="K368" s="1227">
        <f>IFERROR(VLOOKUP(A368,Percepciones1_0!$K$5:$K$236,1,0),0)</f>
        <v>0</v>
      </c>
      <c r="L368" s="1227">
        <f>IFERROR(VLOOKUP(A368,Guía1_0!$K$5:$K$235,1,0),0)</f>
        <v>0</v>
      </c>
      <c r="M368" s="1227">
        <f>IFERROR(VLOOKUP(A368,'Resumen Diario1_1'!$K$5:$K$233,1,0),0)</f>
        <v>0</v>
      </c>
      <c r="N368" s="1227">
        <f>IFERROR(VLOOKUP(A368,'Comunicación de Baja1_0'!$K$5:$K$233,1,0),0)</f>
        <v>0</v>
      </c>
      <c r="O368" s="1227">
        <f>IFERROR(VLOOKUP(A368,'Resumen de reversiones1_0'!$K$5:$K$1000,1,0),0)</f>
        <v>0</v>
      </c>
      <c r="P368" s="1227">
        <f>IFERROR(VLOOKUP(A368,Factura2_0!$L$5:$L$971,1,0),0)</f>
        <v>0</v>
      </c>
      <c r="Q368" s="1227">
        <f>IFERROR(VLOOKUP($A368,Boleta2_0!$L$5:$L$1117,1,0),0)</f>
        <v>0</v>
      </c>
      <c r="R368" s="1227">
        <f>IFERROR(VLOOKUP($A368,'Servicios Públicos2_0'!$L$5:$L$462,1,0),0)</f>
        <v>0</v>
      </c>
      <c r="S368" s="1227">
        <f>IFERROR(VLOOKUP($A368,NotaCredito2_0!$L$5:$L$457,1,0),0)</f>
        <v>0</v>
      </c>
      <c r="T368" s="1227">
        <f>IFERROR(VLOOKUP($A368,NotaDebito2_0!$L$5:$L$454,1,0),0)</f>
        <v>0</v>
      </c>
      <c r="U368" s="1227">
        <f>IFERROR(VLOOKUP($A368,General!$D$6:$D$235,1,0),0)</f>
        <v>0</v>
      </c>
      <c r="V368" s="1227">
        <f>IFERROR(VLOOKUP($A368,Firma!$H$4:$H$232,1,0),0)</f>
        <v>0</v>
      </c>
      <c r="W368" s="365" t="s">
        <v>2238</v>
      </c>
      <c r="X368" s="1229" t="str">
        <f t="shared" si="5"/>
        <v>2240</v>
      </c>
    </row>
    <row r="369" spans="1:24" customFormat="1" x14ac:dyDescent="0.25">
      <c r="A369" s="365" t="s">
        <v>2236</v>
      </c>
      <c r="B369" s="1249" t="s">
        <v>202</v>
      </c>
      <c r="C369" s="1382"/>
      <c r="D369" s="1090"/>
      <c r="E369" s="449"/>
      <c r="F369" s="1227" t="str">
        <f>IFERROR(VLOOKUP(A369,Factura1_0!$K$5:$K$263,1,0),"0")</f>
        <v>0</v>
      </c>
      <c r="G369" s="1227">
        <f>IFERROR(VLOOKUP(A369,Boleta1_0!$K$5:$K$248,1,0),0)</f>
        <v>0</v>
      </c>
      <c r="H369" s="1227">
        <f>IFERROR(VLOOKUP(A369,'Nota de Débito1_0'!$K$5:$K$238,1,0),0)</f>
        <v>0</v>
      </c>
      <c r="I369" s="1227">
        <f>IFERROR(VLOOKUP(A369,'Nota de Crédito1_0'!$K$5:$K$238,1,0),0)</f>
        <v>0</v>
      </c>
      <c r="J369" s="1227">
        <f>IFERROR(VLOOKUP(A369,Retenciones1_0!$K$5:$K$237,1,0),0)</f>
        <v>0</v>
      </c>
      <c r="K369" s="1227">
        <f>IFERROR(VLOOKUP(A369,Percepciones1_0!$K$5:$K$236,1,0),0)</f>
        <v>0</v>
      </c>
      <c r="L369" s="1227">
        <f>IFERROR(VLOOKUP(A369,Guía1_0!$K$5:$K$235,1,0),0)</f>
        <v>0</v>
      </c>
      <c r="M369" s="1227" t="str">
        <f>IFERROR(VLOOKUP(A369,'Resumen Diario1_1'!$K$5:$K$233,1,0),0)</f>
        <v>2241</v>
      </c>
      <c r="N369" s="1227">
        <f>IFERROR(VLOOKUP(A369,'Comunicación de Baja1_0'!$K$5:$K$233,1,0),0)</f>
        <v>0</v>
      </c>
      <c r="O369" s="1227">
        <f>IFERROR(VLOOKUP(A369,'Resumen de reversiones1_0'!$K$5:$K$1000,1,0),0)</f>
        <v>0</v>
      </c>
      <c r="P369" s="1227">
        <f>IFERROR(VLOOKUP(A369,Factura2_0!$L$5:$L$971,1,0),0)</f>
        <v>0</v>
      </c>
      <c r="Q369" s="1227">
        <f>IFERROR(VLOOKUP($A369,Boleta2_0!$L$5:$L$1117,1,0),0)</f>
        <v>0</v>
      </c>
      <c r="R369" s="1227">
        <f>IFERROR(VLOOKUP($A369,'Servicios Públicos2_0'!$L$5:$L$462,1,0),0)</f>
        <v>0</v>
      </c>
      <c r="S369" s="1227">
        <f>IFERROR(VLOOKUP($A369,NotaCredito2_0!$L$5:$L$457,1,0),0)</f>
        <v>0</v>
      </c>
      <c r="T369" s="1227">
        <f>IFERROR(VLOOKUP($A369,NotaDebito2_0!$L$5:$L$454,1,0),0)</f>
        <v>0</v>
      </c>
      <c r="U369" s="1227">
        <f>IFERROR(VLOOKUP($A369,General!$D$6:$D$235,1,0),0)</f>
        <v>0</v>
      </c>
      <c r="V369" s="1227">
        <f>IFERROR(VLOOKUP($A369,Firma!$H$4:$H$232,1,0),0)</f>
        <v>0</v>
      </c>
      <c r="W369" s="365" t="s">
        <v>2236</v>
      </c>
      <c r="X369" s="1229" t="str">
        <f t="shared" si="5"/>
        <v>2241</v>
      </c>
    </row>
    <row r="370" spans="1:24" customFormat="1" x14ac:dyDescent="0.25">
      <c r="A370" s="365" t="s">
        <v>2235</v>
      </c>
      <c r="B370" s="1249" t="s">
        <v>1091</v>
      </c>
      <c r="C370" s="1382"/>
      <c r="D370" s="1090"/>
      <c r="E370" s="449"/>
      <c r="F370" s="1227" t="str">
        <f>IFERROR(VLOOKUP(A370,Factura1_0!$K$5:$K$263,1,0),"0")</f>
        <v>0</v>
      </c>
      <c r="G370" s="1227">
        <f>IFERROR(VLOOKUP(A370,Boleta1_0!$K$5:$K$248,1,0),0)</f>
        <v>0</v>
      </c>
      <c r="H370" s="1227">
        <f>IFERROR(VLOOKUP(A370,'Nota de Débito1_0'!$K$5:$K$238,1,0),0)</f>
        <v>0</v>
      </c>
      <c r="I370" s="1227">
        <f>IFERROR(VLOOKUP(A370,'Nota de Crédito1_0'!$K$5:$K$238,1,0),0)</f>
        <v>0</v>
      </c>
      <c r="J370" s="1227">
        <f>IFERROR(VLOOKUP(A370,Retenciones1_0!$K$5:$K$237,1,0),0)</f>
        <v>0</v>
      </c>
      <c r="K370" s="1227">
        <f>IFERROR(VLOOKUP(A370,Percepciones1_0!$K$5:$K$236,1,0),0)</f>
        <v>0</v>
      </c>
      <c r="L370" s="1227">
        <f>IFERROR(VLOOKUP(A370,Guía1_0!$K$5:$K$235,1,0),0)</f>
        <v>0</v>
      </c>
      <c r="M370" s="1227" t="str">
        <f>IFERROR(VLOOKUP(A370,'Resumen Diario1_1'!$K$5:$K$233,1,0),0)</f>
        <v>2242</v>
      </c>
      <c r="N370" s="1227">
        <f>IFERROR(VLOOKUP(A370,'Comunicación de Baja1_0'!$K$5:$K$233,1,0),0)</f>
        <v>0</v>
      </c>
      <c r="O370" s="1227">
        <f>IFERROR(VLOOKUP(A370,'Resumen de reversiones1_0'!$K$5:$K$1000,1,0),0)</f>
        <v>0</v>
      </c>
      <c r="P370" s="1227">
        <f>IFERROR(VLOOKUP(A370,Factura2_0!$L$5:$L$971,1,0),0)</f>
        <v>0</v>
      </c>
      <c r="Q370" s="1227">
        <f>IFERROR(VLOOKUP($A370,Boleta2_0!$L$5:$L$1117,1,0),0)</f>
        <v>0</v>
      </c>
      <c r="R370" s="1227">
        <f>IFERROR(VLOOKUP($A370,'Servicios Públicos2_0'!$L$5:$L$462,1,0),0)</f>
        <v>0</v>
      </c>
      <c r="S370" s="1227">
        <f>IFERROR(VLOOKUP($A370,NotaCredito2_0!$L$5:$L$457,1,0),0)</f>
        <v>0</v>
      </c>
      <c r="T370" s="1227">
        <f>IFERROR(VLOOKUP($A370,NotaDebito2_0!$L$5:$L$454,1,0),0)</f>
        <v>0</v>
      </c>
      <c r="U370" s="1227">
        <f>IFERROR(VLOOKUP($A370,General!$D$6:$D$235,1,0),0)</f>
        <v>0</v>
      </c>
      <c r="V370" s="1227">
        <f>IFERROR(VLOOKUP($A370,Firma!$H$4:$H$232,1,0),0)</f>
        <v>0</v>
      </c>
      <c r="W370" s="365" t="s">
        <v>2235</v>
      </c>
      <c r="X370" s="1229" t="str">
        <f t="shared" si="5"/>
        <v>2242</v>
      </c>
    </row>
    <row r="371" spans="1:24" customFormat="1" x14ac:dyDescent="0.25">
      <c r="A371" s="365" t="s">
        <v>2234</v>
      </c>
      <c r="B371" s="1249" t="s">
        <v>1093</v>
      </c>
      <c r="C371" s="1382"/>
      <c r="D371" s="1090"/>
      <c r="E371" s="449"/>
      <c r="F371" s="1227" t="str">
        <f>IFERROR(VLOOKUP(A371,Factura1_0!$K$5:$K$263,1,0),"0")</f>
        <v>0</v>
      </c>
      <c r="G371" s="1227">
        <f>IFERROR(VLOOKUP(A371,Boleta1_0!$K$5:$K$248,1,0),0)</f>
        <v>0</v>
      </c>
      <c r="H371" s="1227">
        <f>IFERROR(VLOOKUP(A371,'Nota de Débito1_0'!$K$5:$K$238,1,0),0)</f>
        <v>0</v>
      </c>
      <c r="I371" s="1227">
        <f>IFERROR(VLOOKUP(A371,'Nota de Crédito1_0'!$K$5:$K$238,1,0),0)</f>
        <v>0</v>
      </c>
      <c r="J371" s="1227">
        <f>IFERROR(VLOOKUP(A371,Retenciones1_0!$K$5:$K$237,1,0),0)</f>
        <v>0</v>
      </c>
      <c r="K371" s="1227">
        <f>IFERROR(VLOOKUP(A371,Percepciones1_0!$K$5:$K$236,1,0),0)</f>
        <v>0</v>
      </c>
      <c r="L371" s="1227">
        <f>IFERROR(VLOOKUP(A371,Guía1_0!$K$5:$K$235,1,0),0)</f>
        <v>0</v>
      </c>
      <c r="M371" s="1227">
        <f>IFERROR(VLOOKUP(A371,'Resumen Diario1_1'!$K$5:$K$233,1,0),0)</f>
        <v>0</v>
      </c>
      <c r="N371" s="1227">
        <f>IFERROR(VLOOKUP(A371,'Comunicación de Baja1_0'!$K$5:$K$233,1,0),0)</f>
        <v>0</v>
      </c>
      <c r="O371" s="1227">
        <f>IFERROR(VLOOKUP(A371,'Resumen de reversiones1_0'!$K$5:$K$1000,1,0),0)</f>
        <v>0</v>
      </c>
      <c r="P371" s="1227">
        <f>IFERROR(VLOOKUP(A371,Factura2_0!$L$5:$L$971,1,0),0)</f>
        <v>0</v>
      </c>
      <c r="Q371" s="1227">
        <f>IFERROR(VLOOKUP($A371,Boleta2_0!$L$5:$L$1117,1,0),0)</f>
        <v>0</v>
      </c>
      <c r="R371" s="1227">
        <f>IFERROR(VLOOKUP($A371,'Servicios Públicos2_0'!$L$5:$L$462,1,0),0)</f>
        <v>0</v>
      </c>
      <c r="S371" s="1227">
        <f>IFERROR(VLOOKUP($A371,NotaCredito2_0!$L$5:$L$457,1,0),0)</f>
        <v>0</v>
      </c>
      <c r="T371" s="1227">
        <f>IFERROR(VLOOKUP($A371,NotaDebito2_0!$L$5:$L$454,1,0),0)</f>
        <v>0</v>
      </c>
      <c r="U371" s="1227">
        <f>IFERROR(VLOOKUP($A371,General!$D$6:$D$235,1,0),0)</f>
        <v>0</v>
      </c>
      <c r="V371" s="1227">
        <f>IFERROR(VLOOKUP($A371,Firma!$H$4:$H$232,1,0),0)</f>
        <v>0</v>
      </c>
      <c r="W371" s="365" t="s">
        <v>2234</v>
      </c>
      <c r="X371" s="1229" t="str">
        <f t="shared" si="5"/>
        <v>2243</v>
      </c>
    </row>
    <row r="372" spans="1:24" customFormat="1" x14ac:dyDescent="0.25">
      <c r="A372" s="365" t="s">
        <v>2233</v>
      </c>
      <c r="B372" s="1249" t="s">
        <v>1092</v>
      </c>
      <c r="C372" s="1382"/>
      <c r="D372" s="1090"/>
      <c r="E372" s="449"/>
      <c r="F372" s="1227" t="str">
        <f>IFERROR(VLOOKUP(A372,Factura1_0!$K$5:$K$263,1,0),"0")</f>
        <v>0</v>
      </c>
      <c r="G372" s="1227">
        <f>IFERROR(VLOOKUP(A372,Boleta1_0!$K$5:$K$248,1,0),0)</f>
        <v>0</v>
      </c>
      <c r="H372" s="1227">
        <f>IFERROR(VLOOKUP(A372,'Nota de Débito1_0'!$K$5:$K$238,1,0),0)</f>
        <v>0</v>
      </c>
      <c r="I372" s="1227">
        <f>IFERROR(VLOOKUP(A372,'Nota de Crédito1_0'!$K$5:$K$238,1,0),0)</f>
        <v>0</v>
      </c>
      <c r="J372" s="1227">
        <f>IFERROR(VLOOKUP(A372,Retenciones1_0!$K$5:$K$237,1,0),0)</f>
        <v>0</v>
      </c>
      <c r="K372" s="1227">
        <f>IFERROR(VLOOKUP(A372,Percepciones1_0!$K$5:$K$236,1,0),0)</f>
        <v>0</v>
      </c>
      <c r="L372" s="1227">
        <f>IFERROR(VLOOKUP(A372,Guía1_0!$K$5:$K$235,1,0),0)</f>
        <v>0</v>
      </c>
      <c r="M372" s="1227">
        <f>IFERROR(VLOOKUP(A372,'Resumen Diario1_1'!$K$5:$K$233,1,0),0)</f>
        <v>0</v>
      </c>
      <c r="N372" s="1227">
        <f>IFERROR(VLOOKUP(A372,'Comunicación de Baja1_0'!$K$5:$K$233,1,0),0)</f>
        <v>0</v>
      </c>
      <c r="O372" s="1227">
        <f>IFERROR(VLOOKUP(A372,'Resumen de reversiones1_0'!$K$5:$K$1000,1,0),0)</f>
        <v>0</v>
      </c>
      <c r="P372" s="1227">
        <f>IFERROR(VLOOKUP(A372,Factura2_0!$L$5:$L$971,1,0),0)</f>
        <v>0</v>
      </c>
      <c r="Q372" s="1227">
        <f>IFERROR(VLOOKUP($A372,Boleta2_0!$L$5:$L$1117,1,0),0)</f>
        <v>0</v>
      </c>
      <c r="R372" s="1227">
        <f>IFERROR(VLOOKUP($A372,'Servicios Públicos2_0'!$L$5:$L$462,1,0),0)</f>
        <v>0</v>
      </c>
      <c r="S372" s="1227">
        <f>IFERROR(VLOOKUP($A372,NotaCredito2_0!$L$5:$L$457,1,0),0)</f>
        <v>0</v>
      </c>
      <c r="T372" s="1227">
        <f>IFERROR(VLOOKUP($A372,NotaDebito2_0!$L$5:$L$454,1,0),0)</f>
        <v>0</v>
      </c>
      <c r="U372" s="1227">
        <f>IFERROR(VLOOKUP($A372,General!$D$6:$D$235,1,0),0)</f>
        <v>0</v>
      </c>
      <c r="V372" s="1227">
        <f>IFERROR(VLOOKUP($A372,Firma!$H$4:$H$232,1,0),0)</f>
        <v>0</v>
      </c>
      <c r="W372" s="365" t="s">
        <v>2233</v>
      </c>
      <c r="X372" s="1229" t="str">
        <f t="shared" si="5"/>
        <v>2244</v>
      </c>
    </row>
    <row r="373" spans="1:24" customFormat="1" x14ac:dyDescent="0.25">
      <c r="A373" s="365" t="s">
        <v>2232</v>
      </c>
      <c r="B373" s="1249" t="s">
        <v>2231</v>
      </c>
      <c r="C373" s="1382"/>
      <c r="D373" s="1090"/>
      <c r="E373" s="449"/>
      <c r="F373" s="1227" t="str">
        <f>IFERROR(VLOOKUP(A373,Factura1_0!$K$5:$K$263,1,0),"0")</f>
        <v>0</v>
      </c>
      <c r="G373" s="1227">
        <f>IFERROR(VLOOKUP(A373,Boleta1_0!$K$5:$K$248,1,0),0)</f>
        <v>0</v>
      </c>
      <c r="H373" s="1227">
        <f>IFERROR(VLOOKUP(A373,'Nota de Débito1_0'!$K$5:$K$238,1,0),0)</f>
        <v>0</v>
      </c>
      <c r="I373" s="1227">
        <f>IFERROR(VLOOKUP(A373,'Nota de Crédito1_0'!$K$5:$K$238,1,0),0)</f>
        <v>0</v>
      </c>
      <c r="J373" s="1227">
        <f>IFERROR(VLOOKUP(A373,Retenciones1_0!$K$5:$K$237,1,0),0)</f>
        <v>0</v>
      </c>
      <c r="K373" s="1227">
        <f>IFERROR(VLOOKUP(A373,Percepciones1_0!$K$5:$K$236,1,0),0)</f>
        <v>0</v>
      </c>
      <c r="L373" s="1227">
        <f>IFERROR(VLOOKUP(A373,Guía1_0!$K$5:$K$235,1,0),0)</f>
        <v>0</v>
      </c>
      <c r="M373" s="1227">
        <f>IFERROR(VLOOKUP(A373,'Resumen Diario1_1'!$K$5:$K$233,1,0),0)</f>
        <v>0</v>
      </c>
      <c r="N373" s="1227">
        <f>IFERROR(VLOOKUP(A373,'Comunicación de Baja1_0'!$K$5:$K$233,1,0),0)</f>
        <v>0</v>
      </c>
      <c r="O373" s="1227">
        <f>IFERROR(VLOOKUP(A373,'Resumen de reversiones1_0'!$K$5:$K$1000,1,0),0)</f>
        <v>0</v>
      </c>
      <c r="P373" s="1227">
        <f>IFERROR(VLOOKUP(A373,Factura2_0!$L$5:$L$971,1,0),0)</f>
        <v>0</v>
      </c>
      <c r="Q373" s="1227">
        <f>IFERROR(VLOOKUP($A373,Boleta2_0!$L$5:$L$1117,1,0),0)</f>
        <v>0</v>
      </c>
      <c r="R373" s="1227">
        <f>IFERROR(VLOOKUP($A373,'Servicios Públicos2_0'!$L$5:$L$462,1,0),0)</f>
        <v>0</v>
      </c>
      <c r="S373" s="1227">
        <f>IFERROR(VLOOKUP($A373,NotaCredito2_0!$L$5:$L$457,1,0),0)</f>
        <v>0</v>
      </c>
      <c r="T373" s="1227">
        <f>IFERROR(VLOOKUP($A373,NotaDebito2_0!$L$5:$L$454,1,0),0)</f>
        <v>0</v>
      </c>
      <c r="U373" s="1227">
        <f>IFERROR(VLOOKUP($A373,General!$D$6:$D$235,1,0),0)</f>
        <v>0</v>
      </c>
      <c r="V373" s="1227">
        <f>IFERROR(VLOOKUP($A373,Firma!$H$4:$H$232,1,0),0)</f>
        <v>0</v>
      </c>
      <c r="W373" s="365" t="s">
        <v>2232</v>
      </c>
      <c r="X373" s="1229" t="str">
        <f t="shared" si="5"/>
        <v>2245</v>
      </c>
    </row>
    <row r="374" spans="1:24" customFormat="1" x14ac:dyDescent="0.25">
      <c r="A374" s="365" t="s">
        <v>2230</v>
      </c>
      <c r="B374" s="1249" t="s">
        <v>2229</v>
      </c>
      <c r="C374" s="1382"/>
      <c r="D374" s="1090"/>
      <c r="E374" s="449"/>
      <c r="F374" s="1227" t="str">
        <f>IFERROR(VLOOKUP(A374,Factura1_0!$K$5:$K$263,1,0),"0")</f>
        <v>0</v>
      </c>
      <c r="G374" s="1227">
        <f>IFERROR(VLOOKUP(A374,Boleta1_0!$K$5:$K$248,1,0),0)</f>
        <v>0</v>
      </c>
      <c r="H374" s="1227">
        <f>IFERROR(VLOOKUP(A374,'Nota de Débito1_0'!$K$5:$K$238,1,0),0)</f>
        <v>0</v>
      </c>
      <c r="I374" s="1227">
        <f>IFERROR(VLOOKUP(A374,'Nota de Crédito1_0'!$K$5:$K$238,1,0),0)</f>
        <v>0</v>
      </c>
      <c r="J374" s="1227">
        <f>IFERROR(VLOOKUP(A374,Retenciones1_0!$K$5:$K$237,1,0),0)</f>
        <v>0</v>
      </c>
      <c r="K374" s="1227">
        <f>IFERROR(VLOOKUP(A374,Percepciones1_0!$K$5:$K$236,1,0),0)</f>
        <v>0</v>
      </c>
      <c r="L374" s="1227">
        <f>IFERROR(VLOOKUP(A374,Guía1_0!$K$5:$K$235,1,0),0)</f>
        <v>0</v>
      </c>
      <c r="M374" s="1227">
        <f>IFERROR(VLOOKUP(A374,'Resumen Diario1_1'!$K$5:$K$233,1,0),0)</f>
        <v>0</v>
      </c>
      <c r="N374" s="1227">
        <f>IFERROR(VLOOKUP(A374,'Comunicación de Baja1_0'!$K$5:$K$233,1,0),0)</f>
        <v>0</v>
      </c>
      <c r="O374" s="1227">
        <f>IFERROR(VLOOKUP(A374,'Resumen de reversiones1_0'!$K$5:$K$1000,1,0),0)</f>
        <v>0</v>
      </c>
      <c r="P374" s="1227">
        <f>IFERROR(VLOOKUP(A374,Factura2_0!$L$5:$L$971,1,0),0)</f>
        <v>0</v>
      </c>
      <c r="Q374" s="1227">
        <f>IFERROR(VLOOKUP($A374,Boleta2_0!$L$5:$L$1117,1,0),0)</f>
        <v>0</v>
      </c>
      <c r="R374" s="1227">
        <f>IFERROR(VLOOKUP($A374,'Servicios Públicos2_0'!$L$5:$L$462,1,0),0)</f>
        <v>0</v>
      </c>
      <c r="S374" s="1227">
        <f>IFERROR(VLOOKUP($A374,NotaCredito2_0!$L$5:$L$457,1,0),0)</f>
        <v>0</v>
      </c>
      <c r="T374" s="1227">
        <f>IFERROR(VLOOKUP($A374,NotaDebito2_0!$L$5:$L$454,1,0),0)</f>
        <v>0</v>
      </c>
      <c r="U374" s="1227">
        <f>IFERROR(VLOOKUP($A374,General!$D$6:$D$235,1,0),0)</f>
        <v>0</v>
      </c>
      <c r="V374" s="1227">
        <f>IFERROR(VLOOKUP($A374,Firma!$H$4:$H$232,1,0),0)</f>
        <v>0</v>
      </c>
      <c r="W374" s="365" t="s">
        <v>2230</v>
      </c>
      <c r="X374" s="1229" t="str">
        <f t="shared" si="5"/>
        <v>2246</v>
      </c>
    </row>
    <row r="375" spans="1:24" customFormat="1" x14ac:dyDescent="0.25">
      <c r="A375" s="365" t="s">
        <v>2228</v>
      </c>
      <c r="B375" s="1249" t="s">
        <v>2227</v>
      </c>
      <c r="C375" s="1382"/>
      <c r="D375" s="1090"/>
      <c r="E375" s="449"/>
      <c r="F375" s="1227" t="str">
        <f>IFERROR(VLOOKUP(A375,Factura1_0!$K$5:$K$263,1,0),"0")</f>
        <v>0</v>
      </c>
      <c r="G375" s="1227">
        <f>IFERROR(VLOOKUP(A375,Boleta1_0!$K$5:$K$248,1,0),0)</f>
        <v>0</v>
      </c>
      <c r="H375" s="1227">
        <f>IFERROR(VLOOKUP(A375,'Nota de Débito1_0'!$K$5:$K$238,1,0),0)</f>
        <v>0</v>
      </c>
      <c r="I375" s="1227">
        <f>IFERROR(VLOOKUP(A375,'Nota de Crédito1_0'!$K$5:$K$238,1,0),0)</f>
        <v>0</v>
      </c>
      <c r="J375" s="1227">
        <f>IFERROR(VLOOKUP(A375,Retenciones1_0!$K$5:$K$237,1,0),0)</f>
        <v>0</v>
      </c>
      <c r="K375" s="1227">
        <f>IFERROR(VLOOKUP(A375,Percepciones1_0!$K$5:$K$236,1,0),0)</f>
        <v>0</v>
      </c>
      <c r="L375" s="1227">
        <f>IFERROR(VLOOKUP(A375,Guía1_0!$K$5:$K$235,1,0),0)</f>
        <v>0</v>
      </c>
      <c r="M375" s="1227">
        <f>IFERROR(VLOOKUP(A375,'Resumen Diario1_1'!$K$5:$K$233,1,0),0)</f>
        <v>0</v>
      </c>
      <c r="N375" s="1227">
        <f>IFERROR(VLOOKUP(A375,'Comunicación de Baja1_0'!$K$5:$K$233,1,0),0)</f>
        <v>0</v>
      </c>
      <c r="O375" s="1227">
        <f>IFERROR(VLOOKUP(A375,'Resumen de reversiones1_0'!$K$5:$K$1000,1,0),0)</f>
        <v>0</v>
      </c>
      <c r="P375" s="1227">
        <f>IFERROR(VLOOKUP(A375,Factura2_0!$L$5:$L$971,1,0),0)</f>
        <v>0</v>
      </c>
      <c r="Q375" s="1227">
        <f>IFERROR(VLOOKUP($A375,Boleta2_0!$L$5:$L$1117,1,0),0)</f>
        <v>0</v>
      </c>
      <c r="R375" s="1227">
        <f>IFERROR(VLOOKUP($A375,'Servicios Públicos2_0'!$L$5:$L$462,1,0),0)</f>
        <v>0</v>
      </c>
      <c r="S375" s="1227">
        <f>IFERROR(VLOOKUP($A375,NotaCredito2_0!$L$5:$L$457,1,0),0)</f>
        <v>0</v>
      </c>
      <c r="T375" s="1227">
        <f>IFERROR(VLOOKUP($A375,NotaDebito2_0!$L$5:$L$454,1,0),0)</f>
        <v>0</v>
      </c>
      <c r="U375" s="1227">
        <f>IFERROR(VLOOKUP($A375,General!$D$6:$D$235,1,0),0)</f>
        <v>0</v>
      </c>
      <c r="V375" s="1227">
        <f>IFERROR(VLOOKUP($A375,Firma!$H$4:$H$232,1,0),0)</f>
        <v>0</v>
      </c>
      <c r="W375" s="365" t="s">
        <v>2228</v>
      </c>
      <c r="X375" s="1229" t="str">
        <f t="shared" si="5"/>
        <v>2247</v>
      </c>
    </row>
    <row r="376" spans="1:24" customFormat="1" x14ac:dyDescent="0.25">
      <c r="A376" s="365" t="s">
        <v>2226</v>
      </c>
      <c r="B376" s="1249" t="s">
        <v>2225</v>
      </c>
      <c r="C376" s="1382"/>
      <c r="D376" s="1090"/>
      <c r="E376" s="449"/>
      <c r="F376" s="1227" t="str">
        <f>IFERROR(VLOOKUP(A376,Factura1_0!$K$5:$K$263,1,0),"0")</f>
        <v>0</v>
      </c>
      <c r="G376" s="1227">
        <f>IFERROR(VLOOKUP(A376,Boleta1_0!$K$5:$K$248,1,0),0)</f>
        <v>0</v>
      </c>
      <c r="H376" s="1227">
        <f>IFERROR(VLOOKUP(A376,'Nota de Débito1_0'!$K$5:$K$238,1,0),0)</f>
        <v>0</v>
      </c>
      <c r="I376" s="1227">
        <f>IFERROR(VLOOKUP(A376,'Nota de Crédito1_0'!$K$5:$K$238,1,0),0)</f>
        <v>0</v>
      </c>
      <c r="J376" s="1227">
        <f>IFERROR(VLOOKUP(A376,Retenciones1_0!$K$5:$K$237,1,0),0)</f>
        <v>0</v>
      </c>
      <c r="K376" s="1227">
        <f>IFERROR(VLOOKUP(A376,Percepciones1_0!$K$5:$K$236,1,0),0)</f>
        <v>0</v>
      </c>
      <c r="L376" s="1227">
        <f>IFERROR(VLOOKUP(A376,Guía1_0!$K$5:$K$235,1,0),0)</f>
        <v>0</v>
      </c>
      <c r="M376" s="1227">
        <f>IFERROR(VLOOKUP(A376,'Resumen Diario1_1'!$K$5:$K$233,1,0),0)</f>
        <v>0</v>
      </c>
      <c r="N376" s="1227">
        <f>IFERROR(VLOOKUP(A376,'Comunicación de Baja1_0'!$K$5:$K$233,1,0),0)</f>
        <v>0</v>
      </c>
      <c r="O376" s="1227">
        <f>IFERROR(VLOOKUP(A376,'Resumen de reversiones1_0'!$K$5:$K$1000,1,0),0)</f>
        <v>0</v>
      </c>
      <c r="P376" s="1227">
        <f>IFERROR(VLOOKUP(A376,Factura2_0!$L$5:$L$971,1,0),0)</f>
        <v>0</v>
      </c>
      <c r="Q376" s="1227">
        <f>IFERROR(VLOOKUP($A376,Boleta2_0!$L$5:$L$1117,1,0),0)</f>
        <v>0</v>
      </c>
      <c r="R376" s="1227">
        <f>IFERROR(VLOOKUP($A376,'Servicios Públicos2_0'!$L$5:$L$462,1,0),0)</f>
        <v>0</v>
      </c>
      <c r="S376" s="1227">
        <f>IFERROR(VLOOKUP($A376,NotaCredito2_0!$L$5:$L$457,1,0),0)</f>
        <v>0</v>
      </c>
      <c r="T376" s="1227">
        <f>IFERROR(VLOOKUP($A376,NotaDebito2_0!$L$5:$L$454,1,0),0)</f>
        <v>0</v>
      </c>
      <c r="U376" s="1227">
        <f>IFERROR(VLOOKUP($A376,General!$D$6:$D$235,1,0),0)</f>
        <v>0</v>
      </c>
      <c r="V376" s="1227">
        <f>IFERROR(VLOOKUP($A376,Firma!$H$4:$H$232,1,0),0)</f>
        <v>0</v>
      </c>
      <c r="W376" s="365" t="s">
        <v>2226</v>
      </c>
      <c r="X376" s="1229" t="str">
        <f t="shared" si="5"/>
        <v>2248</v>
      </c>
    </row>
    <row r="377" spans="1:24" customFormat="1" x14ac:dyDescent="0.25">
      <c r="A377" s="365" t="s">
        <v>2224</v>
      </c>
      <c r="B377" s="1249" t="s">
        <v>2223</v>
      </c>
      <c r="C377" s="1382"/>
      <c r="D377" s="1090"/>
      <c r="E377" s="449"/>
      <c r="F377" s="1227" t="str">
        <f>IFERROR(VLOOKUP(A377,Factura1_0!$K$5:$K$263,1,0),"0")</f>
        <v>0</v>
      </c>
      <c r="G377" s="1227">
        <f>IFERROR(VLOOKUP(A377,Boleta1_0!$K$5:$K$248,1,0),0)</f>
        <v>0</v>
      </c>
      <c r="H377" s="1227">
        <f>IFERROR(VLOOKUP(A377,'Nota de Débito1_0'!$K$5:$K$238,1,0),0)</f>
        <v>0</v>
      </c>
      <c r="I377" s="1227">
        <f>IFERROR(VLOOKUP(A377,'Nota de Crédito1_0'!$K$5:$K$238,1,0),0)</f>
        <v>0</v>
      </c>
      <c r="J377" s="1227">
        <f>IFERROR(VLOOKUP(A377,Retenciones1_0!$K$5:$K$237,1,0),0)</f>
        <v>0</v>
      </c>
      <c r="K377" s="1227">
        <f>IFERROR(VLOOKUP(A377,Percepciones1_0!$K$5:$K$236,1,0),0)</f>
        <v>0</v>
      </c>
      <c r="L377" s="1227">
        <f>IFERROR(VLOOKUP(A377,Guía1_0!$K$5:$K$235,1,0),0)</f>
        <v>0</v>
      </c>
      <c r="M377" s="1227">
        <f>IFERROR(VLOOKUP(A377,'Resumen Diario1_1'!$K$5:$K$233,1,0),0)</f>
        <v>0</v>
      </c>
      <c r="N377" s="1227">
        <f>IFERROR(VLOOKUP(A377,'Comunicación de Baja1_0'!$K$5:$K$233,1,0),0)</f>
        <v>0</v>
      </c>
      <c r="O377" s="1227">
        <f>IFERROR(VLOOKUP(A377,'Resumen de reversiones1_0'!$K$5:$K$1000,1,0),0)</f>
        <v>0</v>
      </c>
      <c r="P377" s="1227">
        <f>IFERROR(VLOOKUP(A377,Factura2_0!$L$5:$L$971,1,0),0)</f>
        <v>0</v>
      </c>
      <c r="Q377" s="1227">
        <f>IFERROR(VLOOKUP($A377,Boleta2_0!$L$5:$L$1117,1,0),0)</f>
        <v>0</v>
      </c>
      <c r="R377" s="1227">
        <f>IFERROR(VLOOKUP($A377,'Servicios Públicos2_0'!$L$5:$L$462,1,0),0)</f>
        <v>0</v>
      </c>
      <c r="S377" s="1227">
        <f>IFERROR(VLOOKUP($A377,NotaCredito2_0!$L$5:$L$457,1,0),0)</f>
        <v>0</v>
      </c>
      <c r="T377" s="1227">
        <f>IFERROR(VLOOKUP($A377,NotaDebito2_0!$L$5:$L$454,1,0),0)</f>
        <v>0</v>
      </c>
      <c r="U377" s="1227">
        <f>IFERROR(VLOOKUP($A377,General!$D$6:$D$235,1,0),0)</f>
        <v>0</v>
      </c>
      <c r="V377" s="1227">
        <f>IFERROR(VLOOKUP($A377,Firma!$H$4:$H$232,1,0),0)</f>
        <v>0</v>
      </c>
      <c r="W377" s="365" t="s">
        <v>2224</v>
      </c>
      <c r="X377" s="1229" t="str">
        <f t="shared" si="5"/>
        <v>2249</v>
      </c>
    </row>
    <row r="378" spans="1:24" customFormat="1" x14ac:dyDescent="0.25">
      <c r="A378" s="365" t="s">
        <v>2222</v>
      </c>
      <c r="B378" s="1249" t="s">
        <v>2221</v>
      </c>
      <c r="C378" s="1382"/>
      <c r="D378" s="1090"/>
      <c r="E378" s="449"/>
      <c r="F378" s="1227" t="str">
        <f>IFERROR(VLOOKUP(A378,Factura1_0!$K$5:$K$263,1,0),"0")</f>
        <v>0</v>
      </c>
      <c r="G378" s="1227">
        <f>IFERROR(VLOOKUP(A378,Boleta1_0!$K$5:$K$248,1,0),0)</f>
        <v>0</v>
      </c>
      <c r="H378" s="1227">
        <f>IFERROR(VLOOKUP(A378,'Nota de Débito1_0'!$K$5:$K$238,1,0),0)</f>
        <v>0</v>
      </c>
      <c r="I378" s="1227">
        <f>IFERROR(VLOOKUP(A378,'Nota de Crédito1_0'!$K$5:$K$238,1,0),0)</f>
        <v>0</v>
      </c>
      <c r="J378" s="1227">
        <f>IFERROR(VLOOKUP(A378,Retenciones1_0!$K$5:$K$237,1,0),0)</f>
        <v>0</v>
      </c>
      <c r="K378" s="1227">
        <f>IFERROR(VLOOKUP(A378,Percepciones1_0!$K$5:$K$236,1,0),0)</f>
        <v>0</v>
      </c>
      <c r="L378" s="1227">
        <f>IFERROR(VLOOKUP(A378,Guía1_0!$K$5:$K$235,1,0),0)</f>
        <v>0</v>
      </c>
      <c r="M378" s="1227">
        <f>IFERROR(VLOOKUP(A378,'Resumen Diario1_1'!$K$5:$K$233,1,0),0)</f>
        <v>0</v>
      </c>
      <c r="N378" s="1227">
        <f>IFERROR(VLOOKUP(A378,'Comunicación de Baja1_0'!$K$5:$K$233,1,0),0)</f>
        <v>0</v>
      </c>
      <c r="O378" s="1227">
        <f>IFERROR(VLOOKUP(A378,'Resumen de reversiones1_0'!$K$5:$K$1000,1,0),0)</f>
        <v>0</v>
      </c>
      <c r="P378" s="1227">
        <f>IFERROR(VLOOKUP(A378,Factura2_0!$L$5:$L$971,1,0),0)</f>
        <v>0</v>
      </c>
      <c r="Q378" s="1227">
        <f>IFERROR(VLOOKUP($A378,Boleta2_0!$L$5:$L$1117,1,0),0)</f>
        <v>0</v>
      </c>
      <c r="R378" s="1227">
        <f>IFERROR(VLOOKUP($A378,'Servicios Públicos2_0'!$L$5:$L$462,1,0),0)</f>
        <v>0</v>
      </c>
      <c r="S378" s="1227">
        <f>IFERROR(VLOOKUP($A378,NotaCredito2_0!$L$5:$L$457,1,0),0)</f>
        <v>0</v>
      </c>
      <c r="T378" s="1227">
        <f>IFERROR(VLOOKUP($A378,NotaDebito2_0!$L$5:$L$454,1,0),0)</f>
        <v>0</v>
      </c>
      <c r="U378" s="1227">
        <f>IFERROR(VLOOKUP($A378,General!$D$6:$D$235,1,0),0)</f>
        <v>0</v>
      </c>
      <c r="V378" s="1227">
        <f>IFERROR(VLOOKUP($A378,Firma!$H$4:$H$232,1,0),0)</f>
        <v>0</v>
      </c>
      <c r="W378" s="365" t="s">
        <v>2222</v>
      </c>
      <c r="X378" s="1229" t="str">
        <f t="shared" si="5"/>
        <v>2250</v>
      </c>
    </row>
    <row r="379" spans="1:24" customFormat="1" x14ac:dyDescent="0.25">
      <c r="A379" s="365" t="s">
        <v>2220</v>
      </c>
      <c r="B379" s="1249" t="s">
        <v>2219</v>
      </c>
      <c r="C379" s="1382"/>
      <c r="D379" s="1090"/>
      <c r="E379" s="449"/>
      <c r="F379" s="1227" t="str">
        <f>IFERROR(VLOOKUP(A379,Factura1_0!$K$5:$K$263,1,0),"0")</f>
        <v>0</v>
      </c>
      <c r="G379" s="1227">
        <f>IFERROR(VLOOKUP(A379,Boleta1_0!$K$5:$K$248,1,0),0)</f>
        <v>0</v>
      </c>
      <c r="H379" s="1227">
        <f>IFERROR(VLOOKUP(A379,'Nota de Débito1_0'!$K$5:$K$238,1,0),0)</f>
        <v>0</v>
      </c>
      <c r="I379" s="1227">
        <f>IFERROR(VLOOKUP(A379,'Nota de Crédito1_0'!$K$5:$K$238,1,0),0)</f>
        <v>0</v>
      </c>
      <c r="J379" s="1227">
        <f>IFERROR(VLOOKUP(A379,Retenciones1_0!$K$5:$K$237,1,0),0)</f>
        <v>0</v>
      </c>
      <c r="K379" s="1227">
        <f>IFERROR(VLOOKUP(A379,Percepciones1_0!$K$5:$K$236,1,0),0)</f>
        <v>0</v>
      </c>
      <c r="L379" s="1227">
        <f>IFERROR(VLOOKUP(A379,Guía1_0!$K$5:$K$235,1,0),0)</f>
        <v>0</v>
      </c>
      <c r="M379" s="1227" t="str">
        <f>IFERROR(VLOOKUP(A379,'Resumen Diario1_1'!$K$5:$K$233,1,0),0)</f>
        <v>2251</v>
      </c>
      <c r="N379" s="1227">
        <f>IFERROR(VLOOKUP(A379,'Comunicación de Baja1_0'!$K$5:$K$233,1,0),0)</f>
        <v>0</v>
      </c>
      <c r="O379" s="1227">
        <f>IFERROR(VLOOKUP(A379,'Resumen de reversiones1_0'!$K$5:$K$1000,1,0),0)</f>
        <v>0</v>
      </c>
      <c r="P379" s="1227">
        <f>IFERROR(VLOOKUP(A379,Factura2_0!$L$5:$L$971,1,0),0)</f>
        <v>0</v>
      </c>
      <c r="Q379" s="1227">
        <f>IFERROR(VLOOKUP($A379,Boleta2_0!$L$5:$L$1117,1,0),0)</f>
        <v>0</v>
      </c>
      <c r="R379" s="1227">
        <f>IFERROR(VLOOKUP($A379,'Servicios Públicos2_0'!$L$5:$L$462,1,0),0)</f>
        <v>0</v>
      </c>
      <c r="S379" s="1227">
        <f>IFERROR(VLOOKUP($A379,NotaCredito2_0!$L$5:$L$457,1,0),0)</f>
        <v>0</v>
      </c>
      <c r="T379" s="1227">
        <f>IFERROR(VLOOKUP($A379,NotaDebito2_0!$L$5:$L$454,1,0),0)</f>
        <v>0</v>
      </c>
      <c r="U379" s="1227">
        <f>IFERROR(VLOOKUP($A379,General!$D$6:$D$235,1,0),0)</f>
        <v>0</v>
      </c>
      <c r="V379" s="1227">
        <f>IFERROR(VLOOKUP($A379,Firma!$H$4:$H$232,1,0),0)</f>
        <v>0</v>
      </c>
      <c r="W379" s="365" t="s">
        <v>2220</v>
      </c>
      <c r="X379" s="1229" t="str">
        <f t="shared" si="5"/>
        <v>2251</v>
      </c>
    </row>
    <row r="380" spans="1:24" customFormat="1" x14ac:dyDescent="0.25">
      <c r="A380" s="365" t="s">
        <v>2218</v>
      </c>
      <c r="B380" s="1249" t="s">
        <v>2217</v>
      </c>
      <c r="C380" s="1382"/>
      <c r="D380" s="1090"/>
      <c r="E380" s="449"/>
      <c r="F380" s="1227" t="str">
        <f>IFERROR(VLOOKUP(A380,Factura1_0!$K$5:$K$263,1,0),"0")</f>
        <v>0</v>
      </c>
      <c r="G380" s="1227">
        <f>IFERROR(VLOOKUP(A380,Boleta1_0!$K$5:$K$248,1,0),0)</f>
        <v>0</v>
      </c>
      <c r="H380" s="1227">
        <f>IFERROR(VLOOKUP(A380,'Nota de Débito1_0'!$K$5:$K$238,1,0),0)</f>
        <v>0</v>
      </c>
      <c r="I380" s="1227">
        <f>IFERROR(VLOOKUP(A380,'Nota de Crédito1_0'!$K$5:$K$238,1,0),0)</f>
        <v>0</v>
      </c>
      <c r="J380" s="1227">
        <f>IFERROR(VLOOKUP(A380,Retenciones1_0!$K$5:$K$237,1,0),0)</f>
        <v>0</v>
      </c>
      <c r="K380" s="1227">
        <f>IFERROR(VLOOKUP(A380,Percepciones1_0!$K$5:$K$236,1,0),0)</f>
        <v>0</v>
      </c>
      <c r="L380" s="1227">
        <f>IFERROR(VLOOKUP(A380,Guía1_0!$K$5:$K$235,1,0),0)</f>
        <v>0</v>
      </c>
      <c r="M380" s="1227">
        <f>IFERROR(VLOOKUP(A380,'Resumen Diario1_1'!$K$5:$K$233,1,0),0)</f>
        <v>0</v>
      </c>
      <c r="N380" s="1227">
        <f>IFERROR(VLOOKUP(A380,'Comunicación de Baja1_0'!$K$5:$K$233,1,0),0)</f>
        <v>0</v>
      </c>
      <c r="O380" s="1227">
        <f>IFERROR(VLOOKUP(A380,'Resumen de reversiones1_0'!$K$5:$K$1000,1,0),0)</f>
        <v>0</v>
      </c>
      <c r="P380" s="1227">
        <f>IFERROR(VLOOKUP(A380,Factura2_0!$L$5:$L$971,1,0),0)</f>
        <v>0</v>
      </c>
      <c r="Q380" s="1227">
        <f>IFERROR(VLOOKUP($A380,Boleta2_0!$L$5:$L$1117,1,0),0)</f>
        <v>0</v>
      </c>
      <c r="R380" s="1227">
        <f>IFERROR(VLOOKUP($A380,'Servicios Públicos2_0'!$L$5:$L$462,1,0),0)</f>
        <v>0</v>
      </c>
      <c r="S380" s="1227">
        <f>IFERROR(VLOOKUP($A380,NotaCredito2_0!$L$5:$L$457,1,0),0)</f>
        <v>0</v>
      </c>
      <c r="T380" s="1227">
        <f>IFERROR(VLOOKUP($A380,NotaDebito2_0!$L$5:$L$454,1,0),0)</f>
        <v>0</v>
      </c>
      <c r="U380" s="1227">
        <f>IFERROR(VLOOKUP($A380,General!$D$6:$D$235,1,0),0)</f>
        <v>0</v>
      </c>
      <c r="V380" s="1227">
        <f>IFERROR(VLOOKUP($A380,Firma!$H$4:$H$232,1,0),0)</f>
        <v>0</v>
      </c>
      <c r="W380" s="365" t="s">
        <v>2218</v>
      </c>
      <c r="X380" s="1229" t="str">
        <f t="shared" si="5"/>
        <v>2252</v>
      </c>
    </row>
    <row r="381" spans="1:24" customFormat="1" x14ac:dyDescent="0.25">
      <c r="A381" s="365" t="s">
        <v>2216</v>
      </c>
      <c r="B381" s="1249" t="s">
        <v>2215</v>
      </c>
      <c r="C381" s="1382"/>
      <c r="D381" s="1090"/>
      <c r="E381" s="449"/>
      <c r="F381" s="1227" t="str">
        <f>IFERROR(VLOOKUP(A381,Factura1_0!$K$5:$K$263,1,0),"0")</f>
        <v>0</v>
      </c>
      <c r="G381" s="1227">
        <f>IFERROR(VLOOKUP(A381,Boleta1_0!$K$5:$K$248,1,0),0)</f>
        <v>0</v>
      </c>
      <c r="H381" s="1227">
        <f>IFERROR(VLOOKUP(A381,'Nota de Débito1_0'!$K$5:$K$238,1,0),0)</f>
        <v>0</v>
      </c>
      <c r="I381" s="1227">
        <f>IFERROR(VLOOKUP(A381,'Nota de Crédito1_0'!$K$5:$K$238,1,0),0)</f>
        <v>0</v>
      </c>
      <c r="J381" s="1227">
        <f>IFERROR(VLOOKUP(A381,Retenciones1_0!$K$5:$K$237,1,0),0)</f>
        <v>0</v>
      </c>
      <c r="K381" s="1227">
        <f>IFERROR(VLOOKUP(A381,Percepciones1_0!$K$5:$K$236,1,0),0)</f>
        <v>0</v>
      </c>
      <c r="L381" s="1227">
        <f>IFERROR(VLOOKUP(A381,Guía1_0!$K$5:$K$235,1,0),0)</f>
        <v>0</v>
      </c>
      <c r="M381" s="1227">
        <f>IFERROR(VLOOKUP(A381,'Resumen Diario1_1'!$K$5:$K$233,1,0),0)</f>
        <v>0</v>
      </c>
      <c r="N381" s="1227">
        <f>IFERROR(VLOOKUP(A381,'Comunicación de Baja1_0'!$K$5:$K$233,1,0),0)</f>
        <v>0</v>
      </c>
      <c r="O381" s="1227">
        <f>IFERROR(VLOOKUP(A381,'Resumen de reversiones1_0'!$K$5:$K$1000,1,0),0)</f>
        <v>0</v>
      </c>
      <c r="P381" s="1227">
        <f>IFERROR(VLOOKUP(A381,Factura2_0!$L$5:$L$971,1,0),0)</f>
        <v>0</v>
      </c>
      <c r="Q381" s="1227">
        <f>IFERROR(VLOOKUP($A381,Boleta2_0!$L$5:$L$1117,1,0),0)</f>
        <v>0</v>
      </c>
      <c r="R381" s="1227">
        <f>IFERROR(VLOOKUP($A381,'Servicios Públicos2_0'!$L$5:$L$462,1,0),0)</f>
        <v>0</v>
      </c>
      <c r="S381" s="1227">
        <f>IFERROR(VLOOKUP($A381,NotaCredito2_0!$L$5:$L$457,1,0),0)</f>
        <v>0</v>
      </c>
      <c r="T381" s="1227">
        <f>IFERROR(VLOOKUP($A381,NotaDebito2_0!$L$5:$L$454,1,0),0)</f>
        <v>0</v>
      </c>
      <c r="U381" s="1227">
        <f>IFERROR(VLOOKUP($A381,General!$D$6:$D$235,1,0),0)</f>
        <v>0</v>
      </c>
      <c r="V381" s="1227">
        <f>IFERROR(VLOOKUP($A381,Firma!$H$4:$H$232,1,0),0)</f>
        <v>0</v>
      </c>
      <c r="W381" s="365" t="s">
        <v>2216</v>
      </c>
      <c r="X381" s="1229" t="str">
        <f t="shared" si="5"/>
        <v>2253</v>
      </c>
    </row>
    <row r="382" spans="1:24" customFormat="1" x14ac:dyDescent="0.25">
      <c r="A382" s="365" t="s">
        <v>2214</v>
      </c>
      <c r="B382" s="1249" t="s">
        <v>1164</v>
      </c>
      <c r="C382" s="1382"/>
      <c r="D382" s="1090"/>
      <c r="E382" s="449"/>
      <c r="F382" s="1227" t="str">
        <f>IFERROR(VLOOKUP(A382,Factura1_0!$K$5:$K$263,1,0),"0")</f>
        <v>0</v>
      </c>
      <c r="G382" s="1227">
        <f>IFERROR(VLOOKUP(A382,Boleta1_0!$K$5:$K$248,1,0),0)</f>
        <v>0</v>
      </c>
      <c r="H382" s="1227">
        <f>IFERROR(VLOOKUP(A382,'Nota de Débito1_0'!$K$5:$K$238,1,0),0)</f>
        <v>0</v>
      </c>
      <c r="I382" s="1227">
        <f>IFERROR(VLOOKUP(A382,'Nota de Crédito1_0'!$K$5:$K$238,1,0),0)</f>
        <v>0</v>
      </c>
      <c r="J382" s="1227">
        <f>IFERROR(VLOOKUP(A382,Retenciones1_0!$K$5:$K$237,1,0),0)</f>
        <v>0</v>
      </c>
      <c r="K382" s="1227">
        <f>IFERROR(VLOOKUP(A382,Percepciones1_0!$K$5:$K$236,1,0),0)</f>
        <v>0</v>
      </c>
      <c r="L382" s="1227">
        <f>IFERROR(VLOOKUP(A382,Guía1_0!$K$5:$K$235,1,0),0)</f>
        <v>0</v>
      </c>
      <c r="M382" s="1227" t="str">
        <f>IFERROR(VLOOKUP(A382,'Resumen Diario1_1'!$K$5:$K$233,1,0),0)</f>
        <v>2254</v>
      </c>
      <c r="N382" s="1227">
        <f>IFERROR(VLOOKUP(A382,'Comunicación de Baja1_0'!$K$5:$K$233,1,0),0)</f>
        <v>0</v>
      </c>
      <c r="O382" s="1227">
        <f>IFERROR(VLOOKUP(A382,'Resumen de reversiones1_0'!$K$5:$K$1000,1,0),0)</f>
        <v>0</v>
      </c>
      <c r="P382" s="1227">
        <f>IFERROR(VLOOKUP(A382,Factura2_0!$L$5:$L$971,1,0),0)</f>
        <v>0</v>
      </c>
      <c r="Q382" s="1227">
        <f>IFERROR(VLOOKUP($A382,Boleta2_0!$L$5:$L$1117,1,0),0)</f>
        <v>0</v>
      </c>
      <c r="R382" s="1227">
        <f>IFERROR(VLOOKUP($A382,'Servicios Públicos2_0'!$L$5:$L$462,1,0),0)</f>
        <v>0</v>
      </c>
      <c r="S382" s="1227">
        <f>IFERROR(VLOOKUP($A382,NotaCredito2_0!$L$5:$L$457,1,0),0)</f>
        <v>0</v>
      </c>
      <c r="T382" s="1227">
        <f>IFERROR(VLOOKUP($A382,NotaDebito2_0!$L$5:$L$454,1,0),0)</f>
        <v>0</v>
      </c>
      <c r="U382" s="1227">
        <f>IFERROR(VLOOKUP($A382,General!$D$6:$D$235,1,0),0)</f>
        <v>0</v>
      </c>
      <c r="V382" s="1227">
        <f>IFERROR(VLOOKUP($A382,Firma!$H$4:$H$232,1,0),0)</f>
        <v>0</v>
      </c>
      <c r="W382" s="365" t="s">
        <v>2214</v>
      </c>
      <c r="X382" s="1229" t="str">
        <f t="shared" si="5"/>
        <v>2254</v>
      </c>
    </row>
    <row r="383" spans="1:24" customFormat="1" x14ac:dyDescent="0.25">
      <c r="A383" s="365" t="s">
        <v>2213</v>
      </c>
      <c r="B383" s="1249" t="s">
        <v>2212</v>
      </c>
      <c r="C383" s="1382"/>
      <c r="D383" s="1090"/>
      <c r="E383" s="449"/>
      <c r="F383" s="1227" t="str">
        <f>IFERROR(VLOOKUP(A383,Factura1_0!$K$5:$K$263,1,0),"0")</f>
        <v>0</v>
      </c>
      <c r="G383" s="1227">
        <f>IFERROR(VLOOKUP(A383,Boleta1_0!$K$5:$K$248,1,0),0)</f>
        <v>0</v>
      </c>
      <c r="H383" s="1227">
        <f>IFERROR(VLOOKUP(A383,'Nota de Débito1_0'!$K$5:$K$238,1,0),0)</f>
        <v>0</v>
      </c>
      <c r="I383" s="1227">
        <f>IFERROR(VLOOKUP(A383,'Nota de Crédito1_0'!$K$5:$K$238,1,0),0)</f>
        <v>0</v>
      </c>
      <c r="J383" s="1227">
        <f>IFERROR(VLOOKUP(A383,Retenciones1_0!$K$5:$K$237,1,0),0)</f>
        <v>0</v>
      </c>
      <c r="K383" s="1227">
        <f>IFERROR(VLOOKUP(A383,Percepciones1_0!$K$5:$K$236,1,0),0)</f>
        <v>0</v>
      </c>
      <c r="L383" s="1227">
        <f>IFERROR(VLOOKUP(A383,Guía1_0!$K$5:$K$235,1,0),0)</f>
        <v>0</v>
      </c>
      <c r="M383" s="1227" t="str">
        <f>IFERROR(VLOOKUP(A383,'Resumen Diario1_1'!$K$5:$K$233,1,0),0)</f>
        <v>2255</v>
      </c>
      <c r="N383" s="1227">
        <f>IFERROR(VLOOKUP(A383,'Comunicación de Baja1_0'!$K$5:$K$233,1,0),0)</f>
        <v>0</v>
      </c>
      <c r="O383" s="1227">
        <f>IFERROR(VLOOKUP(A383,'Resumen de reversiones1_0'!$K$5:$K$1000,1,0),0)</f>
        <v>0</v>
      </c>
      <c r="P383" s="1227">
        <f>IFERROR(VLOOKUP(A383,Factura2_0!$L$5:$L$971,1,0),0)</f>
        <v>0</v>
      </c>
      <c r="Q383" s="1227">
        <f>IFERROR(VLOOKUP($A383,Boleta2_0!$L$5:$L$1117,1,0),0)</f>
        <v>0</v>
      </c>
      <c r="R383" s="1227">
        <f>IFERROR(VLOOKUP($A383,'Servicios Públicos2_0'!$L$5:$L$462,1,0),0)</f>
        <v>0</v>
      </c>
      <c r="S383" s="1227">
        <f>IFERROR(VLOOKUP($A383,NotaCredito2_0!$L$5:$L$457,1,0),0)</f>
        <v>0</v>
      </c>
      <c r="T383" s="1227">
        <f>IFERROR(VLOOKUP($A383,NotaDebito2_0!$L$5:$L$454,1,0),0)</f>
        <v>0</v>
      </c>
      <c r="U383" s="1227">
        <f>IFERROR(VLOOKUP($A383,General!$D$6:$D$235,1,0),0)</f>
        <v>0</v>
      </c>
      <c r="V383" s="1227">
        <f>IFERROR(VLOOKUP($A383,Firma!$H$4:$H$232,1,0),0)</f>
        <v>0</v>
      </c>
      <c r="W383" s="365" t="s">
        <v>2213</v>
      </c>
      <c r="X383" s="1229" t="str">
        <f t="shared" si="5"/>
        <v>2255</v>
      </c>
    </row>
    <row r="384" spans="1:24" customFormat="1" x14ac:dyDescent="0.25">
      <c r="A384" s="365" t="s">
        <v>2211</v>
      </c>
      <c r="B384" s="1249" t="s">
        <v>2210</v>
      </c>
      <c r="C384" s="1382"/>
      <c r="D384" s="1090"/>
      <c r="E384" s="449"/>
      <c r="F384" s="1227" t="str">
        <f>IFERROR(VLOOKUP(A384,Factura1_0!$K$5:$K$263,1,0),"0")</f>
        <v>0</v>
      </c>
      <c r="G384" s="1227">
        <f>IFERROR(VLOOKUP(A384,Boleta1_0!$K$5:$K$248,1,0),0)</f>
        <v>0</v>
      </c>
      <c r="H384" s="1227">
        <f>IFERROR(VLOOKUP(A384,'Nota de Débito1_0'!$K$5:$K$238,1,0),0)</f>
        <v>0</v>
      </c>
      <c r="I384" s="1227">
        <f>IFERROR(VLOOKUP(A384,'Nota de Crédito1_0'!$K$5:$K$238,1,0),0)</f>
        <v>0</v>
      </c>
      <c r="J384" s="1227">
        <f>IFERROR(VLOOKUP(A384,Retenciones1_0!$K$5:$K$237,1,0),0)</f>
        <v>0</v>
      </c>
      <c r="K384" s="1227">
        <f>IFERROR(VLOOKUP(A384,Percepciones1_0!$K$5:$K$236,1,0),0)</f>
        <v>0</v>
      </c>
      <c r="L384" s="1227">
        <f>IFERROR(VLOOKUP(A384,Guía1_0!$K$5:$K$235,1,0),0)</f>
        <v>0</v>
      </c>
      <c r="M384" s="1227" t="str">
        <f>IFERROR(VLOOKUP(A384,'Resumen Diario1_1'!$K$5:$K$233,1,0),0)</f>
        <v>2256</v>
      </c>
      <c r="N384" s="1227">
        <f>IFERROR(VLOOKUP(A384,'Comunicación de Baja1_0'!$K$5:$K$233,1,0),0)</f>
        <v>0</v>
      </c>
      <c r="O384" s="1227">
        <f>IFERROR(VLOOKUP(A384,'Resumen de reversiones1_0'!$K$5:$K$1000,1,0),0)</f>
        <v>0</v>
      </c>
      <c r="P384" s="1227">
        <f>IFERROR(VLOOKUP(A384,Factura2_0!$L$5:$L$971,1,0),0)</f>
        <v>0</v>
      </c>
      <c r="Q384" s="1227">
        <f>IFERROR(VLOOKUP($A384,Boleta2_0!$L$5:$L$1117,1,0),0)</f>
        <v>0</v>
      </c>
      <c r="R384" s="1227">
        <f>IFERROR(VLOOKUP($A384,'Servicios Públicos2_0'!$L$5:$L$462,1,0),0)</f>
        <v>0</v>
      </c>
      <c r="S384" s="1227">
        <f>IFERROR(VLOOKUP($A384,NotaCredito2_0!$L$5:$L$457,1,0),0)</f>
        <v>0</v>
      </c>
      <c r="T384" s="1227">
        <f>IFERROR(VLOOKUP($A384,NotaDebito2_0!$L$5:$L$454,1,0),0)</f>
        <v>0</v>
      </c>
      <c r="U384" s="1227">
        <f>IFERROR(VLOOKUP($A384,General!$D$6:$D$235,1,0),0)</f>
        <v>0</v>
      </c>
      <c r="V384" s="1227">
        <f>IFERROR(VLOOKUP($A384,Firma!$H$4:$H$232,1,0),0)</f>
        <v>0</v>
      </c>
      <c r="W384" s="365" t="s">
        <v>2211</v>
      </c>
      <c r="X384" s="1229" t="str">
        <f t="shared" si="5"/>
        <v>2256</v>
      </c>
    </row>
    <row r="385" spans="1:24" customFormat="1" x14ac:dyDescent="0.25">
      <c r="A385" s="365" t="s">
        <v>2209</v>
      </c>
      <c r="B385" s="1249" t="s">
        <v>2208</v>
      </c>
      <c r="C385" s="1382"/>
      <c r="D385" s="1090"/>
      <c r="E385" s="449"/>
      <c r="F385" s="1227" t="str">
        <f>IFERROR(VLOOKUP(A385,Factura1_0!$K$5:$K$263,1,0),"0")</f>
        <v>0</v>
      </c>
      <c r="G385" s="1227">
        <f>IFERROR(VLOOKUP(A385,Boleta1_0!$K$5:$K$248,1,0),0)</f>
        <v>0</v>
      </c>
      <c r="H385" s="1227">
        <f>IFERROR(VLOOKUP(A385,'Nota de Débito1_0'!$K$5:$K$238,1,0),0)</f>
        <v>0</v>
      </c>
      <c r="I385" s="1227">
        <f>IFERROR(VLOOKUP(A385,'Nota de Crédito1_0'!$K$5:$K$238,1,0),0)</f>
        <v>0</v>
      </c>
      <c r="J385" s="1227">
        <f>IFERROR(VLOOKUP(A385,Retenciones1_0!$K$5:$K$237,1,0),0)</f>
        <v>0</v>
      </c>
      <c r="K385" s="1227">
        <f>IFERROR(VLOOKUP(A385,Percepciones1_0!$K$5:$K$236,1,0),0)</f>
        <v>0</v>
      </c>
      <c r="L385" s="1227">
        <f>IFERROR(VLOOKUP(A385,Guía1_0!$K$5:$K$235,1,0),0)</f>
        <v>0</v>
      </c>
      <c r="M385" s="1227" t="str">
        <f>IFERROR(VLOOKUP(A385,'Resumen Diario1_1'!$K$5:$K$233,1,0),0)</f>
        <v>2257</v>
      </c>
      <c r="N385" s="1227">
        <f>IFERROR(VLOOKUP(A385,'Comunicación de Baja1_0'!$K$5:$K$233,1,0),0)</f>
        <v>0</v>
      </c>
      <c r="O385" s="1227">
        <f>IFERROR(VLOOKUP(A385,'Resumen de reversiones1_0'!$K$5:$K$1000,1,0),0)</f>
        <v>0</v>
      </c>
      <c r="P385" s="1227">
        <f>IFERROR(VLOOKUP(A385,Factura2_0!$L$5:$L$971,1,0),0)</f>
        <v>0</v>
      </c>
      <c r="Q385" s="1227">
        <f>IFERROR(VLOOKUP($A385,Boleta2_0!$L$5:$L$1117,1,0),0)</f>
        <v>0</v>
      </c>
      <c r="R385" s="1227">
        <f>IFERROR(VLOOKUP($A385,'Servicios Públicos2_0'!$L$5:$L$462,1,0),0)</f>
        <v>0</v>
      </c>
      <c r="S385" s="1227">
        <f>IFERROR(VLOOKUP($A385,NotaCredito2_0!$L$5:$L$457,1,0),0)</f>
        <v>0</v>
      </c>
      <c r="T385" s="1227">
        <f>IFERROR(VLOOKUP($A385,NotaDebito2_0!$L$5:$L$454,1,0),0)</f>
        <v>0</v>
      </c>
      <c r="U385" s="1227">
        <f>IFERROR(VLOOKUP($A385,General!$D$6:$D$235,1,0),0)</f>
        <v>0</v>
      </c>
      <c r="V385" s="1227">
        <f>IFERROR(VLOOKUP($A385,Firma!$H$4:$H$232,1,0),0)</f>
        <v>0</v>
      </c>
      <c r="W385" s="365" t="s">
        <v>2209</v>
      </c>
      <c r="X385" s="1229" t="str">
        <f t="shared" si="5"/>
        <v>2257</v>
      </c>
    </row>
    <row r="386" spans="1:24" customFormat="1" x14ac:dyDescent="0.25">
      <c r="A386" s="365" t="s">
        <v>2207</v>
      </c>
      <c r="B386" s="1249" t="s">
        <v>2206</v>
      </c>
      <c r="C386" s="1382"/>
      <c r="D386" s="1090"/>
      <c r="E386" s="449"/>
      <c r="F386" s="1227" t="str">
        <f>IFERROR(VLOOKUP(A386,Factura1_0!$K$5:$K$263,1,0),"0")</f>
        <v>0</v>
      </c>
      <c r="G386" s="1227">
        <f>IFERROR(VLOOKUP(A386,Boleta1_0!$K$5:$K$248,1,0),0)</f>
        <v>0</v>
      </c>
      <c r="H386" s="1227">
        <f>IFERROR(VLOOKUP(A386,'Nota de Débito1_0'!$K$5:$K$238,1,0),0)</f>
        <v>0</v>
      </c>
      <c r="I386" s="1227">
        <f>IFERROR(VLOOKUP(A386,'Nota de Crédito1_0'!$K$5:$K$238,1,0),0)</f>
        <v>0</v>
      </c>
      <c r="J386" s="1227">
        <f>IFERROR(VLOOKUP(A386,Retenciones1_0!$K$5:$K$237,1,0),0)</f>
        <v>0</v>
      </c>
      <c r="K386" s="1227">
        <f>IFERROR(VLOOKUP(A386,Percepciones1_0!$K$5:$K$236,1,0),0)</f>
        <v>0</v>
      </c>
      <c r="L386" s="1227">
        <f>IFERROR(VLOOKUP(A386,Guía1_0!$K$5:$K$235,1,0),0)</f>
        <v>0</v>
      </c>
      <c r="M386" s="1227">
        <f>IFERROR(VLOOKUP(A386,'Resumen Diario1_1'!$K$5:$K$233,1,0),0)</f>
        <v>0</v>
      </c>
      <c r="N386" s="1227">
        <f>IFERROR(VLOOKUP(A386,'Comunicación de Baja1_0'!$K$5:$K$233,1,0),0)</f>
        <v>0</v>
      </c>
      <c r="O386" s="1227">
        <f>IFERROR(VLOOKUP(A386,'Resumen de reversiones1_0'!$K$5:$K$1000,1,0),0)</f>
        <v>0</v>
      </c>
      <c r="P386" s="1227">
        <f>IFERROR(VLOOKUP(A386,Factura2_0!$L$5:$L$971,1,0),0)</f>
        <v>0</v>
      </c>
      <c r="Q386" s="1227">
        <f>IFERROR(VLOOKUP($A386,Boleta2_0!$L$5:$L$1117,1,0),0)</f>
        <v>0</v>
      </c>
      <c r="R386" s="1227">
        <f>IFERROR(VLOOKUP($A386,'Servicios Públicos2_0'!$L$5:$L$462,1,0),0)</f>
        <v>0</v>
      </c>
      <c r="S386" s="1227">
        <f>IFERROR(VLOOKUP($A386,NotaCredito2_0!$L$5:$L$457,1,0),0)</f>
        <v>0</v>
      </c>
      <c r="T386" s="1227">
        <f>IFERROR(VLOOKUP($A386,NotaDebito2_0!$L$5:$L$454,1,0),0)</f>
        <v>0</v>
      </c>
      <c r="U386" s="1227">
        <f>IFERROR(VLOOKUP($A386,General!$D$6:$D$235,1,0),0)</f>
        <v>0</v>
      </c>
      <c r="V386" s="1227">
        <f>IFERROR(VLOOKUP($A386,Firma!$H$4:$H$232,1,0),0)</f>
        <v>0</v>
      </c>
      <c r="W386" s="365" t="s">
        <v>2207</v>
      </c>
      <c r="X386" s="1229" t="str">
        <f t="shared" si="5"/>
        <v>2258</v>
      </c>
    </row>
    <row r="387" spans="1:24" customFormat="1" x14ac:dyDescent="0.25">
      <c r="A387" s="365" t="s">
        <v>2205</v>
      </c>
      <c r="B387" s="1249" t="s">
        <v>2204</v>
      </c>
      <c r="C387" s="1382"/>
      <c r="D387" s="1090"/>
      <c r="E387" s="449"/>
      <c r="F387" s="1227" t="str">
        <f>IFERROR(VLOOKUP(A387,Factura1_0!$K$5:$K$263,1,0),"0")</f>
        <v>0</v>
      </c>
      <c r="G387" s="1227">
        <f>IFERROR(VLOOKUP(A387,Boleta1_0!$K$5:$K$248,1,0),0)</f>
        <v>0</v>
      </c>
      <c r="H387" s="1227">
        <f>IFERROR(VLOOKUP(A387,'Nota de Débito1_0'!$K$5:$K$238,1,0),0)</f>
        <v>0</v>
      </c>
      <c r="I387" s="1227">
        <f>IFERROR(VLOOKUP(A387,'Nota de Crédito1_0'!$K$5:$K$238,1,0),0)</f>
        <v>0</v>
      </c>
      <c r="J387" s="1227">
        <f>IFERROR(VLOOKUP(A387,Retenciones1_0!$K$5:$K$237,1,0),0)</f>
        <v>0</v>
      </c>
      <c r="K387" s="1227">
        <f>IFERROR(VLOOKUP(A387,Percepciones1_0!$K$5:$K$236,1,0),0)</f>
        <v>0</v>
      </c>
      <c r="L387" s="1227">
        <f>IFERROR(VLOOKUP(A387,Guía1_0!$K$5:$K$235,1,0),0)</f>
        <v>0</v>
      </c>
      <c r="M387" s="1227">
        <f>IFERROR(VLOOKUP(A387,'Resumen Diario1_1'!$K$5:$K$233,1,0),0)</f>
        <v>0</v>
      </c>
      <c r="N387" s="1227">
        <f>IFERROR(VLOOKUP(A387,'Comunicación de Baja1_0'!$K$5:$K$233,1,0),0)</f>
        <v>0</v>
      </c>
      <c r="O387" s="1227">
        <f>IFERROR(VLOOKUP(A387,'Resumen de reversiones1_0'!$K$5:$K$1000,1,0),0)</f>
        <v>0</v>
      </c>
      <c r="P387" s="1227">
        <f>IFERROR(VLOOKUP(A387,Factura2_0!$L$5:$L$971,1,0),0)</f>
        <v>0</v>
      </c>
      <c r="Q387" s="1227">
        <f>IFERROR(VLOOKUP($A387,Boleta2_0!$L$5:$L$1117,1,0),0)</f>
        <v>0</v>
      </c>
      <c r="R387" s="1227">
        <f>IFERROR(VLOOKUP($A387,'Servicios Públicos2_0'!$L$5:$L$462,1,0),0)</f>
        <v>0</v>
      </c>
      <c r="S387" s="1227">
        <f>IFERROR(VLOOKUP($A387,NotaCredito2_0!$L$5:$L$457,1,0),0)</f>
        <v>0</v>
      </c>
      <c r="T387" s="1227">
        <f>IFERROR(VLOOKUP($A387,NotaDebito2_0!$L$5:$L$454,1,0),0)</f>
        <v>0</v>
      </c>
      <c r="U387" s="1227">
        <f>IFERROR(VLOOKUP($A387,General!$D$6:$D$235,1,0),0)</f>
        <v>0</v>
      </c>
      <c r="V387" s="1227">
        <f>IFERROR(VLOOKUP($A387,Firma!$H$4:$H$232,1,0),0)</f>
        <v>0</v>
      </c>
      <c r="W387" s="365" t="s">
        <v>2205</v>
      </c>
      <c r="X387" s="1229" t="str">
        <f t="shared" ref="X387:X450" si="6">IF(SUM(F387:V387)&gt;0,"",W387)</f>
        <v>2259</v>
      </c>
    </row>
    <row r="388" spans="1:24" customFormat="1" x14ac:dyDescent="0.25">
      <c r="A388" s="365" t="s">
        <v>2203</v>
      </c>
      <c r="B388" s="1249" t="s">
        <v>2202</v>
      </c>
      <c r="C388" s="1382"/>
      <c r="D388" s="1090"/>
      <c r="E388" s="449"/>
      <c r="F388" s="1227" t="str">
        <f>IFERROR(VLOOKUP(A388,Factura1_0!$K$5:$K$263,1,0),"0")</f>
        <v>0</v>
      </c>
      <c r="G388" s="1227">
        <f>IFERROR(VLOOKUP(A388,Boleta1_0!$K$5:$K$248,1,0),0)</f>
        <v>0</v>
      </c>
      <c r="H388" s="1227">
        <f>IFERROR(VLOOKUP(A388,'Nota de Débito1_0'!$K$5:$K$238,1,0),0)</f>
        <v>0</v>
      </c>
      <c r="I388" s="1227">
        <f>IFERROR(VLOOKUP(A388,'Nota de Crédito1_0'!$K$5:$K$238,1,0),0)</f>
        <v>0</v>
      </c>
      <c r="J388" s="1227">
        <f>IFERROR(VLOOKUP(A388,Retenciones1_0!$K$5:$K$237,1,0),0)</f>
        <v>0</v>
      </c>
      <c r="K388" s="1227">
        <f>IFERROR(VLOOKUP(A388,Percepciones1_0!$K$5:$K$236,1,0),0)</f>
        <v>0</v>
      </c>
      <c r="L388" s="1227">
        <f>IFERROR(VLOOKUP(A388,Guía1_0!$K$5:$K$235,1,0),0)</f>
        <v>0</v>
      </c>
      <c r="M388" s="1227" t="str">
        <f>IFERROR(VLOOKUP(A388,'Resumen Diario1_1'!$K$5:$K$233,1,0),0)</f>
        <v>2260</v>
      </c>
      <c r="N388" s="1227">
        <f>IFERROR(VLOOKUP(A388,'Comunicación de Baja1_0'!$K$5:$K$233,1,0),0)</f>
        <v>0</v>
      </c>
      <c r="O388" s="1227">
        <f>IFERROR(VLOOKUP(A388,'Resumen de reversiones1_0'!$K$5:$K$1000,1,0),0)</f>
        <v>0</v>
      </c>
      <c r="P388" s="1227">
        <f>IFERROR(VLOOKUP(A388,Factura2_0!$L$5:$L$971,1,0),0)</f>
        <v>0</v>
      </c>
      <c r="Q388" s="1227">
        <f>IFERROR(VLOOKUP($A388,Boleta2_0!$L$5:$L$1117,1,0),0)</f>
        <v>0</v>
      </c>
      <c r="R388" s="1227">
        <f>IFERROR(VLOOKUP($A388,'Servicios Públicos2_0'!$L$5:$L$462,1,0),0)</f>
        <v>0</v>
      </c>
      <c r="S388" s="1227">
        <f>IFERROR(VLOOKUP($A388,NotaCredito2_0!$L$5:$L$457,1,0),0)</f>
        <v>0</v>
      </c>
      <c r="T388" s="1227">
        <f>IFERROR(VLOOKUP($A388,NotaDebito2_0!$L$5:$L$454,1,0),0)</f>
        <v>0</v>
      </c>
      <c r="U388" s="1227">
        <f>IFERROR(VLOOKUP($A388,General!$D$6:$D$235,1,0),0)</f>
        <v>0</v>
      </c>
      <c r="V388" s="1227">
        <f>IFERROR(VLOOKUP($A388,Firma!$H$4:$H$232,1,0),0)</f>
        <v>0</v>
      </c>
      <c r="W388" s="365" t="s">
        <v>2203</v>
      </c>
      <c r="X388" s="1229" t="str">
        <f t="shared" si="6"/>
        <v>2260</v>
      </c>
    </row>
    <row r="389" spans="1:24" customFormat="1" x14ac:dyDescent="0.25">
      <c r="A389" s="365" t="s">
        <v>2201</v>
      </c>
      <c r="B389" s="1249" t="s">
        <v>2200</v>
      </c>
      <c r="C389" s="1382"/>
      <c r="D389" s="1090"/>
      <c r="E389" s="449"/>
      <c r="F389" s="1227" t="str">
        <f>IFERROR(VLOOKUP(A389,Factura1_0!$K$5:$K$263,1,0),"0")</f>
        <v>0</v>
      </c>
      <c r="G389" s="1227">
        <f>IFERROR(VLOOKUP(A389,Boleta1_0!$K$5:$K$248,1,0),0)</f>
        <v>0</v>
      </c>
      <c r="H389" s="1227">
        <f>IFERROR(VLOOKUP(A389,'Nota de Débito1_0'!$K$5:$K$238,1,0),0)</f>
        <v>0</v>
      </c>
      <c r="I389" s="1227">
        <f>IFERROR(VLOOKUP(A389,'Nota de Crédito1_0'!$K$5:$K$238,1,0),0)</f>
        <v>0</v>
      </c>
      <c r="J389" s="1227">
        <f>IFERROR(VLOOKUP(A389,Retenciones1_0!$K$5:$K$237,1,0),0)</f>
        <v>0</v>
      </c>
      <c r="K389" s="1227">
        <f>IFERROR(VLOOKUP(A389,Percepciones1_0!$K$5:$K$236,1,0),0)</f>
        <v>0</v>
      </c>
      <c r="L389" s="1227">
        <f>IFERROR(VLOOKUP(A389,Guía1_0!$K$5:$K$235,1,0),0)</f>
        <v>0</v>
      </c>
      <c r="M389" s="1227" t="str">
        <f>IFERROR(VLOOKUP(A389,'Resumen Diario1_1'!$K$5:$K$233,1,0),0)</f>
        <v>2261</v>
      </c>
      <c r="N389" s="1227">
        <f>IFERROR(VLOOKUP(A389,'Comunicación de Baja1_0'!$K$5:$K$233,1,0),0)</f>
        <v>0</v>
      </c>
      <c r="O389" s="1227">
        <f>IFERROR(VLOOKUP(A389,'Resumen de reversiones1_0'!$K$5:$K$1000,1,0),0)</f>
        <v>0</v>
      </c>
      <c r="P389" s="1227">
        <f>IFERROR(VLOOKUP(A389,Factura2_0!$L$5:$L$971,1,0),0)</f>
        <v>0</v>
      </c>
      <c r="Q389" s="1227">
        <f>IFERROR(VLOOKUP($A389,Boleta2_0!$L$5:$L$1117,1,0),0)</f>
        <v>0</v>
      </c>
      <c r="R389" s="1227">
        <f>IFERROR(VLOOKUP($A389,'Servicios Públicos2_0'!$L$5:$L$462,1,0),0)</f>
        <v>0</v>
      </c>
      <c r="S389" s="1227">
        <f>IFERROR(VLOOKUP($A389,NotaCredito2_0!$L$5:$L$457,1,0),0)</f>
        <v>0</v>
      </c>
      <c r="T389" s="1227">
        <f>IFERROR(VLOOKUP($A389,NotaDebito2_0!$L$5:$L$454,1,0),0)</f>
        <v>0</v>
      </c>
      <c r="U389" s="1227">
        <f>IFERROR(VLOOKUP($A389,General!$D$6:$D$235,1,0),0)</f>
        <v>0</v>
      </c>
      <c r="V389" s="1227">
        <f>IFERROR(VLOOKUP($A389,Firma!$H$4:$H$232,1,0),0)</f>
        <v>0</v>
      </c>
      <c r="W389" s="365" t="s">
        <v>2201</v>
      </c>
      <c r="X389" s="1229" t="str">
        <f t="shared" si="6"/>
        <v>2261</v>
      </c>
    </row>
    <row r="390" spans="1:24" customFormat="1" x14ac:dyDescent="0.25">
      <c r="A390" s="365" t="s">
        <v>2199</v>
      </c>
      <c r="B390" s="1249" t="s">
        <v>2198</v>
      </c>
      <c r="C390" s="1382"/>
      <c r="D390" s="1090"/>
      <c r="E390" s="449"/>
      <c r="F390" s="1227" t="str">
        <f>IFERROR(VLOOKUP(A390,Factura1_0!$K$5:$K$263,1,0),"0")</f>
        <v>0</v>
      </c>
      <c r="G390" s="1227">
        <f>IFERROR(VLOOKUP(A390,Boleta1_0!$K$5:$K$248,1,0),0)</f>
        <v>0</v>
      </c>
      <c r="H390" s="1227">
        <f>IFERROR(VLOOKUP(A390,'Nota de Débito1_0'!$K$5:$K$238,1,0),0)</f>
        <v>0</v>
      </c>
      <c r="I390" s="1227">
        <f>IFERROR(VLOOKUP(A390,'Nota de Crédito1_0'!$K$5:$K$238,1,0),0)</f>
        <v>0</v>
      </c>
      <c r="J390" s="1227">
        <f>IFERROR(VLOOKUP(A390,Retenciones1_0!$K$5:$K$237,1,0),0)</f>
        <v>0</v>
      </c>
      <c r="K390" s="1227">
        <f>IFERROR(VLOOKUP(A390,Percepciones1_0!$K$5:$K$236,1,0),0)</f>
        <v>0</v>
      </c>
      <c r="L390" s="1227">
        <f>IFERROR(VLOOKUP(A390,Guía1_0!$K$5:$K$235,1,0),0)</f>
        <v>0</v>
      </c>
      <c r="M390" s="1227">
        <f>IFERROR(VLOOKUP(A390,'Resumen Diario1_1'!$K$5:$K$233,1,0),0)</f>
        <v>0</v>
      </c>
      <c r="N390" s="1227">
        <f>IFERROR(VLOOKUP(A390,'Comunicación de Baja1_0'!$K$5:$K$233,1,0),0)</f>
        <v>0</v>
      </c>
      <c r="O390" s="1227">
        <f>IFERROR(VLOOKUP(A390,'Resumen de reversiones1_0'!$K$5:$K$1000,1,0),0)</f>
        <v>0</v>
      </c>
      <c r="P390" s="1227">
        <f>IFERROR(VLOOKUP(A390,Factura2_0!$L$5:$L$971,1,0),0)</f>
        <v>0</v>
      </c>
      <c r="Q390" s="1227">
        <f>IFERROR(VLOOKUP($A390,Boleta2_0!$L$5:$L$1117,1,0),0)</f>
        <v>0</v>
      </c>
      <c r="R390" s="1227">
        <f>IFERROR(VLOOKUP($A390,'Servicios Públicos2_0'!$L$5:$L$462,1,0),0)</f>
        <v>0</v>
      </c>
      <c r="S390" s="1227">
        <f>IFERROR(VLOOKUP($A390,NotaCredito2_0!$L$5:$L$457,1,0),0)</f>
        <v>0</v>
      </c>
      <c r="T390" s="1227">
        <f>IFERROR(VLOOKUP($A390,NotaDebito2_0!$L$5:$L$454,1,0),0)</f>
        <v>0</v>
      </c>
      <c r="U390" s="1227">
        <f>IFERROR(VLOOKUP($A390,General!$D$6:$D$235,1,0),0)</f>
        <v>0</v>
      </c>
      <c r="V390" s="1227">
        <f>IFERROR(VLOOKUP($A390,Firma!$H$4:$H$232,1,0),0)</f>
        <v>0</v>
      </c>
      <c r="W390" s="365" t="s">
        <v>2199</v>
      </c>
      <c r="X390" s="1229" t="str">
        <f t="shared" si="6"/>
        <v>2262</v>
      </c>
    </row>
    <row r="391" spans="1:24" customFormat="1" x14ac:dyDescent="0.25">
      <c r="A391" s="365" t="s">
        <v>2197</v>
      </c>
      <c r="B391" s="1249" t="s">
        <v>2196</v>
      </c>
      <c r="C391" s="1382"/>
      <c r="D391" s="1090"/>
      <c r="E391" s="449"/>
      <c r="F391" s="1227" t="str">
        <f>IFERROR(VLOOKUP(A391,Factura1_0!$K$5:$K$263,1,0),"0")</f>
        <v>0</v>
      </c>
      <c r="G391" s="1227">
        <f>IFERROR(VLOOKUP(A391,Boleta1_0!$K$5:$K$248,1,0),0)</f>
        <v>0</v>
      </c>
      <c r="H391" s="1227">
        <f>IFERROR(VLOOKUP(A391,'Nota de Débito1_0'!$K$5:$K$238,1,0),0)</f>
        <v>0</v>
      </c>
      <c r="I391" s="1227">
        <f>IFERROR(VLOOKUP(A391,'Nota de Crédito1_0'!$K$5:$K$238,1,0),0)</f>
        <v>0</v>
      </c>
      <c r="J391" s="1227">
        <f>IFERROR(VLOOKUP(A391,Retenciones1_0!$K$5:$K$237,1,0),0)</f>
        <v>0</v>
      </c>
      <c r="K391" s="1227">
        <f>IFERROR(VLOOKUP(A391,Percepciones1_0!$K$5:$K$236,1,0),0)</f>
        <v>0</v>
      </c>
      <c r="L391" s="1227">
        <f>IFERROR(VLOOKUP(A391,Guía1_0!$K$5:$K$235,1,0),0)</f>
        <v>0</v>
      </c>
      <c r="M391" s="1227" t="str">
        <f>IFERROR(VLOOKUP(A391,'Resumen Diario1_1'!$K$5:$K$233,1,0),0)</f>
        <v>2263</v>
      </c>
      <c r="N391" s="1227">
        <f>IFERROR(VLOOKUP(A391,'Comunicación de Baja1_0'!$K$5:$K$233,1,0),0)</f>
        <v>0</v>
      </c>
      <c r="O391" s="1227">
        <f>IFERROR(VLOOKUP(A391,'Resumen de reversiones1_0'!$K$5:$K$1000,1,0),0)</f>
        <v>0</v>
      </c>
      <c r="P391" s="1227">
        <f>IFERROR(VLOOKUP(A391,Factura2_0!$L$5:$L$971,1,0),0)</f>
        <v>0</v>
      </c>
      <c r="Q391" s="1227">
        <f>IFERROR(VLOOKUP($A391,Boleta2_0!$L$5:$L$1117,1,0),0)</f>
        <v>0</v>
      </c>
      <c r="R391" s="1227">
        <f>IFERROR(VLOOKUP($A391,'Servicios Públicos2_0'!$L$5:$L$462,1,0),0)</f>
        <v>0</v>
      </c>
      <c r="S391" s="1227">
        <f>IFERROR(VLOOKUP($A391,NotaCredito2_0!$L$5:$L$457,1,0),0)</f>
        <v>0</v>
      </c>
      <c r="T391" s="1227">
        <f>IFERROR(VLOOKUP($A391,NotaDebito2_0!$L$5:$L$454,1,0),0)</f>
        <v>0</v>
      </c>
      <c r="U391" s="1227">
        <f>IFERROR(VLOOKUP($A391,General!$D$6:$D$235,1,0),0)</f>
        <v>0</v>
      </c>
      <c r="V391" s="1227">
        <f>IFERROR(VLOOKUP($A391,Firma!$H$4:$H$232,1,0),0)</f>
        <v>0</v>
      </c>
      <c r="W391" s="365" t="s">
        <v>2197</v>
      </c>
      <c r="X391" s="1229" t="str">
        <f t="shared" si="6"/>
        <v>2263</v>
      </c>
    </row>
    <row r="392" spans="1:24" customFormat="1" x14ac:dyDescent="0.25">
      <c r="A392" s="365" t="s">
        <v>2195</v>
      </c>
      <c r="B392" s="1249" t="s">
        <v>2194</v>
      </c>
      <c r="C392" s="1382"/>
      <c r="D392" s="1090"/>
      <c r="E392" s="449"/>
      <c r="F392" s="1227" t="str">
        <f>IFERROR(VLOOKUP(A392,Factura1_0!$K$5:$K$263,1,0),"0")</f>
        <v>0</v>
      </c>
      <c r="G392" s="1227">
        <f>IFERROR(VLOOKUP(A392,Boleta1_0!$K$5:$K$248,1,0),0)</f>
        <v>0</v>
      </c>
      <c r="H392" s="1227">
        <f>IFERROR(VLOOKUP(A392,'Nota de Débito1_0'!$K$5:$K$238,1,0),0)</f>
        <v>0</v>
      </c>
      <c r="I392" s="1227">
        <f>IFERROR(VLOOKUP(A392,'Nota de Crédito1_0'!$K$5:$K$238,1,0),0)</f>
        <v>0</v>
      </c>
      <c r="J392" s="1227">
        <f>IFERROR(VLOOKUP(A392,Retenciones1_0!$K$5:$K$237,1,0),0)</f>
        <v>0</v>
      </c>
      <c r="K392" s="1227">
        <f>IFERROR(VLOOKUP(A392,Percepciones1_0!$K$5:$K$236,1,0),0)</f>
        <v>0</v>
      </c>
      <c r="L392" s="1227">
        <f>IFERROR(VLOOKUP(A392,Guía1_0!$K$5:$K$235,1,0),0)</f>
        <v>0</v>
      </c>
      <c r="M392" s="1227">
        <f>IFERROR(VLOOKUP(A392,'Resumen Diario1_1'!$K$5:$K$233,1,0),0)</f>
        <v>0</v>
      </c>
      <c r="N392" s="1227">
        <f>IFERROR(VLOOKUP(A392,'Comunicación de Baja1_0'!$K$5:$K$233,1,0),0)</f>
        <v>0</v>
      </c>
      <c r="O392" s="1227">
        <f>IFERROR(VLOOKUP(A392,'Resumen de reversiones1_0'!$K$5:$K$1000,1,0),0)</f>
        <v>0</v>
      </c>
      <c r="P392" s="1227">
        <f>IFERROR(VLOOKUP(A392,Factura2_0!$L$5:$L$971,1,0),0)</f>
        <v>0</v>
      </c>
      <c r="Q392" s="1227">
        <f>IFERROR(VLOOKUP($A392,Boleta2_0!$L$5:$L$1117,1,0),0)</f>
        <v>0</v>
      </c>
      <c r="R392" s="1227">
        <f>IFERROR(VLOOKUP($A392,'Servicios Públicos2_0'!$L$5:$L$462,1,0),0)</f>
        <v>0</v>
      </c>
      <c r="S392" s="1227">
        <f>IFERROR(VLOOKUP($A392,NotaCredito2_0!$L$5:$L$457,1,0),0)</f>
        <v>0</v>
      </c>
      <c r="T392" s="1227">
        <f>IFERROR(VLOOKUP($A392,NotaDebito2_0!$L$5:$L$454,1,0),0)</f>
        <v>0</v>
      </c>
      <c r="U392" s="1227">
        <f>IFERROR(VLOOKUP($A392,General!$D$6:$D$235,1,0),0)</f>
        <v>0</v>
      </c>
      <c r="V392" s="1227">
        <f>IFERROR(VLOOKUP($A392,Firma!$H$4:$H$232,1,0),0)</f>
        <v>0</v>
      </c>
      <c r="W392" s="365" t="s">
        <v>2195</v>
      </c>
      <c r="X392" s="1229" t="str">
        <f t="shared" si="6"/>
        <v>2264</v>
      </c>
    </row>
    <row r="393" spans="1:24" customFormat="1" x14ac:dyDescent="0.25">
      <c r="A393" s="365" t="s">
        <v>2193</v>
      </c>
      <c r="B393" s="1249" t="s">
        <v>2192</v>
      </c>
      <c r="C393" s="1382"/>
      <c r="D393" s="1090"/>
      <c r="E393" s="449"/>
      <c r="F393" s="1227" t="str">
        <f>IFERROR(VLOOKUP(A393,Factura1_0!$K$5:$K$263,1,0),"0")</f>
        <v>0</v>
      </c>
      <c r="G393" s="1227">
        <f>IFERROR(VLOOKUP(A393,Boleta1_0!$K$5:$K$248,1,0),0)</f>
        <v>0</v>
      </c>
      <c r="H393" s="1227">
        <f>IFERROR(VLOOKUP(A393,'Nota de Débito1_0'!$K$5:$K$238,1,0),0)</f>
        <v>0</v>
      </c>
      <c r="I393" s="1227">
        <f>IFERROR(VLOOKUP(A393,'Nota de Crédito1_0'!$K$5:$K$238,1,0),0)</f>
        <v>0</v>
      </c>
      <c r="J393" s="1227">
        <f>IFERROR(VLOOKUP(A393,Retenciones1_0!$K$5:$K$237,1,0),0)</f>
        <v>0</v>
      </c>
      <c r="K393" s="1227">
        <f>IFERROR(VLOOKUP(A393,Percepciones1_0!$K$5:$K$236,1,0),0)</f>
        <v>0</v>
      </c>
      <c r="L393" s="1227">
        <f>IFERROR(VLOOKUP(A393,Guía1_0!$K$5:$K$235,1,0),0)</f>
        <v>0</v>
      </c>
      <c r="M393" s="1227">
        <f>IFERROR(VLOOKUP(A393,'Resumen Diario1_1'!$K$5:$K$233,1,0),0)</f>
        <v>0</v>
      </c>
      <c r="N393" s="1227">
        <f>IFERROR(VLOOKUP(A393,'Comunicación de Baja1_0'!$K$5:$K$233,1,0),0)</f>
        <v>0</v>
      </c>
      <c r="O393" s="1227">
        <f>IFERROR(VLOOKUP(A393,'Resumen de reversiones1_0'!$K$5:$K$1000,1,0),0)</f>
        <v>0</v>
      </c>
      <c r="P393" s="1227">
        <f>IFERROR(VLOOKUP(A393,Factura2_0!$L$5:$L$971,1,0),0)</f>
        <v>0</v>
      </c>
      <c r="Q393" s="1227">
        <f>IFERROR(VLOOKUP($A393,Boleta2_0!$L$5:$L$1117,1,0),0)</f>
        <v>0</v>
      </c>
      <c r="R393" s="1227">
        <f>IFERROR(VLOOKUP($A393,'Servicios Públicos2_0'!$L$5:$L$462,1,0),0)</f>
        <v>0</v>
      </c>
      <c r="S393" s="1227">
        <f>IFERROR(VLOOKUP($A393,NotaCredito2_0!$L$5:$L$457,1,0),0)</f>
        <v>0</v>
      </c>
      <c r="T393" s="1227">
        <f>IFERROR(VLOOKUP($A393,NotaDebito2_0!$L$5:$L$454,1,0),0)</f>
        <v>0</v>
      </c>
      <c r="U393" s="1227">
        <f>IFERROR(VLOOKUP($A393,General!$D$6:$D$235,1,0),0)</f>
        <v>0</v>
      </c>
      <c r="V393" s="1227">
        <f>IFERROR(VLOOKUP($A393,Firma!$H$4:$H$232,1,0),0)</f>
        <v>0</v>
      </c>
      <c r="W393" s="365" t="s">
        <v>2193</v>
      </c>
      <c r="X393" s="1229" t="str">
        <f t="shared" si="6"/>
        <v>2265</v>
      </c>
    </row>
    <row r="394" spans="1:24" customFormat="1" x14ac:dyDescent="0.25">
      <c r="A394" s="365" t="s">
        <v>2191</v>
      </c>
      <c r="B394" s="1249" t="s">
        <v>2190</v>
      </c>
      <c r="C394" s="1382"/>
      <c r="D394" s="1090"/>
      <c r="E394" s="449"/>
      <c r="F394" s="1227" t="str">
        <f>IFERROR(VLOOKUP(A394,Factura1_0!$K$5:$K$263,1,0),"0")</f>
        <v>0</v>
      </c>
      <c r="G394" s="1227">
        <f>IFERROR(VLOOKUP(A394,Boleta1_0!$K$5:$K$248,1,0),0)</f>
        <v>0</v>
      </c>
      <c r="H394" s="1227">
        <f>IFERROR(VLOOKUP(A394,'Nota de Débito1_0'!$K$5:$K$238,1,0),0)</f>
        <v>0</v>
      </c>
      <c r="I394" s="1227">
        <f>IFERROR(VLOOKUP(A394,'Nota de Crédito1_0'!$K$5:$K$238,1,0),0)</f>
        <v>0</v>
      </c>
      <c r="J394" s="1227">
        <f>IFERROR(VLOOKUP(A394,Retenciones1_0!$K$5:$K$237,1,0),0)</f>
        <v>0</v>
      </c>
      <c r="K394" s="1227">
        <f>IFERROR(VLOOKUP(A394,Percepciones1_0!$K$5:$K$236,1,0),0)</f>
        <v>0</v>
      </c>
      <c r="L394" s="1227">
        <f>IFERROR(VLOOKUP(A394,Guía1_0!$K$5:$K$235,1,0),0)</f>
        <v>0</v>
      </c>
      <c r="M394" s="1227" t="str">
        <f>IFERROR(VLOOKUP(A394,'Resumen Diario1_1'!$K$5:$K$233,1,0),0)</f>
        <v>2266</v>
      </c>
      <c r="N394" s="1227">
        <f>IFERROR(VLOOKUP(A394,'Comunicación de Baja1_0'!$K$5:$K$233,1,0),0)</f>
        <v>0</v>
      </c>
      <c r="O394" s="1227">
        <f>IFERROR(VLOOKUP(A394,'Resumen de reversiones1_0'!$K$5:$K$1000,1,0),0)</f>
        <v>0</v>
      </c>
      <c r="P394" s="1227">
        <f>IFERROR(VLOOKUP(A394,Factura2_0!$L$5:$L$971,1,0),0)</f>
        <v>0</v>
      </c>
      <c r="Q394" s="1227">
        <f>IFERROR(VLOOKUP($A394,Boleta2_0!$L$5:$L$1117,1,0),0)</f>
        <v>0</v>
      </c>
      <c r="R394" s="1227">
        <f>IFERROR(VLOOKUP($A394,'Servicios Públicos2_0'!$L$5:$L$462,1,0),0)</f>
        <v>0</v>
      </c>
      <c r="S394" s="1227">
        <f>IFERROR(VLOOKUP($A394,NotaCredito2_0!$L$5:$L$457,1,0),0)</f>
        <v>0</v>
      </c>
      <c r="T394" s="1227">
        <f>IFERROR(VLOOKUP($A394,NotaDebito2_0!$L$5:$L$454,1,0),0)</f>
        <v>0</v>
      </c>
      <c r="U394" s="1227">
        <f>IFERROR(VLOOKUP($A394,General!$D$6:$D$235,1,0),0)</f>
        <v>0</v>
      </c>
      <c r="V394" s="1227">
        <f>IFERROR(VLOOKUP($A394,Firma!$H$4:$H$232,1,0),0)</f>
        <v>0</v>
      </c>
      <c r="W394" s="365" t="s">
        <v>2191</v>
      </c>
      <c r="X394" s="1229" t="str">
        <f t="shared" si="6"/>
        <v>2266</v>
      </c>
    </row>
    <row r="395" spans="1:24" customFormat="1" x14ac:dyDescent="0.25">
      <c r="A395" s="365" t="s">
        <v>2189</v>
      </c>
      <c r="B395" s="1249" t="s">
        <v>704</v>
      </c>
      <c r="C395" s="1382"/>
      <c r="D395" s="1090"/>
      <c r="E395" s="449"/>
      <c r="F395" s="1227" t="str">
        <f>IFERROR(VLOOKUP(A395,Factura1_0!$K$5:$K$263,1,0),"0")</f>
        <v>0</v>
      </c>
      <c r="G395" s="1227">
        <f>IFERROR(VLOOKUP(A395,Boleta1_0!$K$5:$K$248,1,0),0)</f>
        <v>0</v>
      </c>
      <c r="H395" s="1227">
        <f>IFERROR(VLOOKUP(A395,'Nota de Débito1_0'!$K$5:$K$238,1,0),0)</f>
        <v>0</v>
      </c>
      <c r="I395" s="1227">
        <f>IFERROR(VLOOKUP(A395,'Nota de Crédito1_0'!$K$5:$K$238,1,0),0)</f>
        <v>0</v>
      </c>
      <c r="J395" s="1227">
        <f>IFERROR(VLOOKUP(A395,Retenciones1_0!$K$5:$K$237,1,0),0)</f>
        <v>0</v>
      </c>
      <c r="K395" s="1227">
        <f>IFERROR(VLOOKUP(A395,Percepciones1_0!$K$5:$K$236,1,0),0)</f>
        <v>0</v>
      </c>
      <c r="L395" s="1227">
        <f>IFERROR(VLOOKUP(A395,Guía1_0!$K$5:$K$235,1,0),0)</f>
        <v>0</v>
      </c>
      <c r="M395" s="1227">
        <f>IFERROR(VLOOKUP(A395,'Resumen Diario1_1'!$K$5:$K$233,1,0),0)</f>
        <v>0</v>
      </c>
      <c r="N395" s="1227">
        <f>IFERROR(VLOOKUP(A395,'Comunicación de Baja1_0'!$K$5:$K$233,1,0),0)</f>
        <v>0</v>
      </c>
      <c r="O395" s="1227">
        <f>IFERROR(VLOOKUP(A395,'Resumen de reversiones1_0'!$K$5:$K$1000,1,0),0)</f>
        <v>0</v>
      </c>
      <c r="P395" s="1227">
        <f>IFERROR(VLOOKUP(A395,Factura2_0!$L$5:$L$971,1,0),0)</f>
        <v>0</v>
      </c>
      <c r="Q395" s="1227">
        <f>IFERROR(VLOOKUP($A395,Boleta2_0!$L$5:$L$1117,1,0),0)</f>
        <v>0</v>
      </c>
      <c r="R395" s="1227">
        <f>IFERROR(VLOOKUP($A395,'Servicios Públicos2_0'!$L$5:$L$462,1,0),0)</f>
        <v>0</v>
      </c>
      <c r="S395" s="1227">
        <f>IFERROR(VLOOKUP($A395,NotaCredito2_0!$L$5:$L$457,1,0),0)</f>
        <v>0</v>
      </c>
      <c r="T395" s="1227">
        <f>IFERROR(VLOOKUP($A395,NotaDebito2_0!$L$5:$L$454,1,0),0)</f>
        <v>0</v>
      </c>
      <c r="U395" s="1227">
        <f>IFERROR(VLOOKUP($A395,General!$D$6:$D$235,1,0),0)</f>
        <v>0</v>
      </c>
      <c r="V395" s="1227">
        <f>IFERROR(VLOOKUP($A395,Firma!$H$4:$H$232,1,0),0)</f>
        <v>0</v>
      </c>
      <c r="W395" s="365" t="s">
        <v>2189</v>
      </c>
      <c r="X395" s="1229" t="str">
        <f t="shared" si="6"/>
        <v>2267</v>
      </c>
    </row>
    <row r="396" spans="1:24" customFormat="1" x14ac:dyDescent="0.25">
      <c r="A396" s="365" t="s">
        <v>2188</v>
      </c>
      <c r="B396" s="1249" t="s">
        <v>615</v>
      </c>
      <c r="C396" s="1382"/>
      <c r="D396" s="1090"/>
      <c r="E396" s="449"/>
      <c r="F396" s="1227" t="str">
        <f>IFERROR(VLOOKUP(A396,Factura1_0!$K$5:$K$263,1,0),"0")</f>
        <v>0</v>
      </c>
      <c r="G396" s="1227">
        <f>IFERROR(VLOOKUP(A396,Boleta1_0!$K$5:$K$248,1,0),0)</f>
        <v>0</v>
      </c>
      <c r="H396" s="1227">
        <f>IFERROR(VLOOKUP(A396,'Nota de Débito1_0'!$K$5:$K$238,1,0),0)</f>
        <v>0</v>
      </c>
      <c r="I396" s="1227">
        <f>IFERROR(VLOOKUP(A396,'Nota de Crédito1_0'!$K$5:$K$238,1,0),0)</f>
        <v>0</v>
      </c>
      <c r="J396" s="1227">
        <f>IFERROR(VLOOKUP(A396,Retenciones1_0!$K$5:$K$237,1,0),0)</f>
        <v>0</v>
      </c>
      <c r="K396" s="1227">
        <f>IFERROR(VLOOKUP(A396,Percepciones1_0!$K$5:$K$236,1,0),0)</f>
        <v>0</v>
      </c>
      <c r="L396" s="1227">
        <f>IFERROR(VLOOKUP(A396,Guía1_0!$K$5:$K$235,1,0),0)</f>
        <v>0</v>
      </c>
      <c r="M396" s="1227" t="str">
        <f>IFERROR(VLOOKUP(A396,'Resumen Diario1_1'!$K$5:$K$233,1,0),0)</f>
        <v>2268</v>
      </c>
      <c r="N396" s="1227">
        <f>IFERROR(VLOOKUP(A396,'Comunicación de Baja1_0'!$K$5:$K$233,1,0),0)</f>
        <v>0</v>
      </c>
      <c r="O396" s="1227">
        <f>IFERROR(VLOOKUP(A396,'Resumen de reversiones1_0'!$K$5:$K$1000,1,0),0)</f>
        <v>0</v>
      </c>
      <c r="P396" s="1227">
        <f>IFERROR(VLOOKUP(A396,Factura2_0!$L$5:$L$971,1,0),0)</f>
        <v>0</v>
      </c>
      <c r="Q396" s="1227">
        <f>IFERROR(VLOOKUP($A396,Boleta2_0!$L$5:$L$1117,1,0),0)</f>
        <v>0</v>
      </c>
      <c r="R396" s="1227">
        <f>IFERROR(VLOOKUP($A396,'Servicios Públicos2_0'!$L$5:$L$462,1,0),0)</f>
        <v>0</v>
      </c>
      <c r="S396" s="1227">
        <f>IFERROR(VLOOKUP($A396,NotaCredito2_0!$L$5:$L$457,1,0),0)</f>
        <v>0</v>
      </c>
      <c r="T396" s="1227">
        <f>IFERROR(VLOOKUP($A396,NotaDebito2_0!$L$5:$L$454,1,0),0)</f>
        <v>0</v>
      </c>
      <c r="U396" s="1227">
        <f>IFERROR(VLOOKUP($A396,General!$D$6:$D$235,1,0),0)</f>
        <v>0</v>
      </c>
      <c r="V396" s="1227">
        <f>IFERROR(VLOOKUP($A396,Firma!$H$4:$H$232,1,0),0)</f>
        <v>0</v>
      </c>
      <c r="W396" s="365" t="s">
        <v>2188</v>
      </c>
      <c r="X396" s="1229" t="str">
        <f t="shared" si="6"/>
        <v>2268</v>
      </c>
    </row>
    <row r="397" spans="1:24" customFormat="1" x14ac:dyDescent="0.25">
      <c r="A397" s="365" t="s">
        <v>2187</v>
      </c>
      <c r="B397" s="1249" t="s">
        <v>2186</v>
      </c>
      <c r="C397" s="1382"/>
      <c r="D397" s="1090"/>
      <c r="E397" s="449"/>
      <c r="F397" s="1227" t="str">
        <f>IFERROR(VLOOKUP(A397,Factura1_0!$K$5:$K$263,1,0),"0")</f>
        <v>0</v>
      </c>
      <c r="G397" s="1227">
        <f>IFERROR(VLOOKUP(A397,Boleta1_0!$K$5:$K$248,1,0),0)</f>
        <v>0</v>
      </c>
      <c r="H397" s="1227">
        <f>IFERROR(VLOOKUP(A397,'Nota de Débito1_0'!$K$5:$K$238,1,0),0)</f>
        <v>0</v>
      </c>
      <c r="I397" s="1227">
        <f>IFERROR(VLOOKUP(A397,'Nota de Crédito1_0'!$K$5:$K$238,1,0),0)</f>
        <v>0</v>
      </c>
      <c r="J397" s="1227">
        <f>IFERROR(VLOOKUP(A397,Retenciones1_0!$K$5:$K$237,1,0),0)</f>
        <v>0</v>
      </c>
      <c r="K397" s="1227">
        <f>IFERROR(VLOOKUP(A397,Percepciones1_0!$K$5:$K$236,1,0),0)</f>
        <v>0</v>
      </c>
      <c r="L397" s="1227">
        <f>IFERROR(VLOOKUP(A397,Guía1_0!$K$5:$K$235,1,0),0)</f>
        <v>0</v>
      </c>
      <c r="M397" s="1227" t="str">
        <f>IFERROR(VLOOKUP(A397,'Resumen Diario1_1'!$K$5:$K$233,1,0),0)</f>
        <v>2269</v>
      </c>
      <c r="N397" s="1227">
        <f>IFERROR(VLOOKUP(A397,'Comunicación de Baja1_0'!$K$5:$K$233,1,0),0)</f>
        <v>0</v>
      </c>
      <c r="O397" s="1227">
        <f>IFERROR(VLOOKUP(A397,'Resumen de reversiones1_0'!$K$5:$K$1000,1,0),0)</f>
        <v>0</v>
      </c>
      <c r="P397" s="1227">
        <f>IFERROR(VLOOKUP(A397,Factura2_0!$L$5:$L$971,1,0),0)</f>
        <v>0</v>
      </c>
      <c r="Q397" s="1227">
        <f>IFERROR(VLOOKUP($A397,Boleta2_0!$L$5:$L$1117,1,0),0)</f>
        <v>0</v>
      </c>
      <c r="R397" s="1227">
        <f>IFERROR(VLOOKUP($A397,'Servicios Públicos2_0'!$L$5:$L$462,1,0),0)</f>
        <v>0</v>
      </c>
      <c r="S397" s="1227">
        <f>IFERROR(VLOOKUP($A397,NotaCredito2_0!$L$5:$L$457,1,0),0)</f>
        <v>0</v>
      </c>
      <c r="T397" s="1227">
        <f>IFERROR(VLOOKUP($A397,NotaDebito2_0!$L$5:$L$454,1,0),0)</f>
        <v>0</v>
      </c>
      <c r="U397" s="1227">
        <f>IFERROR(VLOOKUP($A397,General!$D$6:$D$235,1,0),0)</f>
        <v>0</v>
      </c>
      <c r="V397" s="1227">
        <f>IFERROR(VLOOKUP($A397,Firma!$H$4:$H$232,1,0),0)</f>
        <v>0</v>
      </c>
      <c r="W397" s="365" t="s">
        <v>2187</v>
      </c>
      <c r="X397" s="1229" t="str">
        <f t="shared" si="6"/>
        <v>2269</v>
      </c>
    </row>
    <row r="398" spans="1:24" customFormat="1" x14ac:dyDescent="0.25">
      <c r="A398" s="365" t="s">
        <v>2185</v>
      </c>
      <c r="B398" s="1249" t="s">
        <v>705</v>
      </c>
      <c r="C398" s="1382"/>
      <c r="D398" s="1090"/>
      <c r="E398" s="449"/>
      <c r="F398" s="1227" t="str">
        <f>IFERROR(VLOOKUP(A398,Factura1_0!$K$5:$K$263,1,0),"0")</f>
        <v>0</v>
      </c>
      <c r="G398" s="1227">
        <f>IFERROR(VLOOKUP(A398,Boleta1_0!$K$5:$K$248,1,0),0)</f>
        <v>0</v>
      </c>
      <c r="H398" s="1227">
        <f>IFERROR(VLOOKUP(A398,'Nota de Débito1_0'!$K$5:$K$238,1,0),0)</f>
        <v>0</v>
      </c>
      <c r="I398" s="1227">
        <f>IFERROR(VLOOKUP(A398,'Nota de Crédito1_0'!$K$5:$K$238,1,0),0)</f>
        <v>0</v>
      </c>
      <c r="J398" s="1227">
        <f>IFERROR(VLOOKUP(A398,Retenciones1_0!$K$5:$K$237,1,0),0)</f>
        <v>0</v>
      </c>
      <c r="K398" s="1227">
        <f>IFERROR(VLOOKUP(A398,Percepciones1_0!$K$5:$K$236,1,0),0)</f>
        <v>0</v>
      </c>
      <c r="L398" s="1227">
        <f>IFERROR(VLOOKUP(A398,Guía1_0!$K$5:$K$235,1,0),0)</f>
        <v>0</v>
      </c>
      <c r="M398" s="1227">
        <f>IFERROR(VLOOKUP(A398,'Resumen Diario1_1'!$K$5:$K$233,1,0),0)</f>
        <v>0</v>
      </c>
      <c r="N398" s="1227">
        <f>IFERROR(VLOOKUP(A398,'Comunicación de Baja1_0'!$K$5:$K$233,1,0),0)</f>
        <v>0</v>
      </c>
      <c r="O398" s="1227">
        <f>IFERROR(VLOOKUP(A398,'Resumen de reversiones1_0'!$K$5:$K$1000,1,0),0)</f>
        <v>0</v>
      </c>
      <c r="P398" s="1227">
        <f>IFERROR(VLOOKUP(A398,Factura2_0!$L$5:$L$971,1,0),0)</f>
        <v>0</v>
      </c>
      <c r="Q398" s="1227">
        <f>IFERROR(VLOOKUP($A398,Boleta2_0!$L$5:$L$1117,1,0),0)</f>
        <v>0</v>
      </c>
      <c r="R398" s="1227">
        <f>IFERROR(VLOOKUP($A398,'Servicios Públicos2_0'!$L$5:$L$462,1,0),0)</f>
        <v>0</v>
      </c>
      <c r="S398" s="1227">
        <f>IFERROR(VLOOKUP($A398,NotaCredito2_0!$L$5:$L$457,1,0),0)</f>
        <v>0</v>
      </c>
      <c r="T398" s="1227">
        <f>IFERROR(VLOOKUP($A398,NotaDebito2_0!$L$5:$L$454,1,0),0)</f>
        <v>0</v>
      </c>
      <c r="U398" s="1227">
        <f>IFERROR(VLOOKUP($A398,General!$D$6:$D$235,1,0),0)</f>
        <v>0</v>
      </c>
      <c r="V398" s="1227">
        <f>IFERROR(VLOOKUP($A398,Firma!$H$4:$H$232,1,0),0)</f>
        <v>0</v>
      </c>
      <c r="W398" s="365" t="s">
        <v>2185</v>
      </c>
      <c r="X398" s="1229" t="str">
        <f t="shared" si="6"/>
        <v>2270</v>
      </c>
    </row>
    <row r="399" spans="1:24" customFormat="1" x14ac:dyDescent="0.25">
      <c r="A399" s="365" t="s">
        <v>2184</v>
      </c>
      <c r="B399" s="1249" t="s">
        <v>2183</v>
      </c>
      <c r="C399" s="1382"/>
      <c r="D399" s="1090"/>
      <c r="E399" s="449"/>
      <c r="F399" s="1227" t="str">
        <f>IFERROR(VLOOKUP(A399,Factura1_0!$K$5:$K$263,1,0),"0")</f>
        <v>0</v>
      </c>
      <c r="G399" s="1227">
        <f>IFERROR(VLOOKUP(A399,Boleta1_0!$K$5:$K$248,1,0),0)</f>
        <v>0</v>
      </c>
      <c r="H399" s="1227">
        <f>IFERROR(VLOOKUP(A399,'Nota de Débito1_0'!$K$5:$K$238,1,0),0)</f>
        <v>0</v>
      </c>
      <c r="I399" s="1227">
        <f>IFERROR(VLOOKUP(A399,'Nota de Crédito1_0'!$K$5:$K$238,1,0),0)</f>
        <v>0</v>
      </c>
      <c r="J399" s="1227">
        <f>IFERROR(VLOOKUP(A399,Retenciones1_0!$K$5:$K$237,1,0),0)</f>
        <v>0</v>
      </c>
      <c r="K399" s="1227">
        <f>IFERROR(VLOOKUP(A399,Percepciones1_0!$K$5:$K$236,1,0),0)</f>
        <v>0</v>
      </c>
      <c r="L399" s="1227">
        <f>IFERROR(VLOOKUP(A399,Guía1_0!$K$5:$K$235,1,0),0)</f>
        <v>0</v>
      </c>
      <c r="M399" s="1227" t="str">
        <f>IFERROR(VLOOKUP(A399,'Resumen Diario1_1'!$K$5:$K$233,1,0),0)</f>
        <v>2271</v>
      </c>
      <c r="N399" s="1227">
        <f>IFERROR(VLOOKUP(A399,'Comunicación de Baja1_0'!$K$5:$K$233,1,0),0)</f>
        <v>0</v>
      </c>
      <c r="O399" s="1227">
        <f>IFERROR(VLOOKUP(A399,'Resumen de reversiones1_0'!$K$5:$K$1000,1,0),0)</f>
        <v>0</v>
      </c>
      <c r="P399" s="1227">
        <f>IFERROR(VLOOKUP(A399,Factura2_0!$L$5:$L$971,1,0),0)</f>
        <v>0</v>
      </c>
      <c r="Q399" s="1227">
        <f>IFERROR(VLOOKUP($A399,Boleta2_0!$L$5:$L$1117,1,0),0)</f>
        <v>0</v>
      </c>
      <c r="R399" s="1227">
        <f>IFERROR(VLOOKUP($A399,'Servicios Públicos2_0'!$L$5:$L$462,1,0),0)</f>
        <v>0</v>
      </c>
      <c r="S399" s="1227">
        <f>IFERROR(VLOOKUP($A399,NotaCredito2_0!$L$5:$L$457,1,0),0)</f>
        <v>0</v>
      </c>
      <c r="T399" s="1227">
        <f>IFERROR(VLOOKUP($A399,NotaDebito2_0!$L$5:$L$454,1,0),0)</f>
        <v>0</v>
      </c>
      <c r="U399" s="1227">
        <f>IFERROR(VLOOKUP($A399,General!$D$6:$D$235,1,0),0)</f>
        <v>0</v>
      </c>
      <c r="V399" s="1227">
        <f>IFERROR(VLOOKUP($A399,Firma!$H$4:$H$232,1,0),0)</f>
        <v>0</v>
      </c>
      <c r="W399" s="365" t="s">
        <v>2184</v>
      </c>
      <c r="X399" s="1229" t="str">
        <f t="shared" si="6"/>
        <v>2271</v>
      </c>
    </row>
    <row r="400" spans="1:24" customFormat="1" x14ac:dyDescent="0.25">
      <c r="A400" s="365" t="s">
        <v>2182</v>
      </c>
      <c r="B400" s="1249" t="s">
        <v>542</v>
      </c>
      <c r="C400" s="1382"/>
      <c r="D400" s="1090"/>
      <c r="E400" s="449"/>
      <c r="F400" s="1227" t="str">
        <f>IFERROR(VLOOKUP(A400,Factura1_0!$K$5:$K$263,1,0),"0")</f>
        <v>0</v>
      </c>
      <c r="G400" s="1227">
        <f>IFERROR(VLOOKUP(A400,Boleta1_0!$K$5:$K$248,1,0),0)</f>
        <v>0</v>
      </c>
      <c r="H400" s="1227">
        <f>IFERROR(VLOOKUP(A400,'Nota de Débito1_0'!$K$5:$K$238,1,0),0)</f>
        <v>0</v>
      </c>
      <c r="I400" s="1227">
        <f>IFERROR(VLOOKUP(A400,'Nota de Crédito1_0'!$K$5:$K$238,1,0),0)</f>
        <v>0</v>
      </c>
      <c r="J400" s="1227">
        <f>IFERROR(VLOOKUP(A400,Retenciones1_0!$K$5:$K$237,1,0),0)</f>
        <v>0</v>
      </c>
      <c r="K400" s="1227">
        <f>IFERROR(VLOOKUP(A400,Percepciones1_0!$K$5:$K$236,1,0),0)</f>
        <v>0</v>
      </c>
      <c r="L400" s="1227">
        <f>IFERROR(VLOOKUP(A400,Guía1_0!$K$5:$K$235,1,0),0)</f>
        <v>0</v>
      </c>
      <c r="M400" s="1227">
        <f>IFERROR(VLOOKUP(A400,'Resumen Diario1_1'!$K$5:$K$233,1,0),0)</f>
        <v>0</v>
      </c>
      <c r="N400" s="1227">
        <f>IFERROR(VLOOKUP(A400,'Comunicación de Baja1_0'!$K$5:$K$233,1,0),0)</f>
        <v>0</v>
      </c>
      <c r="O400" s="1227">
        <f>IFERROR(VLOOKUP(A400,'Resumen de reversiones1_0'!$K$5:$K$1000,1,0),0)</f>
        <v>0</v>
      </c>
      <c r="P400" s="1227">
        <f>IFERROR(VLOOKUP(A400,Factura2_0!$L$5:$L$971,1,0),0)</f>
        <v>0</v>
      </c>
      <c r="Q400" s="1227">
        <f>IFERROR(VLOOKUP($A400,Boleta2_0!$L$5:$L$1117,1,0),0)</f>
        <v>0</v>
      </c>
      <c r="R400" s="1227">
        <f>IFERROR(VLOOKUP($A400,'Servicios Públicos2_0'!$L$5:$L$462,1,0),0)</f>
        <v>0</v>
      </c>
      <c r="S400" s="1227">
        <f>IFERROR(VLOOKUP($A400,NotaCredito2_0!$L$5:$L$457,1,0),0)</f>
        <v>0</v>
      </c>
      <c r="T400" s="1227">
        <f>IFERROR(VLOOKUP($A400,NotaDebito2_0!$L$5:$L$454,1,0),0)</f>
        <v>0</v>
      </c>
      <c r="U400" s="1227">
        <f>IFERROR(VLOOKUP($A400,General!$D$6:$D$235,1,0),0)</f>
        <v>0</v>
      </c>
      <c r="V400" s="1227">
        <f>IFERROR(VLOOKUP($A400,Firma!$H$4:$H$232,1,0),0)</f>
        <v>0</v>
      </c>
      <c r="W400" s="365" t="s">
        <v>2182</v>
      </c>
      <c r="X400" s="1229" t="str">
        <f t="shared" si="6"/>
        <v>2272</v>
      </c>
    </row>
    <row r="401" spans="1:24" customFormat="1" x14ac:dyDescent="0.25">
      <c r="A401" s="365" t="s">
        <v>2181</v>
      </c>
      <c r="B401" s="1249" t="s">
        <v>2180</v>
      </c>
      <c r="C401" s="1382"/>
      <c r="D401" s="1090"/>
      <c r="E401" s="449"/>
      <c r="F401" s="1227" t="str">
        <f>IFERROR(VLOOKUP(A401,Factura1_0!$K$5:$K$263,1,0),"0")</f>
        <v>0</v>
      </c>
      <c r="G401" s="1227">
        <f>IFERROR(VLOOKUP(A401,Boleta1_0!$K$5:$K$248,1,0),0)</f>
        <v>0</v>
      </c>
      <c r="H401" s="1227">
        <f>IFERROR(VLOOKUP(A401,'Nota de Débito1_0'!$K$5:$K$238,1,0),0)</f>
        <v>0</v>
      </c>
      <c r="I401" s="1227">
        <f>IFERROR(VLOOKUP(A401,'Nota de Crédito1_0'!$K$5:$K$238,1,0),0)</f>
        <v>0</v>
      </c>
      <c r="J401" s="1227">
        <f>IFERROR(VLOOKUP(A401,Retenciones1_0!$K$5:$K$237,1,0),0)</f>
        <v>0</v>
      </c>
      <c r="K401" s="1227">
        <f>IFERROR(VLOOKUP(A401,Percepciones1_0!$K$5:$K$236,1,0),0)</f>
        <v>0</v>
      </c>
      <c r="L401" s="1227">
        <f>IFERROR(VLOOKUP(A401,Guía1_0!$K$5:$K$235,1,0),0)</f>
        <v>0</v>
      </c>
      <c r="M401" s="1227">
        <f>IFERROR(VLOOKUP(A401,'Resumen Diario1_1'!$K$5:$K$233,1,0),0)</f>
        <v>0</v>
      </c>
      <c r="N401" s="1227">
        <f>IFERROR(VLOOKUP(A401,'Comunicación de Baja1_0'!$K$5:$K$233,1,0),0)</f>
        <v>0</v>
      </c>
      <c r="O401" s="1227">
        <f>IFERROR(VLOOKUP(A401,'Resumen de reversiones1_0'!$K$5:$K$1000,1,0),0)</f>
        <v>0</v>
      </c>
      <c r="P401" s="1227">
        <f>IFERROR(VLOOKUP(A401,Factura2_0!$L$5:$L$971,1,0),0)</f>
        <v>0</v>
      </c>
      <c r="Q401" s="1227">
        <f>IFERROR(VLOOKUP($A401,Boleta2_0!$L$5:$L$1117,1,0),0)</f>
        <v>0</v>
      </c>
      <c r="R401" s="1227">
        <f>IFERROR(VLOOKUP($A401,'Servicios Públicos2_0'!$L$5:$L$462,1,0),0)</f>
        <v>0</v>
      </c>
      <c r="S401" s="1227">
        <f>IFERROR(VLOOKUP($A401,NotaCredito2_0!$L$5:$L$457,1,0),0)</f>
        <v>0</v>
      </c>
      <c r="T401" s="1227">
        <f>IFERROR(VLOOKUP($A401,NotaDebito2_0!$L$5:$L$454,1,0),0)</f>
        <v>0</v>
      </c>
      <c r="U401" s="1227">
        <f>IFERROR(VLOOKUP($A401,General!$D$6:$D$235,1,0),0)</f>
        <v>0</v>
      </c>
      <c r="V401" s="1227">
        <f>IFERROR(VLOOKUP($A401,Firma!$H$4:$H$232,1,0),0)</f>
        <v>0</v>
      </c>
      <c r="W401" s="365" t="s">
        <v>2181</v>
      </c>
      <c r="X401" s="1229" t="str">
        <f t="shared" si="6"/>
        <v>2273</v>
      </c>
    </row>
    <row r="402" spans="1:24" customFormat="1" x14ac:dyDescent="0.25">
      <c r="A402" s="365" t="s">
        <v>2179</v>
      </c>
      <c r="B402" s="1249" t="s">
        <v>2178</v>
      </c>
      <c r="C402" s="1382"/>
      <c r="D402" s="1090"/>
      <c r="E402" s="449"/>
      <c r="F402" s="1227" t="str">
        <f>IFERROR(VLOOKUP(A402,Factura1_0!$K$5:$K$263,1,0),"0")</f>
        <v>0</v>
      </c>
      <c r="G402" s="1227">
        <f>IFERROR(VLOOKUP(A402,Boleta1_0!$K$5:$K$248,1,0),0)</f>
        <v>0</v>
      </c>
      <c r="H402" s="1227">
        <f>IFERROR(VLOOKUP(A402,'Nota de Débito1_0'!$K$5:$K$238,1,0),0)</f>
        <v>0</v>
      </c>
      <c r="I402" s="1227">
        <f>IFERROR(VLOOKUP(A402,'Nota de Crédito1_0'!$K$5:$K$238,1,0),0)</f>
        <v>0</v>
      </c>
      <c r="J402" s="1227">
        <f>IFERROR(VLOOKUP(A402,Retenciones1_0!$K$5:$K$237,1,0),0)</f>
        <v>0</v>
      </c>
      <c r="K402" s="1227">
        <f>IFERROR(VLOOKUP(A402,Percepciones1_0!$K$5:$K$236,1,0),0)</f>
        <v>0</v>
      </c>
      <c r="L402" s="1227">
        <f>IFERROR(VLOOKUP(A402,Guía1_0!$K$5:$K$235,1,0),0)</f>
        <v>0</v>
      </c>
      <c r="M402" s="1227">
        <f>IFERROR(VLOOKUP(A402,'Resumen Diario1_1'!$K$5:$K$233,1,0),0)</f>
        <v>0</v>
      </c>
      <c r="N402" s="1227">
        <f>IFERROR(VLOOKUP(A402,'Comunicación de Baja1_0'!$K$5:$K$233,1,0),0)</f>
        <v>0</v>
      </c>
      <c r="O402" s="1227">
        <f>IFERROR(VLOOKUP(A402,'Resumen de reversiones1_0'!$K$5:$K$1000,1,0),0)</f>
        <v>0</v>
      </c>
      <c r="P402" s="1227">
        <f>IFERROR(VLOOKUP(A402,Factura2_0!$L$5:$L$971,1,0),0)</f>
        <v>0</v>
      </c>
      <c r="Q402" s="1227">
        <f>IFERROR(VLOOKUP($A402,Boleta2_0!$L$5:$L$1117,1,0),0)</f>
        <v>0</v>
      </c>
      <c r="R402" s="1227">
        <f>IFERROR(VLOOKUP($A402,'Servicios Públicos2_0'!$L$5:$L$462,1,0),0)</f>
        <v>0</v>
      </c>
      <c r="S402" s="1227">
        <f>IFERROR(VLOOKUP($A402,NotaCredito2_0!$L$5:$L$457,1,0),0)</f>
        <v>0</v>
      </c>
      <c r="T402" s="1227">
        <f>IFERROR(VLOOKUP($A402,NotaDebito2_0!$L$5:$L$454,1,0),0)</f>
        <v>0</v>
      </c>
      <c r="U402" s="1227">
        <f>IFERROR(VLOOKUP($A402,General!$D$6:$D$235,1,0),0)</f>
        <v>0</v>
      </c>
      <c r="V402" s="1227">
        <f>IFERROR(VLOOKUP($A402,Firma!$H$4:$H$232,1,0),0)</f>
        <v>0</v>
      </c>
      <c r="W402" s="365" t="s">
        <v>2179</v>
      </c>
      <c r="X402" s="1229" t="str">
        <f t="shared" si="6"/>
        <v>2274</v>
      </c>
    </row>
    <row r="403" spans="1:24" customFormat="1" x14ac:dyDescent="0.25">
      <c r="A403" s="365" t="s">
        <v>2177</v>
      </c>
      <c r="B403" s="1249" t="s">
        <v>2176</v>
      </c>
      <c r="C403" s="1382"/>
      <c r="D403" s="1090"/>
      <c r="E403" s="449"/>
      <c r="F403" s="1227" t="str">
        <f>IFERROR(VLOOKUP(A403,Factura1_0!$K$5:$K$263,1,0),"0")</f>
        <v>0</v>
      </c>
      <c r="G403" s="1227">
        <f>IFERROR(VLOOKUP(A403,Boleta1_0!$K$5:$K$248,1,0),0)</f>
        <v>0</v>
      </c>
      <c r="H403" s="1227">
        <f>IFERROR(VLOOKUP(A403,'Nota de Débito1_0'!$K$5:$K$238,1,0),0)</f>
        <v>0</v>
      </c>
      <c r="I403" s="1227">
        <f>IFERROR(VLOOKUP(A403,'Nota de Crédito1_0'!$K$5:$K$238,1,0),0)</f>
        <v>0</v>
      </c>
      <c r="J403" s="1227">
        <f>IFERROR(VLOOKUP(A403,Retenciones1_0!$K$5:$K$237,1,0),0)</f>
        <v>0</v>
      </c>
      <c r="K403" s="1227">
        <f>IFERROR(VLOOKUP(A403,Percepciones1_0!$K$5:$K$236,1,0),0)</f>
        <v>0</v>
      </c>
      <c r="L403" s="1227">
        <f>IFERROR(VLOOKUP(A403,Guía1_0!$K$5:$K$235,1,0),0)</f>
        <v>0</v>
      </c>
      <c r="M403" s="1227" t="str">
        <f>IFERROR(VLOOKUP(A403,'Resumen Diario1_1'!$K$5:$K$233,1,0),0)</f>
        <v>2275</v>
      </c>
      <c r="N403" s="1227">
        <f>IFERROR(VLOOKUP(A403,'Comunicación de Baja1_0'!$K$5:$K$233,1,0),0)</f>
        <v>0</v>
      </c>
      <c r="O403" s="1227">
        <f>IFERROR(VLOOKUP(A403,'Resumen de reversiones1_0'!$K$5:$K$1000,1,0),0)</f>
        <v>0</v>
      </c>
      <c r="P403" s="1227">
        <f>IFERROR(VLOOKUP(A403,Factura2_0!$L$5:$L$971,1,0),0)</f>
        <v>0</v>
      </c>
      <c r="Q403" s="1227">
        <f>IFERROR(VLOOKUP($A403,Boleta2_0!$L$5:$L$1117,1,0),0)</f>
        <v>0</v>
      </c>
      <c r="R403" s="1227">
        <f>IFERROR(VLOOKUP($A403,'Servicios Públicos2_0'!$L$5:$L$462,1,0),0)</f>
        <v>0</v>
      </c>
      <c r="S403" s="1227">
        <f>IFERROR(VLOOKUP($A403,NotaCredito2_0!$L$5:$L$457,1,0),0)</f>
        <v>0</v>
      </c>
      <c r="T403" s="1227">
        <f>IFERROR(VLOOKUP($A403,NotaDebito2_0!$L$5:$L$454,1,0),0)</f>
        <v>0</v>
      </c>
      <c r="U403" s="1227">
        <f>IFERROR(VLOOKUP($A403,General!$D$6:$D$235,1,0),0)</f>
        <v>0</v>
      </c>
      <c r="V403" s="1227">
        <f>IFERROR(VLOOKUP($A403,Firma!$H$4:$H$232,1,0),0)</f>
        <v>0</v>
      </c>
      <c r="W403" s="365" t="s">
        <v>2177</v>
      </c>
      <c r="X403" s="1229" t="str">
        <f t="shared" si="6"/>
        <v>2275</v>
      </c>
    </row>
    <row r="404" spans="1:24" customFormat="1" x14ac:dyDescent="0.25">
      <c r="A404" s="365" t="s">
        <v>2175</v>
      </c>
      <c r="B404" s="1249" t="s">
        <v>2174</v>
      </c>
      <c r="C404" s="1382"/>
      <c r="D404" s="1090"/>
      <c r="E404" s="449"/>
      <c r="F404" s="1227" t="str">
        <f>IFERROR(VLOOKUP(A404,Factura1_0!$K$5:$K$263,1,0),"0")</f>
        <v>0</v>
      </c>
      <c r="G404" s="1227">
        <f>IFERROR(VLOOKUP(A404,Boleta1_0!$K$5:$K$248,1,0),0)</f>
        <v>0</v>
      </c>
      <c r="H404" s="1227">
        <f>IFERROR(VLOOKUP(A404,'Nota de Débito1_0'!$K$5:$K$238,1,0),0)</f>
        <v>0</v>
      </c>
      <c r="I404" s="1227">
        <f>IFERROR(VLOOKUP(A404,'Nota de Crédito1_0'!$K$5:$K$238,1,0),0)</f>
        <v>0</v>
      </c>
      <c r="J404" s="1227">
        <f>IFERROR(VLOOKUP(A404,Retenciones1_0!$K$5:$K$237,1,0),0)</f>
        <v>0</v>
      </c>
      <c r="K404" s="1227">
        <f>IFERROR(VLOOKUP(A404,Percepciones1_0!$K$5:$K$236,1,0),0)</f>
        <v>0</v>
      </c>
      <c r="L404" s="1227">
        <f>IFERROR(VLOOKUP(A404,Guía1_0!$K$5:$K$235,1,0),0)</f>
        <v>0</v>
      </c>
      <c r="M404" s="1227" t="str">
        <f>IFERROR(VLOOKUP(A404,'Resumen Diario1_1'!$K$5:$K$233,1,0),0)</f>
        <v>2276</v>
      </c>
      <c r="N404" s="1227">
        <f>IFERROR(VLOOKUP(A404,'Comunicación de Baja1_0'!$K$5:$K$233,1,0),0)</f>
        <v>0</v>
      </c>
      <c r="O404" s="1227">
        <f>IFERROR(VLOOKUP(A404,'Resumen de reversiones1_0'!$K$5:$K$1000,1,0),0)</f>
        <v>0</v>
      </c>
      <c r="P404" s="1227">
        <f>IFERROR(VLOOKUP(A404,Factura2_0!$L$5:$L$971,1,0),0)</f>
        <v>0</v>
      </c>
      <c r="Q404" s="1227">
        <f>IFERROR(VLOOKUP($A404,Boleta2_0!$L$5:$L$1117,1,0),0)</f>
        <v>0</v>
      </c>
      <c r="R404" s="1227">
        <f>IFERROR(VLOOKUP($A404,'Servicios Públicos2_0'!$L$5:$L$462,1,0),0)</f>
        <v>0</v>
      </c>
      <c r="S404" s="1227">
        <f>IFERROR(VLOOKUP($A404,NotaCredito2_0!$L$5:$L$457,1,0),0)</f>
        <v>0</v>
      </c>
      <c r="T404" s="1227">
        <f>IFERROR(VLOOKUP($A404,NotaDebito2_0!$L$5:$L$454,1,0),0)</f>
        <v>0</v>
      </c>
      <c r="U404" s="1227">
        <f>IFERROR(VLOOKUP($A404,General!$D$6:$D$235,1,0),0)</f>
        <v>0</v>
      </c>
      <c r="V404" s="1227">
        <f>IFERROR(VLOOKUP($A404,Firma!$H$4:$H$232,1,0),0)</f>
        <v>0</v>
      </c>
      <c r="W404" s="365" t="s">
        <v>2175</v>
      </c>
      <c r="X404" s="1229" t="str">
        <f t="shared" si="6"/>
        <v>2276</v>
      </c>
    </row>
    <row r="405" spans="1:24" customFormat="1" x14ac:dyDescent="0.25">
      <c r="A405" s="365" t="s">
        <v>2173</v>
      </c>
      <c r="B405" s="1249" t="s">
        <v>2172</v>
      </c>
      <c r="C405" s="1382"/>
      <c r="D405" s="1090"/>
      <c r="E405" s="449"/>
      <c r="F405" s="1227" t="str">
        <f>IFERROR(VLOOKUP(A405,Factura1_0!$K$5:$K$263,1,0),"0")</f>
        <v>0</v>
      </c>
      <c r="G405" s="1227">
        <f>IFERROR(VLOOKUP(A405,Boleta1_0!$K$5:$K$248,1,0),0)</f>
        <v>0</v>
      </c>
      <c r="H405" s="1227">
        <f>IFERROR(VLOOKUP(A405,'Nota de Débito1_0'!$K$5:$K$238,1,0),0)</f>
        <v>0</v>
      </c>
      <c r="I405" s="1227">
        <f>IFERROR(VLOOKUP(A405,'Nota de Crédito1_0'!$K$5:$K$238,1,0),0)</f>
        <v>0</v>
      </c>
      <c r="J405" s="1227">
        <f>IFERROR(VLOOKUP(A405,Retenciones1_0!$K$5:$K$237,1,0),0)</f>
        <v>0</v>
      </c>
      <c r="K405" s="1227">
        <f>IFERROR(VLOOKUP(A405,Percepciones1_0!$K$5:$K$236,1,0),0)</f>
        <v>0</v>
      </c>
      <c r="L405" s="1227">
        <f>IFERROR(VLOOKUP(A405,Guía1_0!$K$5:$K$235,1,0),0)</f>
        <v>0</v>
      </c>
      <c r="M405" s="1227">
        <f>IFERROR(VLOOKUP(A405,'Resumen Diario1_1'!$K$5:$K$233,1,0),0)</f>
        <v>0</v>
      </c>
      <c r="N405" s="1227">
        <f>IFERROR(VLOOKUP(A405,'Comunicación de Baja1_0'!$K$5:$K$233,1,0),0)</f>
        <v>0</v>
      </c>
      <c r="O405" s="1227">
        <f>IFERROR(VLOOKUP(A405,'Resumen de reversiones1_0'!$K$5:$K$1000,1,0),0)</f>
        <v>0</v>
      </c>
      <c r="P405" s="1227">
        <f>IFERROR(VLOOKUP(A405,Factura2_0!$L$5:$L$971,1,0),0)</f>
        <v>0</v>
      </c>
      <c r="Q405" s="1227">
        <f>IFERROR(VLOOKUP($A405,Boleta2_0!$L$5:$L$1117,1,0),0)</f>
        <v>0</v>
      </c>
      <c r="R405" s="1227">
        <f>IFERROR(VLOOKUP($A405,'Servicios Públicos2_0'!$L$5:$L$462,1,0),0)</f>
        <v>0</v>
      </c>
      <c r="S405" s="1227">
        <f>IFERROR(VLOOKUP($A405,NotaCredito2_0!$L$5:$L$457,1,0),0)</f>
        <v>0</v>
      </c>
      <c r="T405" s="1227">
        <f>IFERROR(VLOOKUP($A405,NotaDebito2_0!$L$5:$L$454,1,0),0)</f>
        <v>0</v>
      </c>
      <c r="U405" s="1227">
        <f>IFERROR(VLOOKUP($A405,General!$D$6:$D$235,1,0),0)</f>
        <v>0</v>
      </c>
      <c r="V405" s="1227">
        <f>IFERROR(VLOOKUP($A405,Firma!$H$4:$H$232,1,0),0)</f>
        <v>0</v>
      </c>
      <c r="W405" s="365" t="s">
        <v>2173</v>
      </c>
      <c r="X405" s="1229" t="str">
        <f t="shared" si="6"/>
        <v>2277</v>
      </c>
    </row>
    <row r="406" spans="1:24" customFormat="1" x14ac:dyDescent="0.25">
      <c r="A406" s="365" t="s">
        <v>2171</v>
      </c>
      <c r="B406" s="1425" t="s">
        <v>5563</v>
      </c>
      <c r="C406" s="1382"/>
      <c r="D406" s="1090"/>
      <c r="E406" s="449"/>
      <c r="F406" s="1227" t="str">
        <f>IFERROR(VLOOKUP(A406,Factura1_0!$K$5:$K$263,1,0),"0")</f>
        <v>0</v>
      </c>
      <c r="G406" s="1227">
        <f>IFERROR(VLOOKUP(A406,Boleta1_0!$K$5:$K$248,1,0),0)</f>
        <v>0</v>
      </c>
      <c r="H406" s="1227">
        <f>IFERROR(VLOOKUP(A406,'Nota de Débito1_0'!$K$5:$K$238,1,0),0)</f>
        <v>0</v>
      </c>
      <c r="I406" s="1227">
        <f>IFERROR(VLOOKUP(A406,'Nota de Crédito1_0'!$K$5:$K$238,1,0),0)</f>
        <v>0</v>
      </c>
      <c r="J406" s="1227">
        <f>IFERROR(VLOOKUP(A406,Retenciones1_0!$K$5:$K$237,1,0),0)</f>
        <v>0</v>
      </c>
      <c r="K406" s="1227">
        <f>IFERROR(VLOOKUP(A406,Percepciones1_0!$K$5:$K$236,1,0),0)</f>
        <v>0</v>
      </c>
      <c r="L406" s="1227">
        <f>IFERROR(VLOOKUP(A406,Guía1_0!$K$5:$K$235,1,0),0)</f>
        <v>0</v>
      </c>
      <c r="M406" s="1227" t="str">
        <f>IFERROR(VLOOKUP(A406,'Resumen Diario1_1'!$K$5:$K$233,1,0),0)</f>
        <v>2278</v>
      </c>
      <c r="N406" s="1227">
        <f>IFERROR(VLOOKUP(A406,'Comunicación de Baja1_0'!$K$5:$K$233,1,0),0)</f>
        <v>0</v>
      </c>
      <c r="O406" s="1227">
        <f>IFERROR(VLOOKUP(A406,'Resumen de reversiones1_0'!$K$5:$K$1000,1,0),0)</f>
        <v>0</v>
      </c>
      <c r="P406" s="1227">
        <f>IFERROR(VLOOKUP(A406,Factura2_0!$L$5:$L$971,1,0),0)</f>
        <v>0</v>
      </c>
      <c r="Q406" s="1227">
        <f>IFERROR(VLOOKUP($A406,Boleta2_0!$L$5:$L$1117,1,0),0)</f>
        <v>0</v>
      </c>
      <c r="R406" s="1227">
        <f>IFERROR(VLOOKUP($A406,'Servicios Públicos2_0'!$L$5:$L$462,1,0),0)</f>
        <v>0</v>
      </c>
      <c r="S406" s="1227">
        <f>IFERROR(VLOOKUP($A406,NotaCredito2_0!$L$5:$L$457,1,0),0)</f>
        <v>0</v>
      </c>
      <c r="T406" s="1227">
        <f>IFERROR(VLOOKUP($A406,NotaDebito2_0!$L$5:$L$454,1,0),0)</f>
        <v>0</v>
      </c>
      <c r="U406" s="1227">
        <f>IFERROR(VLOOKUP($A406,General!$D$6:$D$235,1,0),0)</f>
        <v>0</v>
      </c>
      <c r="V406" s="1227">
        <f>IFERROR(VLOOKUP($A406,Firma!$H$4:$H$232,1,0),0)</f>
        <v>0</v>
      </c>
      <c r="W406" s="365" t="s">
        <v>2171</v>
      </c>
      <c r="X406" s="1229" t="str">
        <f t="shared" si="6"/>
        <v>2278</v>
      </c>
    </row>
    <row r="407" spans="1:24" customFormat="1" x14ac:dyDescent="0.25">
      <c r="A407" s="365" t="s">
        <v>2170</v>
      </c>
      <c r="B407" s="1249" t="s">
        <v>2169</v>
      </c>
      <c r="C407" s="1382"/>
      <c r="D407" s="1090"/>
      <c r="E407" s="449"/>
      <c r="F407" s="1227" t="str">
        <f>IFERROR(VLOOKUP(A407,Factura1_0!$K$5:$K$263,1,0),"0")</f>
        <v>0</v>
      </c>
      <c r="G407" s="1227">
        <f>IFERROR(VLOOKUP(A407,Boleta1_0!$K$5:$K$248,1,0),0)</f>
        <v>0</v>
      </c>
      <c r="H407" s="1227">
        <f>IFERROR(VLOOKUP(A407,'Nota de Débito1_0'!$K$5:$K$238,1,0),0)</f>
        <v>0</v>
      </c>
      <c r="I407" s="1227">
        <f>IFERROR(VLOOKUP(A407,'Nota de Crédito1_0'!$K$5:$K$238,1,0),0)</f>
        <v>0</v>
      </c>
      <c r="J407" s="1227">
        <f>IFERROR(VLOOKUP(A407,Retenciones1_0!$K$5:$K$237,1,0),0)</f>
        <v>0</v>
      </c>
      <c r="K407" s="1227">
        <f>IFERROR(VLOOKUP(A407,Percepciones1_0!$K$5:$K$236,1,0),0)</f>
        <v>0</v>
      </c>
      <c r="L407" s="1227">
        <f>IFERROR(VLOOKUP(A407,Guía1_0!$K$5:$K$235,1,0),0)</f>
        <v>0</v>
      </c>
      <c r="M407" s="1227">
        <f>IFERROR(VLOOKUP(A407,'Resumen Diario1_1'!$K$5:$K$233,1,0),0)</f>
        <v>0</v>
      </c>
      <c r="N407" s="1227">
        <f>IFERROR(VLOOKUP(A407,'Comunicación de Baja1_0'!$K$5:$K$233,1,0),0)</f>
        <v>0</v>
      </c>
      <c r="O407" s="1227">
        <f>IFERROR(VLOOKUP(A407,'Resumen de reversiones1_0'!$K$5:$K$1000,1,0),0)</f>
        <v>0</v>
      </c>
      <c r="P407" s="1227">
        <f>IFERROR(VLOOKUP(A407,Factura2_0!$L$5:$L$971,1,0),0)</f>
        <v>0</v>
      </c>
      <c r="Q407" s="1227">
        <f>IFERROR(VLOOKUP($A407,Boleta2_0!$L$5:$L$1117,1,0),0)</f>
        <v>0</v>
      </c>
      <c r="R407" s="1227">
        <f>IFERROR(VLOOKUP($A407,'Servicios Públicos2_0'!$L$5:$L$462,1,0),0)</f>
        <v>0</v>
      </c>
      <c r="S407" s="1227">
        <f>IFERROR(VLOOKUP($A407,NotaCredito2_0!$L$5:$L$457,1,0),0)</f>
        <v>0</v>
      </c>
      <c r="T407" s="1227">
        <f>IFERROR(VLOOKUP($A407,NotaDebito2_0!$L$5:$L$454,1,0),0)</f>
        <v>0</v>
      </c>
      <c r="U407" s="1227">
        <f>IFERROR(VLOOKUP($A407,General!$D$6:$D$235,1,0),0)</f>
        <v>0</v>
      </c>
      <c r="V407" s="1227">
        <f>IFERROR(VLOOKUP($A407,Firma!$H$4:$H$232,1,0),0)</f>
        <v>0</v>
      </c>
      <c r="W407" s="365" t="s">
        <v>2170</v>
      </c>
      <c r="X407" s="1229" t="str">
        <f t="shared" si="6"/>
        <v>2279</v>
      </c>
    </row>
    <row r="408" spans="1:24" customFormat="1" x14ac:dyDescent="0.25">
      <c r="A408" s="365" t="s">
        <v>2168</v>
      </c>
      <c r="B408" s="1249" t="s">
        <v>2167</v>
      </c>
      <c r="C408" s="1382"/>
      <c r="D408" s="1090"/>
      <c r="E408" s="449"/>
      <c r="F408" s="1227" t="str">
        <f>IFERROR(VLOOKUP(A408,Factura1_0!$K$5:$K$263,1,0),"0")</f>
        <v>0</v>
      </c>
      <c r="G408" s="1227">
        <f>IFERROR(VLOOKUP(A408,Boleta1_0!$K$5:$K$248,1,0),0)</f>
        <v>0</v>
      </c>
      <c r="H408" s="1227">
        <f>IFERROR(VLOOKUP(A408,'Nota de Débito1_0'!$K$5:$K$238,1,0),0)</f>
        <v>0</v>
      </c>
      <c r="I408" s="1227">
        <f>IFERROR(VLOOKUP(A408,'Nota de Crédito1_0'!$K$5:$K$238,1,0),0)</f>
        <v>0</v>
      </c>
      <c r="J408" s="1227">
        <f>IFERROR(VLOOKUP(A408,Retenciones1_0!$K$5:$K$237,1,0),0)</f>
        <v>0</v>
      </c>
      <c r="K408" s="1227">
        <f>IFERROR(VLOOKUP(A408,Percepciones1_0!$K$5:$K$236,1,0),0)</f>
        <v>0</v>
      </c>
      <c r="L408" s="1227">
        <f>IFERROR(VLOOKUP(A408,Guía1_0!$K$5:$K$235,1,0),0)</f>
        <v>0</v>
      </c>
      <c r="M408" s="1227">
        <f>IFERROR(VLOOKUP(A408,'Resumen Diario1_1'!$K$5:$K$233,1,0),0)</f>
        <v>0</v>
      </c>
      <c r="N408" s="1227">
        <f>IFERROR(VLOOKUP(A408,'Comunicación de Baja1_0'!$K$5:$K$233,1,0),0)</f>
        <v>0</v>
      </c>
      <c r="O408" s="1227">
        <f>IFERROR(VLOOKUP(A408,'Resumen de reversiones1_0'!$K$5:$K$1000,1,0),0)</f>
        <v>0</v>
      </c>
      <c r="P408" s="1227">
        <f>IFERROR(VLOOKUP(A408,Factura2_0!$L$5:$L$971,1,0),0)</f>
        <v>0</v>
      </c>
      <c r="Q408" s="1227">
        <f>IFERROR(VLOOKUP($A408,Boleta2_0!$L$5:$L$1117,1,0),0)</f>
        <v>0</v>
      </c>
      <c r="R408" s="1227">
        <f>IFERROR(VLOOKUP($A408,'Servicios Públicos2_0'!$L$5:$L$462,1,0),0)</f>
        <v>0</v>
      </c>
      <c r="S408" s="1227">
        <f>IFERROR(VLOOKUP($A408,NotaCredito2_0!$L$5:$L$457,1,0),0)</f>
        <v>0</v>
      </c>
      <c r="T408" s="1227">
        <f>IFERROR(VLOOKUP($A408,NotaDebito2_0!$L$5:$L$454,1,0),0)</f>
        <v>0</v>
      </c>
      <c r="U408" s="1227">
        <f>IFERROR(VLOOKUP($A408,General!$D$6:$D$235,1,0),0)</f>
        <v>0</v>
      </c>
      <c r="V408" s="1227">
        <f>IFERROR(VLOOKUP($A408,Firma!$H$4:$H$232,1,0),0)</f>
        <v>0</v>
      </c>
      <c r="W408" s="365" t="s">
        <v>2168</v>
      </c>
      <c r="X408" s="1229" t="str">
        <f t="shared" si="6"/>
        <v>2280</v>
      </c>
    </row>
    <row r="409" spans="1:24" customFormat="1" x14ac:dyDescent="0.25">
      <c r="A409" s="365" t="s">
        <v>2166</v>
      </c>
      <c r="B409" s="1249" t="s">
        <v>224</v>
      </c>
      <c r="C409" s="1382"/>
      <c r="D409" s="1090"/>
      <c r="E409" s="449"/>
      <c r="F409" s="1227" t="str">
        <f>IFERROR(VLOOKUP(A409,Factura1_0!$K$5:$K$263,1,0),"0")</f>
        <v>0</v>
      </c>
      <c r="G409" s="1227">
        <f>IFERROR(VLOOKUP(A409,Boleta1_0!$K$5:$K$248,1,0),0)</f>
        <v>0</v>
      </c>
      <c r="H409" s="1227">
        <f>IFERROR(VLOOKUP(A409,'Nota de Débito1_0'!$K$5:$K$238,1,0),0)</f>
        <v>0</v>
      </c>
      <c r="I409" s="1227">
        <f>IFERROR(VLOOKUP(A409,'Nota de Crédito1_0'!$K$5:$K$238,1,0),0)</f>
        <v>0</v>
      </c>
      <c r="J409" s="1227">
        <f>IFERROR(VLOOKUP(A409,Retenciones1_0!$K$5:$K$237,1,0),0)</f>
        <v>0</v>
      </c>
      <c r="K409" s="1227">
        <f>IFERROR(VLOOKUP(A409,Percepciones1_0!$K$5:$K$236,1,0),0)</f>
        <v>0</v>
      </c>
      <c r="L409" s="1227">
        <f>IFERROR(VLOOKUP(A409,Guía1_0!$K$5:$K$235,1,0),0)</f>
        <v>0</v>
      </c>
      <c r="M409" s="1227">
        <f>IFERROR(VLOOKUP(A409,'Resumen Diario1_1'!$K$5:$K$233,1,0),0)</f>
        <v>0</v>
      </c>
      <c r="N409" s="1227">
        <f>IFERROR(VLOOKUP(A409,'Comunicación de Baja1_0'!$K$5:$K$233,1,0),0)</f>
        <v>0</v>
      </c>
      <c r="O409" s="1227">
        <f>IFERROR(VLOOKUP(A409,'Resumen de reversiones1_0'!$K$5:$K$1000,1,0),0)</f>
        <v>0</v>
      </c>
      <c r="P409" s="1227">
        <f>IFERROR(VLOOKUP(A409,Factura2_0!$L$5:$L$971,1,0),0)</f>
        <v>0</v>
      </c>
      <c r="Q409" s="1227">
        <f>IFERROR(VLOOKUP($A409,Boleta2_0!$L$5:$L$1117,1,0),0)</f>
        <v>0</v>
      </c>
      <c r="R409" s="1227">
        <f>IFERROR(VLOOKUP($A409,'Servicios Públicos2_0'!$L$5:$L$462,1,0),0)</f>
        <v>0</v>
      </c>
      <c r="S409" s="1227">
        <f>IFERROR(VLOOKUP($A409,NotaCredito2_0!$L$5:$L$457,1,0),0)</f>
        <v>0</v>
      </c>
      <c r="T409" s="1227">
        <f>IFERROR(VLOOKUP($A409,NotaDebito2_0!$L$5:$L$454,1,0),0)</f>
        <v>0</v>
      </c>
      <c r="U409" s="1227">
        <f>IFERROR(VLOOKUP($A409,General!$D$6:$D$235,1,0),0)</f>
        <v>0</v>
      </c>
      <c r="V409" s="1227">
        <f>IFERROR(VLOOKUP($A409,Firma!$H$4:$H$232,1,0),0)</f>
        <v>0</v>
      </c>
      <c r="W409" s="365" t="s">
        <v>2166</v>
      </c>
      <c r="X409" s="1229" t="str">
        <f t="shared" si="6"/>
        <v>2281</v>
      </c>
    </row>
    <row r="410" spans="1:24" customFormat="1" x14ac:dyDescent="0.25">
      <c r="A410" s="365" t="s">
        <v>2165</v>
      </c>
      <c r="B410" s="1249" t="s">
        <v>225</v>
      </c>
      <c r="C410" s="1382"/>
      <c r="D410" s="1090"/>
      <c r="E410" s="449"/>
      <c r="F410" s="1227" t="str">
        <f>IFERROR(VLOOKUP(A410,Factura1_0!$K$5:$K$263,1,0),"0")</f>
        <v>0</v>
      </c>
      <c r="G410" s="1227">
        <f>IFERROR(VLOOKUP(A410,Boleta1_0!$K$5:$K$248,1,0),0)</f>
        <v>0</v>
      </c>
      <c r="H410" s="1227">
        <f>IFERROR(VLOOKUP(A410,'Nota de Débito1_0'!$K$5:$K$238,1,0),0)</f>
        <v>0</v>
      </c>
      <c r="I410" s="1227">
        <f>IFERROR(VLOOKUP(A410,'Nota de Crédito1_0'!$K$5:$K$238,1,0),0)</f>
        <v>0</v>
      </c>
      <c r="J410" s="1227">
        <f>IFERROR(VLOOKUP(A410,Retenciones1_0!$K$5:$K$237,1,0),0)</f>
        <v>0</v>
      </c>
      <c r="K410" s="1227">
        <f>IFERROR(VLOOKUP(A410,Percepciones1_0!$K$5:$K$236,1,0),0)</f>
        <v>0</v>
      </c>
      <c r="L410" s="1227">
        <f>IFERROR(VLOOKUP(A410,Guía1_0!$K$5:$K$235,1,0),0)</f>
        <v>0</v>
      </c>
      <c r="M410" s="1227" t="str">
        <f>IFERROR(VLOOKUP(A410,'Resumen Diario1_1'!$K$5:$K$233,1,0),0)</f>
        <v>2282</v>
      </c>
      <c r="N410" s="1227">
        <f>IFERROR(VLOOKUP(A410,'Comunicación de Baja1_0'!$K$5:$K$233,1,0),0)</f>
        <v>0</v>
      </c>
      <c r="O410" s="1227" t="str">
        <f>IFERROR(VLOOKUP(A410,'Resumen de reversiones1_0'!$K$5:$K$1000,1,0),0)</f>
        <v>2282</v>
      </c>
      <c r="P410" s="1227">
        <f>IFERROR(VLOOKUP(A410,Factura2_0!$L$5:$L$971,1,0),0)</f>
        <v>0</v>
      </c>
      <c r="Q410" s="1227">
        <f>IFERROR(VLOOKUP($A410,Boleta2_0!$L$5:$L$1117,1,0),0)</f>
        <v>0</v>
      </c>
      <c r="R410" s="1227">
        <f>IFERROR(VLOOKUP($A410,'Servicios Públicos2_0'!$L$5:$L$462,1,0),0)</f>
        <v>0</v>
      </c>
      <c r="S410" s="1227">
        <f>IFERROR(VLOOKUP($A410,NotaCredito2_0!$L$5:$L$457,1,0),0)</f>
        <v>0</v>
      </c>
      <c r="T410" s="1227">
        <f>IFERROR(VLOOKUP($A410,NotaDebito2_0!$L$5:$L$454,1,0),0)</f>
        <v>0</v>
      </c>
      <c r="U410" s="1227">
        <f>IFERROR(VLOOKUP($A410,General!$D$6:$D$235,1,0),0)</f>
        <v>0</v>
      </c>
      <c r="V410" s="1227">
        <f>IFERROR(VLOOKUP($A410,Firma!$H$4:$H$232,1,0),0)</f>
        <v>0</v>
      </c>
      <c r="W410" s="365" t="s">
        <v>2165</v>
      </c>
      <c r="X410" s="1229" t="str">
        <f t="shared" si="6"/>
        <v>2282</v>
      </c>
    </row>
    <row r="411" spans="1:24" customFormat="1" x14ac:dyDescent="0.25">
      <c r="A411" s="365" t="s">
        <v>2164</v>
      </c>
      <c r="B411" s="1249" t="s">
        <v>1086</v>
      </c>
      <c r="C411" s="1382"/>
      <c r="D411" s="1090"/>
      <c r="E411" s="449"/>
      <c r="F411" s="1227" t="str">
        <f>IFERROR(VLOOKUP(A411,Factura1_0!$K$5:$K$263,1,0),"0")</f>
        <v>0</v>
      </c>
      <c r="G411" s="1227">
        <f>IFERROR(VLOOKUP(A411,Boleta1_0!$K$5:$K$248,1,0),0)</f>
        <v>0</v>
      </c>
      <c r="H411" s="1227">
        <f>IFERROR(VLOOKUP(A411,'Nota de Débito1_0'!$K$5:$K$238,1,0),0)</f>
        <v>0</v>
      </c>
      <c r="I411" s="1227">
        <f>IFERROR(VLOOKUP(A411,'Nota de Crédito1_0'!$K$5:$K$238,1,0),0)</f>
        <v>0</v>
      </c>
      <c r="J411" s="1227">
        <f>IFERROR(VLOOKUP(A411,Retenciones1_0!$K$5:$K$237,1,0),0)</f>
        <v>0</v>
      </c>
      <c r="K411" s="1227">
        <f>IFERROR(VLOOKUP(A411,Percepciones1_0!$K$5:$K$236,1,0),0)</f>
        <v>0</v>
      </c>
      <c r="L411" s="1227">
        <f>IFERROR(VLOOKUP(A411,Guía1_0!$K$5:$K$235,1,0),0)</f>
        <v>0</v>
      </c>
      <c r="M411" s="1227">
        <f>IFERROR(VLOOKUP(A411,'Resumen Diario1_1'!$K$5:$K$233,1,0),0)</f>
        <v>0</v>
      </c>
      <c r="N411" s="1227">
        <f>IFERROR(VLOOKUP(A411,'Comunicación de Baja1_0'!$K$5:$K$233,1,0),0)</f>
        <v>0</v>
      </c>
      <c r="O411" s="1227">
        <f>IFERROR(VLOOKUP(A411,'Resumen de reversiones1_0'!$K$5:$K$1000,1,0),0)</f>
        <v>0</v>
      </c>
      <c r="P411" s="1227">
        <f>IFERROR(VLOOKUP(A411,Factura2_0!$L$5:$L$971,1,0),0)</f>
        <v>0</v>
      </c>
      <c r="Q411" s="1227">
        <f>IFERROR(VLOOKUP($A411,Boleta2_0!$L$5:$L$1117,1,0),0)</f>
        <v>0</v>
      </c>
      <c r="R411" s="1227">
        <f>IFERROR(VLOOKUP($A411,'Servicios Públicos2_0'!$L$5:$L$462,1,0),0)</f>
        <v>0</v>
      </c>
      <c r="S411" s="1227">
        <f>IFERROR(VLOOKUP($A411,NotaCredito2_0!$L$5:$L$457,1,0),0)</f>
        <v>0</v>
      </c>
      <c r="T411" s="1227">
        <f>IFERROR(VLOOKUP($A411,NotaDebito2_0!$L$5:$L$454,1,0),0)</f>
        <v>0</v>
      </c>
      <c r="U411" s="1227">
        <f>IFERROR(VLOOKUP($A411,General!$D$6:$D$235,1,0),0)</f>
        <v>0</v>
      </c>
      <c r="V411" s="1227">
        <f>IFERROR(VLOOKUP($A411,Firma!$H$4:$H$232,1,0),0)</f>
        <v>0</v>
      </c>
      <c r="W411" s="365" t="s">
        <v>2164</v>
      </c>
      <c r="X411" s="1229" t="str">
        <f t="shared" si="6"/>
        <v>2283</v>
      </c>
    </row>
    <row r="412" spans="1:24" customFormat="1" x14ac:dyDescent="0.25">
      <c r="A412" s="365" t="s">
        <v>2163</v>
      </c>
      <c r="B412" s="1249" t="s">
        <v>3575</v>
      </c>
      <c r="C412" s="1382"/>
      <c r="D412" s="1090"/>
      <c r="E412" s="449"/>
      <c r="F412" s="1227" t="str">
        <f>IFERROR(VLOOKUP(A412,Factura1_0!$K$5:$K$263,1,0),"0")</f>
        <v>0</v>
      </c>
      <c r="G412" s="1227">
        <f>IFERROR(VLOOKUP(A412,Boleta1_0!$K$5:$K$248,1,0),0)</f>
        <v>0</v>
      </c>
      <c r="H412" s="1227">
        <f>IFERROR(VLOOKUP(A412,'Nota de Débito1_0'!$K$5:$K$238,1,0),0)</f>
        <v>0</v>
      </c>
      <c r="I412" s="1227">
        <f>IFERROR(VLOOKUP(A412,'Nota de Crédito1_0'!$K$5:$K$238,1,0),0)</f>
        <v>0</v>
      </c>
      <c r="J412" s="1227">
        <f>IFERROR(VLOOKUP(A412,Retenciones1_0!$K$5:$K$237,1,0),0)</f>
        <v>0</v>
      </c>
      <c r="K412" s="1227">
        <f>IFERROR(VLOOKUP(A412,Percepciones1_0!$K$5:$K$236,1,0),0)</f>
        <v>0</v>
      </c>
      <c r="L412" s="1227">
        <f>IFERROR(VLOOKUP(A412,Guía1_0!$K$5:$K$235,1,0),0)</f>
        <v>0</v>
      </c>
      <c r="M412" s="1227">
        <f>IFERROR(VLOOKUP(A412,'Resumen Diario1_1'!$K$5:$K$233,1,0),0)</f>
        <v>0</v>
      </c>
      <c r="N412" s="1227">
        <f>IFERROR(VLOOKUP(A412,'Comunicación de Baja1_0'!$K$5:$K$233,1,0),0)</f>
        <v>0</v>
      </c>
      <c r="O412" s="1227">
        <f>IFERROR(VLOOKUP(A412,'Resumen de reversiones1_0'!$K$5:$K$1000,1,0),0)</f>
        <v>0</v>
      </c>
      <c r="P412" s="1227">
        <f>IFERROR(VLOOKUP(A412,Factura2_0!$L$5:$L$971,1,0),0)</f>
        <v>0</v>
      </c>
      <c r="Q412" s="1227">
        <f>IFERROR(VLOOKUP($A412,Boleta2_0!$L$5:$L$1117,1,0),0)</f>
        <v>0</v>
      </c>
      <c r="R412" s="1227">
        <f>IFERROR(VLOOKUP($A412,'Servicios Públicos2_0'!$L$5:$L$462,1,0),0)</f>
        <v>0</v>
      </c>
      <c r="S412" s="1227">
        <f>IFERROR(VLOOKUP($A412,NotaCredito2_0!$L$5:$L$457,1,0),0)</f>
        <v>0</v>
      </c>
      <c r="T412" s="1227">
        <f>IFERROR(VLOOKUP($A412,NotaDebito2_0!$L$5:$L$454,1,0),0)</f>
        <v>0</v>
      </c>
      <c r="U412" s="1227">
        <f>IFERROR(VLOOKUP($A412,General!$D$6:$D$235,1,0),0)</f>
        <v>0</v>
      </c>
      <c r="V412" s="1227">
        <f>IFERROR(VLOOKUP($A412,Firma!$H$4:$H$232,1,0),0)</f>
        <v>0</v>
      </c>
      <c r="W412" s="365" t="s">
        <v>2163</v>
      </c>
      <c r="X412" s="1229" t="str">
        <f t="shared" si="6"/>
        <v>2284</v>
      </c>
    </row>
    <row r="413" spans="1:24" customFormat="1" x14ac:dyDescent="0.25">
      <c r="A413" s="365" t="s">
        <v>2162</v>
      </c>
      <c r="B413" s="1249" t="s">
        <v>2161</v>
      </c>
      <c r="C413" s="1382"/>
      <c r="D413" s="1090"/>
      <c r="E413" s="449"/>
      <c r="F413" s="1227" t="str">
        <f>IFERROR(VLOOKUP(A413,Factura1_0!$K$5:$K$263,1,0),"0")</f>
        <v>0</v>
      </c>
      <c r="G413" s="1227">
        <f>IFERROR(VLOOKUP(A413,Boleta1_0!$K$5:$K$248,1,0),0)</f>
        <v>0</v>
      </c>
      <c r="H413" s="1227">
        <f>IFERROR(VLOOKUP(A413,'Nota de Débito1_0'!$K$5:$K$238,1,0),0)</f>
        <v>0</v>
      </c>
      <c r="I413" s="1227">
        <f>IFERROR(VLOOKUP(A413,'Nota de Crédito1_0'!$K$5:$K$238,1,0),0)</f>
        <v>0</v>
      </c>
      <c r="J413" s="1227">
        <f>IFERROR(VLOOKUP(A413,Retenciones1_0!$K$5:$K$237,1,0),0)</f>
        <v>0</v>
      </c>
      <c r="K413" s="1227">
        <f>IFERROR(VLOOKUP(A413,Percepciones1_0!$K$5:$K$236,1,0),0)</f>
        <v>0</v>
      </c>
      <c r="L413" s="1227">
        <f>IFERROR(VLOOKUP(A413,Guía1_0!$K$5:$K$235,1,0),0)</f>
        <v>0</v>
      </c>
      <c r="M413" s="1227">
        <f>IFERROR(VLOOKUP(A413,'Resumen Diario1_1'!$K$5:$K$233,1,0),0)</f>
        <v>0</v>
      </c>
      <c r="N413" s="1227">
        <f>IFERROR(VLOOKUP(A413,'Comunicación de Baja1_0'!$K$5:$K$233,1,0),0)</f>
        <v>0</v>
      </c>
      <c r="O413" s="1227">
        <f>IFERROR(VLOOKUP(A413,'Resumen de reversiones1_0'!$K$5:$K$1000,1,0),0)</f>
        <v>0</v>
      </c>
      <c r="P413" s="1227">
        <f>IFERROR(VLOOKUP(A413,Factura2_0!$L$5:$L$971,1,0),0)</f>
        <v>0</v>
      </c>
      <c r="Q413" s="1227">
        <f>IFERROR(VLOOKUP($A413,Boleta2_0!$L$5:$L$1117,1,0),0)</f>
        <v>0</v>
      </c>
      <c r="R413" s="1227">
        <f>IFERROR(VLOOKUP($A413,'Servicios Públicos2_0'!$L$5:$L$462,1,0),0)</f>
        <v>0</v>
      </c>
      <c r="S413" s="1227">
        <f>IFERROR(VLOOKUP($A413,NotaCredito2_0!$L$5:$L$457,1,0),0)</f>
        <v>0</v>
      </c>
      <c r="T413" s="1227">
        <f>IFERROR(VLOOKUP($A413,NotaDebito2_0!$L$5:$L$454,1,0),0)</f>
        <v>0</v>
      </c>
      <c r="U413" s="1227">
        <f>IFERROR(VLOOKUP($A413,General!$D$6:$D$235,1,0),0)</f>
        <v>0</v>
      </c>
      <c r="V413" s="1227">
        <f>IFERROR(VLOOKUP($A413,Firma!$H$4:$H$232,1,0),0)</f>
        <v>0</v>
      </c>
      <c r="W413" s="365" t="s">
        <v>2162</v>
      </c>
      <c r="X413" s="1229" t="str">
        <f t="shared" si="6"/>
        <v>2285</v>
      </c>
    </row>
    <row r="414" spans="1:24" customFormat="1" x14ac:dyDescent="0.25">
      <c r="A414" s="365" t="s">
        <v>2160</v>
      </c>
      <c r="B414" s="1249" t="s">
        <v>815</v>
      </c>
      <c r="C414" s="1382"/>
      <c r="D414" s="1090"/>
      <c r="E414" s="449"/>
      <c r="F414" s="1227" t="str">
        <f>IFERROR(VLOOKUP(A414,Factura1_0!$K$5:$K$263,1,0),"0")</f>
        <v>0</v>
      </c>
      <c r="G414" s="1227">
        <f>IFERROR(VLOOKUP(A414,Boleta1_0!$K$5:$K$248,1,0),0)</f>
        <v>0</v>
      </c>
      <c r="H414" s="1227">
        <f>IFERROR(VLOOKUP(A414,'Nota de Débito1_0'!$K$5:$K$238,1,0),0)</f>
        <v>0</v>
      </c>
      <c r="I414" s="1227">
        <f>IFERROR(VLOOKUP(A414,'Nota de Crédito1_0'!$K$5:$K$238,1,0),0)</f>
        <v>0</v>
      </c>
      <c r="J414" s="1227">
        <f>IFERROR(VLOOKUP(A414,Retenciones1_0!$K$5:$K$237,1,0),0)</f>
        <v>0</v>
      </c>
      <c r="K414" s="1227">
        <f>IFERROR(VLOOKUP(A414,Percepciones1_0!$K$5:$K$236,1,0),0)</f>
        <v>0</v>
      </c>
      <c r="L414" s="1227">
        <f>IFERROR(VLOOKUP(A414,Guía1_0!$K$5:$K$235,1,0),0)</f>
        <v>0</v>
      </c>
      <c r="M414" s="1227">
        <f>IFERROR(VLOOKUP(A414,'Resumen Diario1_1'!$K$5:$K$233,1,0),0)</f>
        <v>0</v>
      </c>
      <c r="N414" s="1227">
        <f>IFERROR(VLOOKUP(A414,'Comunicación de Baja1_0'!$K$5:$K$233,1,0),0)</f>
        <v>0</v>
      </c>
      <c r="O414" s="1227">
        <f>IFERROR(VLOOKUP(A414,'Resumen de reversiones1_0'!$K$5:$K$1000,1,0),0)</f>
        <v>0</v>
      </c>
      <c r="P414" s="1227">
        <f>IFERROR(VLOOKUP(A414,Factura2_0!$L$5:$L$971,1,0),0)</f>
        <v>0</v>
      </c>
      <c r="Q414" s="1227">
        <f>IFERROR(VLOOKUP($A414,Boleta2_0!$L$5:$L$1117,1,0),0)</f>
        <v>0</v>
      </c>
      <c r="R414" s="1227">
        <f>IFERROR(VLOOKUP($A414,'Servicios Públicos2_0'!$L$5:$L$462,1,0),0)</f>
        <v>0</v>
      </c>
      <c r="S414" s="1227">
        <f>IFERROR(VLOOKUP($A414,NotaCredito2_0!$L$5:$L$457,1,0),0)</f>
        <v>0</v>
      </c>
      <c r="T414" s="1227">
        <f>IFERROR(VLOOKUP($A414,NotaDebito2_0!$L$5:$L$454,1,0),0)</f>
        <v>0</v>
      </c>
      <c r="U414" s="1227">
        <f>IFERROR(VLOOKUP($A414,General!$D$6:$D$235,1,0),0)</f>
        <v>0</v>
      </c>
      <c r="V414" s="1227">
        <f>IFERROR(VLOOKUP($A414,Firma!$H$4:$H$232,1,0),0)</f>
        <v>0</v>
      </c>
      <c r="W414" s="365" t="s">
        <v>2160</v>
      </c>
      <c r="X414" s="1229" t="str">
        <f t="shared" si="6"/>
        <v>2286</v>
      </c>
    </row>
    <row r="415" spans="1:24" customFormat="1" x14ac:dyDescent="0.25">
      <c r="A415" s="365" t="s">
        <v>2159</v>
      </c>
      <c r="B415" s="1249" t="s">
        <v>843</v>
      </c>
      <c r="C415" s="1382"/>
      <c r="D415" s="1090"/>
      <c r="E415" s="449"/>
      <c r="F415" s="1227" t="str">
        <f>IFERROR(VLOOKUP(A415,Factura1_0!$K$5:$K$263,1,0),"0")</f>
        <v>0</v>
      </c>
      <c r="G415" s="1227">
        <f>IFERROR(VLOOKUP(A415,Boleta1_0!$K$5:$K$248,1,0),0)</f>
        <v>0</v>
      </c>
      <c r="H415" s="1227">
        <f>IFERROR(VLOOKUP(A415,'Nota de Débito1_0'!$K$5:$K$238,1,0),0)</f>
        <v>0</v>
      </c>
      <c r="I415" s="1227">
        <f>IFERROR(VLOOKUP(A415,'Nota de Crédito1_0'!$K$5:$K$238,1,0),0)</f>
        <v>0</v>
      </c>
      <c r="J415" s="1227">
        <f>IFERROR(VLOOKUP(A415,Retenciones1_0!$K$5:$K$237,1,0),0)</f>
        <v>0</v>
      </c>
      <c r="K415" s="1227">
        <f>IFERROR(VLOOKUP(A415,Percepciones1_0!$K$5:$K$236,1,0),0)</f>
        <v>0</v>
      </c>
      <c r="L415" s="1227">
        <f>IFERROR(VLOOKUP(A415,Guía1_0!$K$5:$K$235,1,0),0)</f>
        <v>0</v>
      </c>
      <c r="M415" s="1227">
        <f>IFERROR(VLOOKUP(A415,'Resumen Diario1_1'!$K$5:$K$233,1,0),0)</f>
        <v>0</v>
      </c>
      <c r="N415" s="1227" t="str">
        <f>IFERROR(VLOOKUP(A415,'Comunicación de Baja1_0'!$K$5:$K$233,1,0),0)</f>
        <v>2287</v>
      </c>
      <c r="O415" s="1227" t="str">
        <f>IFERROR(VLOOKUP(A415,'Resumen de reversiones1_0'!$K$5:$K$1000,1,0),0)</f>
        <v>2287</v>
      </c>
      <c r="P415" s="1227">
        <f>IFERROR(VLOOKUP(A415,Factura2_0!$L$5:$L$971,1,0),0)</f>
        <v>0</v>
      </c>
      <c r="Q415" s="1227">
        <f>IFERROR(VLOOKUP($A415,Boleta2_0!$L$5:$L$1117,1,0),0)</f>
        <v>0</v>
      </c>
      <c r="R415" s="1227">
        <f>IFERROR(VLOOKUP($A415,'Servicios Públicos2_0'!$L$5:$L$462,1,0),0)</f>
        <v>0</v>
      </c>
      <c r="S415" s="1227">
        <f>IFERROR(VLOOKUP($A415,NotaCredito2_0!$L$5:$L$457,1,0),0)</f>
        <v>0</v>
      </c>
      <c r="T415" s="1227">
        <f>IFERROR(VLOOKUP($A415,NotaDebito2_0!$L$5:$L$454,1,0),0)</f>
        <v>0</v>
      </c>
      <c r="U415" s="1227">
        <f>IFERROR(VLOOKUP($A415,General!$D$6:$D$235,1,0),0)</f>
        <v>0</v>
      </c>
      <c r="V415" s="1227">
        <f>IFERROR(VLOOKUP($A415,Firma!$H$4:$H$232,1,0),0)</f>
        <v>0</v>
      </c>
      <c r="W415" s="365" t="s">
        <v>2159</v>
      </c>
      <c r="X415" s="1229" t="str">
        <f t="shared" si="6"/>
        <v>2287</v>
      </c>
    </row>
    <row r="416" spans="1:24" customFormat="1" x14ac:dyDescent="0.25">
      <c r="A416" s="365" t="s">
        <v>2158</v>
      </c>
      <c r="B416" s="1249" t="s">
        <v>842</v>
      </c>
      <c r="C416" s="1382"/>
      <c r="D416" s="1090"/>
      <c r="E416" s="449"/>
      <c r="F416" s="1227" t="str">
        <f>IFERROR(VLOOKUP(A416,Factura1_0!$K$5:$K$263,1,0),"0")</f>
        <v>0</v>
      </c>
      <c r="G416" s="1227">
        <f>IFERROR(VLOOKUP(A416,Boleta1_0!$K$5:$K$248,1,0),0)</f>
        <v>0</v>
      </c>
      <c r="H416" s="1227">
        <f>IFERROR(VLOOKUP(A416,'Nota de Débito1_0'!$K$5:$K$238,1,0),0)</f>
        <v>0</v>
      </c>
      <c r="I416" s="1227">
        <f>IFERROR(VLOOKUP(A416,'Nota de Crédito1_0'!$K$5:$K$238,1,0),0)</f>
        <v>0</v>
      </c>
      <c r="J416" s="1227">
        <f>IFERROR(VLOOKUP(A416,Retenciones1_0!$K$5:$K$237,1,0),0)</f>
        <v>0</v>
      </c>
      <c r="K416" s="1227">
        <f>IFERROR(VLOOKUP(A416,Percepciones1_0!$K$5:$K$236,1,0),0)</f>
        <v>0</v>
      </c>
      <c r="L416" s="1227">
        <f>IFERROR(VLOOKUP(A416,Guía1_0!$K$5:$K$235,1,0),0)</f>
        <v>0</v>
      </c>
      <c r="M416" s="1227">
        <f>IFERROR(VLOOKUP(A416,'Resumen Diario1_1'!$K$5:$K$233,1,0),0)</f>
        <v>0</v>
      </c>
      <c r="N416" s="1227" t="str">
        <f>IFERROR(VLOOKUP(A416,'Comunicación de Baja1_0'!$K$5:$K$233,1,0),0)</f>
        <v>2288</v>
      </c>
      <c r="O416" s="1227" t="str">
        <f>IFERROR(VLOOKUP(A416,'Resumen de reversiones1_0'!$K$5:$K$1000,1,0),0)</f>
        <v>2288</v>
      </c>
      <c r="P416" s="1227">
        <f>IFERROR(VLOOKUP(A416,Factura2_0!$L$5:$L$971,1,0),0)</f>
        <v>0</v>
      </c>
      <c r="Q416" s="1227">
        <f>IFERROR(VLOOKUP($A416,Boleta2_0!$L$5:$L$1117,1,0),0)</f>
        <v>0</v>
      </c>
      <c r="R416" s="1227">
        <f>IFERROR(VLOOKUP($A416,'Servicios Públicos2_0'!$L$5:$L$462,1,0),0)</f>
        <v>0</v>
      </c>
      <c r="S416" s="1227">
        <f>IFERROR(VLOOKUP($A416,NotaCredito2_0!$L$5:$L$457,1,0),0)</f>
        <v>0</v>
      </c>
      <c r="T416" s="1227">
        <f>IFERROR(VLOOKUP($A416,NotaDebito2_0!$L$5:$L$454,1,0),0)</f>
        <v>0</v>
      </c>
      <c r="U416" s="1227">
        <f>IFERROR(VLOOKUP($A416,General!$D$6:$D$235,1,0),0)</f>
        <v>0</v>
      </c>
      <c r="V416" s="1227">
        <f>IFERROR(VLOOKUP($A416,Firma!$H$4:$H$232,1,0),0)</f>
        <v>0</v>
      </c>
      <c r="W416" s="365" t="s">
        <v>2158</v>
      </c>
      <c r="X416" s="1229" t="str">
        <f t="shared" si="6"/>
        <v>2288</v>
      </c>
    </row>
    <row r="417" spans="1:24" customFormat="1" x14ac:dyDescent="0.25">
      <c r="A417" s="365" t="s">
        <v>2157</v>
      </c>
      <c r="B417" s="1249" t="s">
        <v>2156</v>
      </c>
      <c r="C417" s="1382"/>
      <c r="D417" s="1090"/>
      <c r="E417" s="449"/>
      <c r="F417" s="1227" t="str">
        <f>IFERROR(VLOOKUP(A417,Factura1_0!$K$5:$K$263,1,0),"0")</f>
        <v>0</v>
      </c>
      <c r="G417" s="1227">
        <f>IFERROR(VLOOKUP(A417,Boleta1_0!$K$5:$K$248,1,0),0)</f>
        <v>0</v>
      </c>
      <c r="H417" s="1227">
        <f>IFERROR(VLOOKUP(A417,'Nota de Débito1_0'!$K$5:$K$238,1,0),0)</f>
        <v>0</v>
      </c>
      <c r="I417" s="1227">
        <f>IFERROR(VLOOKUP(A417,'Nota de Crédito1_0'!$K$5:$K$238,1,0),0)</f>
        <v>0</v>
      </c>
      <c r="J417" s="1227">
        <f>IFERROR(VLOOKUP(A417,Retenciones1_0!$K$5:$K$237,1,0),0)</f>
        <v>0</v>
      </c>
      <c r="K417" s="1227">
        <f>IFERROR(VLOOKUP(A417,Percepciones1_0!$K$5:$K$236,1,0),0)</f>
        <v>0</v>
      </c>
      <c r="L417" s="1227">
        <f>IFERROR(VLOOKUP(A417,Guía1_0!$K$5:$K$235,1,0),0)</f>
        <v>0</v>
      </c>
      <c r="M417" s="1227">
        <f>IFERROR(VLOOKUP(A417,'Resumen Diario1_1'!$K$5:$K$233,1,0),0)</f>
        <v>0</v>
      </c>
      <c r="N417" s="1227">
        <f>IFERROR(VLOOKUP(A417,'Comunicación de Baja1_0'!$K$5:$K$233,1,0),0)</f>
        <v>0</v>
      </c>
      <c r="O417" s="1227">
        <f>IFERROR(VLOOKUP(A417,'Resumen de reversiones1_0'!$K$5:$K$1000,1,0),0)</f>
        <v>0</v>
      </c>
      <c r="P417" s="1227">
        <f>IFERROR(VLOOKUP(A417,Factura2_0!$L$5:$L$971,1,0),0)</f>
        <v>0</v>
      </c>
      <c r="Q417" s="1227">
        <f>IFERROR(VLOOKUP($A417,Boleta2_0!$L$5:$L$1117,1,0),0)</f>
        <v>0</v>
      </c>
      <c r="R417" s="1227">
        <f>IFERROR(VLOOKUP($A417,'Servicios Públicos2_0'!$L$5:$L$462,1,0),0)</f>
        <v>0</v>
      </c>
      <c r="S417" s="1227">
        <f>IFERROR(VLOOKUP($A417,NotaCredito2_0!$L$5:$L$457,1,0),0)</f>
        <v>0</v>
      </c>
      <c r="T417" s="1227">
        <f>IFERROR(VLOOKUP($A417,NotaDebito2_0!$L$5:$L$454,1,0),0)</f>
        <v>0</v>
      </c>
      <c r="U417" s="1227">
        <f>IFERROR(VLOOKUP($A417,General!$D$6:$D$235,1,0),0)</f>
        <v>0</v>
      </c>
      <c r="V417" s="1227">
        <f>IFERROR(VLOOKUP($A417,Firma!$H$4:$H$232,1,0),0)</f>
        <v>0</v>
      </c>
      <c r="W417" s="365" t="s">
        <v>2157</v>
      </c>
      <c r="X417" s="1229" t="str">
        <f t="shared" si="6"/>
        <v>2289</v>
      </c>
    </row>
    <row r="418" spans="1:24" customFormat="1" x14ac:dyDescent="0.25">
      <c r="A418" s="365" t="s">
        <v>2155</v>
      </c>
      <c r="B418" s="1249" t="s">
        <v>841</v>
      </c>
      <c r="C418" s="1382"/>
      <c r="D418" s="1090"/>
      <c r="E418" s="449"/>
      <c r="F418" s="1227" t="str">
        <f>IFERROR(VLOOKUP(A418,Factura1_0!$K$5:$K$263,1,0),"0")</f>
        <v>0</v>
      </c>
      <c r="G418" s="1227">
        <f>IFERROR(VLOOKUP(A418,Boleta1_0!$K$5:$K$248,1,0),0)</f>
        <v>0</v>
      </c>
      <c r="H418" s="1227">
        <f>IFERROR(VLOOKUP(A418,'Nota de Débito1_0'!$K$5:$K$238,1,0),0)</f>
        <v>0</v>
      </c>
      <c r="I418" s="1227">
        <f>IFERROR(VLOOKUP(A418,'Nota de Crédito1_0'!$K$5:$K$238,1,0),0)</f>
        <v>0</v>
      </c>
      <c r="J418" s="1227">
        <f>IFERROR(VLOOKUP(A418,Retenciones1_0!$K$5:$K$237,1,0),0)</f>
        <v>0</v>
      </c>
      <c r="K418" s="1227">
        <f>IFERROR(VLOOKUP(A418,Percepciones1_0!$K$5:$K$236,1,0),0)</f>
        <v>0</v>
      </c>
      <c r="L418" s="1227">
        <f>IFERROR(VLOOKUP(A418,Guía1_0!$K$5:$K$235,1,0),0)</f>
        <v>0</v>
      </c>
      <c r="M418" s="1227">
        <f>IFERROR(VLOOKUP(A418,'Resumen Diario1_1'!$K$5:$K$233,1,0),0)</f>
        <v>0</v>
      </c>
      <c r="N418" s="1227">
        <f>IFERROR(VLOOKUP(A418,'Comunicación de Baja1_0'!$K$5:$K$233,1,0),0)</f>
        <v>0</v>
      </c>
      <c r="O418" s="1227">
        <f>IFERROR(VLOOKUP(A418,'Resumen de reversiones1_0'!$K$5:$K$1000,1,0),0)</f>
        <v>0</v>
      </c>
      <c r="P418" s="1227">
        <f>IFERROR(VLOOKUP(A418,Factura2_0!$L$5:$L$971,1,0),0)</f>
        <v>0</v>
      </c>
      <c r="Q418" s="1227">
        <f>IFERROR(VLOOKUP($A418,Boleta2_0!$L$5:$L$1117,1,0),0)</f>
        <v>0</v>
      </c>
      <c r="R418" s="1227">
        <f>IFERROR(VLOOKUP($A418,'Servicios Públicos2_0'!$L$5:$L$462,1,0),0)</f>
        <v>0</v>
      </c>
      <c r="S418" s="1227">
        <f>IFERROR(VLOOKUP($A418,NotaCredito2_0!$L$5:$L$457,1,0),0)</f>
        <v>0</v>
      </c>
      <c r="T418" s="1227">
        <f>IFERROR(VLOOKUP($A418,NotaDebito2_0!$L$5:$L$454,1,0),0)</f>
        <v>0</v>
      </c>
      <c r="U418" s="1227">
        <f>IFERROR(VLOOKUP($A418,General!$D$6:$D$235,1,0),0)</f>
        <v>0</v>
      </c>
      <c r="V418" s="1227">
        <f>IFERROR(VLOOKUP($A418,Firma!$H$4:$H$232,1,0),0)</f>
        <v>0</v>
      </c>
      <c r="W418" s="365" t="s">
        <v>2155</v>
      </c>
      <c r="X418" s="1229" t="str">
        <f t="shared" si="6"/>
        <v>2290</v>
      </c>
    </row>
    <row r="419" spans="1:24" customFormat="1" x14ac:dyDescent="0.25">
      <c r="A419" s="365" t="s">
        <v>2154</v>
      </c>
      <c r="B419" s="1249" t="s">
        <v>2153</v>
      </c>
      <c r="C419" s="1382"/>
      <c r="D419" s="1090"/>
      <c r="E419" s="449"/>
      <c r="F419" s="1227" t="str">
        <f>IFERROR(VLOOKUP(A419,Factura1_0!$K$5:$K$263,1,0),"0")</f>
        <v>0</v>
      </c>
      <c r="G419" s="1227">
        <f>IFERROR(VLOOKUP(A419,Boleta1_0!$K$5:$K$248,1,0),0)</f>
        <v>0</v>
      </c>
      <c r="H419" s="1227">
        <f>IFERROR(VLOOKUP(A419,'Nota de Débito1_0'!$K$5:$K$238,1,0),0)</f>
        <v>0</v>
      </c>
      <c r="I419" s="1227">
        <f>IFERROR(VLOOKUP(A419,'Nota de Crédito1_0'!$K$5:$K$238,1,0),0)</f>
        <v>0</v>
      </c>
      <c r="J419" s="1227">
        <f>IFERROR(VLOOKUP(A419,Retenciones1_0!$K$5:$K$237,1,0),0)</f>
        <v>0</v>
      </c>
      <c r="K419" s="1227">
        <f>IFERROR(VLOOKUP(A419,Percepciones1_0!$K$5:$K$236,1,0),0)</f>
        <v>0</v>
      </c>
      <c r="L419" s="1227">
        <f>IFERROR(VLOOKUP(A419,Guía1_0!$K$5:$K$235,1,0),0)</f>
        <v>0</v>
      </c>
      <c r="M419" s="1227">
        <f>IFERROR(VLOOKUP(A419,'Resumen Diario1_1'!$K$5:$K$233,1,0),0)</f>
        <v>0</v>
      </c>
      <c r="N419" s="1227">
        <f>IFERROR(VLOOKUP(A419,'Comunicación de Baja1_0'!$K$5:$K$233,1,0),0)</f>
        <v>0</v>
      </c>
      <c r="O419" s="1227">
        <f>IFERROR(VLOOKUP(A419,'Resumen de reversiones1_0'!$K$5:$K$1000,1,0),0)</f>
        <v>0</v>
      </c>
      <c r="P419" s="1227">
        <f>IFERROR(VLOOKUP(A419,Factura2_0!$L$5:$L$971,1,0),0)</f>
        <v>0</v>
      </c>
      <c r="Q419" s="1227">
        <f>IFERROR(VLOOKUP($A419,Boleta2_0!$L$5:$L$1117,1,0),0)</f>
        <v>0</v>
      </c>
      <c r="R419" s="1227">
        <f>IFERROR(VLOOKUP($A419,'Servicios Públicos2_0'!$L$5:$L$462,1,0),0)</f>
        <v>0</v>
      </c>
      <c r="S419" s="1227">
        <f>IFERROR(VLOOKUP($A419,NotaCredito2_0!$L$5:$L$457,1,0),0)</f>
        <v>0</v>
      </c>
      <c r="T419" s="1227">
        <f>IFERROR(VLOOKUP($A419,NotaDebito2_0!$L$5:$L$454,1,0),0)</f>
        <v>0</v>
      </c>
      <c r="U419" s="1227">
        <f>IFERROR(VLOOKUP($A419,General!$D$6:$D$235,1,0),0)</f>
        <v>0</v>
      </c>
      <c r="V419" s="1227">
        <f>IFERROR(VLOOKUP($A419,Firma!$H$4:$H$232,1,0),0)</f>
        <v>0</v>
      </c>
      <c r="W419" s="365" t="s">
        <v>2154</v>
      </c>
      <c r="X419" s="1229" t="str">
        <f t="shared" si="6"/>
        <v>2291</v>
      </c>
    </row>
    <row r="420" spans="1:24" customFormat="1" x14ac:dyDescent="0.25">
      <c r="A420" s="365" t="s">
        <v>2152</v>
      </c>
      <c r="B420" s="1249" t="s">
        <v>2151</v>
      </c>
      <c r="C420" s="1382"/>
      <c r="D420" s="1090"/>
      <c r="E420" s="449"/>
      <c r="F420" s="1227" t="str">
        <f>IFERROR(VLOOKUP(A420,Factura1_0!$K$5:$K$263,1,0),"0")</f>
        <v>0</v>
      </c>
      <c r="G420" s="1227">
        <f>IFERROR(VLOOKUP(A420,Boleta1_0!$K$5:$K$248,1,0),0)</f>
        <v>0</v>
      </c>
      <c r="H420" s="1227">
        <f>IFERROR(VLOOKUP(A420,'Nota de Débito1_0'!$K$5:$K$238,1,0),0)</f>
        <v>0</v>
      </c>
      <c r="I420" s="1227">
        <f>IFERROR(VLOOKUP(A420,'Nota de Crédito1_0'!$K$5:$K$238,1,0),0)</f>
        <v>0</v>
      </c>
      <c r="J420" s="1227">
        <f>IFERROR(VLOOKUP(A420,Retenciones1_0!$K$5:$K$237,1,0),0)</f>
        <v>0</v>
      </c>
      <c r="K420" s="1227">
        <f>IFERROR(VLOOKUP(A420,Percepciones1_0!$K$5:$K$236,1,0),0)</f>
        <v>0</v>
      </c>
      <c r="L420" s="1227">
        <f>IFERROR(VLOOKUP(A420,Guía1_0!$K$5:$K$235,1,0),0)</f>
        <v>0</v>
      </c>
      <c r="M420" s="1227">
        <f>IFERROR(VLOOKUP(A420,'Resumen Diario1_1'!$K$5:$K$233,1,0),0)</f>
        <v>0</v>
      </c>
      <c r="N420" s="1227">
        <f>IFERROR(VLOOKUP(A420,'Comunicación de Baja1_0'!$K$5:$K$233,1,0),0)</f>
        <v>0</v>
      </c>
      <c r="O420" s="1227">
        <f>IFERROR(VLOOKUP(A420,'Resumen de reversiones1_0'!$K$5:$K$1000,1,0),0)</f>
        <v>0</v>
      </c>
      <c r="P420" s="1227">
        <f>IFERROR(VLOOKUP(A420,Factura2_0!$L$5:$L$971,1,0),0)</f>
        <v>0</v>
      </c>
      <c r="Q420" s="1227">
        <f>IFERROR(VLOOKUP($A420,Boleta2_0!$L$5:$L$1117,1,0),0)</f>
        <v>0</v>
      </c>
      <c r="R420" s="1227">
        <f>IFERROR(VLOOKUP($A420,'Servicios Públicos2_0'!$L$5:$L$462,1,0),0)</f>
        <v>0</v>
      </c>
      <c r="S420" s="1227">
        <f>IFERROR(VLOOKUP($A420,NotaCredito2_0!$L$5:$L$457,1,0),0)</f>
        <v>0</v>
      </c>
      <c r="T420" s="1227">
        <f>IFERROR(VLOOKUP($A420,NotaDebito2_0!$L$5:$L$454,1,0),0)</f>
        <v>0</v>
      </c>
      <c r="U420" s="1227">
        <f>IFERROR(VLOOKUP($A420,General!$D$6:$D$235,1,0),0)</f>
        <v>0</v>
      </c>
      <c r="V420" s="1227">
        <f>IFERROR(VLOOKUP($A420,Firma!$H$4:$H$232,1,0),0)</f>
        <v>0</v>
      </c>
      <c r="W420" s="365" t="s">
        <v>2152</v>
      </c>
      <c r="X420" s="1229" t="str">
        <f t="shared" si="6"/>
        <v>2292</v>
      </c>
    </row>
    <row r="421" spans="1:24" customFormat="1" x14ac:dyDescent="0.25">
      <c r="A421" s="365" t="s">
        <v>2150</v>
      </c>
      <c r="B421" s="1249" t="s">
        <v>203</v>
      </c>
      <c r="C421" s="1382"/>
      <c r="D421" s="1090"/>
      <c r="E421" s="449"/>
      <c r="F421" s="1227" t="str">
        <f>IFERROR(VLOOKUP(A421,Factura1_0!$K$5:$K$263,1,0),"0")</f>
        <v>0</v>
      </c>
      <c r="G421" s="1227">
        <f>IFERROR(VLOOKUP(A421,Boleta1_0!$K$5:$K$248,1,0),0)</f>
        <v>0</v>
      </c>
      <c r="H421" s="1227">
        <f>IFERROR(VLOOKUP(A421,'Nota de Débito1_0'!$K$5:$K$238,1,0),0)</f>
        <v>0</v>
      </c>
      <c r="I421" s="1227">
        <f>IFERROR(VLOOKUP(A421,'Nota de Crédito1_0'!$K$5:$K$238,1,0),0)</f>
        <v>0</v>
      </c>
      <c r="J421" s="1227">
        <f>IFERROR(VLOOKUP(A421,Retenciones1_0!$K$5:$K$237,1,0),0)</f>
        <v>0</v>
      </c>
      <c r="K421" s="1227">
        <f>IFERROR(VLOOKUP(A421,Percepciones1_0!$K$5:$K$236,1,0),0)</f>
        <v>0</v>
      </c>
      <c r="L421" s="1227">
        <f>IFERROR(VLOOKUP(A421,Guía1_0!$K$5:$K$235,1,0),0)</f>
        <v>0</v>
      </c>
      <c r="M421" s="1227">
        <f>IFERROR(VLOOKUP(A421,'Resumen Diario1_1'!$K$5:$K$233,1,0),0)</f>
        <v>0</v>
      </c>
      <c r="N421" s="1227">
        <f>IFERROR(VLOOKUP(A421,'Comunicación de Baja1_0'!$K$5:$K$233,1,0),0)</f>
        <v>0</v>
      </c>
      <c r="O421" s="1227">
        <f>IFERROR(VLOOKUP(A421,'Resumen de reversiones1_0'!$K$5:$K$1000,1,0),0)</f>
        <v>0</v>
      </c>
      <c r="P421" s="1227">
        <f>IFERROR(VLOOKUP(A421,Factura2_0!$L$5:$L$971,1,0),0)</f>
        <v>0</v>
      </c>
      <c r="Q421" s="1227">
        <f>IFERROR(VLOOKUP($A421,Boleta2_0!$L$5:$L$1117,1,0),0)</f>
        <v>0</v>
      </c>
      <c r="R421" s="1227">
        <f>IFERROR(VLOOKUP($A421,'Servicios Públicos2_0'!$L$5:$L$462,1,0),0)</f>
        <v>0</v>
      </c>
      <c r="S421" s="1227">
        <f>IFERROR(VLOOKUP($A421,NotaCredito2_0!$L$5:$L$457,1,0),0)</f>
        <v>0</v>
      </c>
      <c r="T421" s="1227">
        <f>IFERROR(VLOOKUP($A421,NotaDebito2_0!$L$5:$L$454,1,0),0)</f>
        <v>0</v>
      </c>
      <c r="U421" s="1227">
        <f>IFERROR(VLOOKUP($A421,General!$D$6:$D$235,1,0),0)</f>
        <v>0</v>
      </c>
      <c r="V421" s="1227">
        <f>IFERROR(VLOOKUP($A421,Firma!$H$4:$H$232,1,0),0)</f>
        <v>0</v>
      </c>
      <c r="W421" s="365" t="s">
        <v>2150</v>
      </c>
      <c r="X421" s="1229" t="str">
        <f t="shared" si="6"/>
        <v>2293</v>
      </c>
    </row>
    <row r="422" spans="1:24" customFormat="1" x14ac:dyDescent="0.25">
      <c r="A422" s="365" t="s">
        <v>2149</v>
      </c>
      <c r="B422" s="1249" t="s">
        <v>2148</v>
      </c>
      <c r="C422" s="1382"/>
      <c r="D422" s="1090"/>
      <c r="E422" s="449"/>
      <c r="F422" s="1227" t="str">
        <f>IFERROR(VLOOKUP(A422,Factura1_0!$K$5:$K$263,1,0),"0")</f>
        <v>0</v>
      </c>
      <c r="G422" s="1227">
        <f>IFERROR(VLOOKUP(A422,Boleta1_0!$K$5:$K$248,1,0),0)</f>
        <v>0</v>
      </c>
      <c r="H422" s="1227">
        <f>IFERROR(VLOOKUP(A422,'Nota de Débito1_0'!$K$5:$K$238,1,0),0)</f>
        <v>0</v>
      </c>
      <c r="I422" s="1227">
        <f>IFERROR(VLOOKUP(A422,'Nota de Crédito1_0'!$K$5:$K$238,1,0),0)</f>
        <v>0</v>
      </c>
      <c r="J422" s="1227">
        <f>IFERROR(VLOOKUP(A422,Retenciones1_0!$K$5:$K$237,1,0),0)</f>
        <v>0</v>
      </c>
      <c r="K422" s="1227">
        <f>IFERROR(VLOOKUP(A422,Percepciones1_0!$K$5:$K$236,1,0),0)</f>
        <v>0</v>
      </c>
      <c r="L422" s="1227">
        <f>IFERROR(VLOOKUP(A422,Guía1_0!$K$5:$K$235,1,0),0)</f>
        <v>0</v>
      </c>
      <c r="M422" s="1227">
        <f>IFERROR(VLOOKUP(A422,'Resumen Diario1_1'!$K$5:$K$233,1,0),0)</f>
        <v>0</v>
      </c>
      <c r="N422" s="1227">
        <f>IFERROR(VLOOKUP(A422,'Comunicación de Baja1_0'!$K$5:$K$233,1,0),0)</f>
        <v>0</v>
      </c>
      <c r="O422" s="1227">
        <f>IFERROR(VLOOKUP(A422,'Resumen de reversiones1_0'!$K$5:$K$1000,1,0),0)</f>
        <v>0</v>
      </c>
      <c r="P422" s="1227">
        <f>IFERROR(VLOOKUP(A422,Factura2_0!$L$5:$L$971,1,0),0)</f>
        <v>0</v>
      </c>
      <c r="Q422" s="1227">
        <f>IFERROR(VLOOKUP($A422,Boleta2_0!$L$5:$L$1117,1,0),0)</f>
        <v>0</v>
      </c>
      <c r="R422" s="1227">
        <f>IFERROR(VLOOKUP($A422,'Servicios Públicos2_0'!$L$5:$L$462,1,0),0)</f>
        <v>0</v>
      </c>
      <c r="S422" s="1227">
        <f>IFERROR(VLOOKUP($A422,NotaCredito2_0!$L$5:$L$457,1,0),0)</f>
        <v>0</v>
      </c>
      <c r="T422" s="1227">
        <f>IFERROR(VLOOKUP($A422,NotaDebito2_0!$L$5:$L$454,1,0),0)</f>
        <v>0</v>
      </c>
      <c r="U422" s="1227">
        <f>IFERROR(VLOOKUP($A422,General!$D$6:$D$235,1,0),0)</f>
        <v>0</v>
      </c>
      <c r="V422" s="1227">
        <f>IFERROR(VLOOKUP($A422,Firma!$H$4:$H$232,1,0),0)</f>
        <v>0</v>
      </c>
      <c r="W422" s="365" t="s">
        <v>2149</v>
      </c>
      <c r="X422" s="1229" t="str">
        <f t="shared" si="6"/>
        <v>2294</v>
      </c>
    </row>
    <row r="423" spans="1:24" customFormat="1" x14ac:dyDescent="0.25">
      <c r="A423" s="365" t="s">
        <v>2147</v>
      </c>
      <c r="B423" s="1249" t="s">
        <v>2146</v>
      </c>
      <c r="C423" s="1382"/>
      <c r="D423" s="1090"/>
      <c r="E423" s="449"/>
      <c r="F423" s="1227" t="str">
        <f>IFERROR(VLOOKUP(A423,Factura1_0!$K$5:$K$263,1,0),"0")</f>
        <v>0</v>
      </c>
      <c r="G423" s="1227">
        <f>IFERROR(VLOOKUP(A423,Boleta1_0!$K$5:$K$248,1,0),0)</f>
        <v>0</v>
      </c>
      <c r="H423" s="1227">
        <f>IFERROR(VLOOKUP(A423,'Nota de Débito1_0'!$K$5:$K$238,1,0),0)</f>
        <v>0</v>
      </c>
      <c r="I423" s="1227">
        <f>IFERROR(VLOOKUP(A423,'Nota de Crédito1_0'!$K$5:$K$238,1,0),0)</f>
        <v>0</v>
      </c>
      <c r="J423" s="1227">
        <f>IFERROR(VLOOKUP(A423,Retenciones1_0!$K$5:$K$237,1,0),0)</f>
        <v>0</v>
      </c>
      <c r="K423" s="1227">
        <f>IFERROR(VLOOKUP(A423,Percepciones1_0!$K$5:$K$236,1,0),0)</f>
        <v>0</v>
      </c>
      <c r="L423" s="1227">
        <f>IFERROR(VLOOKUP(A423,Guía1_0!$K$5:$K$235,1,0),0)</f>
        <v>0</v>
      </c>
      <c r="M423" s="1227">
        <f>IFERROR(VLOOKUP(A423,'Resumen Diario1_1'!$K$5:$K$233,1,0),0)</f>
        <v>0</v>
      </c>
      <c r="N423" s="1227">
        <f>IFERROR(VLOOKUP(A423,'Comunicación de Baja1_0'!$K$5:$K$233,1,0),0)</f>
        <v>0</v>
      </c>
      <c r="O423" s="1227">
        <f>IFERROR(VLOOKUP(A423,'Resumen de reversiones1_0'!$K$5:$K$1000,1,0),0)</f>
        <v>0</v>
      </c>
      <c r="P423" s="1227">
        <f>IFERROR(VLOOKUP(A423,Factura2_0!$L$5:$L$971,1,0),0)</f>
        <v>0</v>
      </c>
      <c r="Q423" s="1227">
        <f>IFERROR(VLOOKUP($A423,Boleta2_0!$L$5:$L$1117,1,0),0)</f>
        <v>0</v>
      </c>
      <c r="R423" s="1227">
        <f>IFERROR(VLOOKUP($A423,'Servicios Públicos2_0'!$L$5:$L$462,1,0),0)</f>
        <v>0</v>
      </c>
      <c r="S423" s="1227">
        <f>IFERROR(VLOOKUP($A423,NotaCredito2_0!$L$5:$L$457,1,0),0)</f>
        <v>0</v>
      </c>
      <c r="T423" s="1227">
        <f>IFERROR(VLOOKUP($A423,NotaDebito2_0!$L$5:$L$454,1,0),0)</f>
        <v>0</v>
      </c>
      <c r="U423" s="1227">
        <f>IFERROR(VLOOKUP($A423,General!$D$6:$D$235,1,0),0)</f>
        <v>0</v>
      </c>
      <c r="V423" s="1227">
        <f>IFERROR(VLOOKUP($A423,Firma!$H$4:$H$232,1,0),0)</f>
        <v>0</v>
      </c>
      <c r="W423" s="365" t="s">
        <v>2147</v>
      </c>
      <c r="X423" s="1229" t="str">
        <f t="shared" si="6"/>
        <v>2295</v>
      </c>
    </row>
    <row r="424" spans="1:24" customFormat="1" x14ac:dyDescent="0.25">
      <c r="A424" s="365" t="s">
        <v>2145</v>
      </c>
      <c r="B424" s="1249" t="s">
        <v>847</v>
      </c>
      <c r="C424" s="1382"/>
      <c r="D424" s="1090"/>
      <c r="E424" s="449"/>
      <c r="F424" s="1227" t="str">
        <f>IFERROR(VLOOKUP(A424,Factura1_0!$K$5:$K$263,1,0),"0")</f>
        <v>0</v>
      </c>
      <c r="G424" s="1227">
        <f>IFERROR(VLOOKUP(A424,Boleta1_0!$K$5:$K$248,1,0),0)</f>
        <v>0</v>
      </c>
      <c r="H424" s="1227">
        <f>IFERROR(VLOOKUP(A424,'Nota de Débito1_0'!$K$5:$K$238,1,0),0)</f>
        <v>0</v>
      </c>
      <c r="I424" s="1227">
        <f>IFERROR(VLOOKUP(A424,'Nota de Crédito1_0'!$K$5:$K$238,1,0),0)</f>
        <v>0</v>
      </c>
      <c r="J424" s="1227">
        <f>IFERROR(VLOOKUP(A424,Retenciones1_0!$K$5:$K$237,1,0),0)</f>
        <v>0</v>
      </c>
      <c r="K424" s="1227">
        <f>IFERROR(VLOOKUP(A424,Percepciones1_0!$K$5:$K$236,1,0),0)</f>
        <v>0</v>
      </c>
      <c r="L424" s="1227">
        <f>IFERROR(VLOOKUP(A424,Guía1_0!$K$5:$K$235,1,0),0)</f>
        <v>0</v>
      </c>
      <c r="M424" s="1227">
        <f>IFERROR(VLOOKUP(A424,'Resumen Diario1_1'!$K$5:$K$233,1,0),0)</f>
        <v>0</v>
      </c>
      <c r="N424" s="1227">
        <f>IFERROR(VLOOKUP(A424,'Comunicación de Baja1_0'!$K$5:$K$233,1,0),0)</f>
        <v>0</v>
      </c>
      <c r="O424" s="1227">
        <f>IFERROR(VLOOKUP(A424,'Resumen de reversiones1_0'!$K$5:$K$1000,1,0),0)</f>
        <v>0</v>
      </c>
      <c r="P424" s="1227">
        <f>IFERROR(VLOOKUP(A424,Factura2_0!$L$5:$L$971,1,0),0)</f>
        <v>0</v>
      </c>
      <c r="Q424" s="1227">
        <f>IFERROR(VLOOKUP($A424,Boleta2_0!$L$5:$L$1117,1,0),0)</f>
        <v>0</v>
      </c>
      <c r="R424" s="1227">
        <f>IFERROR(VLOOKUP($A424,'Servicios Públicos2_0'!$L$5:$L$462,1,0),0)</f>
        <v>0</v>
      </c>
      <c r="S424" s="1227">
        <f>IFERROR(VLOOKUP($A424,NotaCredito2_0!$L$5:$L$457,1,0),0)</f>
        <v>0</v>
      </c>
      <c r="T424" s="1227">
        <f>IFERROR(VLOOKUP($A424,NotaDebito2_0!$L$5:$L$454,1,0),0)</f>
        <v>0</v>
      </c>
      <c r="U424" s="1227">
        <f>IFERROR(VLOOKUP($A424,General!$D$6:$D$235,1,0),0)</f>
        <v>0</v>
      </c>
      <c r="V424" s="1227">
        <f>IFERROR(VLOOKUP($A424,Firma!$H$4:$H$232,1,0),0)</f>
        <v>0</v>
      </c>
      <c r="W424" s="365" t="s">
        <v>2145</v>
      </c>
      <c r="X424" s="1229" t="str">
        <f t="shared" si="6"/>
        <v>2296</v>
      </c>
    </row>
    <row r="425" spans="1:24" customFormat="1" x14ac:dyDescent="0.25">
      <c r="A425" s="365" t="s">
        <v>2144</v>
      </c>
      <c r="B425" s="1249" t="s">
        <v>846</v>
      </c>
      <c r="C425" s="1382"/>
      <c r="D425" s="1090"/>
      <c r="E425" s="449"/>
      <c r="F425" s="1227" t="str">
        <f>IFERROR(VLOOKUP(A425,Factura1_0!$K$5:$K$263,1,0),"0")</f>
        <v>0</v>
      </c>
      <c r="G425" s="1227">
        <f>IFERROR(VLOOKUP(A425,Boleta1_0!$K$5:$K$248,1,0),0)</f>
        <v>0</v>
      </c>
      <c r="H425" s="1227">
        <f>IFERROR(VLOOKUP(A425,'Nota de Débito1_0'!$K$5:$K$238,1,0),0)</f>
        <v>0</v>
      </c>
      <c r="I425" s="1227">
        <f>IFERROR(VLOOKUP(A425,'Nota de Crédito1_0'!$K$5:$K$238,1,0),0)</f>
        <v>0</v>
      </c>
      <c r="J425" s="1227">
        <f>IFERROR(VLOOKUP(A425,Retenciones1_0!$K$5:$K$237,1,0),0)</f>
        <v>0</v>
      </c>
      <c r="K425" s="1227">
        <f>IFERROR(VLOOKUP(A425,Percepciones1_0!$K$5:$K$236,1,0),0)</f>
        <v>0</v>
      </c>
      <c r="L425" s="1227">
        <f>IFERROR(VLOOKUP(A425,Guía1_0!$K$5:$K$235,1,0),0)</f>
        <v>0</v>
      </c>
      <c r="M425" s="1227">
        <f>IFERROR(VLOOKUP(A425,'Resumen Diario1_1'!$K$5:$K$233,1,0),0)</f>
        <v>0</v>
      </c>
      <c r="N425" s="1227">
        <f>IFERROR(VLOOKUP(A425,'Comunicación de Baja1_0'!$K$5:$K$233,1,0),0)</f>
        <v>0</v>
      </c>
      <c r="O425" s="1227">
        <f>IFERROR(VLOOKUP(A425,'Resumen de reversiones1_0'!$K$5:$K$1000,1,0),0)</f>
        <v>0</v>
      </c>
      <c r="P425" s="1227">
        <f>IFERROR(VLOOKUP(A425,Factura2_0!$L$5:$L$971,1,0),0)</f>
        <v>0</v>
      </c>
      <c r="Q425" s="1227">
        <f>IFERROR(VLOOKUP($A425,Boleta2_0!$L$5:$L$1117,1,0),0)</f>
        <v>0</v>
      </c>
      <c r="R425" s="1227">
        <f>IFERROR(VLOOKUP($A425,'Servicios Públicos2_0'!$L$5:$L$462,1,0),0)</f>
        <v>0</v>
      </c>
      <c r="S425" s="1227">
        <f>IFERROR(VLOOKUP($A425,NotaCredito2_0!$L$5:$L$457,1,0),0)</f>
        <v>0</v>
      </c>
      <c r="T425" s="1227">
        <f>IFERROR(VLOOKUP($A425,NotaDebito2_0!$L$5:$L$454,1,0),0)</f>
        <v>0</v>
      </c>
      <c r="U425" s="1227">
        <f>IFERROR(VLOOKUP($A425,General!$D$6:$D$235,1,0),0)</f>
        <v>0</v>
      </c>
      <c r="V425" s="1227">
        <f>IFERROR(VLOOKUP($A425,Firma!$H$4:$H$232,1,0),0)</f>
        <v>0</v>
      </c>
      <c r="W425" s="365" t="s">
        <v>2144</v>
      </c>
      <c r="X425" s="1229" t="str">
        <f t="shared" si="6"/>
        <v>2297</v>
      </c>
    </row>
    <row r="426" spans="1:24" customFormat="1" x14ac:dyDescent="0.25">
      <c r="A426" s="365" t="s">
        <v>2143</v>
      </c>
      <c r="B426" s="1249" t="s">
        <v>835</v>
      </c>
      <c r="C426" s="1382"/>
      <c r="D426" s="1090"/>
      <c r="E426" s="449"/>
      <c r="F426" s="1227" t="str">
        <f>IFERROR(VLOOKUP(A426,Factura1_0!$K$5:$K$263,1,0),"0")</f>
        <v>0</v>
      </c>
      <c r="G426" s="1227">
        <f>IFERROR(VLOOKUP(A426,Boleta1_0!$K$5:$K$248,1,0),0)</f>
        <v>0</v>
      </c>
      <c r="H426" s="1227">
        <f>IFERROR(VLOOKUP(A426,'Nota de Débito1_0'!$K$5:$K$238,1,0),0)</f>
        <v>0</v>
      </c>
      <c r="I426" s="1227">
        <f>IFERROR(VLOOKUP(A426,'Nota de Crédito1_0'!$K$5:$K$238,1,0),0)</f>
        <v>0</v>
      </c>
      <c r="J426" s="1227">
        <f>IFERROR(VLOOKUP(A426,Retenciones1_0!$K$5:$K$237,1,0),0)</f>
        <v>0</v>
      </c>
      <c r="K426" s="1227">
        <f>IFERROR(VLOOKUP(A426,Percepciones1_0!$K$5:$K$236,1,0),0)</f>
        <v>0</v>
      </c>
      <c r="L426" s="1227">
        <f>IFERROR(VLOOKUP(A426,Guía1_0!$K$5:$K$235,1,0),0)</f>
        <v>0</v>
      </c>
      <c r="M426" s="1227">
        <f>IFERROR(VLOOKUP(A426,'Resumen Diario1_1'!$K$5:$K$233,1,0),0)</f>
        <v>0</v>
      </c>
      <c r="N426" s="1227">
        <f>IFERROR(VLOOKUP(A426,'Comunicación de Baja1_0'!$K$5:$K$233,1,0),0)</f>
        <v>0</v>
      </c>
      <c r="O426" s="1227">
        <f>IFERROR(VLOOKUP(A426,'Resumen de reversiones1_0'!$K$5:$K$1000,1,0),0)</f>
        <v>0</v>
      </c>
      <c r="P426" s="1227">
        <f>IFERROR(VLOOKUP(A426,Factura2_0!$L$5:$L$971,1,0),0)</f>
        <v>0</v>
      </c>
      <c r="Q426" s="1227">
        <f>IFERROR(VLOOKUP($A426,Boleta2_0!$L$5:$L$1117,1,0),0)</f>
        <v>0</v>
      </c>
      <c r="R426" s="1227">
        <f>IFERROR(VLOOKUP($A426,'Servicios Públicos2_0'!$L$5:$L$462,1,0),0)</f>
        <v>0</v>
      </c>
      <c r="S426" s="1227">
        <f>IFERROR(VLOOKUP($A426,NotaCredito2_0!$L$5:$L$457,1,0),0)</f>
        <v>0</v>
      </c>
      <c r="T426" s="1227">
        <f>IFERROR(VLOOKUP($A426,NotaDebito2_0!$L$5:$L$454,1,0),0)</f>
        <v>0</v>
      </c>
      <c r="U426" s="1227">
        <f>IFERROR(VLOOKUP($A426,General!$D$6:$D$235,1,0),0)</f>
        <v>0</v>
      </c>
      <c r="V426" s="1227">
        <f>IFERROR(VLOOKUP($A426,Firma!$H$4:$H$232,1,0),0)</f>
        <v>0</v>
      </c>
      <c r="W426" s="365" t="s">
        <v>2143</v>
      </c>
      <c r="X426" s="1229" t="str">
        <f t="shared" si="6"/>
        <v>2298</v>
      </c>
    </row>
    <row r="427" spans="1:24" customFormat="1" x14ac:dyDescent="0.25">
      <c r="A427" s="365" t="s">
        <v>2142</v>
      </c>
      <c r="B427" s="1249" t="s">
        <v>250</v>
      </c>
      <c r="C427" s="1382"/>
      <c r="D427" s="1090"/>
      <c r="E427" s="449"/>
      <c r="F427" s="1227" t="str">
        <f>IFERROR(VLOOKUP(A427,Factura1_0!$K$5:$K$263,1,0),"0")</f>
        <v>0</v>
      </c>
      <c r="G427" s="1227">
        <f>IFERROR(VLOOKUP(A427,Boleta1_0!$K$5:$K$248,1,0),0)</f>
        <v>0</v>
      </c>
      <c r="H427" s="1227">
        <f>IFERROR(VLOOKUP(A427,'Nota de Débito1_0'!$K$5:$K$238,1,0),0)</f>
        <v>0</v>
      </c>
      <c r="I427" s="1227">
        <f>IFERROR(VLOOKUP(A427,'Nota de Crédito1_0'!$K$5:$K$238,1,0),0)</f>
        <v>0</v>
      </c>
      <c r="J427" s="1227">
        <f>IFERROR(VLOOKUP(A427,Retenciones1_0!$K$5:$K$237,1,0),0)</f>
        <v>0</v>
      </c>
      <c r="K427" s="1227">
        <f>IFERROR(VLOOKUP(A427,Percepciones1_0!$K$5:$K$236,1,0),0)</f>
        <v>0</v>
      </c>
      <c r="L427" s="1227">
        <f>IFERROR(VLOOKUP(A427,Guía1_0!$K$5:$K$235,1,0),0)</f>
        <v>0</v>
      </c>
      <c r="M427" s="1227">
        <f>IFERROR(VLOOKUP(A427,'Resumen Diario1_1'!$K$5:$K$233,1,0),0)</f>
        <v>0</v>
      </c>
      <c r="N427" s="1227">
        <f>IFERROR(VLOOKUP(A427,'Comunicación de Baja1_0'!$K$5:$K$233,1,0),0)</f>
        <v>0</v>
      </c>
      <c r="O427" s="1227">
        <f>IFERROR(VLOOKUP(A427,'Resumen de reversiones1_0'!$K$5:$K$1000,1,0),0)</f>
        <v>0</v>
      </c>
      <c r="P427" s="1227">
        <f>IFERROR(VLOOKUP(A427,Factura2_0!$L$5:$L$971,1,0),0)</f>
        <v>0</v>
      </c>
      <c r="Q427" s="1227">
        <f>IFERROR(VLOOKUP($A427,Boleta2_0!$L$5:$L$1117,1,0),0)</f>
        <v>0</v>
      </c>
      <c r="R427" s="1227">
        <f>IFERROR(VLOOKUP($A427,'Servicios Públicos2_0'!$L$5:$L$462,1,0),0)</f>
        <v>0</v>
      </c>
      <c r="S427" s="1227">
        <f>IFERROR(VLOOKUP($A427,NotaCredito2_0!$L$5:$L$457,1,0),0)</f>
        <v>0</v>
      </c>
      <c r="T427" s="1227">
        <f>IFERROR(VLOOKUP($A427,NotaDebito2_0!$L$5:$L$454,1,0),0)</f>
        <v>0</v>
      </c>
      <c r="U427" s="1227">
        <f>IFERROR(VLOOKUP($A427,General!$D$6:$D$235,1,0),0)</f>
        <v>0</v>
      </c>
      <c r="V427" s="1227">
        <f>IFERROR(VLOOKUP($A427,Firma!$H$4:$H$232,1,0),0)</f>
        <v>0</v>
      </c>
      <c r="W427" s="365" t="s">
        <v>2142</v>
      </c>
      <c r="X427" s="1229" t="str">
        <f t="shared" si="6"/>
        <v>2299</v>
      </c>
    </row>
    <row r="428" spans="1:24" customFormat="1" x14ac:dyDescent="0.25">
      <c r="A428" s="365" t="s">
        <v>2141</v>
      </c>
      <c r="B428" s="1249" t="s">
        <v>1088</v>
      </c>
      <c r="C428" s="1382"/>
      <c r="D428" s="1090"/>
      <c r="E428" s="449"/>
      <c r="F428" s="1227" t="str">
        <f>IFERROR(VLOOKUP(A428,Factura1_0!$K$5:$K$263,1,0),"0")</f>
        <v>0</v>
      </c>
      <c r="G428" s="1227">
        <f>IFERROR(VLOOKUP(A428,Boleta1_0!$K$5:$K$248,1,0),0)</f>
        <v>0</v>
      </c>
      <c r="H428" s="1227">
        <f>IFERROR(VLOOKUP(A428,'Nota de Débito1_0'!$K$5:$K$238,1,0),0)</f>
        <v>0</v>
      </c>
      <c r="I428" s="1227">
        <f>IFERROR(VLOOKUP(A428,'Nota de Crédito1_0'!$K$5:$K$238,1,0),0)</f>
        <v>0</v>
      </c>
      <c r="J428" s="1227">
        <f>IFERROR(VLOOKUP(A428,Retenciones1_0!$K$5:$K$237,1,0),0)</f>
        <v>0</v>
      </c>
      <c r="K428" s="1227">
        <f>IFERROR(VLOOKUP(A428,Percepciones1_0!$K$5:$K$236,1,0),0)</f>
        <v>0</v>
      </c>
      <c r="L428" s="1227">
        <f>IFERROR(VLOOKUP(A428,Guía1_0!$K$5:$K$235,1,0),0)</f>
        <v>0</v>
      </c>
      <c r="M428" s="1227">
        <f>IFERROR(VLOOKUP(A428,'Resumen Diario1_1'!$K$5:$K$233,1,0),0)</f>
        <v>0</v>
      </c>
      <c r="N428" s="1227">
        <f>IFERROR(VLOOKUP(A428,'Comunicación de Baja1_0'!$K$5:$K$233,1,0),0)</f>
        <v>0</v>
      </c>
      <c r="O428" s="1227">
        <f>IFERROR(VLOOKUP(A428,'Resumen de reversiones1_0'!$K$5:$K$1000,1,0),0)</f>
        <v>0</v>
      </c>
      <c r="P428" s="1227">
        <f>IFERROR(VLOOKUP(A428,Factura2_0!$L$5:$L$971,1,0),0)</f>
        <v>0</v>
      </c>
      <c r="Q428" s="1227">
        <f>IFERROR(VLOOKUP($A428,Boleta2_0!$L$5:$L$1117,1,0),0)</f>
        <v>0</v>
      </c>
      <c r="R428" s="1227">
        <f>IFERROR(VLOOKUP($A428,'Servicios Públicos2_0'!$L$5:$L$462,1,0),0)</f>
        <v>0</v>
      </c>
      <c r="S428" s="1227">
        <f>IFERROR(VLOOKUP($A428,NotaCredito2_0!$L$5:$L$457,1,0),0)</f>
        <v>0</v>
      </c>
      <c r="T428" s="1227">
        <f>IFERROR(VLOOKUP($A428,NotaDebito2_0!$L$5:$L$454,1,0),0)</f>
        <v>0</v>
      </c>
      <c r="U428" s="1227">
        <f>IFERROR(VLOOKUP($A428,General!$D$6:$D$235,1,0),0)</f>
        <v>0</v>
      </c>
      <c r="V428" s="1227">
        <f>IFERROR(VLOOKUP($A428,Firma!$H$4:$H$232,1,0),0)</f>
        <v>0</v>
      </c>
      <c r="W428" s="365" t="s">
        <v>2141</v>
      </c>
      <c r="X428" s="1229" t="str">
        <f t="shared" si="6"/>
        <v>2300</v>
      </c>
    </row>
    <row r="429" spans="1:24" customFormat="1" x14ac:dyDescent="0.25">
      <c r="A429" s="365" t="s">
        <v>2140</v>
      </c>
      <c r="B429" s="1249" t="s">
        <v>836</v>
      </c>
      <c r="C429" s="1382"/>
      <c r="D429" s="1090"/>
      <c r="E429" s="449"/>
      <c r="F429" s="1227" t="str">
        <f>IFERROR(VLOOKUP(A429,Factura1_0!$K$5:$K$263,1,0),"0")</f>
        <v>0</v>
      </c>
      <c r="G429" s="1227">
        <f>IFERROR(VLOOKUP(A429,Boleta1_0!$K$5:$K$248,1,0),0)</f>
        <v>0</v>
      </c>
      <c r="H429" s="1227">
        <f>IFERROR(VLOOKUP(A429,'Nota de Débito1_0'!$K$5:$K$238,1,0),0)</f>
        <v>0</v>
      </c>
      <c r="I429" s="1227">
        <f>IFERROR(VLOOKUP(A429,'Nota de Crédito1_0'!$K$5:$K$238,1,0),0)</f>
        <v>0</v>
      </c>
      <c r="J429" s="1227">
        <f>IFERROR(VLOOKUP(A429,Retenciones1_0!$K$5:$K$237,1,0),0)</f>
        <v>0</v>
      </c>
      <c r="K429" s="1227">
        <f>IFERROR(VLOOKUP(A429,Percepciones1_0!$K$5:$K$236,1,0),0)</f>
        <v>0</v>
      </c>
      <c r="L429" s="1227">
        <f>IFERROR(VLOOKUP(A429,Guía1_0!$K$5:$K$235,1,0),0)</f>
        <v>0</v>
      </c>
      <c r="M429" s="1227">
        <f>IFERROR(VLOOKUP(A429,'Resumen Diario1_1'!$K$5:$K$233,1,0),0)</f>
        <v>0</v>
      </c>
      <c r="N429" s="1227" t="str">
        <f>IFERROR(VLOOKUP(A429,'Comunicación de Baja1_0'!$K$5:$K$233,1,0),0)</f>
        <v>2301</v>
      </c>
      <c r="O429" s="1227" t="str">
        <f>IFERROR(VLOOKUP(A429,'Resumen de reversiones1_0'!$K$5:$K$1000,1,0),0)</f>
        <v>2301</v>
      </c>
      <c r="P429" s="1227">
        <f>IFERROR(VLOOKUP(A429,Factura2_0!$L$5:$L$971,1,0),0)</f>
        <v>0</v>
      </c>
      <c r="Q429" s="1227">
        <f>IFERROR(VLOOKUP($A429,Boleta2_0!$L$5:$L$1117,1,0),0)</f>
        <v>0</v>
      </c>
      <c r="R429" s="1227">
        <f>IFERROR(VLOOKUP($A429,'Servicios Públicos2_0'!$L$5:$L$462,1,0),0)</f>
        <v>0</v>
      </c>
      <c r="S429" s="1227">
        <f>IFERROR(VLOOKUP($A429,NotaCredito2_0!$L$5:$L$457,1,0),0)</f>
        <v>0</v>
      </c>
      <c r="T429" s="1227">
        <f>IFERROR(VLOOKUP($A429,NotaDebito2_0!$L$5:$L$454,1,0),0)</f>
        <v>0</v>
      </c>
      <c r="U429" s="1227">
        <f>IFERROR(VLOOKUP($A429,General!$D$6:$D$235,1,0),0)</f>
        <v>0</v>
      </c>
      <c r="V429" s="1227">
        <f>IFERROR(VLOOKUP($A429,Firma!$H$4:$H$232,1,0),0)</f>
        <v>0</v>
      </c>
      <c r="W429" s="365" t="s">
        <v>2140</v>
      </c>
      <c r="X429" s="1229" t="str">
        <f t="shared" si="6"/>
        <v>2301</v>
      </c>
    </row>
    <row r="430" spans="1:24" customFormat="1" x14ac:dyDescent="0.25">
      <c r="A430" s="365" t="s">
        <v>2139</v>
      </c>
      <c r="B430" s="1249" t="s">
        <v>825</v>
      </c>
      <c r="C430" s="1382"/>
      <c r="D430" s="1090"/>
      <c r="E430" s="449"/>
      <c r="F430" s="1227" t="str">
        <f>IFERROR(VLOOKUP(A430,Factura1_0!$K$5:$K$263,1,0),"0")</f>
        <v>0</v>
      </c>
      <c r="G430" s="1227">
        <f>IFERROR(VLOOKUP(A430,Boleta1_0!$K$5:$K$248,1,0),0)</f>
        <v>0</v>
      </c>
      <c r="H430" s="1227">
        <f>IFERROR(VLOOKUP(A430,'Nota de Débito1_0'!$K$5:$K$238,1,0),0)</f>
        <v>0</v>
      </c>
      <c r="I430" s="1227">
        <f>IFERROR(VLOOKUP(A430,'Nota de Crédito1_0'!$K$5:$K$238,1,0),0)</f>
        <v>0</v>
      </c>
      <c r="J430" s="1227">
        <f>IFERROR(VLOOKUP(A430,Retenciones1_0!$K$5:$K$237,1,0),0)</f>
        <v>0</v>
      </c>
      <c r="K430" s="1227">
        <f>IFERROR(VLOOKUP(A430,Percepciones1_0!$K$5:$K$236,1,0),0)</f>
        <v>0</v>
      </c>
      <c r="L430" s="1227">
        <f>IFERROR(VLOOKUP(A430,Guía1_0!$K$5:$K$235,1,0),0)</f>
        <v>0</v>
      </c>
      <c r="M430" s="1227">
        <f>IFERROR(VLOOKUP(A430,'Resumen Diario1_1'!$K$5:$K$233,1,0),0)</f>
        <v>0</v>
      </c>
      <c r="N430" s="1227">
        <f>IFERROR(VLOOKUP(A430,'Comunicación de Baja1_0'!$K$5:$K$233,1,0),0)</f>
        <v>0</v>
      </c>
      <c r="O430" s="1227">
        <f>IFERROR(VLOOKUP(A430,'Resumen de reversiones1_0'!$K$5:$K$1000,1,0),0)</f>
        <v>0</v>
      </c>
      <c r="P430" s="1227">
        <f>IFERROR(VLOOKUP(A430,Factura2_0!$L$5:$L$971,1,0),0)</f>
        <v>0</v>
      </c>
      <c r="Q430" s="1227">
        <f>IFERROR(VLOOKUP($A430,Boleta2_0!$L$5:$L$1117,1,0),0)</f>
        <v>0</v>
      </c>
      <c r="R430" s="1227">
        <f>IFERROR(VLOOKUP($A430,'Servicios Públicos2_0'!$L$5:$L$462,1,0),0)</f>
        <v>0</v>
      </c>
      <c r="S430" s="1227">
        <f>IFERROR(VLOOKUP($A430,NotaCredito2_0!$L$5:$L$457,1,0),0)</f>
        <v>0</v>
      </c>
      <c r="T430" s="1227">
        <f>IFERROR(VLOOKUP($A430,NotaDebito2_0!$L$5:$L$454,1,0),0)</f>
        <v>0</v>
      </c>
      <c r="U430" s="1227">
        <f>IFERROR(VLOOKUP($A430,General!$D$6:$D$235,1,0),0)</f>
        <v>0</v>
      </c>
      <c r="V430" s="1227">
        <f>IFERROR(VLOOKUP($A430,Firma!$H$4:$H$232,1,0),0)</f>
        <v>0</v>
      </c>
      <c r="W430" s="365" t="s">
        <v>2139</v>
      </c>
      <c r="X430" s="1229" t="str">
        <f t="shared" si="6"/>
        <v>2302</v>
      </c>
    </row>
    <row r="431" spans="1:24" customFormat="1" x14ac:dyDescent="0.25">
      <c r="A431" s="365" t="s">
        <v>2138</v>
      </c>
      <c r="B431" s="1249" t="s">
        <v>824</v>
      </c>
      <c r="C431" s="1382"/>
      <c r="D431" s="1090"/>
      <c r="E431" s="449"/>
      <c r="F431" s="1227" t="str">
        <f>IFERROR(VLOOKUP(A431,Factura1_0!$K$5:$K$263,1,0),"0")</f>
        <v>0</v>
      </c>
      <c r="G431" s="1227">
        <f>IFERROR(VLOOKUP(A431,Boleta1_0!$K$5:$K$248,1,0),0)</f>
        <v>0</v>
      </c>
      <c r="H431" s="1227">
        <f>IFERROR(VLOOKUP(A431,'Nota de Débito1_0'!$K$5:$K$238,1,0),0)</f>
        <v>0</v>
      </c>
      <c r="I431" s="1227">
        <f>IFERROR(VLOOKUP(A431,'Nota de Crédito1_0'!$K$5:$K$238,1,0),0)</f>
        <v>0</v>
      </c>
      <c r="J431" s="1227">
        <f>IFERROR(VLOOKUP(A431,Retenciones1_0!$K$5:$K$237,1,0),0)</f>
        <v>0</v>
      </c>
      <c r="K431" s="1227">
        <f>IFERROR(VLOOKUP(A431,Percepciones1_0!$K$5:$K$236,1,0),0)</f>
        <v>0</v>
      </c>
      <c r="L431" s="1227">
        <f>IFERROR(VLOOKUP(A431,Guía1_0!$K$5:$K$235,1,0),0)</f>
        <v>0</v>
      </c>
      <c r="M431" s="1227">
        <f>IFERROR(VLOOKUP(A431,'Resumen Diario1_1'!$K$5:$K$233,1,0),0)</f>
        <v>0</v>
      </c>
      <c r="N431" s="1227">
        <f>IFERROR(VLOOKUP(A431,'Comunicación de Baja1_0'!$K$5:$K$233,1,0),0)</f>
        <v>0</v>
      </c>
      <c r="O431" s="1227">
        <f>IFERROR(VLOOKUP(A431,'Resumen de reversiones1_0'!$K$5:$K$1000,1,0),0)</f>
        <v>0</v>
      </c>
      <c r="P431" s="1227">
        <f>IFERROR(VLOOKUP(A431,Factura2_0!$L$5:$L$971,1,0),0)</f>
        <v>0</v>
      </c>
      <c r="Q431" s="1227">
        <f>IFERROR(VLOOKUP($A431,Boleta2_0!$L$5:$L$1117,1,0),0)</f>
        <v>0</v>
      </c>
      <c r="R431" s="1227">
        <f>IFERROR(VLOOKUP($A431,'Servicios Públicos2_0'!$L$5:$L$462,1,0),0)</f>
        <v>0</v>
      </c>
      <c r="S431" s="1227">
        <f>IFERROR(VLOOKUP($A431,NotaCredito2_0!$L$5:$L$457,1,0),0)</f>
        <v>0</v>
      </c>
      <c r="T431" s="1227">
        <f>IFERROR(VLOOKUP($A431,NotaDebito2_0!$L$5:$L$454,1,0),0)</f>
        <v>0</v>
      </c>
      <c r="U431" s="1227">
        <f>IFERROR(VLOOKUP($A431,General!$D$6:$D$235,1,0),0)</f>
        <v>0</v>
      </c>
      <c r="V431" s="1227">
        <f>IFERROR(VLOOKUP($A431,Firma!$H$4:$H$232,1,0),0)</f>
        <v>0</v>
      </c>
      <c r="W431" s="365" t="s">
        <v>2138</v>
      </c>
      <c r="X431" s="1229" t="str">
        <f t="shared" si="6"/>
        <v>2303</v>
      </c>
    </row>
    <row r="432" spans="1:24" customFormat="1" x14ac:dyDescent="0.25">
      <c r="A432" s="365" t="s">
        <v>2137</v>
      </c>
      <c r="B432" s="1249" t="s">
        <v>1087</v>
      </c>
      <c r="C432" s="1382"/>
      <c r="D432" s="1090"/>
      <c r="E432" s="449"/>
      <c r="F432" s="1227" t="str">
        <f>IFERROR(VLOOKUP(A432,Factura1_0!$K$5:$K$263,1,0),"0")</f>
        <v>0</v>
      </c>
      <c r="G432" s="1227">
        <f>IFERROR(VLOOKUP(A432,Boleta1_0!$K$5:$K$248,1,0),0)</f>
        <v>0</v>
      </c>
      <c r="H432" s="1227">
        <f>IFERROR(VLOOKUP(A432,'Nota de Débito1_0'!$K$5:$K$238,1,0),0)</f>
        <v>0</v>
      </c>
      <c r="I432" s="1227">
        <f>IFERROR(VLOOKUP(A432,'Nota de Crédito1_0'!$K$5:$K$238,1,0),0)</f>
        <v>0</v>
      </c>
      <c r="J432" s="1227">
        <f>IFERROR(VLOOKUP(A432,Retenciones1_0!$K$5:$K$237,1,0),0)</f>
        <v>0</v>
      </c>
      <c r="K432" s="1227">
        <f>IFERROR(VLOOKUP(A432,Percepciones1_0!$K$5:$K$236,1,0),0)</f>
        <v>0</v>
      </c>
      <c r="L432" s="1227">
        <f>IFERROR(VLOOKUP(A432,Guía1_0!$K$5:$K$235,1,0),0)</f>
        <v>0</v>
      </c>
      <c r="M432" s="1227">
        <f>IFERROR(VLOOKUP(A432,'Resumen Diario1_1'!$K$5:$K$233,1,0),0)</f>
        <v>0</v>
      </c>
      <c r="N432" s="1227">
        <f>IFERROR(VLOOKUP(A432,'Comunicación de Baja1_0'!$K$5:$K$233,1,0),0)</f>
        <v>0</v>
      </c>
      <c r="O432" s="1227">
        <f>IFERROR(VLOOKUP(A432,'Resumen de reversiones1_0'!$K$5:$K$1000,1,0),0)</f>
        <v>0</v>
      </c>
      <c r="P432" s="1227">
        <f>IFERROR(VLOOKUP(A432,Factura2_0!$L$5:$L$971,1,0),0)</f>
        <v>0</v>
      </c>
      <c r="Q432" s="1227">
        <f>IFERROR(VLOOKUP($A432,Boleta2_0!$L$5:$L$1117,1,0),0)</f>
        <v>0</v>
      </c>
      <c r="R432" s="1227">
        <f>IFERROR(VLOOKUP($A432,'Servicios Públicos2_0'!$L$5:$L$462,1,0),0)</f>
        <v>0</v>
      </c>
      <c r="S432" s="1227">
        <f>IFERROR(VLOOKUP($A432,NotaCredito2_0!$L$5:$L$457,1,0),0)</f>
        <v>0</v>
      </c>
      <c r="T432" s="1227">
        <f>IFERROR(VLOOKUP($A432,NotaDebito2_0!$L$5:$L$454,1,0),0)</f>
        <v>0</v>
      </c>
      <c r="U432" s="1227">
        <f>IFERROR(VLOOKUP($A432,General!$D$6:$D$235,1,0),0)</f>
        <v>0</v>
      </c>
      <c r="V432" s="1227">
        <f>IFERROR(VLOOKUP($A432,Firma!$H$4:$H$232,1,0),0)</f>
        <v>0</v>
      </c>
      <c r="W432" s="365" t="s">
        <v>2137</v>
      </c>
      <c r="X432" s="1229" t="str">
        <f t="shared" si="6"/>
        <v>2304</v>
      </c>
    </row>
    <row r="433" spans="1:24" customFormat="1" x14ac:dyDescent="0.25">
      <c r="A433" s="365" t="s">
        <v>2136</v>
      </c>
      <c r="B433" s="1249" t="s">
        <v>1089</v>
      </c>
      <c r="C433" s="1382"/>
      <c r="D433" s="1090"/>
      <c r="E433" s="449"/>
      <c r="F433" s="1227" t="str">
        <f>IFERROR(VLOOKUP(A433,Factura1_0!$K$5:$K$263,1,0),"0")</f>
        <v>0</v>
      </c>
      <c r="G433" s="1227">
        <f>IFERROR(VLOOKUP(A433,Boleta1_0!$K$5:$K$248,1,0),0)</f>
        <v>0</v>
      </c>
      <c r="H433" s="1227">
        <f>IFERROR(VLOOKUP(A433,'Nota de Débito1_0'!$K$5:$K$238,1,0),0)</f>
        <v>0</v>
      </c>
      <c r="I433" s="1227">
        <f>IFERROR(VLOOKUP(A433,'Nota de Crédito1_0'!$K$5:$K$238,1,0),0)</f>
        <v>0</v>
      </c>
      <c r="J433" s="1227">
        <f>IFERROR(VLOOKUP(A433,Retenciones1_0!$K$5:$K$237,1,0),0)</f>
        <v>0</v>
      </c>
      <c r="K433" s="1227">
        <f>IFERROR(VLOOKUP(A433,Percepciones1_0!$K$5:$K$236,1,0),0)</f>
        <v>0</v>
      </c>
      <c r="L433" s="1227">
        <f>IFERROR(VLOOKUP(A433,Guía1_0!$K$5:$K$235,1,0),0)</f>
        <v>0</v>
      </c>
      <c r="M433" s="1227">
        <f>IFERROR(VLOOKUP(A433,'Resumen Diario1_1'!$K$5:$K$233,1,0),0)</f>
        <v>0</v>
      </c>
      <c r="N433" s="1227" t="str">
        <f>IFERROR(VLOOKUP(A433,'Comunicación de Baja1_0'!$K$5:$K$233,1,0),0)</f>
        <v>2305</v>
      </c>
      <c r="O433" s="1227" t="str">
        <f>IFERROR(VLOOKUP(A433,'Resumen de reversiones1_0'!$K$5:$K$1000,1,0),0)</f>
        <v>2305</v>
      </c>
      <c r="P433" s="1227">
        <f>IFERROR(VLOOKUP(A433,Factura2_0!$L$5:$L$971,1,0),0)</f>
        <v>0</v>
      </c>
      <c r="Q433" s="1227">
        <f>IFERROR(VLOOKUP($A433,Boleta2_0!$L$5:$L$1117,1,0),0)</f>
        <v>0</v>
      </c>
      <c r="R433" s="1227">
        <f>IFERROR(VLOOKUP($A433,'Servicios Públicos2_0'!$L$5:$L$462,1,0),0)</f>
        <v>0</v>
      </c>
      <c r="S433" s="1227">
        <f>IFERROR(VLOOKUP($A433,NotaCredito2_0!$L$5:$L$457,1,0),0)</f>
        <v>0</v>
      </c>
      <c r="T433" s="1227">
        <f>IFERROR(VLOOKUP($A433,NotaDebito2_0!$L$5:$L$454,1,0),0)</f>
        <v>0</v>
      </c>
      <c r="U433" s="1227">
        <f>IFERROR(VLOOKUP($A433,General!$D$6:$D$235,1,0),0)</f>
        <v>0</v>
      </c>
      <c r="V433" s="1227">
        <f>IFERROR(VLOOKUP($A433,Firma!$H$4:$H$232,1,0),0)</f>
        <v>0</v>
      </c>
      <c r="W433" s="365" t="s">
        <v>2136</v>
      </c>
      <c r="X433" s="1229" t="str">
        <f t="shared" si="6"/>
        <v>2305</v>
      </c>
    </row>
    <row r="434" spans="1:24" customFormat="1" x14ac:dyDescent="0.25">
      <c r="A434" s="365" t="s">
        <v>2135</v>
      </c>
      <c r="B434" s="1249" t="s">
        <v>1090</v>
      </c>
      <c r="C434" s="1382"/>
      <c r="D434" s="1090"/>
      <c r="E434" s="449"/>
      <c r="F434" s="1227" t="str">
        <f>IFERROR(VLOOKUP(A434,Factura1_0!$K$5:$K$263,1,0),"0")</f>
        <v>0</v>
      </c>
      <c r="G434" s="1227">
        <f>IFERROR(VLOOKUP(A434,Boleta1_0!$K$5:$K$248,1,0),0)</f>
        <v>0</v>
      </c>
      <c r="H434" s="1227">
        <f>IFERROR(VLOOKUP(A434,'Nota de Débito1_0'!$K$5:$K$238,1,0),0)</f>
        <v>0</v>
      </c>
      <c r="I434" s="1227">
        <f>IFERROR(VLOOKUP(A434,'Nota de Crédito1_0'!$K$5:$K$238,1,0),0)</f>
        <v>0</v>
      </c>
      <c r="J434" s="1227">
        <f>IFERROR(VLOOKUP(A434,Retenciones1_0!$K$5:$K$237,1,0),0)</f>
        <v>0</v>
      </c>
      <c r="K434" s="1227">
        <f>IFERROR(VLOOKUP(A434,Percepciones1_0!$K$5:$K$236,1,0),0)</f>
        <v>0</v>
      </c>
      <c r="L434" s="1227">
        <f>IFERROR(VLOOKUP(A434,Guía1_0!$K$5:$K$235,1,0),0)</f>
        <v>0</v>
      </c>
      <c r="M434" s="1227">
        <f>IFERROR(VLOOKUP(A434,'Resumen Diario1_1'!$K$5:$K$233,1,0),0)</f>
        <v>0</v>
      </c>
      <c r="N434" s="1227" t="str">
        <f>IFERROR(VLOOKUP(A434,'Comunicación de Baja1_0'!$K$5:$K$233,1,0),0)</f>
        <v>2306</v>
      </c>
      <c r="O434" s="1227" t="str">
        <f>IFERROR(VLOOKUP(A434,'Resumen de reversiones1_0'!$K$5:$K$1000,1,0),0)</f>
        <v>2306</v>
      </c>
      <c r="P434" s="1227">
        <f>IFERROR(VLOOKUP(A434,Factura2_0!$L$5:$L$971,1,0),0)</f>
        <v>0</v>
      </c>
      <c r="Q434" s="1227">
        <f>IFERROR(VLOOKUP($A434,Boleta2_0!$L$5:$L$1117,1,0),0)</f>
        <v>0</v>
      </c>
      <c r="R434" s="1227">
        <f>IFERROR(VLOOKUP($A434,'Servicios Públicos2_0'!$L$5:$L$462,1,0),0)</f>
        <v>0</v>
      </c>
      <c r="S434" s="1227">
        <f>IFERROR(VLOOKUP($A434,NotaCredito2_0!$L$5:$L$457,1,0),0)</f>
        <v>0</v>
      </c>
      <c r="T434" s="1227">
        <f>IFERROR(VLOOKUP($A434,NotaDebito2_0!$L$5:$L$454,1,0),0)</f>
        <v>0</v>
      </c>
      <c r="U434" s="1227">
        <f>IFERROR(VLOOKUP($A434,General!$D$6:$D$235,1,0),0)</f>
        <v>0</v>
      </c>
      <c r="V434" s="1227">
        <f>IFERROR(VLOOKUP($A434,Firma!$H$4:$H$232,1,0),0)</f>
        <v>0</v>
      </c>
      <c r="W434" s="365" t="s">
        <v>2135</v>
      </c>
      <c r="X434" s="1229" t="str">
        <f t="shared" si="6"/>
        <v>2306</v>
      </c>
    </row>
    <row r="435" spans="1:24" customFormat="1" x14ac:dyDescent="0.25">
      <c r="A435" s="365" t="s">
        <v>2134</v>
      </c>
      <c r="B435" s="1249" t="s">
        <v>5457</v>
      </c>
      <c r="C435" s="1382"/>
      <c r="D435" s="1090"/>
      <c r="E435" s="449"/>
      <c r="F435" s="1227" t="str">
        <f>IFERROR(VLOOKUP(A435,Factura1_0!$K$5:$K$263,1,0),"0")</f>
        <v>0</v>
      </c>
      <c r="G435" s="1227">
        <f>IFERROR(VLOOKUP(A435,Boleta1_0!$K$5:$K$248,1,0),0)</f>
        <v>0</v>
      </c>
      <c r="H435" s="1227">
        <f>IFERROR(VLOOKUP(A435,'Nota de Débito1_0'!$K$5:$K$238,1,0),0)</f>
        <v>0</v>
      </c>
      <c r="I435" s="1227">
        <f>IFERROR(VLOOKUP(A435,'Nota de Crédito1_0'!$K$5:$K$238,1,0),0)</f>
        <v>0</v>
      </c>
      <c r="J435" s="1227">
        <f>IFERROR(VLOOKUP(A435,Retenciones1_0!$K$5:$K$237,1,0),0)</f>
        <v>0</v>
      </c>
      <c r="K435" s="1227">
        <f>IFERROR(VLOOKUP(A435,Percepciones1_0!$K$5:$K$236,1,0),0)</f>
        <v>0</v>
      </c>
      <c r="L435" s="1227">
        <f>IFERROR(VLOOKUP(A435,Guía1_0!$K$5:$K$235,1,0),0)</f>
        <v>0</v>
      </c>
      <c r="M435" s="1227">
        <f>IFERROR(VLOOKUP(A435,'Resumen Diario1_1'!$K$5:$K$233,1,0),0)</f>
        <v>0</v>
      </c>
      <c r="N435" s="1227" t="str">
        <f>IFERROR(VLOOKUP(A435,'Comunicación de Baja1_0'!$K$5:$K$233,1,0),0)</f>
        <v>2307</v>
      </c>
      <c r="O435" s="1227" t="str">
        <f>IFERROR(VLOOKUP(A435,'Resumen de reversiones1_0'!$K$5:$K$1000,1,0),0)</f>
        <v>2307</v>
      </c>
      <c r="P435" s="1227">
        <f>IFERROR(VLOOKUP(A435,Factura2_0!$L$5:$L$971,1,0),0)</f>
        <v>0</v>
      </c>
      <c r="Q435" s="1227">
        <f>IFERROR(VLOOKUP($A435,Boleta2_0!$L$5:$L$1117,1,0),0)</f>
        <v>0</v>
      </c>
      <c r="R435" s="1227">
        <f>IFERROR(VLOOKUP($A435,'Servicios Públicos2_0'!$L$5:$L$462,1,0),0)</f>
        <v>0</v>
      </c>
      <c r="S435" s="1227">
        <f>IFERROR(VLOOKUP($A435,NotaCredito2_0!$L$5:$L$457,1,0),0)</f>
        <v>0</v>
      </c>
      <c r="T435" s="1227">
        <f>IFERROR(VLOOKUP($A435,NotaDebito2_0!$L$5:$L$454,1,0),0)</f>
        <v>0</v>
      </c>
      <c r="U435" s="1227">
        <f>IFERROR(VLOOKUP($A435,General!$D$6:$D$235,1,0),0)</f>
        <v>0</v>
      </c>
      <c r="V435" s="1227">
        <f>IFERROR(VLOOKUP($A435,Firma!$H$4:$H$232,1,0),0)</f>
        <v>0</v>
      </c>
      <c r="W435" s="365" t="s">
        <v>2134</v>
      </c>
      <c r="X435" s="1229" t="str">
        <f t="shared" si="6"/>
        <v>2307</v>
      </c>
    </row>
    <row r="436" spans="1:24" customFormat="1" x14ac:dyDescent="0.25">
      <c r="A436" s="365" t="s">
        <v>2133</v>
      </c>
      <c r="B436" s="1249" t="s">
        <v>202</v>
      </c>
      <c r="C436" s="1382"/>
      <c r="D436" s="1090"/>
      <c r="E436" s="449"/>
      <c r="F436" s="1227" t="str">
        <f>IFERROR(VLOOKUP(A436,Factura1_0!$K$5:$K$263,1,0),"0")</f>
        <v>0</v>
      </c>
      <c r="G436" s="1227">
        <f>IFERROR(VLOOKUP(A436,Boleta1_0!$K$5:$K$248,1,0),0)</f>
        <v>0</v>
      </c>
      <c r="H436" s="1227">
        <f>IFERROR(VLOOKUP(A436,'Nota de Débito1_0'!$K$5:$K$238,1,0),0)</f>
        <v>0</v>
      </c>
      <c r="I436" s="1227">
        <f>IFERROR(VLOOKUP(A436,'Nota de Crédito1_0'!$K$5:$K$238,1,0),0)</f>
        <v>0</v>
      </c>
      <c r="J436" s="1227">
        <f>IFERROR(VLOOKUP(A436,Retenciones1_0!$K$5:$K$237,1,0),0)</f>
        <v>0</v>
      </c>
      <c r="K436" s="1227">
        <f>IFERROR(VLOOKUP(A436,Percepciones1_0!$K$5:$K$236,1,0),0)</f>
        <v>0</v>
      </c>
      <c r="L436" s="1227">
        <f>IFERROR(VLOOKUP(A436,Guía1_0!$K$5:$K$235,1,0),0)</f>
        <v>0</v>
      </c>
      <c r="M436" s="1227">
        <f>IFERROR(VLOOKUP(A436,'Resumen Diario1_1'!$K$5:$K$233,1,0),0)</f>
        <v>0</v>
      </c>
      <c r="N436" s="1227" t="str">
        <f>IFERROR(VLOOKUP(A436,'Comunicación de Baja1_0'!$K$5:$K$233,1,0),0)</f>
        <v>2308</v>
      </c>
      <c r="O436" s="1227" t="str">
        <f>IFERROR(VLOOKUP(A436,'Resumen de reversiones1_0'!$K$5:$K$1000,1,0),0)</f>
        <v>2308</v>
      </c>
      <c r="P436" s="1227">
        <f>IFERROR(VLOOKUP(A436,Factura2_0!$L$5:$L$971,1,0),0)</f>
        <v>0</v>
      </c>
      <c r="Q436" s="1227">
        <f>IFERROR(VLOOKUP($A436,Boleta2_0!$L$5:$L$1117,1,0),0)</f>
        <v>0</v>
      </c>
      <c r="R436" s="1227">
        <f>IFERROR(VLOOKUP($A436,'Servicios Públicos2_0'!$L$5:$L$462,1,0),0)</f>
        <v>0</v>
      </c>
      <c r="S436" s="1227">
        <f>IFERROR(VLOOKUP($A436,NotaCredito2_0!$L$5:$L$457,1,0),0)</f>
        <v>0</v>
      </c>
      <c r="T436" s="1227">
        <f>IFERROR(VLOOKUP($A436,NotaDebito2_0!$L$5:$L$454,1,0),0)</f>
        <v>0</v>
      </c>
      <c r="U436" s="1227">
        <f>IFERROR(VLOOKUP($A436,General!$D$6:$D$235,1,0),0)</f>
        <v>0</v>
      </c>
      <c r="V436" s="1227">
        <f>IFERROR(VLOOKUP($A436,Firma!$H$4:$H$232,1,0),0)</f>
        <v>0</v>
      </c>
      <c r="W436" s="365" t="s">
        <v>2133</v>
      </c>
      <c r="X436" s="1229" t="str">
        <f t="shared" si="6"/>
        <v>2308</v>
      </c>
    </row>
    <row r="437" spans="1:24" customFormat="1" x14ac:dyDescent="0.25">
      <c r="A437" s="365" t="s">
        <v>2132</v>
      </c>
      <c r="B437" s="1249" t="s">
        <v>3576</v>
      </c>
      <c r="C437" s="1382"/>
      <c r="D437" s="1090"/>
      <c r="E437" s="449"/>
      <c r="F437" s="1227" t="str">
        <f>IFERROR(VLOOKUP(A437,Factura1_0!$K$5:$K$263,1,0),"0")</f>
        <v>0</v>
      </c>
      <c r="G437" s="1227">
        <f>IFERROR(VLOOKUP(A437,Boleta1_0!$K$5:$K$248,1,0),0)</f>
        <v>0</v>
      </c>
      <c r="H437" s="1227">
        <f>IFERROR(VLOOKUP(A437,'Nota de Débito1_0'!$K$5:$K$238,1,0),0)</f>
        <v>0</v>
      </c>
      <c r="I437" s="1227">
        <f>IFERROR(VLOOKUP(A437,'Nota de Crédito1_0'!$K$5:$K$238,1,0),0)</f>
        <v>0</v>
      </c>
      <c r="J437" s="1227">
        <f>IFERROR(VLOOKUP(A437,Retenciones1_0!$K$5:$K$237,1,0),0)</f>
        <v>0</v>
      </c>
      <c r="K437" s="1227">
        <f>IFERROR(VLOOKUP(A437,Percepciones1_0!$K$5:$K$236,1,0),0)</f>
        <v>0</v>
      </c>
      <c r="L437" s="1227">
        <f>IFERROR(VLOOKUP(A437,Guía1_0!$K$5:$K$235,1,0),0)</f>
        <v>0</v>
      </c>
      <c r="M437" s="1227">
        <f>IFERROR(VLOOKUP(A437,'Resumen Diario1_1'!$K$5:$K$233,1,0),0)</f>
        <v>0</v>
      </c>
      <c r="N437" s="1227" t="str">
        <f>IFERROR(VLOOKUP(A437,'Comunicación de Baja1_0'!$K$5:$K$233,1,0),0)</f>
        <v>2309</v>
      </c>
      <c r="O437" s="1227" t="str">
        <f>IFERROR(VLOOKUP(A437,'Resumen de reversiones1_0'!$K$5:$K$1000,1,0),0)</f>
        <v>2309</v>
      </c>
      <c r="P437" s="1227">
        <f>IFERROR(VLOOKUP(A437,Factura2_0!$L$5:$L$971,1,0),0)</f>
        <v>0</v>
      </c>
      <c r="Q437" s="1227">
        <f>IFERROR(VLOOKUP($A437,Boleta2_0!$L$5:$L$1117,1,0),0)</f>
        <v>0</v>
      </c>
      <c r="R437" s="1227">
        <f>IFERROR(VLOOKUP($A437,'Servicios Públicos2_0'!$L$5:$L$462,1,0),0)</f>
        <v>0</v>
      </c>
      <c r="S437" s="1227">
        <f>IFERROR(VLOOKUP($A437,NotaCredito2_0!$L$5:$L$457,1,0),0)</f>
        <v>0</v>
      </c>
      <c r="T437" s="1227">
        <f>IFERROR(VLOOKUP($A437,NotaDebito2_0!$L$5:$L$454,1,0),0)</f>
        <v>0</v>
      </c>
      <c r="U437" s="1227">
        <f>IFERROR(VLOOKUP($A437,General!$D$6:$D$235,1,0),0)</f>
        <v>0</v>
      </c>
      <c r="V437" s="1227">
        <f>IFERROR(VLOOKUP($A437,Firma!$H$4:$H$232,1,0),0)</f>
        <v>0</v>
      </c>
      <c r="W437" s="365" t="s">
        <v>2132</v>
      </c>
      <c r="X437" s="1229" t="str">
        <f t="shared" si="6"/>
        <v>2309</v>
      </c>
    </row>
    <row r="438" spans="1:24" customFormat="1" x14ac:dyDescent="0.25">
      <c r="A438" s="365" t="s">
        <v>2131</v>
      </c>
      <c r="B438" s="1249" t="s">
        <v>1093</v>
      </c>
      <c r="C438" s="1382"/>
      <c r="D438" s="1090"/>
      <c r="E438" s="449"/>
      <c r="F438" s="1227" t="str">
        <f>IFERROR(VLOOKUP(A438,Factura1_0!$K$5:$K$263,1,0),"0")</f>
        <v>0</v>
      </c>
      <c r="G438" s="1227">
        <f>IFERROR(VLOOKUP(A438,Boleta1_0!$K$5:$K$248,1,0),0)</f>
        <v>0</v>
      </c>
      <c r="H438" s="1227">
        <f>IFERROR(VLOOKUP(A438,'Nota de Débito1_0'!$K$5:$K$238,1,0),0)</f>
        <v>0</v>
      </c>
      <c r="I438" s="1227">
        <f>IFERROR(VLOOKUP(A438,'Nota de Crédito1_0'!$K$5:$K$238,1,0),0)</f>
        <v>0</v>
      </c>
      <c r="J438" s="1227">
        <f>IFERROR(VLOOKUP(A438,Retenciones1_0!$K$5:$K$237,1,0),0)</f>
        <v>0</v>
      </c>
      <c r="K438" s="1227">
        <f>IFERROR(VLOOKUP(A438,Percepciones1_0!$K$5:$K$236,1,0),0)</f>
        <v>0</v>
      </c>
      <c r="L438" s="1227">
        <f>IFERROR(VLOOKUP(A438,Guía1_0!$K$5:$K$235,1,0),0)</f>
        <v>0</v>
      </c>
      <c r="M438" s="1227">
        <f>IFERROR(VLOOKUP(A438,'Resumen Diario1_1'!$K$5:$K$233,1,0),0)</f>
        <v>0</v>
      </c>
      <c r="N438" s="1227" t="str">
        <f>IFERROR(VLOOKUP(A438,'Comunicación de Baja1_0'!$K$5:$K$233,1,0),0)</f>
        <v>2310</v>
      </c>
      <c r="O438" s="1227">
        <f>IFERROR(VLOOKUP(A438,'Resumen de reversiones1_0'!$K$5:$K$1000,1,0),0)</f>
        <v>0</v>
      </c>
      <c r="P438" s="1227">
        <f>IFERROR(VLOOKUP(A438,Factura2_0!$L$5:$L$971,1,0),0)</f>
        <v>0</v>
      </c>
      <c r="Q438" s="1227">
        <f>IFERROR(VLOOKUP($A438,Boleta2_0!$L$5:$L$1117,1,0),0)</f>
        <v>0</v>
      </c>
      <c r="R438" s="1227">
        <f>IFERROR(VLOOKUP($A438,'Servicios Públicos2_0'!$L$5:$L$462,1,0),0)</f>
        <v>0</v>
      </c>
      <c r="S438" s="1227">
        <f>IFERROR(VLOOKUP($A438,NotaCredito2_0!$L$5:$L$457,1,0),0)</f>
        <v>0</v>
      </c>
      <c r="T438" s="1227">
        <f>IFERROR(VLOOKUP($A438,NotaDebito2_0!$L$5:$L$454,1,0),0)</f>
        <v>0</v>
      </c>
      <c r="U438" s="1227">
        <f>IFERROR(VLOOKUP($A438,General!$D$6:$D$235,1,0),0)</f>
        <v>0</v>
      </c>
      <c r="V438" s="1227">
        <f>IFERROR(VLOOKUP($A438,Firma!$H$4:$H$232,1,0),0)</f>
        <v>0</v>
      </c>
      <c r="W438" s="365" t="s">
        <v>2131</v>
      </c>
      <c r="X438" s="1229" t="str">
        <f t="shared" si="6"/>
        <v>2310</v>
      </c>
    </row>
    <row r="439" spans="1:24" customFormat="1" x14ac:dyDescent="0.25">
      <c r="A439" s="365" t="s">
        <v>2130</v>
      </c>
      <c r="B439" s="1249" t="s">
        <v>5458</v>
      </c>
      <c r="C439" s="1382"/>
      <c r="D439" s="1090"/>
      <c r="E439" s="449"/>
      <c r="F439" s="1227" t="str">
        <f>IFERROR(VLOOKUP(A439,Factura1_0!$K$5:$K$263,1,0),"0")</f>
        <v>0</v>
      </c>
      <c r="G439" s="1227">
        <f>IFERROR(VLOOKUP(A439,Boleta1_0!$K$5:$K$248,1,0),0)</f>
        <v>0</v>
      </c>
      <c r="H439" s="1227">
        <f>IFERROR(VLOOKUP(A439,'Nota de Débito1_0'!$K$5:$K$238,1,0),0)</f>
        <v>0</v>
      </c>
      <c r="I439" s="1227">
        <f>IFERROR(VLOOKUP(A439,'Nota de Crédito1_0'!$K$5:$K$238,1,0),0)</f>
        <v>0</v>
      </c>
      <c r="J439" s="1227">
        <f>IFERROR(VLOOKUP(A439,Retenciones1_0!$K$5:$K$237,1,0),0)</f>
        <v>0</v>
      </c>
      <c r="K439" s="1227">
        <f>IFERROR(VLOOKUP(A439,Percepciones1_0!$K$5:$K$236,1,0),0)</f>
        <v>0</v>
      </c>
      <c r="L439" s="1227">
        <f>IFERROR(VLOOKUP(A439,Guía1_0!$K$5:$K$235,1,0),0)</f>
        <v>0</v>
      </c>
      <c r="M439" s="1227">
        <f>IFERROR(VLOOKUP(A439,'Resumen Diario1_1'!$K$5:$K$233,1,0),0)</f>
        <v>0</v>
      </c>
      <c r="N439" s="1227" t="str">
        <f>IFERROR(VLOOKUP(A439,'Comunicación de Baja1_0'!$K$5:$K$233,1,0),0)</f>
        <v>2311</v>
      </c>
      <c r="O439" s="1227" t="str">
        <f>IFERROR(VLOOKUP(A439,'Resumen de reversiones1_0'!$K$5:$K$1000,1,0),0)</f>
        <v>2311</v>
      </c>
      <c r="P439" s="1227">
        <f>IFERROR(VLOOKUP(A439,Factura2_0!$L$5:$L$971,1,0),0)</f>
        <v>0</v>
      </c>
      <c r="Q439" s="1227">
        <f>IFERROR(VLOOKUP($A439,Boleta2_0!$L$5:$L$1117,1,0),0)</f>
        <v>0</v>
      </c>
      <c r="R439" s="1227">
        <f>IFERROR(VLOOKUP($A439,'Servicios Públicos2_0'!$L$5:$L$462,1,0),0)</f>
        <v>0</v>
      </c>
      <c r="S439" s="1227">
        <f>IFERROR(VLOOKUP($A439,NotaCredito2_0!$L$5:$L$457,1,0),0)</f>
        <v>0</v>
      </c>
      <c r="T439" s="1227">
        <f>IFERROR(VLOOKUP($A439,NotaDebito2_0!$L$5:$L$454,1,0),0)</f>
        <v>0</v>
      </c>
      <c r="U439" s="1227">
        <f>IFERROR(VLOOKUP($A439,General!$D$6:$D$235,1,0),0)</f>
        <v>0</v>
      </c>
      <c r="V439" s="1227">
        <f>IFERROR(VLOOKUP($A439,Firma!$H$4:$H$232,1,0),0)</f>
        <v>0</v>
      </c>
      <c r="W439" s="365" t="s">
        <v>2130</v>
      </c>
      <c r="X439" s="1229" t="str">
        <f t="shared" si="6"/>
        <v>2311</v>
      </c>
    </row>
    <row r="440" spans="1:24" customFormat="1" x14ac:dyDescent="0.25">
      <c r="A440" s="365" t="s">
        <v>2129</v>
      </c>
      <c r="B440" s="1249" t="s">
        <v>1095</v>
      </c>
      <c r="C440" s="1382"/>
      <c r="D440" s="1090"/>
      <c r="E440" s="449"/>
      <c r="F440" s="1227" t="str">
        <f>IFERROR(VLOOKUP(A440,Factura1_0!$K$5:$K$263,1,0),"0")</f>
        <v>0</v>
      </c>
      <c r="G440" s="1227">
        <f>IFERROR(VLOOKUP(A440,Boleta1_0!$K$5:$K$248,1,0),0)</f>
        <v>0</v>
      </c>
      <c r="H440" s="1227">
        <f>IFERROR(VLOOKUP(A440,'Nota de Débito1_0'!$K$5:$K$238,1,0),0)</f>
        <v>0</v>
      </c>
      <c r="I440" s="1227">
        <f>IFERROR(VLOOKUP(A440,'Nota de Crédito1_0'!$K$5:$K$238,1,0),0)</f>
        <v>0</v>
      </c>
      <c r="J440" s="1227">
        <f>IFERROR(VLOOKUP(A440,Retenciones1_0!$K$5:$K$237,1,0),0)</f>
        <v>0</v>
      </c>
      <c r="K440" s="1227">
        <f>IFERROR(VLOOKUP(A440,Percepciones1_0!$K$5:$K$236,1,0),0)</f>
        <v>0</v>
      </c>
      <c r="L440" s="1227">
        <f>IFERROR(VLOOKUP(A440,Guía1_0!$K$5:$K$235,1,0),0)</f>
        <v>0</v>
      </c>
      <c r="M440" s="1227">
        <f>IFERROR(VLOOKUP(A440,'Resumen Diario1_1'!$K$5:$K$233,1,0),0)</f>
        <v>0</v>
      </c>
      <c r="N440" s="1227" t="str">
        <f>IFERROR(VLOOKUP(A440,'Comunicación de Baja1_0'!$K$5:$K$233,1,0),0)</f>
        <v>2312</v>
      </c>
      <c r="O440" s="1227" t="str">
        <f>IFERROR(VLOOKUP(A440,'Resumen de reversiones1_0'!$K$5:$K$1000,1,0),0)</f>
        <v>2312</v>
      </c>
      <c r="P440" s="1227">
        <f>IFERROR(VLOOKUP(A440,Factura2_0!$L$5:$L$971,1,0),0)</f>
        <v>0</v>
      </c>
      <c r="Q440" s="1227">
        <f>IFERROR(VLOOKUP($A440,Boleta2_0!$L$5:$L$1117,1,0),0)</f>
        <v>0</v>
      </c>
      <c r="R440" s="1227">
        <f>IFERROR(VLOOKUP($A440,'Servicios Públicos2_0'!$L$5:$L$462,1,0),0)</f>
        <v>0</v>
      </c>
      <c r="S440" s="1227">
        <f>IFERROR(VLOOKUP($A440,NotaCredito2_0!$L$5:$L$457,1,0),0)</f>
        <v>0</v>
      </c>
      <c r="T440" s="1227">
        <f>IFERROR(VLOOKUP($A440,NotaDebito2_0!$L$5:$L$454,1,0),0)</f>
        <v>0</v>
      </c>
      <c r="U440" s="1227">
        <f>IFERROR(VLOOKUP($A440,General!$D$6:$D$235,1,0),0)</f>
        <v>0</v>
      </c>
      <c r="V440" s="1227">
        <f>IFERROR(VLOOKUP($A440,Firma!$H$4:$H$232,1,0),0)</f>
        <v>0</v>
      </c>
      <c r="W440" s="365" t="s">
        <v>2129</v>
      </c>
      <c r="X440" s="1229" t="str">
        <f t="shared" si="6"/>
        <v>2312</v>
      </c>
    </row>
    <row r="441" spans="1:24" customFormat="1" x14ac:dyDescent="0.25">
      <c r="A441" s="365" t="s">
        <v>2128</v>
      </c>
      <c r="B441" s="1249" t="s">
        <v>5459</v>
      </c>
      <c r="C441" s="1382"/>
      <c r="D441" s="1090"/>
      <c r="E441" s="449"/>
      <c r="F441" s="1227" t="str">
        <f>IFERROR(VLOOKUP(A441,Factura1_0!$K$5:$K$263,1,0),"0")</f>
        <v>0</v>
      </c>
      <c r="G441" s="1227">
        <f>IFERROR(VLOOKUP(A441,Boleta1_0!$K$5:$K$248,1,0),0)</f>
        <v>0</v>
      </c>
      <c r="H441" s="1227">
        <f>IFERROR(VLOOKUP(A441,'Nota de Débito1_0'!$K$5:$K$238,1,0),0)</f>
        <v>0</v>
      </c>
      <c r="I441" s="1227">
        <f>IFERROR(VLOOKUP(A441,'Nota de Crédito1_0'!$K$5:$K$238,1,0),0)</f>
        <v>0</v>
      </c>
      <c r="J441" s="1227">
        <f>IFERROR(VLOOKUP(A441,Retenciones1_0!$K$5:$K$237,1,0),0)</f>
        <v>0</v>
      </c>
      <c r="K441" s="1227">
        <f>IFERROR(VLOOKUP(A441,Percepciones1_0!$K$5:$K$236,1,0),0)</f>
        <v>0</v>
      </c>
      <c r="L441" s="1227">
        <f>IFERROR(VLOOKUP(A441,Guía1_0!$K$5:$K$235,1,0),0)</f>
        <v>0</v>
      </c>
      <c r="M441" s="1227">
        <f>IFERROR(VLOOKUP(A441,'Resumen Diario1_1'!$K$5:$K$233,1,0),0)</f>
        <v>0</v>
      </c>
      <c r="N441" s="1227" t="str">
        <f>IFERROR(VLOOKUP(A441,'Comunicación de Baja1_0'!$K$5:$K$233,1,0),0)</f>
        <v>2313</v>
      </c>
      <c r="O441" s="1227" t="str">
        <f>IFERROR(VLOOKUP(A441,'Resumen de reversiones1_0'!$K$5:$K$1000,1,0),0)</f>
        <v>2313</v>
      </c>
      <c r="P441" s="1227">
        <f>IFERROR(VLOOKUP(A441,Factura2_0!$L$5:$L$971,1,0),0)</f>
        <v>0</v>
      </c>
      <c r="Q441" s="1227">
        <f>IFERROR(VLOOKUP($A441,Boleta2_0!$L$5:$L$1117,1,0),0)</f>
        <v>0</v>
      </c>
      <c r="R441" s="1227">
        <f>IFERROR(VLOOKUP($A441,'Servicios Públicos2_0'!$L$5:$L$462,1,0),0)</f>
        <v>0</v>
      </c>
      <c r="S441" s="1227">
        <f>IFERROR(VLOOKUP($A441,NotaCredito2_0!$L$5:$L$457,1,0),0)</f>
        <v>0</v>
      </c>
      <c r="T441" s="1227">
        <f>IFERROR(VLOOKUP($A441,NotaDebito2_0!$L$5:$L$454,1,0),0)</f>
        <v>0</v>
      </c>
      <c r="U441" s="1227">
        <f>IFERROR(VLOOKUP($A441,General!$D$6:$D$235,1,0),0)</f>
        <v>0</v>
      </c>
      <c r="V441" s="1227">
        <f>IFERROR(VLOOKUP($A441,Firma!$H$4:$H$232,1,0),0)</f>
        <v>0</v>
      </c>
      <c r="W441" s="365" t="s">
        <v>2128</v>
      </c>
      <c r="X441" s="1229" t="str">
        <f t="shared" si="6"/>
        <v>2313</v>
      </c>
    </row>
    <row r="442" spans="1:24" customFormat="1" x14ac:dyDescent="0.25">
      <c r="A442" s="365" t="s">
        <v>2127</v>
      </c>
      <c r="B442" s="1249" t="s">
        <v>1096</v>
      </c>
      <c r="C442" s="1382"/>
      <c r="D442" s="1090"/>
      <c r="E442" s="449"/>
      <c r="F442" s="1227" t="str">
        <f>IFERROR(VLOOKUP(A442,Factura1_0!$K$5:$K$263,1,0),"0")</f>
        <v>0</v>
      </c>
      <c r="G442" s="1227">
        <f>IFERROR(VLOOKUP(A442,Boleta1_0!$K$5:$K$248,1,0),0)</f>
        <v>0</v>
      </c>
      <c r="H442" s="1227">
        <f>IFERROR(VLOOKUP(A442,'Nota de Débito1_0'!$K$5:$K$238,1,0),0)</f>
        <v>0</v>
      </c>
      <c r="I442" s="1227">
        <f>IFERROR(VLOOKUP(A442,'Nota de Crédito1_0'!$K$5:$K$238,1,0),0)</f>
        <v>0</v>
      </c>
      <c r="J442" s="1227">
        <f>IFERROR(VLOOKUP(A442,Retenciones1_0!$K$5:$K$237,1,0),0)</f>
        <v>0</v>
      </c>
      <c r="K442" s="1227">
        <f>IFERROR(VLOOKUP(A442,Percepciones1_0!$K$5:$K$236,1,0),0)</f>
        <v>0</v>
      </c>
      <c r="L442" s="1227">
        <f>IFERROR(VLOOKUP(A442,Guía1_0!$K$5:$K$235,1,0),0)</f>
        <v>0</v>
      </c>
      <c r="M442" s="1227">
        <f>IFERROR(VLOOKUP(A442,'Resumen Diario1_1'!$K$5:$K$233,1,0),0)</f>
        <v>0</v>
      </c>
      <c r="N442" s="1227" t="str">
        <f>IFERROR(VLOOKUP(A442,'Comunicación de Baja1_0'!$K$5:$K$233,1,0),0)</f>
        <v>2314</v>
      </c>
      <c r="O442" s="1227" t="str">
        <f>IFERROR(VLOOKUP(A442,'Resumen de reversiones1_0'!$K$5:$K$1000,1,0),0)</f>
        <v>2314</v>
      </c>
      <c r="P442" s="1227">
        <f>IFERROR(VLOOKUP(A442,Factura2_0!$L$5:$L$971,1,0),0)</f>
        <v>0</v>
      </c>
      <c r="Q442" s="1227">
        <f>IFERROR(VLOOKUP($A442,Boleta2_0!$L$5:$L$1117,1,0),0)</f>
        <v>0</v>
      </c>
      <c r="R442" s="1227">
        <f>IFERROR(VLOOKUP($A442,'Servicios Públicos2_0'!$L$5:$L$462,1,0),0)</f>
        <v>0</v>
      </c>
      <c r="S442" s="1227">
        <f>IFERROR(VLOOKUP($A442,NotaCredito2_0!$L$5:$L$457,1,0),0)</f>
        <v>0</v>
      </c>
      <c r="T442" s="1227">
        <f>IFERROR(VLOOKUP($A442,NotaDebito2_0!$L$5:$L$454,1,0),0)</f>
        <v>0</v>
      </c>
      <c r="U442" s="1227">
        <f>IFERROR(VLOOKUP($A442,General!$D$6:$D$235,1,0),0)</f>
        <v>0</v>
      </c>
      <c r="V442" s="1227">
        <f>IFERROR(VLOOKUP($A442,Firma!$H$4:$H$232,1,0),0)</f>
        <v>0</v>
      </c>
      <c r="W442" s="365" t="s">
        <v>2127</v>
      </c>
      <c r="X442" s="1229" t="str">
        <f t="shared" si="6"/>
        <v>2314</v>
      </c>
    </row>
    <row r="443" spans="1:24" customFormat="1" x14ac:dyDescent="0.25">
      <c r="A443" s="365" t="s">
        <v>2126</v>
      </c>
      <c r="B443" s="1249" t="s">
        <v>5460</v>
      </c>
      <c r="C443" s="1382"/>
      <c r="D443" s="1090"/>
      <c r="E443" s="449"/>
      <c r="F443" s="1227" t="str">
        <f>IFERROR(VLOOKUP(A443,Factura1_0!$K$5:$K$263,1,0),"0")</f>
        <v>0</v>
      </c>
      <c r="G443" s="1227">
        <f>IFERROR(VLOOKUP(A443,Boleta1_0!$K$5:$K$248,1,0),0)</f>
        <v>0</v>
      </c>
      <c r="H443" s="1227">
        <f>IFERROR(VLOOKUP(A443,'Nota de Débito1_0'!$K$5:$K$238,1,0),0)</f>
        <v>0</v>
      </c>
      <c r="I443" s="1227">
        <f>IFERROR(VLOOKUP(A443,'Nota de Crédito1_0'!$K$5:$K$238,1,0),0)</f>
        <v>0</v>
      </c>
      <c r="J443" s="1227">
        <f>IFERROR(VLOOKUP(A443,Retenciones1_0!$K$5:$K$237,1,0),0)</f>
        <v>0</v>
      </c>
      <c r="K443" s="1227">
        <f>IFERROR(VLOOKUP(A443,Percepciones1_0!$K$5:$K$236,1,0),0)</f>
        <v>0</v>
      </c>
      <c r="L443" s="1227">
        <f>IFERROR(VLOOKUP(A443,Guía1_0!$K$5:$K$235,1,0),0)</f>
        <v>0</v>
      </c>
      <c r="M443" s="1227">
        <f>IFERROR(VLOOKUP(A443,'Resumen Diario1_1'!$K$5:$K$233,1,0),0)</f>
        <v>0</v>
      </c>
      <c r="N443" s="1227" t="str">
        <f>IFERROR(VLOOKUP(A443,'Comunicación de Baja1_0'!$K$5:$K$233,1,0),0)</f>
        <v>2315</v>
      </c>
      <c r="O443" s="1227" t="str">
        <f>IFERROR(VLOOKUP(A443,'Resumen de reversiones1_0'!$K$5:$K$1000,1,0),0)</f>
        <v>2315</v>
      </c>
      <c r="P443" s="1227">
        <f>IFERROR(VLOOKUP(A443,Factura2_0!$L$5:$L$971,1,0),0)</f>
        <v>0</v>
      </c>
      <c r="Q443" s="1227">
        <f>IFERROR(VLOOKUP($A443,Boleta2_0!$L$5:$L$1117,1,0),0)</f>
        <v>0</v>
      </c>
      <c r="R443" s="1227">
        <f>IFERROR(VLOOKUP($A443,'Servicios Públicos2_0'!$L$5:$L$462,1,0),0)</f>
        <v>0</v>
      </c>
      <c r="S443" s="1227">
        <f>IFERROR(VLOOKUP($A443,NotaCredito2_0!$L$5:$L$457,1,0),0)</f>
        <v>0</v>
      </c>
      <c r="T443" s="1227">
        <f>IFERROR(VLOOKUP($A443,NotaDebito2_0!$L$5:$L$454,1,0),0)</f>
        <v>0</v>
      </c>
      <c r="U443" s="1227">
        <f>IFERROR(VLOOKUP($A443,General!$D$6:$D$235,1,0),0)</f>
        <v>0</v>
      </c>
      <c r="V443" s="1227">
        <f>IFERROR(VLOOKUP($A443,Firma!$H$4:$H$232,1,0),0)</f>
        <v>0</v>
      </c>
      <c r="W443" s="365" t="s">
        <v>2126</v>
      </c>
      <c r="X443" s="1229" t="str">
        <f t="shared" si="6"/>
        <v>2315</v>
      </c>
    </row>
    <row r="444" spans="1:24" customFormat="1" x14ac:dyDescent="0.25">
      <c r="A444" s="365" t="s">
        <v>2125</v>
      </c>
      <c r="B444" s="1249" t="s">
        <v>2124</v>
      </c>
      <c r="C444" s="1382"/>
      <c r="D444" s="1090"/>
      <c r="E444" s="449"/>
      <c r="F444" s="1227" t="str">
        <f>IFERROR(VLOOKUP(A444,Factura1_0!$K$5:$K$263,1,0),"0")</f>
        <v>0</v>
      </c>
      <c r="G444" s="1227">
        <f>IFERROR(VLOOKUP(A444,Boleta1_0!$K$5:$K$248,1,0),0)</f>
        <v>0</v>
      </c>
      <c r="H444" s="1227">
        <f>IFERROR(VLOOKUP(A444,'Nota de Débito1_0'!$K$5:$K$238,1,0),0)</f>
        <v>0</v>
      </c>
      <c r="I444" s="1227">
        <f>IFERROR(VLOOKUP(A444,'Nota de Crédito1_0'!$K$5:$K$238,1,0),0)</f>
        <v>0</v>
      </c>
      <c r="J444" s="1227">
        <f>IFERROR(VLOOKUP(A444,Retenciones1_0!$K$5:$K$237,1,0),0)</f>
        <v>0</v>
      </c>
      <c r="K444" s="1227">
        <f>IFERROR(VLOOKUP(A444,Percepciones1_0!$K$5:$K$236,1,0),0)</f>
        <v>0</v>
      </c>
      <c r="L444" s="1227">
        <f>IFERROR(VLOOKUP(A444,Guía1_0!$K$5:$K$235,1,0),0)</f>
        <v>0</v>
      </c>
      <c r="M444" s="1227">
        <f>IFERROR(VLOOKUP(A444,'Resumen Diario1_1'!$K$5:$K$233,1,0),0)</f>
        <v>0</v>
      </c>
      <c r="N444" s="1227">
        <f>IFERROR(VLOOKUP(A444,'Comunicación de Baja1_0'!$K$5:$K$233,1,0),0)</f>
        <v>0</v>
      </c>
      <c r="O444" s="1227">
        <f>IFERROR(VLOOKUP(A444,'Resumen de reversiones1_0'!$K$5:$K$1000,1,0),0)</f>
        <v>0</v>
      </c>
      <c r="P444" s="1227">
        <f>IFERROR(VLOOKUP(A444,Factura2_0!$L$5:$L$971,1,0),0)</f>
        <v>0</v>
      </c>
      <c r="Q444" s="1227">
        <f>IFERROR(VLOOKUP($A444,Boleta2_0!$L$5:$L$1117,1,0),0)</f>
        <v>0</v>
      </c>
      <c r="R444" s="1227">
        <f>IFERROR(VLOOKUP($A444,'Servicios Públicos2_0'!$L$5:$L$462,1,0),0)</f>
        <v>0</v>
      </c>
      <c r="S444" s="1227">
        <f>IFERROR(VLOOKUP($A444,NotaCredito2_0!$L$5:$L$457,1,0),0)</f>
        <v>0</v>
      </c>
      <c r="T444" s="1227">
        <f>IFERROR(VLOOKUP($A444,NotaDebito2_0!$L$5:$L$454,1,0),0)</f>
        <v>0</v>
      </c>
      <c r="U444" s="1227">
        <f>IFERROR(VLOOKUP($A444,General!$D$6:$D$235,1,0),0)</f>
        <v>0</v>
      </c>
      <c r="V444" s="1227">
        <f>IFERROR(VLOOKUP($A444,Firma!$H$4:$H$232,1,0),0)</f>
        <v>0</v>
      </c>
      <c r="W444" s="365" t="s">
        <v>2125</v>
      </c>
      <c r="X444" s="1229" t="str">
        <f t="shared" si="6"/>
        <v>2316</v>
      </c>
    </row>
    <row r="445" spans="1:24" customFormat="1" x14ac:dyDescent="0.25">
      <c r="A445" s="365" t="s">
        <v>2123</v>
      </c>
      <c r="B445" s="1249" t="s">
        <v>2122</v>
      </c>
      <c r="C445" s="1382"/>
      <c r="D445" s="1090"/>
      <c r="E445" s="449"/>
      <c r="F445" s="1227" t="str">
        <f>IFERROR(VLOOKUP(A445,Factura1_0!$K$5:$K$263,1,0),"0")</f>
        <v>0</v>
      </c>
      <c r="G445" s="1227">
        <f>IFERROR(VLOOKUP(A445,Boleta1_0!$K$5:$K$248,1,0),0)</f>
        <v>0</v>
      </c>
      <c r="H445" s="1227">
        <f>IFERROR(VLOOKUP(A445,'Nota de Débito1_0'!$K$5:$K$238,1,0),0)</f>
        <v>0</v>
      </c>
      <c r="I445" s="1227">
        <f>IFERROR(VLOOKUP(A445,'Nota de Crédito1_0'!$K$5:$K$238,1,0),0)</f>
        <v>0</v>
      </c>
      <c r="J445" s="1227">
        <f>IFERROR(VLOOKUP(A445,Retenciones1_0!$K$5:$K$237,1,0),0)</f>
        <v>0</v>
      </c>
      <c r="K445" s="1227">
        <f>IFERROR(VLOOKUP(A445,Percepciones1_0!$K$5:$K$236,1,0),0)</f>
        <v>0</v>
      </c>
      <c r="L445" s="1227">
        <f>IFERROR(VLOOKUP(A445,Guía1_0!$K$5:$K$235,1,0),0)</f>
        <v>0</v>
      </c>
      <c r="M445" s="1227">
        <f>IFERROR(VLOOKUP(A445,'Resumen Diario1_1'!$K$5:$K$233,1,0),0)</f>
        <v>0</v>
      </c>
      <c r="N445" s="1227">
        <f>IFERROR(VLOOKUP(A445,'Comunicación de Baja1_0'!$K$5:$K$233,1,0),0)</f>
        <v>0</v>
      </c>
      <c r="O445" s="1227">
        <f>IFERROR(VLOOKUP(A445,'Resumen de reversiones1_0'!$K$5:$K$1000,1,0),0)</f>
        <v>0</v>
      </c>
      <c r="P445" s="1227">
        <f>IFERROR(VLOOKUP(A445,Factura2_0!$L$5:$L$971,1,0),0)</f>
        <v>0</v>
      </c>
      <c r="Q445" s="1227">
        <f>IFERROR(VLOOKUP($A445,Boleta2_0!$L$5:$L$1117,1,0),0)</f>
        <v>0</v>
      </c>
      <c r="R445" s="1227">
        <f>IFERROR(VLOOKUP($A445,'Servicios Públicos2_0'!$L$5:$L$462,1,0),0)</f>
        <v>0</v>
      </c>
      <c r="S445" s="1227">
        <f>IFERROR(VLOOKUP($A445,NotaCredito2_0!$L$5:$L$457,1,0),0)</f>
        <v>0</v>
      </c>
      <c r="T445" s="1227">
        <f>IFERROR(VLOOKUP($A445,NotaDebito2_0!$L$5:$L$454,1,0),0)</f>
        <v>0</v>
      </c>
      <c r="U445" s="1227">
        <f>IFERROR(VLOOKUP($A445,General!$D$6:$D$235,1,0),0)</f>
        <v>0</v>
      </c>
      <c r="V445" s="1227">
        <f>IFERROR(VLOOKUP($A445,Firma!$H$4:$H$232,1,0),0)</f>
        <v>0</v>
      </c>
      <c r="W445" s="365" t="s">
        <v>2123</v>
      </c>
      <c r="X445" s="1229" t="str">
        <f t="shared" si="6"/>
        <v>2317</v>
      </c>
    </row>
    <row r="446" spans="1:24" customFormat="1" x14ac:dyDescent="0.25">
      <c r="A446" s="365" t="s">
        <v>2121</v>
      </c>
      <c r="B446" s="1249" t="s">
        <v>244</v>
      </c>
      <c r="C446" s="1382"/>
      <c r="D446" s="1090"/>
      <c r="E446" s="449"/>
      <c r="F446" s="1227" t="str">
        <f>IFERROR(VLOOKUP(A446,Factura1_0!$K$5:$K$263,1,0),"0")</f>
        <v>0</v>
      </c>
      <c r="G446" s="1227">
        <f>IFERROR(VLOOKUP(A446,Boleta1_0!$K$5:$K$248,1,0),0)</f>
        <v>0</v>
      </c>
      <c r="H446" s="1227">
        <f>IFERROR(VLOOKUP(A446,'Nota de Débito1_0'!$K$5:$K$238,1,0),0)</f>
        <v>0</v>
      </c>
      <c r="I446" s="1227">
        <f>IFERROR(VLOOKUP(A446,'Nota de Crédito1_0'!$K$5:$K$238,1,0),0)</f>
        <v>0</v>
      </c>
      <c r="J446" s="1227">
        <f>IFERROR(VLOOKUP(A446,Retenciones1_0!$K$5:$K$237,1,0),0)</f>
        <v>0</v>
      </c>
      <c r="K446" s="1227">
        <f>IFERROR(VLOOKUP(A446,Percepciones1_0!$K$5:$K$236,1,0),0)</f>
        <v>0</v>
      </c>
      <c r="L446" s="1227">
        <f>IFERROR(VLOOKUP(A446,Guía1_0!$K$5:$K$235,1,0),0)</f>
        <v>0</v>
      </c>
      <c r="M446" s="1227">
        <f>IFERROR(VLOOKUP(A446,'Resumen Diario1_1'!$K$5:$K$233,1,0),0)</f>
        <v>0</v>
      </c>
      <c r="N446" s="1227">
        <f>IFERROR(VLOOKUP(A446,'Comunicación de Baja1_0'!$K$5:$K$233,1,0),0)</f>
        <v>0</v>
      </c>
      <c r="O446" s="1227">
        <f>IFERROR(VLOOKUP(A446,'Resumen de reversiones1_0'!$K$5:$K$1000,1,0),0)</f>
        <v>0</v>
      </c>
      <c r="P446" s="1227">
        <f>IFERROR(VLOOKUP(A446,Factura2_0!$L$5:$L$971,1,0),0)</f>
        <v>0</v>
      </c>
      <c r="Q446" s="1227">
        <f>IFERROR(VLOOKUP($A446,Boleta2_0!$L$5:$L$1117,1,0),0)</f>
        <v>0</v>
      </c>
      <c r="R446" s="1227">
        <f>IFERROR(VLOOKUP($A446,'Servicios Públicos2_0'!$L$5:$L$462,1,0),0)</f>
        <v>0</v>
      </c>
      <c r="S446" s="1227">
        <f>IFERROR(VLOOKUP($A446,NotaCredito2_0!$L$5:$L$457,1,0),0)</f>
        <v>0</v>
      </c>
      <c r="T446" s="1227">
        <f>IFERROR(VLOOKUP($A446,NotaDebito2_0!$L$5:$L$454,1,0),0)</f>
        <v>0</v>
      </c>
      <c r="U446" s="1227">
        <f>IFERROR(VLOOKUP($A446,General!$D$6:$D$235,1,0),0)</f>
        <v>0</v>
      </c>
      <c r="V446" s="1227">
        <f>IFERROR(VLOOKUP($A446,Firma!$H$4:$H$232,1,0),0)</f>
        <v>0</v>
      </c>
      <c r="W446" s="365" t="s">
        <v>2121</v>
      </c>
      <c r="X446" s="1229" t="str">
        <f t="shared" si="6"/>
        <v>2318</v>
      </c>
    </row>
    <row r="447" spans="1:24" customFormat="1" x14ac:dyDescent="0.25">
      <c r="A447" s="365" t="s">
        <v>2120</v>
      </c>
      <c r="B447" s="1249" t="s">
        <v>2119</v>
      </c>
      <c r="C447" s="1382"/>
      <c r="D447" s="1090"/>
      <c r="E447" s="449"/>
      <c r="F447" s="1227" t="str">
        <f>IFERROR(VLOOKUP(A447,Factura1_0!$K$5:$K$263,1,0),"0")</f>
        <v>0</v>
      </c>
      <c r="G447" s="1227">
        <f>IFERROR(VLOOKUP(A447,Boleta1_0!$K$5:$K$248,1,0),0)</f>
        <v>0</v>
      </c>
      <c r="H447" s="1227">
        <f>IFERROR(VLOOKUP(A447,'Nota de Débito1_0'!$K$5:$K$238,1,0),0)</f>
        <v>0</v>
      </c>
      <c r="I447" s="1227">
        <f>IFERROR(VLOOKUP(A447,'Nota de Crédito1_0'!$K$5:$K$238,1,0),0)</f>
        <v>0</v>
      </c>
      <c r="J447" s="1227">
        <f>IFERROR(VLOOKUP(A447,Retenciones1_0!$K$5:$K$237,1,0),0)</f>
        <v>0</v>
      </c>
      <c r="K447" s="1227">
        <f>IFERROR(VLOOKUP(A447,Percepciones1_0!$K$5:$K$236,1,0),0)</f>
        <v>0</v>
      </c>
      <c r="L447" s="1227">
        <f>IFERROR(VLOOKUP(A447,Guía1_0!$K$5:$K$235,1,0),0)</f>
        <v>0</v>
      </c>
      <c r="M447" s="1227">
        <f>IFERROR(VLOOKUP(A447,'Resumen Diario1_1'!$K$5:$K$233,1,0),0)</f>
        <v>0</v>
      </c>
      <c r="N447" s="1227">
        <f>IFERROR(VLOOKUP(A447,'Comunicación de Baja1_0'!$K$5:$K$233,1,0),0)</f>
        <v>0</v>
      </c>
      <c r="O447" s="1227">
        <f>IFERROR(VLOOKUP(A447,'Resumen de reversiones1_0'!$K$5:$K$1000,1,0),0)</f>
        <v>0</v>
      </c>
      <c r="P447" s="1227">
        <f>IFERROR(VLOOKUP(A447,Factura2_0!$L$5:$L$971,1,0),0)</f>
        <v>0</v>
      </c>
      <c r="Q447" s="1227">
        <f>IFERROR(VLOOKUP($A447,Boleta2_0!$L$5:$L$1117,1,0),0)</f>
        <v>0</v>
      </c>
      <c r="R447" s="1227">
        <f>IFERROR(VLOOKUP($A447,'Servicios Públicos2_0'!$L$5:$L$462,1,0),0)</f>
        <v>0</v>
      </c>
      <c r="S447" s="1227">
        <f>IFERROR(VLOOKUP($A447,NotaCredito2_0!$L$5:$L$457,1,0),0)</f>
        <v>0</v>
      </c>
      <c r="T447" s="1227">
        <f>IFERROR(VLOOKUP($A447,NotaDebito2_0!$L$5:$L$454,1,0),0)</f>
        <v>0</v>
      </c>
      <c r="U447" s="1227">
        <f>IFERROR(VLOOKUP($A447,General!$D$6:$D$235,1,0),0)</f>
        <v>0</v>
      </c>
      <c r="V447" s="1227">
        <f>IFERROR(VLOOKUP($A447,Firma!$H$4:$H$232,1,0),0)</f>
        <v>0</v>
      </c>
      <c r="W447" s="365" t="s">
        <v>2120</v>
      </c>
      <c r="X447" s="1229" t="str">
        <f t="shared" si="6"/>
        <v>2319</v>
      </c>
    </row>
    <row r="448" spans="1:24" customFormat="1" x14ac:dyDescent="0.25">
      <c r="A448" s="365" t="s">
        <v>2118</v>
      </c>
      <c r="B448" s="1249" t="s">
        <v>2117</v>
      </c>
      <c r="C448" s="1382"/>
      <c r="D448" s="1090"/>
      <c r="E448" s="449"/>
      <c r="F448" s="1227" t="str">
        <f>IFERROR(VLOOKUP(A448,Factura1_0!$K$5:$K$263,1,0),"0")</f>
        <v>0</v>
      </c>
      <c r="G448" s="1227">
        <f>IFERROR(VLOOKUP(A448,Boleta1_0!$K$5:$K$248,1,0),0)</f>
        <v>0</v>
      </c>
      <c r="H448" s="1227">
        <f>IFERROR(VLOOKUP(A448,'Nota de Débito1_0'!$K$5:$K$238,1,0),0)</f>
        <v>0</v>
      </c>
      <c r="I448" s="1227">
        <f>IFERROR(VLOOKUP(A448,'Nota de Crédito1_0'!$K$5:$K$238,1,0),0)</f>
        <v>0</v>
      </c>
      <c r="J448" s="1227">
        <f>IFERROR(VLOOKUP(A448,Retenciones1_0!$K$5:$K$237,1,0),0)</f>
        <v>0</v>
      </c>
      <c r="K448" s="1227">
        <f>IFERROR(VLOOKUP(A448,Percepciones1_0!$K$5:$K$236,1,0),0)</f>
        <v>0</v>
      </c>
      <c r="L448" s="1227">
        <f>IFERROR(VLOOKUP(A448,Guía1_0!$K$5:$K$235,1,0),0)</f>
        <v>0</v>
      </c>
      <c r="M448" s="1227">
        <f>IFERROR(VLOOKUP(A448,'Resumen Diario1_1'!$K$5:$K$233,1,0),0)</f>
        <v>0</v>
      </c>
      <c r="N448" s="1227">
        <f>IFERROR(VLOOKUP(A448,'Comunicación de Baja1_0'!$K$5:$K$233,1,0),0)</f>
        <v>0</v>
      </c>
      <c r="O448" s="1227">
        <f>IFERROR(VLOOKUP(A448,'Resumen de reversiones1_0'!$K$5:$K$1000,1,0),0)</f>
        <v>0</v>
      </c>
      <c r="P448" s="1227">
        <f>IFERROR(VLOOKUP(A448,Factura2_0!$L$5:$L$971,1,0),0)</f>
        <v>0</v>
      </c>
      <c r="Q448" s="1227">
        <f>IFERROR(VLOOKUP($A448,Boleta2_0!$L$5:$L$1117,1,0),0)</f>
        <v>0</v>
      </c>
      <c r="R448" s="1227">
        <f>IFERROR(VLOOKUP($A448,'Servicios Públicos2_0'!$L$5:$L$462,1,0),0)</f>
        <v>0</v>
      </c>
      <c r="S448" s="1227">
        <f>IFERROR(VLOOKUP($A448,NotaCredito2_0!$L$5:$L$457,1,0),0)</f>
        <v>0</v>
      </c>
      <c r="T448" s="1227">
        <f>IFERROR(VLOOKUP($A448,NotaDebito2_0!$L$5:$L$454,1,0),0)</f>
        <v>0</v>
      </c>
      <c r="U448" s="1227">
        <f>IFERROR(VLOOKUP($A448,General!$D$6:$D$235,1,0),0)</f>
        <v>0</v>
      </c>
      <c r="V448" s="1227">
        <f>IFERROR(VLOOKUP($A448,Firma!$H$4:$H$232,1,0),0)</f>
        <v>0</v>
      </c>
      <c r="W448" s="365" t="s">
        <v>2118</v>
      </c>
      <c r="X448" s="1229" t="str">
        <f t="shared" si="6"/>
        <v>2320</v>
      </c>
    </row>
    <row r="449" spans="1:24" customFormat="1" x14ac:dyDescent="0.25">
      <c r="A449" s="365" t="s">
        <v>2116</v>
      </c>
      <c r="B449" s="1249" t="s">
        <v>2115</v>
      </c>
      <c r="C449" s="1382"/>
      <c r="D449" s="1090"/>
      <c r="E449" s="449"/>
      <c r="F449" s="1227" t="str">
        <f>IFERROR(VLOOKUP(A449,Factura1_0!$K$5:$K$263,1,0),"0")</f>
        <v>0</v>
      </c>
      <c r="G449" s="1227">
        <f>IFERROR(VLOOKUP(A449,Boleta1_0!$K$5:$K$248,1,0),0)</f>
        <v>0</v>
      </c>
      <c r="H449" s="1227">
        <f>IFERROR(VLOOKUP(A449,'Nota de Débito1_0'!$K$5:$K$238,1,0),0)</f>
        <v>0</v>
      </c>
      <c r="I449" s="1227">
        <f>IFERROR(VLOOKUP(A449,'Nota de Crédito1_0'!$K$5:$K$238,1,0),0)</f>
        <v>0</v>
      </c>
      <c r="J449" s="1227">
        <f>IFERROR(VLOOKUP(A449,Retenciones1_0!$K$5:$K$237,1,0),0)</f>
        <v>0</v>
      </c>
      <c r="K449" s="1227">
        <f>IFERROR(VLOOKUP(A449,Percepciones1_0!$K$5:$K$236,1,0),0)</f>
        <v>0</v>
      </c>
      <c r="L449" s="1227">
        <f>IFERROR(VLOOKUP(A449,Guía1_0!$K$5:$K$235,1,0),0)</f>
        <v>0</v>
      </c>
      <c r="M449" s="1227">
        <f>IFERROR(VLOOKUP(A449,'Resumen Diario1_1'!$K$5:$K$233,1,0),0)</f>
        <v>0</v>
      </c>
      <c r="N449" s="1227">
        <f>IFERROR(VLOOKUP(A449,'Comunicación de Baja1_0'!$K$5:$K$233,1,0),0)</f>
        <v>0</v>
      </c>
      <c r="O449" s="1227">
        <f>IFERROR(VLOOKUP(A449,'Resumen de reversiones1_0'!$K$5:$K$1000,1,0),0)</f>
        <v>0</v>
      </c>
      <c r="P449" s="1227">
        <f>IFERROR(VLOOKUP(A449,Factura2_0!$L$5:$L$971,1,0),0)</f>
        <v>0</v>
      </c>
      <c r="Q449" s="1227">
        <f>IFERROR(VLOOKUP($A449,Boleta2_0!$L$5:$L$1117,1,0),0)</f>
        <v>0</v>
      </c>
      <c r="R449" s="1227">
        <f>IFERROR(VLOOKUP($A449,'Servicios Públicos2_0'!$L$5:$L$462,1,0),0)</f>
        <v>0</v>
      </c>
      <c r="S449" s="1227">
        <f>IFERROR(VLOOKUP($A449,NotaCredito2_0!$L$5:$L$457,1,0),0)</f>
        <v>0</v>
      </c>
      <c r="T449" s="1227">
        <f>IFERROR(VLOOKUP($A449,NotaDebito2_0!$L$5:$L$454,1,0),0)</f>
        <v>0</v>
      </c>
      <c r="U449" s="1227">
        <f>IFERROR(VLOOKUP($A449,General!$D$6:$D$235,1,0),0)</f>
        <v>0</v>
      </c>
      <c r="V449" s="1227">
        <f>IFERROR(VLOOKUP($A449,Firma!$H$4:$H$232,1,0),0)</f>
        <v>0</v>
      </c>
      <c r="W449" s="365" t="s">
        <v>2116</v>
      </c>
      <c r="X449" s="1229" t="str">
        <f t="shared" si="6"/>
        <v>2321</v>
      </c>
    </row>
    <row r="450" spans="1:24" customFormat="1" x14ac:dyDescent="0.25">
      <c r="A450" s="365" t="s">
        <v>2114</v>
      </c>
      <c r="B450" s="1249" t="s">
        <v>2113</v>
      </c>
      <c r="C450" s="1382"/>
      <c r="D450" s="1090"/>
      <c r="E450" s="449"/>
      <c r="F450" s="1227" t="str">
        <f>IFERROR(VLOOKUP(A450,Factura1_0!$K$5:$K$263,1,0),"0")</f>
        <v>0</v>
      </c>
      <c r="G450" s="1227">
        <f>IFERROR(VLOOKUP(A450,Boleta1_0!$K$5:$K$248,1,0),0)</f>
        <v>0</v>
      </c>
      <c r="H450" s="1227">
        <f>IFERROR(VLOOKUP(A450,'Nota de Débito1_0'!$K$5:$K$238,1,0),0)</f>
        <v>0</v>
      </c>
      <c r="I450" s="1227">
        <f>IFERROR(VLOOKUP(A450,'Nota de Crédito1_0'!$K$5:$K$238,1,0),0)</f>
        <v>0</v>
      </c>
      <c r="J450" s="1227">
        <f>IFERROR(VLOOKUP(A450,Retenciones1_0!$K$5:$K$237,1,0),0)</f>
        <v>0</v>
      </c>
      <c r="K450" s="1227">
        <f>IFERROR(VLOOKUP(A450,Percepciones1_0!$K$5:$K$236,1,0),0)</f>
        <v>0</v>
      </c>
      <c r="L450" s="1227">
        <f>IFERROR(VLOOKUP(A450,Guía1_0!$K$5:$K$235,1,0),0)</f>
        <v>0</v>
      </c>
      <c r="M450" s="1227">
        <f>IFERROR(VLOOKUP(A450,'Resumen Diario1_1'!$K$5:$K$233,1,0),0)</f>
        <v>0</v>
      </c>
      <c r="N450" s="1227">
        <f>IFERROR(VLOOKUP(A450,'Comunicación de Baja1_0'!$K$5:$K$233,1,0),0)</f>
        <v>0</v>
      </c>
      <c r="O450" s="1227">
        <f>IFERROR(VLOOKUP(A450,'Resumen de reversiones1_0'!$K$5:$K$1000,1,0),0)</f>
        <v>0</v>
      </c>
      <c r="P450" s="1227">
        <f>IFERROR(VLOOKUP(A450,Factura2_0!$L$5:$L$971,1,0),0)</f>
        <v>0</v>
      </c>
      <c r="Q450" s="1227">
        <f>IFERROR(VLOOKUP($A450,Boleta2_0!$L$5:$L$1117,1,0),0)</f>
        <v>0</v>
      </c>
      <c r="R450" s="1227">
        <f>IFERROR(VLOOKUP($A450,'Servicios Públicos2_0'!$L$5:$L$462,1,0),0)</f>
        <v>0</v>
      </c>
      <c r="S450" s="1227">
        <f>IFERROR(VLOOKUP($A450,NotaCredito2_0!$L$5:$L$457,1,0),0)</f>
        <v>0</v>
      </c>
      <c r="T450" s="1227">
        <f>IFERROR(VLOOKUP($A450,NotaDebito2_0!$L$5:$L$454,1,0),0)</f>
        <v>0</v>
      </c>
      <c r="U450" s="1227">
        <f>IFERROR(VLOOKUP($A450,General!$D$6:$D$235,1,0),0)</f>
        <v>0</v>
      </c>
      <c r="V450" s="1227">
        <f>IFERROR(VLOOKUP($A450,Firma!$H$4:$H$232,1,0),0)</f>
        <v>0</v>
      </c>
      <c r="W450" s="365" t="s">
        <v>2114</v>
      </c>
      <c r="X450" s="1229" t="str">
        <f t="shared" si="6"/>
        <v>2322</v>
      </c>
    </row>
    <row r="451" spans="1:24" customFormat="1" x14ac:dyDescent="0.25">
      <c r="A451" s="365" t="s">
        <v>2112</v>
      </c>
      <c r="B451" s="1249" t="s">
        <v>230</v>
      </c>
      <c r="C451" s="1382"/>
      <c r="D451" s="1090"/>
      <c r="E451" s="449"/>
      <c r="F451" s="1227" t="str">
        <f>IFERROR(VLOOKUP(A451,Factura1_0!$K$5:$K$263,1,0),"0")</f>
        <v>0</v>
      </c>
      <c r="G451" s="1227">
        <f>IFERROR(VLOOKUP(A451,Boleta1_0!$K$5:$K$248,1,0),0)</f>
        <v>0</v>
      </c>
      <c r="H451" s="1227">
        <f>IFERROR(VLOOKUP(A451,'Nota de Débito1_0'!$K$5:$K$238,1,0),0)</f>
        <v>0</v>
      </c>
      <c r="I451" s="1227">
        <f>IFERROR(VLOOKUP(A451,'Nota de Crédito1_0'!$K$5:$K$238,1,0),0)</f>
        <v>0</v>
      </c>
      <c r="J451" s="1227">
        <f>IFERROR(VLOOKUP(A451,Retenciones1_0!$K$5:$K$237,1,0),0)</f>
        <v>0</v>
      </c>
      <c r="K451" s="1227">
        <f>IFERROR(VLOOKUP(A451,Percepciones1_0!$K$5:$K$236,1,0),0)</f>
        <v>0</v>
      </c>
      <c r="L451" s="1227">
        <f>IFERROR(VLOOKUP(A451,Guía1_0!$K$5:$K$235,1,0),0)</f>
        <v>0</v>
      </c>
      <c r="M451" s="1227">
        <f>IFERROR(VLOOKUP(A451,'Resumen Diario1_1'!$K$5:$K$233,1,0),0)</f>
        <v>0</v>
      </c>
      <c r="N451" s="1227" t="str">
        <f>IFERROR(VLOOKUP(A451,'Comunicación de Baja1_0'!$K$5:$K$233,1,0),0)</f>
        <v>2323</v>
      </c>
      <c r="O451" s="1227">
        <f>IFERROR(VLOOKUP(A451,'Resumen de reversiones1_0'!$K$5:$K$1000,1,0),0)</f>
        <v>0</v>
      </c>
      <c r="P451" s="1227">
        <f>IFERROR(VLOOKUP(A451,Factura2_0!$L$5:$L$971,1,0),0)</f>
        <v>0</v>
      </c>
      <c r="Q451" s="1227">
        <f>IFERROR(VLOOKUP($A451,Boleta2_0!$L$5:$L$1117,1,0),0)</f>
        <v>0</v>
      </c>
      <c r="R451" s="1227">
        <f>IFERROR(VLOOKUP($A451,'Servicios Públicos2_0'!$L$5:$L$462,1,0),0)</f>
        <v>0</v>
      </c>
      <c r="S451" s="1227">
        <f>IFERROR(VLOOKUP($A451,NotaCredito2_0!$L$5:$L$457,1,0),0)</f>
        <v>0</v>
      </c>
      <c r="T451" s="1227">
        <f>IFERROR(VLOOKUP($A451,NotaDebito2_0!$L$5:$L$454,1,0),0)</f>
        <v>0</v>
      </c>
      <c r="U451" s="1227">
        <f>IFERROR(VLOOKUP($A451,General!$D$6:$D$235,1,0),0)</f>
        <v>0</v>
      </c>
      <c r="V451" s="1227">
        <f>IFERROR(VLOOKUP($A451,Firma!$H$4:$H$232,1,0),0)</f>
        <v>0</v>
      </c>
      <c r="W451" s="365" t="s">
        <v>2112</v>
      </c>
      <c r="X451" s="1229" t="str">
        <f t="shared" ref="X451:X514" si="7">IF(SUM(F451:V451)&gt;0,"",W451)</f>
        <v>2323</v>
      </c>
    </row>
    <row r="452" spans="1:24" customFormat="1" x14ac:dyDescent="0.25">
      <c r="A452" s="365" t="s">
        <v>2111</v>
      </c>
      <c r="B452" s="1249" t="s">
        <v>227</v>
      </c>
      <c r="C452" s="1382"/>
      <c r="D452" s="1090"/>
      <c r="E452" s="449"/>
      <c r="F452" s="1227" t="str">
        <f>IFERROR(VLOOKUP(A452,Factura1_0!$K$5:$K$263,1,0),"0")</f>
        <v>0</v>
      </c>
      <c r="G452" s="1227">
        <f>IFERROR(VLOOKUP(A452,Boleta1_0!$K$5:$K$248,1,0),0)</f>
        <v>0</v>
      </c>
      <c r="H452" s="1227">
        <f>IFERROR(VLOOKUP(A452,'Nota de Débito1_0'!$K$5:$K$238,1,0),0)</f>
        <v>0</v>
      </c>
      <c r="I452" s="1227">
        <f>IFERROR(VLOOKUP(A452,'Nota de Crédito1_0'!$K$5:$K$238,1,0),0)</f>
        <v>0</v>
      </c>
      <c r="J452" s="1227">
        <f>IFERROR(VLOOKUP(A452,Retenciones1_0!$K$5:$K$237,1,0),0)</f>
        <v>0</v>
      </c>
      <c r="K452" s="1227">
        <f>IFERROR(VLOOKUP(A452,Percepciones1_0!$K$5:$K$236,1,0),0)</f>
        <v>0</v>
      </c>
      <c r="L452" s="1227">
        <f>IFERROR(VLOOKUP(A452,Guía1_0!$K$5:$K$235,1,0),0)</f>
        <v>0</v>
      </c>
      <c r="M452" s="1227">
        <f>IFERROR(VLOOKUP(A452,'Resumen Diario1_1'!$K$5:$K$233,1,0),0)</f>
        <v>0</v>
      </c>
      <c r="N452" s="1227" t="str">
        <f>IFERROR(VLOOKUP(A452,'Comunicación de Baja1_0'!$K$5:$K$233,1,0),0)</f>
        <v>2324</v>
      </c>
      <c r="O452" s="1227">
        <f>IFERROR(VLOOKUP(A452,'Resumen de reversiones1_0'!$K$5:$K$1000,1,0),0)</f>
        <v>0</v>
      </c>
      <c r="P452" s="1227">
        <f>IFERROR(VLOOKUP(A452,Factura2_0!$L$5:$L$971,1,0),0)</f>
        <v>0</v>
      </c>
      <c r="Q452" s="1227">
        <f>IFERROR(VLOOKUP($A452,Boleta2_0!$L$5:$L$1117,1,0),0)</f>
        <v>0</v>
      </c>
      <c r="R452" s="1227">
        <f>IFERROR(VLOOKUP($A452,'Servicios Públicos2_0'!$L$5:$L$462,1,0),0)</f>
        <v>0</v>
      </c>
      <c r="S452" s="1227">
        <f>IFERROR(VLOOKUP($A452,NotaCredito2_0!$L$5:$L$457,1,0),0)</f>
        <v>0</v>
      </c>
      <c r="T452" s="1227">
        <f>IFERROR(VLOOKUP($A452,NotaDebito2_0!$L$5:$L$454,1,0),0)</f>
        <v>0</v>
      </c>
      <c r="U452" s="1227">
        <f>IFERROR(VLOOKUP($A452,General!$D$6:$D$235,1,0),0)</f>
        <v>0</v>
      </c>
      <c r="V452" s="1227">
        <f>IFERROR(VLOOKUP($A452,Firma!$H$4:$H$232,1,0),0)</f>
        <v>0</v>
      </c>
      <c r="W452" s="365" t="s">
        <v>2111</v>
      </c>
      <c r="X452" s="1229" t="str">
        <f t="shared" si="7"/>
        <v>2324</v>
      </c>
    </row>
    <row r="453" spans="1:24" customFormat="1" x14ac:dyDescent="0.25">
      <c r="A453" s="365" t="s">
        <v>1113</v>
      </c>
      <c r="B453" s="1249" t="s">
        <v>1112</v>
      </c>
      <c r="C453" s="1382"/>
      <c r="D453" s="1090"/>
      <c r="E453" s="449"/>
      <c r="F453" s="1227" t="str">
        <f>IFERROR(VLOOKUP(A453,Factura1_0!$K$5:$K$263,1,0),"0")</f>
        <v>0</v>
      </c>
      <c r="G453" s="1227">
        <f>IFERROR(VLOOKUP(A453,Boleta1_0!$K$5:$K$248,1,0),0)</f>
        <v>0</v>
      </c>
      <c r="H453" s="1227">
        <f>IFERROR(VLOOKUP(A453,'Nota de Débito1_0'!$K$5:$K$238,1,0),0)</f>
        <v>0</v>
      </c>
      <c r="I453" s="1227">
        <f>IFERROR(VLOOKUP(A453,'Nota de Crédito1_0'!$K$5:$K$238,1,0),0)</f>
        <v>0</v>
      </c>
      <c r="J453" s="1227">
        <f>IFERROR(VLOOKUP(A453,Retenciones1_0!$K$5:$K$237,1,0),0)</f>
        <v>0</v>
      </c>
      <c r="K453" s="1227">
        <f>IFERROR(VLOOKUP(A453,Percepciones1_0!$K$5:$K$236,1,0),0)</f>
        <v>0</v>
      </c>
      <c r="L453" s="1227">
        <f>IFERROR(VLOOKUP(A453,Guía1_0!$K$5:$K$235,1,0),0)</f>
        <v>0</v>
      </c>
      <c r="M453" s="1227">
        <f>IFERROR(VLOOKUP(A453,'Resumen Diario1_1'!$K$5:$K$233,1,0),0)</f>
        <v>0</v>
      </c>
      <c r="N453" s="1227">
        <f>IFERROR(VLOOKUP(A453,'Comunicación de Baja1_0'!$K$5:$K$233,1,0),0)</f>
        <v>0</v>
      </c>
      <c r="O453" s="1227">
        <f>IFERROR(VLOOKUP(A453,'Resumen de reversiones1_0'!$K$5:$K$1000,1,0),0)</f>
        <v>0</v>
      </c>
      <c r="P453" s="1227">
        <f>IFERROR(VLOOKUP(A453,Factura2_0!$L$5:$L$971,1,0),0)</f>
        <v>0</v>
      </c>
      <c r="Q453" s="1227">
        <f>IFERROR(VLOOKUP($A453,Boleta2_0!$L$5:$L$1117,1,0),0)</f>
        <v>0</v>
      </c>
      <c r="R453" s="1227">
        <f>IFERROR(VLOOKUP($A453,'Servicios Públicos2_0'!$L$5:$L$462,1,0),0)</f>
        <v>0</v>
      </c>
      <c r="S453" s="1227">
        <f>IFERROR(VLOOKUP($A453,NotaCredito2_0!$L$5:$L$457,1,0),0)</f>
        <v>0</v>
      </c>
      <c r="T453" s="1227">
        <f>IFERROR(VLOOKUP($A453,NotaDebito2_0!$L$5:$L$454,1,0),0)</f>
        <v>0</v>
      </c>
      <c r="U453" s="1227" t="str">
        <f>IFERROR(VLOOKUP($A453,General!$D$6:$D$235,1,0),0)</f>
        <v>2325</v>
      </c>
      <c r="V453" s="1227">
        <f>IFERROR(VLOOKUP($A453,Firma!$H$4:$H$232,1,0),0)</f>
        <v>0</v>
      </c>
      <c r="W453" s="365" t="s">
        <v>1113</v>
      </c>
      <c r="X453" s="1229" t="str">
        <f t="shared" si="7"/>
        <v>2325</v>
      </c>
    </row>
    <row r="454" spans="1:24" customFormat="1" x14ac:dyDescent="0.25">
      <c r="A454" s="365" t="s">
        <v>1105</v>
      </c>
      <c r="B454" s="1249" t="s">
        <v>1108</v>
      </c>
      <c r="C454" s="1382"/>
      <c r="D454" s="1090"/>
      <c r="E454" s="449"/>
      <c r="F454" s="1227" t="str">
        <f>IFERROR(VLOOKUP(A454,Factura1_0!$K$5:$K$263,1,0),"0")</f>
        <v>0</v>
      </c>
      <c r="G454" s="1227">
        <f>IFERROR(VLOOKUP(A454,Boleta1_0!$K$5:$K$248,1,0),0)</f>
        <v>0</v>
      </c>
      <c r="H454" s="1227">
        <f>IFERROR(VLOOKUP(A454,'Nota de Débito1_0'!$K$5:$K$238,1,0),0)</f>
        <v>0</v>
      </c>
      <c r="I454" s="1227">
        <f>IFERROR(VLOOKUP(A454,'Nota de Crédito1_0'!$K$5:$K$238,1,0),0)</f>
        <v>0</v>
      </c>
      <c r="J454" s="1227">
        <f>IFERROR(VLOOKUP(A454,Retenciones1_0!$K$5:$K$237,1,0),0)</f>
        <v>0</v>
      </c>
      <c r="K454" s="1227">
        <f>IFERROR(VLOOKUP(A454,Percepciones1_0!$K$5:$K$236,1,0),0)</f>
        <v>0</v>
      </c>
      <c r="L454" s="1227">
        <f>IFERROR(VLOOKUP(A454,Guía1_0!$K$5:$K$235,1,0),0)</f>
        <v>0</v>
      </c>
      <c r="M454" s="1227">
        <f>IFERROR(VLOOKUP(A454,'Resumen Diario1_1'!$K$5:$K$233,1,0),0)</f>
        <v>0</v>
      </c>
      <c r="N454" s="1227">
        <f>IFERROR(VLOOKUP(A454,'Comunicación de Baja1_0'!$K$5:$K$233,1,0),0)</f>
        <v>0</v>
      </c>
      <c r="O454" s="1227">
        <f>IFERROR(VLOOKUP(A454,'Resumen de reversiones1_0'!$K$5:$K$1000,1,0),0)</f>
        <v>0</v>
      </c>
      <c r="P454" s="1227">
        <f>IFERROR(VLOOKUP(A454,Factura2_0!$L$5:$L$971,1,0),0)</f>
        <v>0</v>
      </c>
      <c r="Q454" s="1227">
        <f>IFERROR(VLOOKUP($A454,Boleta2_0!$L$5:$L$1117,1,0),0)</f>
        <v>0</v>
      </c>
      <c r="R454" s="1227">
        <f>IFERROR(VLOOKUP($A454,'Servicios Públicos2_0'!$L$5:$L$462,1,0),0)</f>
        <v>0</v>
      </c>
      <c r="S454" s="1227">
        <f>IFERROR(VLOOKUP($A454,NotaCredito2_0!$L$5:$L$457,1,0),0)</f>
        <v>0</v>
      </c>
      <c r="T454" s="1227">
        <f>IFERROR(VLOOKUP($A454,NotaDebito2_0!$L$5:$L$454,1,0),0)</f>
        <v>0</v>
      </c>
      <c r="U454" s="1227" t="str">
        <f>IFERROR(VLOOKUP($A454,General!$D$6:$D$235,1,0),0)</f>
        <v>2326</v>
      </c>
      <c r="V454" s="1227">
        <f>IFERROR(VLOOKUP($A454,Firma!$H$4:$H$232,1,0),0)</f>
        <v>0</v>
      </c>
      <c r="W454" s="365" t="s">
        <v>1105</v>
      </c>
      <c r="X454" s="1229" t="str">
        <f t="shared" si="7"/>
        <v>2326</v>
      </c>
    </row>
    <row r="455" spans="1:24" customFormat="1" x14ac:dyDescent="0.25">
      <c r="A455" s="365" t="s">
        <v>1106</v>
      </c>
      <c r="B455" s="1249" t="s">
        <v>1109</v>
      </c>
      <c r="C455" s="1382"/>
      <c r="D455" s="1090"/>
      <c r="E455" s="449"/>
      <c r="F455" s="1227" t="str">
        <f>IFERROR(VLOOKUP(A455,Factura1_0!$K$5:$K$263,1,0),"0")</f>
        <v>0</v>
      </c>
      <c r="G455" s="1227">
        <f>IFERROR(VLOOKUP(A455,Boleta1_0!$K$5:$K$248,1,0),0)</f>
        <v>0</v>
      </c>
      <c r="H455" s="1227">
        <f>IFERROR(VLOOKUP(A455,'Nota de Débito1_0'!$K$5:$K$238,1,0),0)</f>
        <v>0</v>
      </c>
      <c r="I455" s="1227">
        <f>IFERROR(VLOOKUP(A455,'Nota de Crédito1_0'!$K$5:$K$238,1,0),0)</f>
        <v>0</v>
      </c>
      <c r="J455" s="1227">
        <f>IFERROR(VLOOKUP(A455,Retenciones1_0!$K$5:$K$237,1,0),0)</f>
        <v>0</v>
      </c>
      <c r="K455" s="1227">
        <f>IFERROR(VLOOKUP(A455,Percepciones1_0!$K$5:$K$236,1,0),0)</f>
        <v>0</v>
      </c>
      <c r="L455" s="1227">
        <f>IFERROR(VLOOKUP(A455,Guía1_0!$K$5:$K$235,1,0),0)</f>
        <v>0</v>
      </c>
      <c r="M455" s="1227">
        <f>IFERROR(VLOOKUP(A455,'Resumen Diario1_1'!$K$5:$K$233,1,0),0)</f>
        <v>0</v>
      </c>
      <c r="N455" s="1227">
        <f>IFERROR(VLOOKUP(A455,'Comunicación de Baja1_0'!$K$5:$K$233,1,0),0)</f>
        <v>0</v>
      </c>
      <c r="O455" s="1227">
        <f>IFERROR(VLOOKUP(A455,'Resumen de reversiones1_0'!$K$5:$K$1000,1,0),0)</f>
        <v>0</v>
      </c>
      <c r="P455" s="1227">
        <f>IFERROR(VLOOKUP(A455,Factura2_0!$L$5:$L$971,1,0),0)</f>
        <v>0</v>
      </c>
      <c r="Q455" s="1227">
        <f>IFERROR(VLOOKUP($A455,Boleta2_0!$L$5:$L$1117,1,0),0)</f>
        <v>0</v>
      </c>
      <c r="R455" s="1227">
        <f>IFERROR(VLOOKUP($A455,'Servicios Públicos2_0'!$L$5:$L$462,1,0),0)</f>
        <v>0</v>
      </c>
      <c r="S455" s="1227">
        <f>IFERROR(VLOOKUP($A455,NotaCredito2_0!$L$5:$L$457,1,0),0)</f>
        <v>0</v>
      </c>
      <c r="T455" s="1227">
        <f>IFERROR(VLOOKUP($A455,NotaDebito2_0!$L$5:$L$454,1,0),0)</f>
        <v>0</v>
      </c>
      <c r="U455" s="1227" t="str">
        <f>IFERROR(VLOOKUP($A455,General!$D$6:$D$235,1,0),0)</f>
        <v>2327</v>
      </c>
      <c r="V455" s="1227">
        <f>IFERROR(VLOOKUP($A455,Firma!$H$4:$H$232,1,0),0)</f>
        <v>0</v>
      </c>
      <c r="W455" s="365" t="s">
        <v>1106</v>
      </c>
      <c r="X455" s="1229" t="str">
        <f t="shared" si="7"/>
        <v>2327</v>
      </c>
    </row>
    <row r="456" spans="1:24" customFormat="1" x14ac:dyDescent="0.25">
      <c r="A456" s="365" t="s">
        <v>1104</v>
      </c>
      <c r="B456" s="1249" t="s">
        <v>1107</v>
      </c>
      <c r="C456" s="1382"/>
      <c r="D456" s="1090"/>
      <c r="E456" s="449"/>
      <c r="F456" s="1227" t="str">
        <f>IFERROR(VLOOKUP(A456,Factura1_0!$K$5:$K$263,1,0),"0")</f>
        <v>0</v>
      </c>
      <c r="G456" s="1227">
        <f>IFERROR(VLOOKUP(A456,Boleta1_0!$K$5:$K$248,1,0),0)</f>
        <v>0</v>
      </c>
      <c r="H456" s="1227">
        <f>IFERROR(VLOOKUP(A456,'Nota de Débito1_0'!$K$5:$K$238,1,0),0)</f>
        <v>0</v>
      </c>
      <c r="I456" s="1227">
        <f>IFERROR(VLOOKUP(A456,'Nota de Crédito1_0'!$K$5:$K$238,1,0),0)</f>
        <v>0</v>
      </c>
      <c r="J456" s="1227">
        <f>IFERROR(VLOOKUP(A456,Retenciones1_0!$K$5:$K$237,1,0),0)</f>
        <v>0</v>
      </c>
      <c r="K456" s="1227">
        <f>IFERROR(VLOOKUP(A456,Percepciones1_0!$K$5:$K$236,1,0),0)</f>
        <v>0</v>
      </c>
      <c r="L456" s="1227">
        <f>IFERROR(VLOOKUP(A456,Guía1_0!$K$5:$K$235,1,0),0)</f>
        <v>0</v>
      </c>
      <c r="M456" s="1227">
        <f>IFERROR(VLOOKUP(A456,'Resumen Diario1_1'!$K$5:$K$233,1,0),0)</f>
        <v>0</v>
      </c>
      <c r="N456" s="1227">
        <f>IFERROR(VLOOKUP(A456,'Comunicación de Baja1_0'!$K$5:$K$233,1,0),0)</f>
        <v>0</v>
      </c>
      <c r="O456" s="1227">
        <f>IFERROR(VLOOKUP(A456,'Resumen de reversiones1_0'!$K$5:$K$1000,1,0),0)</f>
        <v>0</v>
      </c>
      <c r="P456" s="1227">
        <f>IFERROR(VLOOKUP(A456,Factura2_0!$L$5:$L$971,1,0),0)</f>
        <v>0</v>
      </c>
      <c r="Q456" s="1227">
        <f>IFERROR(VLOOKUP($A456,Boleta2_0!$L$5:$L$1117,1,0),0)</f>
        <v>0</v>
      </c>
      <c r="R456" s="1227">
        <f>IFERROR(VLOOKUP($A456,'Servicios Públicos2_0'!$L$5:$L$462,1,0),0)</f>
        <v>0</v>
      </c>
      <c r="S456" s="1227">
        <f>IFERROR(VLOOKUP($A456,NotaCredito2_0!$L$5:$L$457,1,0),0)</f>
        <v>0</v>
      </c>
      <c r="T456" s="1227">
        <f>IFERROR(VLOOKUP($A456,NotaDebito2_0!$L$5:$L$454,1,0),0)</f>
        <v>0</v>
      </c>
      <c r="U456" s="1227">
        <f>IFERROR(VLOOKUP($A456,General!$D$6:$D$235,1,0),0)</f>
        <v>0</v>
      </c>
      <c r="V456" s="1227">
        <f>IFERROR(VLOOKUP($A456,Firma!$H$4:$H$232,1,0),0)</f>
        <v>0</v>
      </c>
      <c r="W456" s="365" t="s">
        <v>1104</v>
      </c>
      <c r="X456" s="1229" t="str">
        <f t="shared" si="7"/>
        <v>2328</v>
      </c>
    </row>
    <row r="457" spans="1:24" customFormat="1" x14ac:dyDescent="0.25">
      <c r="A457" s="365" t="s">
        <v>2110</v>
      </c>
      <c r="B457" s="1249" t="s">
        <v>199</v>
      </c>
      <c r="C457" s="1382"/>
      <c r="D457" s="1090"/>
      <c r="E457" s="449"/>
      <c r="F457" s="1227" t="str">
        <f>IFERROR(VLOOKUP(A457,Factura1_0!$K$5:$K$263,1,0),"0")</f>
        <v>2329</v>
      </c>
      <c r="G457" s="1227" t="str">
        <f>IFERROR(VLOOKUP(A457,Boleta1_0!$K$5:$K$248,1,0),0)</f>
        <v>2329</v>
      </c>
      <c r="H457" s="1227" t="str">
        <f>IFERROR(VLOOKUP(A457,'Nota de Débito1_0'!$K$5:$K$238,1,0),0)</f>
        <v>2329</v>
      </c>
      <c r="I457" s="1227" t="str">
        <f>IFERROR(VLOOKUP(A457,'Nota de Crédito1_0'!$K$5:$K$238,1,0),0)</f>
        <v>2329</v>
      </c>
      <c r="J457" s="1227">
        <f>IFERROR(VLOOKUP(A457,Retenciones1_0!$K$5:$K$237,1,0),0)</f>
        <v>0</v>
      </c>
      <c r="K457" s="1227">
        <f>IFERROR(VLOOKUP(A457,Percepciones1_0!$K$5:$K$236,1,0),0)</f>
        <v>0</v>
      </c>
      <c r="L457" s="1227">
        <f>IFERROR(VLOOKUP(A457,Guía1_0!$K$5:$K$235,1,0),0)</f>
        <v>0</v>
      </c>
      <c r="M457" s="1227">
        <f>IFERROR(VLOOKUP(A457,'Resumen Diario1_1'!$K$5:$K$233,1,0),0)</f>
        <v>0</v>
      </c>
      <c r="N457" s="1227">
        <f>IFERROR(VLOOKUP(A457,'Comunicación de Baja1_0'!$K$5:$K$233,1,0),0)</f>
        <v>0</v>
      </c>
      <c r="O457" s="1227">
        <f>IFERROR(VLOOKUP(A457,'Resumen de reversiones1_0'!$K$5:$K$1000,1,0),0)</f>
        <v>0</v>
      </c>
      <c r="P457" s="1227" t="str">
        <f>IFERROR(VLOOKUP(A457,Factura2_0!$L$5:$L$971,1,0),0)</f>
        <v>2329</v>
      </c>
      <c r="Q457" s="1227" t="str">
        <f>IFERROR(VLOOKUP($A457,Boleta2_0!$L$5:$L$1117,1,0),0)</f>
        <v>2329</v>
      </c>
      <c r="R457" s="1227" t="str">
        <f>IFERROR(VLOOKUP($A457,'Servicios Públicos2_0'!$L$5:$L$462,1,0),0)</f>
        <v>2329</v>
      </c>
      <c r="S457" s="1227" t="str">
        <f>IFERROR(VLOOKUP($A457,NotaCredito2_0!$L$5:$L$457,1,0),0)</f>
        <v>2329</v>
      </c>
      <c r="T457" s="1227" t="str">
        <f>IFERROR(VLOOKUP($A457,NotaDebito2_0!$L$5:$L$454,1,0),0)</f>
        <v>2329</v>
      </c>
      <c r="U457" s="1227">
        <f>IFERROR(VLOOKUP($A457,General!$D$6:$D$235,1,0),0)</f>
        <v>0</v>
      </c>
      <c r="V457" s="1227">
        <f>IFERROR(VLOOKUP($A457,Firma!$H$4:$H$232,1,0),0)</f>
        <v>0</v>
      </c>
      <c r="W457" s="365" t="s">
        <v>2110</v>
      </c>
      <c r="X457" s="1229" t="str">
        <f t="shared" si="7"/>
        <v>2329</v>
      </c>
    </row>
    <row r="458" spans="1:24" customFormat="1" x14ac:dyDescent="0.25">
      <c r="A458" s="365" t="s">
        <v>2109</v>
      </c>
      <c r="B458" s="1249" t="s">
        <v>2108</v>
      </c>
      <c r="C458" s="1382"/>
      <c r="D458" s="1090"/>
      <c r="E458" s="449"/>
      <c r="F458" s="1227" t="str">
        <f>IFERROR(VLOOKUP(A458,Factura1_0!$K$5:$K$263,1,0),"0")</f>
        <v>0</v>
      </c>
      <c r="G458" s="1227">
        <f>IFERROR(VLOOKUP(A458,Boleta1_0!$K$5:$K$248,1,0),0)</f>
        <v>0</v>
      </c>
      <c r="H458" s="1227">
        <f>IFERROR(VLOOKUP(A458,'Nota de Débito1_0'!$K$5:$K$238,1,0),0)</f>
        <v>0</v>
      </c>
      <c r="I458" s="1227">
        <f>IFERROR(VLOOKUP(A458,'Nota de Crédito1_0'!$K$5:$K$238,1,0),0)</f>
        <v>0</v>
      </c>
      <c r="J458" s="1227">
        <f>IFERROR(VLOOKUP(A458,Retenciones1_0!$K$5:$K$237,1,0),0)</f>
        <v>0</v>
      </c>
      <c r="K458" s="1227">
        <f>IFERROR(VLOOKUP(A458,Percepciones1_0!$K$5:$K$236,1,0),0)</f>
        <v>0</v>
      </c>
      <c r="L458" s="1227">
        <f>IFERROR(VLOOKUP(A458,Guía1_0!$K$5:$K$235,1,0),0)</f>
        <v>0</v>
      </c>
      <c r="M458" s="1227">
        <f>IFERROR(VLOOKUP(A458,'Resumen Diario1_1'!$K$5:$K$233,1,0),0)</f>
        <v>0</v>
      </c>
      <c r="N458" s="1227">
        <f>IFERROR(VLOOKUP(A458,'Comunicación de Baja1_0'!$K$5:$K$233,1,0),0)</f>
        <v>0</v>
      </c>
      <c r="O458" s="1227">
        <f>IFERROR(VLOOKUP(A458,'Resumen de reversiones1_0'!$K$5:$K$1000,1,0),0)</f>
        <v>0</v>
      </c>
      <c r="P458" s="1227">
        <f>IFERROR(VLOOKUP(A458,Factura2_0!$L$5:$L$971,1,0),0)</f>
        <v>0</v>
      </c>
      <c r="Q458" s="1227">
        <f>IFERROR(VLOOKUP($A458,Boleta2_0!$L$5:$L$1117,1,0),0)</f>
        <v>0</v>
      </c>
      <c r="R458" s="1227">
        <f>IFERROR(VLOOKUP($A458,'Servicios Públicos2_0'!$L$5:$L$462,1,0),0)</f>
        <v>0</v>
      </c>
      <c r="S458" s="1227">
        <f>IFERROR(VLOOKUP($A458,NotaCredito2_0!$L$5:$L$457,1,0),0)</f>
        <v>0</v>
      </c>
      <c r="T458" s="1227">
        <f>IFERROR(VLOOKUP($A458,NotaDebito2_0!$L$5:$L$454,1,0),0)</f>
        <v>0</v>
      </c>
      <c r="U458" s="1227">
        <f>IFERROR(VLOOKUP($A458,General!$D$6:$D$235,1,0),0)</f>
        <v>0</v>
      </c>
      <c r="V458" s="1227">
        <f>IFERROR(VLOOKUP($A458,Firma!$H$4:$H$232,1,0),0)</f>
        <v>0</v>
      </c>
      <c r="W458" s="365" t="s">
        <v>2109</v>
      </c>
      <c r="X458" s="1229" t="str">
        <f t="shared" si="7"/>
        <v>2330</v>
      </c>
    </row>
    <row r="459" spans="1:24" customFormat="1" x14ac:dyDescent="0.25">
      <c r="A459" s="365" t="s">
        <v>2107</v>
      </c>
      <c r="B459" s="1249" t="s">
        <v>474</v>
      </c>
      <c r="C459" s="1382"/>
      <c r="D459" s="1090"/>
      <c r="E459" s="449"/>
      <c r="F459" s="1227" t="str">
        <f>IFERROR(VLOOKUP(A459,Factura1_0!$K$5:$K$263,1,0),"0")</f>
        <v>0</v>
      </c>
      <c r="G459" s="1227">
        <f>IFERROR(VLOOKUP(A459,Boleta1_0!$K$5:$K$248,1,0),0)</f>
        <v>0</v>
      </c>
      <c r="H459" s="1227">
        <f>IFERROR(VLOOKUP(A459,'Nota de Débito1_0'!$K$5:$K$238,1,0),0)</f>
        <v>0</v>
      </c>
      <c r="I459" s="1227">
        <f>IFERROR(VLOOKUP(A459,'Nota de Crédito1_0'!$K$5:$K$238,1,0),0)</f>
        <v>0</v>
      </c>
      <c r="J459" s="1227">
        <f>IFERROR(VLOOKUP(A459,Retenciones1_0!$K$5:$K$237,1,0),0)</f>
        <v>0</v>
      </c>
      <c r="K459" s="1227">
        <f>IFERROR(VLOOKUP(A459,Percepciones1_0!$K$5:$K$236,1,0),0)</f>
        <v>0</v>
      </c>
      <c r="L459" s="1227">
        <f>IFERROR(VLOOKUP(A459,Guía1_0!$K$5:$K$235,1,0),0)</f>
        <v>0</v>
      </c>
      <c r="M459" s="1227">
        <f>IFERROR(VLOOKUP(A459,'Resumen Diario1_1'!$K$5:$K$233,1,0),0)</f>
        <v>0</v>
      </c>
      <c r="N459" s="1227">
        <f>IFERROR(VLOOKUP(A459,'Comunicación de Baja1_0'!$K$5:$K$233,1,0),0)</f>
        <v>0</v>
      </c>
      <c r="O459" s="1227">
        <f>IFERROR(VLOOKUP(A459,'Resumen de reversiones1_0'!$K$5:$K$1000,1,0),0)</f>
        <v>0</v>
      </c>
      <c r="P459" s="1227">
        <f>IFERROR(VLOOKUP(A459,Factura2_0!$L$5:$L$971,1,0),0)</f>
        <v>0</v>
      </c>
      <c r="Q459" s="1227">
        <f>IFERROR(VLOOKUP($A459,Boleta2_0!$L$5:$L$1117,1,0),0)</f>
        <v>0</v>
      </c>
      <c r="R459" s="1227">
        <f>IFERROR(VLOOKUP($A459,'Servicios Públicos2_0'!$L$5:$L$462,1,0),0)</f>
        <v>0</v>
      </c>
      <c r="S459" s="1227">
        <f>IFERROR(VLOOKUP($A459,NotaCredito2_0!$L$5:$L$457,1,0),0)</f>
        <v>0</v>
      </c>
      <c r="T459" s="1227">
        <f>IFERROR(VLOOKUP($A459,NotaDebito2_0!$L$5:$L$454,1,0),0)</f>
        <v>0</v>
      </c>
      <c r="U459" s="1227">
        <f>IFERROR(VLOOKUP($A459,General!$D$6:$D$235,1,0),0)</f>
        <v>0</v>
      </c>
      <c r="V459" s="1227">
        <f>IFERROR(VLOOKUP($A459,Firma!$H$4:$H$232,1,0),0)</f>
        <v>0</v>
      </c>
      <c r="W459" s="365" t="s">
        <v>2107</v>
      </c>
      <c r="X459" s="1229" t="str">
        <f t="shared" si="7"/>
        <v>2331</v>
      </c>
    </row>
    <row r="460" spans="1:24" customFormat="1" x14ac:dyDescent="0.25">
      <c r="A460" s="365" t="s">
        <v>2106</v>
      </c>
      <c r="B460" s="1249" t="s">
        <v>2105</v>
      </c>
      <c r="C460" s="1382"/>
      <c r="D460" s="1090"/>
      <c r="E460" s="449"/>
      <c r="F460" s="1227" t="str">
        <f>IFERROR(VLOOKUP(A460,Factura1_0!$K$5:$K$263,1,0),"0")</f>
        <v>0</v>
      </c>
      <c r="G460" s="1227">
        <f>IFERROR(VLOOKUP(A460,Boleta1_0!$K$5:$K$248,1,0),0)</f>
        <v>0</v>
      </c>
      <c r="H460" s="1227">
        <f>IFERROR(VLOOKUP(A460,'Nota de Débito1_0'!$K$5:$K$238,1,0),0)</f>
        <v>0</v>
      </c>
      <c r="I460" s="1227">
        <f>IFERROR(VLOOKUP(A460,'Nota de Crédito1_0'!$K$5:$K$238,1,0),0)</f>
        <v>0</v>
      </c>
      <c r="J460" s="1227">
        <f>IFERROR(VLOOKUP(A460,Retenciones1_0!$K$5:$K$237,1,0),0)</f>
        <v>0</v>
      </c>
      <c r="K460" s="1227">
        <f>IFERROR(VLOOKUP(A460,Percepciones1_0!$K$5:$K$236,1,0),0)</f>
        <v>0</v>
      </c>
      <c r="L460" s="1227">
        <f>IFERROR(VLOOKUP(A460,Guía1_0!$K$5:$K$235,1,0),0)</f>
        <v>0</v>
      </c>
      <c r="M460" s="1227">
        <f>IFERROR(VLOOKUP(A460,'Resumen Diario1_1'!$K$5:$K$233,1,0),0)</f>
        <v>0</v>
      </c>
      <c r="N460" s="1227">
        <f>IFERROR(VLOOKUP(A460,'Comunicación de Baja1_0'!$K$5:$K$233,1,0),0)</f>
        <v>0</v>
      </c>
      <c r="O460" s="1227">
        <f>IFERROR(VLOOKUP(A460,'Resumen de reversiones1_0'!$K$5:$K$1000,1,0),0)</f>
        <v>0</v>
      </c>
      <c r="P460" s="1227">
        <f>IFERROR(VLOOKUP(A460,Factura2_0!$L$5:$L$971,1,0),0)</f>
        <v>0</v>
      </c>
      <c r="Q460" s="1227">
        <f>IFERROR(VLOOKUP($A460,Boleta2_0!$L$5:$L$1117,1,0),0)</f>
        <v>0</v>
      </c>
      <c r="R460" s="1227">
        <f>IFERROR(VLOOKUP($A460,'Servicios Públicos2_0'!$L$5:$L$462,1,0),0)</f>
        <v>0</v>
      </c>
      <c r="S460" s="1227">
        <f>IFERROR(VLOOKUP($A460,NotaCredito2_0!$L$5:$L$457,1,0),0)</f>
        <v>0</v>
      </c>
      <c r="T460" s="1227">
        <f>IFERROR(VLOOKUP($A460,NotaDebito2_0!$L$5:$L$454,1,0),0)</f>
        <v>0</v>
      </c>
      <c r="U460" s="1227">
        <f>IFERROR(VLOOKUP($A460,General!$D$6:$D$235,1,0),0)</f>
        <v>0</v>
      </c>
      <c r="V460" s="1227">
        <f>IFERROR(VLOOKUP($A460,Firma!$H$4:$H$232,1,0),0)</f>
        <v>0</v>
      </c>
      <c r="W460" s="365" t="s">
        <v>2106</v>
      </c>
      <c r="X460" s="1229" t="str">
        <f t="shared" si="7"/>
        <v>2332</v>
      </c>
    </row>
    <row r="461" spans="1:24" customFormat="1" x14ac:dyDescent="0.25">
      <c r="A461" s="365" t="s">
        <v>2104</v>
      </c>
      <c r="B461" s="1249" t="s">
        <v>477</v>
      </c>
      <c r="C461" s="1382"/>
      <c r="D461" s="1090"/>
      <c r="E461" s="449"/>
      <c r="F461" s="1227" t="str">
        <f>IFERROR(VLOOKUP(A461,Factura1_0!$K$5:$K$263,1,0),"0")</f>
        <v>0</v>
      </c>
      <c r="G461" s="1227">
        <f>IFERROR(VLOOKUP(A461,Boleta1_0!$K$5:$K$248,1,0),0)</f>
        <v>0</v>
      </c>
      <c r="H461" s="1227">
        <f>IFERROR(VLOOKUP(A461,'Nota de Débito1_0'!$K$5:$K$238,1,0),0)</f>
        <v>0</v>
      </c>
      <c r="I461" s="1227">
        <f>IFERROR(VLOOKUP(A461,'Nota de Crédito1_0'!$K$5:$K$238,1,0),0)</f>
        <v>0</v>
      </c>
      <c r="J461" s="1227">
        <f>IFERROR(VLOOKUP(A461,Retenciones1_0!$K$5:$K$237,1,0),0)</f>
        <v>0</v>
      </c>
      <c r="K461" s="1227">
        <f>IFERROR(VLOOKUP(A461,Percepciones1_0!$K$5:$K$236,1,0),0)</f>
        <v>0</v>
      </c>
      <c r="L461" s="1227">
        <f>IFERROR(VLOOKUP(A461,Guía1_0!$K$5:$K$235,1,0),0)</f>
        <v>0</v>
      </c>
      <c r="M461" s="1227">
        <f>IFERROR(VLOOKUP(A461,'Resumen Diario1_1'!$K$5:$K$233,1,0),0)</f>
        <v>0</v>
      </c>
      <c r="N461" s="1227">
        <f>IFERROR(VLOOKUP(A461,'Comunicación de Baja1_0'!$K$5:$K$233,1,0),0)</f>
        <v>0</v>
      </c>
      <c r="O461" s="1227">
        <f>IFERROR(VLOOKUP(A461,'Resumen de reversiones1_0'!$K$5:$K$1000,1,0),0)</f>
        <v>0</v>
      </c>
      <c r="P461" s="1227">
        <f>IFERROR(VLOOKUP(A461,Factura2_0!$L$5:$L$971,1,0),0)</f>
        <v>0</v>
      </c>
      <c r="Q461" s="1227">
        <f>IFERROR(VLOOKUP($A461,Boleta2_0!$L$5:$L$1117,1,0),0)</f>
        <v>0</v>
      </c>
      <c r="R461" s="1227">
        <f>IFERROR(VLOOKUP($A461,'Servicios Públicos2_0'!$L$5:$L$462,1,0),0)</f>
        <v>0</v>
      </c>
      <c r="S461" s="1227">
        <f>IFERROR(VLOOKUP($A461,NotaCredito2_0!$L$5:$L$457,1,0),0)</f>
        <v>0</v>
      </c>
      <c r="T461" s="1227">
        <f>IFERROR(VLOOKUP($A461,NotaDebito2_0!$L$5:$L$454,1,0),0)</f>
        <v>0</v>
      </c>
      <c r="U461" s="1227">
        <f>IFERROR(VLOOKUP($A461,General!$D$6:$D$235,1,0),0)</f>
        <v>0</v>
      </c>
      <c r="V461" s="1227">
        <f>IFERROR(VLOOKUP($A461,Firma!$H$4:$H$232,1,0),0)</f>
        <v>0</v>
      </c>
      <c r="W461" s="365" t="s">
        <v>2104</v>
      </c>
      <c r="X461" s="1229" t="str">
        <f t="shared" si="7"/>
        <v>2333</v>
      </c>
    </row>
    <row r="462" spans="1:24" customFormat="1" x14ac:dyDescent="0.25">
      <c r="A462" s="365" t="s">
        <v>2103</v>
      </c>
      <c r="B462" s="1249" t="s">
        <v>1143</v>
      </c>
      <c r="C462" s="1382"/>
      <c r="D462" s="1090"/>
      <c r="E462" s="449"/>
      <c r="F462" s="1227" t="str">
        <f>IFERROR(VLOOKUP(A462,Factura1_0!$K$5:$K$263,1,0),"0")</f>
        <v>0</v>
      </c>
      <c r="G462" s="1227">
        <f>IFERROR(VLOOKUP(A462,Boleta1_0!$K$5:$K$248,1,0),0)</f>
        <v>0</v>
      </c>
      <c r="H462" s="1227">
        <f>IFERROR(VLOOKUP(A462,'Nota de Débito1_0'!$K$5:$K$238,1,0),0)</f>
        <v>0</v>
      </c>
      <c r="I462" s="1227">
        <f>IFERROR(VLOOKUP(A462,'Nota de Crédito1_0'!$K$5:$K$238,1,0),0)</f>
        <v>0</v>
      </c>
      <c r="J462" s="1227">
        <f>IFERROR(VLOOKUP(A462,Retenciones1_0!$K$5:$K$237,1,0),0)</f>
        <v>0</v>
      </c>
      <c r="K462" s="1227">
        <f>IFERROR(VLOOKUP(A462,Percepciones1_0!$K$5:$K$236,1,0),0)</f>
        <v>0</v>
      </c>
      <c r="L462" s="1227">
        <f>IFERROR(VLOOKUP(A462,Guía1_0!$K$5:$K$235,1,0),0)</f>
        <v>0</v>
      </c>
      <c r="M462" s="1227">
        <f>IFERROR(VLOOKUP(A462,'Resumen Diario1_1'!$K$5:$K$233,1,0),0)</f>
        <v>0</v>
      </c>
      <c r="N462" s="1227">
        <f>IFERROR(VLOOKUP(A462,'Comunicación de Baja1_0'!$K$5:$K$233,1,0),0)</f>
        <v>0</v>
      </c>
      <c r="O462" s="1227">
        <f>IFERROR(VLOOKUP(A462,'Resumen de reversiones1_0'!$K$5:$K$1000,1,0),0)</f>
        <v>0</v>
      </c>
      <c r="P462" s="1227">
        <f>IFERROR(VLOOKUP(A462,Factura2_0!$L$5:$L$971,1,0),0)</f>
        <v>0</v>
      </c>
      <c r="Q462" s="1227">
        <f>IFERROR(VLOOKUP($A462,Boleta2_0!$L$5:$L$1117,1,0),0)</f>
        <v>0</v>
      </c>
      <c r="R462" s="1227">
        <f>IFERROR(VLOOKUP($A462,'Servicios Públicos2_0'!$L$5:$L$462,1,0),0)</f>
        <v>0</v>
      </c>
      <c r="S462" s="1227">
        <f>IFERROR(VLOOKUP($A462,NotaCredito2_0!$L$5:$L$457,1,0),0)</f>
        <v>0</v>
      </c>
      <c r="T462" s="1227">
        <f>IFERROR(VLOOKUP($A462,NotaDebito2_0!$L$5:$L$454,1,0),0)</f>
        <v>0</v>
      </c>
      <c r="U462" s="1227">
        <f>IFERROR(VLOOKUP($A462,General!$D$6:$D$235,1,0),0)</f>
        <v>0</v>
      </c>
      <c r="V462" s="1227">
        <f>IFERROR(VLOOKUP($A462,Firma!$H$4:$H$232,1,0),0)</f>
        <v>0</v>
      </c>
      <c r="W462" s="365" t="s">
        <v>2103</v>
      </c>
      <c r="X462" s="1229" t="str">
        <f t="shared" si="7"/>
        <v>2334</v>
      </c>
    </row>
    <row r="463" spans="1:24" customFormat="1" x14ac:dyDescent="0.25">
      <c r="A463" s="365" t="s">
        <v>1142</v>
      </c>
      <c r="B463" s="1249" t="s">
        <v>1143</v>
      </c>
      <c r="C463" s="1382"/>
      <c r="D463" s="1090"/>
      <c r="E463" s="449"/>
      <c r="F463" s="1227" t="str">
        <f>IFERROR(VLOOKUP(A463,Factura1_0!$K$5:$K$263,1,0),"0")</f>
        <v>0</v>
      </c>
      <c r="G463" s="1227">
        <f>IFERROR(VLOOKUP(A463,Boleta1_0!$K$5:$K$248,1,0),0)</f>
        <v>0</v>
      </c>
      <c r="H463" s="1227">
        <f>IFERROR(VLOOKUP(A463,'Nota de Débito1_0'!$K$5:$K$238,1,0),0)</f>
        <v>0</v>
      </c>
      <c r="I463" s="1227">
        <f>IFERROR(VLOOKUP(A463,'Nota de Crédito1_0'!$K$5:$K$238,1,0),0)</f>
        <v>0</v>
      </c>
      <c r="J463" s="1227">
        <f>IFERROR(VLOOKUP(A463,Retenciones1_0!$K$5:$K$237,1,0),0)</f>
        <v>0</v>
      </c>
      <c r="K463" s="1227">
        <f>IFERROR(VLOOKUP(A463,Percepciones1_0!$K$5:$K$236,1,0),0)</f>
        <v>0</v>
      </c>
      <c r="L463" s="1227">
        <f>IFERROR(VLOOKUP(A463,Guía1_0!$K$5:$K$235,1,0),0)</f>
        <v>0</v>
      </c>
      <c r="M463" s="1227">
        <f>IFERROR(VLOOKUP(A463,'Resumen Diario1_1'!$K$5:$K$233,1,0),0)</f>
        <v>0</v>
      </c>
      <c r="N463" s="1227">
        <f>IFERROR(VLOOKUP(A463,'Comunicación de Baja1_0'!$K$5:$K$233,1,0),0)</f>
        <v>0</v>
      </c>
      <c r="O463" s="1227">
        <f>IFERROR(VLOOKUP(A463,'Resumen de reversiones1_0'!$K$5:$K$1000,1,0),0)</f>
        <v>0</v>
      </c>
      <c r="P463" s="1227">
        <f>IFERROR(VLOOKUP(A463,Factura2_0!$L$5:$L$971,1,0),0)</f>
        <v>0</v>
      </c>
      <c r="Q463" s="1227">
        <f>IFERROR(VLOOKUP($A463,Boleta2_0!$L$5:$L$1117,1,0),0)</f>
        <v>0</v>
      </c>
      <c r="R463" s="1227">
        <f>IFERROR(VLOOKUP($A463,'Servicios Públicos2_0'!$L$5:$L$462,1,0),0)</f>
        <v>0</v>
      </c>
      <c r="S463" s="1227">
        <f>IFERROR(VLOOKUP($A463,NotaCredito2_0!$L$5:$L$457,1,0),0)</f>
        <v>0</v>
      </c>
      <c r="T463" s="1227">
        <f>IFERROR(VLOOKUP($A463,NotaDebito2_0!$L$5:$L$454,1,0),0)</f>
        <v>0</v>
      </c>
      <c r="U463" s="1227" t="str">
        <f>IFERROR(VLOOKUP($A463,General!$D$6:$D$235,1,0),0)</f>
        <v>2335</v>
      </c>
      <c r="V463" s="1227">
        <f>IFERROR(VLOOKUP($A463,Firma!$H$4:$H$232,1,0),0)</f>
        <v>0</v>
      </c>
      <c r="W463" s="365" t="s">
        <v>1142</v>
      </c>
      <c r="X463" s="1229" t="str">
        <f t="shared" si="7"/>
        <v>2335</v>
      </c>
    </row>
    <row r="464" spans="1:24" customFormat="1" x14ac:dyDescent="0.25">
      <c r="A464" s="365" t="s">
        <v>2102</v>
      </c>
      <c r="B464" s="1249" t="s">
        <v>2101</v>
      </c>
      <c r="C464" s="1382"/>
      <c r="D464" s="1090"/>
      <c r="E464" s="449"/>
      <c r="F464" s="1227" t="str">
        <f>IFERROR(VLOOKUP(A464,Factura1_0!$K$5:$K$263,1,0),"0")</f>
        <v>0</v>
      </c>
      <c r="G464" s="1227">
        <f>IFERROR(VLOOKUP(A464,Boleta1_0!$K$5:$K$248,1,0),0)</f>
        <v>0</v>
      </c>
      <c r="H464" s="1227">
        <f>IFERROR(VLOOKUP(A464,'Nota de Débito1_0'!$K$5:$K$238,1,0),0)</f>
        <v>0</v>
      </c>
      <c r="I464" s="1227">
        <f>IFERROR(VLOOKUP(A464,'Nota de Crédito1_0'!$K$5:$K$238,1,0),0)</f>
        <v>0</v>
      </c>
      <c r="J464" s="1227">
        <f>IFERROR(VLOOKUP(A464,Retenciones1_0!$K$5:$K$237,1,0),0)</f>
        <v>0</v>
      </c>
      <c r="K464" s="1227">
        <f>IFERROR(VLOOKUP(A464,Percepciones1_0!$K$5:$K$236,1,0),0)</f>
        <v>0</v>
      </c>
      <c r="L464" s="1227">
        <f>IFERROR(VLOOKUP(A464,Guía1_0!$K$5:$K$235,1,0),0)</f>
        <v>0</v>
      </c>
      <c r="M464" s="1227">
        <f>IFERROR(VLOOKUP(A464,'Resumen Diario1_1'!$K$5:$K$233,1,0),0)</f>
        <v>0</v>
      </c>
      <c r="N464" s="1227">
        <f>IFERROR(VLOOKUP(A464,'Comunicación de Baja1_0'!$K$5:$K$233,1,0),0)</f>
        <v>0</v>
      </c>
      <c r="O464" s="1227">
        <f>IFERROR(VLOOKUP(A464,'Resumen de reversiones1_0'!$K$5:$K$1000,1,0),0)</f>
        <v>0</v>
      </c>
      <c r="P464" s="1227">
        <f>IFERROR(VLOOKUP(A464,Factura2_0!$L$5:$L$971,1,0),0)</f>
        <v>0</v>
      </c>
      <c r="Q464" s="1227">
        <f>IFERROR(VLOOKUP($A464,Boleta2_0!$L$5:$L$1117,1,0),0)</f>
        <v>0</v>
      </c>
      <c r="R464" s="1227">
        <f>IFERROR(VLOOKUP($A464,'Servicios Públicos2_0'!$L$5:$L$462,1,0),0)</f>
        <v>0</v>
      </c>
      <c r="S464" s="1227">
        <f>IFERROR(VLOOKUP($A464,NotaCredito2_0!$L$5:$L$457,1,0),0)</f>
        <v>0</v>
      </c>
      <c r="T464" s="1227">
        <f>IFERROR(VLOOKUP($A464,NotaDebito2_0!$L$5:$L$454,1,0),0)</f>
        <v>0</v>
      </c>
      <c r="U464" s="1227">
        <f>IFERROR(VLOOKUP($A464,General!$D$6:$D$235,1,0),0)</f>
        <v>0</v>
      </c>
      <c r="V464" s="1227">
        <f>IFERROR(VLOOKUP($A464,Firma!$H$4:$H$232,1,0),0)</f>
        <v>0</v>
      </c>
      <c r="W464" s="365" t="s">
        <v>2102</v>
      </c>
      <c r="X464" s="1229" t="str">
        <f t="shared" si="7"/>
        <v>2336</v>
      </c>
    </row>
    <row r="465" spans="1:24" customFormat="1" x14ac:dyDescent="0.25">
      <c r="A465" s="365" t="s">
        <v>2100</v>
      </c>
      <c r="B465" s="1249" t="s">
        <v>546</v>
      </c>
      <c r="C465" s="1382"/>
      <c r="D465" s="1090"/>
      <c r="E465" s="449"/>
      <c r="F465" s="1227" t="str">
        <f>IFERROR(VLOOKUP(A465,Factura1_0!$K$5:$K$263,1,0),"0")</f>
        <v>0</v>
      </c>
      <c r="G465" s="1227">
        <f>IFERROR(VLOOKUP(A465,Boleta1_0!$K$5:$K$248,1,0),0)</f>
        <v>0</v>
      </c>
      <c r="H465" s="1227">
        <f>IFERROR(VLOOKUP(A465,'Nota de Débito1_0'!$K$5:$K$238,1,0),0)</f>
        <v>0</v>
      </c>
      <c r="I465" s="1227">
        <f>IFERROR(VLOOKUP(A465,'Nota de Crédito1_0'!$K$5:$K$238,1,0),0)</f>
        <v>0</v>
      </c>
      <c r="J465" s="1227">
        <f>IFERROR(VLOOKUP(A465,Retenciones1_0!$K$5:$K$237,1,0),0)</f>
        <v>0</v>
      </c>
      <c r="K465" s="1227">
        <f>IFERROR(VLOOKUP(A465,Percepciones1_0!$K$5:$K$236,1,0),0)</f>
        <v>0</v>
      </c>
      <c r="L465" s="1227">
        <f>IFERROR(VLOOKUP(A465,Guía1_0!$K$5:$K$235,1,0),0)</f>
        <v>0</v>
      </c>
      <c r="M465" s="1227">
        <f>IFERROR(VLOOKUP(A465,'Resumen Diario1_1'!$K$5:$K$233,1,0),0)</f>
        <v>0</v>
      </c>
      <c r="N465" s="1227">
        <f>IFERROR(VLOOKUP(A465,'Comunicación de Baja1_0'!$K$5:$K$233,1,0),0)</f>
        <v>0</v>
      </c>
      <c r="O465" s="1227">
        <f>IFERROR(VLOOKUP(A465,'Resumen de reversiones1_0'!$K$5:$K$1000,1,0),0)</f>
        <v>0</v>
      </c>
      <c r="P465" s="1227">
        <f>IFERROR(VLOOKUP(A465,Factura2_0!$L$5:$L$971,1,0),0)</f>
        <v>0</v>
      </c>
      <c r="Q465" s="1227">
        <f>IFERROR(VLOOKUP($A465,Boleta2_0!$L$5:$L$1117,1,0),0)</f>
        <v>0</v>
      </c>
      <c r="R465" s="1227">
        <f>IFERROR(VLOOKUP($A465,'Servicios Públicos2_0'!$L$5:$L$462,1,0),0)</f>
        <v>0</v>
      </c>
      <c r="S465" s="1227">
        <f>IFERROR(VLOOKUP($A465,NotaCredito2_0!$L$5:$L$457,1,0),0)</f>
        <v>0</v>
      </c>
      <c r="T465" s="1227">
        <f>IFERROR(VLOOKUP($A465,NotaDebito2_0!$L$5:$L$454,1,0),0)</f>
        <v>0</v>
      </c>
      <c r="U465" s="1227">
        <f>IFERROR(VLOOKUP($A465,General!$D$6:$D$235,1,0),0)</f>
        <v>0</v>
      </c>
      <c r="V465" s="1227">
        <f>IFERROR(VLOOKUP($A465,Firma!$H$4:$H$232,1,0),0)</f>
        <v>0</v>
      </c>
      <c r="W465" s="365" t="s">
        <v>2100</v>
      </c>
      <c r="X465" s="1229" t="str">
        <f t="shared" si="7"/>
        <v>2337</v>
      </c>
    </row>
    <row r="466" spans="1:24" customFormat="1" x14ac:dyDescent="0.25">
      <c r="A466" s="365" t="s">
        <v>2099</v>
      </c>
      <c r="B466" s="1249" t="s">
        <v>546</v>
      </c>
      <c r="C466" s="1382"/>
      <c r="D466" s="1090"/>
      <c r="E466" s="449"/>
      <c r="F466" s="1227" t="str">
        <f>IFERROR(VLOOKUP(A466,Factura1_0!$K$5:$K$263,1,0),"0")</f>
        <v>0</v>
      </c>
      <c r="G466" s="1227">
        <f>IFERROR(VLOOKUP(A466,Boleta1_0!$K$5:$K$248,1,0),0)</f>
        <v>0</v>
      </c>
      <c r="H466" s="1227">
        <f>IFERROR(VLOOKUP(A466,'Nota de Débito1_0'!$K$5:$K$238,1,0),0)</f>
        <v>0</v>
      </c>
      <c r="I466" s="1227">
        <f>IFERROR(VLOOKUP(A466,'Nota de Crédito1_0'!$K$5:$K$238,1,0),0)</f>
        <v>0</v>
      </c>
      <c r="J466" s="1227">
        <f>IFERROR(VLOOKUP(A466,Retenciones1_0!$K$5:$K$237,1,0),0)</f>
        <v>0</v>
      </c>
      <c r="K466" s="1227">
        <f>IFERROR(VLOOKUP(A466,Percepciones1_0!$K$5:$K$236,1,0),0)</f>
        <v>0</v>
      </c>
      <c r="L466" s="1227">
        <f>IFERROR(VLOOKUP(A466,Guía1_0!$K$5:$K$235,1,0),0)</f>
        <v>0</v>
      </c>
      <c r="M466" s="1227">
        <f>IFERROR(VLOOKUP(A466,'Resumen Diario1_1'!$K$5:$K$233,1,0),0)</f>
        <v>0</v>
      </c>
      <c r="N466" s="1227">
        <f>IFERROR(VLOOKUP(A466,'Comunicación de Baja1_0'!$K$5:$K$233,1,0),0)</f>
        <v>0</v>
      </c>
      <c r="O466" s="1227">
        <f>IFERROR(VLOOKUP(A466,'Resumen de reversiones1_0'!$K$5:$K$1000,1,0),0)</f>
        <v>0</v>
      </c>
      <c r="P466" s="1227">
        <f>IFERROR(VLOOKUP(A466,Factura2_0!$L$5:$L$971,1,0),0)</f>
        <v>0</v>
      </c>
      <c r="Q466" s="1227">
        <f>IFERROR(VLOOKUP($A466,Boleta2_0!$L$5:$L$1117,1,0),0)</f>
        <v>0</v>
      </c>
      <c r="R466" s="1227">
        <f>IFERROR(VLOOKUP($A466,'Servicios Públicos2_0'!$L$5:$L$462,1,0),0)</f>
        <v>0</v>
      </c>
      <c r="S466" s="1227">
        <f>IFERROR(VLOOKUP($A466,NotaCredito2_0!$L$5:$L$457,1,0),0)</f>
        <v>0</v>
      </c>
      <c r="T466" s="1227">
        <f>IFERROR(VLOOKUP($A466,NotaDebito2_0!$L$5:$L$454,1,0),0)</f>
        <v>0</v>
      </c>
      <c r="U466" s="1227">
        <f>IFERROR(VLOOKUP($A466,General!$D$6:$D$235,1,0),0)</f>
        <v>0</v>
      </c>
      <c r="V466" s="1227">
        <f>IFERROR(VLOOKUP($A466,Firma!$H$4:$H$232,1,0),0)</f>
        <v>0</v>
      </c>
      <c r="W466" s="365" t="s">
        <v>2099</v>
      </c>
      <c r="X466" s="1229" t="str">
        <f t="shared" si="7"/>
        <v>2338</v>
      </c>
    </row>
    <row r="467" spans="1:24" customFormat="1" x14ac:dyDescent="0.25">
      <c r="A467" s="365" t="s">
        <v>2098</v>
      </c>
      <c r="B467" s="1249" t="s">
        <v>523</v>
      </c>
      <c r="C467" s="1382"/>
      <c r="D467" s="1090"/>
      <c r="E467" s="449"/>
      <c r="F467" s="1227" t="str">
        <f>IFERROR(VLOOKUP(A467,Factura1_0!$K$5:$K$263,1,0),"0")</f>
        <v>0</v>
      </c>
      <c r="G467" s="1227">
        <f>IFERROR(VLOOKUP(A467,Boleta1_0!$K$5:$K$248,1,0),0)</f>
        <v>0</v>
      </c>
      <c r="H467" s="1227" t="str">
        <f>IFERROR(VLOOKUP(A467,'Nota de Débito1_0'!$K$5:$K$238,1,0),0)</f>
        <v>2339</v>
      </c>
      <c r="I467" s="1227">
        <f>IFERROR(VLOOKUP(A467,'Nota de Crédito1_0'!$K$5:$K$238,1,0),0)</f>
        <v>0</v>
      </c>
      <c r="J467" s="1227">
        <f>IFERROR(VLOOKUP(A467,Retenciones1_0!$K$5:$K$237,1,0),0)</f>
        <v>0</v>
      </c>
      <c r="K467" s="1227">
        <f>IFERROR(VLOOKUP(A467,Percepciones1_0!$K$5:$K$236,1,0),0)</f>
        <v>0</v>
      </c>
      <c r="L467" s="1227">
        <f>IFERROR(VLOOKUP(A467,Guía1_0!$K$5:$K$235,1,0),0)</f>
        <v>0</v>
      </c>
      <c r="M467" s="1227">
        <f>IFERROR(VLOOKUP(A467,'Resumen Diario1_1'!$K$5:$K$233,1,0),0)</f>
        <v>0</v>
      </c>
      <c r="N467" s="1227">
        <f>IFERROR(VLOOKUP(A467,'Comunicación de Baja1_0'!$K$5:$K$233,1,0),0)</f>
        <v>0</v>
      </c>
      <c r="O467" s="1227">
        <f>IFERROR(VLOOKUP(A467,'Resumen de reversiones1_0'!$K$5:$K$1000,1,0),0)</f>
        <v>0</v>
      </c>
      <c r="P467" s="1227">
        <f>IFERROR(VLOOKUP(A467,Factura2_0!$L$5:$L$971,1,0),0)</f>
        <v>0</v>
      </c>
      <c r="Q467" s="1227">
        <f>IFERROR(VLOOKUP($A467,Boleta2_0!$L$5:$L$1117,1,0),0)</f>
        <v>0</v>
      </c>
      <c r="R467" s="1227">
        <f>IFERROR(VLOOKUP($A467,'Servicios Públicos2_0'!$L$5:$L$462,1,0),0)</f>
        <v>0</v>
      </c>
      <c r="S467" s="1227">
        <f>IFERROR(VLOOKUP($A467,NotaCredito2_0!$L$5:$L$457,1,0),0)</f>
        <v>0</v>
      </c>
      <c r="T467" s="1227">
        <f>IFERROR(VLOOKUP($A467,NotaDebito2_0!$L$5:$L$454,1,0),0)</f>
        <v>0</v>
      </c>
      <c r="U467" s="1227">
        <f>IFERROR(VLOOKUP($A467,General!$D$6:$D$235,1,0),0)</f>
        <v>0</v>
      </c>
      <c r="V467" s="1227">
        <f>IFERROR(VLOOKUP($A467,Firma!$H$4:$H$232,1,0),0)</f>
        <v>0</v>
      </c>
      <c r="W467" s="365" t="s">
        <v>2098</v>
      </c>
      <c r="X467" s="1229" t="str">
        <f t="shared" si="7"/>
        <v>2339</v>
      </c>
    </row>
    <row r="468" spans="1:24" customFormat="1" x14ac:dyDescent="0.25">
      <c r="A468" s="365" t="s">
        <v>2097</v>
      </c>
      <c r="B468" s="1249" t="s">
        <v>674</v>
      </c>
      <c r="C468" s="1382"/>
      <c r="D468" s="1090"/>
      <c r="E468" s="449"/>
      <c r="F468" s="1227" t="str">
        <f>IFERROR(VLOOKUP(A468,Factura1_0!$K$5:$K$263,1,0),"0")</f>
        <v>0</v>
      </c>
      <c r="G468" s="1227">
        <f>IFERROR(VLOOKUP(A468,Boleta1_0!$K$5:$K$248,1,0),0)</f>
        <v>0</v>
      </c>
      <c r="H468" s="1227" t="str">
        <f>IFERROR(VLOOKUP(A468,'Nota de Débito1_0'!$K$5:$K$238,1,0),0)</f>
        <v>2340</v>
      </c>
      <c r="I468" s="1227">
        <f>IFERROR(VLOOKUP(A468,'Nota de Crédito1_0'!$K$5:$K$238,1,0),0)</f>
        <v>0</v>
      </c>
      <c r="J468" s="1227">
        <f>IFERROR(VLOOKUP(A468,Retenciones1_0!$K$5:$K$237,1,0),0)</f>
        <v>0</v>
      </c>
      <c r="K468" s="1227">
        <f>IFERROR(VLOOKUP(A468,Percepciones1_0!$K$5:$K$236,1,0),0)</f>
        <v>0</v>
      </c>
      <c r="L468" s="1227">
        <f>IFERROR(VLOOKUP(A468,Guía1_0!$K$5:$K$235,1,0),0)</f>
        <v>0</v>
      </c>
      <c r="M468" s="1227">
        <f>IFERROR(VLOOKUP(A468,'Resumen Diario1_1'!$K$5:$K$233,1,0),0)</f>
        <v>0</v>
      </c>
      <c r="N468" s="1227">
        <f>IFERROR(VLOOKUP(A468,'Comunicación de Baja1_0'!$K$5:$K$233,1,0),0)</f>
        <v>0</v>
      </c>
      <c r="O468" s="1227">
        <f>IFERROR(VLOOKUP(A468,'Resumen de reversiones1_0'!$K$5:$K$1000,1,0),0)</f>
        <v>0</v>
      </c>
      <c r="P468" s="1227">
        <f>IFERROR(VLOOKUP(A468,Factura2_0!$L$5:$L$971,1,0),0)</f>
        <v>0</v>
      </c>
      <c r="Q468" s="1227">
        <f>IFERROR(VLOOKUP($A468,Boleta2_0!$L$5:$L$1117,1,0),0)</f>
        <v>0</v>
      </c>
      <c r="R468" s="1227">
        <f>IFERROR(VLOOKUP($A468,'Servicios Públicos2_0'!$L$5:$L$462,1,0),0)</f>
        <v>0</v>
      </c>
      <c r="S468" s="1227">
        <f>IFERROR(VLOOKUP($A468,NotaCredito2_0!$L$5:$L$457,1,0),0)</f>
        <v>0</v>
      </c>
      <c r="T468" s="1227">
        <f>IFERROR(VLOOKUP($A468,NotaDebito2_0!$L$5:$L$454,1,0),0)</f>
        <v>0</v>
      </c>
      <c r="U468" s="1227">
        <f>IFERROR(VLOOKUP($A468,General!$D$6:$D$235,1,0),0)</f>
        <v>0</v>
      </c>
      <c r="V468" s="1227">
        <f>IFERROR(VLOOKUP($A468,Firma!$H$4:$H$232,1,0),0)</f>
        <v>0</v>
      </c>
      <c r="W468" s="365" t="s">
        <v>2097</v>
      </c>
      <c r="X468" s="1229" t="str">
        <f t="shared" si="7"/>
        <v>2340</v>
      </c>
    </row>
    <row r="469" spans="1:24" customFormat="1" x14ac:dyDescent="0.25">
      <c r="A469" s="365" t="s">
        <v>2096</v>
      </c>
      <c r="B469" s="1249" t="s">
        <v>673</v>
      </c>
      <c r="C469" s="1382"/>
      <c r="D469" s="1090"/>
      <c r="E469" s="449"/>
      <c r="F469" s="1227" t="str">
        <f>IFERROR(VLOOKUP(A469,Factura1_0!$K$5:$K$263,1,0),"0")</f>
        <v>0</v>
      </c>
      <c r="G469" s="1227">
        <f>IFERROR(VLOOKUP(A469,Boleta1_0!$K$5:$K$248,1,0),0)</f>
        <v>0</v>
      </c>
      <c r="H469" s="1227">
        <f>IFERROR(VLOOKUP(A469,'Nota de Débito1_0'!$K$5:$K$238,1,0),0)</f>
        <v>0</v>
      </c>
      <c r="I469" s="1227">
        <f>IFERROR(VLOOKUP(A469,'Nota de Crédito1_0'!$K$5:$K$238,1,0),0)</f>
        <v>0</v>
      </c>
      <c r="J469" s="1227">
        <f>IFERROR(VLOOKUP(A469,Retenciones1_0!$K$5:$K$237,1,0),0)</f>
        <v>0</v>
      </c>
      <c r="K469" s="1227">
        <f>IFERROR(VLOOKUP(A469,Percepciones1_0!$K$5:$K$236,1,0),0)</f>
        <v>0</v>
      </c>
      <c r="L469" s="1227">
        <f>IFERROR(VLOOKUP(A469,Guía1_0!$K$5:$K$235,1,0),0)</f>
        <v>0</v>
      </c>
      <c r="M469" s="1227">
        <f>IFERROR(VLOOKUP(A469,'Resumen Diario1_1'!$K$5:$K$233,1,0),0)</f>
        <v>0</v>
      </c>
      <c r="N469" s="1227">
        <f>IFERROR(VLOOKUP(A469,'Comunicación de Baja1_0'!$K$5:$K$233,1,0),0)</f>
        <v>0</v>
      </c>
      <c r="O469" s="1227">
        <f>IFERROR(VLOOKUP(A469,'Resumen de reversiones1_0'!$K$5:$K$1000,1,0),0)</f>
        <v>0</v>
      </c>
      <c r="P469" s="1227">
        <f>IFERROR(VLOOKUP(A469,Factura2_0!$L$5:$L$971,1,0),0)</f>
        <v>0</v>
      </c>
      <c r="Q469" s="1227">
        <f>IFERROR(VLOOKUP($A469,Boleta2_0!$L$5:$L$1117,1,0),0)</f>
        <v>0</v>
      </c>
      <c r="R469" s="1227">
        <f>IFERROR(VLOOKUP($A469,'Servicios Públicos2_0'!$L$5:$L$462,1,0),0)</f>
        <v>0</v>
      </c>
      <c r="S469" s="1227">
        <f>IFERROR(VLOOKUP($A469,NotaCredito2_0!$L$5:$L$457,1,0),0)</f>
        <v>0</v>
      </c>
      <c r="T469" s="1227">
        <f>IFERROR(VLOOKUP($A469,NotaDebito2_0!$L$5:$L$454,1,0),0)</f>
        <v>0</v>
      </c>
      <c r="U469" s="1227">
        <f>IFERROR(VLOOKUP($A469,General!$D$6:$D$235,1,0),0)</f>
        <v>0</v>
      </c>
      <c r="V469" s="1227">
        <f>IFERROR(VLOOKUP($A469,Firma!$H$4:$H$232,1,0),0)</f>
        <v>0</v>
      </c>
      <c r="W469" s="365" t="s">
        <v>2096</v>
      </c>
      <c r="X469" s="1229" t="str">
        <f t="shared" si="7"/>
        <v>2341</v>
      </c>
    </row>
    <row r="470" spans="1:24" customFormat="1" x14ac:dyDescent="0.25">
      <c r="A470" s="365" t="s">
        <v>2095</v>
      </c>
      <c r="B470" s="1249" t="s">
        <v>2094</v>
      </c>
      <c r="C470" s="1382"/>
      <c r="D470" s="1090"/>
      <c r="E470" s="449"/>
      <c r="F470" s="1227" t="str">
        <f>IFERROR(VLOOKUP(A470,Factura1_0!$K$5:$K$263,1,0),"0")</f>
        <v>0</v>
      </c>
      <c r="G470" s="1227">
        <f>IFERROR(VLOOKUP(A470,Boleta1_0!$K$5:$K$248,1,0),0)</f>
        <v>0</v>
      </c>
      <c r="H470" s="1227">
        <f>IFERROR(VLOOKUP(A470,'Nota de Débito1_0'!$K$5:$K$238,1,0),0)</f>
        <v>0</v>
      </c>
      <c r="I470" s="1227">
        <f>IFERROR(VLOOKUP(A470,'Nota de Crédito1_0'!$K$5:$K$238,1,0),0)</f>
        <v>0</v>
      </c>
      <c r="J470" s="1227">
        <f>IFERROR(VLOOKUP(A470,Retenciones1_0!$K$5:$K$237,1,0),0)</f>
        <v>0</v>
      </c>
      <c r="K470" s="1227">
        <f>IFERROR(VLOOKUP(A470,Percepciones1_0!$K$5:$K$236,1,0),0)</f>
        <v>0</v>
      </c>
      <c r="L470" s="1227">
        <f>IFERROR(VLOOKUP(A470,Guía1_0!$K$5:$K$235,1,0),0)</f>
        <v>0</v>
      </c>
      <c r="M470" s="1227">
        <f>IFERROR(VLOOKUP(A470,'Resumen Diario1_1'!$K$5:$K$233,1,0),0)</f>
        <v>0</v>
      </c>
      <c r="N470" s="1227">
        <f>IFERROR(VLOOKUP(A470,'Comunicación de Baja1_0'!$K$5:$K$233,1,0),0)</f>
        <v>0</v>
      </c>
      <c r="O470" s="1227">
        <f>IFERROR(VLOOKUP(A470,'Resumen de reversiones1_0'!$K$5:$K$1000,1,0),0)</f>
        <v>0</v>
      </c>
      <c r="P470" s="1227">
        <f>IFERROR(VLOOKUP(A470,Factura2_0!$L$5:$L$971,1,0),0)</f>
        <v>0</v>
      </c>
      <c r="Q470" s="1227">
        <f>IFERROR(VLOOKUP($A470,Boleta2_0!$L$5:$L$1117,1,0),0)</f>
        <v>0</v>
      </c>
      <c r="R470" s="1227">
        <f>IFERROR(VLOOKUP($A470,'Servicios Públicos2_0'!$L$5:$L$462,1,0),0)</f>
        <v>0</v>
      </c>
      <c r="S470" s="1227">
        <f>IFERROR(VLOOKUP($A470,NotaCredito2_0!$L$5:$L$457,1,0),0)</f>
        <v>0</v>
      </c>
      <c r="T470" s="1227">
        <f>IFERROR(VLOOKUP($A470,NotaDebito2_0!$L$5:$L$454,1,0),0)</f>
        <v>0</v>
      </c>
      <c r="U470" s="1227">
        <f>IFERROR(VLOOKUP($A470,General!$D$6:$D$235,1,0),0)</f>
        <v>0</v>
      </c>
      <c r="V470" s="1227">
        <f>IFERROR(VLOOKUP($A470,Firma!$H$4:$H$232,1,0),0)</f>
        <v>0</v>
      </c>
      <c r="W470" s="365" t="s">
        <v>2095</v>
      </c>
      <c r="X470" s="1229" t="str">
        <f t="shared" si="7"/>
        <v>2342</v>
      </c>
    </row>
    <row r="471" spans="1:24" customFormat="1" x14ac:dyDescent="0.25">
      <c r="A471" s="365" t="s">
        <v>2093</v>
      </c>
      <c r="B471" s="1249" t="s">
        <v>2092</v>
      </c>
      <c r="C471" s="1382"/>
      <c r="D471" s="1090"/>
      <c r="E471" s="449"/>
      <c r="F471" s="1227" t="str">
        <f>IFERROR(VLOOKUP(A471,Factura1_0!$K$5:$K$263,1,0),"0")</f>
        <v>0</v>
      </c>
      <c r="G471" s="1227">
        <f>IFERROR(VLOOKUP(A471,Boleta1_0!$K$5:$K$248,1,0),0)</f>
        <v>0</v>
      </c>
      <c r="H471" s="1227">
        <f>IFERROR(VLOOKUP(A471,'Nota de Débito1_0'!$K$5:$K$238,1,0),0)</f>
        <v>0</v>
      </c>
      <c r="I471" s="1227">
        <f>IFERROR(VLOOKUP(A471,'Nota de Crédito1_0'!$K$5:$K$238,1,0),0)</f>
        <v>0</v>
      </c>
      <c r="J471" s="1227">
        <f>IFERROR(VLOOKUP(A471,Retenciones1_0!$K$5:$K$237,1,0),0)</f>
        <v>0</v>
      </c>
      <c r="K471" s="1227">
        <f>IFERROR(VLOOKUP(A471,Percepciones1_0!$K$5:$K$236,1,0),0)</f>
        <v>0</v>
      </c>
      <c r="L471" s="1227">
        <f>IFERROR(VLOOKUP(A471,Guía1_0!$K$5:$K$235,1,0),0)</f>
        <v>0</v>
      </c>
      <c r="M471" s="1227">
        <f>IFERROR(VLOOKUP(A471,'Resumen Diario1_1'!$K$5:$K$233,1,0),0)</f>
        <v>0</v>
      </c>
      <c r="N471" s="1227">
        <f>IFERROR(VLOOKUP(A471,'Comunicación de Baja1_0'!$K$5:$K$233,1,0),0)</f>
        <v>0</v>
      </c>
      <c r="O471" s="1227">
        <f>IFERROR(VLOOKUP(A471,'Resumen de reversiones1_0'!$K$5:$K$1000,1,0),0)</f>
        <v>0</v>
      </c>
      <c r="P471" s="1227">
        <f>IFERROR(VLOOKUP(A471,Factura2_0!$L$5:$L$971,1,0),0)</f>
        <v>0</v>
      </c>
      <c r="Q471" s="1227">
        <f>IFERROR(VLOOKUP($A471,Boleta2_0!$L$5:$L$1117,1,0),0)</f>
        <v>0</v>
      </c>
      <c r="R471" s="1227">
        <f>IFERROR(VLOOKUP($A471,'Servicios Públicos2_0'!$L$5:$L$462,1,0),0)</f>
        <v>0</v>
      </c>
      <c r="S471" s="1227">
        <f>IFERROR(VLOOKUP($A471,NotaCredito2_0!$L$5:$L$457,1,0),0)</f>
        <v>0</v>
      </c>
      <c r="T471" s="1227">
        <f>IFERROR(VLOOKUP($A471,NotaDebito2_0!$L$5:$L$454,1,0),0)</f>
        <v>0</v>
      </c>
      <c r="U471" s="1227">
        <f>IFERROR(VLOOKUP($A471,General!$D$6:$D$235,1,0),0)</f>
        <v>0</v>
      </c>
      <c r="V471" s="1227">
        <f>IFERROR(VLOOKUP($A471,Firma!$H$4:$H$232,1,0),0)</f>
        <v>0</v>
      </c>
      <c r="W471" s="365" t="s">
        <v>2093</v>
      </c>
      <c r="X471" s="1229" t="str">
        <f t="shared" si="7"/>
        <v>2343</v>
      </c>
    </row>
    <row r="472" spans="1:24" customFormat="1" x14ac:dyDescent="0.25">
      <c r="A472" s="365" t="s">
        <v>2091</v>
      </c>
      <c r="B472" s="1249" t="s">
        <v>2090</v>
      </c>
      <c r="C472" s="1382"/>
      <c r="D472" s="1090"/>
      <c r="E472" s="449"/>
      <c r="F472" s="1227" t="str">
        <f>IFERROR(VLOOKUP(A472,Factura1_0!$K$5:$K$263,1,0),"0")</f>
        <v>0</v>
      </c>
      <c r="G472" s="1227">
        <f>IFERROR(VLOOKUP(A472,Boleta1_0!$K$5:$K$248,1,0),0)</f>
        <v>0</v>
      </c>
      <c r="H472" s="1227">
        <f>IFERROR(VLOOKUP(A472,'Nota de Débito1_0'!$K$5:$K$238,1,0),0)</f>
        <v>0</v>
      </c>
      <c r="I472" s="1227">
        <f>IFERROR(VLOOKUP(A472,'Nota de Crédito1_0'!$K$5:$K$238,1,0),0)</f>
        <v>0</v>
      </c>
      <c r="J472" s="1227">
        <f>IFERROR(VLOOKUP(A472,Retenciones1_0!$K$5:$K$237,1,0),0)</f>
        <v>0</v>
      </c>
      <c r="K472" s="1227">
        <f>IFERROR(VLOOKUP(A472,Percepciones1_0!$K$5:$K$236,1,0),0)</f>
        <v>0</v>
      </c>
      <c r="L472" s="1227">
        <f>IFERROR(VLOOKUP(A472,Guía1_0!$K$5:$K$235,1,0),0)</f>
        <v>0</v>
      </c>
      <c r="M472" s="1227" t="str">
        <f>IFERROR(VLOOKUP(A472,'Resumen Diario1_1'!$K$5:$K$233,1,0),0)</f>
        <v>2344</v>
      </c>
      <c r="N472" s="1227">
        <f>IFERROR(VLOOKUP(A472,'Comunicación de Baja1_0'!$K$5:$K$233,1,0),0)</f>
        <v>0</v>
      </c>
      <c r="O472" s="1227">
        <f>IFERROR(VLOOKUP(A472,'Resumen de reversiones1_0'!$K$5:$K$1000,1,0),0)</f>
        <v>0</v>
      </c>
      <c r="P472" s="1227">
        <f>IFERROR(VLOOKUP(A472,Factura2_0!$L$5:$L$971,1,0),0)</f>
        <v>0</v>
      </c>
      <c r="Q472" s="1227">
        <f>IFERROR(VLOOKUP($A472,Boleta2_0!$L$5:$L$1117,1,0),0)</f>
        <v>0</v>
      </c>
      <c r="R472" s="1227">
        <f>IFERROR(VLOOKUP($A472,'Servicios Públicos2_0'!$L$5:$L$462,1,0),0)</f>
        <v>0</v>
      </c>
      <c r="S472" s="1227">
        <f>IFERROR(VLOOKUP($A472,NotaCredito2_0!$L$5:$L$457,1,0),0)</f>
        <v>0</v>
      </c>
      <c r="T472" s="1227">
        <f>IFERROR(VLOOKUP($A472,NotaDebito2_0!$L$5:$L$454,1,0),0)</f>
        <v>0</v>
      </c>
      <c r="U472" s="1227">
        <f>IFERROR(VLOOKUP($A472,General!$D$6:$D$235,1,0),0)</f>
        <v>0</v>
      </c>
      <c r="V472" s="1227">
        <f>IFERROR(VLOOKUP($A472,Firma!$H$4:$H$232,1,0),0)</f>
        <v>0</v>
      </c>
      <c r="W472" s="365" t="s">
        <v>2091</v>
      </c>
      <c r="X472" s="1229" t="str">
        <f t="shared" si="7"/>
        <v>2344</v>
      </c>
    </row>
    <row r="473" spans="1:24" customFormat="1" x14ac:dyDescent="0.25">
      <c r="A473" s="365" t="s">
        <v>2089</v>
      </c>
      <c r="B473" s="1249" t="s">
        <v>1094</v>
      </c>
      <c r="C473" s="1382"/>
      <c r="D473" s="1090"/>
      <c r="E473" s="449"/>
      <c r="F473" s="1227" t="str">
        <f>IFERROR(VLOOKUP(A473,Factura1_0!$K$5:$K$263,1,0),"0")</f>
        <v>0</v>
      </c>
      <c r="G473" s="1227">
        <f>IFERROR(VLOOKUP(A473,Boleta1_0!$K$5:$K$248,1,0),0)</f>
        <v>0</v>
      </c>
      <c r="H473" s="1227">
        <f>IFERROR(VLOOKUP(A473,'Nota de Débito1_0'!$K$5:$K$238,1,0),0)</f>
        <v>0</v>
      </c>
      <c r="I473" s="1227">
        <f>IFERROR(VLOOKUP(A473,'Nota de Crédito1_0'!$K$5:$K$238,1,0),0)</f>
        <v>0</v>
      </c>
      <c r="J473" s="1227">
        <f>IFERROR(VLOOKUP(A473,Retenciones1_0!$K$5:$K$237,1,0),0)</f>
        <v>0</v>
      </c>
      <c r="K473" s="1227">
        <f>IFERROR(VLOOKUP(A473,Percepciones1_0!$K$5:$K$236,1,0),0)</f>
        <v>0</v>
      </c>
      <c r="L473" s="1227">
        <f>IFERROR(VLOOKUP(A473,Guía1_0!$K$5:$K$235,1,0),0)</f>
        <v>0</v>
      </c>
      <c r="M473" s="1227">
        <f>IFERROR(VLOOKUP(A473,'Resumen Diario1_1'!$K$5:$K$233,1,0),0)</f>
        <v>0</v>
      </c>
      <c r="N473" s="1227" t="str">
        <f>IFERROR(VLOOKUP(A473,'Comunicación de Baja1_0'!$K$5:$K$233,1,0),0)</f>
        <v>2345</v>
      </c>
      <c r="O473" s="1227">
        <f>IFERROR(VLOOKUP(A473,'Resumen de reversiones1_0'!$K$5:$K$1000,1,0),0)</f>
        <v>0</v>
      </c>
      <c r="P473" s="1227">
        <f>IFERROR(VLOOKUP(A473,Factura2_0!$L$5:$L$971,1,0),0)</f>
        <v>0</v>
      </c>
      <c r="Q473" s="1227">
        <f>IFERROR(VLOOKUP($A473,Boleta2_0!$L$5:$L$1117,1,0),0)</f>
        <v>0</v>
      </c>
      <c r="R473" s="1227">
        <f>IFERROR(VLOOKUP($A473,'Servicios Públicos2_0'!$L$5:$L$462,1,0),0)</f>
        <v>0</v>
      </c>
      <c r="S473" s="1227">
        <f>IFERROR(VLOOKUP($A473,NotaCredito2_0!$L$5:$L$457,1,0),0)</f>
        <v>0</v>
      </c>
      <c r="T473" s="1227">
        <f>IFERROR(VLOOKUP($A473,NotaDebito2_0!$L$5:$L$454,1,0),0)</f>
        <v>0</v>
      </c>
      <c r="U473" s="1227">
        <f>IFERROR(VLOOKUP($A473,General!$D$6:$D$235,1,0),0)</f>
        <v>0</v>
      </c>
      <c r="V473" s="1227">
        <f>IFERROR(VLOOKUP($A473,Firma!$H$4:$H$232,1,0),0)</f>
        <v>0</v>
      </c>
      <c r="W473" s="365" t="s">
        <v>2089</v>
      </c>
      <c r="X473" s="1229" t="str">
        <f t="shared" si="7"/>
        <v>2345</v>
      </c>
    </row>
    <row r="474" spans="1:24" customFormat="1" x14ac:dyDescent="0.25">
      <c r="A474" s="365" t="s">
        <v>2088</v>
      </c>
      <c r="B474" s="1249" t="s">
        <v>817</v>
      </c>
      <c r="C474" s="1382"/>
      <c r="D474" s="1090"/>
      <c r="E474" s="449"/>
      <c r="F474" s="1227" t="str">
        <f>IFERROR(VLOOKUP(A474,Factura1_0!$K$5:$K$263,1,0),"0")</f>
        <v>0</v>
      </c>
      <c r="G474" s="1227">
        <f>IFERROR(VLOOKUP(A474,Boleta1_0!$K$5:$K$248,1,0),0)</f>
        <v>0</v>
      </c>
      <c r="H474" s="1227">
        <f>IFERROR(VLOOKUP(A474,'Nota de Débito1_0'!$K$5:$K$238,1,0),0)</f>
        <v>0</v>
      </c>
      <c r="I474" s="1227">
        <f>IFERROR(VLOOKUP(A474,'Nota de Crédito1_0'!$K$5:$K$238,1,0),0)</f>
        <v>0</v>
      </c>
      <c r="J474" s="1227">
        <f>IFERROR(VLOOKUP(A474,Retenciones1_0!$K$5:$K$237,1,0),0)</f>
        <v>0</v>
      </c>
      <c r="K474" s="1227">
        <f>IFERROR(VLOOKUP(A474,Percepciones1_0!$K$5:$K$236,1,0),0)</f>
        <v>0</v>
      </c>
      <c r="L474" s="1227">
        <f>IFERROR(VLOOKUP(A474,Guía1_0!$K$5:$K$235,1,0),0)</f>
        <v>0</v>
      </c>
      <c r="M474" s="1227" t="str">
        <f>IFERROR(VLOOKUP(A474,'Resumen Diario1_1'!$K$5:$K$233,1,0),0)</f>
        <v>2346</v>
      </c>
      <c r="N474" s="1227" t="str">
        <f>IFERROR(VLOOKUP(A474,'Comunicación de Baja1_0'!$K$5:$K$233,1,0),0)</f>
        <v>2346</v>
      </c>
      <c r="O474" s="1227" t="str">
        <f>IFERROR(VLOOKUP(A474,'Resumen de reversiones1_0'!$K$5:$K$1000,1,0),0)</f>
        <v>2346</v>
      </c>
      <c r="P474" s="1227">
        <f>IFERROR(VLOOKUP(A474,Factura2_0!$L$5:$L$971,1,0),0)</f>
        <v>0</v>
      </c>
      <c r="Q474" s="1227">
        <f>IFERROR(VLOOKUP($A474,Boleta2_0!$L$5:$L$1117,1,0),0)</f>
        <v>0</v>
      </c>
      <c r="R474" s="1227">
        <f>IFERROR(VLOOKUP($A474,'Servicios Públicos2_0'!$L$5:$L$462,1,0),0)</f>
        <v>0</v>
      </c>
      <c r="S474" s="1227">
        <f>IFERROR(VLOOKUP($A474,NotaCredito2_0!$L$5:$L$457,1,0),0)</f>
        <v>0</v>
      </c>
      <c r="T474" s="1227">
        <f>IFERROR(VLOOKUP($A474,NotaDebito2_0!$L$5:$L$454,1,0),0)</f>
        <v>0</v>
      </c>
      <c r="U474" s="1227">
        <f>IFERROR(VLOOKUP($A474,General!$D$6:$D$235,1,0),0)</f>
        <v>0</v>
      </c>
      <c r="V474" s="1227">
        <f>IFERROR(VLOOKUP($A474,Firma!$H$4:$H$232,1,0),0)</f>
        <v>0</v>
      </c>
      <c r="W474" s="365" t="s">
        <v>2088</v>
      </c>
      <c r="X474" s="1229" t="str">
        <f t="shared" si="7"/>
        <v>2346</v>
      </c>
    </row>
    <row r="475" spans="1:24" customFormat="1" x14ac:dyDescent="0.25">
      <c r="A475" s="365" t="s">
        <v>2087</v>
      </c>
      <c r="B475" s="1249" t="s">
        <v>226</v>
      </c>
      <c r="C475" s="1382"/>
      <c r="D475" s="1090"/>
      <c r="E475" s="449"/>
      <c r="F475" s="1227" t="str">
        <f>IFERROR(VLOOKUP(A475,Factura1_0!$K$5:$K$263,1,0),"0")</f>
        <v>0</v>
      </c>
      <c r="G475" s="1227">
        <f>IFERROR(VLOOKUP(A475,Boleta1_0!$K$5:$K$248,1,0),0)</f>
        <v>0</v>
      </c>
      <c r="H475" s="1227">
        <f>IFERROR(VLOOKUP(A475,'Nota de Débito1_0'!$K$5:$K$238,1,0),0)</f>
        <v>0</v>
      </c>
      <c r="I475" s="1227">
        <f>IFERROR(VLOOKUP(A475,'Nota de Crédito1_0'!$K$5:$K$238,1,0),0)</f>
        <v>0</v>
      </c>
      <c r="J475" s="1227">
        <f>IFERROR(VLOOKUP(A475,Retenciones1_0!$K$5:$K$237,1,0),0)</f>
        <v>0</v>
      </c>
      <c r="K475" s="1227">
        <f>IFERROR(VLOOKUP(A475,Percepciones1_0!$K$5:$K$236,1,0),0)</f>
        <v>0</v>
      </c>
      <c r="L475" s="1227">
        <f>IFERROR(VLOOKUP(A475,Guía1_0!$K$5:$K$235,1,0),0)</f>
        <v>0</v>
      </c>
      <c r="M475" s="1227">
        <f>IFERROR(VLOOKUP(A475,'Resumen Diario1_1'!$K$5:$K$233,1,0),0)</f>
        <v>0</v>
      </c>
      <c r="N475" s="1227">
        <f>IFERROR(VLOOKUP(A475,'Comunicación de Baja1_0'!$K$5:$K$233,1,0),0)</f>
        <v>0</v>
      </c>
      <c r="O475" s="1227">
        <f>IFERROR(VLOOKUP(A475,'Resumen de reversiones1_0'!$K$5:$K$1000,1,0),0)</f>
        <v>0</v>
      </c>
      <c r="P475" s="1227">
        <f>IFERROR(VLOOKUP(A475,Factura2_0!$L$5:$L$971,1,0),0)</f>
        <v>0</v>
      </c>
      <c r="Q475" s="1227">
        <f>IFERROR(VLOOKUP($A475,Boleta2_0!$L$5:$L$1117,1,0),0)</f>
        <v>0</v>
      </c>
      <c r="R475" s="1227">
        <f>IFERROR(VLOOKUP($A475,'Servicios Públicos2_0'!$L$5:$L$462,1,0),0)</f>
        <v>0</v>
      </c>
      <c r="S475" s="1227">
        <f>IFERROR(VLOOKUP($A475,NotaCredito2_0!$L$5:$L$457,1,0),0)</f>
        <v>0</v>
      </c>
      <c r="T475" s="1227">
        <f>IFERROR(VLOOKUP($A475,NotaDebito2_0!$L$5:$L$454,1,0),0)</f>
        <v>0</v>
      </c>
      <c r="U475" s="1227">
        <f>IFERROR(VLOOKUP($A475,General!$D$6:$D$235,1,0),0)</f>
        <v>0</v>
      </c>
      <c r="V475" s="1227">
        <f>IFERROR(VLOOKUP($A475,Firma!$H$4:$H$232,1,0),0)</f>
        <v>0</v>
      </c>
      <c r="W475" s="365" t="s">
        <v>2087</v>
      </c>
      <c r="X475" s="1229" t="str">
        <f t="shared" si="7"/>
        <v>2347</v>
      </c>
    </row>
    <row r="476" spans="1:24" customFormat="1" x14ac:dyDescent="0.25">
      <c r="A476" s="365" t="s">
        <v>2086</v>
      </c>
      <c r="B476" s="1249" t="s">
        <v>229</v>
      </c>
      <c r="C476" s="1382"/>
      <c r="D476" s="1090"/>
      <c r="E476" s="449"/>
      <c r="F476" s="1227" t="str">
        <f>IFERROR(VLOOKUP(A476,Factura1_0!$K$5:$K$263,1,0),"0")</f>
        <v>0</v>
      </c>
      <c r="G476" s="1227">
        <f>IFERROR(VLOOKUP(A476,Boleta1_0!$K$5:$K$248,1,0),0)</f>
        <v>0</v>
      </c>
      <c r="H476" s="1227">
        <f>IFERROR(VLOOKUP(A476,'Nota de Débito1_0'!$K$5:$K$238,1,0),0)</f>
        <v>0</v>
      </c>
      <c r="I476" s="1227">
        <f>IFERROR(VLOOKUP(A476,'Nota de Crédito1_0'!$K$5:$K$238,1,0),0)</f>
        <v>0</v>
      </c>
      <c r="J476" s="1227">
        <f>IFERROR(VLOOKUP(A476,Retenciones1_0!$K$5:$K$237,1,0),0)</f>
        <v>0</v>
      </c>
      <c r="K476" s="1227">
        <f>IFERROR(VLOOKUP(A476,Percepciones1_0!$K$5:$K$236,1,0),0)</f>
        <v>0</v>
      </c>
      <c r="L476" s="1227">
        <f>IFERROR(VLOOKUP(A476,Guía1_0!$K$5:$K$235,1,0),0)</f>
        <v>0</v>
      </c>
      <c r="M476" s="1227">
        <f>IFERROR(VLOOKUP(A476,'Resumen Diario1_1'!$K$5:$K$233,1,0),0)</f>
        <v>0</v>
      </c>
      <c r="N476" s="1227" t="str">
        <f>IFERROR(VLOOKUP(A476,'Comunicación de Baja1_0'!$K$5:$K$233,1,0),0)</f>
        <v>2348</v>
      </c>
      <c r="O476" s="1227" t="str">
        <f>IFERROR(VLOOKUP(A476,'Resumen de reversiones1_0'!$K$5:$K$1000,1,0),0)</f>
        <v>2348</v>
      </c>
      <c r="P476" s="1227">
        <f>IFERROR(VLOOKUP(A476,Factura2_0!$L$5:$L$971,1,0),0)</f>
        <v>0</v>
      </c>
      <c r="Q476" s="1227">
        <f>IFERROR(VLOOKUP($A476,Boleta2_0!$L$5:$L$1117,1,0),0)</f>
        <v>0</v>
      </c>
      <c r="R476" s="1227">
        <f>IFERROR(VLOOKUP($A476,'Servicios Públicos2_0'!$L$5:$L$462,1,0),0)</f>
        <v>0</v>
      </c>
      <c r="S476" s="1227">
        <f>IFERROR(VLOOKUP($A476,NotaCredito2_0!$L$5:$L$457,1,0),0)</f>
        <v>0</v>
      </c>
      <c r="T476" s="1227">
        <f>IFERROR(VLOOKUP($A476,NotaDebito2_0!$L$5:$L$454,1,0),0)</f>
        <v>0</v>
      </c>
      <c r="U476" s="1227">
        <f>IFERROR(VLOOKUP($A476,General!$D$6:$D$235,1,0),0)</f>
        <v>0</v>
      </c>
      <c r="V476" s="1227">
        <f>IFERROR(VLOOKUP($A476,Firma!$H$4:$H$232,1,0),0)</f>
        <v>0</v>
      </c>
      <c r="W476" s="365" t="s">
        <v>2086</v>
      </c>
      <c r="X476" s="1229" t="str">
        <f t="shared" si="7"/>
        <v>2348</v>
      </c>
    </row>
    <row r="477" spans="1:24" customFormat="1" x14ac:dyDescent="0.25">
      <c r="A477" s="365" t="s">
        <v>2085</v>
      </c>
      <c r="B477" s="1249" t="s">
        <v>677</v>
      </c>
      <c r="C477" s="1382"/>
      <c r="D477" s="1090"/>
      <c r="E477" s="449"/>
      <c r="F477" s="1227" t="str">
        <f>IFERROR(VLOOKUP(A477,Factura1_0!$K$5:$K$263,1,0),"0")</f>
        <v>0</v>
      </c>
      <c r="G477" s="1227">
        <f>IFERROR(VLOOKUP(A477,Boleta1_0!$K$5:$K$248,1,0),0)</f>
        <v>0</v>
      </c>
      <c r="H477" s="1227">
        <f>IFERROR(VLOOKUP(A477,'Nota de Débito1_0'!$K$5:$K$238,1,0),0)</f>
        <v>0</v>
      </c>
      <c r="I477" s="1227">
        <f>IFERROR(VLOOKUP(A477,'Nota de Crédito1_0'!$K$5:$K$238,1,0),0)</f>
        <v>0</v>
      </c>
      <c r="J477" s="1227">
        <f>IFERROR(VLOOKUP(A477,Retenciones1_0!$K$5:$K$237,1,0),0)</f>
        <v>0</v>
      </c>
      <c r="K477" s="1227">
        <f>IFERROR(VLOOKUP(A477,Percepciones1_0!$K$5:$K$236,1,0),0)</f>
        <v>0</v>
      </c>
      <c r="L477" s="1227">
        <f>IFERROR(VLOOKUP(A477,Guía1_0!$K$5:$K$235,1,0),0)</f>
        <v>0</v>
      </c>
      <c r="M477" s="1227">
        <f>IFERROR(VLOOKUP(A477,'Resumen Diario1_1'!$K$5:$K$233,1,0),0)</f>
        <v>0</v>
      </c>
      <c r="N477" s="1227">
        <f>IFERROR(VLOOKUP(A477,'Comunicación de Baja1_0'!$K$5:$K$233,1,0),0)</f>
        <v>0</v>
      </c>
      <c r="O477" s="1227">
        <f>IFERROR(VLOOKUP(A477,'Resumen de reversiones1_0'!$K$5:$K$1000,1,0),0)</f>
        <v>0</v>
      </c>
      <c r="P477" s="1227">
        <f>IFERROR(VLOOKUP(A477,Factura2_0!$L$5:$L$971,1,0),0)</f>
        <v>0</v>
      </c>
      <c r="Q477" s="1227">
        <f>IFERROR(VLOOKUP($A477,Boleta2_0!$L$5:$L$1117,1,0),0)</f>
        <v>0</v>
      </c>
      <c r="R477" s="1227">
        <f>IFERROR(VLOOKUP($A477,'Servicios Públicos2_0'!$L$5:$L$462,1,0),0)</f>
        <v>0</v>
      </c>
      <c r="S477" s="1227">
        <f>IFERROR(VLOOKUP($A477,NotaCredito2_0!$L$5:$L$457,1,0),0)</f>
        <v>0</v>
      </c>
      <c r="T477" s="1227">
        <f>IFERROR(VLOOKUP($A477,NotaDebito2_0!$L$5:$L$454,1,0),0)</f>
        <v>0</v>
      </c>
      <c r="U477" s="1227">
        <f>IFERROR(VLOOKUP($A477,General!$D$6:$D$235,1,0),0)</f>
        <v>0</v>
      </c>
      <c r="V477" s="1227">
        <f>IFERROR(VLOOKUP($A477,Firma!$H$4:$H$232,1,0),0)</f>
        <v>0</v>
      </c>
      <c r="W477" s="365" t="s">
        <v>2085</v>
      </c>
      <c r="X477" s="1229" t="str">
        <f t="shared" si="7"/>
        <v>2349</v>
      </c>
    </row>
    <row r="478" spans="1:24" customFormat="1" x14ac:dyDescent="0.25">
      <c r="A478" s="365" t="s">
        <v>799</v>
      </c>
      <c r="B478" s="1249" t="s">
        <v>678</v>
      </c>
      <c r="C478" s="1382"/>
      <c r="D478" s="1090"/>
      <c r="E478" s="449"/>
      <c r="F478" s="1227" t="str">
        <f>IFERROR(VLOOKUP(A478,Factura1_0!$K$5:$K$263,1,0),"0")</f>
        <v>0</v>
      </c>
      <c r="G478" s="1227">
        <f>IFERROR(VLOOKUP(A478,Boleta1_0!$K$5:$K$248,1,0),0)</f>
        <v>0</v>
      </c>
      <c r="H478" s="1227">
        <f>IFERROR(VLOOKUP(A478,'Nota de Débito1_0'!$K$5:$K$238,1,0),0)</f>
        <v>0</v>
      </c>
      <c r="I478" s="1227">
        <f>IFERROR(VLOOKUP(A478,'Nota de Crédito1_0'!$K$5:$K$238,1,0),0)</f>
        <v>0</v>
      </c>
      <c r="J478" s="1227">
        <f>IFERROR(VLOOKUP(A478,Retenciones1_0!$K$5:$K$237,1,0),0)</f>
        <v>0</v>
      </c>
      <c r="K478" s="1227">
        <f>IFERROR(VLOOKUP(A478,Percepciones1_0!$K$5:$K$236,1,0),0)</f>
        <v>0</v>
      </c>
      <c r="L478" s="1227">
        <f>IFERROR(VLOOKUP(A478,Guía1_0!$K$5:$K$235,1,0),0)</f>
        <v>0</v>
      </c>
      <c r="M478" s="1227">
        <f>IFERROR(VLOOKUP(A478,'Resumen Diario1_1'!$K$5:$K$233,1,0),0)</f>
        <v>0</v>
      </c>
      <c r="N478" s="1227">
        <f>IFERROR(VLOOKUP(A478,'Comunicación de Baja1_0'!$K$5:$K$233,1,0),0)</f>
        <v>0</v>
      </c>
      <c r="O478" s="1227">
        <f>IFERROR(VLOOKUP(A478,'Resumen de reversiones1_0'!$K$5:$K$1000,1,0),0)</f>
        <v>0</v>
      </c>
      <c r="P478" s="1227">
        <f>IFERROR(VLOOKUP(A478,Factura2_0!$L$5:$L$971,1,0),0)</f>
        <v>0</v>
      </c>
      <c r="Q478" s="1227">
        <f>IFERROR(VLOOKUP($A478,Boleta2_0!$L$5:$L$1117,1,0),0)</f>
        <v>0</v>
      </c>
      <c r="R478" s="1227">
        <f>IFERROR(VLOOKUP($A478,'Servicios Públicos2_0'!$L$5:$L$462,1,0),0)</f>
        <v>0</v>
      </c>
      <c r="S478" s="1227">
        <f>IFERROR(VLOOKUP($A478,NotaCredito2_0!$L$5:$L$457,1,0),0)</f>
        <v>0</v>
      </c>
      <c r="T478" s="1227">
        <f>IFERROR(VLOOKUP($A478,NotaDebito2_0!$L$5:$L$454,1,0),0)</f>
        <v>0</v>
      </c>
      <c r="U478" s="1227">
        <f>IFERROR(VLOOKUP($A478,General!$D$6:$D$235,1,0),0)</f>
        <v>0</v>
      </c>
      <c r="V478" s="1227">
        <f>IFERROR(VLOOKUP($A478,Firma!$H$4:$H$232,1,0),0)</f>
        <v>0</v>
      </c>
      <c r="W478" s="365" t="s">
        <v>799</v>
      </c>
      <c r="X478" s="1229" t="str">
        <f t="shared" si="7"/>
        <v>2350</v>
      </c>
    </row>
    <row r="479" spans="1:24" customFormat="1" x14ac:dyDescent="0.25">
      <c r="A479" s="365" t="s">
        <v>800</v>
      </c>
      <c r="B479" s="1249" t="s">
        <v>679</v>
      </c>
      <c r="C479" s="1382"/>
      <c r="D479" s="1090"/>
      <c r="E479" s="449"/>
      <c r="F479" s="1227" t="str">
        <f>IFERROR(VLOOKUP(A479,Factura1_0!$K$5:$K$263,1,0),"0")</f>
        <v>0</v>
      </c>
      <c r="G479" s="1227">
        <f>IFERROR(VLOOKUP(A479,Boleta1_0!$K$5:$K$248,1,0),0)</f>
        <v>0</v>
      </c>
      <c r="H479" s="1227">
        <f>IFERROR(VLOOKUP(A479,'Nota de Débito1_0'!$K$5:$K$238,1,0),0)</f>
        <v>0</v>
      </c>
      <c r="I479" s="1227">
        <f>IFERROR(VLOOKUP(A479,'Nota de Crédito1_0'!$K$5:$K$238,1,0),0)</f>
        <v>0</v>
      </c>
      <c r="J479" s="1227">
        <f>IFERROR(VLOOKUP(A479,Retenciones1_0!$K$5:$K$237,1,0),0)</f>
        <v>0</v>
      </c>
      <c r="K479" s="1227">
        <f>IFERROR(VLOOKUP(A479,Percepciones1_0!$K$5:$K$236,1,0),0)</f>
        <v>0</v>
      </c>
      <c r="L479" s="1227">
        <f>IFERROR(VLOOKUP(A479,Guía1_0!$K$5:$K$235,1,0),0)</f>
        <v>0</v>
      </c>
      <c r="M479" s="1227">
        <f>IFERROR(VLOOKUP(A479,'Resumen Diario1_1'!$K$5:$K$233,1,0),0)</f>
        <v>0</v>
      </c>
      <c r="N479" s="1227">
        <f>IFERROR(VLOOKUP(A479,'Comunicación de Baja1_0'!$K$5:$K$233,1,0),0)</f>
        <v>0</v>
      </c>
      <c r="O479" s="1227">
        <f>IFERROR(VLOOKUP(A479,'Resumen de reversiones1_0'!$K$5:$K$1000,1,0),0)</f>
        <v>0</v>
      </c>
      <c r="P479" s="1227">
        <f>IFERROR(VLOOKUP(A479,Factura2_0!$L$5:$L$971,1,0),0)</f>
        <v>0</v>
      </c>
      <c r="Q479" s="1227">
        <f>IFERROR(VLOOKUP($A479,Boleta2_0!$L$5:$L$1117,1,0),0)</f>
        <v>0</v>
      </c>
      <c r="R479" s="1227">
        <f>IFERROR(VLOOKUP($A479,'Servicios Públicos2_0'!$L$5:$L$462,1,0),0)</f>
        <v>0</v>
      </c>
      <c r="S479" s="1227">
        <f>IFERROR(VLOOKUP($A479,NotaCredito2_0!$L$5:$L$457,1,0),0)</f>
        <v>0</v>
      </c>
      <c r="T479" s="1227">
        <f>IFERROR(VLOOKUP($A479,NotaDebito2_0!$L$5:$L$454,1,0),0)</f>
        <v>0</v>
      </c>
      <c r="U479" s="1227">
        <f>IFERROR(VLOOKUP($A479,General!$D$6:$D$235,1,0),0)</f>
        <v>0</v>
      </c>
      <c r="V479" s="1227">
        <f>IFERROR(VLOOKUP($A479,Firma!$H$4:$H$232,1,0),0)</f>
        <v>0</v>
      </c>
      <c r="W479" s="365" t="s">
        <v>800</v>
      </c>
      <c r="X479" s="1229" t="str">
        <f t="shared" si="7"/>
        <v>2351</v>
      </c>
    </row>
    <row r="480" spans="1:24" customFormat="1" x14ac:dyDescent="0.25">
      <c r="A480" s="365" t="s">
        <v>2084</v>
      </c>
      <c r="B480" s="1249" t="s">
        <v>536</v>
      </c>
      <c r="C480" s="1382"/>
      <c r="D480" s="1090"/>
      <c r="E480" s="449"/>
      <c r="F480" s="1227" t="str">
        <f>IFERROR(VLOOKUP(A480,Factura1_0!$K$5:$K$263,1,0),"0")</f>
        <v>2352</v>
      </c>
      <c r="G480" s="1227" t="str">
        <f>IFERROR(VLOOKUP(A480,Boleta1_0!$K$5:$K$248,1,0),0)</f>
        <v>2352</v>
      </c>
      <c r="H480" s="1227" t="str">
        <f>IFERROR(VLOOKUP(A480,'Nota de Débito1_0'!$K$5:$K$238,1,0),0)</f>
        <v>2352</v>
      </c>
      <c r="I480" s="1227" t="str">
        <f>IFERROR(VLOOKUP(A480,'Nota de Crédito1_0'!$K$5:$K$238,1,0),0)</f>
        <v>2352</v>
      </c>
      <c r="J480" s="1227">
        <f>IFERROR(VLOOKUP(A480,Retenciones1_0!$K$5:$K$237,1,0),0)</f>
        <v>0</v>
      </c>
      <c r="K480" s="1227">
        <f>IFERROR(VLOOKUP(A480,Percepciones1_0!$K$5:$K$236,1,0),0)</f>
        <v>0</v>
      </c>
      <c r="L480" s="1227">
        <f>IFERROR(VLOOKUP(A480,Guía1_0!$K$5:$K$235,1,0),0)</f>
        <v>0</v>
      </c>
      <c r="M480" s="1227">
        <f>IFERROR(VLOOKUP(A480,'Resumen Diario1_1'!$K$5:$K$233,1,0),0)</f>
        <v>0</v>
      </c>
      <c r="N480" s="1227">
        <f>IFERROR(VLOOKUP(A480,'Comunicación de Baja1_0'!$K$5:$K$233,1,0),0)</f>
        <v>0</v>
      </c>
      <c r="O480" s="1227">
        <f>IFERROR(VLOOKUP(A480,'Resumen de reversiones1_0'!$K$5:$K$1000,1,0),0)</f>
        <v>0</v>
      </c>
      <c r="P480" s="1227">
        <f>IFERROR(VLOOKUP(A480,Factura2_0!$L$5:$L$971,1,0),0)</f>
        <v>0</v>
      </c>
      <c r="Q480" s="1227">
        <f>IFERROR(VLOOKUP($A480,Boleta2_0!$L$5:$L$1117,1,0),0)</f>
        <v>0</v>
      </c>
      <c r="R480" s="1227">
        <f>IFERROR(VLOOKUP($A480,'Servicios Públicos2_0'!$L$5:$L$462,1,0),0)</f>
        <v>0</v>
      </c>
      <c r="S480" s="1227">
        <f>IFERROR(VLOOKUP($A480,NotaCredito2_0!$L$5:$L$457,1,0),0)</f>
        <v>0</v>
      </c>
      <c r="T480" s="1227">
        <f>IFERROR(VLOOKUP($A480,NotaDebito2_0!$L$5:$L$454,1,0),0)</f>
        <v>0</v>
      </c>
      <c r="U480" s="1227">
        <f>IFERROR(VLOOKUP($A480,General!$D$6:$D$235,1,0),0)</f>
        <v>0</v>
      </c>
      <c r="V480" s="1227">
        <f>IFERROR(VLOOKUP($A480,Firma!$H$4:$H$232,1,0),0)</f>
        <v>0</v>
      </c>
      <c r="W480" s="365" t="s">
        <v>2084</v>
      </c>
      <c r="X480" s="1229" t="str">
        <f t="shared" si="7"/>
        <v>2352</v>
      </c>
    </row>
    <row r="481" spans="1:24" customFormat="1" x14ac:dyDescent="0.25">
      <c r="A481" s="365" t="s">
        <v>2083</v>
      </c>
      <c r="B481" s="1249" t="s">
        <v>537</v>
      </c>
      <c r="C481" s="1382"/>
      <c r="D481" s="1090"/>
      <c r="E481" s="449"/>
      <c r="F481" s="1227" t="str">
        <f>IFERROR(VLOOKUP(A481,Factura1_0!$K$5:$K$263,1,0),"0")</f>
        <v>0</v>
      </c>
      <c r="G481" s="1227">
        <f>IFERROR(VLOOKUP(A481,Boleta1_0!$K$5:$K$248,1,0),0)</f>
        <v>0</v>
      </c>
      <c r="H481" s="1227">
        <f>IFERROR(VLOOKUP(A481,'Nota de Débito1_0'!$K$5:$K$238,1,0),0)</f>
        <v>0</v>
      </c>
      <c r="I481" s="1227">
        <f>IFERROR(VLOOKUP(A481,'Nota de Crédito1_0'!$K$5:$K$238,1,0),0)</f>
        <v>0</v>
      </c>
      <c r="J481" s="1227">
        <f>IFERROR(VLOOKUP(A481,Retenciones1_0!$K$5:$K$237,1,0),0)</f>
        <v>0</v>
      </c>
      <c r="K481" s="1227">
        <f>IFERROR(VLOOKUP(A481,Percepciones1_0!$K$5:$K$236,1,0),0)</f>
        <v>0</v>
      </c>
      <c r="L481" s="1227">
        <f>IFERROR(VLOOKUP(A481,Guía1_0!$K$5:$K$235,1,0),0)</f>
        <v>0</v>
      </c>
      <c r="M481" s="1227">
        <f>IFERROR(VLOOKUP(A481,'Resumen Diario1_1'!$K$5:$K$233,1,0),0)</f>
        <v>0</v>
      </c>
      <c r="N481" s="1227">
        <f>IFERROR(VLOOKUP(A481,'Comunicación de Baja1_0'!$K$5:$K$233,1,0),0)</f>
        <v>0</v>
      </c>
      <c r="O481" s="1227">
        <f>IFERROR(VLOOKUP(A481,'Resumen de reversiones1_0'!$K$5:$K$1000,1,0),0)</f>
        <v>0</v>
      </c>
      <c r="P481" s="1227">
        <f>IFERROR(VLOOKUP(A481,Factura2_0!$L$5:$L$971,1,0),0)</f>
        <v>0</v>
      </c>
      <c r="Q481" s="1227">
        <f>IFERROR(VLOOKUP($A481,Boleta2_0!$L$5:$L$1117,1,0),0)</f>
        <v>0</v>
      </c>
      <c r="R481" s="1227">
        <f>IFERROR(VLOOKUP($A481,'Servicios Públicos2_0'!$L$5:$L$462,1,0),0)</f>
        <v>0</v>
      </c>
      <c r="S481" s="1227">
        <f>IFERROR(VLOOKUP($A481,NotaCredito2_0!$L$5:$L$457,1,0),0)</f>
        <v>0</v>
      </c>
      <c r="T481" s="1227">
        <f>IFERROR(VLOOKUP($A481,NotaDebito2_0!$L$5:$L$454,1,0),0)</f>
        <v>0</v>
      </c>
      <c r="U481" s="1227">
        <f>IFERROR(VLOOKUP($A481,General!$D$6:$D$235,1,0),0)</f>
        <v>0</v>
      </c>
      <c r="V481" s="1227">
        <f>IFERROR(VLOOKUP($A481,Firma!$H$4:$H$232,1,0),0)</f>
        <v>0</v>
      </c>
      <c r="W481" s="365" t="s">
        <v>2083</v>
      </c>
      <c r="X481" s="1229" t="str">
        <f t="shared" si="7"/>
        <v>2353</v>
      </c>
    </row>
    <row r="482" spans="1:24" customFormat="1" x14ac:dyDescent="0.25">
      <c r="A482" s="365" t="s">
        <v>2082</v>
      </c>
      <c r="B482" s="1249" t="s">
        <v>538</v>
      </c>
      <c r="C482" s="1382"/>
      <c r="D482" s="1090"/>
      <c r="E482" s="449"/>
      <c r="F482" s="1227" t="str">
        <f>IFERROR(VLOOKUP(A482,Factura1_0!$K$5:$K$263,1,0),"0")</f>
        <v>0</v>
      </c>
      <c r="G482" s="1227">
        <f>IFERROR(VLOOKUP(A482,Boleta1_0!$K$5:$K$248,1,0),0)</f>
        <v>0</v>
      </c>
      <c r="H482" s="1227">
        <f>IFERROR(VLOOKUP(A482,'Nota de Débito1_0'!$K$5:$K$238,1,0),0)</f>
        <v>0</v>
      </c>
      <c r="I482" s="1227">
        <f>IFERROR(VLOOKUP(A482,'Nota de Crédito1_0'!$K$5:$K$238,1,0),0)</f>
        <v>0</v>
      </c>
      <c r="J482" s="1227">
        <f>IFERROR(VLOOKUP(A482,Retenciones1_0!$K$5:$K$237,1,0),0)</f>
        <v>0</v>
      </c>
      <c r="K482" s="1227">
        <f>IFERROR(VLOOKUP(A482,Percepciones1_0!$K$5:$K$236,1,0),0)</f>
        <v>0</v>
      </c>
      <c r="L482" s="1227">
        <f>IFERROR(VLOOKUP(A482,Guía1_0!$K$5:$K$235,1,0),0)</f>
        <v>0</v>
      </c>
      <c r="M482" s="1227">
        <f>IFERROR(VLOOKUP(A482,'Resumen Diario1_1'!$K$5:$K$233,1,0),0)</f>
        <v>0</v>
      </c>
      <c r="N482" s="1227">
        <f>IFERROR(VLOOKUP(A482,'Comunicación de Baja1_0'!$K$5:$K$233,1,0),0)</f>
        <v>0</v>
      </c>
      <c r="O482" s="1227">
        <f>IFERROR(VLOOKUP(A482,'Resumen de reversiones1_0'!$K$5:$K$1000,1,0),0)</f>
        <v>0</v>
      </c>
      <c r="P482" s="1227">
        <f>IFERROR(VLOOKUP(A482,Factura2_0!$L$5:$L$971,1,0),0)</f>
        <v>0</v>
      </c>
      <c r="Q482" s="1227">
        <f>IFERROR(VLOOKUP($A482,Boleta2_0!$L$5:$L$1117,1,0),0)</f>
        <v>0</v>
      </c>
      <c r="R482" s="1227">
        <f>IFERROR(VLOOKUP($A482,'Servicios Públicos2_0'!$L$5:$L$462,1,0),0)</f>
        <v>0</v>
      </c>
      <c r="S482" s="1227">
        <f>IFERROR(VLOOKUP($A482,NotaCredito2_0!$L$5:$L$457,1,0),0)</f>
        <v>0</v>
      </c>
      <c r="T482" s="1227">
        <f>IFERROR(VLOOKUP($A482,NotaDebito2_0!$L$5:$L$454,1,0),0)</f>
        <v>0</v>
      </c>
      <c r="U482" s="1227">
        <f>IFERROR(VLOOKUP($A482,General!$D$6:$D$235,1,0),0)</f>
        <v>0</v>
      </c>
      <c r="V482" s="1227">
        <f>IFERROR(VLOOKUP($A482,Firma!$H$4:$H$232,1,0),0)</f>
        <v>0</v>
      </c>
      <c r="W482" s="365" t="s">
        <v>2082</v>
      </c>
      <c r="X482" s="1229" t="str">
        <f t="shared" si="7"/>
        <v>2354</v>
      </c>
    </row>
    <row r="483" spans="1:24" customFormat="1" x14ac:dyDescent="0.25">
      <c r="A483" s="365" t="s">
        <v>2081</v>
      </c>
      <c r="B483" s="1249" t="s">
        <v>611</v>
      </c>
      <c r="C483" s="1382"/>
      <c r="D483" s="1090"/>
      <c r="E483" s="449"/>
      <c r="F483" s="1227" t="str">
        <f>IFERROR(VLOOKUP(A483,Factura1_0!$K$5:$K$263,1,0),"0")</f>
        <v>2355</v>
      </c>
      <c r="G483" s="1227" t="str">
        <f>IFERROR(VLOOKUP(A483,Boleta1_0!$K$5:$K$248,1,0),0)</f>
        <v>2355</v>
      </c>
      <c r="H483" s="1227" t="str">
        <f>IFERROR(VLOOKUP(A483,'Nota de Débito1_0'!$K$5:$K$238,1,0),0)</f>
        <v>2355</v>
      </c>
      <c r="I483" s="1227" t="str">
        <f>IFERROR(VLOOKUP(A483,'Nota de Crédito1_0'!$K$5:$K$238,1,0),0)</f>
        <v>2355</v>
      </c>
      <c r="J483" s="1227">
        <f>IFERROR(VLOOKUP(A483,Retenciones1_0!$K$5:$K$237,1,0),0)</f>
        <v>0</v>
      </c>
      <c r="K483" s="1227">
        <f>IFERROR(VLOOKUP(A483,Percepciones1_0!$K$5:$K$236,1,0),0)</f>
        <v>0</v>
      </c>
      <c r="L483" s="1227">
        <f>IFERROR(VLOOKUP(A483,Guía1_0!$K$5:$K$235,1,0),0)</f>
        <v>0</v>
      </c>
      <c r="M483" s="1227" t="str">
        <f>IFERROR(VLOOKUP(A483,'Resumen Diario1_1'!$K$5:$K$233,1,0),0)</f>
        <v>2355</v>
      </c>
      <c r="N483" s="1227">
        <f>IFERROR(VLOOKUP(A483,'Comunicación de Baja1_0'!$K$5:$K$233,1,0),0)</f>
        <v>0</v>
      </c>
      <c r="O483" s="1227">
        <f>IFERROR(VLOOKUP(A483,'Resumen de reversiones1_0'!$K$5:$K$1000,1,0),0)</f>
        <v>0</v>
      </c>
      <c r="P483" s="1227">
        <f>IFERROR(VLOOKUP(A483,Factura2_0!$L$5:$L$971,1,0),0)</f>
        <v>0</v>
      </c>
      <c r="Q483" s="1227">
        <f>IFERROR(VLOOKUP($A483,Boleta2_0!$L$5:$L$1117,1,0),0)</f>
        <v>0</v>
      </c>
      <c r="R483" s="1227">
        <f>IFERROR(VLOOKUP($A483,'Servicios Públicos2_0'!$L$5:$L$462,1,0),0)</f>
        <v>0</v>
      </c>
      <c r="S483" s="1227">
        <f>IFERROR(VLOOKUP($A483,NotaCredito2_0!$L$5:$L$457,1,0),0)</f>
        <v>0</v>
      </c>
      <c r="T483" s="1227">
        <f>IFERROR(VLOOKUP($A483,NotaDebito2_0!$L$5:$L$454,1,0),0)</f>
        <v>0</v>
      </c>
      <c r="U483" s="1227">
        <f>IFERROR(VLOOKUP($A483,General!$D$6:$D$235,1,0),0)</f>
        <v>0</v>
      </c>
      <c r="V483" s="1227">
        <f>IFERROR(VLOOKUP($A483,Firma!$H$4:$H$232,1,0),0)</f>
        <v>0</v>
      </c>
      <c r="W483" s="365" t="s">
        <v>2081</v>
      </c>
      <c r="X483" s="1229" t="str">
        <f t="shared" si="7"/>
        <v>2355</v>
      </c>
    </row>
    <row r="484" spans="1:24" customFormat="1" x14ac:dyDescent="0.25">
      <c r="A484" s="365" t="s">
        <v>2080</v>
      </c>
      <c r="B484" s="1249" t="s">
        <v>698</v>
      </c>
      <c r="C484" s="1382"/>
      <c r="D484" s="1090"/>
      <c r="E484" s="449"/>
      <c r="F484" s="1227" t="str">
        <f>IFERROR(VLOOKUP(A484,Factura1_0!$K$5:$K$263,1,0),"0")</f>
        <v>0</v>
      </c>
      <c r="G484" s="1227">
        <f>IFERROR(VLOOKUP(A484,Boleta1_0!$K$5:$K$248,1,0),0)</f>
        <v>0</v>
      </c>
      <c r="H484" s="1227">
        <f>IFERROR(VLOOKUP(A484,'Nota de Débito1_0'!$K$5:$K$238,1,0),0)</f>
        <v>0</v>
      </c>
      <c r="I484" s="1227">
        <f>IFERROR(VLOOKUP(A484,'Nota de Crédito1_0'!$K$5:$K$238,1,0),0)</f>
        <v>0</v>
      </c>
      <c r="J484" s="1227">
        <f>IFERROR(VLOOKUP(A484,Retenciones1_0!$K$5:$K$237,1,0),0)</f>
        <v>0</v>
      </c>
      <c r="K484" s="1227">
        <f>IFERROR(VLOOKUP(A484,Percepciones1_0!$K$5:$K$236,1,0),0)</f>
        <v>0</v>
      </c>
      <c r="L484" s="1227">
        <f>IFERROR(VLOOKUP(A484,Guía1_0!$K$5:$K$235,1,0),0)</f>
        <v>0</v>
      </c>
      <c r="M484" s="1227">
        <f>IFERROR(VLOOKUP(A484,'Resumen Diario1_1'!$K$5:$K$233,1,0),0)</f>
        <v>0</v>
      </c>
      <c r="N484" s="1227">
        <f>IFERROR(VLOOKUP(A484,'Comunicación de Baja1_0'!$K$5:$K$233,1,0),0)</f>
        <v>0</v>
      </c>
      <c r="O484" s="1227">
        <f>IFERROR(VLOOKUP(A484,'Resumen de reversiones1_0'!$K$5:$K$1000,1,0),0)</f>
        <v>0</v>
      </c>
      <c r="P484" s="1227">
        <f>IFERROR(VLOOKUP(A484,Factura2_0!$L$5:$L$971,1,0),0)</f>
        <v>0</v>
      </c>
      <c r="Q484" s="1227">
        <f>IFERROR(VLOOKUP($A484,Boleta2_0!$L$5:$L$1117,1,0),0)</f>
        <v>0</v>
      </c>
      <c r="R484" s="1227">
        <f>IFERROR(VLOOKUP($A484,'Servicios Públicos2_0'!$L$5:$L$462,1,0),0)</f>
        <v>0</v>
      </c>
      <c r="S484" s="1227">
        <f>IFERROR(VLOOKUP($A484,NotaCredito2_0!$L$5:$L$457,1,0),0)</f>
        <v>0</v>
      </c>
      <c r="T484" s="1227">
        <f>IFERROR(VLOOKUP($A484,NotaDebito2_0!$L$5:$L$454,1,0),0)</f>
        <v>0</v>
      </c>
      <c r="U484" s="1227">
        <f>IFERROR(VLOOKUP($A484,General!$D$6:$D$235,1,0),0)</f>
        <v>0</v>
      </c>
      <c r="V484" s="1227">
        <f>IFERROR(VLOOKUP($A484,Firma!$H$4:$H$232,1,0),0)</f>
        <v>0</v>
      </c>
      <c r="W484" s="365" t="s">
        <v>2080</v>
      </c>
      <c r="X484" s="1229" t="str">
        <f t="shared" si="7"/>
        <v>2356</v>
      </c>
    </row>
    <row r="485" spans="1:24" customFormat="1" x14ac:dyDescent="0.25">
      <c r="A485" s="365" t="s">
        <v>2079</v>
      </c>
      <c r="B485" s="1249" t="s">
        <v>2078</v>
      </c>
      <c r="C485" s="1382"/>
      <c r="D485" s="1090"/>
      <c r="E485" s="449"/>
      <c r="F485" s="1227" t="str">
        <f>IFERROR(VLOOKUP(A485,Factura1_0!$K$5:$K$263,1,0),"0")</f>
        <v>0</v>
      </c>
      <c r="G485" s="1227">
        <f>IFERROR(VLOOKUP(A485,Boleta1_0!$K$5:$K$248,1,0),0)</f>
        <v>0</v>
      </c>
      <c r="H485" s="1227">
        <f>IFERROR(VLOOKUP(A485,'Nota de Débito1_0'!$K$5:$K$238,1,0),0)</f>
        <v>0</v>
      </c>
      <c r="I485" s="1227">
        <f>IFERROR(VLOOKUP(A485,'Nota de Crédito1_0'!$K$5:$K$238,1,0),0)</f>
        <v>0</v>
      </c>
      <c r="J485" s="1227">
        <f>IFERROR(VLOOKUP(A485,Retenciones1_0!$K$5:$K$237,1,0),0)</f>
        <v>0</v>
      </c>
      <c r="K485" s="1227">
        <f>IFERROR(VLOOKUP(A485,Percepciones1_0!$K$5:$K$236,1,0),0)</f>
        <v>0</v>
      </c>
      <c r="L485" s="1227">
        <f>IFERROR(VLOOKUP(A485,Guía1_0!$K$5:$K$235,1,0),0)</f>
        <v>0</v>
      </c>
      <c r="M485" s="1227" t="str">
        <f>IFERROR(VLOOKUP(A485,'Resumen Diario1_1'!$K$5:$K$233,1,0),0)</f>
        <v>2357</v>
      </c>
      <c r="N485" s="1227">
        <f>IFERROR(VLOOKUP(A485,'Comunicación de Baja1_0'!$K$5:$K$233,1,0),0)</f>
        <v>0</v>
      </c>
      <c r="O485" s="1227">
        <f>IFERROR(VLOOKUP(A485,'Resumen de reversiones1_0'!$K$5:$K$1000,1,0),0)</f>
        <v>0</v>
      </c>
      <c r="P485" s="1227">
        <f>IFERROR(VLOOKUP(A485,Factura2_0!$L$5:$L$971,1,0),0)</f>
        <v>0</v>
      </c>
      <c r="Q485" s="1227">
        <f>IFERROR(VLOOKUP($A485,Boleta2_0!$L$5:$L$1117,1,0),0)</f>
        <v>0</v>
      </c>
      <c r="R485" s="1227">
        <f>IFERROR(VLOOKUP($A485,'Servicios Públicos2_0'!$L$5:$L$462,1,0),0)</f>
        <v>0</v>
      </c>
      <c r="S485" s="1227">
        <f>IFERROR(VLOOKUP($A485,NotaCredito2_0!$L$5:$L$457,1,0),0)</f>
        <v>0</v>
      </c>
      <c r="T485" s="1227">
        <f>IFERROR(VLOOKUP($A485,NotaDebito2_0!$L$5:$L$454,1,0),0)</f>
        <v>0</v>
      </c>
      <c r="U485" s="1227">
        <f>IFERROR(VLOOKUP($A485,General!$D$6:$D$235,1,0),0)</f>
        <v>0</v>
      </c>
      <c r="V485" s="1227">
        <f>IFERROR(VLOOKUP($A485,Firma!$H$4:$H$232,1,0),0)</f>
        <v>0</v>
      </c>
      <c r="W485" s="365" t="s">
        <v>2079</v>
      </c>
      <c r="X485" s="1229" t="str">
        <f t="shared" si="7"/>
        <v>2357</v>
      </c>
    </row>
    <row r="486" spans="1:24" customFormat="1" x14ac:dyDescent="0.25">
      <c r="A486" s="365" t="s">
        <v>2077</v>
      </c>
      <c r="B486" s="1249" t="s">
        <v>2076</v>
      </c>
      <c r="C486" s="1382"/>
      <c r="D486" s="1090"/>
      <c r="E486" s="449"/>
      <c r="F486" s="1227" t="str">
        <f>IFERROR(VLOOKUP(A486,Factura1_0!$K$5:$K$263,1,0),"0")</f>
        <v>0</v>
      </c>
      <c r="G486" s="1227">
        <f>IFERROR(VLOOKUP(A486,Boleta1_0!$K$5:$K$248,1,0),0)</f>
        <v>0</v>
      </c>
      <c r="H486" s="1227">
        <f>IFERROR(VLOOKUP(A486,'Nota de Débito1_0'!$K$5:$K$238,1,0),0)</f>
        <v>0</v>
      </c>
      <c r="I486" s="1227">
        <f>IFERROR(VLOOKUP(A486,'Nota de Crédito1_0'!$K$5:$K$238,1,0),0)</f>
        <v>0</v>
      </c>
      <c r="J486" s="1227">
        <f>IFERROR(VLOOKUP(A486,Retenciones1_0!$K$5:$K$237,1,0),0)</f>
        <v>0</v>
      </c>
      <c r="K486" s="1227">
        <f>IFERROR(VLOOKUP(A486,Percepciones1_0!$K$5:$K$236,1,0),0)</f>
        <v>0</v>
      </c>
      <c r="L486" s="1227">
        <f>IFERROR(VLOOKUP(A486,Guía1_0!$K$5:$K$235,1,0),0)</f>
        <v>0</v>
      </c>
      <c r="M486" s="1227">
        <f>IFERROR(VLOOKUP(A486,'Resumen Diario1_1'!$K$5:$K$233,1,0),0)</f>
        <v>0</v>
      </c>
      <c r="N486" s="1227">
        <f>IFERROR(VLOOKUP(A486,'Comunicación de Baja1_0'!$K$5:$K$233,1,0),0)</f>
        <v>0</v>
      </c>
      <c r="O486" s="1227">
        <f>IFERROR(VLOOKUP(A486,'Resumen de reversiones1_0'!$K$5:$K$1000,1,0),0)</f>
        <v>0</v>
      </c>
      <c r="P486" s="1227">
        <f>IFERROR(VLOOKUP(A486,Factura2_0!$L$5:$L$971,1,0),0)</f>
        <v>0</v>
      </c>
      <c r="Q486" s="1227">
        <f>IFERROR(VLOOKUP($A486,Boleta2_0!$L$5:$L$1117,1,0),0)</f>
        <v>0</v>
      </c>
      <c r="R486" s="1227">
        <f>IFERROR(VLOOKUP($A486,'Servicios Públicos2_0'!$L$5:$L$462,1,0),0)</f>
        <v>0</v>
      </c>
      <c r="S486" s="1227">
        <f>IFERROR(VLOOKUP($A486,NotaCredito2_0!$L$5:$L$457,1,0),0)</f>
        <v>0</v>
      </c>
      <c r="T486" s="1227">
        <f>IFERROR(VLOOKUP($A486,NotaDebito2_0!$L$5:$L$454,1,0),0)</f>
        <v>0</v>
      </c>
      <c r="U486" s="1227">
        <f>IFERROR(VLOOKUP($A486,General!$D$6:$D$235,1,0),0)</f>
        <v>0</v>
      </c>
      <c r="V486" s="1227">
        <f>IFERROR(VLOOKUP($A486,Firma!$H$4:$H$232,1,0),0)</f>
        <v>0</v>
      </c>
      <c r="W486" s="365" t="s">
        <v>2077</v>
      </c>
      <c r="X486" s="1229" t="str">
        <f t="shared" si="7"/>
        <v>2358</v>
      </c>
    </row>
    <row r="487" spans="1:24" customFormat="1" x14ac:dyDescent="0.25">
      <c r="A487" s="365" t="s">
        <v>2075</v>
      </c>
      <c r="B487" s="1249" t="s">
        <v>2074</v>
      </c>
      <c r="C487" s="1382"/>
      <c r="D487" s="1090"/>
      <c r="E487" s="449"/>
      <c r="F487" s="1227" t="str">
        <f>IFERROR(VLOOKUP(A487,Factura1_0!$K$5:$K$263,1,0),"0")</f>
        <v>0</v>
      </c>
      <c r="G487" s="1227">
        <f>IFERROR(VLOOKUP(A487,Boleta1_0!$K$5:$K$248,1,0),0)</f>
        <v>0</v>
      </c>
      <c r="H487" s="1227">
        <f>IFERROR(VLOOKUP(A487,'Nota de Débito1_0'!$K$5:$K$238,1,0),0)</f>
        <v>0</v>
      </c>
      <c r="I487" s="1227">
        <f>IFERROR(VLOOKUP(A487,'Nota de Crédito1_0'!$K$5:$K$238,1,0),0)</f>
        <v>0</v>
      </c>
      <c r="J487" s="1227">
        <f>IFERROR(VLOOKUP(A487,Retenciones1_0!$K$5:$K$237,1,0),0)</f>
        <v>0</v>
      </c>
      <c r="K487" s="1227">
        <f>IFERROR(VLOOKUP(A487,Percepciones1_0!$K$5:$K$236,1,0),0)</f>
        <v>0</v>
      </c>
      <c r="L487" s="1227">
        <f>IFERROR(VLOOKUP(A487,Guía1_0!$K$5:$K$235,1,0),0)</f>
        <v>0</v>
      </c>
      <c r="M487" s="1227">
        <f>IFERROR(VLOOKUP(A487,'Resumen Diario1_1'!$K$5:$K$233,1,0),0)</f>
        <v>0</v>
      </c>
      <c r="N487" s="1227">
        <f>IFERROR(VLOOKUP(A487,'Comunicación de Baja1_0'!$K$5:$K$233,1,0),0)</f>
        <v>0</v>
      </c>
      <c r="O487" s="1227">
        <f>IFERROR(VLOOKUP(A487,'Resumen de reversiones1_0'!$K$5:$K$1000,1,0),0)</f>
        <v>0</v>
      </c>
      <c r="P487" s="1227">
        <f>IFERROR(VLOOKUP(A487,Factura2_0!$L$5:$L$971,1,0),0)</f>
        <v>0</v>
      </c>
      <c r="Q487" s="1227">
        <f>IFERROR(VLOOKUP($A487,Boleta2_0!$L$5:$L$1117,1,0),0)</f>
        <v>0</v>
      </c>
      <c r="R487" s="1227">
        <f>IFERROR(VLOOKUP($A487,'Servicios Públicos2_0'!$L$5:$L$462,1,0),0)</f>
        <v>0</v>
      </c>
      <c r="S487" s="1227">
        <f>IFERROR(VLOOKUP($A487,NotaCredito2_0!$L$5:$L$457,1,0),0)</f>
        <v>0</v>
      </c>
      <c r="T487" s="1227">
        <f>IFERROR(VLOOKUP($A487,NotaDebito2_0!$L$5:$L$454,1,0),0)</f>
        <v>0</v>
      </c>
      <c r="U487" s="1227">
        <f>IFERROR(VLOOKUP($A487,General!$D$6:$D$235,1,0),0)</f>
        <v>0</v>
      </c>
      <c r="V487" s="1227">
        <f>IFERROR(VLOOKUP($A487,Firma!$H$4:$H$232,1,0),0)</f>
        <v>0</v>
      </c>
      <c r="W487" s="365" t="s">
        <v>2075</v>
      </c>
      <c r="X487" s="1229" t="str">
        <f t="shared" si="7"/>
        <v>2359</v>
      </c>
    </row>
    <row r="488" spans="1:24" customFormat="1" x14ac:dyDescent="0.25">
      <c r="A488" s="365" t="s">
        <v>2073</v>
      </c>
      <c r="B488" s="1249" t="s">
        <v>2072</v>
      </c>
      <c r="C488" s="1382"/>
      <c r="D488" s="1090"/>
      <c r="E488" s="449"/>
      <c r="F488" s="1227" t="str">
        <f>IFERROR(VLOOKUP(A488,Factura1_0!$K$5:$K$263,1,0),"0")</f>
        <v>0</v>
      </c>
      <c r="G488" s="1227">
        <f>IFERROR(VLOOKUP(A488,Boleta1_0!$K$5:$K$248,1,0),0)</f>
        <v>0</v>
      </c>
      <c r="H488" s="1227">
        <f>IFERROR(VLOOKUP(A488,'Nota de Débito1_0'!$K$5:$K$238,1,0),0)</f>
        <v>0</v>
      </c>
      <c r="I488" s="1227">
        <f>IFERROR(VLOOKUP(A488,'Nota de Crédito1_0'!$K$5:$K$238,1,0),0)</f>
        <v>0</v>
      </c>
      <c r="J488" s="1227">
        <f>IFERROR(VLOOKUP(A488,Retenciones1_0!$K$5:$K$237,1,0),0)</f>
        <v>0</v>
      </c>
      <c r="K488" s="1227">
        <f>IFERROR(VLOOKUP(A488,Percepciones1_0!$K$5:$K$236,1,0),0)</f>
        <v>0</v>
      </c>
      <c r="L488" s="1227">
        <f>IFERROR(VLOOKUP(A488,Guía1_0!$K$5:$K$235,1,0),0)</f>
        <v>0</v>
      </c>
      <c r="M488" s="1227">
        <f>IFERROR(VLOOKUP(A488,'Resumen Diario1_1'!$K$5:$K$233,1,0),0)</f>
        <v>0</v>
      </c>
      <c r="N488" s="1227">
        <f>IFERROR(VLOOKUP(A488,'Comunicación de Baja1_0'!$K$5:$K$233,1,0),0)</f>
        <v>0</v>
      </c>
      <c r="O488" s="1227">
        <f>IFERROR(VLOOKUP(A488,'Resumen de reversiones1_0'!$K$5:$K$1000,1,0),0)</f>
        <v>0</v>
      </c>
      <c r="P488" s="1227">
        <f>IFERROR(VLOOKUP(A488,Factura2_0!$L$5:$L$971,1,0),0)</f>
        <v>0</v>
      </c>
      <c r="Q488" s="1227">
        <f>IFERROR(VLOOKUP($A488,Boleta2_0!$L$5:$L$1117,1,0),0)</f>
        <v>0</v>
      </c>
      <c r="R488" s="1227">
        <f>IFERROR(VLOOKUP($A488,'Servicios Públicos2_0'!$L$5:$L$462,1,0),0)</f>
        <v>0</v>
      </c>
      <c r="S488" s="1227">
        <f>IFERROR(VLOOKUP($A488,NotaCredito2_0!$L$5:$L$457,1,0),0)</f>
        <v>0</v>
      </c>
      <c r="T488" s="1227">
        <f>IFERROR(VLOOKUP($A488,NotaDebito2_0!$L$5:$L$454,1,0),0)</f>
        <v>0</v>
      </c>
      <c r="U488" s="1227">
        <f>IFERROR(VLOOKUP($A488,General!$D$6:$D$235,1,0),0)</f>
        <v>0</v>
      </c>
      <c r="V488" s="1227">
        <f>IFERROR(VLOOKUP($A488,Firma!$H$4:$H$232,1,0),0)</f>
        <v>0</v>
      </c>
      <c r="W488" s="365" t="s">
        <v>2073</v>
      </c>
      <c r="X488" s="1229" t="str">
        <f t="shared" si="7"/>
        <v>2360</v>
      </c>
    </row>
    <row r="489" spans="1:24" customFormat="1" x14ac:dyDescent="0.25">
      <c r="A489" s="365" t="s">
        <v>2071</v>
      </c>
      <c r="B489" s="1249" t="s">
        <v>2070</v>
      </c>
      <c r="C489" s="1382"/>
      <c r="D489" s="1090"/>
      <c r="E489" s="449"/>
      <c r="F489" s="1227" t="str">
        <f>IFERROR(VLOOKUP(A489,Factura1_0!$K$5:$K$263,1,0),"0")</f>
        <v>0</v>
      </c>
      <c r="G489" s="1227">
        <f>IFERROR(VLOOKUP(A489,Boleta1_0!$K$5:$K$248,1,0),0)</f>
        <v>0</v>
      </c>
      <c r="H489" s="1227">
        <f>IFERROR(VLOOKUP(A489,'Nota de Débito1_0'!$K$5:$K$238,1,0),0)</f>
        <v>0</v>
      </c>
      <c r="I489" s="1227">
        <f>IFERROR(VLOOKUP(A489,'Nota de Crédito1_0'!$K$5:$K$238,1,0),0)</f>
        <v>0</v>
      </c>
      <c r="J489" s="1227">
        <f>IFERROR(VLOOKUP(A489,Retenciones1_0!$K$5:$K$237,1,0),0)</f>
        <v>0</v>
      </c>
      <c r="K489" s="1227">
        <f>IFERROR(VLOOKUP(A489,Percepciones1_0!$K$5:$K$236,1,0),0)</f>
        <v>0</v>
      </c>
      <c r="L489" s="1227">
        <f>IFERROR(VLOOKUP(A489,Guía1_0!$K$5:$K$235,1,0),0)</f>
        <v>0</v>
      </c>
      <c r="M489" s="1227">
        <f>IFERROR(VLOOKUP(A489,'Resumen Diario1_1'!$K$5:$K$233,1,0),0)</f>
        <v>0</v>
      </c>
      <c r="N489" s="1227">
        <f>IFERROR(VLOOKUP(A489,'Comunicación de Baja1_0'!$K$5:$K$233,1,0),0)</f>
        <v>0</v>
      </c>
      <c r="O489" s="1227">
        <f>IFERROR(VLOOKUP(A489,'Resumen de reversiones1_0'!$K$5:$K$1000,1,0),0)</f>
        <v>0</v>
      </c>
      <c r="P489" s="1227">
        <f>IFERROR(VLOOKUP(A489,Factura2_0!$L$5:$L$971,1,0),0)</f>
        <v>0</v>
      </c>
      <c r="Q489" s="1227">
        <f>IFERROR(VLOOKUP($A489,Boleta2_0!$L$5:$L$1117,1,0),0)</f>
        <v>0</v>
      </c>
      <c r="R489" s="1227">
        <f>IFERROR(VLOOKUP($A489,'Servicios Públicos2_0'!$L$5:$L$462,1,0),0)</f>
        <v>0</v>
      </c>
      <c r="S489" s="1227">
        <f>IFERROR(VLOOKUP($A489,NotaCredito2_0!$L$5:$L$457,1,0),0)</f>
        <v>0</v>
      </c>
      <c r="T489" s="1227">
        <f>IFERROR(VLOOKUP($A489,NotaDebito2_0!$L$5:$L$454,1,0),0)</f>
        <v>0</v>
      </c>
      <c r="U489" s="1227">
        <f>IFERROR(VLOOKUP($A489,General!$D$6:$D$235,1,0),0)</f>
        <v>0</v>
      </c>
      <c r="V489" s="1227">
        <f>IFERROR(VLOOKUP($A489,Firma!$H$4:$H$232,1,0),0)</f>
        <v>0</v>
      </c>
      <c r="W489" s="365" t="s">
        <v>2071</v>
      </c>
      <c r="X489" s="1229" t="str">
        <f t="shared" si="7"/>
        <v>2361</v>
      </c>
    </row>
    <row r="490" spans="1:24" customFormat="1" x14ac:dyDescent="0.25">
      <c r="A490" s="365" t="s">
        <v>2069</v>
      </c>
      <c r="B490" s="1249" t="s">
        <v>513</v>
      </c>
      <c r="C490" s="1382"/>
      <c r="D490" s="1090"/>
      <c r="E490" s="449"/>
      <c r="F490" s="1227" t="str">
        <f>IFERROR(VLOOKUP(A490,Factura1_0!$K$5:$K$263,1,0),"0")</f>
        <v>2362</v>
      </c>
      <c r="G490" s="1227" t="str">
        <f>IFERROR(VLOOKUP(A490,Boleta1_0!$K$5:$K$248,1,0),0)</f>
        <v>2362</v>
      </c>
      <c r="H490" s="1227" t="str">
        <f>IFERROR(VLOOKUP(A490,'Nota de Débito1_0'!$K$5:$K$238,1,0),0)</f>
        <v>2362</v>
      </c>
      <c r="I490" s="1227" t="str">
        <f>IFERROR(VLOOKUP(A490,'Nota de Crédito1_0'!$K$5:$K$238,1,0),0)</f>
        <v>2362</v>
      </c>
      <c r="J490" s="1227">
        <f>IFERROR(VLOOKUP(A490,Retenciones1_0!$K$5:$K$237,1,0),0)</f>
        <v>0</v>
      </c>
      <c r="K490" s="1227">
        <f>IFERROR(VLOOKUP(A490,Percepciones1_0!$K$5:$K$236,1,0),0)</f>
        <v>0</v>
      </c>
      <c r="L490" s="1227">
        <f>IFERROR(VLOOKUP(A490,Guía1_0!$K$5:$K$235,1,0),0)</f>
        <v>0</v>
      </c>
      <c r="M490" s="1227">
        <f>IFERROR(VLOOKUP(A490,'Resumen Diario1_1'!$K$5:$K$233,1,0),0)</f>
        <v>0</v>
      </c>
      <c r="N490" s="1227">
        <f>IFERROR(VLOOKUP(A490,'Comunicación de Baja1_0'!$K$5:$K$233,1,0),0)</f>
        <v>0</v>
      </c>
      <c r="O490" s="1227">
        <f>IFERROR(VLOOKUP(A490,'Resumen de reversiones1_0'!$K$5:$K$1000,1,0),0)</f>
        <v>0</v>
      </c>
      <c r="P490" s="1227">
        <f>IFERROR(VLOOKUP(A490,Factura2_0!$L$5:$L$971,1,0),0)</f>
        <v>0</v>
      </c>
      <c r="Q490" s="1227">
        <f>IFERROR(VLOOKUP($A490,Boleta2_0!$L$5:$L$1117,1,0),0)</f>
        <v>0</v>
      </c>
      <c r="R490" s="1227" t="str">
        <f>IFERROR(VLOOKUP($A490,'Servicios Públicos2_0'!$L$5:$L$462,1,0),0)</f>
        <v>2362</v>
      </c>
      <c r="S490" s="1227">
        <f>IFERROR(VLOOKUP($A490,NotaCredito2_0!$L$5:$L$457,1,0),0)</f>
        <v>0</v>
      </c>
      <c r="T490" s="1227">
        <f>IFERROR(VLOOKUP($A490,NotaDebito2_0!$L$5:$L$454,1,0),0)</f>
        <v>0</v>
      </c>
      <c r="U490" s="1227">
        <f>IFERROR(VLOOKUP($A490,General!$D$6:$D$235,1,0),0)</f>
        <v>0</v>
      </c>
      <c r="V490" s="1227">
        <f>IFERROR(VLOOKUP($A490,Firma!$H$4:$H$232,1,0),0)</f>
        <v>0</v>
      </c>
      <c r="W490" s="365" t="s">
        <v>2069</v>
      </c>
      <c r="X490" s="1229" t="str">
        <f t="shared" si="7"/>
        <v>2362</v>
      </c>
    </row>
    <row r="491" spans="1:24" customFormat="1" x14ac:dyDescent="0.25">
      <c r="A491" s="365" t="s">
        <v>762</v>
      </c>
      <c r="B491" s="1249" t="s">
        <v>519</v>
      </c>
      <c r="C491" s="1382"/>
      <c r="D491" s="1090"/>
      <c r="E491" s="449"/>
      <c r="F491" s="1227" t="str">
        <f>IFERROR(VLOOKUP(A491,Factura1_0!$K$5:$K$263,1,0),"0")</f>
        <v>2363</v>
      </c>
      <c r="G491" s="1227" t="str">
        <f>IFERROR(VLOOKUP(A491,Boleta1_0!$K$5:$K$248,1,0),0)</f>
        <v>2363</v>
      </c>
      <c r="H491" s="1227" t="str">
        <f>IFERROR(VLOOKUP(A491,'Nota de Débito1_0'!$K$5:$K$238,1,0),0)</f>
        <v>2363</v>
      </c>
      <c r="I491" s="1227" t="str">
        <f>IFERROR(VLOOKUP(A491,'Nota de Crédito1_0'!$K$5:$K$238,1,0),0)</f>
        <v>2363</v>
      </c>
      <c r="J491" s="1227">
        <f>IFERROR(VLOOKUP(A491,Retenciones1_0!$K$5:$K$237,1,0),0)</f>
        <v>0</v>
      </c>
      <c r="K491" s="1227">
        <f>IFERROR(VLOOKUP(A491,Percepciones1_0!$K$5:$K$236,1,0),0)</f>
        <v>0</v>
      </c>
      <c r="L491" s="1227">
        <f>IFERROR(VLOOKUP(A491,Guía1_0!$K$5:$K$235,1,0),0)</f>
        <v>0</v>
      </c>
      <c r="M491" s="1227">
        <f>IFERROR(VLOOKUP(A491,'Resumen Diario1_1'!$K$5:$K$233,1,0),0)</f>
        <v>0</v>
      </c>
      <c r="N491" s="1227">
        <f>IFERROR(VLOOKUP(A491,'Comunicación de Baja1_0'!$K$5:$K$233,1,0),0)</f>
        <v>0</v>
      </c>
      <c r="O491" s="1227">
        <f>IFERROR(VLOOKUP(A491,'Resumen de reversiones1_0'!$K$5:$K$1000,1,0),0)</f>
        <v>0</v>
      </c>
      <c r="P491" s="1227">
        <f>IFERROR(VLOOKUP(A491,Factura2_0!$L$5:$L$971,1,0),0)</f>
        <v>0</v>
      </c>
      <c r="Q491" s="1227">
        <f>IFERROR(VLOOKUP($A491,Boleta2_0!$L$5:$L$1117,1,0),0)</f>
        <v>0</v>
      </c>
      <c r="R491" s="1227" t="str">
        <f>IFERROR(VLOOKUP($A491,'Servicios Públicos2_0'!$L$5:$L$462,1,0),0)</f>
        <v>2363</v>
      </c>
      <c r="S491" s="1227">
        <f>IFERROR(VLOOKUP($A491,NotaCredito2_0!$L$5:$L$457,1,0),0)</f>
        <v>0</v>
      </c>
      <c r="T491" s="1227">
        <f>IFERROR(VLOOKUP($A491,NotaDebito2_0!$L$5:$L$454,1,0),0)</f>
        <v>0</v>
      </c>
      <c r="U491" s="1227">
        <f>IFERROR(VLOOKUP($A491,General!$D$6:$D$235,1,0),0)</f>
        <v>0</v>
      </c>
      <c r="V491" s="1227">
        <f>IFERROR(VLOOKUP($A491,Firma!$H$4:$H$232,1,0),0)</f>
        <v>0</v>
      </c>
      <c r="W491" s="365" t="s">
        <v>762</v>
      </c>
      <c r="X491" s="1229" t="str">
        <f t="shared" si="7"/>
        <v>2363</v>
      </c>
    </row>
    <row r="492" spans="1:24" customFormat="1" x14ac:dyDescent="0.25">
      <c r="A492" s="365" t="s">
        <v>769</v>
      </c>
      <c r="B492" s="1249" t="s">
        <v>529</v>
      </c>
      <c r="C492" s="1382"/>
      <c r="D492" s="1090"/>
      <c r="E492" s="449"/>
      <c r="F492" s="1227" t="str">
        <f>IFERROR(VLOOKUP(A492,Factura1_0!$K$5:$K$263,1,0),"0")</f>
        <v>2364</v>
      </c>
      <c r="G492" s="1227" t="str">
        <f>IFERROR(VLOOKUP(A492,Boleta1_0!$K$5:$K$248,1,0),0)</f>
        <v>2364</v>
      </c>
      <c r="H492" s="1227" t="str">
        <f>IFERROR(VLOOKUP(A492,'Nota de Débito1_0'!$K$5:$K$238,1,0),0)</f>
        <v>2364</v>
      </c>
      <c r="I492" s="1227" t="str">
        <f>IFERROR(VLOOKUP(A492,'Nota de Crédito1_0'!$K$5:$K$238,1,0),0)</f>
        <v>2364</v>
      </c>
      <c r="J492" s="1227">
        <f>IFERROR(VLOOKUP(A492,Retenciones1_0!$K$5:$K$237,1,0),0)</f>
        <v>0</v>
      </c>
      <c r="K492" s="1227">
        <f>IFERROR(VLOOKUP(A492,Percepciones1_0!$K$5:$K$236,1,0),0)</f>
        <v>0</v>
      </c>
      <c r="L492" s="1227">
        <f>IFERROR(VLOOKUP(A492,Guía1_0!$K$5:$K$235,1,0),0)</f>
        <v>0</v>
      </c>
      <c r="M492" s="1227">
        <f>IFERROR(VLOOKUP(A492,'Resumen Diario1_1'!$K$5:$K$233,1,0),0)</f>
        <v>0</v>
      </c>
      <c r="N492" s="1227">
        <f>IFERROR(VLOOKUP(A492,'Comunicación de Baja1_0'!$K$5:$K$233,1,0),0)</f>
        <v>0</v>
      </c>
      <c r="O492" s="1227">
        <f>IFERROR(VLOOKUP(A492,'Resumen de reversiones1_0'!$K$5:$K$1000,1,0),0)</f>
        <v>0</v>
      </c>
      <c r="P492" s="1227" t="str">
        <f>IFERROR(VLOOKUP(A492,Factura2_0!$L$5:$L$971,1,0),0)</f>
        <v>2364</v>
      </c>
      <c r="Q492" s="1227" t="str">
        <f>IFERROR(VLOOKUP($A492,Boleta2_0!$L$5:$L$1117,1,0),0)</f>
        <v>2364</v>
      </c>
      <c r="R492" s="1227">
        <f>IFERROR(VLOOKUP($A492,'Servicios Públicos2_0'!$L$5:$L$462,1,0),0)</f>
        <v>0</v>
      </c>
      <c r="S492" s="1227" t="str">
        <f>IFERROR(VLOOKUP($A492,NotaCredito2_0!$L$5:$L$457,1,0),0)</f>
        <v>2364</v>
      </c>
      <c r="T492" s="1227" t="str">
        <f>IFERROR(VLOOKUP($A492,NotaDebito2_0!$L$5:$L$454,1,0),0)</f>
        <v>2364</v>
      </c>
      <c r="U492" s="1227">
        <f>IFERROR(VLOOKUP($A492,General!$D$6:$D$235,1,0),0)</f>
        <v>0</v>
      </c>
      <c r="V492" s="1227">
        <f>IFERROR(VLOOKUP($A492,Firma!$H$4:$H$232,1,0),0)</f>
        <v>0</v>
      </c>
      <c r="W492" s="365" t="s">
        <v>769</v>
      </c>
      <c r="X492" s="1229" t="str">
        <f t="shared" si="7"/>
        <v>2364</v>
      </c>
    </row>
    <row r="493" spans="1:24" customFormat="1" x14ac:dyDescent="0.25">
      <c r="A493" s="365" t="s">
        <v>767</v>
      </c>
      <c r="B493" s="1249" t="s">
        <v>768</v>
      </c>
      <c r="C493" s="1382"/>
      <c r="D493" s="1090"/>
      <c r="E493" s="449"/>
      <c r="F493" s="1227" t="str">
        <f>IFERROR(VLOOKUP(A493,Factura1_0!$K$5:$K$263,1,0),"0")</f>
        <v>2365</v>
      </c>
      <c r="G493" s="1227" t="str">
        <f>IFERROR(VLOOKUP(A493,Boleta1_0!$K$5:$K$248,1,0),0)</f>
        <v>2365</v>
      </c>
      <c r="H493" s="1227" t="str">
        <f>IFERROR(VLOOKUP(A493,'Nota de Débito1_0'!$K$5:$K$238,1,0),0)</f>
        <v>2365</v>
      </c>
      <c r="I493" s="1227" t="str">
        <f>IFERROR(VLOOKUP(A493,'Nota de Crédito1_0'!$K$5:$K$238,1,0),0)</f>
        <v>2365</v>
      </c>
      <c r="J493" s="1227">
        <f>IFERROR(VLOOKUP(A493,Retenciones1_0!$K$5:$K$237,1,0),0)</f>
        <v>0</v>
      </c>
      <c r="K493" s="1227">
        <f>IFERROR(VLOOKUP(A493,Percepciones1_0!$K$5:$K$236,1,0),0)</f>
        <v>0</v>
      </c>
      <c r="L493" s="1227">
        <f>IFERROR(VLOOKUP(A493,Guía1_0!$K$5:$K$235,1,0),0)</f>
        <v>0</v>
      </c>
      <c r="M493" s="1227">
        <f>IFERROR(VLOOKUP(A493,'Resumen Diario1_1'!$K$5:$K$233,1,0),0)</f>
        <v>0</v>
      </c>
      <c r="N493" s="1227">
        <f>IFERROR(VLOOKUP(A493,'Comunicación de Baja1_0'!$K$5:$K$233,1,0),0)</f>
        <v>0</v>
      </c>
      <c r="O493" s="1227">
        <f>IFERROR(VLOOKUP(A493,'Resumen de reversiones1_0'!$K$5:$K$1000,1,0),0)</f>
        <v>0</v>
      </c>
      <c r="P493" s="1227" t="str">
        <f>IFERROR(VLOOKUP(A493,Factura2_0!$L$5:$L$971,1,0),0)</f>
        <v>2365</v>
      </c>
      <c r="Q493" s="1227" t="str">
        <f>IFERROR(VLOOKUP($A493,Boleta2_0!$L$5:$L$1117,1,0),0)</f>
        <v>2365</v>
      </c>
      <c r="R493" s="1227">
        <f>IFERROR(VLOOKUP($A493,'Servicios Públicos2_0'!$L$5:$L$462,1,0),0)</f>
        <v>0</v>
      </c>
      <c r="S493" s="1227" t="str">
        <f>IFERROR(VLOOKUP($A493,NotaCredito2_0!$L$5:$L$457,1,0),0)</f>
        <v>2365</v>
      </c>
      <c r="T493" s="1227" t="str">
        <f>IFERROR(VLOOKUP($A493,NotaDebito2_0!$L$5:$L$454,1,0),0)</f>
        <v>2365</v>
      </c>
      <c r="U493" s="1227">
        <f>IFERROR(VLOOKUP($A493,General!$D$6:$D$235,1,0),0)</f>
        <v>0</v>
      </c>
      <c r="V493" s="1227">
        <f>IFERROR(VLOOKUP($A493,Firma!$H$4:$H$232,1,0),0)</f>
        <v>0</v>
      </c>
      <c r="W493" s="365" t="s">
        <v>767</v>
      </c>
      <c r="X493" s="1229" t="str">
        <f t="shared" si="7"/>
        <v>2365</v>
      </c>
    </row>
    <row r="494" spans="1:24" customFormat="1" x14ac:dyDescent="0.25">
      <c r="A494" s="365" t="s">
        <v>2068</v>
      </c>
      <c r="B494" s="1249" t="s">
        <v>670</v>
      </c>
      <c r="C494" s="1382"/>
      <c r="D494" s="1090"/>
      <c r="E494" s="449"/>
      <c r="F494" s="1227" t="str">
        <f>IFERROR(VLOOKUP(A494,Factura1_0!$K$5:$K$263,1,0),"0")</f>
        <v>2366</v>
      </c>
      <c r="G494" s="1227" t="str">
        <f>IFERROR(VLOOKUP(A494,Boleta1_0!$K$5:$K$248,1,0),0)</f>
        <v>2366</v>
      </c>
      <c r="H494" s="1227">
        <f>IFERROR(VLOOKUP(A494,'Nota de Débito1_0'!$K$5:$K$238,1,0),0)</f>
        <v>0</v>
      </c>
      <c r="I494" s="1227">
        <f>IFERROR(VLOOKUP(A494,'Nota de Crédito1_0'!$K$5:$K$238,1,0),0)</f>
        <v>0</v>
      </c>
      <c r="J494" s="1227">
        <f>IFERROR(VLOOKUP(A494,Retenciones1_0!$K$5:$K$237,1,0),0)</f>
        <v>0</v>
      </c>
      <c r="K494" s="1227">
        <f>IFERROR(VLOOKUP(A494,Percepciones1_0!$K$5:$K$236,1,0),0)</f>
        <v>0</v>
      </c>
      <c r="L494" s="1227">
        <f>IFERROR(VLOOKUP(A494,Guía1_0!$K$5:$K$235,1,0),0)</f>
        <v>0</v>
      </c>
      <c r="M494" s="1227">
        <f>IFERROR(VLOOKUP(A494,'Resumen Diario1_1'!$K$5:$K$233,1,0),0)</f>
        <v>0</v>
      </c>
      <c r="N494" s="1227">
        <f>IFERROR(VLOOKUP(A494,'Comunicación de Baja1_0'!$K$5:$K$233,1,0),0)</f>
        <v>0</v>
      </c>
      <c r="O494" s="1227">
        <f>IFERROR(VLOOKUP(A494,'Resumen de reversiones1_0'!$K$5:$K$1000,1,0),0)</f>
        <v>0</v>
      </c>
      <c r="P494" s="1227">
        <f>IFERROR(VLOOKUP(A494,Factura2_0!$L$5:$L$971,1,0),0)</f>
        <v>0</v>
      </c>
      <c r="Q494" s="1227">
        <f>IFERROR(VLOOKUP($A494,Boleta2_0!$L$5:$L$1117,1,0),0)</f>
        <v>0</v>
      </c>
      <c r="R494" s="1227">
        <f>IFERROR(VLOOKUP($A494,'Servicios Públicos2_0'!$L$5:$L$462,1,0),0)</f>
        <v>0</v>
      </c>
      <c r="S494" s="1227">
        <f>IFERROR(VLOOKUP($A494,NotaCredito2_0!$L$5:$L$457,1,0),0)</f>
        <v>0</v>
      </c>
      <c r="T494" s="1227">
        <f>IFERROR(VLOOKUP($A494,NotaDebito2_0!$L$5:$L$454,1,0),0)</f>
        <v>0</v>
      </c>
      <c r="U494" s="1227">
        <f>IFERROR(VLOOKUP($A494,General!$D$6:$D$235,1,0),0)</f>
        <v>0</v>
      </c>
      <c r="V494" s="1227">
        <f>IFERROR(VLOOKUP($A494,Firma!$H$4:$H$232,1,0),0)</f>
        <v>0</v>
      </c>
      <c r="W494" s="365" t="s">
        <v>2068</v>
      </c>
      <c r="X494" s="1229" t="str">
        <f t="shared" si="7"/>
        <v>2366</v>
      </c>
    </row>
    <row r="495" spans="1:24" customFormat="1" x14ac:dyDescent="0.25">
      <c r="A495" s="365" t="s">
        <v>2067</v>
      </c>
      <c r="B495" s="1249" t="s">
        <v>599</v>
      </c>
      <c r="C495" s="1382"/>
      <c r="D495" s="1090"/>
      <c r="E495" s="449"/>
      <c r="F495" s="1227" t="str">
        <f>IFERROR(VLOOKUP(A495,Factura1_0!$K$5:$K$263,1,0),"0")</f>
        <v>2367</v>
      </c>
      <c r="G495" s="1227" t="str">
        <f>IFERROR(VLOOKUP(A495,Boleta1_0!$K$5:$K$248,1,0),0)</f>
        <v>2367</v>
      </c>
      <c r="H495" s="1227" t="str">
        <f>IFERROR(VLOOKUP(A495,'Nota de Débito1_0'!$K$5:$K$238,1,0),0)</f>
        <v>2367</v>
      </c>
      <c r="I495" s="1227" t="str">
        <f>IFERROR(VLOOKUP(A495,'Nota de Crédito1_0'!$K$5:$K$238,1,0),0)</f>
        <v>2367</v>
      </c>
      <c r="J495" s="1227">
        <f>IFERROR(VLOOKUP(A495,Retenciones1_0!$K$5:$K$237,1,0),0)</f>
        <v>0</v>
      </c>
      <c r="K495" s="1227">
        <f>IFERROR(VLOOKUP(A495,Percepciones1_0!$K$5:$K$236,1,0),0)</f>
        <v>0</v>
      </c>
      <c r="L495" s="1227">
        <f>IFERROR(VLOOKUP(A495,Guía1_0!$K$5:$K$235,1,0),0)</f>
        <v>0</v>
      </c>
      <c r="M495" s="1227">
        <f>IFERROR(VLOOKUP(A495,'Resumen Diario1_1'!$K$5:$K$233,1,0),0)</f>
        <v>0</v>
      </c>
      <c r="N495" s="1227">
        <f>IFERROR(VLOOKUP(A495,'Comunicación de Baja1_0'!$K$5:$K$233,1,0),0)</f>
        <v>0</v>
      </c>
      <c r="O495" s="1227">
        <f>IFERROR(VLOOKUP(A495,'Resumen de reversiones1_0'!$K$5:$K$1000,1,0),0)</f>
        <v>0</v>
      </c>
      <c r="P495" s="1227" t="str">
        <f>IFERROR(VLOOKUP(A495,Factura2_0!$L$5:$L$971,1,0),0)</f>
        <v>2367</v>
      </c>
      <c r="Q495" s="1227" t="str">
        <f>IFERROR(VLOOKUP($A495,Boleta2_0!$L$5:$L$1117,1,0),0)</f>
        <v>2367</v>
      </c>
      <c r="R495" s="1227" t="str">
        <f>IFERROR(VLOOKUP($A495,'Servicios Públicos2_0'!$L$5:$L$462,1,0),0)</f>
        <v>2367</v>
      </c>
      <c r="S495" s="1227" t="str">
        <f>IFERROR(VLOOKUP($A495,NotaCredito2_0!$L$5:$L$457,1,0),0)</f>
        <v>2367</v>
      </c>
      <c r="T495" s="1227" t="str">
        <f>IFERROR(VLOOKUP($A495,NotaDebito2_0!$L$5:$L$454,1,0),0)</f>
        <v>2367</v>
      </c>
      <c r="U495" s="1227">
        <f>IFERROR(VLOOKUP($A495,General!$D$6:$D$235,1,0),0)</f>
        <v>0</v>
      </c>
      <c r="V495" s="1227">
        <f>IFERROR(VLOOKUP($A495,Firma!$H$4:$H$232,1,0),0)</f>
        <v>0</v>
      </c>
      <c r="W495" s="365" t="s">
        <v>2067</v>
      </c>
      <c r="X495" s="1229" t="str">
        <f t="shared" si="7"/>
        <v>2367</v>
      </c>
    </row>
    <row r="496" spans="1:24" customFormat="1" x14ac:dyDescent="0.25">
      <c r="A496" s="365" t="s">
        <v>2066</v>
      </c>
      <c r="B496" s="1249" t="s">
        <v>621</v>
      </c>
      <c r="C496" s="1382"/>
      <c r="D496" s="1090"/>
      <c r="E496" s="449"/>
      <c r="F496" s="1227" t="str">
        <f>IFERROR(VLOOKUP(A496,Factura1_0!$K$5:$K$263,1,0),"0")</f>
        <v>0</v>
      </c>
      <c r="G496" s="1227">
        <f>IFERROR(VLOOKUP(A496,Boleta1_0!$K$5:$K$248,1,0),0)</f>
        <v>0</v>
      </c>
      <c r="H496" s="1227">
        <f>IFERROR(VLOOKUP(A496,'Nota de Débito1_0'!$K$5:$K$238,1,0),0)</f>
        <v>0</v>
      </c>
      <c r="I496" s="1227">
        <f>IFERROR(VLOOKUP(A496,'Nota de Crédito1_0'!$K$5:$K$238,1,0),0)</f>
        <v>0</v>
      </c>
      <c r="J496" s="1227">
        <f>IFERROR(VLOOKUP(A496,Retenciones1_0!$K$5:$K$237,1,0),0)</f>
        <v>0</v>
      </c>
      <c r="K496" s="1227">
        <f>IFERROR(VLOOKUP(A496,Percepciones1_0!$K$5:$K$236,1,0),0)</f>
        <v>0</v>
      </c>
      <c r="L496" s="1227">
        <f>IFERROR(VLOOKUP(A496,Guía1_0!$K$5:$K$235,1,0),0)</f>
        <v>0</v>
      </c>
      <c r="M496" s="1227">
        <f>IFERROR(VLOOKUP(A496,'Resumen Diario1_1'!$K$5:$K$233,1,0),0)</f>
        <v>0</v>
      </c>
      <c r="N496" s="1227">
        <f>IFERROR(VLOOKUP(A496,'Comunicación de Baja1_0'!$K$5:$K$233,1,0),0)</f>
        <v>0</v>
      </c>
      <c r="O496" s="1227">
        <f>IFERROR(VLOOKUP(A496,'Resumen de reversiones1_0'!$K$5:$K$1000,1,0),0)</f>
        <v>0</v>
      </c>
      <c r="P496" s="1227">
        <f>IFERROR(VLOOKUP(A496,Factura2_0!$L$5:$L$971,1,0),0)</f>
        <v>0</v>
      </c>
      <c r="Q496" s="1227">
        <f>IFERROR(VLOOKUP($A496,Boleta2_0!$L$5:$L$1117,1,0),0)</f>
        <v>0</v>
      </c>
      <c r="R496" s="1227">
        <f>IFERROR(VLOOKUP($A496,'Servicios Públicos2_0'!$L$5:$L$462,1,0),0)</f>
        <v>0</v>
      </c>
      <c r="S496" s="1227">
        <f>IFERROR(VLOOKUP($A496,NotaCredito2_0!$L$5:$L$457,1,0),0)</f>
        <v>0</v>
      </c>
      <c r="T496" s="1227">
        <f>IFERROR(VLOOKUP($A496,NotaDebito2_0!$L$5:$L$454,1,0),0)</f>
        <v>0</v>
      </c>
      <c r="U496" s="1227">
        <f>IFERROR(VLOOKUP($A496,General!$D$6:$D$235,1,0),0)</f>
        <v>0</v>
      </c>
      <c r="V496" s="1227">
        <f>IFERROR(VLOOKUP($A496,Firma!$H$4:$H$232,1,0),0)</f>
        <v>0</v>
      </c>
      <c r="W496" s="365" t="s">
        <v>2066</v>
      </c>
      <c r="X496" s="1229" t="str">
        <f t="shared" si="7"/>
        <v>2368</v>
      </c>
    </row>
    <row r="497" spans="1:24" customFormat="1" x14ac:dyDescent="0.25">
      <c r="A497" s="365" t="s">
        <v>2065</v>
      </c>
      <c r="B497" s="1249" t="s">
        <v>606</v>
      </c>
      <c r="C497" s="1382"/>
      <c r="D497" s="1090"/>
      <c r="E497" s="449"/>
      <c r="F497" s="1227" t="str">
        <f>IFERROR(VLOOKUP(A497,Factura1_0!$K$5:$K$263,1,0),"0")</f>
        <v>2369</v>
      </c>
      <c r="G497" s="1227" t="str">
        <f>IFERROR(VLOOKUP(A497,Boleta1_0!$K$5:$K$248,1,0),0)</f>
        <v>2369</v>
      </c>
      <c r="H497" s="1227" t="str">
        <f>IFERROR(VLOOKUP(A497,'Nota de Débito1_0'!$K$5:$K$238,1,0),0)</f>
        <v>2369</v>
      </c>
      <c r="I497" s="1227" t="str">
        <f>IFERROR(VLOOKUP(A497,'Nota de Crédito1_0'!$K$5:$K$238,1,0),0)</f>
        <v>2369</v>
      </c>
      <c r="J497" s="1227">
        <f>IFERROR(VLOOKUP(A497,Retenciones1_0!$K$5:$K$237,1,0),0)</f>
        <v>0</v>
      </c>
      <c r="K497" s="1227">
        <f>IFERROR(VLOOKUP(A497,Percepciones1_0!$K$5:$K$236,1,0),0)</f>
        <v>0</v>
      </c>
      <c r="L497" s="1227">
        <f>IFERROR(VLOOKUP(A497,Guía1_0!$K$5:$K$235,1,0),0)</f>
        <v>0</v>
      </c>
      <c r="M497" s="1227">
        <f>IFERROR(VLOOKUP(A497,'Resumen Diario1_1'!$K$5:$K$233,1,0),0)</f>
        <v>0</v>
      </c>
      <c r="N497" s="1227">
        <f>IFERROR(VLOOKUP(A497,'Comunicación de Baja1_0'!$K$5:$K$233,1,0),0)</f>
        <v>0</v>
      </c>
      <c r="O497" s="1227">
        <f>IFERROR(VLOOKUP(A497,'Resumen de reversiones1_0'!$K$5:$K$1000,1,0),0)</f>
        <v>0</v>
      </c>
      <c r="P497" s="1227" t="str">
        <f>IFERROR(VLOOKUP(A497,Factura2_0!$L$5:$L$971,1,0),0)</f>
        <v>2369</v>
      </c>
      <c r="Q497" s="1227" t="str">
        <f>IFERROR(VLOOKUP($A497,Boleta2_0!$L$5:$L$1117,1,0),0)</f>
        <v>2369</v>
      </c>
      <c r="R497" s="1227" t="str">
        <f>IFERROR(VLOOKUP($A497,'Servicios Públicos2_0'!$L$5:$L$462,1,0),0)</f>
        <v>2369</v>
      </c>
      <c r="S497" s="1227" t="str">
        <f>IFERROR(VLOOKUP($A497,NotaCredito2_0!$L$5:$L$457,1,0),0)</f>
        <v>2369</v>
      </c>
      <c r="T497" s="1227" t="str">
        <f>IFERROR(VLOOKUP($A497,NotaDebito2_0!$L$5:$L$454,1,0),0)</f>
        <v>2369</v>
      </c>
      <c r="U497" s="1227">
        <f>IFERROR(VLOOKUP($A497,General!$D$6:$D$235,1,0),0)</f>
        <v>0</v>
      </c>
      <c r="V497" s="1227">
        <f>IFERROR(VLOOKUP($A497,Firma!$H$4:$H$232,1,0),0)</f>
        <v>0</v>
      </c>
      <c r="W497" s="365" t="s">
        <v>2065</v>
      </c>
      <c r="X497" s="1229" t="str">
        <f t="shared" si="7"/>
        <v>2369</v>
      </c>
    </row>
    <row r="498" spans="1:24" customFormat="1" x14ac:dyDescent="0.25">
      <c r="A498" s="365" t="s">
        <v>2064</v>
      </c>
      <c r="B498" s="1249" t="s">
        <v>608</v>
      </c>
      <c r="C498" s="1382"/>
      <c r="D498" s="1090"/>
      <c r="E498" s="449"/>
      <c r="F498" s="1227" t="str">
        <f>IFERROR(VLOOKUP(A498,Factura1_0!$K$5:$K$263,1,0),"0")</f>
        <v>2370</v>
      </c>
      <c r="G498" s="1227" t="str">
        <f>IFERROR(VLOOKUP(A498,Boleta1_0!$K$5:$K$248,1,0),0)</f>
        <v>2370</v>
      </c>
      <c r="H498" s="1227" t="str">
        <f>IFERROR(VLOOKUP(A498,'Nota de Débito1_0'!$K$5:$K$238,1,0),0)</f>
        <v>2370</v>
      </c>
      <c r="I498" s="1227" t="str">
        <f>IFERROR(VLOOKUP(A498,'Nota de Crédito1_0'!$K$5:$K$238,1,0),0)</f>
        <v>2370</v>
      </c>
      <c r="J498" s="1227">
        <f>IFERROR(VLOOKUP(A498,Retenciones1_0!$K$5:$K$237,1,0),0)</f>
        <v>0</v>
      </c>
      <c r="K498" s="1227">
        <f>IFERROR(VLOOKUP(A498,Percepciones1_0!$K$5:$K$236,1,0),0)</f>
        <v>0</v>
      </c>
      <c r="L498" s="1227">
        <f>IFERROR(VLOOKUP(A498,Guía1_0!$K$5:$K$235,1,0),0)</f>
        <v>0</v>
      </c>
      <c r="M498" s="1227">
        <f>IFERROR(VLOOKUP(A498,'Resumen Diario1_1'!$K$5:$K$233,1,0),0)</f>
        <v>0</v>
      </c>
      <c r="N498" s="1227">
        <f>IFERROR(VLOOKUP(A498,'Comunicación de Baja1_0'!$K$5:$K$233,1,0),0)</f>
        <v>0</v>
      </c>
      <c r="O498" s="1227">
        <f>IFERROR(VLOOKUP(A498,'Resumen de reversiones1_0'!$K$5:$K$1000,1,0),0)</f>
        <v>0</v>
      </c>
      <c r="P498" s="1227" t="str">
        <f>IFERROR(VLOOKUP(A498,Factura2_0!$L$5:$L$971,1,0),0)</f>
        <v>2370</v>
      </c>
      <c r="Q498" s="1227" t="str">
        <f>IFERROR(VLOOKUP($A498,Boleta2_0!$L$5:$L$1117,1,0),0)</f>
        <v>2370</v>
      </c>
      <c r="R498" s="1227" t="str">
        <f>IFERROR(VLOOKUP($A498,'Servicios Públicos2_0'!$L$5:$L$462,1,0),0)</f>
        <v>2370</v>
      </c>
      <c r="S498" s="1227" t="str">
        <f>IFERROR(VLOOKUP($A498,NotaCredito2_0!$L$5:$L$457,1,0),0)</f>
        <v>2370</v>
      </c>
      <c r="T498" s="1227" t="str">
        <f>IFERROR(VLOOKUP($A498,NotaDebito2_0!$L$5:$L$454,1,0),0)</f>
        <v>2370</v>
      </c>
      <c r="U498" s="1227">
        <f>IFERROR(VLOOKUP($A498,General!$D$6:$D$235,1,0),0)</f>
        <v>0</v>
      </c>
      <c r="V498" s="1227">
        <f>IFERROR(VLOOKUP($A498,Firma!$H$4:$H$232,1,0),0)</f>
        <v>0</v>
      </c>
      <c r="W498" s="365" t="s">
        <v>2064</v>
      </c>
      <c r="X498" s="1229" t="str">
        <f t="shared" si="7"/>
        <v>2370</v>
      </c>
    </row>
    <row r="499" spans="1:24" customFormat="1" x14ac:dyDescent="0.25">
      <c r="A499" s="365" t="s">
        <v>2063</v>
      </c>
      <c r="B499" s="1249" t="s">
        <v>616</v>
      </c>
      <c r="C499" s="1382"/>
      <c r="D499" s="1090"/>
      <c r="E499" s="449"/>
      <c r="F499" s="1227" t="str">
        <f>IFERROR(VLOOKUP(A499,Factura1_0!$K$5:$K$263,1,0),"0")</f>
        <v>2371</v>
      </c>
      <c r="G499" s="1227" t="str">
        <f>IFERROR(VLOOKUP(A499,Boleta1_0!$K$5:$K$248,1,0),0)</f>
        <v>2371</v>
      </c>
      <c r="H499" s="1227" t="str">
        <f>IFERROR(VLOOKUP(A499,'Nota de Débito1_0'!$K$5:$K$238,1,0),0)</f>
        <v>2371</v>
      </c>
      <c r="I499" s="1227" t="str">
        <f>IFERROR(VLOOKUP(A499,'Nota de Crédito1_0'!$K$5:$K$238,1,0),0)</f>
        <v>2371</v>
      </c>
      <c r="J499" s="1227">
        <f>IFERROR(VLOOKUP(A499,Retenciones1_0!$K$5:$K$237,1,0),0)</f>
        <v>0</v>
      </c>
      <c r="K499" s="1227">
        <f>IFERROR(VLOOKUP(A499,Percepciones1_0!$K$5:$K$236,1,0),0)</f>
        <v>0</v>
      </c>
      <c r="L499" s="1227">
        <f>IFERROR(VLOOKUP(A499,Guía1_0!$K$5:$K$235,1,0),0)</f>
        <v>0</v>
      </c>
      <c r="M499" s="1227">
        <f>IFERROR(VLOOKUP(A499,'Resumen Diario1_1'!$K$5:$K$233,1,0),0)</f>
        <v>0</v>
      </c>
      <c r="N499" s="1227">
        <f>IFERROR(VLOOKUP(A499,'Comunicación de Baja1_0'!$K$5:$K$233,1,0),0)</f>
        <v>0</v>
      </c>
      <c r="O499" s="1227">
        <f>IFERROR(VLOOKUP(A499,'Resumen de reversiones1_0'!$K$5:$K$1000,1,0),0)</f>
        <v>0</v>
      </c>
      <c r="P499" s="1227" t="str">
        <f>IFERROR(VLOOKUP(A499,Factura2_0!$L$5:$L$971,1,0),0)</f>
        <v>2371</v>
      </c>
      <c r="Q499" s="1227" t="str">
        <f>IFERROR(VLOOKUP($A499,Boleta2_0!$L$5:$L$1117,1,0),0)</f>
        <v>2371</v>
      </c>
      <c r="R499" s="1227" t="str">
        <f>IFERROR(VLOOKUP($A499,'Servicios Públicos2_0'!$L$5:$L$462,1,0),0)</f>
        <v>2371</v>
      </c>
      <c r="S499" s="1227" t="str">
        <f>IFERROR(VLOOKUP($A499,NotaCredito2_0!$L$5:$L$457,1,0),0)</f>
        <v>2371</v>
      </c>
      <c r="T499" s="1227" t="str">
        <f>IFERROR(VLOOKUP($A499,NotaDebito2_0!$L$5:$L$454,1,0),0)</f>
        <v>2371</v>
      </c>
      <c r="U499" s="1227">
        <f>IFERROR(VLOOKUP($A499,General!$D$6:$D$235,1,0),0)</f>
        <v>0</v>
      </c>
      <c r="V499" s="1227">
        <f>IFERROR(VLOOKUP($A499,Firma!$H$4:$H$232,1,0),0)</f>
        <v>0</v>
      </c>
      <c r="W499" s="365" t="s">
        <v>2063</v>
      </c>
      <c r="X499" s="1229" t="str">
        <f t="shared" si="7"/>
        <v>2371</v>
      </c>
    </row>
    <row r="500" spans="1:24" customFormat="1" x14ac:dyDescent="0.25">
      <c r="A500" s="365" t="s">
        <v>2062</v>
      </c>
      <c r="B500" s="1249" t="s">
        <v>612</v>
      </c>
      <c r="C500" s="1382"/>
      <c r="D500" s="1090"/>
      <c r="E500" s="449"/>
      <c r="F500" s="1227" t="str">
        <f>IFERROR(VLOOKUP(A500,Factura1_0!$K$5:$K$263,1,0),"0")</f>
        <v>2372</v>
      </c>
      <c r="G500" s="1227" t="str">
        <f>IFERROR(VLOOKUP(A500,Boleta1_0!$K$5:$K$248,1,0),0)</f>
        <v>2372</v>
      </c>
      <c r="H500" s="1227" t="str">
        <f>IFERROR(VLOOKUP(A500,'Nota de Débito1_0'!$K$5:$K$238,1,0),0)</f>
        <v>2372</v>
      </c>
      <c r="I500" s="1227" t="str">
        <f>IFERROR(VLOOKUP(A500,'Nota de Crédito1_0'!$K$5:$K$238,1,0),0)</f>
        <v>2372</v>
      </c>
      <c r="J500" s="1227">
        <f>IFERROR(VLOOKUP(A500,Retenciones1_0!$K$5:$K$237,1,0),0)</f>
        <v>0</v>
      </c>
      <c r="K500" s="1227">
        <f>IFERROR(VLOOKUP(A500,Percepciones1_0!$K$5:$K$236,1,0),0)</f>
        <v>0</v>
      </c>
      <c r="L500" s="1227">
        <f>IFERROR(VLOOKUP(A500,Guía1_0!$K$5:$K$235,1,0),0)</f>
        <v>0</v>
      </c>
      <c r="M500" s="1227">
        <f>IFERROR(VLOOKUP(A500,'Resumen Diario1_1'!$K$5:$K$233,1,0),0)</f>
        <v>0</v>
      </c>
      <c r="N500" s="1227">
        <f>IFERROR(VLOOKUP(A500,'Comunicación de Baja1_0'!$K$5:$K$233,1,0),0)</f>
        <v>0</v>
      </c>
      <c r="O500" s="1227">
        <f>IFERROR(VLOOKUP(A500,'Resumen de reversiones1_0'!$K$5:$K$1000,1,0),0)</f>
        <v>0</v>
      </c>
      <c r="P500" s="1227">
        <f>IFERROR(VLOOKUP(A500,Factura2_0!$L$5:$L$971,1,0),0)</f>
        <v>0</v>
      </c>
      <c r="Q500" s="1227">
        <f>IFERROR(VLOOKUP($A500,Boleta2_0!$L$5:$L$1117,1,0),0)</f>
        <v>0</v>
      </c>
      <c r="R500" s="1227">
        <f>IFERROR(VLOOKUP($A500,'Servicios Públicos2_0'!$L$5:$L$462,1,0),0)</f>
        <v>0</v>
      </c>
      <c r="S500" s="1227">
        <f>IFERROR(VLOOKUP($A500,NotaCredito2_0!$L$5:$L$457,1,0),0)</f>
        <v>0</v>
      </c>
      <c r="T500" s="1227">
        <f>IFERROR(VLOOKUP($A500,NotaDebito2_0!$L$5:$L$454,1,0),0)</f>
        <v>0</v>
      </c>
      <c r="U500" s="1227">
        <f>IFERROR(VLOOKUP($A500,General!$D$6:$D$235,1,0),0)</f>
        <v>0</v>
      </c>
      <c r="V500" s="1227">
        <f>IFERROR(VLOOKUP($A500,Firma!$H$4:$H$232,1,0),0)</f>
        <v>0</v>
      </c>
      <c r="W500" s="365" t="s">
        <v>2062</v>
      </c>
      <c r="X500" s="1229" t="str">
        <f t="shared" si="7"/>
        <v>2372</v>
      </c>
    </row>
    <row r="501" spans="1:24" customFormat="1" x14ac:dyDescent="0.25">
      <c r="A501" s="365" t="s">
        <v>2061</v>
      </c>
      <c r="B501" s="1249" t="s">
        <v>622</v>
      </c>
      <c r="C501" s="1382"/>
      <c r="D501" s="1090"/>
      <c r="E501" s="449"/>
      <c r="F501" s="1227" t="str">
        <f>IFERROR(VLOOKUP(A501,Factura1_0!$K$5:$K$263,1,0),"0")</f>
        <v>2373</v>
      </c>
      <c r="G501" s="1227" t="str">
        <f>IFERROR(VLOOKUP(A501,Boleta1_0!$K$5:$K$248,1,0),0)</f>
        <v>2373</v>
      </c>
      <c r="H501" s="1227" t="str">
        <f>IFERROR(VLOOKUP(A501,'Nota de Débito1_0'!$K$5:$K$238,1,0),0)</f>
        <v>2373</v>
      </c>
      <c r="I501" s="1227" t="str">
        <f>IFERROR(VLOOKUP(A501,'Nota de Crédito1_0'!$K$5:$K$238,1,0),0)</f>
        <v>2373</v>
      </c>
      <c r="J501" s="1227">
        <f>IFERROR(VLOOKUP(A501,Retenciones1_0!$K$5:$K$237,1,0),0)</f>
        <v>0</v>
      </c>
      <c r="K501" s="1227">
        <f>IFERROR(VLOOKUP(A501,Percepciones1_0!$K$5:$K$236,1,0),0)</f>
        <v>0</v>
      </c>
      <c r="L501" s="1227">
        <f>IFERROR(VLOOKUP(A501,Guía1_0!$K$5:$K$235,1,0),0)</f>
        <v>0</v>
      </c>
      <c r="M501" s="1227">
        <f>IFERROR(VLOOKUP(A501,'Resumen Diario1_1'!$K$5:$K$233,1,0),0)</f>
        <v>0</v>
      </c>
      <c r="N501" s="1227">
        <f>IFERROR(VLOOKUP(A501,'Comunicación de Baja1_0'!$K$5:$K$233,1,0),0)</f>
        <v>0</v>
      </c>
      <c r="O501" s="1227">
        <f>IFERROR(VLOOKUP(A501,'Resumen de reversiones1_0'!$K$5:$K$1000,1,0),0)</f>
        <v>0</v>
      </c>
      <c r="P501" s="1227" t="str">
        <f>IFERROR(VLOOKUP(A501,Factura2_0!$L$5:$L$971,1,0),0)</f>
        <v>2373</v>
      </c>
      <c r="Q501" s="1227" t="str">
        <f>IFERROR(VLOOKUP($A501,Boleta2_0!$L$5:$L$1117,1,0),0)</f>
        <v>2373</v>
      </c>
      <c r="R501" s="1227">
        <f>IFERROR(VLOOKUP($A501,'Servicios Públicos2_0'!$L$5:$L$462,1,0),0)</f>
        <v>0</v>
      </c>
      <c r="S501" s="1227" t="str">
        <f>IFERROR(VLOOKUP($A501,NotaCredito2_0!$L$5:$L$457,1,0),0)</f>
        <v>2373</v>
      </c>
      <c r="T501" s="1227" t="str">
        <f>IFERROR(VLOOKUP($A501,NotaDebito2_0!$L$5:$L$454,1,0),0)</f>
        <v>2373</v>
      </c>
      <c r="U501" s="1227">
        <f>IFERROR(VLOOKUP($A501,General!$D$6:$D$235,1,0),0)</f>
        <v>0</v>
      </c>
      <c r="V501" s="1227">
        <f>IFERROR(VLOOKUP($A501,Firma!$H$4:$H$232,1,0),0)</f>
        <v>0</v>
      </c>
      <c r="W501" s="365" t="s">
        <v>2061</v>
      </c>
      <c r="X501" s="1229" t="str">
        <f t="shared" si="7"/>
        <v>2373</v>
      </c>
    </row>
    <row r="502" spans="1:24" customFormat="1" x14ac:dyDescent="0.25">
      <c r="A502" s="365" t="s">
        <v>2060</v>
      </c>
      <c r="B502" s="1249" t="s">
        <v>234</v>
      </c>
      <c r="C502" s="1382"/>
      <c r="D502" s="1090"/>
      <c r="E502" s="449"/>
      <c r="F502" s="1227" t="str">
        <f>IFERROR(VLOOKUP(A502,Factura1_0!$K$5:$K$263,1,0),"0")</f>
        <v>0</v>
      </c>
      <c r="G502" s="1227">
        <f>IFERROR(VLOOKUP(A502,Boleta1_0!$K$5:$K$248,1,0),0)</f>
        <v>0</v>
      </c>
      <c r="H502" s="1227">
        <f>IFERROR(VLOOKUP(A502,'Nota de Débito1_0'!$K$5:$K$238,1,0),0)</f>
        <v>0</v>
      </c>
      <c r="I502" s="1227">
        <f>IFERROR(VLOOKUP(A502,'Nota de Crédito1_0'!$K$5:$K$238,1,0),0)</f>
        <v>0</v>
      </c>
      <c r="J502" s="1227">
        <f>IFERROR(VLOOKUP(A502,Retenciones1_0!$K$5:$K$237,1,0),0)</f>
        <v>0</v>
      </c>
      <c r="K502" s="1227">
        <f>IFERROR(VLOOKUP(A502,Percepciones1_0!$K$5:$K$236,1,0),0)</f>
        <v>0</v>
      </c>
      <c r="L502" s="1227">
        <f>IFERROR(VLOOKUP(A502,Guía1_0!$K$5:$K$235,1,0),0)</f>
        <v>0</v>
      </c>
      <c r="M502" s="1227">
        <f>IFERROR(VLOOKUP(A502,'Resumen Diario1_1'!$K$5:$K$233,1,0),0)</f>
        <v>0</v>
      </c>
      <c r="N502" s="1227">
        <f>IFERROR(VLOOKUP(A502,'Comunicación de Baja1_0'!$K$5:$K$233,1,0),0)</f>
        <v>0</v>
      </c>
      <c r="O502" s="1227">
        <f>IFERROR(VLOOKUP(A502,'Resumen de reversiones1_0'!$K$5:$K$1000,1,0),0)</f>
        <v>0</v>
      </c>
      <c r="P502" s="1227">
        <f>IFERROR(VLOOKUP(A502,Factura2_0!$L$5:$L$971,1,0),0)</f>
        <v>0</v>
      </c>
      <c r="Q502" s="1227">
        <f>IFERROR(VLOOKUP($A502,Boleta2_0!$L$5:$L$1117,1,0),0)</f>
        <v>0</v>
      </c>
      <c r="R502" s="1227">
        <f>IFERROR(VLOOKUP($A502,'Servicios Públicos2_0'!$L$5:$L$462,1,0),0)</f>
        <v>0</v>
      </c>
      <c r="S502" s="1227">
        <f>IFERROR(VLOOKUP($A502,NotaCredito2_0!$L$5:$L$457,1,0),0)</f>
        <v>0</v>
      </c>
      <c r="T502" s="1227">
        <f>IFERROR(VLOOKUP($A502,NotaDebito2_0!$L$5:$L$454,1,0),0)</f>
        <v>0</v>
      </c>
      <c r="U502" s="1227">
        <f>IFERROR(VLOOKUP($A502,General!$D$6:$D$235,1,0),0)</f>
        <v>0</v>
      </c>
      <c r="V502" s="1227">
        <f>IFERROR(VLOOKUP($A502,Firma!$H$4:$H$232,1,0),0)</f>
        <v>0</v>
      </c>
      <c r="W502" s="365" t="s">
        <v>2060</v>
      </c>
      <c r="X502" s="1229" t="str">
        <f t="shared" si="7"/>
        <v>2374</v>
      </c>
    </row>
    <row r="503" spans="1:24" customFormat="1" x14ac:dyDescent="0.25">
      <c r="A503" s="365" t="s">
        <v>2059</v>
      </c>
      <c r="B503" s="1249" t="s">
        <v>3812</v>
      </c>
      <c r="C503" s="1382"/>
      <c r="D503" s="1090"/>
      <c r="E503" s="449"/>
      <c r="F503" s="1227" t="str">
        <f>IFERROR(VLOOKUP(A503,Factura1_0!$K$5:$K$263,1,0),"0")</f>
        <v>0</v>
      </c>
      <c r="G503" s="1227">
        <f>IFERROR(VLOOKUP(A503,Boleta1_0!$K$5:$K$248,1,0),0)</f>
        <v>0</v>
      </c>
      <c r="H503" s="1227">
        <f>IFERROR(VLOOKUP(A503,'Nota de Débito1_0'!$K$5:$K$238,1,0),0)</f>
        <v>0</v>
      </c>
      <c r="I503" s="1227">
        <f>IFERROR(VLOOKUP(A503,'Nota de Crédito1_0'!$K$5:$K$238,1,0),0)</f>
        <v>0</v>
      </c>
      <c r="J503" s="1227">
        <f>IFERROR(VLOOKUP(A503,Retenciones1_0!$K$5:$K$237,1,0),0)</f>
        <v>0</v>
      </c>
      <c r="K503" s="1227">
        <f>IFERROR(VLOOKUP(A503,Percepciones1_0!$K$5:$K$236,1,0),0)</f>
        <v>0</v>
      </c>
      <c r="L503" s="1227">
        <f>IFERROR(VLOOKUP(A503,Guía1_0!$K$5:$K$235,1,0),0)</f>
        <v>0</v>
      </c>
      <c r="M503" s="1227">
        <f>IFERROR(VLOOKUP(A503,'Resumen Diario1_1'!$K$5:$K$233,1,0),0)</f>
        <v>0</v>
      </c>
      <c r="N503" s="1227" t="str">
        <f>IFERROR(VLOOKUP(A503,'Comunicación de Baja1_0'!$K$5:$K$233,1,0),0)</f>
        <v>2375</v>
      </c>
      <c r="O503" s="1227">
        <f>IFERROR(VLOOKUP(A503,'Resumen de reversiones1_0'!$K$5:$K$1000,1,0),0)</f>
        <v>0</v>
      </c>
      <c r="P503" s="1227">
        <f>IFERROR(VLOOKUP(A503,Factura2_0!$L$5:$L$971,1,0),0)</f>
        <v>0</v>
      </c>
      <c r="Q503" s="1227">
        <f>IFERROR(VLOOKUP($A503,Boleta2_0!$L$5:$L$1117,1,0),0)</f>
        <v>0</v>
      </c>
      <c r="R503" s="1227">
        <f>IFERROR(VLOOKUP($A503,'Servicios Públicos2_0'!$L$5:$L$462,1,0),0)</f>
        <v>0</v>
      </c>
      <c r="S503" s="1227">
        <f>IFERROR(VLOOKUP($A503,NotaCredito2_0!$L$5:$L$457,1,0),0)</f>
        <v>0</v>
      </c>
      <c r="T503" s="1227">
        <f>IFERROR(VLOOKUP($A503,NotaDebito2_0!$L$5:$L$454,1,0),0)</f>
        <v>0</v>
      </c>
      <c r="U503" s="1227">
        <f>IFERROR(VLOOKUP($A503,General!$D$6:$D$235,1,0),0)</f>
        <v>0</v>
      </c>
      <c r="V503" s="1227">
        <f>IFERROR(VLOOKUP($A503,Firma!$H$4:$H$232,1,0),0)</f>
        <v>0</v>
      </c>
      <c r="W503" s="365" t="s">
        <v>2059</v>
      </c>
      <c r="X503" s="1229" t="str">
        <f t="shared" si="7"/>
        <v>2375</v>
      </c>
    </row>
    <row r="504" spans="1:24" customFormat="1" x14ac:dyDescent="0.25">
      <c r="A504" s="365" t="s">
        <v>2058</v>
      </c>
      <c r="B504" s="1249" t="s">
        <v>231</v>
      </c>
      <c r="C504" s="1382"/>
      <c r="D504" s="1090"/>
      <c r="E504" s="449"/>
      <c r="F504" s="1227" t="str">
        <f>IFERROR(VLOOKUP(A504,Factura1_0!$K$5:$K$263,1,0),"0")</f>
        <v>0</v>
      </c>
      <c r="G504" s="1227">
        <f>IFERROR(VLOOKUP(A504,Boleta1_0!$K$5:$K$248,1,0),0)</f>
        <v>0</v>
      </c>
      <c r="H504" s="1227">
        <f>IFERROR(VLOOKUP(A504,'Nota de Débito1_0'!$K$5:$K$238,1,0),0)</f>
        <v>0</v>
      </c>
      <c r="I504" s="1227">
        <f>IFERROR(VLOOKUP(A504,'Nota de Crédito1_0'!$K$5:$K$238,1,0),0)</f>
        <v>0</v>
      </c>
      <c r="J504" s="1227">
        <f>IFERROR(VLOOKUP(A504,Retenciones1_0!$K$5:$K$237,1,0),0)</f>
        <v>0</v>
      </c>
      <c r="K504" s="1227">
        <f>IFERROR(VLOOKUP(A504,Percepciones1_0!$K$5:$K$236,1,0),0)</f>
        <v>0</v>
      </c>
      <c r="L504" s="1227">
        <f>IFERROR(VLOOKUP(A504,Guía1_0!$K$5:$K$235,1,0),0)</f>
        <v>0</v>
      </c>
      <c r="M504" s="1227">
        <f>IFERROR(VLOOKUP(A504,'Resumen Diario1_1'!$K$5:$K$233,1,0),0)</f>
        <v>0</v>
      </c>
      <c r="N504" s="1227">
        <f>IFERROR(VLOOKUP(A504,'Comunicación de Baja1_0'!$K$5:$K$233,1,0),0)</f>
        <v>0</v>
      </c>
      <c r="O504" s="1227">
        <f>IFERROR(VLOOKUP(A504,'Resumen de reversiones1_0'!$K$5:$K$1000,1,0),0)</f>
        <v>0</v>
      </c>
      <c r="P504" s="1227">
        <f>IFERROR(VLOOKUP(A504,Factura2_0!$L$5:$L$971,1,0),0)</f>
        <v>0</v>
      </c>
      <c r="Q504" s="1227">
        <f>IFERROR(VLOOKUP($A504,Boleta2_0!$L$5:$L$1117,1,0),0)</f>
        <v>0</v>
      </c>
      <c r="R504" s="1227">
        <f>IFERROR(VLOOKUP($A504,'Servicios Públicos2_0'!$L$5:$L$462,1,0),0)</f>
        <v>0</v>
      </c>
      <c r="S504" s="1227">
        <f>IFERROR(VLOOKUP($A504,NotaCredito2_0!$L$5:$L$457,1,0),0)</f>
        <v>0</v>
      </c>
      <c r="T504" s="1227">
        <f>IFERROR(VLOOKUP($A504,NotaDebito2_0!$L$5:$L$454,1,0),0)</f>
        <v>0</v>
      </c>
      <c r="U504" s="1227">
        <f>IFERROR(VLOOKUP($A504,General!$D$6:$D$235,1,0),0)</f>
        <v>0</v>
      </c>
      <c r="V504" s="1227">
        <f>IFERROR(VLOOKUP($A504,Firma!$H$4:$H$232,1,0),0)</f>
        <v>0</v>
      </c>
      <c r="W504" s="365" t="s">
        <v>2058</v>
      </c>
      <c r="X504" s="1229" t="str">
        <f t="shared" si="7"/>
        <v>2376</v>
      </c>
    </row>
    <row r="505" spans="1:24" customFormat="1" x14ac:dyDescent="0.25">
      <c r="A505" s="365" t="s">
        <v>788</v>
      </c>
      <c r="B505" s="1249" t="s">
        <v>619</v>
      </c>
      <c r="C505" s="1382"/>
      <c r="D505" s="1090"/>
      <c r="E505" s="449"/>
      <c r="F505" s="1227" t="str">
        <f>IFERROR(VLOOKUP(A505,Factura1_0!$K$5:$K$263,1,0),"0")</f>
        <v>2377</v>
      </c>
      <c r="G505" s="1227" t="str">
        <f>IFERROR(VLOOKUP(A505,Boleta1_0!$K$5:$K$248,1,0),0)</f>
        <v>2377</v>
      </c>
      <c r="H505" s="1227" t="str">
        <f>IFERROR(VLOOKUP(A505,'Nota de Débito1_0'!$K$5:$K$238,1,0),0)</f>
        <v>2377</v>
      </c>
      <c r="I505" s="1227" t="str">
        <f>IFERROR(VLOOKUP(A505,'Nota de Crédito1_0'!$K$5:$K$238,1,0),0)</f>
        <v>2377</v>
      </c>
      <c r="J505" s="1227">
        <f>IFERROR(VLOOKUP(A505,Retenciones1_0!$K$5:$K$237,1,0),0)</f>
        <v>0</v>
      </c>
      <c r="K505" s="1227">
        <f>IFERROR(VLOOKUP(A505,Percepciones1_0!$K$5:$K$236,1,0),0)</f>
        <v>0</v>
      </c>
      <c r="L505" s="1227">
        <f>IFERROR(VLOOKUP(A505,Guía1_0!$K$5:$K$235,1,0),0)</f>
        <v>0</v>
      </c>
      <c r="M505" s="1227">
        <f>IFERROR(VLOOKUP(A505,'Resumen Diario1_1'!$K$5:$K$233,1,0),0)</f>
        <v>0</v>
      </c>
      <c r="N505" s="1227">
        <f>IFERROR(VLOOKUP(A505,'Comunicación de Baja1_0'!$K$5:$K$233,1,0),0)</f>
        <v>0</v>
      </c>
      <c r="O505" s="1227">
        <f>IFERROR(VLOOKUP(A505,'Resumen de reversiones1_0'!$K$5:$K$1000,1,0),0)</f>
        <v>0</v>
      </c>
      <c r="P505" s="1227" t="str">
        <f>IFERROR(VLOOKUP(A505,Factura2_0!$L$5:$L$971,1,0),0)</f>
        <v>2377</v>
      </c>
      <c r="Q505" s="1227" t="str">
        <f>IFERROR(VLOOKUP($A505,Boleta2_0!$L$5:$L$1117,1,0),0)</f>
        <v>2377</v>
      </c>
      <c r="R505" s="1227" t="str">
        <f>IFERROR(VLOOKUP($A505,'Servicios Públicos2_0'!$L$5:$L$462,1,0),0)</f>
        <v>2377</v>
      </c>
      <c r="S505" s="1227" t="str">
        <f>IFERROR(VLOOKUP($A505,NotaCredito2_0!$L$5:$L$457,1,0),0)</f>
        <v>2377</v>
      </c>
      <c r="T505" s="1227" t="str">
        <f>IFERROR(VLOOKUP($A505,NotaDebito2_0!$L$5:$L$454,1,0),0)</f>
        <v>2377</v>
      </c>
      <c r="U505" s="1227">
        <f>IFERROR(VLOOKUP($A505,General!$D$6:$D$235,1,0),0)</f>
        <v>0</v>
      </c>
      <c r="V505" s="1227">
        <f>IFERROR(VLOOKUP($A505,Firma!$H$4:$H$232,1,0),0)</f>
        <v>0</v>
      </c>
      <c r="W505" s="365" t="s">
        <v>788</v>
      </c>
      <c r="X505" s="1229" t="str">
        <f t="shared" si="7"/>
        <v>2377</v>
      </c>
    </row>
    <row r="506" spans="1:24" customFormat="1" x14ac:dyDescent="0.25">
      <c r="A506" s="365" t="s">
        <v>789</v>
      </c>
      <c r="B506" s="1249" t="s">
        <v>707</v>
      </c>
      <c r="C506" s="1382"/>
      <c r="D506" s="1090"/>
      <c r="E506" s="449"/>
      <c r="F506" s="1227" t="str">
        <f>IFERROR(VLOOKUP(A506,Factura1_0!$K$5:$K$263,1,0),"0")</f>
        <v>2378</v>
      </c>
      <c r="G506" s="1227" t="str">
        <f>IFERROR(VLOOKUP(A506,Boleta1_0!$K$5:$K$248,1,0),0)</f>
        <v>2378</v>
      </c>
      <c r="H506" s="1227" t="str">
        <f>IFERROR(VLOOKUP(A506,'Nota de Débito1_0'!$K$5:$K$238,1,0),0)</f>
        <v>2378</v>
      </c>
      <c r="I506" s="1227" t="str">
        <f>IFERROR(VLOOKUP(A506,'Nota de Crédito1_0'!$K$5:$K$238,1,0),0)</f>
        <v>2378</v>
      </c>
      <c r="J506" s="1227">
        <f>IFERROR(VLOOKUP(A506,Retenciones1_0!$K$5:$K$237,1,0),0)</f>
        <v>0</v>
      </c>
      <c r="K506" s="1227">
        <f>IFERROR(VLOOKUP(A506,Percepciones1_0!$K$5:$K$236,1,0),0)</f>
        <v>0</v>
      </c>
      <c r="L506" s="1227">
        <f>IFERROR(VLOOKUP(A506,Guía1_0!$K$5:$K$235,1,0),0)</f>
        <v>0</v>
      </c>
      <c r="M506" s="1227">
        <f>IFERROR(VLOOKUP(A506,'Resumen Diario1_1'!$K$5:$K$233,1,0),0)</f>
        <v>0</v>
      </c>
      <c r="N506" s="1227">
        <f>IFERROR(VLOOKUP(A506,'Comunicación de Baja1_0'!$K$5:$K$233,1,0),0)</f>
        <v>0</v>
      </c>
      <c r="O506" s="1227">
        <f>IFERROR(VLOOKUP(A506,'Resumen de reversiones1_0'!$K$5:$K$1000,1,0),0)</f>
        <v>0</v>
      </c>
      <c r="P506" s="1227">
        <f>IFERROR(VLOOKUP(A506,Factura2_0!$L$5:$L$971,1,0),0)</f>
        <v>0</v>
      </c>
      <c r="Q506" s="1227">
        <f>IFERROR(VLOOKUP($A506,Boleta2_0!$L$5:$L$1117,1,0),0)</f>
        <v>0</v>
      </c>
      <c r="R506" s="1227">
        <f>IFERROR(VLOOKUP($A506,'Servicios Públicos2_0'!$L$5:$L$462,1,0),0)</f>
        <v>0</v>
      </c>
      <c r="S506" s="1227">
        <f>IFERROR(VLOOKUP($A506,NotaCredito2_0!$L$5:$L$457,1,0),0)</f>
        <v>0</v>
      </c>
      <c r="T506" s="1227">
        <f>IFERROR(VLOOKUP($A506,NotaDebito2_0!$L$5:$L$454,1,0),0)</f>
        <v>0</v>
      </c>
      <c r="U506" s="1227">
        <f>IFERROR(VLOOKUP($A506,General!$D$6:$D$235,1,0),0)</f>
        <v>0</v>
      </c>
      <c r="V506" s="1227">
        <f>IFERROR(VLOOKUP($A506,Firma!$H$4:$H$232,1,0),0)</f>
        <v>0</v>
      </c>
      <c r="W506" s="365" t="s">
        <v>789</v>
      </c>
      <c r="X506" s="1229" t="str">
        <f t="shared" si="7"/>
        <v>2378</v>
      </c>
    </row>
    <row r="507" spans="1:24" customFormat="1" x14ac:dyDescent="0.25">
      <c r="A507" s="365" t="s">
        <v>2057</v>
      </c>
      <c r="B507" s="1249" t="s">
        <v>232</v>
      </c>
      <c r="C507" s="1382"/>
      <c r="D507" s="1090"/>
      <c r="E507" s="449"/>
      <c r="F507" s="1227" t="str">
        <f>IFERROR(VLOOKUP(A507,Factura1_0!$K$5:$K$263,1,0),"0")</f>
        <v>0</v>
      </c>
      <c r="G507" s="1227">
        <f>IFERROR(VLOOKUP(A507,Boleta1_0!$K$5:$K$248,1,0),0)</f>
        <v>0</v>
      </c>
      <c r="H507" s="1227">
        <f>IFERROR(VLOOKUP(A507,'Nota de Débito1_0'!$K$5:$K$238,1,0),0)</f>
        <v>0</v>
      </c>
      <c r="I507" s="1227">
        <f>IFERROR(VLOOKUP(A507,'Nota de Crédito1_0'!$K$5:$K$238,1,0),0)</f>
        <v>0</v>
      </c>
      <c r="J507" s="1227">
        <f>IFERROR(VLOOKUP(A507,Retenciones1_0!$K$5:$K$237,1,0),0)</f>
        <v>0</v>
      </c>
      <c r="K507" s="1227">
        <f>IFERROR(VLOOKUP(A507,Percepciones1_0!$K$5:$K$236,1,0),0)</f>
        <v>0</v>
      </c>
      <c r="L507" s="1227">
        <f>IFERROR(VLOOKUP(A507,Guía1_0!$K$5:$K$235,1,0),0)</f>
        <v>0</v>
      </c>
      <c r="M507" s="1227">
        <f>IFERROR(VLOOKUP(A507,'Resumen Diario1_1'!$K$5:$K$233,1,0),0)</f>
        <v>0</v>
      </c>
      <c r="N507" s="1227">
        <f>IFERROR(VLOOKUP(A507,'Comunicación de Baja1_0'!$K$5:$K$233,1,0),0)</f>
        <v>0</v>
      </c>
      <c r="O507" s="1227">
        <f>IFERROR(VLOOKUP(A507,'Resumen de reversiones1_0'!$K$5:$K$1000,1,0),0)</f>
        <v>0</v>
      </c>
      <c r="P507" s="1227">
        <f>IFERROR(VLOOKUP(A507,Factura2_0!$L$5:$L$971,1,0),0)</f>
        <v>0</v>
      </c>
      <c r="Q507" s="1227">
        <f>IFERROR(VLOOKUP($A507,Boleta2_0!$L$5:$L$1117,1,0),0)</f>
        <v>0</v>
      </c>
      <c r="R507" s="1227">
        <f>IFERROR(VLOOKUP($A507,'Servicios Públicos2_0'!$L$5:$L$462,1,0),0)</f>
        <v>0</v>
      </c>
      <c r="S507" s="1227">
        <f>IFERROR(VLOOKUP($A507,NotaCredito2_0!$L$5:$L$457,1,0),0)</f>
        <v>0</v>
      </c>
      <c r="T507" s="1227">
        <f>IFERROR(VLOOKUP($A507,NotaDebito2_0!$L$5:$L$454,1,0),0)</f>
        <v>0</v>
      </c>
      <c r="U507" s="1227">
        <f>IFERROR(VLOOKUP($A507,General!$D$6:$D$235,1,0),0)</f>
        <v>0</v>
      </c>
      <c r="V507" s="1227">
        <f>IFERROR(VLOOKUP($A507,Firma!$H$4:$H$232,1,0),0)</f>
        <v>0</v>
      </c>
      <c r="W507" s="365" t="s">
        <v>2057</v>
      </c>
      <c r="X507" s="1229" t="str">
        <f t="shared" si="7"/>
        <v>2379</v>
      </c>
    </row>
    <row r="508" spans="1:24" customFormat="1" x14ac:dyDescent="0.25">
      <c r="A508" s="365" t="s">
        <v>2056</v>
      </c>
      <c r="B508" s="1249" t="s">
        <v>2055</v>
      </c>
      <c r="C508" s="1382"/>
      <c r="D508" s="1090"/>
      <c r="E508" s="449"/>
      <c r="F508" s="1227" t="str">
        <f>IFERROR(VLOOKUP(A508,Factura1_0!$K$5:$K$263,1,0),"0")</f>
        <v>0</v>
      </c>
      <c r="G508" s="1227">
        <f>IFERROR(VLOOKUP(A508,Boleta1_0!$K$5:$K$248,1,0),0)</f>
        <v>0</v>
      </c>
      <c r="H508" s="1227">
        <f>IFERROR(VLOOKUP(A508,'Nota de Débito1_0'!$K$5:$K$238,1,0),0)</f>
        <v>0</v>
      </c>
      <c r="I508" s="1227">
        <f>IFERROR(VLOOKUP(A508,'Nota de Crédito1_0'!$K$5:$K$238,1,0),0)</f>
        <v>0</v>
      </c>
      <c r="J508" s="1227">
        <f>IFERROR(VLOOKUP(A508,Retenciones1_0!$K$5:$K$237,1,0),0)</f>
        <v>0</v>
      </c>
      <c r="K508" s="1227">
        <f>IFERROR(VLOOKUP(A508,Percepciones1_0!$K$5:$K$236,1,0),0)</f>
        <v>0</v>
      </c>
      <c r="L508" s="1227">
        <f>IFERROR(VLOOKUP(A508,Guía1_0!$K$5:$K$235,1,0),0)</f>
        <v>0</v>
      </c>
      <c r="M508" s="1227">
        <f>IFERROR(VLOOKUP(A508,'Resumen Diario1_1'!$K$5:$K$233,1,0),0)</f>
        <v>0</v>
      </c>
      <c r="N508" s="1227">
        <f>IFERROR(VLOOKUP(A508,'Comunicación de Baja1_0'!$K$5:$K$233,1,0),0)</f>
        <v>0</v>
      </c>
      <c r="O508" s="1227">
        <f>IFERROR(VLOOKUP(A508,'Resumen de reversiones1_0'!$K$5:$K$1000,1,0),0)</f>
        <v>0</v>
      </c>
      <c r="P508" s="1227">
        <f>IFERROR(VLOOKUP(A508,Factura2_0!$L$5:$L$971,1,0),0)</f>
        <v>0</v>
      </c>
      <c r="Q508" s="1227">
        <f>IFERROR(VLOOKUP($A508,Boleta2_0!$L$5:$L$1117,1,0),0)</f>
        <v>0</v>
      </c>
      <c r="R508" s="1227">
        <f>IFERROR(VLOOKUP($A508,'Servicios Públicos2_0'!$L$5:$L$462,1,0),0)</f>
        <v>0</v>
      </c>
      <c r="S508" s="1227">
        <f>IFERROR(VLOOKUP($A508,NotaCredito2_0!$L$5:$L$457,1,0),0)</f>
        <v>0</v>
      </c>
      <c r="T508" s="1227">
        <f>IFERROR(VLOOKUP($A508,NotaDebito2_0!$L$5:$L$454,1,0),0)</f>
        <v>0</v>
      </c>
      <c r="U508" s="1227">
        <f>IFERROR(VLOOKUP($A508,General!$D$6:$D$235,1,0),0)</f>
        <v>0</v>
      </c>
      <c r="V508" s="1227">
        <f>IFERROR(VLOOKUP($A508,Firma!$H$4:$H$232,1,0),0)</f>
        <v>0</v>
      </c>
      <c r="W508" s="365" t="s">
        <v>2056</v>
      </c>
      <c r="X508" s="1229" t="str">
        <f t="shared" si="7"/>
        <v>2380</v>
      </c>
    </row>
    <row r="509" spans="1:24" customFormat="1" x14ac:dyDescent="0.25">
      <c r="A509" s="365" t="s">
        <v>2054</v>
      </c>
      <c r="B509" s="1249" t="s">
        <v>2053</v>
      </c>
      <c r="C509" s="1382"/>
      <c r="D509" s="1090"/>
      <c r="E509" s="449"/>
      <c r="F509" s="1227" t="str">
        <f>IFERROR(VLOOKUP(A509,Factura1_0!$K$5:$K$263,1,0),"0")</f>
        <v>0</v>
      </c>
      <c r="G509" s="1227">
        <f>IFERROR(VLOOKUP(A509,Boleta1_0!$K$5:$K$248,1,0),0)</f>
        <v>0</v>
      </c>
      <c r="H509" s="1227">
        <f>IFERROR(VLOOKUP(A509,'Nota de Débito1_0'!$K$5:$K$238,1,0),0)</f>
        <v>0</v>
      </c>
      <c r="I509" s="1227">
        <f>IFERROR(VLOOKUP(A509,'Nota de Crédito1_0'!$K$5:$K$238,1,0),0)</f>
        <v>0</v>
      </c>
      <c r="J509" s="1227">
        <f>IFERROR(VLOOKUP(A509,Retenciones1_0!$K$5:$K$237,1,0),0)</f>
        <v>0</v>
      </c>
      <c r="K509" s="1227">
        <f>IFERROR(VLOOKUP(A509,Percepciones1_0!$K$5:$K$236,1,0),0)</f>
        <v>0</v>
      </c>
      <c r="L509" s="1227">
        <f>IFERROR(VLOOKUP(A509,Guía1_0!$K$5:$K$235,1,0),0)</f>
        <v>0</v>
      </c>
      <c r="M509" s="1227">
        <f>IFERROR(VLOOKUP(A509,'Resumen Diario1_1'!$K$5:$K$233,1,0),0)</f>
        <v>0</v>
      </c>
      <c r="N509" s="1227">
        <f>IFERROR(VLOOKUP(A509,'Comunicación de Baja1_0'!$K$5:$K$233,1,0),0)</f>
        <v>0</v>
      </c>
      <c r="O509" s="1227">
        <f>IFERROR(VLOOKUP(A509,'Resumen de reversiones1_0'!$K$5:$K$1000,1,0),0)</f>
        <v>0</v>
      </c>
      <c r="P509" s="1227">
        <f>IFERROR(VLOOKUP(A509,Factura2_0!$L$5:$L$971,1,0),0)</f>
        <v>0</v>
      </c>
      <c r="Q509" s="1227">
        <f>IFERROR(VLOOKUP($A509,Boleta2_0!$L$5:$L$1117,1,0),0)</f>
        <v>0</v>
      </c>
      <c r="R509" s="1227">
        <f>IFERROR(VLOOKUP($A509,'Servicios Públicos2_0'!$L$5:$L$462,1,0),0)</f>
        <v>0</v>
      </c>
      <c r="S509" s="1227">
        <f>IFERROR(VLOOKUP($A509,NotaCredito2_0!$L$5:$L$457,1,0),0)</f>
        <v>0</v>
      </c>
      <c r="T509" s="1227">
        <f>IFERROR(VLOOKUP($A509,NotaDebito2_0!$L$5:$L$454,1,0),0)</f>
        <v>0</v>
      </c>
      <c r="U509" s="1227">
        <f>IFERROR(VLOOKUP($A509,General!$D$6:$D$235,1,0),0)</f>
        <v>0</v>
      </c>
      <c r="V509" s="1227">
        <f>IFERROR(VLOOKUP($A509,Firma!$H$4:$H$232,1,0),0)</f>
        <v>0</v>
      </c>
      <c r="W509" s="365" t="s">
        <v>2054</v>
      </c>
      <c r="X509" s="1229" t="str">
        <f t="shared" si="7"/>
        <v>2381</v>
      </c>
    </row>
    <row r="510" spans="1:24" customFormat="1" x14ac:dyDescent="0.25">
      <c r="A510" s="365" t="s">
        <v>2052</v>
      </c>
      <c r="B510" s="1249" t="s">
        <v>2051</v>
      </c>
      <c r="C510" s="1382"/>
      <c r="D510" s="1090"/>
      <c r="E510" s="449"/>
      <c r="F510" s="1227" t="str">
        <f>IFERROR(VLOOKUP(A510,Factura1_0!$K$5:$K$263,1,0),"0")</f>
        <v>0</v>
      </c>
      <c r="G510" s="1227">
        <f>IFERROR(VLOOKUP(A510,Boleta1_0!$K$5:$K$248,1,0),0)</f>
        <v>0</v>
      </c>
      <c r="H510" s="1227">
        <f>IFERROR(VLOOKUP(A510,'Nota de Débito1_0'!$K$5:$K$238,1,0),0)</f>
        <v>0</v>
      </c>
      <c r="I510" s="1227">
        <f>IFERROR(VLOOKUP(A510,'Nota de Crédito1_0'!$K$5:$K$238,1,0),0)</f>
        <v>0</v>
      </c>
      <c r="J510" s="1227">
        <f>IFERROR(VLOOKUP(A510,Retenciones1_0!$K$5:$K$237,1,0),0)</f>
        <v>0</v>
      </c>
      <c r="K510" s="1227">
        <f>IFERROR(VLOOKUP(A510,Percepciones1_0!$K$5:$K$236,1,0),0)</f>
        <v>0</v>
      </c>
      <c r="L510" s="1227">
        <f>IFERROR(VLOOKUP(A510,Guía1_0!$K$5:$K$235,1,0),0)</f>
        <v>0</v>
      </c>
      <c r="M510" s="1227">
        <f>IFERROR(VLOOKUP(A510,'Resumen Diario1_1'!$K$5:$K$233,1,0),0)</f>
        <v>0</v>
      </c>
      <c r="N510" s="1227">
        <f>IFERROR(VLOOKUP(A510,'Comunicación de Baja1_0'!$K$5:$K$233,1,0),0)</f>
        <v>0</v>
      </c>
      <c r="O510" s="1227">
        <f>IFERROR(VLOOKUP(A510,'Resumen de reversiones1_0'!$K$5:$K$1000,1,0),0)</f>
        <v>0</v>
      </c>
      <c r="P510" s="1227">
        <f>IFERROR(VLOOKUP(A510,Factura2_0!$L$5:$L$971,1,0),0)</f>
        <v>0</v>
      </c>
      <c r="Q510" s="1227">
        <f>IFERROR(VLOOKUP($A510,Boleta2_0!$L$5:$L$1117,1,0),0)</f>
        <v>0</v>
      </c>
      <c r="R510" s="1227">
        <f>IFERROR(VLOOKUP($A510,'Servicios Públicos2_0'!$L$5:$L$462,1,0),0)</f>
        <v>0</v>
      </c>
      <c r="S510" s="1227">
        <f>IFERROR(VLOOKUP($A510,NotaCredito2_0!$L$5:$L$457,1,0),0)</f>
        <v>0</v>
      </c>
      <c r="T510" s="1227">
        <f>IFERROR(VLOOKUP($A510,NotaDebito2_0!$L$5:$L$454,1,0),0)</f>
        <v>0</v>
      </c>
      <c r="U510" s="1227">
        <f>IFERROR(VLOOKUP($A510,General!$D$6:$D$235,1,0),0)</f>
        <v>0</v>
      </c>
      <c r="V510" s="1227">
        <f>IFERROR(VLOOKUP($A510,Firma!$H$4:$H$232,1,0),0)</f>
        <v>0</v>
      </c>
      <c r="W510" s="365" t="s">
        <v>2052</v>
      </c>
      <c r="X510" s="1229" t="str">
        <f t="shared" si="7"/>
        <v>2382</v>
      </c>
    </row>
    <row r="511" spans="1:24" customFormat="1" x14ac:dyDescent="0.25">
      <c r="A511" s="365" t="s">
        <v>2050</v>
      </c>
      <c r="B511" s="1249" t="s">
        <v>2049</v>
      </c>
      <c r="C511" s="1382"/>
      <c r="D511" s="1090"/>
      <c r="E511" s="449"/>
      <c r="F511" s="1227" t="str">
        <f>IFERROR(VLOOKUP(A511,Factura1_0!$K$5:$K$263,1,0),"0")</f>
        <v>0</v>
      </c>
      <c r="G511" s="1227">
        <f>IFERROR(VLOOKUP(A511,Boleta1_0!$K$5:$K$248,1,0),0)</f>
        <v>0</v>
      </c>
      <c r="H511" s="1227">
        <f>IFERROR(VLOOKUP(A511,'Nota de Débito1_0'!$K$5:$K$238,1,0),0)</f>
        <v>0</v>
      </c>
      <c r="I511" s="1227">
        <f>IFERROR(VLOOKUP(A511,'Nota de Crédito1_0'!$K$5:$K$238,1,0),0)</f>
        <v>0</v>
      </c>
      <c r="J511" s="1227">
        <f>IFERROR(VLOOKUP(A511,Retenciones1_0!$K$5:$K$237,1,0),0)</f>
        <v>0</v>
      </c>
      <c r="K511" s="1227">
        <f>IFERROR(VLOOKUP(A511,Percepciones1_0!$K$5:$K$236,1,0),0)</f>
        <v>0</v>
      </c>
      <c r="L511" s="1227">
        <f>IFERROR(VLOOKUP(A511,Guía1_0!$K$5:$K$235,1,0),0)</f>
        <v>0</v>
      </c>
      <c r="M511" s="1227">
        <f>IFERROR(VLOOKUP(A511,'Resumen Diario1_1'!$K$5:$K$233,1,0),0)</f>
        <v>0</v>
      </c>
      <c r="N511" s="1227">
        <f>IFERROR(VLOOKUP(A511,'Comunicación de Baja1_0'!$K$5:$K$233,1,0),0)</f>
        <v>0</v>
      </c>
      <c r="O511" s="1227">
        <f>IFERROR(VLOOKUP(A511,'Resumen de reversiones1_0'!$K$5:$K$1000,1,0),0)</f>
        <v>0</v>
      </c>
      <c r="P511" s="1227">
        <f>IFERROR(VLOOKUP(A511,Factura2_0!$L$5:$L$971,1,0),0)</f>
        <v>0</v>
      </c>
      <c r="Q511" s="1227">
        <f>IFERROR(VLOOKUP($A511,Boleta2_0!$L$5:$L$1117,1,0),0)</f>
        <v>0</v>
      </c>
      <c r="R511" s="1227">
        <f>IFERROR(VLOOKUP($A511,'Servicios Públicos2_0'!$L$5:$L$462,1,0),0)</f>
        <v>0</v>
      </c>
      <c r="S511" s="1227">
        <f>IFERROR(VLOOKUP($A511,NotaCredito2_0!$L$5:$L$457,1,0),0)</f>
        <v>0</v>
      </c>
      <c r="T511" s="1227">
        <f>IFERROR(VLOOKUP($A511,NotaDebito2_0!$L$5:$L$454,1,0),0)</f>
        <v>0</v>
      </c>
      <c r="U511" s="1227">
        <f>IFERROR(VLOOKUP($A511,General!$D$6:$D$235,1,0),0)</f>
        <v>0</v>
      </c>
      <c r="V511" s="1227">
        <f>IFERROR(VLOOKUP($A511,Firma!$H$4:$H$232,1,0),0)</f>
        <v>0</v>
      </c>
      <c r="W511" s="365" t="s">
        <v>2050</v>
      </c>
      <c r="X511" s="1229" t="str">
        <f t="shared" si="7"/>
        <v>2383</v>
      </c>
    </row>
    <row r="512" spans="1:24" customFormat="1" x14ac:dyDescent="0.25">
      <c r="A512" s="365" t="s">
        <v>2048</v>
      </c>
      <c r="B512" s="1249" t="s">
        <v>2047</v>
      </c>
      <c r="C512" s="1382"/>
      <c r="D512" s="1090"/>
      <c r="E512" s="449"/>
      <c r="F512" s="1227" t="str">
        <f>IFERROR(VLOOKUP(A512,Factura1_0!$K$5:$K$263,1,0),"0")</f>
        <v>0</v>
      </c>
      <c r="G512" s="1227">
        <f>IFERROR(VLOOKUP(A512,Boleta1_0!$K$5:$K$248,1,0),0)</f>
        <v>0</v>
      </c>
      <c r="H512" s="1227">
        <f>IFERROR(VLOOKUP(A512,'Nota de Débito1_0'!$K$5:$K$238,1,0),0)</f>
        <v>0</v>
      </c>
      <c r="I512" s="1227">
        <f>IFERROR(VLOOKUP(A512,'Nota de Crédito1_0'!$K$5:$K$238,1,0),0)</f>
        <v>0</v>
      </c>
      <c r="J512" s="1227">
        <f>IFERROR(VLOOKUP(A512,Retenciones1_0!$K$5:$K$237,1,0),0)</f>
        <v>0</v>
      </c>
      <c r="K512" s="1227">
        <f>IFERROR(VLOOKUP(A512,Percepciones1_0!$K$5:$K$236,1,0),0)</f>
        <v>0</v>
      </c>
      <c r="L512" s="1227">
        <f>IFERROR(VLOOKUP(A512,Guía1_0!$K$5:$K$235,1,0),0)</f>
        <v>0</v>
      </c>
      <c r="M512" s="1227">
        <f>IFERROR(VLOOKUP(A512,'Resumen Diario1_1'!$K$5:$K$233,1,0),0)</f>
        <v>0</v>
      </c>
      <c r="N512" s="1227">
        <f>IFERROR(VLOOKUP(A512,'Comunicación de Baja1_0'!$K$5:$K$233,1,0),0)</f>
        <v>0</v>
      </c>
      <c r="O512" s="1227">
        <f>IFERROR(VLOOKUP(A512,'Resumen de reversiones1_0'!$K$5:$K$1000,1,0),0)</f>
        <v>0</v>
      </c>
      <c r="P512" s="1227">
        <f>IFERROR(VLOOKUP(A512,Factura2_0!$L$5:$L$971,1,0),0)</f>
        <v>0</v>
      </c>
      <c r="Q512" s="1227">
        <f>IFERROR(VLOOKUP($A512,Boleta2_0!$L$5:$L$1117,1,0),0)</f>
        <v>0</v>
      </c>
      <c r="R512" s="1227">
        <f>IFERROR(VLOOKUP($A512,'Servicios Públicos2_0'!$L$5:$L$462,1,0),0)</f>
        <v>0</v>
      </c>
      <c r="S512" s="1227">
        <f>IFERROR(VLOOKUP($A512,NotaCredito2_0!$L$5:$L$457,1,0),0)</f>
        <v>0</v>
      </c>
      <c r="T512" s="1227">
        <f>IFERROR(VLOOKUP($A512,NotaDebito2_0!$L$5:$L$454,1,0),0)</f>
        <v>0</v>
      </c>
      <c r="U512" s="1227">
        <f>IFERROR(VLOOKUP($A512,General!$D$6:$D$235,1,0),0)</f>
        <v>0</v>
      </c>
      <c r="V512" s="1227">
        <f>IFERROR(VLOOKUP($A512,Firma!$H$4:$H$232,1,0),0)</f>
        <v>0</v>
      </c>
      <c r="W512" s="365" t="s">
        <v>2048</v>
      </c>
      <c r="X512" s="1229" t="str">
        <f t="shared" si="7"/>
        <v>2384</v>
      </c>
    </row>
    <row r="513" spans="1:24" customFormat="1" x14ac:dyDescent="0.25">
      <c r="A513" s="365" t="s">
        <v>2046</v>
      </c>
      <c r="B513" s="1249" t="s">
        <v>2045</v>
      </c>
      <c r="C513" s="1382"/>
      <c r="D513" s="1090"/>
      <c r="E513" s="449"/>
      <c r="F513" s="1227" t="str">
        <f>IFERROR(VLOOKUP(A513,Factura1_0!$K$5:$K$263,1,0),"0")</f>
        <v>0</v>
      </c>
      <c r="G513" s="1227">
        <f>IFERROR(VLOOKUP(A513,Boleta1_0!$K$5:$K$248,1,0),0)</f>
        <v>0</v>
      </c>
      <c r="H513" s="1227">
        <f>IFERROR(VLOOKUP(A513,'Nota de Débito1_0'!$K$5:$K$238,1,0),0)</f>
        <v>0</v>
      </c>
      <c r="I513" s="1227">
        <f>IFERROR(VLOOKUP(A513,'Nota de Crédito1_0'!$K$5:$K$238,1,0),0)</f>
        <v>0</v>
      </c>
      <c r="J513" s="1227">
        <f>IFERROR(VLOOKUP(A513,Retenciones1_0!$K$5:$K$237,1,0),0)</f>
        <v>0</v>
      </c>
      <c r="K513" s="1227">
        <f>IFERROR(VLOOKUP(A513,Percepciones1_0!$K$5:$K$236,1,0),0)</f>
        <v>0</v>
      </c>
      <c r="L513" s="1227">
        <f>IFERROR(VLOOKUP(A513,Guía1_0!$K$5:$K$235,1,0),0)</f>
        <v>0</v>
      </c>
      <c r="M513" s="1227">
        <f>IFERROR(VLOOKUP(A513,'Resumen Diario1_1'!$K$5:$K$233,1,0),0)</f>
        <v>0</v>
      </c>
      <c r="N513" s="1227">
        <f>IFERROR(VLOOKUP(A513,'Comunicación de Baja1_0'!$K$5:$K$233,1,0),0)</f>
        <v>0</v>
      </c>
      <c r="O513" s="1227">
        <f>IFERROR(VLOOKUP(A513,'Resumen de reversiones1_0'!$K$5:$K$1000,1,0),0)</f>
        <v>0</v>
      </c>
      <c r="P513" s="1227">
        <f>IFERROR(VLOOKUP(A513,Factura2_0!$L$5:$L$971,1,0),0)</f>
        <v>0</v>
      </c>
      <c r="Q513" s="1227">
        <f>IFERROR(VLOOKUP($A513,Boleta2_0!$L$5:$L$1117,1,0),0)</f>
        <v>0</v>
      </c>
      <c r="R513" s="1227">
        <f>IFERROR(VLOOKUP($A513,'Servicios Públicos2_0'!$L$5:$L$462,1,0),0)</f>
        <v>0</v>
      </c>
      <c r="S513" s="1227">
        <f>IFERROR(VLOOKUP($A513,NotaCredito2_0!$L$5:$L$457,1,0),0)</f>
        <v>0</v>
      </c>
      <c r="T513" s="1227">
        <f>IFERROR(VLOOKUP($A513,NotaDebito2_0!$L$5:$L$454,1,0),0)</f>
        <v>0</v>
      </c>
      <c r="U513" s="1227">
        <f>IFERROR(VLOOKUP($A513,General!$D$6:$D$235,1,0),0)</f>
        <v>0</v>
      </c>
      <c r="V513" s="1227">
        <f>IFERROR(VLOOKUP($A513,Firma!$H$4:$H$232,1,0),0)</f>
        <v>0</v>
      </c>
      <c r="W513" s="365" t="s">
        <v>2046</v>
      </c>
      <c r="X513" s="1229" t="str">
        <f t="shared" si="7"/>
        <v>2385</v>
      </c>
    </row>
    <row r="514" spans="1:24" customFormat="1" x14ac:dyDescent="0.25">
      <c r="A514" s="365" t="s">
        <v>2044</v>
      </c>
      <c r="B514" s="1249" t="s">
        <v>2043</v>
      </c>
      <c r="C514" s="1382"/>
      <c r="D514" s="1090"/>
      <c r="E514" s="449"/>
      <c r="F514" s="1227" t="str">
        <f>IFERROR(VLOOKUP(A514,Factura1_0!$K$5:$K$263,1,0),"0")</f>
        <v>0</v>
      </c>
      <c r="G514" s="1227">
        <f>IFERROR(VLOOKUP(A514,Boleta1_0!$K$5:$K$248,1,0),0)</f>
        <v>0</v>
      </c>
      <c r="H514" s="1227">
        <f>IFERROR(VLOOKUP(A514,'Nota de Débito1_0'!$K$5:$K$238,1,0),0)</f>
        <v>0</v>
      </c>
      <c r="I514" s="1227">
        <f>IFERROR(VLOOKUP(A514,'Nota de Crédito1_0'!$K$5:$K$238,1,0),0)</f>
        <v>0</v>
      </c>
      <c r="J514" s="1227">
        <f>IFERROR(VLOOKUP(A514,Retenciones1_0!$K$5:$K$237,1,0),0)</f>
        <v>0</v>
      </c>
      <c r="K514" s="1227">
        <f>IFERROR(VLOOKUP(A514,Percepciones1_0!$K$5:$K$236,1,0),0)</f>
        <v>0</v>
      </c>
      <c r="L514" s="1227">
        <f>IFERROR(VLOOKUP(A514,Guía1_0!$K$5:$K$235,1,0),0)</f>
        <v>0</v>
      </c>
      <c r="M514" s="1227">
        <f>IFERROR(VLOOKUP(A514,'Resumen Diario1_1'!$K$5:$K$233,1,0),0)</f>
        <v>0</v>
      </c>
      <c r="N514" s="1227">
        <f>IFERROR(VLOOKUP(A514,'Comunicación de Baja1_0'!$K$5:$K$233,1,0),0)</f>
        <v>0</v>
      </c>
      <c r="O514" s="1227">
        <f>IFERROR(VLOOKUP(A514,'Resumen de reversiones1_0'!$K$5:$K$1000,1,0),0)</f>
        <v>0</v>
      </c>
      <c r="P514" s="1227">
        <f>IFERROR(VLOOKUP(A514,Factura2_0!$L$5:$L$971,1,0),0)</f>
        <v>0</v>
      </c>
      <c r="Q514" s="1227">
        <f>IFERROR(VLOOKUP($A514,Boleta2_0!$L$5:$L$1117,1,0),0)</f>
        <v>0</v>
      </c>
      <c r="R514" s="1227">
        <f>IFERROR(VLOOKUP($A514,'Servicios Públicos2_0'!$L$5:$L$462,1,0),0)</f>
        <v>0</v>
      </c>
      <c r="S514" s="1227">
        <f>IFERROR(VLOOKUP($A514,NotaCredito2_0!$L$5:$L$457,1,0),0)</f>
        <v>0</v>
      </c>
      <c r="T514" s="1227">
        <f>IFERROR(VLOOKUP($A514,NotaDebito2_0!$L$5:$L$454,1,0),0)</f>
        <v>0</v>
      </c>
      <c r="U514" s="1227">
        <f>IFERROR(VLOOKUP($A514,General!$D$6:$D$235,1,0),0)</f>
        <v>0</v>
      </c>
      <c r="V514" s="1227">
        <f>IFERROR(VLOOKUP($A514,Firma!$H$4:$H$232,1,0),0)</f>
        <v>0</v>
      </c>
      <c r="W514" s="365" t="s">
        <v>2044</v>
      </c>
      <c r="X514" s="1229" t="str">
        <f t="shared" si="7"/>
        <v>2386</v>
      </c>
    </row>
    <row r="515" spans="1:24" customFormat="1" x14ac:dyDescent="0.25">
      <c r="A515" s="365" t="s">
        <v>2042</v>
      </c>
      <c r="B515" s="1249" t="s">
        <v>2041</v>
      </c>
      <c r="C515" s="1382"/>
      <c r="D515" s="1090"/>
      <c r="E515" s="449"/>
      <c r="F515" s="1227" t="str">
        <f>IFERROR(VLOOKUP(A515,Factura1_0!$K$5:$K$263,1,0),"0")</f>
        <v>0</v>
      </c>
      <c r="G515" s="1227">
        <f>IFERROR(VLOOKUP(A515,Boleta1_0!$K$5:$K$248,1,0),0)</f>
        <v>0</v>
      </c>
      <c r="H515" s="1227">
        <f>IFERROR(VLOOKUP(A515,'Nota de Débito1_0'!$K$5:$K$238,1,0),0)</f>
        <v>0</v>
      </c>
      <c r="I515" s="1227">
        <f>IFERROR(VLOOKUP(A515,'Nota de Crédito1_0'!$K$5:$K$238,1,0),0)</f>
        <v>0</v>
      </c>
      <c r="J515" s="1227">
        <f>IFERROR(VLOOKUP(A515,Retenciones1_0!$K$5:$K$237,1,0),0)</f>
        <v>0</v>
      </c>
      <c r="K515" s="1227">
        <f>IFERROR(VLOOKUP(A515,Percepciones1_0!$K$5:$K$236,1,0),0)</f>
        <v>0</v>
      </c>
      <c r="L515" s="1227">
        <f>IFERROR(VLOOKUP(A515,Guía1_0!$K$5:$K$235,1,0),0)</f>
        <v>0</v>
      </c>
      <c r="M515" s="1227">
        <f>IFERROR(VLOOKUP(A515,'Resumen Diario1_1'!$K$5:$K$233,1,0),0)</f>
        <v>0</v>
      </c>
      <c r="N515" s="1227">
        <f>IFERROR(VLOOKUP(A515,'Comunicación de Baja1_0'!$K$5:$K$233,1,0),0)</f>
        <v>0</v>
      </c>
      <c r="O515" s="1227">
        <f>IFERROR(VLOOKUP(A515,'Resumen de reversiones1_0'!$K$5:$K$1000,1,0),0)</f>
        <v>0</v>
      </c>
      <c r="P515" s="1227">
        <f>IFERROR(VLOOKUP(A515,Factura2_0!$L$5:$L$971,1,0),0)</f>
        <v>0</v>
      </c>
      <c r="Q515" s="1227">
        <f>IFERROR(VLOOKUP($A515,Boleta2_0!$L$5:$L$1117,1,0),0)</f>
        <v>0</v>
      </c>
      <c r="R515" s="1227">
        <f>IFERROR(VLOOKUP($A515,'Servicios Públicos2_0'!$L$5:$L$462,1,0),0)</f>
        <v>0</v>
      </c>
      <c r="S515" s="1227">
        <f>IFERROR(VLOOKUP($A515,NotaCredito2_0!$L$5:$L$457,1,0),0)</f>
        <v>0</v>
      </c>
      <c r="T515" s="1227">
        <f>IFERROR(VLOOKUP($A515,NotaDebito2_0!$L$5:$L$454,1,0),0)</f>
        <v>0</v>
      </c>
      <c r="U515" s="1227">
        <f>IFERROR(VLOOKUP($A515,General!$D$6:$D$235,1,0),0)</f>
        <v>0</v>
      </c>
      <c r="V515" s="1227">
        <f>IFERROR(VLOOKUP($A515,Firma!$H$4:$H$232,1,0),0)</f>
        <v>0</v>
      </c>
      <c r="W515" s="365" t="s">
        <v>2042</v>
      </c>
      <c r="X515" s="1229" t="str">
        <f t="shared" ref="X515:X578" si="8">IF(SUM(F515:V515)&gt;0,"",W515)</f>
        <v>2387</v>
      </c>
    </row>
    <row r="516" spans="1:24" customFormat="1" x14ac:dyDescent="0.25">
      <c r="A516" s="365" t="s">
        <v>2040</v>
      </c>
      <c r="B516" s="1249" t="s">
        <v>2039</v>
      </c>
      <c r="C516" s="1382"/>
      <c r="D516" s="1090"/>
      <c r="E516" s="449"/>
      <c r="F516" s="1227" t="str">
        <f>IFERROR(VLOOKUP(A516,Factura1_0!$K$5:$K$263,1,0),"0")</f>
        <v>0</v>
      </c>
      <c r="G516" s="1227">
        <f>IFERROR(VLOOKUP(A516,Boleta1_0!$K$5:$K$248,1,0),0)</f>
        <v>0</v>
      </c>
      <c r="H516" s="1227">
        <f>IFERROR(VLOOKUP(A516,'Nota de Débito1_0'!$K$5:$K$238,1,0),0)</f>
        <v>0</v>
      </c>
      <c r="I516" s="1227">
        <f>IFERROR(VLOOKUP(A516,'Nota de Crédito1_0'!$K$5:$K$238,1,0),0)</f>
        <v>0</v>
      </c>
      <c r="J516" s="1227">
        <f>IFERROR(VLOOKUP(A516,Retenciones1_0!$K$5:$K$237,1,0),0)</f>
        <v>0</v>
      </c>
      <c r="K516" s="1227">
        <f>IFERROR(VLOOKUP(A516,Percepciones1_0!$K$5:$K$236,1,0),0)</f>
        <v>0</v>
      </c>
      <c r="L516" s="1227">
        <f>IFERROR(VLOOKUP(A516,Guía1_0!$K$5:$K$235,1,0),0)</f>
        <v>0</v>
      </c>
      <c r="M516" s="1227">
        <f>IFERROR(VLOOKUP(A516,'Resumen Diario1_1'!$K$5:$K$233,1,0),0)</f>
        <v>0</v>
      </c>
      <c r="N516" s="1227">
        <f>IFERROR(VLOOKUP(A516,'Comunicación de Baja1_0'!$K$5:$K$233,1,0),0)</f>
        <v>0</v>
      </c>
      <c r="O516" s="1227">
        <f>IFERROR(VLOOKUP(A516,'Resumen de reversiones1_0'!$K$5:$K$1000,1,0),0)</f>
        <v>0</v>
      </c>
      <c r="P516" s="1227">
        <f>IFERROR(VLOOKUP(A516,Factura2_0!$L$5:$L$971,1,0),0)</f>
        <v>0</v>
      </c>
      <c r="Q516" s="1227">
        <f>IFERROR(VLOOKUP($A516,Boleta2_0!$L$5:$L$1117,1,0),0)</f>
        <v>0</v>
      </c>
      <c r="R516" s="1227">
        <f>IFERROR(VLOOKUP($A516,'Servicios Públicos2_0'!$L$5:$L$462,1,0),0)</f>
        <v>0</v>
      </c>
      <c r="S516" s="1227">
        <f>IFERROR(VLOOKUP($A516,NotaCredito2_0!$L$5:$L$457,1,0),0)</f>
        <v>0</v>
      </c>
      <c r="T516" s="1227">
        <f>IFERROR(VLOOKUP($A516,NotaDebito2_0!$L$5:$L$454,1,0),0)</f>
        <v>0</v>
      </c>
      <c r="U516" s="1227">
        <f>IFERROR(VLOOKUP($A516,General!$D$6:$D$235,1,0),0)</f>
        <v>0</v>
      </c>
      <c r="V516" s="1227">
        <f>IFERROR(VLOOKUP($A516,Firma!$H$4:$H$232,1,0),0)</f>
        <v>0</v>
      </c>
      <c r="W516" s="365" t="s">
        <v>2040</v>
      </c>
      <c r="X516" s="1229" t="str">
        <f t="shared" si="8"/>
        <v>2388</v>
      </c>
    </row>
    <row r="517" spans="1:24" customFormat="1" x14ac:dyDescent="0.25">
      <c r="A517" s="365" t="s">
        <v>2038</v>
      </c>
      <c r="B517" s="1249" t="s">
        <v>2037</v>
      </c>
      <c r="C517" s="1382"/>
      <c r="D517" s="1090"/>
      <c r="E517" s="449"/>
      <c r="F517" s="1227" t="str">
        <f>IFERROR(VLOOKUP(A517,Factura1_0!$K$5:$K$263,1,0),"0")</f>
        <v>0</v>
      </c>
      <c r="G517" s="1227">
        <f>IFERROR(VLOOKUP(A517,Boleta1_0!$K$5:$K$248,1,0),0)</f>
        <v>0</v>
      </c>
      <c r="H517" s="1227">
        <f>IFERROR(VLOOKUP(A517,'Nota de Débito1_0'!$K$5:$K$238,1,0),0)</f>
        <v>0</v>
      </c>
      <c r="I517" s="1227">
        <f>IFERROR(VLOOKUP(A517,'Nota de Crédito1_0'!$K$5:$K$238,1,0),0)</f>
        <v>0</v>
      </c>
      <c r="J517" s="1227">
        <f>IFERROR(VLOOKUP(A517,Retenciones1_0!$K$5:$K$237,1,0),0)</f>
        <v>0</v>
      </c>
      <c r="K517" s="1227">
        <f>IFERROR(VLOOKUP(A517,Percepciones1_0!$K$5:$K$236,1,0),0)</f>
        <v>0</v>
      </c>
      <c r="L517" s="1227">
        <f>IFERROR(VLOOKUP(A517,Guía1_0!$K$5:$K$235,1,0),0)</f>
        <v>0</v>
      </c>
      <c r="M517" s="1227">
        <f>IFERROR(VLOOKUP(A517,'Resumen Diario1_1'!$K$5:$K$233,1,0),0)</f>
        <v>0</v>
      </c>
      <c r="N517" s="1227">
        <f>IFERROR(VLOOKUP(A517,'Comunicación de Baja1_0'!$K$5:$K$233,1,0),0)</f>
        <v>0</v>
      </c>
      <c r="O517" s="1227">
        <f>IFERROR(VLOOKUP(A517,'Resumen de reversiones1_0'!$K$5:$K$1000,1,0),0)</f>
        <v>0</v>
      </c>
      <c r="P517" s="1227">
        <f>IFERROR(VLOOKUP(A517,Factura2_0!$L$5:$L$971,1,0),0)</f>
        <v>0</v>
      </c>
      <c r="Q517" s="1227">
        <f>IFERROR(VLOOKUP($A517,Boleta2_0!$L$5:$L$1117,1,0),0)</f>
        <v>0</v>
      </c>
      <c r="R517" s="1227">
        <f>IFERROR(VLOOKUP($A517,'Servicios Públicos2_0'!$L$5:$L$462,1,0),0)</f>
        <v>0</v>
      </c>
      <c r="S517" s="1227">
        <f>IFERROR(VLOOKUP($A517,NotaCredito2_0!$L$5:$L$457,1,0),0)</f>
        <v>0</v>
      </c>
      <c r="T517" s="1227">
        <f>IFERROR(VLOOKUP($A517,NotaDebito2_0!$L$5:$L$454,1,0),0)</f>
        <v>0</v>
      </c>
      <c r="U517" s="1227">
        <f>IFERROR(VLOOKUP($A517,General!$D$6:$D$235,1,0),0)</f>
        <v>0</v>
      </c>
      <c r="V517" s="1227">
        <f>IFERROR(VLOOKUP($A517,Firma!$H$4:$H$232,1,0),0)</f>
        <v>0</v>
      </c>
      <c r="W517" s="365" t="s">
        <v>2038</v>
      </c>
      <c r="X517" s="1229" t="str">
        <f t="shared" si="8"/>
        <v>2389</v>
      </c>
    </row>
    <row r="518" spans="1:24" customFormat="1" x14ac:dyDescent="0.25">
      <c r="A518" s="365" t="s">
        <v>2036</v>
      </c>
      <c r="B518" s="1249" t="s">
        <v>2035</v>
      </c>
      <c r="C518" s="1382"/>
      <c r="D518" s="1090"/>
      <c r="E518" s="449"/>
      <c r="F518" s="1227" t="str">
        <f>IFERROR(VLOOKUP(A518,Factura1_0!$K$5:$K$263,1,0),"0")</f>
        <v>0</v>
      </c>
      <c r="G518" s="1227">
        <f>IFERROR(VLOOKUP(A518,Boleta1_0!$K$5:$K$248,1,0),0)</f>
        <v>0</v>
      </c>
      <c r="H518" s="1227">
        <f>IFERROR(VLOOKUP(A518,'Nota de Débito1_0'!$K$5:$K$238,1,0),0)</f>
        <v>0</v>
      </c>
      <c r="I518" s="1227">
        <f>IFERROR(VLOOKUP(A518,'Nota de Crédito1_0'!$K$5:$K$238,1,0),0)</f>
        <v>0</v>
      </c>
      <c r="J518" s="1227">
        <f>IFERROR(VLOOKUP(A518,Retenciones1_0!$K$5:$K$237,1,0),0)</f>
        <v>0</v>
      </c>
      <c r="K518" s="1227">
        <f>IFERROR(VLOOKUP(A518,Percepciones1_0!$K$5:$K$236,1,0),0)</f>
        <v>0</v>
      </c>
      <c r="L518" s="1227">
        <f>IFERROR(VLOOKUP(A518,Guía1_0!$K$5:$K$235,1,0),0)</f>
        <v>0</v>
      </c>
      <c r="M518" s="1227">
        <f>IFERROR(VLOOKUP(A518,'Resumen Diario1_1'!$K$5:$K$233,1,0),0)</f>
        <v>0</v>
      </c>
      <c r="N518" s="1227">
        <f>IFERROR(VLOOKUP(A518,'Comunicación de Baja1_0'!$K$5:$K$233,1,0),0)</f>
        <v>0</v>
      </c>
      <c r="O518" s="1227">
        <f>IFERROR(VLOOKUP(A518,'Resumen de reversiones1_0'!$K$5:$K$1000,1,0),0)</f>
        <v>0</v>
      </c>
      <c r="P518" s="1227">
        <f>IFERROR(VLOOKUP(A518,Factura2_0!$L$5:$L$971,1,0),0)</f>
        <v>0</v>
      </c>
      <c r="Q518" s="1227">
        <f>IFERROR(VLOOKUP($A518,Boleta2_0!$L$5:$L$1117,1,0),0)</f>
        <v>0</v>
      </c>
      <c r="R518" s="1227">
        <f>IFERROR(VLOOKUP($A518,'Servicios Públicos2_0'!$L$5:$L$462,1,0),0)</f>
        <v>0</v>
      </c>
      <c r="S518" s="1227">
        <f>IFERROR(VLOOKUP($A518,NotaCredito2_0!$L$5:$L$457,1,0),0)</f>
        <v>0</v>
      </c>
      <c r="T518" s="1227">
        <f>IFERROR(VLOOKUP($A518,NotaDebito2_0!$L$5:$L$454,1,0),0)</f>
        <v>0</v>
      </c>
      <c r="U518" s="1227">
        <f>IFERROR(VLOOKUP($A518,General!$D$6:$D$235,1,0),0)</f>
        <v>0</v>
      </c>
      <c r="V518" s="1227">
        <f>IFERROR(VLOOKUP($A518,Firma!$H$4:$H$232,1,0),0)</f>
        <v>0</v>
      </c>
      <c r="W518" s="365" t="s">
        <v>2036</v>
      </c>
      <c r="X518" s="1229" t="str">
        <f t="shared" si="8"/>
        <v>2390</v>
      </c>
    </row>
    <row r="519" spans="1:24" customFormat="1" x14ac:dyDescent="0.25">
      <c r="A519" s="365" t="s">
        <v>2034</v>
      </c>
      <c r="B519" s="1249" t="s">
        <v>2033</v>
      </c>
      <c r="C519" s="1382"/>
      <c r="D519" s="1090"/>
      <c r="E519" s="449"/>
      <c r="F519" s="1227" t="str">
        <f>IFERROR(VLOOKUP(A519,Factura1_0!$K$5:$K$263,1,0),"0")</f>
        <v>0</v>
      </c>
      <c r="G519" s="1227">
        <f>IFERROR(VLOOKUP(A519,Boleta1_0!$K$5:$K$248,1,0),0)</f>
        <v>0</v>
      </c>
      <c r="H519" s="1227">
        <f>IFERROR(VLOOKUP(A519,'Nota de Débito1_0'!$K$5:$K$238,1,0),0)</f>
        <v>0</v>
      </c>
      <c r="I519" s="1227">
        <f>IFERROR(VLOOKUP(A519,'Nota de Crédito1_0'!$K$5:$K$238,1,0),0)</f>
        <v>0</v>
      </c>
      <c r="J519" s="1227">
        <f>IFERROR(VLOOKUP(A519,Retenciones1_0!$K$5:$K$237,1,0),0)</f>
        <v>0</v>
      </c>
      <c r="K519" s="1227">
        <f>IFERROR(VLOOKUP(A519,Percepciones1_0!$K$5:$K$236,1,0),0)</f>
        <v>0</v>
      </c>
      <c r="L519" s="1227">
        <f>IFERROR(VLOOKUP(A519,Guía1_0!$K$5:$K$235,1,0),0)</f>
        <v>0</v>
      </c>
      <c r="M519" s="1227">
        <f>IFERROR(VLOOKUP(A519,'Resumen Diario1_1'!$K$5:$K$233,1,0),0)</f>
        <v>0</v>
      </c>
      <c r="N519" s="1227">
        <f>IFERROR(VLOOKUP(A519,'Comunicación de Baja1_0'!$K$5:$K$233,1,0),0)</f>
        <v>0</v>
      </c>
      <c r="O519" s="1227">
        <f>IFERROR(VLOOKUP(A519,'Resumen de reversiones1_0'!$K$5:$K$1000,1,0),0)</f>
        <v>0</v>
      </c>
      <c r="P519" s="1227">
        <f>IFERROR(VLOOKUP(A519,Factura2_0!$L$5:$L$971,1,0),0)</f>
        <v>0</v>
      </c>
      <c r="Q519" s="1227">
        <f>IFERROR(VLOOKUP($A519,Boleta2_0!$L$5:$L$1117,1,0),0)</f>
        <v>0</v>
      </c>
      <c r="R519" s="1227">
        <f>IFERROR(VLOOKUP($A519,'Servicios Públicos2_0'!$L$5:$L$462,1,0),0)</f>
        <v>0</v>
      </c>
      <c r="S519" s="1227">
        <f>IFERROR(VLOOKUP($A519,NotaCredito2_0!$L$5:$L$457,1,0),0)</f>
        <v>0</v>
      </c>
      <c r="T519" s="1227">
        <f>IFERROR(VLOOKUP($A519,NotaDebito2_0!$L$5:$L$454,1,0),0)</f>
        <v>0</v>
      </c>
      <c r="U519" s="1227">
        <f>IFERROR(VLOOKUP($A519,General!$D$6:$D$235,1,0),0)</f>
        <v>0</v>
      </c>
      <c r="V519" s="1227">
        <f>IFERROR(VLOOKUP($A519,Firma!$H$4:$H$232,1,0),0)</f>
        <v>0</v>
      </c>
      <c r="W519" s="365" t="s">
        <v>2034</v>
      </c>
      <c r="X519" s="1229" t="str">
        <f t="shared" si="8"/>
        <v>2391</v>
      </c>
    </row>
    <row r="520" spans="1:24" customFormat="1" x14ac:dyDescent="0.25">
      <c r="A520" s="365" t="s">
        <v>2032</v>
      </c>
      <c r="B520" s="1249" t="s">
        <v>2031</v>
      </c>
      <c r="C520" s="1382"/>
      <c r="D520" s="1090"/>
      <c r="E520" s="449"/>
      <c r="F520" s="1227" t="str">
        <f>IFERROR(VLOOKUP(A520,Factura1_0!$K$5:$K$263,1,0),"0")</f>
        <v>0</v>
      </c>
      <c r="G520" s="1227">
        <f>IFERROR(VLOOKUP(A520,Boleta1_0!$K$5:$K$248,1,0),0)</f>
        <v>0</v>
      </c>
      <c r="H520" s="1227">
        <f>IFERROR(VLOOKUP(A520,'Nota de Débito1_0'!$K$5:$K$238,1,0),0)</f>
        <v>0</v>
      </c>
      <c r="I520" s="1227">
        <f>IFERROR(VLOOKUP(A520,'Nota de Crédito1_0'!$K$5:$K$238,1,0),0)</f>
        <v>0</v>
      </c>
      <c r="J520" s="1227">
        <f>IFERROR(VLOOKUP(A520,Retenciones1_0!$K$5:$K$237,1,0),0)</f>
        <v>0</v>
      </c>
      <c r="K520" s="1227">
        <f>IFERROR(VLOOKUP(A520,Percepciones1_0!$K$5:$K$236,1,0),0)</f>
        <v>0</v>
      </c>
      <c r="L520" s="1227">
        <f>IFERROR(VLOOKUP(A520,Guía1_0!$K$5:$K$235,1,0),0)</f>
        <v>0</v>
      </c>
      <c r="M520" s="1227">
        <f>IFERROR(VLOOKUP(A520,'Resumen Diario1_1'!$K$5:$K$233,1,0),0)</f>
        <v>0</v>
      </c>
      <c r="N520" s="1227">
        <f>IFERROR(VLOOKUP(A520,'Comunicación de Baja1_0'!$K$5:$K$233,1,0),0)</f>
        <v>0</v>
      </c>
      <c r="O520" s="1227">
        <f>IFERROR(VLOOKUP(A520,'Resumen de reversiones1_0'!$K$5:$K$1000,1,0),0)</f>
        <v>0</v>
      </c>
      <c r="P520" s="1227">
        <f>IFERROR(VLOOKUP(A520,Factura2_0!$L$5:$L$971,1,0),0)</f>
        <v>0</v>
      </c>
      <c r="Q520" s="1227">
        <f>IFERROR(VLOOKUP($A520,Boleta2_0!$L$5:$L$1117,1,0),0)</f>
        <v>0</v>
      </c>
      <c r="R520" s="1227">
        <f>IFERROR(VLOOKUP($A520,'Servicios Públicos2_0'!$L$5:$L$462,1,0),0)</f>
        <v>0</v>
      </c>
      <c r="S520" s="1227">
        <f>IFERROR(VLOOKUP($A520,NotaCredito2_0!$L$5:$L$457,1,0),0)</f>
        <v>0</v>
      </c>
      <c r="T520" s="1227">
        <f>IFERROR(VLOOKUP($A520,NotaDebito2_0!$L$5:$L$454,1,0),0)</f>
        <v>0</v>
      </c>
      <c r="U520" s="1227">
        <f>IFERROR(VLOOKUP($A520,General!$D$6:$D$235,1,0),0)</f>
        <v>0</v>
      </c>
      <c r="V520" s="1227">
        <f>IFERROR(VLOOKUP($A520,Firma!$H$4:$H$232,1,0),0)</f>
        <v>0</v>
      </c>
      <c r="W520" s="365" t="s">
        <v>2032</v>
      </c>
      <c r="X520" s="1229" t="str">
        <f t="shared" si="8"/>
        <v>2392</v>
      </c>
    </row>
    <row r="521" spans="1:24" customFormat="1" x14ac:dyDescent="0.25">
      <c r="A521" s="365" t="s">
        <v>2030</v>
      </c>
      <c r="B521" s="1249" t="s">
        <v>2029</v>
      </c>
      <c r="C521" s="1382"/>
      <c r="D521" s="1090"/>
      <c r="E521" s="449"/>
      <c r="F521" s="1227" t="str">
        <f>IFERROR(VLOOKUP(A521,Factura1_0!$K$5:$K$263,1,0),"0")</f>
        <v>0</v>
      </c>
      <c r="G521" s="1227">
        <f>IFERROR(VLOOKUP(A521,Boleta1_0!$K$5:$K$248,1,0),0)</f>
        <v>0</v>
      </c>
      <c r="H521" s="1227">
        <f>IFERROR(VLOOKUP(A521,'Nota de Débito1_0'!$K$5:$K$238,1,0),0)</f>
        <v>0</v>
      </c>
      <c r="I521" s="1227">
        <f>IFERROR(VLOOKUP(A521,'Nota de Crédito1_0'!$K$5:$K$238,1,0),0)</f>
        <v>0</v>
      </c>
      <c r="J521" s="1227">
        <f>IFERROR(VLOOKUP(A521,Retenciones1_0!$K$5:$K$237,1,0),0)</f>
        <v>0</v>
      </c>
      <c r="K521" s="1227">
        <f>IFERROR(VLOOKUP(A521,Percepciones1_0!$K$5:$K$236,1,0),0)</f>
        <v>0</v>
      </c>
      <c r="L521" s="1227">
        <f>IFERROR(VLOOKUP(A521,Guía1_0!$K$5:$K$235,1,0),0)</f>
        <v>0</v>
      </c>
      <c r="M521" s="1227">
        <f>IFERROR(VLOOKUP(A521,'Resumen Diario1_1'!$K$5:$K$233,1,0),0)</f>
        <v>0</v>
      </c>
      <c r="N521" s="1227">
        <f>IFERROR(VLOOKUP(A521,'Comunicación de Baja1_0'!$K$5:$K$233,1,0),0)</f>
        <v>0</v>
      </c>
      <c r="O521" s="1227">
        <f>IFERROR(VLOOKUP(A521,'Resumen de reversiones1_0'!$K$5:$K$1000,1,0),0)</f>
        <v>0</v>
      </c>
      <c r="P521" s="1227">
        <f>IFERROR(VLOOKUP(A521,Factura2_0!$L$5:$L$971,1,0),0)</f>
        <v>0</v>
      </c>
      <c r="Q521" s="1227">
        <f>IFERROR(VLOOKUP($A521,Boleta2_0!$L$5:$L$1117,1,0),0)</f>
        <v>0</v>
      </c>
      <c r="R521" s="1227">
        <f>IFERROR(VLOOKUP($A521,'Servicios Públicos2_0'!$L$5:$L$462,1,0),0)</f>
        <v>0</v>
      </c>
      <c r="S521" s="1227">
        <f>IFERROR(VLOOKUP($A521,NotaCredito2_0!$L$5:$L$457,1,0),0)</f>
        <v>0</v>
      </c>
      <c r="T521" s="1227">
        <f>IFERROR(VLOOKUP($A521,NotaDebito2_0!$L$5:$L$454,1,0),0)</f>
        <v>0</v>
      </c>
      <c r="U521" s="1227">
        <f>IFERROR(VLOOKUP($A521,General!$D$6:$D$235,1,0),0)</f>
        <v>0</v>
      </c>
      <c r="V521" s="1227">
        <f>IFERROR(VLOOKUP($A521,Firma!$H$4:$H$232,1,0),0)</f>
        <v>0</v>
      </c>
      <c r="W521" s="365" t="s">
        <v>2030</v>
      </c>
      <c r="X521" s="1229" t="str">
        <f t="shared" si="8"/>
        <v>2393</v>
      </c>
    </row>
    <row r="522" spans="1:24" customFormat="1" x14ac:dyDescent="0.25">
      <c r="A522" s="365" t="s">
        <v>2028</v>
      </c>
      <c r="B522" s="1249" t="s">
        <v>2027</v>
      </c>
      <c r="C522" s="1382"/>
      <c r="D522" s="1090"/>
      <c r="E522" s="449"/>
      <c r="F522" s="1227" t="str">
        <f>IFERROR(VLOOKUP(A522,Factura1_0!$K$5:$K$263,1,0),"0")</f>
        <v>0</v>
      </c>
      <c r="G522" s="1227">
        <f>IFERROR(VLOOKUP(A522,Boleta1_0!$K$5:$K$248,1,0),0)</f>
        <v>0</v>
      </c>
      <c r="H522" s="1227">
        <f>IFERROR(VLOOKUP(A522,'Nota de Débito1_0'!$K$5:$K$238,1,0),0)</f>
        <v>0</v>
      </c>
      <c r="I522" s="1227">
        <f>IFERROR(VLOOKUP(A522,'Nota de Crédito1_0'!$K$5:$K$238,1,0),0)</f>
        <v>0</v>
      </c>
      <c r="J522" s="1227">
        <f>IFERROR(VLOOKUP(A522,Retenciones1_0!$K$5:$K$237,1,0),0)</f>
        <v>0</v>
      </c>
      <c r="K522" s="1227">
        <f>IFERROR(VLOOKUP(A522,Percepciones1_0!$K$5:$K$236,1,0),0)</f>
        <v>0</v>
      </c>
      <c r="L522" s="1227">
        <f>IFERROR(VLOOKUP(A522,Guía1_0!$K$5:$K$235,1,0),0)</f>
        <v>0</v>
      </c>
      <c r="M522" s="1227">
        <f>IFERROR(VLOOKUP(A522,'Resumen Diario1_1'!$K$5:$K$233,1,0),0)</f>
        <v>0</v>
      </c>
      <c r="N522" s="1227">
        <f>IFERROR(VLOOKUP(A522,'Comunicación de Baja1_0'!$K$5:$K$233,1,0),0)</f>
        <v>0</v>
      </c>
      <c r="O522" s="1227">
        <f>IFERROR(VLOOKUP(A522,'Resumen de reversiones1_0'!$K$5:$K$1000,1,0),0)</f>
        <v>0</v>
      </c>
      <c r="P522" s="1227">
        <f>IFERROR(VLOOKUP(A522,Factura2_0!$L$5:$L$971,1,0),0)</f>
        <v>0</v>
      </c>
      <c r="Q522" s="1227">
        <f>IFERROR(VLOOKUP($A522,Boleta2_0!$L$5:$L$1117,1,0),0)</f>
        <v>0</v>
      </c>
      <c r="R522" s="1227">
        <f>IFERROR(VLOOKUP($A522,'Servicios Públicos2_0'!$L$5:$L$462,1,0),0)</f>
        <v>0</v>
      </c>
      <c r="S522" s="1227">
        <f>IFERROR(VLOOKUP($A522,NotaCredito2_0!$L$5:$L$457,1,0),0)</f>
        <v>0</v>
      </c>
      <c r="T522" s="1227">
        <f>IFERROR(VLOOKUP($A522,NotaDebito2_0!$L$5:$L$454,1,0),0)</f>
        <v>0</v>
      </c>
      <c r="U522" s="1227">
        <f>IFERROR(VLOOKUP($A522,General!$D$6:$D$235,1,0),0)</f>
        <v>0</v>
      </c>
      <c r="V522" s="1227">
        <f>IFERROR(VLOOKUP($A522,Firma!$H$4:$H$232,1,0),0)</f>
        <v>0</v>
      </c>
      <c r="W522" s="365" t="s">
        <v>2028</v>
      </c>
      <c r="X522" s="1229" t="str">
        <f t="shared" si="8"/>
        <v>2394</v>
      </c>
    </row>
    <row r="523" spans="1:24" customFormat="1" x14ac:dyDescent="0.25">
      <c r="A523" s="365" t="s">
        <v>2026</v>
      </c>
      <c r="B523" s="1249" t="s">
        <v>2025</v>
      </c>
      <c r="C523" s="1382"/>
      <c r="D523" s="1090"/>
      <c r="E523" s="449"/>
      <c r="F523" s="1227" t="str">
        <f>IFERROR(VLOOKUP(A523,Factura1_0!$K$5:$K$263,1,0),"0")</f>
        <v>0</v>
      </c>
      <c r="G523" s="1227">
        <f>IFERROR(VLOOKUP(A523,Boleta1_0!$K$5:$K$248,1,0),0)</f>
        <v>0</v>
      </c>
      <c r="H523" s="1227">
        <f>IFERROR(VLOOKUP(A523,'Nota de Débito1_0'!$K$5:$K$238,1,0),0)</f>
        <v>0</v>
      </c>
      <c r="I523" s="1227">
        <f>IFERROR(VLOOKUP(A523,'Nota de Crédito1_0'!$K$5:$K$238,1,0),0)</f>
        <v>0</v>
      </c>
      <c r="J523" s="1227">
        <f>IFERROR(VLOOKUP(A523,Retenciones1_0!$K$5:$K$237,1,0),0)</f>
        <v>0</v>
      </c>
      <c r="K523" s="1227">
        <f>IFERROR(VLOOKUP(A523,Percepciones1_0!$K$5:$K$236,1,0),0)</f>
        <v>0</v>
      </c>
      <c r="L523" s="1227">
        <f>IFERROR(VLOOKUP(A523,Guía1_0!$K$5:$K$235,1,0),0)</f>
        <v>0</v>
      </c>
      <c r="M523" s="1227">
        <f>IFERROR(VLOOKUP(A523,'Resumen Diario1_1'!$K$5:$K$233,1,0),0)</f>
        <v>0</v>
      </c>
      <c r="N523" s="1227">
        <f>IFERROR(VLOOKUP(A523,'Comunicación de Baja1_0'!$K$5:$K$233,1,0),0)</f>
        <v>0</v>
      </c>
      <c r="O523" s="1227">
        <f>IFERROR(VLOOKUP(A523,'Resumen de reversiones1_0'!$K$5:$K$1000,1,0),0)</f>
        <v>0</v>
      </c>
      <c r="P523" s="1227">
        <f>IFERROR(VLOOKUP(A523,Factura2_0!$L$5:$L$971,1,0),0)</f>
        <v>0</v>
      </c>
      <c r="Q523" s="1227">
        <f>IFERROR(VLOOKUP($A523,Boleta2_0!$L$5:$L$1117,1,0),0)</f>
        <v>0</v>
      </c>
      <c r="R523" s="1227">
        <f>IFERROR(VLOOKUP($A523,'Servicios Públicos2_0'!$L$5:$L$462,1,0),0)</f>
        <v>0</v>
      </c>
      <c r="S523" s="1227">
        <f>IFERROR(VLOOKUP($A523,NotaCredito2_0!$L$5:$L$457,1,0),0)</f>
        <v>0</v>
      </c>
      <c r="T523" s="1227">
        <f>IFERROR(VLOOKUP($A523,NotaDebito2_0!$L$5:$L$454,1,0),0)</f>
        <v>0</v>
      </c>
      <c r="U523" s="1227">
        <f>IFERROR(VLOOKUP($A523,General!$D$6:$D$235,1,0),0)</f>
        <v>0</v>
      </c>
      <c r="V523" s="1227">
        <f>IFERROR(VLOOKUP($A523,Firma!$H$4:$H$232,1,0),0)</f>
        <v>0</v>
      </c>
      <c r="W523" s="365" t="s">
        <v>2026</v>
      </c>
      <c r="X523" s="1229" t="str">
        <f t="shared" si="8"/>
        <v>2395</v>
      </c>
    </row>
    <row r="524" spans="1:24" customFormat="1" x14ac:dyDescent="0.25">
      <c r="A524" s="365" t="s">
        <v>2024</v>
      </c>
      <c r="B524" s="1249" t="s">
        <v>2023</v>
      </c>
      <c r="C524" s="1382"/>
      <c r="D524" s="1090"/>
      <c r="E524" s="449"/>
      <c r="F524" s="1227" t="str">
        <f>IFERROR(VLOOKUP(A524,Factura1_0!$K$5:$K$263,1,0),"0")</f>
        <v>0</v>
      </c>
      <c r="G524" s="1227">
        <f>IFERROR(VLOOKUP(A524,Boleta1_0!$K$5:$K$248,1,0),0)</f>
        <v>0</v>
      </c>
      <c r="H524" s="1227">
        <f>IFERROR(VLOOKUP(A524,'Nota de Débito1_0'!$K$5:$K$238,1,0),0)</f>
        <v>0</v>
      </c>
      <c r="I524" s="1227">
        <f>IFERROR(VLOOKUP(A524,'Nota de Crédito1_0'!$K$5:$K$238,1,0),0)</f>
        <v>0</v>
      </c>
      <c r="J524" s="1227">
        <f>IFERROR(VLOOKUP(A524,Retenciones1_0!$K$5:$K$237,1,0),0)</f>
        <v>0</v>
      </c>
      <c r="K524" s="1227">
        <f>IFERROR(VLOOKUP(A524,Percepciones1_0!$K$5:$K$236,1,0),0)</f>
        <v>0</v>
      </c>
      <c r="L524" s="1227">
        <f>IFERROR(VLOOKUP(A524,Guía1_0!$K$5:$K$235,1,0),0)</f>
        <v>0</v>
      </c>
      <c r="M524" s="1227">
        <f>IFERROR(VLOOKUP(A524,'Resumen Diario1_1'!$K$5:$K$233,1,0),0)</f>
        <v>0</v>
      </c>
      <c r="N524" s="1227">
        <f>IFERROR(VLOOKUP(A524,'Comunicación de Baja1_0'!$K$5:$K$233,1,0),0)</f>
        <v>0</v>
      </c>
      <c r="O524" s="1227">
        <f>IFERROR(VLOOKUP(A524,'Resumen de reversiones1_0'!$K$5:$K$1000,1,0),0)</f>
        <v>0</v>
      </c>
      <c r="P524" s="1227">
        <f>IFERROR(VLOOKUP(A524,Factura2_0!$L$5:$L$971,1,0),0)</f>
        <v>0</v>
      </c>
      <c r="Q524" s="1227">
        <f>IFERROR(VLOOKUP($A524,Boleta2_0!$L$5:$L$1117,1,0),0)</f>
        <v>0</v>
      </c>
      <c r="R524" s="1227">
        <f>IFERROR(VLOOKUP($A524,'Servicios Públicos2_0'!$L$5:$L$462,1,0),0)</f>
        <v>0</v>
      </c>
      <c r="S524" s="1227">
        <f>IFERROR(VLOOKUP($A524,NotaCredito2_0!$L$5:$L$457,1,0),0)</f>
        <v>0</v>
      </c>
      <c r="T524" s="1227">
        <f>IFERROR(VLOOKUP($A524,NotaDebito2_0!$L$5:$L$454,1,0),0)</f>
        <v>0</v>
      </c>
      <c r="U524" s="1227">
        <f>IFERROR(VLOOKUP($A524,General!$D$6:$D$235,1,0),0)</f>
        <v>0</v>
      </c>
      <c r="V524" s="1227">
        <f>IFERROR(VLOOKUP($A524,Firma!$H$4:$H$232,1,0),0)</f>
        <v>0</v>
      </c>
      <c r="W524" s="365" t="s">
        <v>2024</v>
      </c>
      <c r="X524" s="1229" t="str">
        <f t="shared" si="8"/>
        <v>2396</v>
      </c>
    </row>
    <row r="525" spans="1:24" customFormat="1" x14ac:dyDescent="0.25">
      <c r="A525" s="365" t="s">
        <v>2022</v>
      </c>
      <c r="B525" s="1249" t="s">
        <v>2021</v>
      </c>
      <c r="C525" s="1382"/>
      <c r="D525" s="1090"/>
      <c r="E525" s="449"/>
      <c r="F525" s="1227" t="str">
        <f>IFERROR(VLOOKUP(A525,Factura1_0!$K$5:$K$263,1,0),"0")</f>
        <v>0</v>
      </c>
      <c r="G525" s="1227">
        <f>IFERROR(VLOOKUP(A525,Boleta1_0!$K$5:$K$248,1,0),0)</f>
        <v>0</v>
      </c>
      <c r="H525" s="1227">
        <f>IFERROR(VLOOKUP(A525,'Nota de Débito1_0'!$K$5:$K$238,1,0),0)</f>
        <v>0</v>
      </c>
      <c r="I525" s="1227">
        <f>IFERROR(VLOOKUP(A525,'Nota de Crédito1_0'!$K$5:$K$238,1,0),0)</f>
        <v>0</v>
      </c>
      <c r="J525" s="1227">
        <f>IFERROR(VLOOKUP(A525,Retenciones1_0!$K$5:$K$237,1,0),0)</f>
        <v>0</v>
      </c>
      <c r="K525" s="1227">
        <f>IFERROR(VLOOKUP(A525,Percepciones1_0!$K$5:$K$236,1,0),0)</f>
        <v>0</v>
      </c>
      <c r="L525" s="1227">
        <f>IFERROR(VLOOKUP(A525,Guía1_0!$K$5:$K$235,1,0),0)</f>
        <v>0</v>
      </c>
      <c r="M525" s="1227">
        <f>IFERROR(VLOOKUP(A525,'Resumen Diario1_1'!$K$5:$K$233,1,0),0)</f>
        <v>0</v>
      </c>
      <c r="N525" s="1227">
        <f>IFERROR(VLOOKUP(A525,'Comunicación de Baja1_0'!$K$5:$K$233,1,0),0)</f>
        <v>0</v>
      </c>
      <c r="O525" s="1227">
        <f>IFERROR(VLOOKUP(A525,'Resumen de reversiones1_0'!$K$5:$K$1000,1,0),0)</f>
        <v>0</v>
      </c>
      <c r="P525" s="1227">
        <f>IFERROR(VLOOKUP(A525,Factura2_0!$L$5:$L$971,1,0),0)</f>
        <v>0</v>
      </c>
      <c r="Q525" s="1227">
        <f>IFERROR(VLOOKUP($A525,Boleta2_0!$L$5:$L$1117,1,0),0)</f>
        <v>0</v>
      </c>
      <c r="R525" s="1227">
        <f>IFERROR(VLOOKUP($A525,'Servicios Públicos2_0'!$L$5:$L$462,1,0),0)</f>
        <v>0</v>
      </c>
      <c r="S525" s="1227">
        <f>IFERROR(VLOOKUP($A525,NotaCredito2_0!$L$5:$L$457,1,0),0)</f>
        <v>0</v>
      </c>
      <c r="T525" s="1227">
        <f>IFERROR(VLOOKUP($A525,NotaDebito2_0!$L$5:$L$454,1,0),0)</f>
        <v>0</v>
      </c>
      <c r="U525" s="1227">
        <f>IFERROR(VLOOKUP($A525,General!$D$6:$D$235,1,0),0)</f>
        <v>0</v>
      </c>
      <c r="V525" s="1227">
        <f>IFERROR(VLOOKUP($A525,Firma!$H$4:$H$232,1,0),0)</f>
        <v>0</v>
      </c>
      <c r="W525" s="365" t="s">
        <v>2022</v>
      </c>
      <c r="X525" s="1229" t="str">
        <f t="shared" si="8"/>
        <v>2397</v>
      </c>
    </row>
    <row r="526" spans="1:24" customFormat="1" x14ac:dyDescent="0.25">
      <c r="A526" s="365" t="s">
        <v>2020</v>
      </c>
      <c r="B526" s="1249" t="s">
        <v>236</v>
      </c>
      <c r="C526" s="1382"/>
      <c r="D526" s="1090"/>
      <c r="E526" s="449"/>
      <c r="F526" s="1227" t="str">
        <f>IFERROR(VLOOKUP(A526,Factura1_0!$K$5:$K$263,1,0),"0")</f>
        <v>0</v>
      </c>
      <c r="G526" s="1227">
        <f>IFERROR(VLOOKUP(A526,Boleta1_0!$K$5:$K$248,1,0),0)</f>
        <v>0</v>
      </c>
      <c r="H526" s="1227">
        <f>IFERROR(VLOOKUP(A526,'Nota de Débito1_0'!$K$5:$K$238,1,0),0)</f>
        <v>0</v>
      </c>
      <c r="I526" s="1227">
        <f>IFERROR(VLOOKUP(A526,'Nota de Crédito1_0'!$K$5:$K$238,1,0),0)</f>
        <v>0</v>
      </c>
      <c r="J526" s="1227">
        <f>IFERROR(VLOOKUP(A526,Retenciones1_0!$K$5:$K$237,1,0),0)</f>
        <v>0</v>
      </c>
      <c r="K526" s="1227">
        <f>IFERROR(VLOOKUP(A526,Percepciones1_0!$K$5:$K$236,1,0),0)</f>
        <v>0</v>
      </c>
      <c r="L526" s="1227">
        <f>IFERROR(VLOOKUP(A526,Guía1_0!$K$5:$K$235,1,0),0)</f>
        <v>0</v>
      </c>
      <c r="M526" s="1227">
        <f>IFERROR(VLOOKUP(A526,'Resumen Diario1_1'!$K$5:$K$233,1,0),0)</f>
        <v>0</v>
      </c>
      <c r="N526" s="1227" t="str">
        <f>IFERROR(VLOOKUP(A526,'Comunicación de Baja1_0'!$K$5:$K$233,1,0),0)</f>
        <v>2398</v>
      </c>
      <c r="O526" s="1227">
        <f>IFERROR(VLOOKUP(A526,'Resumen de reversiones1_0'!$K$5:$K$1000,1,0),0)</f>
        <v>0</v>
      </c>
      <c r="P526" s="1227">
        <f>IFERROR(VLOOKUP(A526,Factura2_0!$L$5:$L$971,1,0),0)</f>
        <v>0</v>
      </c>
      <c r="Q526" s="1227">
        <f>IFERROR(VLOOKUP($A526,Boleta2_0!$L$5:$L$1117,1,0),0)</f>
        <v>0</v>
      </c>
      <c r="R526" s="1227">
        <f>IFERROR(VLOOKUP($A526,'Servicios Públicos2_0'!$L$5:$L$462,1,0),0)</f>
        <v>0</v>
      </c>
      <c r="S526" s="1227">
        <f>IFERROR(VLOOKUP($A526,NotaCredito2_0!$L$5:$L$457,1,0),0)</f>
        <v>0</v>
      </c>
      <c r="T526" s="1227">
        <f>IFERROR(VLOOKUP($A526,NotaDebito2_0!$L$5:$L$454,1,0),0)</f>
        <v>0</v>
      </c>
      <c r="U526" s="1227">
        <f>IFERROR(VLOOKUP($A526,General!$D$6:$D$235,1,0),0)</f>
        <v>0</v>
      </c>
      <c r="V526" s="1227">
        <f>IFERROR(VLOOKUP($A526,Firma!$H$4:$H$232,1,0),0)</f>
        <v>0</v>
      </c>
      <c r="W526" s="365" t="s">
        <v>2020</v>
      </c>
      <c r="X526" s="1229" t="str">
        <f t="shared" si="8"/>
        <v>2398</v>
      </c>
    </row>
    <row r="527" spans="1:24" customFormat="1" x14ac:dyDescent="0.25">
      <c r="A527" s="365" t="s">
        <v>712</v>
      </c>
      <c r="B527" s="1249" t="s">
        <v>714</v>
      </c>
      <c r="C527" s="1382"/>
      <c r="D527" s="1090"/>
      <c r="E527" s="449"/>
      <c r="F527" s="1227" t="str">
        <f>IFERROR(VLOOKUP(A527,Factura1_0!$K$5:$K$263,1,0),"0")</f>
        <v>0</v>
      </c>
      <c r="G527" s="1227">
        <f>IFERROR(VLOOKUP(A527,Boleta1_0!$K$5:$K$248,1,0),0)</f>
        <v>0</v>
      </c>
      <c r="H527" s="1227">
        <f>IFERROR(VLOOKUP(A527,'Nota de Débito1_0'!$K$5:$K$238,1,0),0)</f>
        <v>0</v>
      </c>
      <c r="I527" s="1227" t="str">
        <f>IFERROR(VLOOKUP(A527,'Nota de Crédito1_0'!$K$5:$K$238,1,0),0)</f>
        <v>2399</v>
      </c>
      <c r="J527" s="1227">
        <f>IFERROR(VLOOKUP(A527,Retenciones1_0!$K$5:$K$237,1,0),0)</f>
        <v>0</v>
      </c>
      <c r="K527" s="1227">
        <f>IFERROR(VLOOKUP(A527,Percepciones1_0!$K$5:$K$236,1,0),0)</f>
        <v>0</v>
      </c>
      <c r="L527" s="1227">
        <f>IFERROR(VLOOKUP(A527,Guía1_0!$K$5:$K$235,1,0),0)</f>
        <v>0</v>
      </c>
      <c r="M527" s="1227">
        <f>IFERROR(VLOOKUP(A527,'Resumen Diario1_1'!$K$5:$K$233,1,0),0)</f>
        <v>0</v>
      </c>
      <c r="N527" s="1227">
        <f>IFERROR(VLOOKUP(A527,'Comunicación de Baja1_0'!$K$5:$K$233,1,0),0)</f>
        <v>0</v>
      </c>
      <c r="O527" s="1227">
        <f>IFERROR(VLOOKUP(A527,'Resumen de reversiones1_0'!$K$5:$K$1000,1,0),0)</f>
        <v>0</v>
      </c>
      <c r="P527" s="1227">
        <f>IFERROR(VLOOKUP(A527,Factura2_0!$L$5:$L$971,1,0),0)</f>
        <v>0</v>
      </c>
      <c r="Q527" s="1227">
        <f>IFERROR(VLOOKUP($A527,Boleta2_0!$L$5:$L$1117,1,0),0)</f>
        <v>0</v>
      </c>
      <c r="R527" s="1227">
        <f>IFERROR(VLOOKUP($A527,'Servicios Públicos2_0'!$L$5:$L$462,1,0),0)</f>
        <v>0</v>
      </c>
      <c r="S527" s="1227" t="str">
        <f>IFERROR(VLOOKUP($A527,NotaCredito2_0!$L$5:$L$457,1,0),0)</f>
        <v>2399</v>
      </c>
      <c r="T527" s="1227">
        <f>IFERROR(VLOOKUP($A527,NotaDebito2_0!$L$5:$L$454,1,0),0)</f>
        <v>0</v>
      </c>
      <c r="U527" s="1227">
        <f>IFERROR(VLOOKUP($A527,General!$D$6:$D$235,1,0),0)</f>
        <v>0</v>
      </c>
      <c r="V527" s="1227">
        <f>IFERROR(VLOOKUP($A527,Firma!$H$4:$H$232,1,0),0)</f>
        <v>0</v>
      </c>
      <c r="W527" s="365" t="s">
        <v>712</v>
      </c>
      <c r="X527" s="1229" t="str">
        <f t="shared" si="8"/>
        <v>2399</v>
      </c>
    </row>
    <row r="528" spans="1:24" customFormat="1" x14ac:dyDescent="0.25">
      <c r="A528" s="365" t="s">
        <v>810</v>
      </c>
      <c r="B528" s="1249" t="s">
        <v>2019</v>
      </c>
      <c r="C528" s="1382"/>
      <c r="D528" s="1090"/>
      <c r="E528" s="449"/>
      <c r="F528" s="1227" t="str">
        <f>IFERROR(VLOOKUP(A528,Factura1_0!$K$5:$K$263,1,0),"0")</f>
        <v>0</v>
      </c>
      <c r="G528" s="1227">
        <f>IFERROR(VLOOKUP(A528,Boleta1_0!$K$5:$K$248,1,0),0)</f>
        <v>0</v>
      </c>
      <c r="H528" s="1227" t="str">
        <f>IFERROR(VLOOKUP(A528,'Nota de Débito1_0'!$K$5:$K$238,1,0),0)</f>
        <v>2400</v>
      </c>
      <c r="I528" s="1227">
        <f>IFERROR(VLOOKUP(A528,'Nota de Crédito1_0'!$K$5:$K$238,1,0),0)</f>
        <v>0</v>
      </c>
      <c r="J528" s="1227">
        <f>IFERROR(VLOOKUP(A528,Retenciones1_0!$K$5:$K$237,1,0),0)</f>
        <v>0</v>
      </c>
      <c r="K528" s="1227">
        <f>IFERROR(VLOOKUP(A528,Percepciones1_0!$K$5:$K$236,1,0),0)</f>
        <v>0</v>
      </c>
      <c r="L528" s="1227">
        <f>IFERROR(VLOOKUP(A528,Guía1_0!$K$5:$K$235,1,0),0)</f>
        <v>0</v>
      </c>
      <c r="M528" s="1227">
        <f>IFERROR(VLOOKUP(A528,'Resumen Diario1_1'!$K$5:$K$233,1,0),0)</f>
        <v>0</v>
      </c>
      <c r="N528" s="1227">
        <f>IFERROR(VLOOKUP(A528,'Comunicación de Baja1_0'!$K$5:$K$233,1,0),0)</f>
        <v>0</v>
      </c>
      <c r="O528" s="1227">
        <f>IFERROR(VLOOKUP(A528,'Resumen de reversiones1_0'!$K$5:$K$1000,1,0),0)</f>
        <v>0</v>
      </c>
      <c r="P528" s="1227">
        <f>IFERROR(VLOOKUP(A528,Factura2_0!$L$5:$L$971,1,0),0)</f>
        <v>0</v>
      </c>
      <c r="Q528" s="1227">
        <f>IFERROR(VLOOKUP($A528,Boleta2_0!$L$5:$L$1117,1,0),0)</f>
        <v>0</v>
      </c>
      <c r="R528" s="1227">
        <f>IFERROR(VLOOKUP($A528,'Servicios Públicos2_0'!$L$5:$L$462,1,0),0)</f>
        <v>0</v>
      </c>
      <c r="S528" s="1227">
        <f>IFERROR(VLOOKUP($A528,NotaCredito2_0!$L$5:$L$457,1,0),0)</f>
        <v>0</v>
      </c>
      <c r="T528" s="1227" t="str">
        <f>IFERROR(VLOOKUP($A528,NotaDebito2_0!$L$5:$L$454,1,0),0)</f>
        <v>2400</v>
      </c>
      <c r="U528" s="1227">
        <f>IFERROR(VLOOKUP($A528,General!$D$6:$D$235,1,0),0)</f>
        <v>0</v>
      </c>
      <c r="V528" s="1227">
        <f>IFERROR(VLOOKUP($A528,Firma!$H$4:$H$232,1,0),0)</f>
        <v>0</v>
      </c>
      <c r="W528" s="365" t="s">
        <v>810</v>
      </c>
      <c r="X528" s="1229" t="str">
        <f t="shared" si="8"/>
        <v>2400</v>
      </c>
    </row>
    <row r="529" spans="1:24" customFormat="1" x14ac:dyDescent="0.25">
      <c r="A529" s="365" t="s">
        <v>2018</v>
      </c>
      <c r="B529" s="1249" t="s">
        <v>709</v>
      </c>
      <c r="C529" s="1382"/>
      <c r="D529" s="1090"/>
      <c r="E529" s="449"/>
      <c r="F529" s="1227" t="str">
        <f>IFERROR(VLOOKUP(A529,Factura1_0!$K$5:$K$263,1,0),"0")</f>
        <v>0</v>
      </c>
      <c r="G529" s="1227">
        <f>IFERROR(VLOOKUP(A529,Boleta1_0!$K$5:$K$248,1,0),0)</f>
        <v>0</v>
      </c>
      <c r="H529" s="1227">
        <f>IFERROR(VLOOKUP(A529,'Nota de Débito1_0'!$K$5:$K$238,1,0),0)</f>
        <v>0</v>
      </c>
      <c r="I529" s="1227">
        <f>IFERROR(VLOOKUP(A529,'Nota de Crédito1_0'!$K$5:$K$238,1,0),0)</f>
        <v>0</v>
      </c>
      <c r="J529" s="1227">
        <f>IFERROR(VLOOKUP(A529,Retenciones1_0!$K$5:$K$237,1,0),0)</f>
        <v>0</v>
      </c>
      <c r="K529" s="1227">
        <f>IFERROR(VLOOKUP(A529,Percepciones1_0!$K$5:$K$236,1,0),0)</f>
        <v>0</v>
      </c>
      <c r="L529" s="1227">
        <f>IFERROR(VLOOKUP(A529,Guía1_0!$K$5:$K$235,1,0),0)</f>
        <v>0</v>
      </c>
      <c r="M529" s="1227">
        <f>IFERROR(VLOOKUP(A529,'Resumen Diario1_1'!$K$5:$K$233,1,0),0)</f>
        <v>0</v>
      </c>
      <c r="N529" s="1227">
        <f>IFERROR(VLOOKUP(A529,'Comunicación de Baja1_0'!$K$5:$K$233,1,0),0)</f>
        <v>0</v>
      </c>
      <c r="O529" s="1227">
        <f>IFERROR(VLOOKUP(A529,'Resumen de reversiones1_0'!$K$5:$K$1000,1,0),0)</f>
        <v>0</v>
      </c>
      <c r="P529" s="1227">
        <f>IFERROR(VLOOKUP(A529,Factura2_0!$L$5:$L$971,1,0),0)</f>
        <v>0</v>
      </c>
      <c r="Q529" s="1227">
        <f>IFERROR(VLOOKUP($A529,Boleta2_0!$L$5:$L$1117,1,0),0)</f>
        <v>0</v>
      </c>
      <c r="R529" s="1227">
        <f>IFERROR(VLOOKUP($A529,'Servicios Públicos2_0'!$L$5:$L$462,1,0),0)</f>
        <v>0</v>
      </c>
      <c r="S529" s="1227">
        <f>IFERROR(VLOOKUP($A529,NotaCredito2_0!$L$5:$L$457,1,0),0)</f>
        <v>0</v>
      </c>
      <c r="T529" s="1227">
        <f>IFERROR(VLOOKUP($A529,NotaDebito2_0!$L$5:$L$454,1,0),0)</f>
        <v>0</v>
      </c>
      <c r="U529" s="1227">
        <f>IFERROR(VLOOKUP($A529,General!$D$6:$D$235,1,0),0)</f>
        <v>0</v>
      </c>
      <c r="V529" s="1227">
        <f>IFERROR(VLOOKUP($A529,Firma!$H$4:$H$232,1,0),0)</f>
        <v>0</v>
      </c>
      <c r="W529" s="365" t="s">
        <v>2018</v>
      </c>
      <c r="X529" s="1229" t="str">
        <f t="shared" si="8"/>
        <v>2401</v>
      </c>
    </row>
    <row r="530" spans="1:24" customFormat="1" x14ac:dyDescent="0.25">
      <c r="A530" s="365" t="s">
        <v>2017</v>
      </c>
      <c r="B530" s="1249" t="s">
        <v>2016</v>
      </c>
      <c r="C530" s="1382"/>
      <c r="D530" s="1090"/>
      <c r="E530" s="449"/>
      <c r="F530" s="1227" t="str">
        <f>IFERROR(VLOOKUP(A530,Factura1_0!$K$5:$K$263,1,0),"0")</f>
        <v>0</v>
      </c>
      <c r="G530" s="1227">
        <f>IFERROR(VLOOKUP(A530,Boleta1_0!$K$5:$K$248,1,0),0)</f>
        <v>0</v>
      </c>
      <c r="H530" s="1227">
        <f>IFERROR(VLOOKUP(A530,'Nota de Débito1_0'!$K$5:$K$238,1,0),0)</f>
        <v>0</v>
      </c>
      <c r="I530" s="1227">
        <f>IFERROR(VLOOKUP(A530,'Nota de Crédito1_0'!$K$5:$K$238,1,0),0)</f>
        <v>0</v>
      </c>
      <c r="J530" s="1227">
        <f>IFERROR(VLOOKUP(A530,Retenciones1_0!$K$5:$K$237,1,0),0)</f>
        <v>0</v>
      </c>
      <c r="K530" s="1227">
        <f>IFERROR(VLOOKUP(A530,Percepciones1_0!$K$5:$K$236,1,0),0)</f>
        <v>0</v>
      </c>
      <c r="L530" s="1227">
        <f>IFERROR(VLOOKUP(A530,Guía1_0!$K$5:$K$235,1,0),0)</f>
        <v>0</v>
      </c>
      <c r="M530" s="1227">
        <f>IFERROR(VLOOKUP(A530,'Resumen Diario1_1'!$K$5:$K$233,1,0),0)</f>
        <v>0</v>
      </c>
      <c r="N530" s="1227">
        <f>IFERROR(VLOOKUP(A530,'Comunicación de Baja1_0'!$K$5:$K$233,1,0),0)</f>
        <v>0</v>
      </c>
      <c r="O530" s="1227">
        <f>IFERROR(VLOOKUP(A530,'Resumen de reversiones1_0'!$K$5:$K$1000,1,0),0)</f>
        <v>0</v>
      </c>
      <c r="P530" s="1227">
        <f>IFERROR(VLOOKUP(A530,Factura2_0!$L$5:$L$971,1,0),0)</f>
        <v>0</v>
      </c>
      <c r="Q530" s="1227">
        <f>IFERROR(VLOOKUP($A530,Boleta2_0!$L$5:$L$1117,1,0),0)</f>
        <v>0</v>
      </c>
      <c r="R530" s="1227">
        <f>IFERROR(VLOOKUP($A530,'Servicios Públicos2_0'!$L$5:$L$462,1,0),0)</f>
        <v>0</v>
      </c>
      <c r="S530" s="1227">
        <f>IFERROR(VLOOKUP($A530,NotaCredito2_0!$L$5:$L$457,1,0),0)</f>
        <v>0</v>
      </c>
      <c r="T530" s="1227">
        <f>IFERROR(VLOOKUP($A530,NotaDebito2_0!$L$5:$L$454,1,0),0)</f>
        <v>0</v>
      </c>
      <c r="U530" s="1227">
        <f>IFERROR(VLOOKUP($A530,General!$D$6:$D$235,1,0),0)</f>
        <v>0</v>
      </c>
      <c r="V530" s="1227">
        <f>IFERROR(VLOOKUP($A530,Firma!$H$4:$H$232,1,0),0)</f>
        <v>0</v>
      </c>
      <c r="W530" s="365" t="s">
        <v>2017</v>
      </c>
      <c r="X530" s="1229" t="str">
        <f t="shared" si="8"/>
        <v>2402</v>
      </c>
    </row>
    <row r="531" spans="1:24" customFormat="1" x14ac:dyDescent="0.25">
      <c r="A531" s="365" t="s">
        <v>2015</v>
      </c>
      <c r="B531" s="1249" t="s">
        <v>2014</v>
      </c>
      <c r="C531" s="1382"/>
      <c r="D531" s="1090"/>
      <c r="E531" s="449"/>
      <c r="F531" s="1227" t="str">
        <f>IFERROR(VLOOKUP(A531,Factura1_0!$K$5:$K$263,1,0),"0")</f>
        <v>0</v>
      </c>
      <c r="G531" s="1227">
        <f>IFERROR(VLOOKUP(A531,Boleta1_0!$K$5:$K$248,1,0),0)</f>
        <v>0</v>
      </c>
      <c r="H531" s="1227">
        <f>IFERROR(VLOOKUP(A531,'Nota de Débito1_0'!$K$5:$K$238,1,0),0)</f>
        <v>0</v>
      </c>
      <c r="I531" s="1227">
        <f>IFERROR(VLOOKUP(A531,'Nota de Crédito1_0'!$K$5:$K$238,1,0),0)</f>
        <v>0</v>
      </c>
      <c r="J531" s="1227">
        <f>IFERROR(VLOOKUP(A531,Retenciones1_0!$K$5:$K$237,1,0),0)</f>
        <v>0</v>
      </c>
      <c r="K531" s="1227">
        <f>IFERROR(VLOOKUP(A531,Percepciones1_0!$K$5:$K$236,1,0),0)</f>
        <v>0</v>
      </c>
      <c r="L531" s="1227">
        <f>IFERROR(VLOOKUP(A531,Guía1_0!$K$5:$K$235,1,0),0)</f>
        <v>0</v>
      </c>
      <c r="M531" s="1227">
        <f>IFERROR(VLOOKUP(A531,'Resumen Diario1_1'!$K$5:$K$233,1,0),0)</f>
        <v>0</v>
      </c>
      <c r="N531" s="1227">
        <f>IFERROR(VLOOKUP(A531,'Comunicación de Baja1_0'!$K$5:$K$233,1,0),0)</f>
        <v>0</v>
      </c>
      <c r="O531" s="1227">
        <f>IFERROR(VLOOKUP(A531,'Resumen de reversiones1_0'!$K$5:$K$1000,1,0),0)</f>
        <v>0</v>
      </c>
      <c r="P531" s="1227">
        <f>IFERROR(VLOOKUP(A531,Factura2_0!$L$5:$L$971,1,0),0)</f>
        <v>0</v>
      </c>
      <c r="Q531" s="1227">
        <f>IFERROR(VLOOKUP($A531,Boleta2_0!$L$5:$L$1117,1,0),0)</f>
        <v>0</v>
      </c>
      <c r="R531" s="1227">
        <f>IFERROR(VLOOKUP($A531,'Servicios Públicos2_0'!$L$5:$L$462,1,0),0)</f>
        <v>0</v>
      </c>
      <c r="S531" s="1227">
        <f>IFERROR(VLOOKUP($A531,NotaCredito2_0!$L$5:$L$457,1,0),0)</f>
        <v>0</v>
      </c>
      <c r="T531" s="1227">
        <f>IFERROR(VLOOKUP($A531,NotaDebito2_0!$L$5:$L$454,1,0),0)</f>
        <v>0</v>
      </c>
      <c r="U531" s="1227">
        <f>IFERROR(VLOOKUP($A531,General!$D$6:$D$235,1,0),0)</f>
        <v>0</v>
      </c>
      <c r="V531" s="1227">
        <f>IFERROR(VLOOKUP($A531,Firma!$H$4:$H$232,1,0),0)</f>
        <v>0</v>
      </c>
      <c r="W531" s="365" t="s">
        <v>2015</v>
      </c>
      <c r="X531" s="1229" t="str">
        <f t="shared" si="8"/>
        <v>2403</v>
      </c>
    </row>
    <row r="532" spans="1:24" customFormat="1" x14ac:dyDescent="0.25">
      <c r="A532" s="365" t="s">
        <v>2013</v>
      </c>
      <c r="B532" s="1249" t="s">
        <v>217</v>
      </c>
      <c r="C532" s="1382"/>
      <c r="D532" s="1090"/>
      <c r="E532" s="449"/>
      <c r="F532" s="1227" t="str">
        <f>IFERROR(VLOOKUP(A532,Factura1_0!$K$5:$K$263,1,0),"0")</f>
        <v>0</v>
      </c>
      <c r="G532" s="1227">
        <f>IFERROR(VLOOKUP(A532,Boleta1_0!$K$5:$K$248,1,0),0)</f>
        <v>0</v>
      </c>
      <c r="H532" s="1227" t="str">
        <f>IFERROR(VLOOKUP(A532,'Nota de Débito1_0'!$K$5:$K$238,1,0),0)</f>
        <v>2404</v>
      </c>
      <c r="I532" s="1227" t="str">
        <f>IFERROR(VLOOKUP(A532,'Nota de Crédito1_0'!$K$5:$K$238,1,0),0)</f>
        <v>2404</v>
      </c>
      <c r="J532" s="1227">
        <f>IFERROR(VLOOKUP(A532,Retenciones1_0!$K$5:$K$237,1,0),0)</f>
        <v>0</v>
      </c>
      <c r="K532" s="1227">
        <f>IFERROR(VLOOKUP(A532,Percepciones1_0!$K$5:$K$236,1,0),0)</f>
        <v>0</v>
      </c>
      <c r="L532" s="1227">
        <f>IFERROR(VLOOKUP(A532,Guía1_0!$K$5:$K$235,1,0),0)</f>
        <v>0</v>
      </c>
      <c r="M532" s="1227">
        <f>IFERROR(VLOOKUP(A532,'Resumen Diario1_1'!$K$5:$K$233,1,0),0)</f>
        <v>0</v>
      </c>
      <c r="N532" s="1227">
        <f>IFERROR(VLOOKUP(A532,'Comunicación de Baja1_0'!$K$5:$K$233,1,0),0)</f>
        <v>0</v>
      </c>
      <c r="O532" s="1227">
        <f>IFERROR(VLOOKUP(A532,'Resumen de reversiones1_0'!$K$5:$K$1000,1,0),0)</f>
        <v>0</v>
      </c>
      <c r="P532" s="1227">
        <f>IFERROR(VLOOKUP(A532,Factura2_0!$L$5:$L$971,1,0),0)</f>
        <v>0</v>
      </c>
      <c r="Q532" s="1227">
        <f>IFERROR(VLOOKUP($A532,Boleta2_0!$L$5:$L$1117,1,0),0)</f>
        <v>0</v>
      </c>
      <c r="R532" s="1227">
        <f>IFERROR(VLOOKUP($A532,'Servicios Públicos2_0'!$L$5:$L$462,1,0),0)</f>
        <v>0</v>
      </c>
      <c r="S532" s="1227" t="str">
        <f>IFERROR(VLOOKUP($A532,NotaCredito2_0!$L$5:$L$457,1,0),0)</f>
        <v>2404</v>
      </c>
      <c r="T532" s="1227" t="str">
        <f>IFERROR(VLOOKUP($A532,NotaDebito2_0!$L$5:$L$454,1,0),0)</f>
        <v>2404</v>
      </c>
      <c r="U532" s="1227">
        <f>IFERROR(VLOOKUP($A532,General!$D$6:$D$235,1,0),0)</f>
        <v>0</v>
      </c>
      <c r="V532" s="1227">
        <f>IFERROR(VLOOKUP($A532,Firma!$H$4:$H$232,1,0),0)</f>
        <v>0</v>
      </c>
      <c r="W532" s="365" t="s">
        <v>2013</v>
      </c>
      <c r="X532" s="1229" t="str">
        <f t="shared" si="8"/>
        <v>2404</v>
      </c>
    </row>
    <row r="533" spans="1:24" customFormat="1" x14ac:dyDescent="0.25">
      <c r="A533" s="365" t="s">
        <v>2012</v>
      </c>
      <c r="B533" s="1249" t="s">
        <v>2011</v>
      </c>
      <c r="C533" s="1382"/>
      <c r="D533" s="1090"/>
      <c r="E533" s="449"/>
      <c r="F533" s="1227" t="str">
        <f>IFERROR(VLOOKUP(A533,Factura1_0!$K$5:$K$263,1,0),"0")</f>
        <v>0</v>
      </c>
      <c r="G533" s="1227">
        <f>IFERROR(VLOOKUP(A533,Boleta1_0!$K$5:$K$248,1,0),0)</f>
        <v>0</v>
      </c>
      <c r="H533" s="1227">
        <f>IFERROR(VLOOKUP(A533,'Nota de Débito1_0'!$K$5:$K$238,1,0),0)</f>
        <v>0</v>
      </c>
      <c r="I533" s="1227">
        <f>IFERROR(VLOOKUP(A533,'Nota de Crédito1_0'!$K$5:$K$238,1,0),0)</f>
        <v>0</v>
      </c>
      <c r="J533" s="1227">
        <f>IFERROR(VLOOKUP(A533,Retenciones1_0!$K$5:$K$237,1,0),0)</f>
        <v>0</v>
      </c>
      <c r="K533" s="1227">
        <f>IFERROR(VLOOKUP(A533,Percepciones1_0!$K$5:$K$236,1,0),0)</f>
        <v>0</v>
      </c>
      <c r="L533" s="1227">
        <f>IFERROR(VLOOKUP(A533,Guía1_0!$K$5:$K$235,1,0),0)</f>
        <v>0</v>
      </c>
      <c r="M533" s="1227">
        <f>IFERROR(VLOOKUP(A533,'Resumen Diario1_1'!$K$5:$K$233,1,0),0)</f>
        <v>0</v>
      </c>
      <c r="N533" s="1227">
        <f>IFERROR(VLOOKUP(A533,'Comunicación de Baja1_0'!$K$5:$K$233,1,0),0)</f>
        <v>0</v>
      </c>
      <c r="O533" s="1227">
        <f>IFERROR(VLOOKUP(A533,'Resumen de reversiones1_0'!$K$5:$K$1000,1,0),0)</f>
        <v>0</v>
      </c>
      <c r="P533" s="1227">
        <f>IFERROR(VLOOKUP(A533,Factura2_0!$L$5:$L$971,1,0),0)</f>
        <v>0</v>
      </c>
      <c r="Q533" s="1227">
        <f>IFERROR(VLOOKUP($A533,Boleta2_0!$L$5:$L$1117,1,0),0)</f>
        <v>0</v>
      </c>
      <c r="R533" s="1227">
        <f>IFERROR(VLOOKUP($A533,'Servicios Públicos2_0'!$L$5:$L$462,1,0),0)</f>
        <v>0</v>
      </c>
      <c r="S533" s="1227">
        <f>IFERROR(VLOOKUP($A533,NotaCredito2_0!$L$5:$L$457,1,0),0)</f>
        <v>0</v>
      </c>
      <c r="T533" s="1227">
        <f>IFERROR(VLOOKUP($A533,NotaDebito2_0!$L$5:$L$454,1,0),0)</f>
        <v>0</v>
      </c>
      <c r="U533" s="1227">
        <f>IFERROR(VLOOKUP($A533,General!$D$6:$D$235,1,0),0)</f>
        <v>0</v>
      </c>
      <c r="V533" s="1227">
        <f>IFERROR(VLOOKUP($A533,Firma!$H$4:$H$232,1,0),0)</f>
        <v>0</v>
      </c>
      <c r="W533" s="365" t="s">
        <v>2012</v>
      </c>
      <c r="X533" s="1229" t="str">
        <f t="shared" si="8"/>
        <v>2405</v>
      </c>
    </row>
    <row r="534" spans="1:24" customFormat="1" x14ac:dyDescent="0.25">
      <c r="A534" s="365" t="s">
        <v>2010</v>
      </c>
      <c r="B534" s="1249" t="s">
        <v>680</v>
      </c>
      <c r="C534" s="1382"/>
      <c r="D534" s="1090"/>
      <c r="E534" s="449"/>
      <c r="F534" s="1227" t="str">
        <f>IFERROR(VLOOKUP(A534,Factura1_0!$K$5:$K$263,1,0),"0")</f>
        <v>2406</v>
      </c>
      <c r="G534" s="1227" t="str">
        <f>IFERROR(VLOOKUP(A534,Boleta1_0!$K$5:$K$248,1,0),0)</f>
        <v>2406</v>
      </c>
      <c r="H534" s="1227" t="str">
        <f>IFERROR(VLOOKUP(A534,'Nota de Débito1_0'!$K$5:$K$238,1,0),0)</f>
        <v>2406</v>
      </c>
      <c r="I534" s="1227" t="str">
        <f>IFERROR(VLOOKUP(A534,'Nota de Crédito1_0'!$K$5:$K$238,1,0),0)</f>
        <v>2406</v>
      </c>
      <c r="J534" s="1227">
        <f>IFERROR(VLOOKUP(A534,Retenciones1_0!$K$5:$K$237,1,0),0)</f>
        <v>0</v>
      </c>
      <c r="K534" s="1227">
        <f>IFERROR(VLOOKUP(A534,Percepciones1_0!$K$5:$K$236,1,0),0)</f>
        <v>0</v>
      </c>
      <c r="L534" s="1227">
        <f>IFERROR(VLOOKUP(A534,Guía1_0!$K$5:$K$235,1,0),0)</f>
        <v>0</v>
      </c>
      <c r="M534" s="1227">
        <f>IFERROR(VLOOKUP(A534,'Resumen Diario1_1'!$K$5:$K$233,1,0),0)</f>
        <v>0</v>
      </c>
      <c r="N534" s="1227">
        <f>IFERROR(VLOOKUP(A534,'Comunicación de Baja1_0'!$K$5:$K$233,1,0),0)</f>
        <v>0</v>
      </c>
      <c r="O534" s="1227">
        <f>IFERROR(VLOOKUP(A534,'Resumen de reversiones1_0'!$K$5:$K$1000,1,0),0)</f>
        <v>0</v>
      </c>
      <c r="P534" s="1227">
        <f>IFERROR(VLOOKUP(A534,Factura2_0!$L$5:$L$971,1,0),0)</f>
        <v>0</v>
      </c>
      <c r="Q534" s="1227">
        <f>IFERROR(VLOOKUP($A534,Boleta2_0!$L$5:$L$1117,1,0),0)</f>
        <v>0</v>
      </c>
      <c r="R534" s="1227">
        <f>IFERROR(VLOOKUP($A534,'Servicios Públicos2_0'!$L$5:$L$462,1,0),0)</f>
        <v>0</v>
      </c>
      <c r="S534" s="1227">
        <f>IFERROR(VLOOKUP($A534,NotaCredito2_0!$L$5:$L$457,1,0),0)</f>
        <v>0</v>
      </c>
      <c r="T534" s="1227">
        <f>IFERROR(VLOOKUP($A534,NotaDebito2_0!$L$5:$L$454,1,0),0)</f>
        <v>0</v>
      </c>
      <c r="U534" s="1227">
        <f>IFERROR(VLOOKUP($A534,General!$D$6:$D$235,1,0),0)</f>
        <v>0</v>
      </c>
      <c r="V534" s="1227">
        <f>IFERROR(VLOOKUP($A534,Firma!$H$4:$H$232,1,0),0)</f>
        <v>0</v>
      </c>
      <c r="W534" s="365" t="s">
        <v>2010</v>
      </c>
      <c r="X534" s="1229" t="str">
        <f t="shared" si="8"/>
        <v>2406</v>
      </c>
    </row>
    <row r="535" spans="1:24" customFormat="1" x14ac:dyDescent="0.25">
      <c r="A535" s="365" t="s">
        <v>2009</v>
      </c>
      <c r="B535" s="1249" t="s">
        <v>671</v>
      </c>
      <c r="C535" s="1382"/>
      <c r="D535" s="1090"/>
      <c r="E535" s="449"/>
      <c r="F535" s="1227" t="str">
        <f>IFERROR(VLOOKUP(A535,Factura1_0!$K$5:$K$263,1,0),"0")</f>
        <v>2407</v>
      </c>
      <c r="G535" s="1227" t="str">
        <f>IFERROR(VLOOKUP(A535,Boleta1_0!$K$5:$K$248,1,0),0)</f>
        <v>2407</v>
      </c>
      <c r="H535" s="1227">
        <f>IFERROR(VLOOKUP(A535,'Nota de Débito1_0'!$K$5:$K$238,1,0),0)</f>
        <v>0</v>
      </c>
      <c r="I535" s="1227">
        <f>IFERROR(VLOOKUP(A535,'Nota de Crédito1_0'!$K$5:$K$238,1,0),0)</f>
        <v>0</v>
      </c>
      <c r="J535" s="1227">
        <f>IFERROR(VLOOKUP(A535,Retenciones1_0!$K$5:$K$237,1,0),0)</f>
        <v>0</v>
      </c>
      <c r="K535" s="1227">
        <f>IFERROR(VLOOKUP(A535,Percepciones1_0!$K$5:$K$236,1,0),0)</f>
        <v>0</v>
      </c>
      <c r="L535" s="1227">
        <f>IFERROR(VLOOKUP(A535,Guía1_0!$K$5:$K$235,1,0),0)</f>
        <v>0</v>
      </c>
      <c r="M535" s="1227">
        <f>IFERROR(VLOOKUP(A535,'Resumen Diario1_1'!$K$5:$K$233,1,0),0)</f>
        <v>0</v>
      </c>
      <c r="N535" s="1227">
        <f>IFERROR(VLOOKUP(A535,'Comunicación de Baja1_0'!$K$5:$K$233,1,0),0)</f>
        <v>0</v>
      </c>
      <c r="O535" s="1227">
        <f>IFERROR(VLOOKUP(A535,'Resumen de reversiones1_0'!$K$5:$K$1000,1,0),0)</f>
        <v>0</v>
      </c>
      <c r="P535" s="1227">
        <f>IFERROR(VLOOKUP(A535,Factura2_0!$L$5:$L$971,1,0),0)</f>
        <v>0</v>
      </c>
      <c r="Q535" s="1227">
        <f>IFERROR(VLOOKUP($A535,Boleta2_0!$L$5:$L$1117,1,0),0)</f>
        <v>0</v>
      </c>
      <c r="R535" s="1227">
        <f>IFERROR(VLOOKUP($A535,'Servicios Públicos2_0'!$L$5:$L$462,1,0),0)</f>
        <v>0</v>
      </c>
      <c r="S535" s="1227">
        <f>IFERROR(VLOOKUP($A535,NotaCredito2_0!$L$5:$L$457,1,0),0)</f>
        <v>0</v>
      </c>
      <c r="T535" s="1227">
        <f>IFERROR(VLOOKUP($A535,NotaDebito2_0!$L$5:$L$454,1,0),0)</f>
        <v>0</v>
      </c>
      <c r="U535" s="1227">
        <f>IFERROR(VLOOKUP($A535,General!$D$6:$D$235,1,0),0)</f>
        <v>0</v>
      </c>
      <c r="V535" s="1227">
        <f>IFERROR(VLOOKUP($A535,Firma!$H$4:$H$232,1,0),0)</f>
        <v>0</v>
      </c>
      <c r="W535" s="365" t="s">
        <v>2009</v>
      </c>
      <c r="X535" s="1229" t="str">
        <f t="shared" si="8"/>
        <v>2407</v>
      </c>
    </row>
    <row r="536" spans="1:24" customFormat="1" x14ac:dyDescent="0.25">
      <c r="A536" s="365" t="s">
        <v>779</v>
      </c>
      <c r="B536" s="1249" t="s">
        <v>602</v>
      </c>
      <c r="C536" s="1382"/>
      <c r="D536" s="1090"/>
      <c r="E536" s="449"/>
      <c r="F536" s="1227" t="str">
        <f>IFERROR(VLOOKUP(A536,Factura1_0!$K$5:$K$263,1,0),"0")</f>
        <v>0</v>
      </c>
      <c r="G536" s="1227">
        <f>IFERROR(VLOOKUP(A536,Boleta1_0!$K$5:$K$248,1,0),0)</f>
        <v>0</v>
      </c>
      <c r="H536" s="1227">
        <f>IFERROR(VLOOKUP(A536,'Nota de Débito1_0'!$K$5:$K$238,1,0),0)</f>
        <v>0</v>
      </c>
      <c r="I536" s="1227">
        <f>IFERROR(VLOOKUP(A536,'Nota de Crédito1_0'!$K$5:$K$238,1,0),0)</f>
        <v>0</v>
      </c>
      <c r="J536" s="1227">
        <f>IFERROR(VLOOKUP(A536,Retenciones1_0!$K$5:$K$237,1,0),0)</f>
        <v>0</v>
      </c>
      <c r="K536" s="1227">
        <f>IFERROR(VLOOKUP(A536,Percepciones1_0!$K$5:$K$236,1,0),0)</f>
        <v>0</v>
      </c>
      <c r="L536" s="1227">
        <f>IFERROR(VLOOKUP(A536,Guía1_0!$K$5:$K$235,1,0),0)</f>
        <v>0</v>
      </c>
      <c r="M536" s="1227">
        <f>IFERROR(VLOOKUP(A536,'Resumen Diario1_1'!$K$5:$K$233,1,0),0)</f>
        <v>0</v>
      </c>
      <c r="N536" s="1227">
        <f>IFERROR(VLOOKUP(A536,'Comunicación de Baja1_0'!$K$5:$K$233,1,0),0)</f>
        <v>0</v>
      </c>
      <c r="O536" s="1227">
        <f>IFERROR(VLOOKUP(A536,'Resumen de reversiones1_0'!$K$5:$K$1000,1,0),0)</f>
        <v>0</v>
      </c>
      <c r="P536" s="1227">
        <f>IFERROR(VLOOKUP(A536,Factura2_0!$L$5:$L$971,1,0),0)</f>
        <v>0</v>
      </c>
      <c r="Q536" s="1227">
        <f>IFERROR(VLOOKUP($A536,Boleta2_0!$L$5:$L$1117,1,0),0)</f>
        <v>0</v>
      </c>
      <c r="R536" s="1227">
        <f>IFERROR(VLOOKUP($A536,'Servicios Públicos2_0'!$L$5:$L$462,1,0),0)</f>
        <v>0</v>
      </c>
      <c r="S536" s="1227">
        <f>IFERROR(VLOOKUP($A536,NotaCredito2_0!$L$5:$L$457,1,0),0)</f>
        <v>0</v>
      </c>
      <c r="T536" s="1227">
        <f>IFERROR(VLOOKUP($A536,NotaDebito2_0!$L$5:$L$454,1,0),0)</f>
        <v>0</v>
      </c>
      <c r="U536" s="1227">
        <f>IFERROR(VLOOKUP($A536,General!$D$6:$D$235,1,0),0)</f>
        <v>0</v>
      </c>
      <c r="V536" s="1227">
        <f>IFERROR(VLOOKUP($A536,Firma!$H$4:$H$232,1,0),0)</f>
        <v>0</v>
      </c>
      <c r="W536" s="365" t="s">
        <v>779</v>
      </c>
      <c r="X536" s="1229" t="str">
        <f t="shared" si="8"/>
        <v>2408</v>
      </c>
    </row>
    <row r="537" spans="1:24" customFormat="1" x14ac:dyDescent="0.25">
      <c r="A537" s="365" t="s">
        <v>597</v>
      </c>
      <c r="B537" s="1249" t="s">
        <v>600</v>
      </c>
      <c r="C537" s="1382"/>
      <c r="D537" s="1090"/>
      <c r="E537" s="449"/>
      <c r="F537" s="1227" t="str">
        <f>IFERROR(VLOOKUP(A537,Factura1_0!$K$5:$K$263,1,0),"0")</f>
        <v>2409</v>
      </c>
      <c r="G537" s="1227" t="str">
        <f>IFERROR(VLOOKUP(A537,Boleta1_0!$K$5:$K$248,1,0),0)</f>
        <v>2409</v>
      </c>
      <c r="H537" s="1227" t="str">
        <f>IFERROR(VLOOKUP(A537,'Nota de Débito1_0'!$K$5:$K$238,1,0),0)</f>
        <v>2409</v>
      </c>
      <c r="I537" s="1227" t="str">
        <f>IFERROR(VLOOKUP(A537,'Nota de Crédito1_0'!$K$5:$K$238,1,0),0)</f>
        <v>2409</v>
      </c>
      <c r="J537" s="1227">
        <f>IFERROR(VLOOKUP(A537,Retenciones1_0!$K$5:$K$237,1,0),0)</f>
        <v>0</v>
      </c>
      <c r="K537" s="1227">
        <f>IFERROR(VLOOKUP(A537,Percepciones1_0!$K$5:$K$236,1,0),0)</f>
        <v>0</v>
      </c>
      <c r="L537" s="1227">
        <f>IFERROR(VLOOKUP(A537,Guía1_0!$K$5:$K$235,1,0),0)</f>
        <v>0</v>
      </c>
      <c r="M537" s="1227">
        <f>IFERROR(VLOOKUP(A537,'Resumen Diario1_1'!$K$5:$K$233,1,0),0)</f>
        <v>0</v>
      </c>
      <c r="N537" s="1227">
        <f>IFERROR(VLOOKUP(A537,'Comunicación de Baja1_0'!$K$5:$K$233,1,0),0)</f>
        <v>0</v>
      </c>
      <c r="O537" s="1227">
        <f>IFERROR(VLOOKUP(A537,'Resumen de reversiones1_0'!$K$5:$K$1000,1,0),0)</f>
        <v>0</v>
      </c>
      <c r="P537" s="1227" t="str">
        <f>IFERROR(VLOOKUP(A537,Factura2_0!$L$5:$L$971,1,0),0)</f>
        <v>2409</v>
      </c>
      <c r="Q537" s="1227" t="str">
        <f>IFERROR(VLOOKUP($A537,Boleta2_0!$L$5:$L$1117,1,0),0)</f>
        <v>2409</v>
      </c>
      <c r="R537" s="1227" t="str">
        <f>IFERROR(VLOOKUP($A537,'Servicios Públicos2_0'!$L$5:$L$462,1,0),0)</f>
        <v>2409</v>
      </c>
      <c r="S537" s="1227" t="str">
        <f>IFERROR(VLOOKUP($A537,NotaCredito2_0!$L$5:$L$457,1,0),0)</f>
        <v>2409</v>
      </c>
      <c r="T537" s="1227" t="str">
        <f>IFERROR(VLOOKUP($A537,NotaDebito2_0!$L$5:$L$454,1,0),0)</f>
        <v>2409</v>
      </c>
      <c r="U537" s="1227">
        <f>IFERROR(VLOOKUP($A537,General!$D$6:$D$235,1,0),0)</f>
        <v>0</v>
      </c>
      <c r="V537" s="1227">
        <f>IFERROR(VLOOKUP($A537,Firma!$H$4:$H$232,1,0),0)</f>
        <v>0</v>
      </c>
      <c r="W537" s="365" t="s">
        <v>597</v>
      </c>
      <c r="X537" s="1229" t="str">
        <f t="shared" si="8"/>
        <v>2409</v>
      </c>
    </row>
    <row r="538" spans="1:24" customFormat="1" x14ac:dyDescent="0.25">
      <c r="A538" s="365" t="s">
        <v>598</v>
      </c>
      <c r="B538" s="1249" t="s">
        <v>601</v>
      </c>
      <c r="C538" s="1382"/>
      <c r="D538" s="1090"/>
      <c r="E538" s="449"/>
      <c r="F538" s="1227" t="str">
        <f>IFERROR(VLOOKUP(A538,Factura1_0!$K$5:$K$263,1,0),"0")</f>
        <v>2410</v>
      </c>
      <c r="G538" s="1227" t="str">
        <f>IFERROR(VLOOKUP(A538,Boleta1_0!$K$5:$K$248,1,0),0)</f>
        <v>2410</v>
      </c>
      <c r="H538" s="1227" t="str">
        <f>IFERROR(VLOOKUP(A538,'Nota de Débito1_0'!$K$5:$K$238,1,0),0)</f>
        <v>2410</v>
      </c>
      <c r="I538" s="1227" t="str">
        <f>IFERROR(VLOOKUP(A538,'Nota de Crédito1_0'!$K$5:$K$238,1,0),0)</f>
        <v>2410</v>
      </c>
      <c r="J538" s="1227">
        <f>IFERROR(VLOOKUP(A538,Retenciones1_0!$K$5:$K$237,1,0),0)</f>
        <v>0</v>
      </c>
      <c r="K538" s="1227">
        <f>IFERROR(VLOOKUP(A538,Percepciones1_0!$K$5:$K$236,1,0),0)</f>
        <v>0</v>
      </c>
      <c r="L538" s="1227">
        <f>IFERROR(VLOOKUP(A538,Guía1_0!$K$5:$K$235,1,0),0)</f>
        <v>0</v>
      </c>
      <c r="M538" s="1227">
        <f>IFERROR(VLOOKUP(A538,'Resumen Diario1_1'!$K$5:$K$233,1,0),0)</f>
        <v>0</v>
      </c>
      <c r="N538" s="1227">
        <f>IFERROR(VLOOKUP(A538,'Comunicación de Baja1_0'!$K$5:$K$233,1,0),0)</f>
        <v>0</v>
      </c>
      <c r="O538" s="1227">
        <f>IFERROR(VLOOKUP(A538,'Resumen de reversiones1_0'!$K$5:$K$1000,1,0),0)</f>
        <v>0</v>
      </c>
      <c r="P538" s="1227" t="str">
        <f>IFERROR(VLOOKUP(A538,Factura2_0!$L$5:$L$971,1,0),0)</f>
        <v>2410</v>
      </c>
      <c r="Q538" s="1227" t="str">
        <f>IFERROR(VLOOKUP($A538,Boleta2_0!$L$5:$L$1117,1,0),0)</f>
        <v>2410</v>
      </c>
      <c r="R538" s="1227" t="str">
        <f>IFERROR(VLOOKUP($A538,'Servicios Públicos2_0'!$L$5:$L$462,1,0),0)</f>
        <v>2410</v>
      </c>
      <c r="S538" s="1227" t="str">
        <f>IFERROR(VLOOKUP($A538,NotaCredito2_0!$L$5:$L$457,1,0),0)</f>
        <v>2410</v>
      </c>
      <c r="T538" s="1227" t="str">
        <f>IFERROR(VLOOKUP($A538,NotaDebito2_0!$L$5:$L$454,1,0),0)</f>
        <v>2410</v>
      </c>
      <c r="U538" s="1227">
        <f>IFERROR(VLOOKUP($A538,General!$D$6:$D$235,1,0),0)</f>
        <v>0</v>
      </c>
      <c r="V538" s="1227">
        <f>IFERROR(VLOOKUP($A538,Firma!$H$4:$H$232,1,0),0)</f>
        <v>0</v>
      </c>
      <c r="W538" s="365" t="s">
        <v>598</v>
      </c>
      <c r="X538" s="1229" t="str">
        <f t="shared" si="8"/>
        <v>2410</v>
      </c>
    </row>
    <row r="539" spans="1:24" customFormat="1" x14ac:dyDescent="0.25">
      <c r="A539" s="365" t="s">
        <v>2008</v>
      </c>
      <c r="B539" s="1249" t="s">
        <v>2007</v>
      </c>
      <c r="C539" s="1382"/>
      <c r="D539" s="1090"/>
      <c r="E539" s="449"/>
      <c r="F539" s="1227" t="str">
        <f>IFERROR(VLOOKUP(A539,Factura1_0!$K$5:$K$263,1,0),"0")</f>
        <v>0</v>
      </c>
      <c r="G539" s="1227">
        <f>IFERROR(VLOOKUP(A539,Boleta1_0!$K$5:$K$248,1,0),0)</f>
        <v>0</v>
      </c>
      <c r="H539" s="1227">
        <f>IFERROR(VLOOKUP(A539,'Nota de Débito1_0'!$K$5:$K$238,1,0),0)</f>
        <v>0</v>
      </c>
      <c r="I539" s="1227">
        <f>IFERROR(VLOOKUP(A539,'Nota de Crédito1_0'!$K$5:$K$238,1,0),0)</f>
        <v>0</v>
      </c>
      <c r="J539" s="1227">
        <f>IFERROR(VLOOKUP(A539,Retenciones1_0!$K$5:$K$237,1,0),0)</f>
        <v>0</v>
      </c>
      <c r="K539" s="1227">
        <f>IFERROR(VLOOKUP(A539,Percepciones1_0!$K$5:$K$236,1,0),0)</f>
        <v>0</v>
      </c>
      <c r="L539" s="1227">
        <f>IFERROR(VLOOKUP(A539,Guía1_0!$K$5:$K$235,1,0),0)</f>
        <v>0</v>
      </c>
      <c r="M539" s="1227" t="str">
        <f>IFERROR(VLOOKUP(A539,'Resumen Diario1_1'!$K$5:$K$233,1,0),0)</f>
        <v>2411</v>
      </c>
      <c r="N539" s="1227">
        <f>IFERROR(VLOOKUP(A539,'Comunicación de Baja1_0'!$K$5:$K$233,1,0),0)</f>
        <v>0</v>
      </c>
      <c r="O539" s="1227">
        <f>IFERROR(VLOOKUP(A539,'Resumen de reversiones1_0'!$K$5:$K$1000,1,0),0)</f>
        <v>0</v>
      </c>
      <c r="P539" s="1227">
        <f>IFERROR(VLOOKUP(A539,Factura2_0!$L$5:$L$971,1,0),0)</f>
        <v>0</v>
      </c>
      <c r="Q539" s="1227">
        <f>IFERROR(VLOOKUP($A539,Boleta2_0!$L$5:$L$1117,1,0),0)</f>
        <v>0</v>
      </c>
      <c r="R539" s="1227">
        <f>IFERROR(VLOOKUP($A539,'Servicios Públicos2_0'!$L$5:$L$462,1,0),0)</f>
        <v>0</v>
      </c>
      <c r="S539" s="1227">
        <f>IFERROR(VLOOKUP($A539,NotaCredito2_0!$L$5:$L$457,1,0),0)</f>
        <v>0</v>
      </c>
      <c r="T539" s="1227">
        <f>IFERROR(VLOOKUP($A539,NotaDebito2_0!$L$5:$L$454,1,0),0)</f>
        <v>0</v>
      </c>
      <c r="U539" s="1227">
        <f>IFERROR(VLOOKUP($A539,General!$D$6:$D$235,1,0),0)</f>
        <v>0</v>
      </c>
      <c r="V539" s="1227">
        <f>IFERROR(VLOOKUP($A539,Firma!$H$4:$H$232,1,0),0)</f>
        <v>0</v>
      </c>
      <c r="W539" s="365" t="s">
        <v>2008</v>
      </c>
      <c r="X539" s="1229" t="str">
        <f t="shared" si="8"/>
        <v>2411</v>
      </c>
    </row>
    <row r="540" spans="1:24" customFormat="1" x14ac:dyDescent="0.25">
      <c r="A540" s="365" t="s">
        <v>2006</v>
      </c>
      <c r="B540" s="1249" t="s">
        <v>2005</v>
      </c>
      <c r="C540" s="1382"/>
      <c r="D540" s="1090"/>
      <c r="E540" s="449"/>
      <c r="F540" s="1227" t="str">
        <f>IFERROR(VLOOKUP(A540,Factura1_0!$K$5:$K$263,1,0),"0")</f>
        <v>0</v>
      </c>
      <c r="G540" s="1227">
        <f>IFERROR(VLOOKUP(A540,Boleta1_0!$K$5:$K$248,1,0),0)</f>
        <v>0</v>
      </c>
      <c r="H540" s="1227">
        <f>IFERROR(VLOOKUP(A540,'Nota de Débito1_0'!$K$5:$K$238,1,0),0)</f>
        <v>0</v>
      </c>
      <c r="I540" s="1227">
        <f>IFERROR(VLOOKUP(A540,'Nota de Crédito1_0'!$K$5:$K$238,1,0),0)</f>
        <v>0</v>
      </c>
      <c r="J540" s="1227">
        <f>IFERROR(VLOOKUP(A540,Retenciones1_0!$K$5:$K$237,1,0),0)</f>
        <v>0</v>
      </c>
      <c r="K540" s="1227">
        <f>IFERROR(VLOOKUP(A540,Percepciones1_0!$K$5:$K$236,1,0),0)</f>
        <v>0</v>
      </c>
      <c r="L540" s="1227">
        <f>IFERROR(VLOOKUP(A540,Guía1_0!$K$5:$K$235,1,0),0)</f>
        <v>0</v>
      </c>
      <c r="M540" s="1227">
        <f>IFERROR(VLOOKUP(A540,'Resumen Diario1_1'!$K$5:$K$233,1,0),0)</f>
        <v>0</v>
      </c>
      <c r="N540" s="1227">
        <f>IFERROR(VLOOKUP(A540,'Comunicación de Baja1_0'!$K$5:$K$233,1,0),0)</f>
        <v>0</v>
      </c>
      <c r="O540" s="1227">
        <f>IFERROR(VLOOKUP(A540,'Resumen de reversiones1_0'!$K$5:$K$1000,1,0),0)</f>
        <v>0</v>
      </c>
      <c r="P540" s="1227">
        <f>IFERROR(VLOOKUP(A540,Factura2_0!$L$5:$L$971,1,0),0)</f>
        <v>0</v>
      </c>
      <c r="Q540" s="1227">
        <f>IFERROR(VLOOKUP($A540,Boleta2_0!$L$5:$L$1117,1,0),0)</f>
        <v>0</v>
      </c>
      <c r="R540" s="1227">
        <f>IFERROR(VLOOKUP($A540,'Servicios Públicos2_0'!$L$5:$L$462,1,0),0)</f>
        <v>0</v>
      </c>
      <c r="S540" s="1227">
        <f>IFERROR(VLOOKUP($A540,NotaCredito2_0!$L$5:$L$457,1,0),0)</f>
        <v>0</v>
      </c>
      <c r="T540" s="1227">
        <f>IFERROR(VLOOKUP($A540,NotaDebito2_0!$L$5:$L$454,1,0),0)</f>
        <v>0</v>
      </c>
      <c r="U540" s="1227">
        <f>IFERROR(VLOOKUP($A540,General!$D$6:$D$235,1,0),0)</f>
        <v>0</v>
      </c>
      <c r="V540" s="1227">
        <f>IFERROR(VLOOKUP($A540,Firma!$H$4:$H$232,1,0),0)</f>
        <v>0</v>
      </c>
      <c r="W540" s="365" t="s">
        <v>2006</v>
      </c>
      <c r="X540" s="1229" t="str">
        <f t="shared" si="8"/>
        <v>2412</v>
      </c>
    </row>
    <row r="541" spans="1:24" customFormat="1" x14ac:dyDescent="0.25">
      <c r="A541" s="365" t="s">
        <v>2004</v>
      </c>
      <c r="B541" s="1249" t="s">
        <v>2003</v>
      </c>
      <c r="C541" s="1382"/>
      <c r="D541" s="1090"/>
      <c r="E541" s="449"/>
      <c r="F541" s="1227" t="str">
        <f>IFERROR(VLOOKUP(A541,Factura1_0!$K$5:$K$263,1,0),"0")</f>
        <v>0</v>
      </c>
      <c r="G541" s="1227">
        <f>IFERROR(VLOOKUP(A541,Boleta1_0!$K$5:$K$248,1,0),0)</f>
        <v>0</v>
      </c>
      <c r="H541" s="1227">
        <f>IFERROR(VLOOKUP(A541,'Nota de Débito1_0'!$K$5:$K$238,1,0),0)</f>
        <v>0</v>
      </c>
      <c r="I541" s="1227">
        <f>IFERROR(VLOOKUP(A541,'Nota de Crédito1_0'!$K$5:$K$238,1,0),0)</f>
        <v>0</v>
      </c>
      <c r="J541" s="1227">
        <f>IFERROR(VLOOKUP(A541,Retenciones1_0!$K$5:$K$237,1,0),0)</f>
        <v>0</v>
      </c>
      <c r="K541" s="1227">
        <f>IFERROR(VLOOKUP(A541,Percepciones1_0!$K$5:$K$236,1,0),0)</f>
        <v>0</v>
      </c>
      <c r="L541" s="1227">
        <f>IFERROR(VLOOKUP(A541,Guía1_0!$K$5:$K$235,1,0),0)</f>
        <v>0</v>
      </c>
      <c r="M541" s="1227">
        <f>IFERROR(VLOOKUP(A541,'Resumen Diario1_1'!$K$5:$K$233,1,0),0)</f>
        <v>0</v>
      </c>
      <c r="N541" s="1227">
        <f>IFERROR(VLOOKUP(A541,'Comunicación de Baja1_0'!$K$5:$K$233,1,0),0)</f>
        <v>0</v>
      </c>
      <c r="O541" s="1227">
        <f>IFERROR(VLOOKUP(A541,'Resumen de reversiones1_0'!$K$5:$K$1000,1,0),0)</f>
        <v>0</v>
      </c>
      <c r="P541" s="1227">
        <f>IFERROR(VLOOKUP(A541,Factura2_0!$L$5:$L$971,1,0),0)</f>
        <v>0</v>
      </c>
      <c r="Q541" s="1227">
        <f>IFERROR(VLOOKUP($A541,Boleta2_0!$L$5:$L$1117,1,0),0)</f>
        <v>0</v>
      </c>
      <c r="R541" s="1227">
        <f>IFERROR(VLOOKUP($A541,'Servicios Públicos2_0'!$L$5:$L$462,1,0),0)</f>
        <v>0</v>
      </c>
      <c r="S541" s="1227">
        <f>IFERROR(VLOOKUP($A541,NotaCredito2_0!$L$5:$L$457,1,0),0)</f>
        <v>0</v>
      </c>
      <c r="T541" s="1227">
        <f>IFERROR(VLOOKUP($A541,NotaDebito2_0!$L$5:$L$454,1,0),0)</f>
        <v>0</v>
      </c>
      <c r="U541" s="1227">
        <f>IFERROR(VLOOKUP($A541,General!$D$6:$D$235,1,0),0)</f>
        <v>0</v>
      </c>
      <c r="V541" s="1227">
        <f>IFERROR(VLOOKUP($A541,Firma!$H$4:$H$232,1,0),0)</f>
        <v>0</v>
      </c>
      <c r="W541" s="365" t="s">
        <v>2004</v>
      </c>
      <c r="X541" s="1229" t="str">
        <f t="shared" si="8"/>
        <v>2413</v>
      </c>
    </row>
    <row r="542" spans="1:24" customFormat="1" x14ac:dyDescent="0.25">
      <c r="A542" s="365" t="s">
        <v>727</v>
      </c>
      <c r="B542" s="1249" t="s">
        <v>729</v>
      </c>
      <c r="C542" s="1382"/>
      <c r="D542" s="1090"/>
      <c r="E542" s="449"/>
      <c r="F542" s="1227" t="str">
        <f>IFERROR(VLOOKUP(A542,Factura1_0!$K$5:$K$263,1,0),"0")</f>
        <v>0</v>
      </c>
      <c r="G542" s="1227">
        <f>IFERROR(VLOOKUP(A542,Boleta1_0!$K$5:$K$248,1,0),0)</f>
        <v>0</v>
      </c>
      <c r="H542" s="1227">
        <f>IFERROR(VLOOKUP(A542,'Nota de Débito1_0'!$K$5:$K$238,1,0),0)</f>
        <v>0</v>
      </c>
      <c r="I542" s="1227" t="str">
        <f>IFERROR(VLOOKUP(A542,'Nota de Crédito1_0'!$K$5:$K$238,1,0),0)</f>
        <v>2414</v>
      </c>
      <c r="J542" s="1227">
        <f>IFERROR(VLOOKUP(A542,Retenciones1_0!$K$5:$K$237,1,0),0)</f>
        <v>0</v>
      </c>
      <c r="K542" s="1227">
        <f>IFERROR(VLOOKUP(A542,Percepciones1_0!$K$5:$K$236,1,0),0)</f>
        <v>0</v>
      </c>
      <c r="L542" s="1227">
        <f>IFERROR(VLOOKUP(A542,Guía1_0!$K$5:$K$235,1,0),0)</f>
        <v>0</v>
      </c>
      <c r="M542" s="1227">
        <f>IFERROR(VLOOKUP(A542,'Resumen Diario1_1'!$K$5:$K$233,1,0),0)</f>
        <v>0</v>
      </c>
      <c r="N542" s="1227">
        <f>IFERROR(VLOOKUP(A542,'Comunicación de Baja1_0'!$K$5:$K$233,1,0),0)</f>
        <v>0</v>
      </c>
      <c r="O542" s="1227">
        <f>IFERROR(VLOOKUP(A542,'Resumen de reversiones1_0'!$K$5:$K$1000,1,0),0)</f>
        <v>0</v>
      </c>
      <c r="P542" s="1227">
        <f>IFERROR(VLOOKUP(A542,Factura2_0!$L$5:$L$971,1,0),0)</f>
        <v>0</v>
      </c>
      <c r="Q542" s="1227">
        <f>IFERROR(VLOOKUP($A542,Boleta2_0!$L$5:$L$1117,1,0),0)</f>
        <v>0</v>
      </c>
      <c r="R542" s="1227">
        <f>IFERROR(VLOOKUP($A542,'Servicios Públicos2_0'!$L$5:$L$462,1,0),0)</f>
        <v>0</v>
      </c>
      <c r="S542" s="1227">
        <f>IFERROR(VLOOKUP($A542,NotaCredito2_0!$L$5:$L$457,1,0),0)</f>
        <v>0</v>
      </c>
      <c r="T542" s="1227">
        <f>IFERROR(VLOOKUP($A542,NotaDebito2_0!$L$5:$L$454,1,0),0)</f>
        <v>0</v>
      </c>
      <c r="U542" s="1227">
        <f>IFERROR(VLOOKUP($A542,General!$D$6:$D$235,1,0),0)</f>
        <v>0</v>
      </c>
      <c r="V542" s="1227">
        <f>IFERROR(VLOOKUP($A542,Firma!$H$4:$H$232,1,0),0)</f>
        <v>0</v>
      </c>
      <c r="W542" s="365" t="s">
        <v>727</v>
      </c>
      <c r="X542" s="1229" t="str">
        <f t="shared" si="8"/>
        <v>2414</v>
      </c>
    </row>
    <row r="543" spans="1:24" customFormat="1" x14ac:dyDescent="0.25">
      <c r="A543" s="365" t="s">
        <v>728</v>
      </c>
      <c r="B543" s="1249" t="s">
        <v>730</v>
      </c>
      <c r="C543" s="1382"/>
      <c r="D543" s="1090"/>
      <c r="E543" s="449"/>
      <c r="F543" s="1227" t="str">
        <f>IFERROR(VLOOKUP(A543,Factura1_0!$K$5:$K$263,1,0),"0")</f>
        <v>0</v>
      </c>
      <c r="G543" s="1227">
        <f>IFERROR(VLOOKUP(A543,Boleta1_0!$K$5:$K$248,1,0),0)</f>
        <v>0</v>
      </c>
      <c r="H543" s="1227" t="str">
        <f>IFERROR(VLOOKUP(A543,'Nota de Débito1_0'!$K$5:$K$238,1,0),0)</f>
        <v>2415</v>
      </c>
      <c r="I543" s="1227" t="str">
        <f>IFERROR(VLOOKUP(A543,'Nota de Crédito1_0'!$K$5:$K$238,1,0),0)</f>
        <v>2415</v>
      </c>
      <c r="J543" s="1227">
        <f>IFERROR(VLOOKUP(A543,Retenciones1_0!$K$5:$K$237,1,0),0)</f>
        <v>0</v>
      </c>
      <c r="K543" s="1227">
        <f>IFERROR(VLOOKUP(A543,Percepciones1_0!$K$5:$K$236,1,0),0)</f>
        <v>0</v>
      </c>
      <c r="L543" s="1227">
        <f>IFERROR(VLOOKUP(A543,Guía1_0!$K$5:$K$235,1,0),0)</f>
        <v>0</v>
      </c>
      <c r="M543" s="1227">
        <f>IFERROR(VLOOKUP(A543,'Resumen Diario1_1'!$K$5:$K$233,1,0),0)</f>
        <v>0</v>
      </c>
      <c r="N543" s="1227">
        <f>IFERROR(VLOOKUP(A543,'Comunicación de Baja1_0'!$K$5:$K$233,1,0),0)</f>
        <v>0</v>
      </c>
      <c r="O543" s="1227">
        <f>IFERROR(VLOOKUP(A543,'Resumen de reversiones1_0'!$K$5:$K$1000,1,0),0)</f>
        <v>0</v>
      </c>
      <c r="P543" s="1227">
        <f>IFERROR(VLOOKUP(A543,Factura2_0!$L$5:$L$971,1,0),0)</f>
        <v>0</v>
      </c>
      <c r="Q543" s="1227">
        <f>IFERROR(VLOOKUP($A543,Boleta2_0!$L$5:$L$1117,1,0),0)</f>
        <v>0</v>
      </c>
      <c r="R543" s="1227">
        <f>IFERROR(VLOOKUP($A543,'Servicios Públicos2_0'!$L$5:$L$462,1,0),0)</f>
        <v>0</v>
      </c>
      <c r="S543" s="1227">
        <f>IFERROR(VLOOKUP($A543,NotaCredito2_0!$L$5:$L$457,1,0),0)</f>
        <v>0</v>
      </c>
      <c r="T543" s="1227">
        <f>IFERROR(VLOOKUP($A543,NotaDebito2_0!$L$5:$L$454,1,0),0)</f>
        <v>0</v>
      </c>
      <c r="U543" s="1227">
        <f>IFERROR(VLOOKUP($A543,General!$D$6:$D$235,1,0),0)</f>
        <v>0</v>
      </c>
      <c r="V543" s="1227">
        <f>IFERROR(VLOOKUP($A543,Firma!$H$4:$H$232,1,0),0)</f>
        <v>0</v>
      </c>
      <c r="W543" s="365" t="s">
        <v>728</v>
      </c>
      <c r="X543" s="1229" t="str">
        <f t="shared" si="8"/>
        <v>2415</v>
      </c>
    </row>
    <row r="544" spans="1:24" customFormat="1" x14ac:dyDescent="0.25">
      <c r="A544" s="365" t="s">
        <v>2002</v>
      </c>
      <c r="B544" s="1249" t="s">
        <v>2001</v>
      </c>
      <c r="C544" s="1382"/>
      <c r="D544" s="1090"/>
      <c r="E544" s="449"/>
      <c r="F544" s="1227" t="str">
        <f>IFERROR(VLOOKUP(A544,Factura1_0!$K$5:$K$263,1,0),"0")</f>
        <v>2416</v>
      </c>
      <c r="G544" s="1227" t="str">
        <f>IFERROR(VLOOKUP(A544,Boleta1_0!$K$5:$K$248,1,0),0)</f>
        <v>2416</v>
      </c>
      <c r="H544" s="1227">
        <f>IFERROR(VLOOKUP(A544,'Nota de Débito1_0'!$K$5:$K$238,1,0),0)</f>
        <v>0</v>
      </c>
      <c r="I544" s="1227">
        <f>IFERROR(VLOOKUP(A544,'Nota de Crédito1_0'!$K$5:$K$238,1,0),0)</f>
        <v>0</v>
      </c>
      <c r="J544" s="1227">
        <f>IFERROR(VLOOKUP(A544,Retenciones1_0!$K$5:$K$237,1,0),0)</f>
        <v>0</v>
      </c>
      <c r="K544" s="1227">
        <f>IFERROR(VLOOKUP(A544,Percepciones1_0!$K$5:$K$236,1,0),0)</f>
        <v>0</v>
      </c>
      <c r="L544" s="1227">
        <f>IFERROR(VLOOKUP(A544,Guía1_0!$K$5:$K$235,1,0),0)</f>
        <v>0</v>
      </c>
      <c r="M544" s="1227">
        <f>IFERROR(VLOOKUP(A544,'Resumen Diario1_1'!$K$5:$K$233,1,0),0)</f>
        <v>0</v>
      </c>
      <c r="N544" s="1227">
        <f>IFERROR(VLOOKUP(A544,'Comunicación de Baja1_0'!$K$5:$K$233,1,0),0)</f>
        <v>0</v>
      </c>
      <c r="O544" s="1227">
        <f>IFERROR(VLOOKUP(A544,'Resumen de reversiones1_0'!$K$5:$K$1000,1,0),0)</f>
        <v>0</v>
      </c>
      <c r="P544" s="1227" t="str">
        <f>IFERROR(VLOOKUP(A544,Factura2_0!$L$5:$L$971,1,0),0)</f>
        <v>2416</v>
      </c>
      <c r="Q544" s="1227" t="str">
        <f>IFERROR(VLOOKUP($A544,Boleta2_0!$L$5:$L$1117,1,0),0)</f>
        <v>2416</v>
      </c>
      <c r="R544" s="1227" t="str">
        <f>IFERROR(VLOOKUP($A544,'Servicios Públicos2_0'!$L$5:$L$462,1,0),0)</f>
        <v>2416</v>
      </c>
      <c r="S544" s="1227">
        <f>IFERROR(VLOOKUP($A544,NotaCredito2_0!$L$5:$L$457,1,0),0)</f>
        <v>0</v>
      </c>
      <c r="T544" s="1227" t="str">
        <f>IFERROR(VLOOKUP($A544,NotaDebito2_0!$L$5:$L$454,1,0),0)</f>
        <v>2416</v>
      </c>
      <c r="U544" s="1227">
        <f>IFERROR(VLOOKUP($A544,General!$D$6:$D$235,1,0),0)</f>
        <v>0</v>
      </c>
      <c r="V544" s="1227">
        <f>IFERROR(VLOOKUP($A544,Firma!$H$4:$H$232,1,0),0)</f>
        <v>0</v>
      </c>
      <c r="W544" s="365" t="s">
        <v>2002</v>
      </c>
      <c r="X544" s="1229" t="str">
        <f t="shared" si="8"/>
        <v>2416</v>
      </c>
    </row>
    <row r="545" spans="1:24" customFormat="1" x14ac:dyDescent="0.25">
      <c r="A545" s="365" t="s">
        <v>2000</v>
      </c>
      <c r="B545" s="1249" t="s">
        <v>603</v>
      </c>
      <c r="C545" s="1382"/>
      <c r="D545" s="1090"/>
      <c r="E545" s="449"/>
      <c r="F545" s="1227" t="str">
        <f>IFERROR(VLOOKUP(A545,Factura1_0!$K$5:$K$263,1,0),"0")</f>
        <v>0</v>
      </c>
      <c r="G545" s="1227">
        <f>IFERROR(VLOOKUP(A545,Boleta1_0!$K$5:$K$248,1,0),0)</f>
        <v>0</v>
      </c>
      <c r="H545" s="1227">
        <f>IFERROR(VLOOKUP(A545,'Nota de Débito1_0'!$K$5:$K$238,1,0),0)</f>
        <v>0</v>
      </c>
      <c r="I545" s="1227">
        <f>IFERROR(VLOOKUP(A545,'Nota de Crédito1_0'!$K$5:$K$238,1,0),0)</f>
        <v>0</v>
      </c>
      <c r="J545" s="1227">
        <f>IFERROR(VLOOKUP(A545,Retenciones1_0!$K$5:$K$237,1,0),0)</f>
        <v>0</v>
      </c>
      <c r="K545" s="1227">
        <f>IFERROR(VLOOKUP(A545,Percepciones1_0!$K$5:$K$236,1,0),0)</f>
        <v>0</v>
      </c>
      <c r="L545" s="1227">
        <f>IFERROR(VLOOKUP(A545,Guía1_0!$K$5:$K$235,1,0),0)</f>
        <v>0</v>
      </c>
      <c r="M545" s="1227">
        <f>IFERROR(VLOOKUP(A545,'Resumen Diario1_1'!$K$5:$K$233,1,0),0)</f>
        <v>0</v>
      </c>
      <c r="N545" s="1227">
        <f>IFERROR(VLOOKUP(A545,'Comunicación de Baja1_0'!$K$5:$K$233,1,0),0)</f>
        <v>0</v>
      </c>
      <c r="O545" s="1227">
        <f>IFERROR(VLOOKUP(A545,'Resumen de reversiones1_0'!$K$5:$K$1000,1,0),0)</f>
        <v>0</v>
      </c>
      <c r="P545" s="1227">
        <f>IFERROR(VLOOKUP(A545,Factura2_0!$L$5:$L$971,1,0),0)</f>
        <v>0</v>
      </c>
      <c r="Q545" s="1227">
        <f>IFERROR(VLOOKUP($A545,Boleta2_0!$L$5:$L$1117,1,0),0)</f>
        <v>0</v>
      </c>
      <c r="R545" s="1227">
        <f>IFERROR(VLOOKUP($A545,'Servicios Públicos2_0'!$L$5:$L$462,1,0),0)</f>
        <v>0</v>
      </c>
      <c r="S545" s="1227">
        <f>IFERROR(VLOOKUP($A545,NotaCredito2_0!$L$5:$L$457,1,0),0)</f>
        <v>0</v>
      </c>
      <c r="T545" s="1227">
        <f>IFERROR(VLOOKUP($A545,NotaDebito2_0!$L$5:$L$454,1,0),0)</f>
        <v>0</v>
      </c>
      <c r="U545" s="1227">
        <f>IFERROR(VLOOKUP($A545,General!$D$6:$D$235,1,0),0)</f>
        <v>0</v>
      </c>
      <c r="V545" s="1227">
        <f>IFERROR(VLOOKUP($A545,Firma!$H$4:$H$232,1,0),0)</f>
        <v>0</v>
      </c>
      <c r="W545" s="365" t="s">
        <v>2000</v>
      </c>
      <c r="X545" s="1229" t="str">
        <f t="shared" si="8"/>
        <v>2417</v>
      </c>
    </row>
    <row r="546" spans="1:24" customFormat="1" x14ac:dyDescent="0.25">
      <c r="A546" s="365" t="s">
        <v>1999</v>
      </c>
      <c r="B546" s="1249" t="s">
        <v>1998</v>
      </c>
      <c r="C546" s="1382"/>
      <c r="D546" s="1090"/>
      <c r="E546" s="449"/>
      <c r="F546" s="1227" t="str">
        <f>IFERROR(VLOOKUP(A546,Factura1_0!$K$5:$K$263,1,0),"0")</f>
        <v>0</v>
      </c>
      <c r="G546" s="1227">
        <f>IFERROR(VLOOKUP(A546,Boleta1_0!$K$5:$K$248,1,0),0)</f>
        <v>0</v>
      </c>
      <c r="H546" s="1227">
        <f>IFERROR(VLOOKUP(A546,'Nota de Débito1_0'!$K$5:$K$238,1,0),0)</f>
        <v>0</v>
      </c>
      <c r="I546" s="1227">
        <f>IFERROR(VLOOKUP(A546,'Nota de Crédito1_0'!$K$5:$K$238,1,0),0)</f>
        <v>0</v>
      </c>
      <c r="J546" s="1227">
        <f>IFERROR(VLOOKUP(A546,Retenciones1_0!$K$5:$K$237,1,0),0)</f>
        <v>0</v>
      </c>
      <c r="K546" s="1227">
        <f>IFERROR(VLOOKUP(A546,Percepciones1_0!$K$5:$K$236,1,0),0)</f>
        <v>0</v>
      </c>
      <c r="L546" s="1227">
        <f>IFERROR(VLOOKUP(A546,Guía1_0!$K$5:$K$235,1,0),0)</f>
        <v>0</v>
      </c>
      <c r="M546" s="1227">
        <f>IFERROR(VLOOKUP(A546,'Resumen Diario1_1'!$K$5:$K$233,1,0),0)</f>
        <v>0</v>
      </c>
      <c r="N546" s="1227">
        <f>IFERROR(VLOOKUP(A546,'Comunicación de Baja1_0'!$K$5:$K$233,1,0),0)</f>
        <v>0</v>
      </c>
      <c r="O546" s="1227">
        <f>IFERROR(VLOOKUP(A546,'Resumen de reversiones1_0'!$K$5:$K$1000,1,0),0)</f>
        <v>0</v>
      </c>
      <c r="P546" s="1227">
        <f>IFERROR(VLOOKUP(A546,Factura2_0!$L$5:$L$971,1,0),0)</f>
        <v>0</v>
      </c>
      <c r="Q546" s="1227">
        <f>IFERROR(VLOOKUP($A546,Boleta2_0!$L$5:$L$1117,1,0),0)</f>
        <v>0</v>
      </c>
      <c r="R546" s="1227">
        <f>IFERROR(VLOOKUP($A546,'Servicios Públicos2_0'!$L$5:$L$462,1,0),0)</f>
        <v>0</v>
      </c>
      <c r="S546" s="1227">
        <f>IFERROR(VLOOKUP($A546,NotaCredito2_0!$L$5:$L$457,1,0),0)</f>
        <v>0</v>
      </c>
      <c r="T546" s="1227">
        <f>IFERROR(VLOOKUP($A546,NotaDebito2_0!$L$5:$L$454,1,0),0)</f>
        <v>0</v>
      </c>
      <c r="U546" s="1227">
        <f>IFERROR(VLOOKUP($A546,General!$D$6:$D$235,1,0),0)</f>
        <v>0</v>
      </c>
      <c r="V546" s="1227">
        <f>IFERROR(VLOOKUP($A546,Firma!$H$4:$H$232,1,0),0)</f>
        <v>0</v>
      </c>
      <c r="W546" s="365" t="s">
        <v>1999</v>
      </c>
      <c r="X546" s="1229" t="str">
        <f t="shared" si="8"/>
        <v>2418</v>
      </c>
    </row>
    <row r="547" spans="1:24" customFormat="1" x14ac:dyDescent="0.25">
      <c r="A547" s="365" t="s">
        <v>1997</v>
      </c>
      <c r="B547" s="1249" t="s">
        <v>1161</v>
      </c>
      <c r="C547" s="1382"/>
      <c r="D547" s="1090"/>
      <c r="E547" s="449"/>
      <c r="F547" s="1227" t="str">
        <f>IFERROR(VLOOKUP(A547,Factura1_0!$K$5:$K$263,1,0),"0")</f>
        <v>0</v>
      </c>
      <c r="G547" s="1227">
        <f>IFERROR(VLOOKUP(A547,Boleta1_0!$K$5:$K$248,1,0),0)</f>
        <v>0</v>
      </c>
      <c r="H547" s="1227">
        <f>IFERROR(VLOOKUP(A547,'Nota de Débito1_0'!$K$5:$K$238,1,0),0)</f>
        <v>0</v>
      </c>
      <c r="I547" s="1227">
        <f>IFERROR(VLOOKUP(A547,'Nota de Crédito1_0'!$K$5:$K$238,1,0),0)</f>
        <v>0</v>
      </c>
      <c r="J547" s="1227">
        <f>IFERROR(VLOOKUP(A547,Retenciones1_0!$K$5:$K$237,1,0),0)</f>
        <v>0</v>
      </c>
      <c r="K547" s="1227">
        <f>IFERROR(VLOOKUP(A547,Percepciones1_0!$K$5:$K$236,1,0),0)</f>
        <v>0</v>
      </c>
      <c r="L547" s="1227">
        <f>IFERROR(VLOOKUP(A547,Guía1_0!$K$5:$K$235,1,0),0)</f>
        <v>0</v>
      </c>
      <c r="M547" s="1227">
        <f>IFERROR(VLOOKUP(A547,'Resumen Diario1_1'!$K$5:$K$233,1,0),0)</f>
        <v>0</v>
      </c>
      <c r="N547" s="1227">
        <f>IFERROR(VLOOKUP(A547,'Comunicación de Baja1_0'!$K$5:$K$233,1,0),0)</f>
        <v>0</v>
      </c>
      <c r="O547" s="1227">
        <f>IFERROR(VLOOKUP(A547,'Resumen de reversiones1_0'!$K$5:$K$1000,1,0),0)</f>
        <v>0</v>
      </c>
      <c r="P547" s="1227">
        <f>IFERROR(VLOOKUP(A547,Factura2_0!$L$5:$L$971,1,0),0)</f>
        <v>0</v>
      </c>
      <c r="Q547" s="1227">
        <f>IFERROR(VLOOKUP($A547,Boleta2_0!$L$5:$L$1117,1,0),0)</f>
        <v>0</v>
      </c>
      <c r="R547" s="1227">
        <f>IFERROR(VLOOKUP($A547,'Servicios Públicos2_0'!$L$5:$L$462,1,0),0)</f>
        <v>0</v>
      </c>
      <c r="S547" s="1227">
        <f>IFERROR(VLOOKUP($A547,NotaCredito2_0!$L$5:$L$457,1,0),0)</f>
        <v>0</v>
      </c>
      <c r="T547" s="1227">
        <f>IFERROR(VLOOKUP($A547,NotaDebito2_0!$L$5:$L$454,1,0),0)</f>
        <v>0</v>
      </c>
      <c r="U547" s="1227">
        <f>IFERROR(VLOOKUP($A547,General!$D$6:$D$235,1,0),0)</f>
        <v>0</v>
      </c>
      <c r="V547" s="1227">
        <f>IFERROR(VLOOKUP($A547,Firma!$H$4:$H$232,1,0),0)</f>
        <v>0</v>
      </c>
      <c r="W547" s="365" t="s">
        <v>1997</v>
      </c>
      <c r="X547" s="1229" t="str">
        <f t="shared" si="8"/>
        <v>2419</v>
      </c>
    </row>
    <row r="548" spans="1:24" customFormat="1" x14ac:dyDescent="0.25">
      <c r="A548" s="365" t="s">
        <v>1996</v>
      </c>
      <c r="B548" s="1249" t="s">
        <v>1995</v>
      </c>
      <c r="C548" s="1382"/>
      <c r="D548" s="1090"/>
      <c r="E548" s="449"/>
      <c r="F548" s="1227" t="str">
        <f>IFERROR(VLOOKUP(A548,Factura1_0!$K$5:$K$263,1,0),"0")</f>
        <v>0</v>
      </c>
      <c r="G548" s="1227">
        <f>IFERROR(VLOOKUP(A548,Boleta1_0!$K$5:$K$248,1,0),0)</f>
        <v>0</v>
      </c>
      <c r="H548" s="1227">
        <f>IFERROR(VLOOKUP(A548,'Nota de Débito1_0'!$K$5:$K$238,1,0),0)</f>
        <v>0</v>
      </c>
      <c r="I548" s="1227">
        <f>IFERROR(VLOOKUP(A548,'Nota de Crédito1_0'!$K$5:$K$238,1,0),0)</f>
        <v>0</v>
      </c>
      <c r="J548" s="1227">
        <f>IFERROR(VLOOKUP(A548,Retenciones1_0!$K$5:$K$237,1,0),0)</f>
        <v>0</v>
      </c>
      <c r="K548" s="1227">
        <f>IFERROR(VLOOKUP(A548,Percepciones1_0!$K$5:$K$236,1,0),0)</f>
        <v>0</v>
      </c>
      <c r="L548" s="1227">
        <f>IFERROR(VLOOKUP(A548,Guía1_0!$K$5:$K$235,1,0),0)</f>
        <v>0</v>
      </c>
      <c r="M548" s="1227">
        <f>IFERROR(VLOOKUP(A548,'Resumen Diario1_1'!$K$5:$K$233,1,0),0)</f>
        <v>0</v>
      </c>
      <c r="N548" s="1227">
        <f>IFERROR(VLOOKUP(A548,'Comunicación de Baja1_0'!$K$5:$K$233,1,0),0)</f>
        <v>0</v>
      </c>
      <c r="O548" s="1227">
        <f>IFERROR(VLOOKUP(A548,'Resumen de reversiones1_0'!$K$5:$K$1000,1,0),0)</f>
        <v>0</v>
      </c>
      <c r="P548" s="1227">
        <f>IFERROR(VLOOKUP(A548,Factura2_0!$L$5:$L$971,1,0),0)</f>
        <v>0</v>
      </c>
      <c r="Q548" s="1227">
        <f>IFERROR(VLOOKUP($A548,Boleta2_0!$L$5:$L$1117,1,0),0)</f>
        <v>0</v>
      </c>
      <c r="R548" s="1227">
        <f>IFERROR(VLOOKUP($A548,'Servicios Públicos2_0'!$L$5:$L$462,1,0),0)</f>
        <v>0</v>
      </c>
      <c r="S548" s="1227">
        <f>IFERROR(VLOOKUP($A548,NotaCredito2_0!$L$5:$L$457,1,0),0)</f>
        <v>0</v>
      </c>
      <c r="T548" s="1227">
        <f>IFERROR(VLOOKUP($A548,NotaDebito2_0!$L$5:$L$454,1,0),0)</f>
        <v>0</v>
      </c>
      <c r="U548" s="1227">
        <f>IFERROR(VLOOKUP($A548,General!$D$6:$D$235,1,0),0)</f>
        <v>0</v>
      </c>
      <c r="V548" s="1227">
        <f>IFERROR(VLOOKUP($A548,Firma!$H$4:$H$232,1,0),0)</f>
        <v>0</v>
      </c>
      <c r="W548" s="365" t="s">
        <v>1996</v>
      </c>
      <c r="X548" s="1229" t="str">
        <f t="shared" si="8"/>
        <v>2420</v>
      </c>
    </row>
    <row r="549" spans="1:24" customFormat="1" x14ac:dyDescent="0.25">
      <c r="A549" s="365" t="s">
        <v>1994</v>
      </c>
      <c r="B549" s="1249" t="s">
        <v>1117</v>
      </c>
      <c r="C549" s="1382"/>
      <c r="D549" s="1090"/>
      <c r="E549" s="449"/>
      <c r="F549" s="1227" t="str">
        <f>IFERROR(VLOOKUP(A549,Factura1_0!$K$5:$K$263,1,0),"0")</f>
        <v>0</v>
      </c>
      <c r="G549" s="1227">
        <f>IFERROR(VLOOKUP(A549,Boleta1_0!$K$5:$K$248,1,0),0)</f>
        <v>0</v>
      </c>
      <c r="H549" s="1227">
        <f>IFERROR(VLOOKUP(A549,'Nota de Débito1_0'!$K$5:$K$238,1,0),0)</f>
        <v>0</v>
      </c>
      <c r="I549" s="1227">
        <f>IFERROR(VLOOKUP(A549,'Nota de Crédito1_0'!$K$5:$K$238,1,0),0)</f>
        <v>0</v>
      </c>
      <c r="J549" s="1227">
        <f>IFERROR(VLOOKUP(A549,Retenciones1_0!$K$5:$K$237,1,0),0)</f>
        <v>0</v>
      </c>
      <c r="K549" s="1227">
        <f>IFERROR(VLOOKUP(A549,Percepciones1_0!$K$5:$K$236,1,0),0)</f>
        <v>0</v>
      </c>
      <c r="L549" s="1227">
        <f>IFERROR(VLOOKUP(A549,Guía1_0!$K$5:$K$235,1,0),0)</f>
        <v>0</v>
      </c>
      <c r="M549" s="1227">
        <f>IFERROR(VLOOKUP(A549,'Resumen Diario1_1'!$K$5:$K$233,1,0),0)</f>
        <v>0</v>
      </c>
      <c r="N549" s="1227">
        <f>IFERROR(VLOOKUP(A549,'Comunicación de Baja1_0'!$K$5:$K$233,1,0),0)</f>
        <v>0</v>
      </c>
      <c r="O549" s="1227">
        <f>IFERROR(VLOOKUP(A549,'Resumen de reversiones1_0'!$K$5:$K$1000,1,0),0)</f>
        <v>0</v>
      </c>
      <c r="P549" s="1227">
        <f>IFERROR(VLOOKUP(A549,Factura2_0!$L$5:$L$971,1,0),0)</f>
        <v>0</v>
      </c>
      <c r="Q549" s="1227">
        <f>IFERROR(VLOOKUP($A549,Boleta2_0!$L$5:$L$1117,1,0),0)</f>
        <v>0</v>
      </c>
      <c r="R549" s="1227">
        <f>IFERROR(VLOOKUP($A549,'Servicios Públicos2_0'!$L$5:$L$462,1,0),0)</f>
        <v>0</v>
      </c>
      <c r="S549" s="1227">
        <f>IFERROR(VLOOKUP($A549,NotaCredito2_0!$L$5:$L$457,1,0),0)</f>
        <v>0</v>
      </c>
      <c r="T549" s="1227">
        <f>IFERROR(VLOOKUP($A549,NotaDebito2_0!$L$5:$L$454,1,0),0)</f>
        <v>0</v>
      </c>
      <c r="U549" s="1227">
        <f>IFERROR(VLOOKUP($A549,General!$D$6:$D$235,1,0),0)</f>
        <v>0</v>
      </c>
      <c r="V549" s="1227">
        <f>IFERROR(VLOOKUP($A549,Firma!$H$4:$H$232,1,0),0)</f>
        <v>0</v>
      </c>
      <c r="W549" s="365" t="s">
        <v>1994</v>
      </c>
      <c r="X549" s="1229" t="str">
        <f t="shared" si="8"/>
        <v>2421</v>
      </c>
    </row>
    <row r="550" spans="1:24" customFormat="1" x14ac:dyDescent="0.25">
      <c r="A550" s="365" t="s">
        <v>1993</v>
      </c>
      <c r="B550" s="1249" t="s">
        <v>1992</v>
      </c>
      <c r="C550" s="1382"/>
      <c r="D550" s="1090"/>
      <c r="E550" s="449"/>
      <c r="F550" s="1227" t="str">
        <f>IFERROR(VLOOKUP(A550,Factura1_0!$K$5:$K$263,1,0),"0")</f>
        <v>0</v>
      </c>
      <c r="G550" s="1227">
        <f>IFERROR(VLOOKUP(A550,Boleta1_0!$K$5:$K$248,1,0),0)</f>
        <v>0</v>
      </c>
      <c r="H550" s="1227">
        <f>IFERROR(VLOOKUP(A550,'Nota de Débito1_0'!$K$5:$K$238,1,0),0)</f>
        <v>0</v>
      </c>
      <c r="I550" s="1227">
        <f>IFERROR(VLOOKUP(A550,'Nota de Crédito1_0'!$K$5:$K$238,1,0),0)</f>
        <v>0</v>
      </c>
      <c r="J550" s="1227">
        <f>IFERROR(VLOOKUP(A550,Retenciones1_0!$K$5:$K$237,1,0),0)</f>
        <v>0</v>
      </c>
      <c r="K550" s="1227">
        <f>IFERROR(VLOOKUP(A550,Percepciones1_0!$K$5:$K$236,1,0),0)</f>
        <v>0</v>
      </c>
      <c r="L550" s="1227">
        <f>IFERROR(VLOOKUP(A550,Guía1_0!$K$5:$K$235,1,0),0)</f>
        <v>0</v>
      </c>
      <c r="M550" s="1227">
        <f>IFERROR(VLOOKUP(A550,'Resumen Diario1_1'!$K$5:$K$233,1,0),0)</f>
        <v>0</v>
      </c>
      <c r="N550" s="1227">
        <f>IFERROR(VLOOKUP(A550,'Comunicación de Baja1_0'!$K$5:$K$233,1,0),0)</f>
        <v>0</v>
      </c>
      <c r="O550" s="1227">
        <f>IFERROR(VLOOKUP(A550,'Resumen de reversiones1_0'!$K$5:$K$1000,1,0),0)</f>
        <v>0</v>
      </c>
      <c r="P550" s="1227">
        <f>IFERROR(VLOOKUP(A550,Factura2_0!$L$5:$L$971,1,0),0)</f>
        <v>0</v>
      </c>
      <c r="Q550" s="1227">
        <f>IFERROR(VLOOKUP($A550,Boleta2_0!$L$5:$L$1117,1,0),0)</f>
        <v>0</v>
      </c>
      <c r="R550" s="1227">
        <f>IFERROR(VLOOKUP($A550,'Servicios Públicos2_0'!$L$5:$L$462,1,0),0)</f>
        <v>0</v>
      </c>
      <c r="S550" s="1227">
        <f>IFERROR(VLOOKUP($A550,NotaCredito2_0!$L$5:$L$457,1,0),0)</f>
        <v>0</v>
      </c>
      <c r="T550" s="1227">
        <f>IFERROR(VLOOKUP($A550,NotaDebito2_0!$L$5:$L$454,1,0),0)</f>
        <v>0</v>
      </c>
      <c r="U550" s="1227">
        <f>IFERROR(VLOOKUP($A550,General!$D$6:$D$235,1,0),0)</f>
        <v>0</v>
      </c>
      <c r="V550" s="1227">
        <f>IFERROR(VLOOKUP($A550,Firma!$H$4:$H$232,1,0),0)</f>
        <v>0</v>
      </c>
      <c r="W550" s="365" t="s">
        <v>1993</v>
      </c>
      <c r="X550" s="1229" t="str">
        <f t="shared" si="8"/>
        <v>2422</v>
      </c>
    </row>
    <row r="551" spans="1:24" customFormat="1" x14ac:dyDescent="0.25">
      <c r="A551" s="365" t="s">
        <v>1991</v>
      </c>
      <c r="B551" s="1249" t="s">
        <v>1990</v>
      </c>
      <c r="C551" s="1382"/>
      <c r="D551" s="1090"/>
      <c r="E551" s="449"/>
      <c r="F551" s="1227" t="str">
        <f>IFERROR(VLOOKUP(A551,Factura1_0!$K$5:$K$263,1,0),"0")</f>
        <v>0</v>
      </c>
      <c r="G551" s="1227">
        <f>IFERROR(VLOOKUP(A551,Boleta1_0!$K$5:$K$248,1,0),0)</f>
        <v>0</v>
      </c>
      <c r="H551" s="1227">
        <f>IFERROR(VLOOKUP(A551,'Nota de Débito1_0'!$K$5:$K$238,1,0),0)</f>
        <v>0</v>
      </c>
      <c r="I551" s="1227">
        <f>IFERROR(VLOOKUP(A551,'Nota de Crédito1_0'!$K$5:$K$238,1,0),0)</f>
        <v>0</v>
      </c>
      <c r="J551" s="1227">
        <f>IFERROR(VLOOKUP(A551,Retenciones1_0!$K$5:$K$237,1,0),0)</f>
        <v>0</v>
      </c>
      <c r="K551" s="1227">
        <f>IFERROR(VLOOKUP(A551,Percepciones1_0!$K$5:$K$236,1,0),0)</f>
        <v>0</v>
      </c>
      <c r="L551" s="1227">
        <f>IFERROR(VLOOKUP(A551,Guía1_0!$K$5:$K$235,1,0),0)</f>
        <v>0</v>
      </c>
      <c r="M551" s="1227">
        <f>IFERROR(VLOOKUP(A551,'Resumen Diario1_1'!$K$5:$K$233,1,0),0)</f>
        <v>0</v>
      </c>
      <c r="N551" s="1227">
        <f>IFERROR(VLOOKUP(A551,'Comunicación de Baja1_0'!$K$5:$K$233,1,0),0)</f>
        <v>0</v>
      </c>
      <c r="O551" s="1227">
        <f>IFERROR(VLOOKUP(A551,'Resumen de reversiones1_0'!$K$5:$K$1000,1,0),0)</f>
        <v>0</v>
      </c>
      <c r="P551" s="1227">
        <f>IFERROR(VLOOKUP(A551,Factura2_0!$L$5:$L$971,1,0),0)</f>
        <v>0</v>
      </c>
      <c r="Q551" s="1227">
        <f>IFERROR(VLOOKUP($A551,Boleta2_0!$L$5:$L$1117,1,0),0)</f>
        <v>0</v>
      </c>
      <c r="R551" s="1227">
        <f>IFERROR(VLOOKUP($A551,'Servicios Públicos2_0'!$L$5:$L$462,1,0),0)</f>
        <v>0</v>
      </c>
      <c r="S551" s="1227">
        <f>IFERROR(VLOOKUP($A551,NotaCredito2_0!$L$5:$L$457,1,0),0)</f>
        <v>0</v>
      </c>
      <c r="T551" s="1227">
        <f>IFERROR(VLOOKUP($A551,NotaDebito2_0!$L$5:$L$454,1,0),0)</f>
        <v>0</v>
      </c>
      <c r="U551" s="1227">
        <f>IFERROR(VLOOKUP($A551,General!$D$6:$D$235,1,0),0)</f>
        <v>0</v>
      </c>
      <c r="V551" s="1227">
        <f>IFERROR(VLOOKUP($A551,Firma!$H$4:$H$232,1,0),0)</f>
        <v>0</v>
      </c>
      <c r="W551" s="365" t="s">
        <v>1991</v>
      </c>
      <c r="X551" s="1229" t="str">
        <f t="shared" si="8"/>
        <v>2423</v>
      </c>
    </row>
    <row r="552" spans="1:24" customFormat="1" x14ac:dyDescent="0.25">
      <c r="A552" s="365" t="s">
        <v>1989</v>
      </c>
      <c r="B552" s="1249" t="s">
        <v>1988</v>
      </c>
      <c r="C552" s="1382"/>
      <c r="D552" s="1090"/>
      <c r="E552" s="449"/>
      <c r="F552" s="1227" t="str">
        <f>IFERROR(VLOOKUP(A552,Factura1_0!$K$5:$K$263,1,0),"0")</f>
        <v>0</v>
      </c>
      <c r="G552" s="1227">
        <f>IFERROR(VLOOKUP(A552,Boleta1_0!$K$5:$K$248,1,0),0)</f>
        <v>0</v>
      </c>
      <c r="H552" s="1227">
        <f>IFERROR(VLOOKUP(A552,'Nota de Débito1_0'!$K$5:$K$238,1,0),0)</f>
        <v>0</v>
      </c>
      <c r="I552" s="1227">
        <f>IFERROR(VLOOKUP(A552,'Nota de Crédito1_0'!$K$5:$K$238,1,0),0)</f>
        <v>0</v>
      </c>
      <c r="J552" s="1227">
        <f>IFERROR(VLOOKUP(A552,Retenciones1_0!$K$5:$K$237,1,0),0)</f>
        <v>0</v>
      </c>
      <c r="K552" s="1227">
        <f>IFERROR(VLOOKUP(A552,Percepciones1_0!$K$5:$K$236,1,0),0)</f>
        <v>0</v>
      </c>
      <c r="L552" s="1227">
        <f>IFERROR(VLOOKUP(A552,Guía1_0!$K$5:$K$235,1,0),0)</f>
        <v>0</v>
      </c>
      <c r="M552" s="1227">
        <f>IFERROR(VLOOKUP(A552,'Resumen Diario1_1'!$K$5:$K$233,1,0),0)</f>
        <v>0</v>
      </c>
      <c r="N552" s="1227">
        <f>IFERROR(VLOOKUP(A552,'Comunicación de Baja1_0'!$K$5:$K$233,1,0),0)</f>
        <v>0</v>
      </c>
      <c r="O552" s="1227">
        <f>IFERROR(VLOOKUP(A552,'Resumen de reversiones1_0'!$K$5:$K$1000,1,0),0)</f>
        <v>0</v>
      </c>
      <c r="P552" s="1227">
        <f>IFERROR(VLOOKUP(A552,Factura2_0!$L$5:$L$971,1,0),0)</f>
        <v>0</v>
      </c>
      <c r="Q552" s="1227">
        <f>IFERROR(VLOOKUP($A552,Boleta2_0!$L$5:$L$1117,1,0),0)</f>
        <v>0</v>
      </c>
      <c r="R552" s="1227">
        <f>IFERROR(VLOOKUP($A552,'Servicios Públicos2_0'!$L$5:$L$462,1,0),0)</f>
        <v>0</v>
      </c>
      <c r="S552" s="1227">
        <f>IFERROR(VLOOKUP($A552,NotaCredito2_0!$L$5:$L$457,1,0),0)</f>
        <v>0</v>
      </c>
      <c r="T552" s="1227">
        <f>IFERROR(VLOOKUP($A552,NotaDebito2_0!$L$5:$L$454,1,0),0)</f>
        <v>0</v>
      </c>
      <c r="U552" s="1227">
        <f>IFERROR(VLOOKUP($A552,General!$D$6:$D$235,1,0),0)</f>
        <v>0</v>
      </c>
      <c r="V552" s="1227">
        <f>IFERROR(VLOOKUP($A552,Firma!$H$4:$H$232,1,0),0)</f>
        <v>0</v>
      </c>
      <c r="W552" s="365" t="s">
        <v>1989</v>
      </c>
      <c r="X552" s="1229" t="str">
        <f t="shared" si="8"/>
        <v>2424</v>
      </c>
    </row>
    <row r="553" spans="1:24" customFormat="1" x14ac:dyDescent="0.25">
      <c r="A553" s="365" t="s">
        <v>1987</v>
      </c>
      <c r="B553" s="1249" t="s">
        <v>609</v>
      </c>
      <c r="C553" s="1382"/>
      <c r="D553" s="1090"/>
      <c r="E553" s="449"/>
      <c r="F553" s="1227" t="str">
        <f>IFERROR(VLOOKUP(A553,Factura1_0!$K$5:$K$263,1,0),"0")</f>
        <v>2425</v>
      </c>
      <c r="G553" s="1227" t="str">
        <f>IFERROR(VLOOKUP(A553,Boleta1_0!$K$5:$K$248,1,0),0)</f>
        <v>2425</v>
      </c>
      <c r="H553" s="1227">
        <f>IFERROR(VLOOKUP(A553,'Nota de Débito1_0'!$K$5:$K$238,1,0),0)</f>
        <v>0</v>
      </c>
      <c r="I553" s="1227" t="str">
        <f>IFERROR(VLOOKUP(A553,'Nota de Crédito1_0'!$K$5:$K$238,1,0),0)</f>
        <v>2425</v>
      </c>
      <c r="J553" s="1227">
        <f>IFERROR(VLOOKUP(A553,Retenciones1_0!$K$5:$K$237,1,0),0)</f>
        <v>0</v>
      </c>
      <c r="K553" s="1227">
        <f>IFERROR(VLOOKUP(A553,Percepciones1_0!$K$5:$K$236,1,0),0)</f>
        <v>0</v>
      </c>
      <c r="L553" s="1227">
        <f>IFERROR(VLOOKUP(A553,Guía1_0!$K$5:$K$235,1,0),0)</f>
        <v>0</v>
      </c>
      <c r="M553" s="1227">
        <f>IFERROR(VLOOKUP(A553,'Resumen Diario1_1'!$K$5:$K$233,1,0),0)</f>
        <v>0</v>
      </c>
      <c r="N553" s="1227">
        <f>IFERROR(VLOOKUP(A553,'Comunicación de Baja1_0'!$K$5:$K$233,1,0),0)</f>
        <v>0</v>
      </c>
      <c r="O553" s="1227">
        <f>IFERROR(VLOOKUP(A553,'Resumen de reversiones1_0'!$K$5:$K$1000,1,0),0)</f>
        <v>0</v>
      </c>
      <c r="P553" s="1227" t="str">
        <f>IFERROR(VLOOKUP(A553,Factura2_0!$L$5:$L$971,1,0),0)</f>
        <v>2425</v>
      </c>
      <c r="Q553" s="1227" t="str">
        <f>IFERROR(VLOOKUP($A553,Boleta2_0!$L$5:$L$1117,1,0),0)</f>
        <v>2425</v>
      </c>
      <c r="R553" s="1227">
        <f>IFERROR(VLOOKUP($A553,'Servicios Públicos2_0'!$L$5:$L$462,1,0),0)</f>
        <v>0</v>
      </c>
      <c r="S553" s="1227" t="str">
        <f>IFERROR(VLOOKUP($A553,NotaCredito2_0!$L$5:$L$457,1,0),0)</f>
        <v>2425</v>
      </c>
      <c r="T553" s="1227" t="str">
        <f>IFERROR(VLOOKUP($A553,NotaDebito2_0!$L$5:$L$454,1,0),0)</f>
        <v>2425</v>
      </c>
      <c r="U553" s="1227">
        <f>IFERROR(VLOOKUP($A553,General!$D$6:$D$235,1,0),0)</f>
        <v>0</v>
      </c>
      <c r="V553" s="1227">
        <f>IFERROR(VLOOKUP($A553,Firma!$H$4:$H$232,1,0),0)</f>
        <v>0</v>
      </c>
      <c r="W553" s="365" t="s">
        <v>1987</v>
      </c>
      <c r="X553" s="1229" t="str">
        <f t="shared" si="8"/>
        <v>2425</v>
      </c>
    </row>
    <row r="554" spans="1:24" customFormat="1" x14ac:dyDescent="0.25">
      <c r="A554" s="365" t="s">
        <v>770</v>
      </c>
      <c r="B554" s="1249" t="s">
        <v>771</v>
      </c>
      <c r="C554" s="1382"/>
      <c r="D554" s="1090"/>
      <c r="E554" s="449"/>
      <c r="F554" s="1227" t="str">
        <f>IFERROR(VLOOKUP(A554,Factura1_0!$K$5:$K$263,1,0),"0")</f>
        <v>0</v>
      </c>
      <c r="G554" s="1227">
        <f>IFERROR(VLOOKUP(A554,Boleta1_0!$K$5:$K$248,1,0),0)</f>
        <v>0</v>
      </c>
      <c r="H554" s="1227" t="str">
        <f>IFERROR(VLOOKUP(A554,'Nota de Débito1_0'!$K$5:$K$238,1,0),0)</f>
        <v>2426</v>
      </c>
      <c r="I554" s="1227" t="str">
        <f>IFERROR(VLOOKUP(A554,'Nota de Crédito1_0'!$K$5:$K$238,1,0),0)</f>
        <v>2426</v>
      </c>
      <c r="J554" s="1227">
        <f>IFERROR(VLOOKUP(A554,Retenciones1_0!$K$5:$K$237,1,0),0)</f>
        <v>0</v>
      </c>
      <c r="K554" s="1227">
        <f>IFERROR(VLOOKUP(A554,Percepciones1_0!$K$5:$K$236,1,0),0)</f>
        <v>0</v>
      </c>
      <c r="L554" s="1227">
        <f>IFERROR(VLOOKUP(A554,Guía1_0!$K$5:$K$235,1,0),0)</f>
        <v>0</v>
      </c>
      <c r="M554" s="1227">
        <f>IFERROR(VLOOKUP(A554,'Resumen Diario1_1'!$K$5:$K$233,1,0),0)</f>
        <v>0</v>
      </c>
      <c r="N554" s="1227">
        <f>IFERROR(VLOOKUP(A554,'Comunicación de Baja1_0'!$K$5:$K$233,1,0),0)</f>
        <v>0</v>
      </c>
      <c r="O554" s="1227">
        <f>IFERROR(VLOOKUP(A554,'Resumen de reversiones1_0'!$K$5:$K$1000,1,0),0)</f>
        <v>0</v>
      </c>
      <c r="P554" s="1227">
        <f>IFERROR(VLOOKUP(A554,Factura2_0!$L$5:$L$971,1,0),0)</f>
        <v>0</v>
      </c>
      <c r="Q554" s="1227">
        <f>IFERROR(VLOOKUP($A554,Boleta2_0!$L$5:$L$1117,1,0),0)</f>
        <v>0</v>
      </c>
      <c r="R554" s="1227">
        <f>IFERROR(VLOOKUP($A554,'Servicios Públicos2_0'!$L$5:$L$462,1,0),0)</f>
        <v>0</v>
      </c>
      <c r="S554" s="1227" t="str">
        <f>IFERROR(VLOOKUP($A554,NotaCredito2_0!$L$5:$L$457,1,0),0)</f>
        <v>2426</v>
      </c>
      <c r="T554" s="1227" t="str">
        <f>IFERROR(VLOOKUP($A554,NotaDebito2_0!$L$5:$L$454,1,0),0)</f>
        <v>2426</v>
      </c>
      <c r="U554" s="1227">
        <f>IFERROR(VLOOKUP($A554,General!$D$6:$D$235,1,0),0)</f>
        <v>0</v>
      </c>
      <c r="V554" s="1227">
        <f>IFERROR(VLOOKUP($A554,Firma!$H$4:$H$232,1,0),0)</f>
        <v>0</v>
      </c>
      <c r="W554" s="365" t="s">
        <v>770</v>
      </c>
      <c r="X554" s="1229" t="str">
        <f t="shared" si="8"/>
        <v>2426</v>
      </c>
    </row>
    <row r="555" spans="1:24" customFormat="1" x14ac:dyDescent="0.25">
      <c r="A555" s="365" t="s">
        <v>1986</v>
      </c>
      <c r="B555" s="1249" t="s">
        <v>480</v>
      </c>
      <c r="C555" s="1382"/>
      <c r="D555" s="1090"/>
      <c r="E555" s="449"/>
      <c r="F555" s="1227" t="str">
        <f>IFERROR(VLOOKUP(A555,Factura1_0!$K$5:$K$263,1,0),"0")</f>
        <v>2427</v>
      </c>
      <c r="G555" s="1227" t="str">
        <f>IFERROR(VLOOKUP(A555,Boleta1_0!$K$5:$K$248,1,0),0)</f>
        <v>2427</v>
      </c>
      <c r="H555" s="1227" t="str">
        <f>IFERROR(VLOOKUP(A555,'Nota de Débito1_0'!$K$5:$K$238,1,0),0)</f>
        <v>2427</v>
      </c>
      <c r="I555" s="1227" t="str">
        <f>IFERROR(VLOOKUP(A555,'Nota de Crédito1_0'!$K$5:$K$238,1,0),0)</f>
        <v>2427</v>
      </c>
      <c r="J555" s="1227">
        <f>IFERROR(VLOOKUP(A555,Retenciones1_0!$K$5:$K$237,1,0),0)</f>
        <v>0</v>
      </c>
      <c r="K555" s="1227">
        <f>IFERROR(VLOOKUP(A555,Percepciones1_0!$K$5:$K$236,1,0),0)</f>
        <v>0</v>
      </c>
      <c r="L555" s="1227">
        <f>IFERROR(VLOOKUP(A555,Guía1_0!$K$5:$K$235,1,0),0)</f>
        <v>0</v>
      </c>
      <c r="M555" s="1227">
        <f>IFERROR(VLOOKUP(A555,'Resumen Diario1_1'!$K$5:$K$233,1,0),0)</f>
        <v>0</v>
      </c>
      <c r="N555" s="1227">
        <f>IFERROR(VLOOKUP(A555,'Comunicación de Baja1_0'!$K$5:$K$233,1,0),0)</f>
        <v>0</v>
      </c>
      <c r="O555" s="1227">
        <f>IFERROR(VLOOKUP(A555,'Resumen de reversiones1_0'!$K$5:$K$1000,1,0),0)</f>
        <v>0</v>
      </c>
      <c r="P555" s="1227">
        <f>IFERROR(VLOOKUP(A555,Factura2_0!$L$5:$L$971,1,0),0)</f>
        <v>0</v>
      </c>
      <c r="Q555" s="1227">
        <f>IFERROR(VLOOKUP($A555,Boleta2_0!$L$5:$L$1117,1,0),0)</f>
        <v>0</v>
      </c>
      <c r="R555" s="1227">
        <f>IFERROR(VLOOKUP($A555,'Servicios Públicos2_0'!$L$5:$L$462,1,0),0)</f>
        <v>0</v>
      </c>
      <c r="S555" s="1227">
        <f>IFERROR(VLOOKUP($A555,NotaCredito2_0!$L$5:$L$457,1,0),0)</f>
        <v>0</v>
      </c>
      <c r="T555" s="1227">
        <f>IFERROR(VLOOKUP($A555,NotaDebito2_0!$L$5:$L$454,1,0),0)</f>
        <v>0</v>
      </c>
      <c r="U555" s="1227">
        <f>IFERROR(VLOOKUP($A555,General!$D$6:$D$235,1,0),0)</f>
        <v>0</v>
      </c>
      <c r="V555" s="1227">
        <f>IFERROR(VLOOKUP($A555,Firma!$H$4:$H$232,1,0),0)</f>
        <v>0</v>
      </c>
      <c r="W555" s="365" t="s">
        <v>1986</v>
      </c>
      <c r="X555" s="1229" t="str">
        <f t="shared" si="8"/>
        <v>2427</v>
      </c>
    </row>
    <row r="556" spans="1:24" customFormat="1" x14ac:dyDescent="0.25">
      <c r="A556" s="365" t="s">
        <v>1985</v>
      </c>
      <c r="B556" s="1249" t="s">
        <v>1984</v>
      </c>
      <c r="C556" s="1382"/>
      <c r="D556" s="1090"/>
      <c r="E556" s="449"/>
      <c r="F556" s="1227" t="str">
        <f>IFERROR(VLOOKUP(A556,Factura1_0!$K$5:$K$263,1,0),"0")</f>
        <v>0</v>
      </c>
      <c r="G556" s="1227">
        <f>IFERROR(VLOOKUP(A556,Boleta1_0!$K$5:$K$248,1,0),0)</f>
        <v>0</v>
      </c>
      <c r="H556" s="1227">
        <f>IFERROR(VLOOKUP(A556,'Nota de Débito1_0'!$K$5:$K$238,1,0),0)</f>
        <v>0</v>
      </c>
      <c r="I556" s="1227">
        <f>IFERROR(VLOOKUP(A556,'Nota de Crédito1_0'!$K$5:$K$238,1,0),0)</f>
        <v>0</v>
      </c>
      <c r="J556" s="1227">
        <f>IFERROR(VLOOKUP(A556,Retenciones1_0!$K$5:$K$237,1,0),0)</f>
        <v>0</v>
      </c>
      <c r="K556" s="1227">
        <f>IFERROR(VLOOKUP(A556,Percepciones1_0!$K$5:$K$236,1,0),0)</f>
        <v>0</v>
      </c>
      <c r="L556" s="1227">
        <f>IFERROR(VLOOKUP(A556,Guía1_0!$K$5:$K$235,1,0),0)</f>
        <v>0</v>
      </c>
      <c r="M556" s="1227">
        <f>IFERROR(VLOOKUP(A556,'Resumen Diario1_1'!$K$5:$K$233,1,0),0)</f>
        <v>0</v>
      </c>
      <c r="N556" s="1227">
        <f>IFERROR(VLOOKUP(A556,'Comunicación de Baja1_0'!$K$5:$K$233,1,0),0)</f>
        <v>0</v>
      </c>
      <c r="O556" s="1227">
        <f>IFERROR(VLOOKUP(A556,'Resumen de reversiones1_0'!$K$5:$K$1000,1,0),0)</f>
        <v>0</v>
      </c>
      <c r="P556" s="1227">
        <f>IFERROR(VLOOKUP(A556,Factura2_0!$L$5:$L$971,1,0),0)</f>
        <v>0</v>
      </c>
      <c r="Q556" s="1227">
        <f>IFERROR(VLOOKUP($A556,Boleta2_0!$L$5:$L$1117,1,0),0)</f>
        <v>0</v>
      </c>
      <c r="R556" s="1227">
        <f>IFERROR(VLOOKUP($A556,'Servicios Públicos2_0'!$L$5:$L$462,1,0),0)</f>
        <v>0</v>
      </c>
      <c r="S556" s="1227">
        <f>IFERROR(VLOOKUP($A556,NotaCredito2_0!$L$5:$L$457,1,0),0)</f>
        <v>0</v>
      </c>
      <c r="T556" s="1227">
        <f>IFERROR(VLOOKUP($A556,NotaDebito2_0!$L$5:$L$454,1,0),0)</f>
        <v>0</v>
      </c>
      <c r="U556" s="1227">
        <f>IFERROR(VLOOKUP($A556,General!$D$6:$D$235,1,0),0)</f>
        <v>0</v>
      </c>
      <c r="V556" s="1227">
        <f>IFERROR(VLOOKUP($A556,Firma!$H$4:$H$232,1,0),0)</f>
        <v>0</v>
      </c>
      <c r="W556" s="365" t="s">
        <v>1985</v>
      </c>
      <c r="X556" s="1229" t="str">
        <f t="shared" si="8"/>
        <v>2428</v>
      </c>
    </row>
    <row r="557" spans="1:24" customFormat="1" x14ac:dyDescent="0.25">
      <c r="A557" s="365" t="s">
        <v>1983</v>
      </c>
      <c r="B557" s="1249" t="s">
        <v>1982</v>
      </c>
      <c r="C557" s="1382"/>
      <c r="D557" s="1090"/>
      <c r="E557" s="449"/>
      <c r="F557" s="1227" t="str">
        <f>IFERROR(VLOOKUP(A557,Factura1_0!$K$5:$K$263,1,0),"0")</f>
        <v>0</v>
      </c>
      <c r="G557" s="1227">
        <f>IFERROR(VLOOKUP(A557,Boleta1_0!$K$5:$K$248,1,0),0)</f>
        <v>0</v>
      </c>
      <c r="H557" s="1227">
        <f>IFERROR(VLOOKUP(A557,'Nota de Débito1_0'!$K$5:$K$238,1,0),0)</f>
        <v>0</v>
      </c>
      <c r="I557" s="1227">
        <f>IFERROR(VLOOKUP(A557,'Nota de Crédito1_0'!$K$5:$K$238,1,0),0)</f>
        <v>0</v>
      </c>
      <c r="J557" s="1227">
        <f>IFERROR(VLOOKUP(A557,Retenciones1_0!$K$5:$K$237,1,0),0)</f>
        <v>0</v>
      </c>
      <c r="K557" s="1227">
        <f>IFERROR(VLOOKUP(A557,Percepciones1_0!$K$5:$K$236,1,0),0)</f>
        <v>0</v>
      </c>
      <c r="L557" s="1227">
        <f>IFERROR(VLOOKUP(A557,Guía1_0!$K$5:$K$235,1,0),0)</f>
        <v>0</v>
      </c>
      <c r="M557" s="1227">
        <f>IFERROR(VLOOKUP(A557,'Resumen Diario1_1'!$K$5:$K$233,1,0),0)</f>
        <v>0</v>
      </c>
      <c r="N557" s="1227">
        <f>IFERROR(VLOOKUP(A557,'Comunicación de Baja1_0'!$K$5:$K$233,1,0),0)</f>
        <v>0</v>
      </c>
      <c r="O557" s="1227">
        <f>IFERROR(VLOOKUP(A557,'Resumen de reversiones1_0'!$K$5:$K$1000,1,0),0)</f>
        <v>0</v>
      </c>
      <c r="P557" s="1227">
        <f>IFERROR(VLOOKUP(A557,Factura2_0!$L$5:$L$971,1,0),0)</f>
        <v>0</v>
      </c>
      <c r="Q557" s="1227">
        <f>IFERROR(VLOOKUP($A557,Boleta2_0!$L$5:$L$1117,1,0),0)</f>
        <v>0</v>
      </c>
      <c r="R557" s="1227">
        <f>IFERROR(VLOOKUP($A557,'Servicios Públicos2_0'!$L$5:$L$462,1,0),0)</f>
        <v>0</v>
      </c>
      <c r="S557" s="1227">
        <f>IFERROR(VLOOKUP($A557,NotaCredito2_0!$L$5:$L$457,1,0),0)</f>
        <v>0</v>
      </c>
      <c r="T557" s="1227">
        <f>IFERROR(VLOOKUP($A557,NotaDebito2_0!$L$5:$L$454,1,0),0)</f>
        <v>0</v>
      </c>
      <c r="U557" s="1227">
        <f>IFERROR(VLOOKUP($A557,General!$D$6:$D$235,1,0),0)</f>
        <v>0</v>
      </c>
      <c r="V557" s="1227">
        <f>IFERROR(VLOOKUP($A557,Firma!$H$4:$H$232,1,0),0)</f>
        <v>0</v>
      </c>
      <c r="W557" s="365" t="s">
        <v>1983</v>
      </c>
      <c r="X557" s="1229" t="str">
        <f t="shared" si="8"/>
        <v>2429</v>
      </c>
    </row>
    <row r="558" spans="1:24" customFormat="1" x14ac:dyDescent="0.25">
      <c r="A558" s="365" t="s">
        <v>1981</v>
      </c>
      <c r="B558" s="1249" t="s">
        <v>1980</v>
      </c>
      <c r="C558" s="1382"/>
      <c r="D558" s="1090"/>
      <c r="E558" s="449"/>
      <c r="F558" s="1227" t="str">
        <f>IFERROR(VLOOKUP(A558,Factura1_0!$K$5:$K$263,1,0),"0")</f>
        <v>0</v>
      </c>
      <c r="G558" s="1227">
        <f>IFERROR(VLOOKUP(A558,Boleta1_0!$K$5:$K$248,1,0),0)</f>
        <v>0</v>
      </c>
      <c r="H558" s="1227">
        <f>IFERROR(VLOOKUP(A558,'Nota de Débito1_0'!$K$5:$K$238,1,0),0)</f>
        <v>0</v>
      </c>
      <c r="I558" s="1227">
        <f>IFERROR(VLOOKUP(A558,'Nota de Crédito1_0'!$K$5:$K$238,1,0),0)</f>
        <v>0</v>
      </c>
      <c r="J558" s="1227">
        <f>IFERROR(VLOOKUP(A558,Retenciones1_0!$K$5:$K$237,1,0),0)</f>
        <v>0</v>
      </c>
      <c r="K558" s="1227">
        <f>IFERROR(VLOOKUP(A558,Percepciones1_0!$K$5:$K$236,1,0),0)</f>
        <v>0</v>
      </c>
      <c r="L558" s="1227">
        <f>IFERROR(VLOOKUP(A558,Guía1_0!$K$5:$K$235,1,0),0)</f>
        <v>0</v>
      </c>
      <c r="M558" s="1227">
        <f>IFERROR(VLOOKUP(A558,'Resumen Diario1_1'!$K$5:$K$233,1,0),0)</f>
        <v>0</v>
      </c>
      <c r="N558" s="1227">
        <f>IFERROR(VLOOKUP(A558,'Comunicación de Baja1_0'!$K$5:$K$233,1,0),0)</f>
        <v>0</v>
      </c>
      <c r="O558" s="1227">
        <f>IFERROR(VLOOKUP(A558,'Resumen de reversiones1_0'!$K$5:$K$1000,1,0),0)</f>
        <v>0</v>
      </c>
      <c r="P558" s="1227">
        <f>IFERROR(VLOOKUP(A558,Factura2_0!$L$5:$L$971,1,0),0)</f>
        <v>0</v>
      </c>
      <c r="Q558" s="1227">
        <f>IFERROR(VLOOKUP($A558,Boleta2_0!$L$5:$L$1117,1,0),0)</f>
        <v>0</v>
      </c>
      <c r="R558" s="1227">
        <f>IFERROR(VLOOKUP($A558,'Servicios Públicos2_0'!$L$5:$L$462,1,0),0)</f>
        <v>0</v>
      </c>
      <c r="S558" s="1227">
        <f>IFERROR(VLOOKUP($A558,NotaCredito2_0!$L$5:$L$457,1,0),0)</f>
        <v>0</v>
      </c>
      <c r="T558" s="1227">
        <f>IFERROR(VLOOKUP($A558,NotaDebito2_0!$L$5:$L$454,1,0),0)</f>
        <v>0</v>
      </c>
      <c r="U558" s="1227">
        <f>IFERROR(VLOOKUP($A558,General!$D$6:$D$235,1,0),0)</f>
        <v>0</v>
      </c>
      <c r="V558" s="1227">
        <f>IFERROR(VLOOKUP($A558,Firma!$H$4:$H$232,1,0),0)</f>
        <v>0</v>
      </c>
      <c r="W558" s="365" t="s">
        <v>1981</v>
      </c>
      <c r="X558" s="1229" t="str">
        <f t="shared" si="8"/>
        <v>2430</v>
      </c>
    </row>
    <row r="559" spans="1:24" customFormat="1" x14ac:dyDescent="0.25">
      <c r="A559" s="365" t="s">
        <v>1979</v>
      </c>
      <c r="B559" s="1249" t="s">
        <v>1978</v>
      </c>
      <c r="C559" s="1382"/>
      <c r="D559" s="1090"/>
      <c r="E559" s="449"/>
      <c r="F559" s="1227" t="str">
        <f>IFERROR(VLOOKUP(A559,Factura1_0!$K$5:$K$263,1,0),"0")</f>
        <v>0</v>
      </c>
      <c r="G559" s="1227">
        <f>IFERROR(VLOOKUP(A559,Boleta1_0!$K$5:$K$248,1,0),0)</f>
        <v>0</v>
      </c>
      <c r="H559" s="1227">
        <f>IFERROR(VLOOKUP(A559,'Nota de Débito1_0'!$K$5:$K$238,1,0),0)</f>
        <v>0</v>
      </c>
      <c r="I559" s="1227">
        <f>IFERROR(VLOOKUP(A559,'Nota de Crédito1_0'!$K$5:$K$238,1,0),0)</f>
        <v>0</v>
      </c>
      <c r="J559" s="1227">
        <f>IFERROR(VLOOKUP(A559,Retenciones1_0!$K$5:$K$237,1,0),0)</f>
        <v>0</v>
      </c>
      <c r="K559" s="1227">
        <f>IFERROR(VLOOKUP(A559,Percepciones1_0!$K$5:$K$236,1,0),0)</f>
        <v>0</v>
      </c>
      <c r="L559" s="1227">
        <f>IFERROR(VLOOKUP(A559,Guía1_0!$K$5:$K$235,1,0),0)</f>
        <v>0</v>
      </c>
      <c r="M559" s="1227">
        <f>IFERROR(VLOOKUP(A559,'Resumen Diario1_1'!$K$5:$K$233,1,0),0)</f>
        <v>0</v>
      </c>
      <c r="N559" s="1227">
        <f>IFERROR(VLOOKUP(A559,'Comunicación de Baja1_0'!$K$5:$K$233,1,0),0)</f>
        <v>0</v>
      </c>
      <c r="O559" s="1227">
        <f>IFERROR(VLOOKUP(A559,'Resumen de reversiones1_0'!$K$5:$K$1000,1,0),0)</f>
        <v>0</v>
      </c>
      <c r="P559" s="1227">
        <f>IFERROR(VLOOKUP(A559,Factura2_0!$L$5:$L$971,1,0),0)</f>
        <v>0</v>
      </c>
      <c r="Q559" s="1227">
        <f>IFERROR(VLOOKUP($A559,Boleta2_0!$L$5:$L$1117,1,0),0)</f>
        <v>0</v>
      </c>
      <c r="R559" s="1227">
        <f>IFERROR(VLOOKUP($A559,'Servicios Públicos2_0'!$L$5:$L$462,1,0),0)</f>
        <v>0</v>
      </c>
      <c r="S559" s="1227">
        <f>IFERROR(VLOOKUP($A559,NotaCredito2_0!$L$5:$L$457,1,0),0)</f>
        <v>0</v>
      </c>
      <c r="T559" s="1227">
        <f>IFERROR(VLOOKUP($A559,NotaDebito2_0!$L$5:$L$454,1,0),0)</f>
        <v>0</v>
      </c>
      <c r="U559" s="1227">
        <f>IFERROR(VLOOKUP($A559,General!$D$6:$D$235,1,0),0)</f>
        <v>0</v>
      </c>
      <c r="V559" s="1227">
        <f>IFERROR(VLOOKUP($A559,Firma!$H$4:$H$232,1,0),0)</f>
        <v>0</v>
      </c>
      <c r="W559" s="365" t="s">
        <v>1979</v>
      </c>
      <c r="X559" s="1229" t="str">
        <f t="shared" si="8"/>
        <v>2431</v>
      </c>
    </row>
    <row r="560" spans="1:24" customFormat="1" x14ac:dyDescent="0.25">
      <c r="A560" s="365" t="s">
        <v>1977</v>
      </c>
      <c r="B560" s="1249" t="s">
        <v>1976</v>
      </c>
      <c r="C560" s="1382"/>
      <c r="D560" s="1090"/>
      <c r="E560" s="449"/>
      <c r="F560" s="1227" t="str">
        <f>IFERROR(VLOOKUP(A560,Factura1_0!$K$5:$K$263,1,0),"0")</f>
        <v>0</v>
      </c>
      <c r="G560" s="1227">
        <f>IFERROR(VLOOKUP(A560,Boleta1_0!$K$5:$K$248,1,0),0)</f>
        <v>0</v>
      </c>
      <c r="H560" s="1227">
        <f>IFERROR(VLOOKUP(A560,'Nota de Débito1_0'!$K$5:$K$238,1,0),0)</f>
        <v>0</v>
      </c>
      <c r="I560" s="1227">
        <f>IFERROR(VLOOKUP(A560,'Nota de Crédito1_0'!$K$5:$K$238,1,0),0)</f>
        <v>0</v>
      </c>
      <c r="J560" s="1227">
        <f>IFERROR(VLOOKUP(A560,Retenciones1_0!$K$5:$K$237,1,0),0)</f>
        <v>0</v>
      </c>
      <c r="K560" s="1227">
        <f>IFERROR(VLOOKUP(A560,Percepciones1_0!$K$5:$K$236,1,0),0)</f>
        <v>0</v>
      </c>
      <c r="L560" s="1227">
        <f>IFERROR(VLOOKUP(A560,Guía1_0!$K$5:$K$235,1,0),0)</f>
        <v>0</v>
      </c>
      <c r="M560" s="1227">
        <f>IFERROR(VLOOKUP(A560,'Resumen Diario1_1'!$K$5:$K$233,1,0),0)</f>
        <v>0</v>
      </c>
      <c r="N560" s="1227">
        <f>IFERROR(VLOOKUP(A560,'Comunicación de Baja1_0'!$K$5:$K$233,1,0),0)</f>
        <v>0</v>
      </c>
      <c r="O560" s="1227">
        <f>IFERROR(VLOOKUP(A560,'Resumen de reversiones1_0'!$K$5:$K$1000,1,0),0)</f>
        <v>0</v>
      </c>
      <c r="P560" s="1227">
        <f>IFERROR(VLOOKUP(A560,Factura2_0!$L$5:$L$971,1,0),0)</f>
        <v>0</v>
      </c>
      <c r="Q560" s="1227">
        <f>IFERROR(VLOOKUP($A560,Boleta2_0!$L$5:$L$1117,1,0),0)</f>
        <v>0</v>
      </c>
      <c r="R560" s="1227">
        <f>IFERROR(VLOOKUP($A560,'Servicios Públicos2_0'!$L$5:$L$462,1,0),0)</f>
        <v>0</v>
      </c>
      <c r="S560" s="1227">
        <f>IFERROR(VLOOKUP($A560,NotaCredito2_0!$L$5:$L$457,1,0),0)</f>
        <v>0</v>
      </c>
      <c r="T560" s="1227">
        <f>IFERROR(VLOOKUP($A560,NotaDebito2_0!$L$5:$L$454,1,0),0)</f>
        <v>0</v>
      </c>
      <c r="U560" s="1227">
        <f>IFERROR(VLOOKUP($A560,General!$D$6:$D$235,1,0),0)</f>
        <v>0</v>
      </c>
      <c r="V560" s="1227">
        <f>IFERROR(VLOOKUP($A560,Firma!$H$4:$H$232,1,0),0)</f>
        <v>0</v>
      </c>
      <c r="W560" s="365" t="s">
        <v>1977</v>
      </c>
      <c r="X560" s="1229" t="str">
        <f t="shared" si="8"/>
        <v>2432</v>
      </c>
    </row>
    <row r="561" spans="1:24" customFormat="1" x14ac:dyDescent="0.25">
      <c r="A561" s="365" t="s">
        <v>1975</v>
      </c>
      <c r="B561" s="1249" t="s">
        <v>1974</v>
      </c>
      <c r="C561" s="1382"/>
      <c r="D561" s="1090"/>
      <c r="E561" s="449"/>
      <c r="F561" s="1227" t="str">
        <f>IFERROR(VLOOKUP(A561,Factura1_0!$K$5:$K$263,1,0),"0")</f>
        <v>0</v>
      </c>
      <c r="G561" s="1227">
        <f>IFERROR(VLOOKUP(A561,Boleta1_0!$K$5:$K$248,1,0),0)</f>
        <v>0</v>
      </c>
      <c r="H561" s="1227">
        <f>IFERROR(VLOOKUP(A561,'Nota de Débito1_0'!$K$5:$K$238,1,0),0)</f>
        <v>0</v>
      </c>
      <c r="I561" s="1227">
        <f>IFERROR(VLOOKUP(A561,'Nota de Crédito1_0'!$K$5:$K$238,1,0),0)</f>
        <v>0</v>
      </c>
      <c r="J561" s="1227">
        <f>IFERROR(VLOOKUP(A561,Retenciones1_0!$K$5:$K$237,1,0),0)</f>
        <v>0</v>
      </c>
      <c r="K561" s="1227">
        <f>IFERROR(VLOOKUP(A561,Percepciones1_0!$K$5:$K$236,1,0),0)</f>
        <v>0</v>
      </c>
      <c r="L561" s="1227">
        <f>IFERROR(VLOOKUP(A561,Guía1_0!$K$5:$K$235,1,0),0)</f>
        <v>0</v>
      </c>
      <c r="M561" s="1227">
        <f>IFERROR(VLOOKUP(A561,'Resumen Diario1_1'!$K$5:$K$233,1,0),0)</f>
        <v>0</v>
      </c>
      <c r="N561" s="1227">
        <f>IFERROR(VLOOKUP(A561,'Comunicación de Baja1_0'!$K$5:$K$233,1,0),0)</f>
        <v>0</v>
      </c>
      <c r="O561" s="1227">
        <f>IFERROR(VLOOKUP(A561,'Resumen de reversiones1_0'!$K$5:$K$1000,1,0),0)</f>
        <v>0</v>
      </c>
      <c r="P561" s="1227">
        <f>IFERROR(VLOOKUP(A561,Factura2_0!$L$5:$L$971,1,0),0)</f>
        <v>0</v>
      </c>
      <c r="Q561" s="1227">
        <f>IFERROR(VLOOKUP($A561,Boleta2_0!$L$5:$L$1117,1,0),0)</f>
        <v>0</v>
      </c>
      <c r="R561" s="1227">
        <f>IFERROR(VLOOKUP($A561,'Servicios Públicos2_0'!$L$5:$L$462,1,0),0)</f>
        <v>0</v>
      </c>
      <c r="S561" s="1227">
        <f>IFERROR(VLOOKUP($A561,NotaCredito2_0!$L$5:$L$457,1,0),0)</f>
        <v>0</v>
      </c>
      <c r="T561" s="1227">
        <f>IFERROR(VLOOKUP($A561,NotaDebito2_0!$L$5:$L$454,1,0),0)</f>
        <v>0</v>
      </c>
      <c r="U561" s="1227">
        <f>IFERROR(VLOOKUP($A561,General!$D$6:$D$235,1,0),0)</f>
        <v>0</v>
      </c>
      <c r="V561" s="1227">
        <f>IFERROR(VLOOKUP($A561,Firma!$H$4:$H$232,1,0),0)</f>
        <v>0</v>
      </c>
      <c r="W561" s="365" t="s">
        <v>1975</v>
      </c>
      <c r="X561" s="1229" t="str">
        <f t="shared" si="8"/>
        <v>2433</v>
      </c>
    </row>
    <row r="562" spans="1:24" customFormat="1" x14ac:dyDescent="0.25">
      <c r="A562" s="365" t="s">
        <v>1973</v>
      </c>
      <c r="B562" s="1249" t="s">
        <v>1972</v>
      </c>
      <c r="C562" s="1382"/>
      <c r="D562" s="1090"/>
      <c r="E562" s="449"/>
      <c r="F562" s="1227" t="str">
        <f>IFERROR(VLOOKUP(A562,Factura1_0!$K$5:$K$263,1,0),"0")</f>
        <v>0</v>
      </c>
      <c r="G562" s="1227">
        <f>IFERROR(VLOOKUP(A562,Boleta1_0!$K$5:$K$248,1,0),0)</f>
        <v>0</v>
      </c>
      <c r="H562" s="1227">
        <f>IFERROR(VLOOKUP(A562,'Nota de Débito1_0'!$K$5:$K$238,1,0),0)</f>
        <v>0</v>
      </c>
      <c r="I562" s="1227">
        <f>IFERROR(VLOOKUP(A562,'Nota de Crédito1_0'!$K$5:$K$238,1,0),0)</f>
        <v>0</v>
      </c>
      <c r="J562" s="1227">
        <f>IFERROR(VLOOKUP(A562,Retenciones1_0!$K$5:$K$237,1,0),0)</f>
        <v>0</v>
      </c>
      <c r="K562" s="1227">
        <f>IFERROR(VLOOKUP(A562,Percepciones1_0!$K$5:$K$236,1,0),0)</f>
        <v>0</v>
      </c>
      <c r="L562" s="1227">
        <f>IFERROR(VLOOKUP(A562,Guía1_0!$K$5:$K$235,1,0),0)</f>
        <v>0</v>
      </c>
      <c r="M562" s="1227">
        <f>IFERROR(VLOOKUP(A562,'Resumen Diario1_1'!$K$5:$K$233,1,0),0)</f>
        <v>0</v>
      </c>
      <c r="N562" s="1227">
        <f>IFERROR(VLOOKUP(A562,'Comunicación de Baja1_0'!$K$5:$K$233,1,0),0)</f>
        <v>0</v>
      </c>
      <c r="O562" s="1227">
        <f>IFERROR(VLOOKUP(A562,'Resumen de reversiones1_0'!$K$5:$K$1000,1,0),0)</f>
        <v>0</v>
      </c>
      <c r="P562" s="1227">
        <f>IFERROR(VLOOKUP(A562,Factura2_0!$L$5:$L$971,1,0),0)</f>
        <v>0</v>
      </c>
      <c r="Q562" s="1227">
        <f>IFERROR(VLOOKUP($A562,Boleta2_0!$L$5:$L$1117,1,0),0)</f>
        <v>0</v>
      </c>
      <c r="R562" s="1227">
        <f>IFERROR(VLOOKUP($A562,'Servicios Públicos2_0'!$L$5:$L$462,1,0),0)</f>
        <v>0</v>
      </c>
      <c r="S562" s="1227">
        <f>IFERROR(VLOOKUP($A562,NotaCredito2_0!$L$5:$L$457,1,0),0)</f>
        <v>0</v>
      </c>
      <c r="T562" s="1227">
        <f>IFERROR(VLOOKUP($A562,NotaDebito2_0!$L$5:$L$454,1,0),0)</f>
        <v>0</v>
      </c>
      <c r="U562" s="1227">
        <f>IFERROR(VLOOKUP($A562,General!$D$6:$D$235,1,0),0)</f>
        <v>0</v>
      </c>
      <c r="V562" s="1227">
        <f>IFERROR(VLOOKUP($A562,Firma!$H$4:$H$232,1,0),0)</f>
        <v>0</v>
      </c>
      <c r="W562" s="365" t="s">
        <v>1973</v>
      </c>
      <c r="X562" s="1229" t="str">
        <f t="shared" si="8"/>
        <v>2434</v>
      </c>
    </row>
    <row r="563" spans="1:24" customFormat="1" x14ac:dyDescent="0.25">
      <c r="A563" s="365" t="s">
        <v>1971</v>
      </c>
      <c r="B563" s="1249" t="s">
        <v>1970</v>
      </c>
      <c r="C563" s="1382"/>
      <c r="D563" s="1090"/>
      <c r="E563" s="449"/>
      <c r="F563" s="1227" t="str">
        <f>IFERROR(VLOOKUP(A563,Factura1_0!$K$5:$K$263,1,0),"0")</f>
        <v>0</v>
      </c>
      <c r="G563" s="1227">
        <f>IFERROR(VLOOKUP(A563,Boleta1_0!$K$5:$K$248,1,0),0)</f>
        <v>0</v>
      </c>
      <c r="H563" s="1227">
        <f>IFERROR(VLOOKUP(A563,'Nota de Débito1_0'!$K$5:$K$238,1,0),0)</f>
        <v>0</v>
      </c>
      <c r="I563" s="1227">
        <f>IFERROR(VLOOKUP(A563,'Nota de Crédito1_0'!$K$5:$K$238,1,0),0)</f>
        <v>0</v>
      </c>
      <c r="J563" s="1227">
        <f>IFERROR(VLOOKUP(A563,Retenciones1_0!$K$5:$K$237,1,0),0)</f>
        <v>0</v>
      </c>
      <c r="K563" s="1227">
        <f>IFERROR(VLOOKUP(A563,Percepciones1_0!$K$5:$K$236,1,0),0)</f>
        <v>0</v>
      </c>
      <c r="L563" s="1227">
        <f>IFERROR(VLOOKUP(A563,Guía1_0!$K$5:$K$235,1,0),0)</f>
        <v>0</v>
      </c>
      <c r="M563" s="1227">
        <f>IFERROR(VLOOKUP(A563,'Resumen Diario1_1'!$K$5:$K$233,1,0),0)</f>
        <v>0</v>
      </c>
      <c r="N563" s="1227">
        <f>IFERROR(VLOOKUP(A563,'Comunicación de Baja1_0'!$K$5:$K$233,1,0),0)</f>
        <v>0</v>
      </c>
      <c r="O563" s="1227">
        <f>IFERROR(VLOOKUP(A563,'Resumen de reversiones1_0'!$K$5:$K$1000,1,0),0)</f>
        <v>0</v>
      </c>
      <c r="P563" s="1227">
        <f>IFERROR(VLOOKUP(A563,Factura2_0!$L$5:$L$971,1,0),0)</f>
        <v>0</v>
      </c>
      <c r="Q563" s="1227">
        <f>IFERROR(VLOOKUP($A563,Boleta2_0!$L$5:$L$1117,1,0),0)</f>
        <v>0</v>
      </c>
      <c r="R563" s="1227">
        <f>IFERROR(VLOOKUP($A563,'Servicios Públicos2_0'!$L$5:$L$462,1,0),0)</f>
        <v>0</v>
      </c>
      <c r="S563" s="1227">
        <f>IFERROR(VLOOKUP($A563,NotaCredito2_0!$L$5:$L$457,1,0),0)</f>
        <v>0</v>
      </c>
      <c r="T563" s="1227">
        <f>IFERROR(VLOOKUP($A563,NotaDebito2_0!$L$5:$L$454,1,0),0)</f>
        <v>0</v>
      </c>
      <c r="U563" s="1227">
        <f>IFERROR(VLOOKUP($A563,General!$D$6:$D$235,1,0),0)</f>
        <v>0</v>
      </c>
      <c r="V563" s="1227">
        <f>IFERROR(VLOOKUP($A563,Firma!$H$4:$H$232,1,0),0)</f>
        <v>0</v>
      </c>
      <c r="W563" s="365" t="s">
        <v>1971</v>
      </c>
      <c r="X563" s="1229" t="str">
        <f t="shared" si="8"/>
        <v>2435</v>
      </c>
    </row>
    <row r="564" spans="1:24" customFormat="1" x14ac:dyDescent="0.25">
      <c r="A564" s="365" t="s">
        <v>1969</v>
      </c>
      <c r="B564" s="1249" t="s">
        <v>1968</v>
      </c>
      <c r="C564" s="1382"/>
      <c r="D564" s="1090"/>
      <c r="E564" s="449"/>
      <c r="F564" s="1227" t="str">
        <f>IFERROR(VLOOKUP(A564,Factura1_0!$K$5:$K$263,1,0),"0")</f>
        <v>0</v>
      </c>
      <c r="G564" s="1227">
        <f>IFERROR(VLOOKUP(A564,Boleta1_0!$K$5:$K$248,1,0),0)</f>
        <v>0</v>
      </c>
      <c r="H564" s="1227">
        <f>IFERROR(VLOOKUP(A564,'Nota de Débito1_0'!$K$5:$K$238,1,0),0)</f>
        <v>0</v>
      </c>
      <c r="I564" s="1227">
        <f>IFERROR(VLOOKUP(A564,'Nota de Crédito1_0'!$K$5:$K$238,1,0),0)</f>
        <v>0</v>
      </c>
      <c r="J564" s="1227">
        <f>IFERROR(VLOOKUP(A564,Retenciones1_0!$K$5:$K$237,1,0),0)</f>
        <v>0</v>
      </c>
      <c r="K564" s="1227">
        <f>IFERROR(VLOOKUP(A564,Percepciones1_0!$K$5:$K$236,1,0),0)</f>
        <v>0</v>
      </c>
      <c r="L564" s="1227">
        <f>IFERROR(VLOOKUP(A564,Guía1_0!$K$5:$K$235,1,0),0)</f>
        <v>0</v>
      </c>
      <c r="M564" s="1227">
        <f>IFERROR(VLOOKUP(A564,'Resumen Diario1_1'!$K$5:$K$233,1,0),0)</f>
        <v>0</v>
      </c>
      <c r="N564" s="1227">
        <f>IFERROR(VLOOKUP(A564,'Comunicación de Baja1_0'!$K$5:$K$233,1,0),0)</f>
        <v>0</v>
      </c>
      <c r="O564" s="1227">
        <f>IFERROR(VLOOKUP(A564,'Resumen de reversiones1_0'!$K$5:$K$1000,1,0),0)</f>
        <v>0</v>
      </c>
      <c r="P564" s="1227">
        <f>IFERROR(VLOOKUP(A564,Factura2_0!$L$5:$L$971,1,0),0)</f>
        <v>0</v>
      </c>
      <c r="Q564" s="1227">
        <f>IFERROR(VLOOKUP($A564,Boleta2_0!$L$5:$L$1117,1,0),0)</f>
        <v>0</v>
      </c>
      <c r="R564" s="1227">
        <f>IFERROR(VLOOKUP($A564,'Servicios Públicos2_0'!$L$5:$L$462,1,0),0)</f>
        <v>0</v>
      </c>
      <c r="S564" s="1227">
        <f>IFERROR(VLOOKUP($A564,NotaCredito2_0!$L$5:$L$457,1,0),0)</f>
        <v>0</v>
      </c>
      <c r="T564" s="1227">
        <f>IFERROR(VLOOKUP($A564,NotaDebito2_0!$L$5:$L$454,1,0),0)</f>
        <v>0</v>
      </c>
      <c r="U564" s="1227">
        <f>IFERROR(VLOOKUP($A564,General!$D$6:$D$235,1,0),0)</f>
        <v>0</v>
      </c>
      <c r="V564" s="1227">
        <f>IFERROR(VLOOKUP($A564,Firma!$H$4:$H$232,1,0),0)</f>
        <v>0</v>
      </c>
      <c r="W564" s="365" t="s">
        <v>1969</v>
      </c>
      <c r="X564" s="1229" t="str">
        <f t="shared" si="8"/>
        <v>2436</v>
      </c>
    </row>
    <row r="565" spans="1:24" customFormat="1" x14ac:dyDescent="0.25">
      <c r="A565" s="365" t="s">
        <v>1967</v>
      </c>
      <c r="B565" s="1249" t="s">
        <v>1966</v>
      </c>
      <c r="C565" s="1382"/>
      <c r="D565" s="1090"/>
      <c r="E565" s="449"/>
      <c r="F565" s="1227" t="str">
        <f>IFERROR(VLOOKUP(A565,Factura1_0!$K$5:$K$263,1,0),"0")</f>
        <v>0</v>
      </c>
      <c r="G565" s="1227">
        <f>IFERROR(VLOOKUP(A565,Boleta1_0!$K$5:$K$248,1,0),0)</f>
        <v>0</v>
      </c>
      <c r="H565" s="1227">
        <f>IFERROR(VLOOKUP(A565,'Nota de Débito1_0'!$K$5:$K$238,1,0),0)</f>
        <v>0</v>
      </c>
      <c r="I565" s="1227">
        <f>IFERROR(VLOOKUP(A565,'Nota de Crédito1_0'!$K$5:$K$238,1,0),0)</f>
        <v>0</v>
      </c>
      <c r="J565" s="1227">
        <f>IFERROR(VLOOKUP(A565,Retenciones1_0!$K$5:$K$237,1,0),0)</f>
        <v>0</v>
      </c>
      <c r="K565" s="1227">
        <f>IFERROR(VLOOKUP(A565,Percepciones1_0!$K$5:$K$236,1,0),0)</f>
        <v>0</v>
      </c>
      <c r="L565" s="1227">
        <f>IFERROR(VLOOKUP(A565,Guía1_0!$K$5:$K$235,1,0),0)</f>
        <v>0</v>
      </c>
      <c r="M565" s="1227">
        <f>IFERROR(VLOOKUP(A565,'Resumen Diario1_1'!$K$5:$K$233,1,0),0)</f>
        <v>0</v>
      </c>
      <c r="N565" s="1227">
        <f>IFERROR(VLOOKUP(A565,'Comunicación de Baja1_0'!$K$5:$K$233,1,0),0)</f>
        <v>0</v>
      </c>
      <c r="O565" s="1227">
        <f>IFERROR(VLOOKUP(A565,'Resumen de reversiones1_0'!$K$5:$K$1000,1,0),0)</f>
        <v>0</v>
      </c>
      <c r="P565" s="1227">
        <f>IFERROR(VLOOKUP(A565,Factura2_0!$L$5:$L$971,1,0),0)</f>
        <v>0</v>
      </c>
      <c r="Q565" s="1227">
        <f>IFERROR(VLOOKUP($A565,Boleta2_0!$L$5:$L$1117,1,0),0)</f>
        <v>0</v>
      </c>
      <c r="R565" s="1227">
        <f>IFERROR(VLOOKUP($A565,'Servicios Públicos2_0'!$L$5:$L$462,1,0),0)</f>
        <v>0</v>
      </c>
      <c r="S565" s="1227">
        <f>IFERROR(VLOOKUP($A565,NotaCredito2_0!$L$5:$L$457,1,0),0)</f>
        <v>0</v>
      </c>
      <c r="T565" s="1227">
        <f>IFERROR(VLOOKUP($A565,NotaDebito2_0!$L$5:$L$454,1,0),0)</f>
        <v>0</v>
      </c>
      <c r="U565" s="1227">
        <f>IFERROR(VLOOKUP($A565,General!$D$6:$D$235,1,0),0)</f>
        <v>0</v>
      </c>
      <c r="V565" s="1227">
        <f>IFERROR(VLOOKUP($A565,Firma!$H$4:$H$232,1,0),0)</f>
        <v>0</v>
      </c>
      <c r="W565" s="365" t="s">
        <v>1967</v>
      </c>
      <c r="X565" s="1229" t="str">
        <f t="shared" si="8"/>
        <v>2437</v>
      </c>
    </row>
    <row r="566" spans="1:24" customFormat="1" x14ac:dyDescent="0.25">
      <c r="A566" s="365" t="s">
        <v>1965</v>
      </c>
      <c r="B566" s="1249" t="s">
        <v>1964</v>
      </c>
      <c r="C566" s="1382"/>
      <c r="D566" s="1090"/>
      <c r="E566" s="449"/>
      <c r="F566" s="1227" t="str">
        <f>IFERROR(VLOOKUP(A566,Factura1_0!$K$5:$K$263,1,0),"0")</f>
        <v>0</v>
      </c>
      <c r="G566" s="1227">
        <f>IFERROR(VLOOKUP(A566,Boleta1_0!$K$5:$K$248,1,0),0)</f>
        <v>0</v>
      </c>
      <c r="H566" s="1227">
        <f>IFERROR(VLOOKUP(A566,'Nota de Débito1_0'!$K$5:$K$238,1,0),0)</f>
        <v>0</v>
      </c>
      <c r="I566" s="1227">
        <f>IFERROR(VLOOKUP(A566,'Nota de Crédito1_0'!$K$5:$K$238,1,0),0)</f>
        <v>0</v>
      </c>
      <c r="J566" s="1227">
        <f>IFERROR(VLOOKUP(A566,Retenciones1_0!$K$5:$K$237,1,0),0)</f>
        <v>0</v>
      </c>
      <c r="K566" s="1227">
        <f>IFERROR(VLOOKUP(A566,Percepciones1_0!$K$5:$K$236,1,0),0)</f>
        <v>0</v>
      </c>
      <c r="L566" s="1227">
        <f>IFERROR(VLOOKUP(A566,Guía1_0!$K$5:$K$235,1,0),0)</f>
        <v>0</v>
      </c>
      <c r="M566" s="1227">
        <f>IFERROR(VLOOKUP(A566,'Resumen Diario1_1'!$K$5:$K$233,1,0),0)</f>
        <v>0</v>
      </c>
      <c r="N566" s="1227">
        <f>IFERROR(VLOOKUP(A566,'Comunicación de Baja1_0'!$K$5:$K$233,1,0),0)</f>
        <v>0</v>
      </c>
      <c r="O566" s="1227">
        <f>IFERROR(VLOOKUP(A566,'Resumen de reversiones1_0'!$K$5:$K$1000,1,0),0)</f>
        <v>0</v>
      </c>
      <c r="P566" s="1227">
        <f>IFERROR(VLOOKUP(A566,Factura2_0!$L$5:$L$971,1,0),0)</f>
        <v>0</v>
      </c>
      <c r="Q566" s="1227">
        <f>IFERROR(VLOOKUP($A566,Boleta2_0!$L$5:$L$1117,1,0),0)</f>
        <v>0</v>
      </c>
      <c r="R566" s="1227">
        <f>IFERROR(VLOOKUP($A566,'Servicios Públicos2_0'!$L$5:$L$462,1,0),0)</f>
        <v>0</v>
      </c>
      <c r="S566" s="1227">
        <f>IFERROR(VLOOKUP($A566,NotaCredito2_0!$L$5:$L$457,1,0),0)</f>
        <v>0</v>
      </c>
      <c r="T566" s="1227">
        <f>IFERROR(VLOOKUP($A566,NotaDebito2_0!$L$5:$L$454,1,0),0)</f>
        <v>0</v>
      </c>
      <c r="U566" s="1227">
        <f>IFERROR(VLOOKUP($A566,General!$D$6:$D$235,1,0),0)</f>
        <v>0</v>
      </c>
      <c r="V566" s="1227">
        <f>IFERROR(VLOOKUP($A566,Firma!$H$4:$H$232,1,0),0)</f>
        <v>0</v>
      </c>
      <c r="W566" s="365" t="s">
        <v>1965</v>
      </c>
      <c r="X566" s="1229" t="str">
        <f t="shared" si="8"/>
        <v>2438</v>
      </c>
    </row>
    <row r="567" spans="1:24" customFormat="1" x14ac:dyDescent="0.25">
      <c r="A567" s="365" t="s">
        <v>1963</v>
      </c>
      <c r="B567" s="1249" t="s">
        <v>1962</v>
      </c>
      <c r="C567" s="1382"/>
      <c r="D567" s="1090"/>
      <c r="E567" s="449"/>
      <c r="F567" s="1227" t="str">
        <f>IFERROR(VLOOKUP(A567,Factura1_0!$K$5:$K$263,1,0),"0")</f>
        <v>0</v>
      </c>
      <c r="G567" s="1227">
        <f>IFERROR(VLOOKUP(A567,Boleta1_0!$K$5:$K$248,1,0),0)</f>
        <v>0</v>
      </c>
      <c r="H567" s="1227">
        <f>IFERROR(VLOOKUP(A567,'Nota de Débito1_0'!$K$5:$K$238,1,0),0)</f>
        <v>0</v>
      </c>
      <c r="I567" s="1227">
        <f>IFERROR(VLOOKUP(A567,'Nota de Crédito1_0'!$K$5:$K$238,1,0),0)</f>
        <v>0</v>
      </c>
      <c r="J567" s="1227">
        <f>IFERROR(VLOOKUP(A567,Retenciones1_0!$K$5:$K$237,1,0),0)</f>
        <v>0</v>
      </c>
      <c r="K567" s="1227">
        <f>IFERROR(VLOOKUP(A567,Percepciones1_0!$K$5:$K$236,1,0),0)</f>
        <v>0</v>
      </c>
      <c r="L567" s="1227">
        <f>IFERROR(VLOOKUP(A567,Guía1_0!$K$5:$K$235,1,0),0)</f>
        <v>0</v>
      </c>
      <c r="M567" s="1227">
        <f>IFERROR(VLOOKUP(A567,'Resumen Diario1_1'!$K$5:$K$233,1,0),0)</f>
        <v>0</v>
      </c>
      <c r="N567" s="1227">
        <f>IFERROR(VLOOKUP(A567,'Comunicación de Baja1_0'!$K$5:$K$233,1,0),0)</f>
        <v>0</v>
      </c>
      <c r="O567" s="1227">
        <f>IFERROR(VLOOKUP(A567,'Resumen de reversiones1_0'!$K$5:$K$1000,1,0),0)</f>
        <v>0</v>
      </c>
      <c r="P567" s="1227">
        <f>IFERROR(VLOOKUP(A567,Factura2_0!$L$5:$L$971,1,0),0)</f>
        <v>0</v>
      </c>
      <c r="Q567" s="1227">
        <f>IFERROR(VLOOKUP($A567,Boleta2_0!$L$5:$L$1117,1,0),0)</f>
        <v>0</v>
      </c>
      <c r="R567" s="1227">
        <f>IFERROR(VLOOKUP($A567,'Servicios Públicos2_0'!$L$5:$L$462,1,0),0)</f>
        <v>0</v>
      </c>
      <c r="S567" s="1227">
        <f>IFERROR(VLOOKUP($A567,NotaCredito2_0!$L$5:$L$457,1,0),0)</f>
        <v>0</v>
      </c>
      <c r="T567" s="1227">
        <f>IFERROR(VLOOKUP($A567,NotaDebito2_0!$L$5:$L$454,1,0),0)</f>
        <v>0</v>
      </c>
      <c r="U567" s="1227">
        <f>IFERROR(VLOOKUP($A567,General!$D$6:$D$235,1,0),0)</f>
        <v>0</v>
      </c>
      <c r="V567" s="1227">
        <f>IFERROR(VLOOKUP($A567,Firma!$H$4:$H$232,1,0),0)</f>
        <v>0</v>
      </c>
      <c r="W567" s="365" t="s">
        <v>1963</v>
      </c>
      <c r="X567" s="1229" t="str">
        <f t="shared" si="8"/>
        <v>2439</v>
      </c>
    </row>
    <row r="568" spans="1:24" customFormat="1" x14ac:dyDescent="0.25">
      <c r="A568" s="365" t="s">
        <v>1961</v>
      </c>
      <c r="B568" s="1249" t="s">
        <v>481</v>
      </c>
      <c r="C568" s="1382"/>
      <c r="D568" s="1090"/>
      <c r="E568" s="449"/>
      <c r="F568" s="1227" t="str">
        <f>IFERROR(VLOOKUP(A568,Factura1_0!$K$5:$K$263,1,0),"0")</f>
        <v>0</v>
      </c>
      <c r="G568" s="1227">
        <f>IFERROR(VLOOKUP(A568,Boleta1_0!$K$5:$K$248,1,0),0)</f>
        <v>0</v>
      </c>
      <c r="H568" s="1227">
        <f>IFERROR(VLOOKUP(A568,'Nota de Débito1_0'!$K$5:$K$238,1,0),0)</f>
        <v>0</v>
      </c>
      <c r="I568" s="1227">
        <f>IFERROR(VLOOKUP(A568,'Nota de Crédito1_0'!$K$5:$K$238,1,0),0)</f>
        <v>0</v>
      </c>
      <c r="J568" s="1227">
        <f>IFERROR(VLOOKUP(A568,Retenciones1_0!$K$5:$K$237,1,0),0)</f>
        <v>0</v>
      </c>
      <c r="K568" s="1227">
        <f>IFERROR(VLOOKUP(A568,Percepciones1_0!$K$5:$K$236,1,0),0)</f>
        <v>0</v>
      </c>
      <c r="L568" s="1227">
        <f>IFERROR(VLOOKUP(A568,Guía1_0!$K$5:$K$235,1,0),0)</f>
        <v>0</v>
      </c>
      <c r="M568" s="1227">
        <f>IFERROR(VLOOKUP(A568,'Resumen Diario1_1'!$K$5:$K$233,1,0),0)</f>
        <v>0</v>
      </c>
      <c r="N568" s="1227">
        <f>IFERROR(VLOOKUP(A568,'Comunicación de Baja1_0'!$K$5:$K$233,1,0),0)</f>
        <v>0</v>
      </c>
      <c r="O568" s="1227">
        <f>IFERROR(VLOOKUP(A568,'Resumen de reversiones1_0'!$K$5:$K$1000,1,0),0)</f>
        <v>0</v>
      </c>
      <c r="P568" s="1227">
        <f>IFERROR(VLOOKUP(A568,Factura2_0!$L$5:$L$971,1,0),0)</f>
        <v>0</v>
      </c>
      <c r="Q568" s="1227">
        <f>IFERROR(VLOOKUP($A568,Boleta2_0!$L$5:$L$1117,1,0),0)</f>
        <v>0</v>
      </c>
      <c r="R568" s="1227">
        <f>IFERROR(VLOOKUP($A568,'Servicios Públicos2_0'!$L$5:$L$462,1,0),0)</f>
        <v>0</v>
      </c>
      <c r="S568" s="1227">
        <f>IFERROR(VLOOKUP($A568,NotaCredito2_0!$L$5:$L$457,1,0),0)</f>
        <v>0</v>
      </c>
      <c r="T568" s="1227">
        <f>IFERROR(VLOOKUP($A568,NotaDebito2_0!$L$5:$L$454,1,0),0)</f>
        <v>0</v>
      </c>
      <c r="U568" s="1227">
        <f>IFERROR(VLOOKUP($A568,General!$D$6:$D$235,1,0),0)</f>
        <v>0</v>
      </c>
      <c r="V568" s="1227">
        <f>IFERROR(VLOOKUP($A568,Firma!$H$4:$H$232,1,0),0)</f>
        <v>0</v>
      </c>
      <c r="W568" s="365" t="s">
        <v>1961</v>
      </c>
      <c r="X568" s="1229" t="str">
        <f t="shared" si="8"/>
        <v>2500</v>
      </c>
    </row>
    <row r="569" spans="1:24" customFormat="1" x14ac:dyDescent="0.25">
      <c r="A569" s="365" t="s">
        <v>1960</v>
      </c>
      <c r="B569" s="1249" t="s">
        <v>482</v>
      </c>
      <c r="C569" s="1382"/>
      <c r="D569" s="1090"/>
      <c r="E569" s="449"/>
      <c r="F569" s="1227" t="str">
        <f>IFERROR(VLOOKUP(A569,Factura1_0!$K$5:$K$263,1,0),"0")</f>
        <v>2501</v>
      </c>
      <c r="G569" s="1227" t="str">
        <f>IFERROR(VLOOKUP(A569,Boleta1_0!$K$5:$K$248,1,0),0)</f>
        <v>2501</v>
      </c>
      <c r="H569" s="1227">
        <f>IFERROR(VLOOKUP(A569,'Nota de Débito1_0'!$K$5:$K$238,1,0),0)</f>
        <v>0</v>
      </c>
      <c r="I569" s="1227">
        <f>IFERROR(VLOOKUP(A569,'Nota de Crédito1_0'!$K$5:$K$238,1,0),0)</f>
        <v>0</v>
      </c>
      <c r="J569" s="1227">
        <f>IFERROR(VLOOKUP(A569,Retenciones1_0!$K$5:$K$237,1,0),0)</f>
        <v>0</v>
      </c>
      <c r="K569" s="1227">
        <f>IFERROR(VLOOKUP(A569,Percepciones1_0!$K$5:$K$236,1,0),0)</f>
        <v>0</v>
      </c>
      <c r="L569" s="1227">
        <f>IFERROR(VLOOKUP(A569,Guía1_0!$K$5:$K$235,1,0),0)</f>
        <v>0</v>
      </c>
      <c r="M569" s="1227">
        <f>IFERROR(VLOOKUP(A569,'Resumen Diario1_1'!$K$5:$K$233,1,0),0)</f>
        <v>0</v>
      </c>
      <c r="N569" s="1227">
        <f>IFERROR(VLOOKUP(A569,'Comunicación de Baja1_0'!$K$5:$K$233,1,0),0)</f>
        <v>0</v>
      </c>
      <c r="O569" s="1227">
        <f>IFERROR(VLOOKUP(A569,'Resumen de reversiones1_0'!$K$5:$K$1000,1,0),0)</f>
        <v>0</v>
      </c>
      <c r="P569" s="1227" t="str">
        <f>IFERROR(VLOOKUP(A569,Factura2_0!$L$5:$L$971,1,0),0)</f>
        <v>2501</v>
      </c>
      <c r="Q569" s="1227" t="str">
        <f>IFERROR(VLOOKUP($A569,Boleta2_0!$L$5:$L$1117,1,0),0)</f>
        <v>2501</v>
      </c>
      <c r="R569" s="1227">
        <f>IFERROR(VLOOKUP($A569,'Servicios Públicos2_0'!$L$5:$L$462,1,0),0)</f>
        <v>0</v>
      </c>
      <c r="S569" s="1227">
        <f>IFERROR(VLOOKUP($A569,NotaCredito2_0!$L$5:$L$457,1,0),0)</f>
        <v>0</v>
      </c>
      <c r="T569" s="1227">
        <f>IFERROR(VLOOKUP($A569,NotaDebito2_0!$L$5:$L$454,1,0),0)</f>
        <v>0</v>
      </c>
      <c r="U569" s="1227">
        <f>IFERROR(VLOOKUP($A569,General!$D$6:$D$235,1,0),0)</f>
        <v>0</v>
      </c>
      <c r="V569" s="1227">
        <f>IFERROR(VLOOKUP($A569,Firma!$H$4:$H$232,1,0),0)</f>
        <v>0</v>
      </c>
      <c r="W569" s="365" t="s">
        <v>1960</v>
      </c>
      <c r="X569" s="1229" t="str">
        <f t="shared" si="8"/>
        <v>2501</v>
      </c>
    </row>
    <row r="570" spans="1:24" customFormat="1" x14ac:dyDescent="0.25">
      <c r="A570" s="365" t="s">
        <v>1959</v>
      </c>
      <c r="B570" s="1249" t="s">
        <v>5668</v>
      </c>
      <c r="C570" s="1382"/>
      <c r="D570" s="1090"/>
      <c r="E570" s="449"/>
      <c r="F570" s="1227" t="str">
        <f>IFERROR(VLOOKUP(A570,Factura1_0!$K$5:$K$263,1,0),"0")</f>
        <v>2502</v>
      </c>
      <c r="G570" s="1227" t="str">
        <f>IFERROR(VLOOKUP(A570,Boleta1_0!$K$5:$K$248,1,0),0)</f>
        <v>2502</v>
      </c>
      <c r="H570" s="1227">
        <f>IFERROR(VLOOKUP(A570,'Nota de Débito1_0'!$K$5:$K$238,1,0),0)</f>
        <v>0</v>
      </c>
      <c r="I570" s="1227">
        <f>IFERROR(VLOOKUP(A570,'Nota de Crédito1_0'!$K$5:$K$238,1,0),0)</f>
        <v>0</v>
      </c>
      <c r="J570" s="1227">
        <f>IFERROR(VLOOKUP(A570,Retenciones1_0!$K$5:$K$237,1,0),0)</f>
        <v>0</v>
      </c>
      <c r="K570" s="1227">
        <f>IFERROR(VLOOKUP(A570,Percepciones1_0!$K$5:$K$236,1,0),0)</f>
        <v>0</v>
      </c>
      <c r="L570" s="1227">
        <f>IFERROR(VLOOKUP(A570,Guía1_0!$K$5:$K$235,1,0),0)</f>
        <v>0</v>
      </c>
      <c r="M570" s="1227">
        <f>IFERROR(VLOOKUP(A570,'Resumen Diario1_1'!$K$5:$K$233,1,0),0)</f>
        <v>0</v>
      </c>
      <c r="N570" s="1227">
        <f>IFERROR(VLOOKUP(A570,'Comunicación de Baja1_0'!$K$5:$K$233,1,0),0)</f>
        <v>0</v>
      </c>
      <c r="O570" s="1227">
        <f>IFERROR(VLOOKUP(A570,'Resumen de reversiones1_0'!$K$5:$K$1000,1,0),0)</f>
        <v>0</v>
      </c>
      <c r="P570" s="1227" t="str">
        <f>IFERROR(VLOOKUP(A570,Factura2_0!$L$5:$L$971,1,0),0)</f>
        <v>2502</v>
      </c>
      <c r="Q570" s="1227" t="str">
        <f>IFERROR(VLOOKUP($A570,Boleta2_0!$L$5:$L$1117,1,0),0)</f>
        <v>2502</v>
      </c>
      <c r="R570" s="1227" t="str">
        <f>IFERROR(VLOOKUP($A570,'Servicios Públicos2_0'!$L$5:$L$462,1,0),0)</f>
        <v>2502</v>
      </c>
      <c r="S570" s="1227" t="str">
        <f>IFERROR(VLOOKUP($A570,NotaCredito2_0!$L$5:$L$457,1,0),0)</f>
        <v>2502</v>
      </c>
      <c r="T570" s="1227">
        <f>IFERROR(VLOOKUP($A570,NotaDebito2_0!$L$5:$L$454,1,0),0)</f>
        <v>0</v>
      </c>
      <c r="U570" s="1227">
        <f>IFERROR(VLOOKUP($A570,General!$D$6:$D$235,1,0),0)</f>
        <v>0</v>
      </c>
      <c r="V570" s="1227">
        <f>IFERROR(VLOOKUP($A570,Firma!$H$4:$H$232,1,0),0)</f>
        <v>0</v>
      </c>
      <c r="W570" s="365" t="s">
        <v>1959</v>
      </c>
      <c r="X570" s="1229" t="str">
        <f t="shared" si="8"/>
        <v>2502</v>
      </c>
    </row>
    <row r="571" spans="1:24" customFormat="1" x14ac:dyDescent="0.25">
      <c r="A571" s="365" t="s">
        <v>1958</v>
      </c>
      <c r="B571" s="1249" t="s">
        <v>486</v>
      </c>
      <c r="C571" s="1382"/>
      <c r="D571" s="1090"/>
      <c r="E571" s="449"/>
      <c r="F571" s="1227" t="str">
        <f>IFERROR(VLOOKUP(A571,Factura1_0!$K$5:$K$263,1,0),"0")</f>
        <v>2503</v>
      </c>
      <c r="G571" s="1227" t="str">
        <f>IFERROR(VLOOKUP(A571,Boleta1_0!$K$5:$K$248,1,0),0)</f>
        <v>2503</v>
      </c>
      <c r="H571" s="1227">
        <f>IFERROR(VLOOKUP(A571,'Nota de Débito1_0'!$K$5:$K$238,1,0),0)</f>
        <v>0</v>
      </c>
      <c r="I571" s="1227">
        <f>IFERROR(VLOOKUP(A571,'Nota de Crédito1_0'!$K$5:$K$238,1,0),0)</f>
        <v>0</v>
      </c>
      <c r="J571" s="1227">
        <f>IFERROR(VLOOKUP(A571,Retenciones1_0!$K$5:$K$237,1,0),0)</f>
        <v>0</v>
      </c>
      <c r="K571" s="1227">
        <f>IFERROR(VLOOKUP(A571,Percepciones1_0!$K$5:$K$236,1,0),0)</f>
        <v>0</v>
      </c>
      <c r="L571" s="1227">
        <f>IFERROR(VLOOKUP(A571,Guía1_0!$K$5:$K$235,1,0),0)</f>
        <v>0</v>
      </c>
      <c r="M571" s="1227">
        <f>IFERROR(VLOOKUP(A571,'Resumen Diario1_1'!$K$5:$K$233,1,0),0)</f>
        <v>0</v>
      </c>
      <c r="N571" s="1227">
        <f>IFERROR(VLOOKUP(A571,'Comunicación de Baja1_0'!$K$5:$K$233,1,0),0)</f>
        <v>0</v>
      </c>
      <c r="O571" s="1227">
        <f>IFERROR(VLOOKUP(A571,'Resumen de reversiones1_0'!$K$5:$K$1000,1,0),0)</f>
        <v>0</v>
      </c>
      <c r="P571" s="1227" t="str">
        <f>IFERROR(VLOOKUP(A571,Factura2_0!$L$5:$L$971,1,0),0)</f>
        <v>2503</v>
      </c>
      <c r="Q571" s="1227" t="str">
        <f>IFERROR(VLOOKUP($A571,Boleta2_0!$L$5:$L$1117,1,0),0)</f>
        <v>2503</v>
      </c>
      <c r="R571" s="1227">
        <f>IFERROR(VLOOKUP($A571,'Servicios Públicos2_0'!$L$5:$L$462,1,0),0)</f>
        <v>0</v>
      </c>
      <c r="S571" s="1227">
        <f>IFERROR(VLOOKUP($A571,NotaCredito2_0!$L$5:$L$457,1,0),0)</f>
        <v>0</v>
      </c>
      <c r="T571" s="1227">
        <f>IFERROR(VLOOKUP($A571,NotaDebito2_0!$L$5:$L$454,1,0),0)</f>
        <v>0</v>
      </c>
      <c r="U571" s="1227">
        <f>IFERROR(VLOOKUP($A571,General!$D$6:$D$235,1,0),0)</f>
        <v>0</v>
      </c>
      <c r="V571" s="1227">
        <f>IFERROR(VLOOKUP($A571,Firma!$H$4:$H$232,1,0),0)</f>
        <v>0</v>
      </c>
      <c r="W571" s="365" t="s">
        <v>1958</v>
      </c>
      <c r="X571" s="1229" t="str">
        <f t="shared" si="8"/>
        <v>2503</v>
      </c>
    </row>
    <row r="572" spans="1:24" customFormat="1" x14ac:dyDescent="0.25">
      <c r="A572" s="365" t="s">
        <v>1957</v>
      </c>
      <c r="B572" s="1249" t="s">
        <v>487</v>
      </c>
      <c r="C572" s="1382"/>
      <c r="D572" s="1090"/>
      <c r="E572" s="449"/>
      <c r="F572" s="1227" t="str">
        <f>IFERROR(VLOOKUP(A572,Factura1_0!$K$5:$K$263,1,0),"0")</f>
        <v>2504</v>
      </c>
      <c r="G572" s="1227" t="str">
        <f>IFERROR(VLOOKUP(A572,Boleta1_0!$K$5:$K$248,1,0),0)</f>
        <v>2504</v>
      </c>
      <c r="H572" s="1227">
        <f>IFERROR(VLOOKUP(A572,'Nota de Débito1_0'!$K$5:$K$238,1,0),0)</f>
        <v>0</v>
      </c>
      <c r="I572" s="1227">
        <f>IFERROR(VLOOKUP(A572,'Nota de Crédito1_0'!$K$5:$K$238,1,0),0)</f>
        <v>0</v>
      </c>
      <c r="J572" s="1227">
        <f>IFERROR(VLOOKUP(A572,Retenciones1_0!$K$5:$K$237,1,0),0)</f>
        <v>0</v>
      </c>
      <c r="K572" s="1227">
        <f>IFERROR(VLOOKUP(A572,Percepciones1_0!$K$5:$K$236,1,0),0)</f>
        <v>0</v>
      </c>
      <c r="L572" s="1227">
        <f>IFERROR(VLOOKUP(A572,Guía1_0!$K$5:$K$235,1,0),0)</f>
        <v>0</v>
      </c>
      <c r="M572" s="1227">
        <f>IFERROR(VLOOKUP(A572,'Resumen Diario1_1'!$K$5:$K$233,1,0),0)</f>
        <v>0</v>
      </c>
      <c r="N572" s="1227">
        <f>IFERROR(VLOOKUP(A572,'Comunicación de Baja1_0'!$K$5:$K$233,1,0),0)</f>
        <v>0</v>
      </c>
      <c r="O572" s="1227">
        <f>IFERROR(VLOOKUP(A572,'Resumen de reversiones1_0'!$K$5:$K$1000,1,0),0)</f>
        <v>0</v>
      </c>
      <c r="P572" s="1227" t="str">
        <f>IFERROR(VLOOKUP(A572,Factura2_0!$L$5:$L$971,1,0),0)</f>
        <v>2504</v>
      </c>
      <c r="Q572" s="1227" t="str">
        <f>IFERROR(VLOOKUP($A572,Boleta2_0!$L$5:$L$1117,1,0),0)</f>
        <v>2504</v>
      </c>
      <c r="R572" s="1227">
        <f>IFERROR(VLOOKUP($A572,'Servicios Públicos2_0'!$L$5:$L$462,1,0),0)</f>
        <v>0</v>
      </c>
      <c r="S572" s="1227">
        <f>IFERROR(VLOOKUP($A572,NotaCredito2_0!$L$5:$L$457,1,0),0)</f>
        <v>0</v>
      </c>
      <c r="T572" s="1227">
        <f>IFERROR(VLOOKUP($A572,NotaDebito2_0!$L$5:$L$454,1,0),0)</f>
        <v>0</v>
      </c>
      <c r="U572" s="1227">
        <f>IFERROR(VLOOKUP($A572,General!$D$6:$D$235,1,0),0)</f>
        <v>0</v>
      </c>
      <c r="V572" s="1227">
        <f>IFERROR(VLOOKUP($A572,Firma!$H$4:$H$232,1,0),0)</f>
        <v>0</v>
      </c>
      <c r="W572" s="365" t="s">
        <v>1957</v>
      </c>
      <c r="X572" s="1229" t="str">
        <f t="shared" si="8"/>
        <v>2504</v>
      </c>
    </row>
    <row r="573" spans="1:24" customFormat="1" x14ac:dyDescent="0.25">
      <c r="A573" s="365" t="s">
        <v>1956</v>
      </c>
      <c r="B573" s="1249" t="s">
        <v>4188</v>
      </c>
      <c r="C573" s="1382"/>
      <c r="D573" s="1090"/>
      <c r="E573" s="449"/>
      <c r="F573" s="1227" t="str">
        <f>IFERROR(VLOOKUP(A573,Factura1_0!$K$5:$K$263,1,0),"0")</f>
        <v>2505</v>
      </c>
      <c r="G573" s="1227" t="str">
        <f>IFERROR(VLOOKUP(A573,Boleta1_0!$K$5:$K$248,1,0),0)</f>
        <v>2505</v>
      </c>
      <c r="H573" s="1227">
        <f>IFERROR(VLOOKUP(A573,'Nota de Débito1_0'!$K$5:$K$238,1,0),0)</f>
        <v>0</v>
      </c>
      <c r="I573" s="1227">
        <f>IFERROR(VLOOKUP(A573,'Nota de Crédito1_0'!$K$5:$K$238,1,0),0)</f>
        <v>0</v>
      </c>
      <c r="J573" s="1227">
        <f>IFERROR(VLOOKUP(A573,Retenciones1_0!$K$5:$K$237,1,0),0)</f>
        <v>0</v>
      </c>
      <c r="K573" s="1227">
        <f>IFERROR(VLOOKUP(A573,Percepciones1_0!$K$5:$K$236,1,0),0)</f>
        <v>0</v>
      </c>
      <c r="L573" s="1227">
        <f>IFERROR(VLOOKUP(A573,Guía1_0!$K$5:$K$235,1,0),0)</f>
        <v>0</v>
      </c>
      <c r="M573" s="1227">
        <f>IFERROR(VLOOKUP(A573,'Resumen Diario1_1'!$K$5:$K$233,1,0),0)</f>
        <v>0</v>
      </c>
      <c r="N573" s="1227">
        <f>IFERROR(VLOOKUP(A573,'Comunicación de Baja1_0'!$K$5:$K$233,1,0),0)</f>
        <v>0</v>
      </c>
      <c r="O573" s="1227">
        <f>IFERROR(VLOOKUP(A573,'Resumen de reversiones1_0'!$K$5:$K$1000,1,0),0)</f>
        <v>0</v>
      </c>
      <c r="P573" s="1227" t="str">
        <f>IFERROR(VLOOKUP(A573,Factura2_0!$L$5:$L$971,1,0),0)</f>
        <v>2505</v>
      </c>
      <c r="Q573" s="1227" t="str">
        <f>IFERROR(VLOOKUP($A573,Boleta2_0!$L$5:$L$1117,1,0),0)</f>
        <v>2505</v>
      </c>
      <c r="R573" s="1227">
        <f>IFERROR(VLOOKUP($A573,'Servicios Públicos2_0'!$L$5:$L$462,1,0),0)</f>
        <v>0</v>
      </c>
      <c r="S573" s="1227">
        <f>IFERROR(VLOOKUP($A573,NotaCredito2_0!$L$5:$L$457,1,0),0)</f>
        <v>0</v>
      </c>
      <c r="T573" s="1227">
        <f>IFERROR(VLOOKUP($A573,NotaDebito2_0!$L$5:$L$454,1,0),0)</f>
        <v>0</v>
      </c>
      <c r="U573" s="1227">
        <f>IFERROR(VLOOKUP($A573,General!$D$6:$D$235,1,0),0)</f>
        <v>0</v>
      </c>
      <c r="V573" s="1227">
        <f>IFERROR(VLOOKUP($A573,Firma!$H$4:$H$232,1,0),0)</f>
        <v>0</v>
      </c>
      <c r="W573" s="365" t="s">
        <v>1956</v>
      </c>
      <c r="X573" s="1229" t="str">
        <f t="shared" si="8"/>
        <v>2505</v>
      </c>
    </row>
    <row r="574" spans="1:24" customFormat="1" x14ac:dyDescent="0.25">
      <c r="A574" s="365" t="s">
        <v>1955</v>
      </c>
      <c r="B574" s="1249" t="s">
        <v>1954</v>
      </c>
      <c r="C574" s="1382"/>
      <c r="D574" s="1090"/>
      <c r="E574" s="449"/>
      <c r="F574" s="1227" t="str">
        <f>IFERROR(VLOOKUP(A574,Factura1_0!$K$5:$K$263,1,0),"0")</f>
        <v>0</v>
      </c>
      <c r="G574" s="1227">
        <f>IFERROR(VLOOKUP(A574,Boleta1_0!$K$5:$K$248,1,0),0)</f>
        <v>0</v>
      </c>
      <c r="H574" s="1227">
        <f>IFERROR(VLOOKUP(A574,'Nota de Débito1_0'!$K$5:$K$238,1,0),0)</f>
        <v>0</v>
      </c>
      <c r="I574" s="1227">
        <f>IFERROR(VLOOKUP(A574,'Nota de Crédito1_0'!$K$5:$K$238,1,0),0)</f>
        <v>0</v>
      </c>
      <c r="J574" s="1227">
        <f>IFERROR(VLOOKUP(A574,Retenciones1_0!$K$5:$K$237,1,0),0)</f>
        <v>0</v>
      </c>
      <c r="K574" s="1227">
        <f>IFERROR(VLOOKUP(A574,Percepciones1_0!$K$5:$K$236,1,0),0)</f>
        <v>0</v>
      </c>
      <c r="L574" s="1227">
        <f>IFERROR(VLOOKUP(A574,Guía1_0!$K$5:$K$235,1,0),0)</f>
        <v>0</v>
      </c>
      <c r="M574" s="1227">
        <f>IFERROR(VLOOKUP(A574,'Resumen Diario1_1'!$K$5:$K$233,1,0),0)</f>
        <v>0</v>
      </c>
      <c r="N574" s="1227">
        <f>IFERROR(VLOOKUP(A574,'Comunicación de Baja1_0'!$K$5:$K$233,1,0),0)</f>
        <v>0</v>
      </c>
      <c r="O574" s="1227">
        <f>IFERROR(VLOOKUP(A574,'Resumen de reversiones1_0'!$K$5:$K$1000,1,0),0)</f>
        <v>0</v>
      </c>
      <c r="P574" s="1227">
        <f>IFERROR(VLOOKUP(A574,Factura2_0!$L$5:$L$971,1,0),0)</f>
        <v>0</v>
      </c>
      <c r="Q574" s="1227">
        <f>IFERROR(VLOOKUP($A574,Boleta2_0!$L$5:$L$1117,1,0),0)</f>
        <v>0</v>
      </c>
      <c r="R574" s="1227">
        <f>IFERROR(VLOOKUP($A574,'Servicios Públicos2_0'!$L$5:$L$462,1,0),0)</f>
        <v>0</v>
      </c>
      <c r="S574" s="1227">
        <f>IFERROR(VLOOKUP($A574,NotaCredito2_0!$L$5:$L$457,1,0),0)</f>
        <v>0</v>
      </c>
      <c r="T574" s="1227">
        <f>IFERROR(VLOOKUP($A574,NotaDebito2_0!$L$5:$L$454,1,0),0)</f>
        <v>0</v>
      </c>
      <c r="U574" s="1227">
        <f>IFERROR(VLOOKUP($A574,General!$D$6:$D$235,1,0),0)</f>
        <v>0</v>
      </c>
      <c r="V574" s="1227">
        <f>IFERROR(VLOOKUP($A574,Firma!$H$4:$H$232,1,0),0)</f>
        <v>0</v>
      </c>
      <c r="W574" s="365" t="s">
        <v>1955</v>
      </c>
      <c r="X574" s="1229" t="str">
        <f t="shared" si="8"/>
        <v>2506</v>
      </c>
    </row>
    <row r="575" spans="1:24" customFormat="1" x14ac:dyDescent="0.25">
      <c r="A575" s="365" t="s">
        <v>1953</v>
      </c>
      <c r="B575" s="1249" t="s">
        <v>1952</v>
      </c>
      <c r="C575" s="1382"/>
      <c r="D575" s="1090"/>
      <c r="E575" s="449"/>
      <c r="F575" s="1227" t="str">
        <f>IFERROR(VLOOKUP(A575,Factura1_0!$K$5:$K$263,1,0),"0")</f>
        <v>0</v>
      </c>
      <c r="G575" s="1227">
        <f>IFERROR(VLOOKUP(A575,Boleta1_0!$K$5:$K$248,1,0),0)</f>
        <v>0</v>
      </c>
      <c r="H575" s="1227">
        <f>IFERROR(VLOOKUP(A575,'Nota de Débito1_0'!$K$5:$K$238,1,0),0)</f>
        <v>0</v>
      </c>
      <c r="I575" s="1227">
        <f>IFERROR(VLOOKUP(A575,'Nota de Crédito1_0'!$K$5:$K$238,1,0),0)</f>
        <v>0</v>
      </c>
      <c r="J575" s="1227">
        <f>IFERROR(VLOOKUP(A575,Retenciones1_0!$K$5:$K$237,1,0),0)</f>
        <v>0</v>
      </c>
      <c r="K575" s="1227">
        <f>IFERROR(VLOOKUP(A575,Percepciones1_0!$K$5:$K$236,1,0),0)</f>
        <v>0</v>
      </c>
      <c r="L575" s="1227">
        <f>IFERROR(VLOOKUP(A575,Guía1_0!$K$5:$K$235,1,0),0)</f>
        <v>0</v>
      </c>
      <c r="M575" s="1227">
        <f>IFERROR(VLOOKUP(A575,'Resumen Diario1_1'!$K$5:$K$233,1,0),0)</f>
        <v>0</v>
      </c>
      <c r="N575" s="1227">
        <f>IFERROR(VLOOKUP(A575,'Comunicación de Baja1_0'!$K$5:$K$233,1,0),0)</f>
        <v>0</v>
      </c>
      <c r="O575" s="1227">
        <f>IFERROR(VLOOKUP(A575,'Resumen de reversiones1_0'!$K$5:$K$1000,1,0),0)</f>
        <v>0</v>
      </c>
      <c r="P575" s="1227">
        <f>IFERROR(VLOOKUP(A575,Factura2_0!$L$5:$L$971,1,0),0)</f>
        <v>0</v>
      </c>
      <c r="Q575" s="1227">
        <f>IFERROR(VLOOKUP($A575,Boleta2_0!$L$5:$L$1117,1,0),0)</f>
        <v>0</v>
      </c>
      <c r="R575" s="1227">
        <f>IFERROR(VLOOKUP($A575,'Servicios Públicos2_0'!$L$5:$L$462,1,0),0)</f>
        <v>0</v>
      </c>
      <c r="S575" s="1227">
        <f>IFERROR(VLOOKUP($A575,NotaCredito2_0!$L$5:$L$457,1,0),0)</f>
        <v>0</v>
      </c>
      <c r="T575" s="1227">
        <f>IFERROR(VLOOKUP($A575,NotaDebito2_0!$L$5:$L$454,1,0),0)</f>
        <v>0</v>
      </c>
      <c r="U575" s="1227">
        <f>IFERROR(VLOOKUP($A575,General!$D$6:$D$235,1,0),0)</f>
        <v>0</v>
      </c>
      <c r="V575" s="1227">
        <f>IFERROR(VLOOKUP($A575,Firma!$H$4:$H$232,1,0),0)</f>
        <v>0</v>
      </c>
      <c r="W575" s="365" t="s">
        <v>1953</v>
      </c>
      <c r="X575" s="1229" t="str">
        <f t="shared" si="8"/>
        <v>2507</v>
      </c>
    </row>
    <row r="576" spans="1:24" customFormat="1" x14ac:dyDescent="0.25">
      <c r="A576" s="365" t="s">
        <v>1951</v>
      </c>
      <c r="B576" s="1249" t="s">
        <v>490</v>
      </c>
      <c r="C576" s="1382"/>
      <c r="D576" s="1090"/>
      <c r="E576" s="449"/>
      <c r="F576" s="1227" t="str">
        <f>IFERROR(VLOOKUP(A576,Factura1_0!$K$5:$K$263,1,0),"0")</f>
        <v>2508</v>
      </c>
      <c r="G576" s="1227" t="str">
        <f>IFERROR(VLOOKUP(A576,Boleta1_0!$K$5:$K$248,1,0),0)</f>
        <v>2508</v>
      </c>
      <c r="H576" s="1227">
        <f>IFERROR(VLOOKUP(A576,'Nota de Débito1_0'!$K$5:$K$238,1,0),0)</f>
        <v>0</v>
      </c>
      <c r="I576" s="1227">
        <f>IFERROR(VLOOKUP(A576,'Nota de Crédito1_0'!$K$5:$K$238,1,0),0)</f>
        <v>0</v>
      </c>
      <c r="J576" s="1227">
        <f>IFERROR(VLOOKUP(A576,Retenciones1_0!$K$5:$K$237,1,0),0)</f>
        <v>0</v>
      </c>
      <c r="K576" s="1227">
        <f>IFERROR(VLOOKUP(A576,Percepciones1_0!$K$5:$K$236,1,0),0)</f>
        <v>0</v>
      </c>
      <c r="L576" s="1227">
        <f>IFERROR(VLOOKUP(A576,Guía1_0!$K$5:$K$235,1,0),0)</f>
        <v>0</v>
      </c>
      <c r="M576" s="1227">
        <f>IFERROR(VLOOKUP(A576,'Resumen Diario1_1'!$K$5:$K$233,1,0),0)</f>
        <v>0</v>
      </c>
      <c r="N576" s="1227">
        <f>IFERROR(VLOOKUP(A576,'Comunicación de Baja1_0'!$K$5:$K$233,1,0),0)</f>
        <v>0</v>
      </c>
      <c r="O576" s="1227">
        <f>IFERROR(VLOOKUP(A576,'Resumen de reversiones1_0'!$K$5:$K$1000,1,0),0)</f>
        <v>0</v>
      </c>
      <c r="P576" s="1227" t="str">
        <f>IFERROR(VLOOKUP(A576,Factura2_0!$L$5:$L$971,1,0),0)</f>
        <v>2508</v>
      </c>
      <c r="Q576" s="1227" t="str">
        <f>IFERROR(VLOOKUP($A576,Boleta2_0!$L$5:$L$1117,1,0),0)</f>
        <v>2508</v>
      </c>
      <c r="R576" s="1227">
        <f>IFERROR(VLOOKUP($A576,'Servicios Públicos2_0'!$L$5:$L$462,1,0),0)</f>
        <v>0</v>
      </c>
      <c r="S576" s="1227">
        <f>IFERROR(VLOOKUP($A576,NotaCredito2_0!$L$5:$L$457,1,0),0)</f>
        <v>0</v>
      </c>
      <c r="T576" s="1227">
        <f>IFERROR(VLOOKUP($A576,NotaDebito2_0!$L$5:$L$454,1,0),0)</f>
        <v>0</v>
      </c>
      <c r="U576" s="1227">
        <f>IFERROR(VLOOKUP($A576,General!$D$6:$D$235,1,0),0)</f>
        <v>0</v>
      </c>
      <c r="V576" s="1227">
        <f>IFERROR(VLOOKUP($A576,Firma!$H$4:$H$232,1,0),0)</f>
        <v>0</v>
      </c>
      <c r="W576" s="365" t="s">
        <v>1951</v>
      </c>
      <c r="X576" s="1229" t="str">
        <f t="shared" si="8"/>
        <v>2508</v>
      </c>
    </row>
    <row r="577" spans="1:24" customFormat="1" x14ac:dyDescent="0.25">
      <c r="A577" s="365" t="s">
        <v>1950</v>
      </c>
      <c r="B577" s="1249" t="s">
        <v>505</v>
      </c>
      <c r="C577" s="1382"/>
      <c r="D577" s="1090"/>
      <c r="E577" s="449"/>
      <c r="F577" s="1227" t="str">
        <f>IFERROR(VLOOKUP(A577,Factura1_0!$K$5:$K$263,1,0),"0")</f>
        <v>2509</v>
      </c>
      <c r="G577" s="1227" t="str">
        <f>IFERROR(VLOOKUP(A577,Boleta1_0!$K$5:$K$248,1,0),0)</f>
        <v>2509</v>
      </c>
      <c r="H577" s="1227">
        <f>IFERROR(VLOOKUP(A577,'Nota de Débito1_0'!$K$5:$K$238,1,0),0)</f>
        <v>0</v>
      </c>
      <c r="I577" s="1227">
        <f>IFERROR(VLOOKUP(A577,'Nota de Crédito1_0'!$K$5:$K$238,1,0),0)</f>
        <v>0</v>
      </c>
      <c r="J577" s="1227">
        <f>IFERROR(VLOOKUP(A577,Retenciones1_0!$K$5:$K$237,1,0),0)</f>
        <v>0</v>
      </c>
      <c r="K577" s="1227">
        <f>IFERROR(VLOOKUP(A577,Percepciones1_0!$K$5:$K$236,1,0),0)</f>
        <v>0</v>
      </c>
      <c r="L577" s="1227">
        <f>IFERROR(VLOOKUP(A577,Guía1_0!$K$5:$K$235,1,0),0)</f>
        <v>0</v>
      </c>
      <c r="M577" s="1227">
        <f>IFERROR(VLOOKUP(A577,'Resumen Diario1_1'!$K$5:$K$233,1,0),0)</f>
        <v>0</v>
      </c>
      <c r="N577" s="1227">
        <f>IFERROR(VLOOKUP(A577,'Comunicación de Baja1_0'!$K$5:$K$233,1,0),0)</f>
        <v>0</v>
      </c>
      <c r="O577" s="1227">
        <f>IFERROR(VLOOKUP(A577,'Resumen de reversiones1_0'!$K$5:$K$1000,1,0),0)</f>
        <v>0</v>
      </c>
      <c r="P577" s="1227" t="str">
        <f>IFERROR(VLOOKUP(A577,Factura2_0!$L$5:$L$971,1,0),0)</f>
        <v>2509</v>
      </c>
      <c r="Q577" s="1227" t="str">
        <f>IFERROR(VLOOKUP($A577,Boleta2_0!$L$5:$L$1117,1,0),0)</f>
        <v>2509</v>
      </c>
      <c r="R577" s="1227">
        <f>IFERROR(VLOOKUP($A577,'Servicios Públicos2_0'!$L$5:$L$462,1,0),0)</f>
        <v>0</v>
      </c>
      <c r="S577" s="1227">
        <f>IFERROR(VLOOKUP($A577,NotaCredito2_0!$L$5:$L$457,1,0),0)</f>
        <v>0</v>
      </c>
      <c r="T577" s="1227">
        <f>IFERROR(VLOOKUP($A577,NotaDebito2_0!$L$5:$L$454,1,0),0)</f>
        <v>0</v>
      </c>
      <c r="U577" s="1227">
        <f>IFERROR(VLOOKUP($A577,General!$D$6:$D$235,1,0),0)</f>
        <v>0</v>
      </c>
      <c r="V577" s="1227">
        <f>IFERROR(VLOOKUP($A577,Firma!$H$4:$H$232,1,0),0)</f>
        <v>0</v>
      </c>
      <c r="W577" s="365" t="s">
        <v>1950</v>
      </c>
      <c r="X577" s="1229" t="str">
        <f t="shared" si="8"/>
        <v>2509</v>
      </c>
    </row>
    <row r="578" spans="1:24" customFormat="1" x14ac:dyDescent="0.25">
      <c r="A578" s="365" t="s">
        <v>1949</v>
      </c>
      <c r="B578" s="1249" t="s">
        <v>1948</v>
      </c>
      <c r="C578" s="1382"/>
      <c r="D578" s="1090"/>
      <c r="E578" s="449"/>
      <c r="F578" s="1227" t="str">
        <f>IFERROR(VLOOKUP(A578,Factura1_0!$K$5:$K$263,1,0),"0")</f>
        <v>0</v>
      </c>
      <c r="G578" s="1227">
        <f>IFERROR(VLOOKUP(A578,Boleta1_0!$K$5:$K$248,1,0),0)</f>
        <v>0</v>
      </c>
      <c r="H578" s="1227">
        <f>IFERROR(VLOOKUP(A578,'Nota de Débito1_0'!$K$5:$K$238,1,0),0)</f>
        <v>0</v>
      </c>
      <c r="I578" s="1227">
        <f>IFERROR(VLOOKUP(A578,'Nota de Crédito1_0'!$K$5:$K$238,1,0),0)</f>
        <v>0</v>
      </c>
      <c r="J578" s="1227">
        <f>IFERROR(VLOOKUP(A578,Retenciones1_0!$K$5:$K$237,1,0),0)</f>
        <v>0</v>
      </c>
      <c r="K578" s="1227">
        <f>IFERROR(VLOOKUP(A578,Percepciones1_0!$K$5:$K$236,1,0),0)</f>
        <v>0</v>
      </c>
      <c r="L578" s="1227">
        <f>IFERROR(VLOOKUP(A578,Guía1_0!$K$5:$K$235,1,0),0)</f>
        <v>0</v>
      </c>
      <c r="M578" s="1227">
        <f>IFERROR(VLOOKUP(A578,'Resumen Diario1_1'!$K$5:$K$233,1,0),0)</f>
        <v>0</v>
      </c>
      <c r="N578" s="1227">
        <f>IFERROR(VLOOKUP(A578,'Comunicación de Baja1_0'!$K$5:$K$233,1,0),0)</f>
        <v>0</v>
      </c>
      <c r="O578" s="1227">
        <f>IFERROR(VLOOKUP(A578,'Resumen de reversiones1_0'!$K$5:$K$1000,1,0),0)</f>
        <v>0</v>
      </c>
      <c r="P578" s="1227">
        <f>IFERROR(VLOOKUP(A578,Factura2_0!$L$5:$L$971,1,0),0)</f>
        <v>0</v>
      </c>
      <c r="Q578" s="1227">
        <f>IFERROR(VLOOKUP($A578,Boleta2_0!$L$5:$L$1117,1,0),0)</f>
        <v>0</v>
      </c>
      <c r="R578" s="1227">
        <f>IFERROR(VLOOKUP($A578,'Servicios Públicos2_0'!$L$5:$L$462,1,0),0)</f>
        <v>0</v>
      </c>
      <c r="S578" s="1227">
        <f>IFERROR(VLOOKUP($A578,NotaCredito2_0!$L$5:$L$457,1,0),0)</f>
        <v>0</v>
      </c>
      <c r="T578" s="1227">
        <f>IFERROR(VLOOKUP($A578,NotaDebito2_0!$L$5:$L$454,1,0),0)</f>
        <v>0</v>
      </c>
      <c r="U578" s="1227">
        <f>IFERROR(VLOOKUP($A578,General!$D$6:$D$235,1,0),0)</f>
        <v>0</v>
      </c>
      <c r="V578" s="1227">
        <f>IFERROR(VLOOKUP($A578,Firma!$H$4:$H$232,1,0),0)</f>
        <v>0</v>
      </c>
      <c r="W578" s="365" t="s">
        <v>1949</v>
      </c>
      <c r="X578" s="1229" t="str">
        <f t="shared" si="8"/>
        <v>2510</v>
      </c>
    </row>
    <row r="579" spans="1:24" customFormat="1" x14ac:dyDescent="0.25">
      <c r="A579" s="365" t="s">
        <v>850</v>
      </c>
      <c r="B579" s="1249" t="s">
        <v>956</v>
      </c>
      <c r="C579" s="1382"/>
      <c r="D579" s="1090"/>
      <c r="E579" s="449"/>
      <c r="F579" s="1227" t="str">
        <f>IFERROR(VLOOKUP(A579,Factura1_0!$K$5:$K$263,1,0),"0")</f>
        <v>0</v>
      </c>
      <c r="G579" s="1227">
        <f>IFERROR(VLOOKUP(A579,Boleta1_0!$K$5:$K$248,1,0),0)</f>
        <v>0</v>
      </c>
      <c r="H579" s="1227">
        <f>IFERROR(VLOOKUP(A579,'Nota de Débito1_0'!$K$5:$K$238,1,0),0)</f>
        <v>0</v>
      </c>
      <c r="I579" s="1227">
        <f>IFERROR(VLOOKUP(A579,'Nota de Crédito1_0'!$K$5:$K$238,1,0),0)</f>
        <v>0</v>
      </c>
      <c r="J579" s="1227" t="str">
        <f>IFERROR(VLOOKUP(A579,Retenciones1_0!$K$5:$K$237,1,0),0)</f>
        <v>2511</v>
      </c>
      <c r="K579" s="1227" t="str">
        <f>IFERROR(VLOOKUP(A579,Percepciones1_0!$K$5:$K$236,1,0),0)</f>
        <v>2511</v>
      </c>
      <c r="L579" s="1227" t="str">
        <f>IFERROR(VLOOKUP(A579,Guía1_0!$K$5:$K$235,1,0),0)</f>
        <v>2511</v>
      </c>
      <c r="M579" s="1227">
        <f>IFERROR(VLOOKUP(A579,'Resumen Diario1_1'!$K$5:$K$233,1,0),0)</f>
        <v>0</v>
      </c>
      <c r="N579" s="1227">
        <f>IFERROR(VLOOKUP(A579,'Comunicación de Baja1_0'!$K$5:$K$233,1,0),0)</f>
        <v>0</v>
      </c>
      <c r="O579" s="1227">
        <f>IFERROR(VLOOKUP(A579,'Resumen de reversiones1_0'!$K$5:$K$1000,1,0),0)</f>
        <v>0</v>
      </c>
      <c r="P579" s="1227">
        <f>IFERROR(VLOOKUP(A579,Factura2_0!$L$5:$L$971,1,0),0)</f>
        <v>0</v>
      </c>
      <c r="Q579" s="1227">
        <f>IFERROR(VLOOKUP($A579,Boleta2_0!$L$5:$L$1117,1,0),0)</f>
        <v>0</v>
      </c>
      <c r="R579" s="1227">
        <f>IFERROR(VLOOKUP($A579,'Servicios Públicos2_0'!$L$5:$L$462,1,0),0)</f>
        <v>0</v>
      </c>
      <c r="S579" s="1227" t="str">
        <f>IFERROR(VLOOKUP($A579,NotaCredito2_0!$L$5:$L$457,1,0),0)</f>
        <v>2511</v>
      </c>
      <c r="T579" s="1227" t="str">
        <f>IFERROR(VLOOKUP($A579,NotaDebito2_0!$L$5:$L$454,1,0),0)</f>
        <v>2511</v>
      </c>
      <c r="U579" s="1227">
        <f>IFERROR(VLOOKUP($A579,General!$D$6:$D$235,1,0),0)</f>
        <v>0</v>
      </c>
      <c r="V579" s="1227">
        <f>IFERROR(VLOOKUP($A579,Firma!$H$4:$H$232,1,0),0)</f>
        <v>0</v>
      </c>
      <c r="W579" s="365" t="s">
        <v>850</v>
      </c>
      <c r="X579" s="1229" t="str">
        <f t="shared" ref="X579:X642" si="9">IF(SUM(F579:V579)&gt;0,"",W579)</f>
        <v>2511</v>
      </c>
    </row>
    <row r="580" spans="1:24" customFormat="1" x14ac:dyDescent="0.25">
      <c r="A580" s="365" t="s">
        <v>852</v>
      </c>
      <c r="B580" s="1249" t="s">
        <v>854</v>
      </c>
      <c r="C580" s="1382"/>
      <c r="D580" s="1090"/>
      <c r="E580" s="449"/>
      <c r="F580" s="1227" t="str">
        <f>IFERROR(VLOOKUP(A580,Factura1_0!$K$5:$K$263,1,0),"0")</f>
        <v>0</v>
      </c>
      <c r="G580" s="1227">
        <f>IFERROR(VLOOKUP(A580,Boleta1_0!$K$5:$K$248,1,0),0)</f>
        <v>0</v>
      </c>
      <c r="H580" s="1227">
        <f>IFERROR(VLOOKUP(A580,'Nota de Débito1_0'!$K$5:$K$238,1,0),0)</f>
        <v>0</v>
      </c>
      <c r="I580" s="1227">
        <f>IFERROR(VLOOKUP(A580,'Nota de Crédito1_0'!$K$5:$K$238,1,0),0)</f>
        <v>0</v>
      </c>
      <c r="J580" s="1227">
        <f>IFERROR(VLOOKUP(A580,Retenciones1_0!$K$5:$K$237,1,0),0)</f>
        <v>0</v>
      </c>
      <c r="K580" s="1227">
        <f>IFERROR(VLOOKUP(A580,Percepciones1_0!$K$5:$K$236,1,0),0)</f>
        <v>0</v>
      </c>
      <c r="L580" s="1227">
        <f>IFERROR(VLOOKUP(A580,Guía1_0!$K$5:$K$235,1,0),0)</f>
        <v>0</v>
      </c>
      <c r="M580" s="1227" t="str">
        <f>IFERROR(VLOOKUP(A580,'Resumen Diario1_1'!$K$5:$K$233,1,0),0)</f>
        <v>2512</v>
      </c>
      <c r="N580" s="1227">
        <f>IFERROR(VLOOKUP(A580,'Comunicación de Baja1_0'!$K$5:$K$233,1,0),0)</f>
        <v>0</v>
      </c>
      <c r="O580" s="1227">
        <f>IFERROR(VLOOKUP(A580,'Resumen de reversiones1_0'!$K$5:$K$1000,1,0),0)</f>
        <v>0</v>
      </c>
      <c r="P580" s="1227">
        <f>IFERROR(VLOOKUP(A580,Factura2_0!$L$5:$L$971,1,0),0)</f>
        <v>0</v>
      </c>
      <c r="Q580" s="1227">
        <f>IFERROR(VLOOKUP($A580,Boleta2_0!$L$5:$L$1117,1,0),0)</f>
        <v>0</v>
      </c>
      <c r="R580" s="1227">
        <f>IFERROR(VLOOKUP($A580,'Servicios Públicos2_0'!$L$5:$L$462,1,0),0)</f>
        <v>0</v>
      </c>
      <c r="S580" s="1227">
        <f>IFERROR(VLOOKUP($A580,NotaCredito2_0!$L$5:$L$457,1,0),0)</f>
        <v>0</v>
      </c>
      <c r="T580" s="1227">
        <f>IFERROR(VLOOKUP($A580,NotaDebito2_0!$L$5:$L$454,1,0),0)</f>
        <v>0</v>
      </c>
      <c r="U580" s="1227">
        <f>IFERROR(VLOOKUP($A580,General!$D$6:$D$235,1,0),0)</f>
        <v>0</v>
      </c>
      <c r="V580" s="1227">
        <f>IFERROR(VLOOKUP($A580,Firma!$H$4:$H$232,1,0),0)</f>
        <v>0</v>
      </c>
      <c r="W580" s="365" t="s">
        <v>852</v>
      </c>
      <c r="X580" s="1229" t="str">
        <f t="shared" si="9"/>
        <v>2512</v>
      </c>
    </row>
    <row r="581" spans="1:24" customFormat="1" x14ac:dyDescent="0.25">
      <c r="A581" s="365" t="s">
        <v>853</v>
      </c>
      <c r="B581" s="1249" t="s">
        <v>855</v>
      </c>
      <c r="C581" s="1382"/>
      <c r="D581" s="1090"/>
      <c r="E581" s="449"/>
      <c r="F581" s="1227" t="str">
        <f>IFERROR(VLOOKUP(A581,Factura1_0!$K$5:$K$263,1,0),"0")</f>
        <v>0</v>
      </c>
      <c r="G581" s="1227">
        <f>IFERROR(VLOOKUP(A581,Boleta1_0!$K$5:$K$248,1,0),0)</f>
        <v>0</v>
      </c>
      <c r="H581" s="1227">
        <f>IFERROR(VLOOKUP(A581,'Nota de Débito1_0'!$K$5:$K$238,1,0),0)</f>
        <v>0</v>
      </c>
      <c r="I581" s="1227">
        <f>IFERROR(VLOOKUP(A581,'Nota de Crédito1_0'!$K$5:$K$238,1,0),0)</f>
        <v>0</v>
      </c>
      <c r="J581" s="1227">
        <f>IFERROR(VLOOKUP(A581,Retenciones1_0!$K$5:$K$237,1,0),0)</f>
        <v>0</v>
      </c>
      <c r="K581" s="1227">
        <f>IFERROR(VLOOKUP(A581,Percepciones1_0!$K$5:$K$236,1,0),0)</f>
        <v>0</v>
      </c>
      <c r="L581" s="1227">
        <f>IFERROR(VLOOKUP(A581,Guía1_0!$K$5:$K$235,1,0),0)</f>
        <v>0</v>
      </c>
      <c r="M581" s="1227" t="str">
        <f>IFERROR(VLOOKUP(A581,'Resumen Diario1_1'!$K$5:$K$233,1,0),0)</f>
        <v>2513</v>
      </c>
      <c r="N581" s="1227">
        <f>IFERROR(VLOOKUP(A581,'Comunicación de Baja1_0'!$K$5:$K$233,1,0),0)</f>
        <v>0</v>
      </c>
      <c r="O581" s="1227">
        <f>IFERROR(VLOOKUP(A581,'Resumen de reversiones1_0'!$K$5:$K$1000,1,0),0)</f>
        <v>0</v>
      </c>
      <c r="P581" s="1227">
        <f>IFERROR(VLOOKUP(A581,Factura2_0!$L$5:$L$971,1,0),0)</f>
        <v>0</v>
      </c>
      <c r="Q581" s="1227">
        <f>IFERROR(VLOOKUP($A581,Boleta2_0!$L$5:$L$1117,1,0),0)</f>
        <v>0</v>
      </c>
      <c r="R581" s="1227">
        <f>IFERROR(VLOOKUP($A581,'Servicios Públicos2_0'!$L$5:$L$462,1,0),0)</f>
        <v>0</v>
      </c>
      <c r="S581" s="1227">
        <f>IFERROR(VLOOKUP($A581,NotaCredito2_0!$L$5:$L$457,1,0),0)</f>
        <v>0</v>
      </c>
      <c r="T581" s="1227">
        <f>IFERROR(VLOOKUP($A581,NotaDebito2_0!$L$5:$L$454,1,0),0)</f>
        <v>0</v>
      </c>
      <c r="U581" s="1227">
        <f>IFERROR(VLOOKUP($A581,General!$D$6:$D$235,1,0),0)</f>
        <v>0</v>
      </c>
      <c r="V581" s="1227">
        <f>IFERROR(VLOOKUP($A581,Firma!$H$4:$H$232,1,0),0)</f>
        <v>0</v>
      </c>
      <c r="W581" s="365" t="s">
        <v>853</v>
      </c>
      <c r="X581" s="1229" t="str">
        <f t="shared" si="9"/>
        <v>2513</v>
      </c>
    </row>
    <row r="582" spans="1:24" customFormat="1" x14ac:dyDescent="0.25">
      <c r="A582" s="365" t="s">
        <v>856</v>
      </c>
      <c r="B582" s="1249" t="s">
        <v>858</v>
      </c>
      <c r="C582" s="1382"/>
      <c r="D582" s="1090"/>
      <c r="E582" s="449"/>
      <c r="F582" s="1227" t="str">
        <f>IFERROR(VLOOKUP(A582,Factura1_0!$K$5:$K$263,1,0),"0")</f>
        <v>0</v>
      </c>
      <c r="G582" s="1227">
        <f>IFERROR(VLOOKUP(A582,Boleta1_0!$K$5:$K$248,1,0),0)</f>
        <v>0</v>
      </c>
      <c r="H582" s="1227">
        <f>IFERROR(VLOOKUP(A582,'Nota de Débito1_0'!$K$5:$K$238,1,0),0)</f>
        <v>0</v>
      </c>
      <c r="I582" s="1227">
        <f>IFERROR(VLOOKUP(A582,'Nota de Crédito1_0'!$K$5:$K$238,1,0),0)</f>
        <v>0</v>
      </c>
      <c r="J582" s="1227">
        <f>IFERROR(VLOOKUP(A582,Retenciones1_0!$K$5:$K$237,1,0),0)</f>
        <v>0</v>
      </c>
      <c r="K582" s="1227">
        <f>IFERROR(VLOOKUP(A582,Percepciones1_0!$K$5:$K$236,1,0),0)</f>
        <v>0</v>
      </c>
      <c r="L582" s="1227">
        <f>IFERROR(VLOOKUP(A582,Guía1_0!$K$5:$K$235,1,0),0)</f>
        <v>0</v>
      </c>
      <c r="M582" s="1227" t="str">
        <f>IFERROR(VLOOKUP(A582,'Resumen Diario1_1'!$K$5:$K$233,1,0),0)</f>
        <v>2514</v>
      </c>
      <c r="N582" s="1227">
        <f>IFERROR(VLOOKUP(A582,'Comunicación de Baja1_0'!$K$5:$K$233,1,0),0)</f>
        <v>0</v>
      </c>
      <c r="O582" s="1227">
        <f>IFERROR(VLOOKUP(A582,'Resumen de reversiones1_0'!$K$5:$K$1000,1,0),0)</f>
        <v>0</v>
      </c>
      <c r="P582" s="1227">
        <f>IFERROR(VLOOKUP(A582,Factura2_0!$L$5:$L$971,1,0),0)</f>
        <v>0</v>
      </c>
      <c r="Q582" s="1227">
        <f>IFERROR(VLOOKUP($A582,Boleta2_0!$L$5:$L$1117,1,0),0)</f>
        <v>0</v>
      </c>
      <c r="R582" s="1227">
        <f>IFERROR(VLOOKUP($A582,'Servicios Públicos2_0'!$L$5:$L$462,1,0),0)</f>
        <v>0</v>
      </c>
      <c r="S582" s="1227">
        <f>IFERROR(VLOOKUP($A582,NotaCredito2_0!$L$5:$L$457,1,0),0)</f>
        <v>0</v>
      </c>
      <c r="T582" s="1227">
        <f>IFERROR(VLOOKUP($A582,NotaDebito2_0!$L$5:$L$454,1,0),0)</f>
        <v>0</v>
      </c>
      <c r="U582" s="1227">
        <f>IFERROR(VLOOKUP($A582,General!$D$6:$D$235,1,0),0)</f>
        <v>0</v>
      </c>
      <c r="V582" s="1227">
        <f>IFERROR(VLOOKUP($A582,Firma!$H$4:$H$232,1,0),0)</f>
        <v>0</v>
      </c>
      <c r="W582" s="365" t="s">
        <v>856</v>
      </c>
      <c r="X582" s="1229" t="str">
        <f t="shared" si="9"/>
        <v>2514</v>
      </c>
    </row>
    <row r="583" spans="1:24" customFormat="1" x14ac:dyDescent="0.25">
      <c r="A583" s="365" t="s">
        <v>1947</v>
      </c>
      <c r="B583" s="1249" t="s">
        <v>1946</v>
      </c>
      <c r="C583" s="1382"/>
      <c r="D583" s="1090"/>
      <c r="E583" s="449"/>
      <c r="F583" s="1227" t="str">
        <f>IFERROR(VLOOKUP(A583,Factura1_0!$K$5:$K$263,1,0),"0")</f>
        <v>0</v>
      </c>
      <c r="G583" s="1227">
        <f>IFERROR(VLOOKUP(A583,Boleta1_0!$K$5:$K$248,1,0),0)</f>
        <v>0</v>
      </c>
      <c r="H583" s="1227">
        <f>IFERROR(VLOOKUP(A583,'Nota de Débito1_0'!$K$5:$K$238,1,0),0)</f>
        <v>0</v>
      </c>
      <c r="I583" s="1227">
        <f>IFERROR(VLOOKUP(A583,'Nota de Crédito1_0'!$K$5:$K$238,1,0),0)</f>
        <v>0</v>
      </c>
      <c r="J583" s="1227">
        <f>IFERROR(VLOOKUP(A583,Retenciones1_0!$K$5:$K$237,1,0),0)</f>
        <v>0</v>
      </c>
      <c r="K583" s="1227">
        <f>IFERROR(VLOOKUP(A583,Percepciones1_0!$K$5:$K$236,1,0),0)</f>
        <v>0</v>
      </c>
      <c r="L583" s="1227">
        <f>IFERROR(VLOOKUP(A583,Guía1_0!$K$5:$K$235,1,0),0)</f>
        <v>0</v>
      </c>
      <c r="M583" s="1227">
        <f>IFERROR(VLOOKUP(A583,'Resumen Diario1_1'!$K$5:$K$233,1,0),0)</f>
        <v>0</v>
      </c>
      <c r="N583" s="1227">
        <f>IFERROR(VLOOKUP(A583,'Comunicación de Baja1_0'!$K$5:$K$233,1,0),0)</f>
        <v>0</v>
      </c>
      <c r="O583" s="1227">
        <f>IFERROR(VLOOKUP(A583,'Resumen de reversiones1_0'!$K$5:$K$1000,1,0),0)</f>
        <v>0</v>
      </c>
      <c r="P583" s="1227">
        <f>IFERROR(VLOOKUP(A583,Factura2_0!$L$5:$L$971,1,0),0)</f>
        <v>0</v>
      </c>
      <c r="Q583" s="1227">
        <f>IFERROR(VLOOKUP($A583,Boleta2_0!$L$5:$L$1117,1,0),0)</f>
        <v>0</v>
      </c>
      <c r="R583" s="1227">
        <f>IFERROR(VLOOKUP($A583,'Servicios Públicos2_0'!$L$5:$L$462,1,0),0)</f>
        <v>0</v>
      </c>
      <c r="S583" s="1227">
        <f>IFERROR(VLOOKUP($A583,NotaCredito2_0!$L$5:$L$457,1,0),0)</f>
        <v>0</v>
      </c>
      <c r="T583" s="1227">
        <f>IFERROR(VLOOKUP($A583,NotaDebito2_0!$L$5:$L$454,1,0),0)</f>
        <v>0</v>
      </c>
      <c r="U583" s="1227">
        <f>IFERROR(VLOOKUP($A583,General!$D$6:$D$235,1,0),0)</f>
        <v>0</v>
      </c>
      <c r="V583" s="1227">
        <f>IFERROR(VLOOKUP($A583,Firma!$H$4:$H$232,1,0),0)</f>
        <v>0</v>
      </c>
      <c r="W583" s="365" t="s">
        <v>1947</v>
      </c>
      <c r="X583" s="1229" t="str">
        <f t="shared" si="9"/>
        <v>2515</v>
      </c>
    </row>
    <row r="584" spans="1:24" customFormat="1" x14ac:dyDescent="0.25">
      <c r="A584" s="365" t="s">
        <v>849</v>
      </c>
      <c r="B584" s="1249" t="s">
        <v>851</v>
      </c>
      <c r="C584" s="1382"/>
      <c r="D584" s="1090"/>
      <c r="E584" s="449"/>
      <c r="F584" s="1227" t="str">
        <f>IFERROR(VLOOKUP(A584,Factura1_0!$K$5:$K$263,1,0),"0")</f>
        <v>0</v>
      </c>
      <c r="G584" s="1227">
        <f>IFERROR(VLOOKUP(A584,Boleta1_0!$K$5:$K$248,1,0),0)</f>
        <v>0</v>
      </c>
      <c r="H584" s="1227">
        <f>IFERROR(VLOOKUP(A584,'Nota de Débito1_0'!$K$5:$K$238,1,0),0)</f>
        <v>0</v>
      </c>
      <c r="I584" s="1227">
        <f>IFERROR(VLOOKUP(A584,'Nota de Crédito1_0'!$K$5:$K$238,1,0),0)</f>
        <v>0</v>
      </c>
      <c r="J584" s="1227" t="str">
        <f>IFERROR(VLOOKUP(A584,Retenciones1_0!$K$5:$K$237,1,0),0)</f>
        <v>2516</v>
      </c>
      <c r="K584" s="1227" t="str">
        <f>IFERROR(VLOOKUP(A584,Percepciones1_0!$K$5:$K$236,1,0),0)</f>
        <v>2516</v>
      </c>
      <c r="L584" s="1227">
        <f>IFERROR(VLOOKUP(A584,Guía1_0!$K$5:$K$235,1,0),0)</f>
        <v>0</v>
      </c>
      <c r="M584" s="1227">
        <f>IFERROR(VLOOKUP(A584,'Resumen Diario1_1'!$K$5:$K$233,1,0),0)</f>
        <v>0</v>
      </c>
      <c r="N584" s="1227">
        <f>IFERROR(VLOOKUP(A584,'Comunicación de Baja1_0'!$K$5:$K$233,1,0),0)</f>
        <v>0</v>
      </c>
      <c r="O584" s="1227">
        <f>IFERROR(VLOOKUP(A584,'Resumen de reversiones1_0'!$K$5:$K$1000,1,0),0)</f>
        <v>0</v>
      </c>
      <c r="P584" s="1227">
        <f>IFERROR(VLOOKUP(A584,Factura2_0!$L$5:$L$971,1,0),0)</f>
        <v>0</v>
      </c>
      <c r="Q584" s="1227">
        <f>IFERROR(VLOOKUP($A584,Boleta2_0!$L$5:$L$1117,1,0),0)</f>
        <v>0</v>
      </c>
      <c r="R584" s="1227">
        <f>IFERROR(VLOOKUP($A584,'Servicios Públicos2_0'!$L$5:$L$462,1,0),0)</f>
        <v>0</v>
      </c>
      <c r="S584" s="1227">
        <f>IFERROR(VLOOKUP($A584,NotaCredito2_0!$L$5:$L$457,1,0),0)</f>
        <v>0</v>
      </c>
      <c r="T584" s="1227">
        <f>IFERROR(VLOOKUP($A584,NotaDebito2_0!$L$5:$L$454,1,0),0)</f>
        <v>0</v>
      </c>
      <c r="U584" s="1227">
        <f>IFERROR(VLOOKUP($A584,General!$D$6:$D$235,1,0),0)</f>
        <v>0</v>
      </c>
      <c r="V584" s="1227">
        <f>IFERROR(VLOOKUP($A584,Firma!$H$4:$H$232,1,0),0)</f>
        <v>0</v>
      </c>
      <c r="W584" s="365" t="s">
        <v>849</v>
      </c>
      <c r="X584" s="1229" t="str">
        <f t="shared" si="9"/>
        <v>2516</v>
      </c>
    </row>
    <row r="585" spans="1:24" customFormat="1" x14ac:dyDescent="0.25">
      <c r="A585" s="365" t="s">
        <v>859</v>
      </c>
      <c r="B585" s="1249" t="s">
        <v>860</v>
      </c>
      <c r="C585" s="1382"/>
      <c r="D585" s="1090"/>
      <c r="E585" s="449"/>
      <c r="F585" s="1227" t="str">
        <f>IFERROR(VLOOKUP(A585,Factura1_0!$K$5:$K$263,1,0),"0")</f>
        <v>0</v>
      </c>
      <c r="G585" s="1227">
        <f>IFERROR(VLOOKUP(A585,Boleta1_0!$K$5:$K$248,1,0),0)</f>
        <v>0</v>
      </c>
      <c r="H585" s="1227">
        <f>IFERROR(VLOOKUP(A585,'Nota de Débito1_0'!$K$5:$K$238,1,0),0)</f>
        <v>0</v>
      </c>
      <c r="I585" s="1227">
        <f>IFERROR(VLOOKUP(A585,'Nota de Crédito1_0'!$K$5:$K$238,1,0),0)</f>
        <v>0</v>
      </c>
      <c r="J585" s="1227">
        <f>IFERROR(VLOOKUP(A585,Retenciones1_0!$K$5:$K$237,1,0),0)</f>
        <v>0</v>
      </c>
      <c r="K585" s="1227">
        <f>IFERROR(VLOOKUP(A585,Percepciones1_0!$K$5:$K$236,1,0),0)</f>
        <v>0</v>
      </c>
      <c r="L585" s="1227">
        <f>IFERROR(VLOOKUP(A585,Guía1_0!$K$5:$K$235,1,0),0)</f>
        <v>0</v>
      </c>
      <c r="M585" s="1227" t="str">
        <f>IFERROR(VLOOKUP(A585,'Resumen Diario1_1'!$K$5:$K$233,1,0),0)</f>
        <v>2517</v>
      </c>
      <c r="N585" s="1227">
        <f>IFERROR(VLOOKUP(A585,'Comunicación de Baja1_0'!$K$5:$K$233,1,0),0)</f>
        <v>0</v>
      </c>
      <c r="O585" s="1227">
        <f>IFERROR(VLOOKUP(A585,'Resumen de reversiones1_0'!$K$5:$K$1000,1,0),0)</f>
        <v>0</v>
      </c>
      <c r="P585" s="1227">
        <f>IFERROR(VLOOKUP(A585,Factura2_0!$L$5:$L$971,1,0),0)</f>
        <v>0</v>
      </c>
      <c r="Q585" s="1227">
        <f>IFERROR(VLOOKUP($A585,Boleta2_0!$L$5:$L$1117,1,0),0)</f>
        <v>0</v>
      </c>
      <c r="R585" s="1227">
        <f>IFERROR(VLOOKUP($A585,'Servicios Públicos2_0'!$L$5:$L$462,1,0),0)</f>
        <v>0</v>
      </c>
      <c r="S585" s="1227">
        <f>IFERROR(VLOOKUP($A585,NotaCredito2_0!$L$5:$L$457,1,0),0)</f>
        <v>0</v>
      </c>
      <c r="T585" s="1227">
        <f>IFERROR(VLOOKUP($A585,NotaDebito2_0!$L$5:$L$454,1,0),0)</f>
        <v>0</v>
      </c>
      <c r="U585" s="1227">
        <f>IFERROR(VLOOKUP($A585,General!$D$6:$D$235,1,0),0)</f>
        <v>0</v>
      </c>
      <c r="V585" s="1227">
        <f>IFERROR(VLOOKUP($A585,Firma!$H$4:$H$232,1,0),0)</f>
        <v>0</v>
      </c>
      <c r="W585" s="365" t="s">
        <v>859</v>
      </c>
      <c r="X585" s="1229" t="str">
        <f t="shared" si="9"/>
        <v>2517</v>
      </c>
    </row>
    <row r="586" spans="1:24" customFormat="1" x14ac:dyDescent="0.25">
      <c r="A586" s="365" t="s">
        <v>1945</v>
      </c>
      <c r="B586" s="1249" t="s">
        <v>1944</v>
      </c>
      <c r="C586" s="1382"/>
      <c r="D586" s="1090"/>
      <c r="E586" s="449"/>
      <c r="F586" s="1227" t="str">
        <f>IFERROR(VLOOKUP(A586,Factura1_0!$K$5:$K$263,1,0),"0")</f>
        <v>0</v>
      </c>
      <c r="G586" s="1227">
        <f>IFERROR(VLOOKUP(A586,Boleta1_0!$K$5:$K$248,1,0),0)</f>
        <v>0</v>
      </c>
      <c r="H586" s="1227">
        <f>IFERROR(VLOOKUP(A586,'Nota de Débito1_0'!$K$5:$K$238,1,0),0)</f>
        <v>0</v>
      </c>
      <c r="I586" s="1227">
        <f>IFERROR(VLOOKUP(A586,'Nota de Crédito1_0'!$K$5:$K$238,1,0),0)</f>
        <v>0</v>
      </c>
      <c r="J586" s="1227">
        <f>IFERROR(VLOOKUP(A586,Retenciones1_0!$K$5:$K$237,1,0),0)</f>
        <v>0</v>
      </c>
      <c r="K586" s="1227">
        <f>IFERROR(VLOOKUP(A586,Percepciones1_0!$K$5:$K$236,1,0),0)</f>
        <v>0</v>
      </c>
      <c r="L586" s="1227">
        <f>IFERROR(VLOOKUP(A586,Guía1_0!$K$5:$K$235,1,0),0)</f>
        <v>0</v>
      </c>
      <c r="M586" s="1227">
        <f>IFERROR(VLOOKUP(A586,'Resumen Diario1_1'!$K$5:$K$233,1,0),0)</f>
        <v>0</v>
      </c>
      <c r="N586" s="1227">
        <f>IFERROR(VLOOKUP(A586,'Comunicación de Baja1_0'!$K$5:$K$233,1,0),0)</f>
        <v>0</v>
      </c>
      <c r="O586" s="1227">
        <f>IFERROR(VLOOKUP(A586,'Resumen de reversiones1_0'!$K$5:$K$1000,1,0),0)</f>
        <v>0</v>
      </c>
      <c r="P586" s="1227">
        <f>IFERROR(VLOOKUP(A586,Factura2_0!$L$5:$L$971,1,0),0)</f>
        <v>0</v>
      </c>
      <c r="Q586" s="1227">
        <f>IFERROR(VLOOKUP($A586,Boleta2_0!$L$5:$L$1117,1,0),0)</f>
        <v>0</v>
      </c>
      <c r="R586" s="1227">
        <f>IFERROR(VLOOKUP($A586,'Servicios Públicos2_0'!$L$5:$L$462,1,0),0)</f>
        <v>0</v>
      </c>
      <c r="S586" s="1227">
        <f>IFERROR(VLOOKUP($A586,NotaCredito2_0!$L$5:$L$457,1,0),0)</f>
        <v>0</v>
      </c>
      <c r="T586" s="1227">
        <f>IFERROR(VLOOKUP($A586,NotaDebito2_0!$L$5:$L$454,1,0),0)</f>
        <v>0</v>
      </c>
      <c r="U586" s="1227">
        <f>IFERROR(VLOOKUP($A586,General!$D$6:$D$235,1,0),0)</f>
        <v>0</v>
      </c>
      <c r="V586" s="1227">
        <f>IFERROR(VLOOKUP($A586,Firma!$H$4:$H$232,1,0),0)</f>
        <v>0</v>
      </c>
      <c r="W586" s="365" t="s">
        <v>1945</v>
      </c>
      <c r="X586" s="1229" t="str">
        <f t="shared" si="9"/>
        <v>2518</v>
      </c>
    </row>
    <row r="587" spans="1:24" customFormat="1" x14ac:dyDescent="0.25">
      <c r="A587" s="365" t="s">
        <v>1943</v>
      </c>
      <c r="B587" s="1425" t="s">
        <v>6220</v>
      </c>
      <c r="C587" s="1382"/>
      <c r="D587" s="1090"/>
      <c r="E587" s="449"/>
      <c r="F587" s="1227" t="str">
        <f>IFERROR(VLOOKUP(A587,Factura1_0!$K$5:$K$263,1,0),"0")</f>
        <v>0</v>
      </c>
      <c r="G587" s="1227">
        <f>IFERROR(VLOOKUP(A587,Boleta1_0!$K$5:$K$248,1,0),0)</f>
        <v>0</v>
      </c>
      <c r="H587" s="1227">
        <f>IFERROR(VLOOKUP(A587,'Nota de Débito1_0'!$K$5:$K$238,1,0),0)</f>
        <v>0</v>
      </c>
      <c r="I587" s="1227">
        <f>IFERROR(VLOOKUP(A587,'Nota de Crédito1_0'!$K$5:$K$238,1,0),0)</f>
        <v>0</v>
      </c>
      <c r="J587" s="1227">
        <f>IFERROR(VLOOKUP(A587,Retenciones1_0!$K$5:$K$237,1,0),0)</f>
        <v>0</v>
      </c>
      <c r="K587" s="1227">
        <f>IFERROR(VLOOKUP(A587,Percepciones1_0!$K$5:$K$236,1,0),0)</f>
        <v>0</v>
      </c>
      <c r="L587" s="1227">
        <f>IFERROR(VLOOKUP(A587,Guía1_0!$K$5:$K$235,1,0),0)</f>
        <v>0</v>
      </c>
      <c r="M587" s="1227">
        <f>IFERROR(VLOOKUP(A587,'Resumen Diario1_1'!$K$5:$K$233,1,0),0)</f>
        <v>0</v>
      </c>
      <c r="N587" s="1227">
        <f>IFERROR(VLOOKUP(A587,'Comunicación de Baja1_0'!$K$5:$K$233,1,0),0)</f>
        <v>0</v>
      </c>
      <c r="O587" s="1227">
        <f>IFERROR(VLOOKUP(A587,'Resumen de reversiones1_0'!$K$5:$K$1000,1,0),0)</f>
        <v>0</v>
      </c>
      <c r="P587" s="1227">
        <f>IFERROR(VLOOKUP(A587,Factura2_0!$L$5:$L$971,1,0),0)</f>
        <v>0</v>
      </c>
      <c r="Q587" s="1227">
        <f>IFERROR(VLOOKUP($A587,Boleta2_0!$L$5:$L$1117,1,0),0)</f>
        <v>0</v>
      </c>
      <c r="R587" s="1227">
        <f>IFERROR(VLOOKUP($A587,'Servicios Públicos2_0'!$L$5:$L$462,1,0),0)</f>
        <v>0</v>
      </c>
      <c r="S587" s="1227">
        <f>IFERROR(VLOOKUP($A587,NotaCredito2_0!$L$5:$L$457,1,0),0)</f>
        <v>0</v>
      </c>
      <c r="T587" s="1227">
        <f>IFERROR(VLOOKUP($A587,NotaDebito2_0!$L$5:$L$454,1,0),0)</f>
        <v>0</v>
      </c>
      <c r="U587" s="1227">
        <f>IFERROR(VLOOKUP($A587,General!$D$6:$D$235,1,0),0)</f>
        <v>0</v>
      </c>
      <c r="V587" s="1227">
        <f>IFERROR(VLOOKUP($A587,Firma!$H$4:$H$232,1,0),0)</f>
        <v>0</v>
      </c>
      <c r="W587" s="365" t="s">
        <v>1943</v>
      </c>
      <c r="X587" s="1229" t="str">
        <f t="shared" si="9"/>
        <v>2519</v>
      </c>
    </row>
    <row r="588" spans="1:24" customFormat="1" x14ac:dyDescent="0.25">
      <c r="A588" s="365" t="s">
        <v>1942</v>
      </c>
      <c r="B588" s="1249" t="s">
        <v>4189</v>
      </c>
      <c r="C588" s="1382"/>
      <c r="D588" s="1090"/>
      <c r="E588" s="449"/>
      <c r="F588" s="1227" t="str">
        <f>IFERROR(VLOOKUP(A588,Factura1_0!$K$5:$K$263,1,0),"0")</f>
        <v>2520</v>
      </c>
      <c r="G588" s="1227" t="str">
        <f>IFERROR(VLOOKUP(A588,Boleta1_0!$K$5:$K$248,1,0),0)</f>
        <v>2520</v>
      </c>
      <c r="H588" s="1227">
        <f>IFERROR(VLOOKUP(A588,'Nota de Débito1_0'!$K$5:$K$238,1,0),0)</f>
        <v>0</v>
      </c>
      <c r="I588" s="1227">
        <f>IFERROR(VLOOKUP(A588,'Nota de Crédito1_0'!$K$5:$K$238,1,0),0)</f>
        <v>0</v>
      </c>
      <c r="J588" s="1227">
        <f>IFERROR(VLOOKUP(A588,Retenciones1_0!$K$5:$K$237,1,0),0)</f>
        <v>0</v>
      </c>
      <c r="K588" s="1227">
        <f>IFERROR(VLOOKUP(A588,Percepciones1_0!$K$5:$K$236,1,0),0)</f>
        <v>0</v>
      </c>
      <c r="L588" s="1227">
        <f>IFERROR(VLOOKUP(A588,Guía1_0!$K$5:$K$235,1,0),0)</f>
        <v>0</v>
      </c>
      <c r="M588" s="1227">
        <f>IFERROR(VLOOKUP(A588,'Resumen Diario1_1'!$K$5:$K$233,1,0),0)</f>
        <v>0</v>
      </c>
      <c r="N588" s="1227">
        <f>IFERROR(VLOOKUP(A588,'Comunicación de Baja1_0'!$K$5:$K$233,1,0),0)</f>
        <v>0</v>
      </c>
      <c r="O588" s="1227">
        <f>IFERROR(VLOOKUP(A588,'Resumen de reversiones1_0'!$K$5:$K$1000,1,0),0)</f>
        <v>0</v>
      </c>
      <c r="P588" s="1227" t="str">
        <f>IFERROR(VLOOKUP(A588,Factura2_0!$L$5:$L$971,1,0),0)</f>
        <v>2520</v>
      </c>
      <c r="Q588" s="1227" t="str">
        <f>IFERROR(VLOOKUP($A588,Boleta2_0!$L$5:$L$1117,1,0),0)</f>
        <v>2520</v>
      </c>
      <c r="R588" s="1227">
        <f>IFERROR(VLOOKUP($A588,'Servicios Públicos2_0'!$L$5:$L$462,1,0),0)</f>
        <v>0</v>
      </c>
      <c r="S588" s="1227">
        <f>IFERROR(VLOOKUP($A588,NotaCredito2_0!$L$5:$L$457,1,0),0)</f>
        <v>0</v>
      </c>
      <c r="T588" s="1227">
        <f>IFERROR(VLOOKUP($A588,NotaDebito2_0!$L$5:$L$454,1,0),0)</f>
        <v>0</v>
      </c>
      <c r="U588" s="1227">
        <f>IFERROR(VLOOKUP($A588,General!$D$6:$D$235,1,0),0)</f>
        <v>0</v>
      </c>
      <c r="V588" s="1227">
        <f>IFERROR(VLOOKUP($A588,Firma!$H$4:$H$232,1,0),0)</f>
        <v>0</v>
      </c>
      <c r="W588" s="365" t="s">
        <v>1942</v>
      </c>
      <c r="X588" s="1229" t="str">
        <f t="shared" si="9"/>
        <v>2520</v>
      </c>
    </row>
    <row r="589" spans="1:24" customFormat="1" x14ac:dyDescent="0.25">
      <c r="A589" s="365" t="s">
        <v>1941</v>
      </c>
      <c r="B589" s="1249" t="s">
        <v>4190</v>
      </c>
      <c r="C589" s="1382"/>
      <c r="D589" s="1090"/>
      <c r="E589" s="449"/>
      <c r="F589" s="1227" t="str">
        <f>IFERROR(VLOOKUP(A589,Factura1_0!$K$5:$K$263,1,0),"0")</f>
        <v>2521</v>
      </c>
      <c r="G589" s="1227" t="str">
        <f>IFERROR(VLOOKUP(A589,Boleta1_0!$K$5:$K$248,1,0),0)</f>
        <v>2521</v>
      </c>
      <c r="H589" s="1227">
        <f>IFERROR(VLOOKUP(A589,'Nota de Débito1_0'!$K$5:$K$238,1,0),0)</f>
        <v>0</v>
      </c>
      <c r="I589" s="1227">
        <f>IFERROR(VLOOKUP(A589,'Nota de Crédito1_0'!$K$5:$K$238,1,0),0)</f>
        <v>0</v>
      </c>
      <c r="J589" s="1227">
        <f>IFERROR(VLOOKUP(A589,Retenciones1_0!$K$5:$K$237,1,0),0)</f>
        <v>0</v>
      </c>
      <c r="K589" s="1227">
        <f>IFERROR(VLOOKUP(A589,Percepciones1_0!$K$5:$K$236,1,0),0)</f>
        <v>0</v>
      </c>
      <c r="L589" s="1227">
        <f>IFERROR(VLOOKUP(A589,Guía1_0!$K$5:$K$235,1,0),0)</f>
        <v>0</v>
      </c>
      <c r="M589" s="1227">
        <f>IFERROR(VLOOKUP(A589,'Resumen Diario1_1'!$K$5:$K$233,1,0),0)</f>
        <v>0</v>
      </c>
      <c r="N589" s="1227">
        <f>IFERROR(VLOOKUP(A589,'Comunicación de Baja1_0'!$K$5:$K$233,1,0),0)</f>
        <v>0</v>
      </c>
      <c r="O589" s="1227">
        <f>IFERROR(VLOOKUP(A589,'Resumen de reversiones1_0'!$K$5:$K$1000,1,0),0)</f>
        <v>0</v>
      </c>
      <c r="P589" s="1227" t="str">
        <f>IFERROR(VLOOKUP(A589,Factura2_0!$L$5:$L$971,1,0),0)</f>
        <v>2521</v>
      </c>
      <c r="Q589" s="1227" t="str">
        <f>IFERROR(VLOOKUP($A589,Boleta2_0!$L$5:$L$1117,1,0),0)</f>
        <v>2521</v>
      </c>
      <c r="R589" s="1227">
        <f>IFERROR(VLOOKUP($A589,'Servicios Públicos2_0'!$L$5:$L$462,1,0),0)</f>
        <v>0</v>
      </c>
      <c r="S589" s="1227">
        <f>IFERROR(VLOOKUP($A589,NotaCredito2_0!$L$5:$L$457,1,0),0)</f>
        <v>0</v>
      </c>
      <c r="T589" s="1227">
        <f>IFERROR(VLOOKUP($A589,NotaDebito2_0!$L$5:$L$454,1,0),0)</f>
        <v>0</v>
      </c>
      <c r="U589" s="1227">
        <f>IFERROR(VLOOKUP($A589,General!$D$6:$D$235,1,0),0)</f>
        <v>0</v>
      </c>
      <c r="V589" s="1227">
        <f>IFERROR(VLOOKUP($A589,Firma!$H$4:$H$232,1,0),0)</f>
        <v>0</v>
      </c>
      <c r="W589" s="365" t="s">
        <v>1941</v>
      </c>
      <c r="X589" s="1229" t="str">
        <f t="shared" si="9"/>
        <v>2521</v>
      </c>
    </row>
    <row r="590" spans="1:24" customFormat="1" x14ac:dyDescent="0.25">
      <c r="A590" s="365" t="s">
        <v>864</v>
      </c>
      <c r="B590" s="1249" t="s">
        <v>865</v>
      </c>
      <c r="C590" s="1382"/>
      <c r="D590" s="1090"/>
      <c r="E590" s="449"/>
      <c r="F590" s="1227" t="str">
        <f>IFERROR(VLOOKUP(A590,Factura1_0!$K$5:$K$263,1,0),"0")</f>
        <v>0</v>
      </c>
      <c r="G590" s="1227">
        <f>IFERROR(VLOOKUP(A590,Boleta1_0!$K$5:$K$248,1,0),0)</f>
        <v>0</v>
      </c>
      <c r="H590" s="1227">
        <f>IFERROR(VLOOKUP(A590,'Nota de Débito1_0'!$K$5:$K$238,1,0),0)</f>
        <v>0</v>
      </c>
      <c r="I590" s="1227">
        <f>IFERROR(VLOOKUP(A590,'Nota de Crédito1_0'!$K$5:$K$238,1,0),0)</f>
        <v>0</v>
      </c>
      <c r="J590" s="1227">
        <f>IFERROR(VLOOKUP(A590,Retenciones1_0!$K$5:$K$237,1,0),0)</f>
        <v>0</v>
      </c>
      <c r="K590" s="1227">
        <f>IFERROR(VLOOKUP(A590,Percepciones1_0!$K$5:$K$236,1,0),0)</f>
        <v>0</v>
      </c>
      <c r="L590" s="1227">
        <f>IFERROR(VLOOKUP(A590,Guía1_0!$K$5:$K$235,1,0),0)</f>
        <v>0</v>
      </c>
      <c r="M590" s="1227" t="str">
        <f>IFERROR(VLOOKUP(A590,'Resumen Diario1_1'!$K$5:$K$233,1,0),0)</f>
        <v>2522</v>
      </c>
      <c r="N590" s="1227">
        <f>IFERROR(VLOOKUP(A590,'Comunicación de Baja1_0'!$K$5:$K$233,1,0),0)</f>
        <v>0</v>
      </c>
      <c r="O590" s="1227">
        <f>IFERROR(VLOOKUP(A590,'Resumen de reversiones1_0'!$K$5:$K$1000,1,0),0)</f>
        <v>0</v>
      </c>
      <c r="P590" s="1227">
        <f>IFERROR(VLOOKUP(A590,Factura2_0!$L$5:$L$971,1,0),0)</f>
        <v>0</v>
      </c>
      <c r="Q590" s="1227">
        <f>IFERROR(VLOOKUP($A590,Boleta2_0!$L$5:$L$1117,1,0),0)</f>
        <v>0</v>
      </c>
      <c r="R590" s="1227">
        <f>IFERROR(VLOOKUP($A590,'Servicios Públicos2_0'!$L$5:$L$462,1,0),0)</f>
        <v>0</v>
      </c>
      <c r="S590" s="1227">
        <f>IFERROR(VLOOKUP($A590,NotaCredito2_0!$L$5:$L$457,1,0),0)</f>
        <v>0</v>
      </c>
      <c r="T590" s="1227">
        <f>IFERROR(VLOOKUP($A590,NotaDebito2_0!$L$5:$L$454,1,0),0)</f>
        <v>0</v>
      </c>
      <c r="U590" s="1227">
        <f>IFERROR(VLOOKUP($A590,General!$D$6:$D$235,1,0),0)</f>
        <v>0</v>
      </c>
      <c r="V590" s="1227">
        <f>IFERROR(VLOOKUP($A590,Firma!$H$4:$H$232,1,0),0)</f>
        <v>0</v>
      </c>
      <c r="W590" s="365" t="s">
        <v>864</v>
      </c>
      <c r="X590" s="1229" t="str">
        <f t="shared" si="9"/>
        <v>2522</v>
      </c>
    </row>
    <row r="591" spans="1:24" customFormat="1" x14ac:dyDescent="0.25">
      <c r="A591" s="365" t="s">
        <v>1940</v>
      </c>
      <c r="B591" s="1249" t="s">
        <v>1120</v>
      </c>
      <c r="C591" s="1382"/>
      <c r="D591" s="1090"/>
      <c r="E591" s="449"/>
      <c r="F591" s="1227" t="str">
        <f>IFERROR(VLOOKUP(A591,Factura1_0!$K$5:$K$263,1,0),"0")</f>
        <v>0</v>
      </c>
      <c r="G591" s="1227">
        <f>IFERROR(VLOOKUP(A591,Boleta1_0!$K$5:$K$248,1,0),0)</f>
        <v>0</v>
      </c>
      <c r="H591" s="1227">
        <f>IFERROR(VLOOKUP(A591,'Nota de Débito1_0'!$K$5:$K$238,1,0),0)</f>
        <v>0</v>
      </c>
      <c r="I591" s="1227">
        <f>IFERROR(VLOOKUP(A591,'Nota de Crédito1_0'!$K$5:$K$238,1,0),0)</f>
        <v>0</v>
      </c>
      <c r="J591" s="1227">
        <f>IFERROR(VLOOKUP(A591,Retenciones1_0!$K$5:$K$237,1,0),0)</f>
        <v>0</v>
      </c>
      <c r="K591" s="1227">
        <f>IFERROR(VLOOKUP(A591,Percepciones1_0!$K$5:$K$236,1,0),0)</f>
        <v>0</v>
      </c>
      <c r="L591" s="1227">
        <f>IFERROR(VLOOKUP(A591,Guía1_0!$K$5:$K$235,1,0),0)</f>
        <v>0</v>
      </c>
      <c r="M591" s="1227">
        <f>IFERROR(VLOOKUP(A591,'Resumen Diario1_1'!$K$5:$K$233,1,0),0)</f>
        <v>0</v>
      </c>
      <c r="N591" s="1227">
        <f>IFERROR(VLOOKUP(A591,'Comunicación de Baja1_0'!$K$5:$K$233,1,0),0)</f>
        <v>0</v>
      </c>
      <c r="O591" s="1227">
        <f>IFERROR(VLOOKUP(A591,'Resumen de reversiones1_0'!$K$5:$K$1000,1,0),0)</f>
        <v>0</v>
      </c>
      <c r="P591" s="1227">
        <f>IFERROR(VLOOKUP(A591,Factura2_0!$L$5:$L$971,1,0),0)</f>
        <v>0</v>
      </c>
      <c r="Q591" s="1227">
        <f>IFERROR(VLOOKUP($A591,Boleta2_0!$L$5:$L$1117,1,0),0)</f>
        <v>0</v>
      </c>
      <c r="R591" s="1227">
        <f>IFERROR(VLOOKUP($A591,'Servicios Públicos2_0'!$L$5:$L$462,1,0),0)</f>
        <v>0</v>
      </c>
      <c r="S591" s="1227">
        <f>IFERROR(VLOOKUP($A591,NotaCredito2_0!$L$5:$L$457,1,0),0)</f>
        <v>0</v>
      </c>
      <c r="T591" s="1227">
        <f>IFERROR(VLOOKUP($A591,NotaDebito2_0!$L$5:$L$454,1,0),0)</f>
        <v>0</v>
      </c>
      <c r="U591" s="1227">
        <f>IFERROR(VLOOKUP($A591,General!$D$6:$D$235,1,0),0)</f>
        <v>0</v>
      </c>
      <c r="V591" s="1227">
        <f>IFERROR(VLOOKUP($A591,Firma!$H$4:$H$232,1,0),0)</f>
        <v>0</v>
      </c>
      <c r="W591" s="365" t="s">
        <v>1940</v>
      </c>
      <c r="X591" s="1229" t="str">
        <f t="shared" si="9"/>
        <v>2523</v>
      </c>
    </row>
    <row r="592" spans="1:24" customFormat="1" x14ac:dyDescent="0.25">
      <c r="A592" s="365" t="s">
        <v>862</v>
      </c>
      <c r="B592" s="1249" t="s">
        <v>863</v>
      </c>
      <c r="C592" s="1382"/>
      <c r="D592" s="1090"/>
      <c r="E592" s="449"/>
      <c r="F592" s="1227" t="str">
        <f>IFERROR(VLOOKUP(A592,Factura1_0!$K$5:$K$263,1,0),"0")</f>
        <v>0</v>
      </c>
      <c r="G592" s="1227">
        <f>IFERROR(VLOOKUP(A592,Boleta1_0!$K$5:$K$248,1,0),0)</f>
        <v>0</v>
      </c>
      <c r="H592" s="1227">
        <f>IFERROR(VLOOKUP(A592,'Nota de Débito1_0'!$K$5:$K$238,1,0),0)</f>
        <v>0</v>
      </c>
      <c r="I592" s="1227">
        <f>IFERROR(VLOOKUP(A592,'Nota de Crédito1_0'!$K$5:$K$238,1,0),0)</f>
        <v>0</v>
      </c>
      <c r="J592" s="1227">
        <f>IFERROR(VLOOKUP(A592,Retenciones1_0!$K$5:$K$237,1,0),0)</f>
        <v>0</v>
      </c>
      <c r="K592" s="1227">
        <f>IFERROR(VLOOKUP(A592,Percepciones1_0!$K$5:$K$236,1,0),0)</f>
        <v>0</v>
      </c>
      <c r="L592" s="1227">
        <f>IFERROR(VLOOKUP(A592,Guía1_0!$K$5:$K$235,1,0),0)</f>
        <v>0</v>
      </c>
      <c r="M592" s="1227" t="str">
        <f>IFERROR(VLOOKUP(A592,'Resumen Diario1_1'!$K$5:$K$233,1,0),0)</f>
        <v>2524</v>
      </c>
      <c r="N592" s="1227">
        <f>IFERROR(VLOOKUP(A592,'Comunicación de Baja1_0'!$K$5:$K$233,1,0),0)</f>
        <v>0</v>
      </c>
      <c r="O592" s="1227">
        <f>IFERROR(VLOOKUP(A592,'Resumen de reversiones1_0'!$K$5:$K$1000,1,0),0)</f>
        <v>0</v>
      </c>
      <c r="P592" s="1227">
        <f>IFERROR(VLOOKUP(A592,Factura2_0!$L$5:$L$971,1,0),0)</f>
        <v>0</v>
      </c>
      <c r="Q592" s="1227">
        <f>IFERROR(VLOOKUP($A592,Boleta2_0!$L$5:$L$1117,1,0),0)</f>
        <v>0</v>
      </c>
      <c r="R592" s="1227">
        <f>IFERROR(VLOOKUP($A592,'Servicios Públicos2_0'!$L$5:$L$462,1,0),0)</f>
        <v>0</v>
      </c>
      <c r="S592" s="1227">
        <f>IFERROR(VLOOKUP($A592,NotaCredito2_0!$L$5:$L$457,1,0),0)</f>
        <v>0</v>
      </c>
      <c r="T592" s="1227">
        <f>IFERROR(VLOOKUP($A592,NotaDebito2_0!$L$5:$L$454,1,0),0)</f>
        <v>0</v>
      </c>
      <c r="U592" s="1227">
        <f>IFERROR(VLOOKUP($A592,General!$D$6:$D$235,1,0),0)</f>
        <v>0</v>
      </c>
      <c r="V592" s="1227">
        <f>IFERROR(VLOOKUP($A592,Firma!$H$4:$H$232,1,0),0)</f>
        <v>0</v>
      </c>
      <c r="W592" s="365" t="s">
        <v>862</v>
      </c>
      <c r="X592" s="1229" t="str">
        <f t="shared" si="9"/>
        <v>2524</v>
      </c>
    </row>
    <row r="593" spans="1:24" customFormat="1" x14ac:dyDescent="0.25">
      <c r="A593" s="365" t="s">
        <v>1939</v>
      </c>
      <c r="B593" s="1249" t="s">
        <v>1938</v>
      </c>
      <c r="C593" s="1382"/>
      <c r="D593" s="1090"/>
      <c r="E593" s="449"/>
      <c r="F593" s="1227" t="str">
        <f>IFERROR(VLOOKUP(A593,Factura1_0!$K$5:$K$263,1,0),"0")</f>
        <v>0</v>
      </c>
      <c r="G593" s="1227">
        <f>IFERROR(VLOOKUP(A593,Boleta1_0!$K$5:$K$248,1,0),0)</f>
        <v>0</v>
      </c>
      <c r="H593" s="1227">
        <f>IFERROR(VLOOKUP(A593,'Nota de Débito1_0'!$K$5:$K$238,1,0),0)</f>
        <v>0</v>
      </c>
      <c r="I593" s="1227">
        <f>IFERROR(VLOOKUP(A593,'Nota de Crédito1_0'!$K$5:$K$238,1,0),0)</f>
        <v>0</v>
      </c>
      <c r="J593" s="1227">
        <f>IFERROR(VLOOKUP(A593,Retenciones1_0!$K$5:$K$237,1,0),0)</f>
        <v>0</v>
      </c>
      <c r="K593" s="1227">
        <f>IFERROR(VLOOKUP(A593,Percepciones1_0!$K$5:$K$236,1,0),0)</f>
        <v>0</v>
      </c>
      <c r="L593" s="1227">
        <f>IFERROR(VLOOKUP(A593,Guía1_0!$K$5:$K$235,1,0),0)</f>
        <v>0</v>
      </c>
      <c r="M593" s="1227">
        <f>IFERROR(VLOOKUP(A593,'Resumen Diario1_1'!$K$5:$K$233,1,0),0)</f>
        <v>0</v>
      </c>
      <c r="N593" s="1227">
        <f>IFERROR(VLOOKUP(A593,'Comunicación de Baja1_0'!$K$5:$K$233,1,0),0)</f>
        <v>0</v>
      </c>
      <c r="O593" s="1227">
        <f>IFERROR(VLOOKUP(A593,'Resumen de reversiones1_0'!$K$5:$K$1000,1,0),0)</f>
        <v>0</v>
      </c>
      <c r="P593" s="1227">
        <f>IFERROR(VLOOKUP(A593,Factura2_0!$L$5:$L$971,1,0),0)</f>
        <v>0</v>
      </c>
      <c r="Q593" s="1227">
        <f>IFERROR(VLOOKUP($A593,Boleta2_0!$L$5:$L$1117,1,0),0)</f>
        <v>0</v>
      </c>
      <c r="R593" s="1227">
        <f>IFERROR(VLOOKUP($A593,'Servicios Públicos2_0'!$L$5:$L$462,1,0),0)</f>
        <v>0</v>
      </c>
      <c r="S593" s="1227">
        <f>IFERROR(VLOOKUP($A593,NotaCredito2_0!$L$5:$L$457,1,0),0)</f>
        <v>0</v>
      </c>
      <c r="T593" s="1227">
        <f>IFERROR(VLOOKUP($A593,NotaDebito2_0!$L$5:$L$454,1,0),0)</f>
        <v>0</v>
      </c>
      <c r="U593" s="1227">
        <f>IFERROR(VLOOKUP($A593,General!$D$6:$D$235,1,0),0)</f>
        <v>0</v>
      </c>
      <c r="V593" s="1227">
        <f>IFERROR(VLOOKUP($A593,Firma!$H$4:$H$232,1,0),0)</f>
        <v>0</v>
      </c>
      <c r="W593" s="365" t="s">
        <v>1939</v>
      </c>
      <c r="X593" s="1229" t="str">
        <f t="shared" si="9"/>
        <v>2525</v>
      </c>
    </row>
    <row r="594" spans="1:24" customFormat="1" x14ac:dyDescent="0.25">
      <c r="A594" s="365" t="s">
        <v>1937</v>
      </c>
      <c r="B594" s="1249" t="s">
        <v>1936</v>
      </c>
      <c r="C594" s="1382"/>
      <c r="D594" s="1090"/>
      <c r="E594" s="449"/>
      <c r="F594" s="1227" t="str">
        <f>IFERROR(VLOOKUP(A594,Factura1_0!$K$5:$K$263,1,0),"0")</f>
        <v>0</v>
      </c>
      <c r="G594" s="1227">
        <f>IFERROR(VLOOKUP(A594,Boleta1_0!$K$5:$K$248,1,0),0)</f>
        <v>0</v>
      </c>
      <c r="H594" s="1227">
        <f>IFERROR(VLOOKUP(A594,'Nota de Débito1_0'!$K$5:$K$238,1,0),0)</f>
        <v>0</v>
      </c>
      <c r="I594" s="1227">
        <f>IFERROR(VLOOKUP(A594,'Nota de Crédito1_0'!$K$5:$K$238,1,0),0)</f>
        <v>0</v>
      </c>
      <c r="J594" s="1227">
        <f>IFERROR(VLOOKUP(A594,Retenciones1_0!$K$5:$K$237,1,0),0)</f>
        <v>0</v>
      </c>
      <c r="K594" s="1227">
        <f>IFERROR(VLOOKUP(A594,Percepciones1_0!$K$5:$K$236,1,0),0)</f>
        <v>0</v>
      </c>
      <c r="L594" s="1227">
        <f>IFERROR(VLOOKUP(A594,Guía1_0!$K$5:$K$235,1,0),0)</f>
        <v>0</v>
      </c>
      <c r="M594" s="1227">
        <f>IFERROR(VLOOKUP(A594,'Resumen Diario1_1'!$K$5:$K$233,1,0),0)</f>
        <v>0</v>
      </c>
      <c r="N594" s="1227">
        <f>IFERROR(VLOOKUP(A594,'Comunicación de Baja1_0'!$K$5:$K$233,1,0),0)</f>
        <v>0</v>
      </c>
      <c r="O594" s="1227">
        <f>IFERROR(VLOOKUP(A594,'Resumen de reversiones1_0'!$K$5:$K$1000,1,0),0)</f>
        <v>0</v>
      </c>
      <c r="P594" s="1227">
        <f>IFERROR(VLOOKUP(A594,Factura2_0!$L$5:$L$971,1,0),0)</f>
        <v>0</v>
      </c>
      <c r="Q594" s="1227">
        <f>IFERROR(VLOOKUP($A594,Boleta2_0!$L$5:$L$1117,1,0),0)</f>
        <v>0</v>
      </c>
      <c r="R594" s="1227">
        <f>IFERROR(VLOOKUP($A594,'Servicios Públicos2_0'!$L$5:$L$462,1,0),0)</f>
        <v>0</v>
      </c>
      <c r="S594" s="1227">
        <f>IFERROR(VLOOKUP($A594,NotaCredito2_0!$L$5:$L$457,1,0),0)</f>
        <v>0</v>
      </c>
      <c r="T594" s="1227">
        <f>IFERROR(VLOOKUP($A594,NotaDebito2_0!$L$5:$L$454,1,0),0)</f>
        <v>0</v>
      </c>
      <c r="U594" s="1227">
        <f>IFERROR(VLOOKUP($A594,General!$D$6:$D$235,1,0),0)</f>
        <v>0</v>
      </c>
      <c r="V594" s="1227">
        <f>IFERROR(VLOOKUP($A594,Firma!$H$4:$H$232,1,0),0)</f>
        <v>0</v>
      </c>
      <c r="W594" s="365" t="s">
        <v>1937</v>
      </c>
      <c r="X594" s="1229" t="str">
        <f t="shared" si="9"/>
        <v>2526</v>
      </c>
    </row>
    <row r="595" spans="1:24" customFormat="1" x14ac:dyDescent="0.25">
      <c r="A595" s="365" t="s">
        <v>708</v>
      </c>
      <c r="B595" s="1249" t="s">
        <v>710</v>
      </c>
      <c r="C595" s="1382"/>
      <c r="D595" s="1090"/>
      <c r="E595" s="449"/>
      <c r="F595" s="1227" t="str">
        <f>IFERROR(VLOOKUP(A595,Factura1_0!$K$5:$K$263,1,0),"0")</f>
        <v>0</v>
      </c>
      <c r="G595" s="1227">
        <f>IFERROR(VLOOKUP(A595,Boleta1_0!$K$5:$K$248,1,0),0)</f>
        <v>0</v>
      </c>
      <c r="H595" s="1227">
        <f>IFERROR(VLOOKUP(A595,'Nota de Débito1_0'!$K$5:$K$238,1,0),0)</f>
        <v>0</v>
      </c>
      <c r="I595" s="1227" t="str">
        <f>IFERROR(VLOOKUP(A595,'Nota de Crédito1_0'!$K$5:$K$238,1,0),0)</f>
        <v>2527</v>
      </c>
      <c r="J595" s="1227">
        <f>IFERROR(VLOOKUP(A595,Retenciones1_0!$K$5:$K$237,1,0),0)</f>
        <v>0</v>
      </c>
      <c r="K595" s="1227">
        <f>IFERROR(VLOOKUP(A595,Percepciones1_0!$K$5:$K$236,1,0),0)</f>
        <v>0</v>
      </c>
      <c r="L595" s="1227">
        <f>IFERROR(VLOOKUP(A595,Guía1_0!$K$5:$K$235,1,0),0)</f>
        <v>0</v>
      </c>
      <c r="M595" s="1227">
        <f>IFERROR(VLOOKUP(A595,'Resumen Diario1_1'!$K$5:$K$233,1,0),0)</f>
        <v>0</v>
      </c>
      <c r="N595" s="1227">
        <f>IFERROR(VLOOKUP(A595,'Comunicación de Baja1_0'!$K$5:$K$233,1,0),0)</f>
        <v>0</v>
      </c>
      <c r="O595" s="1227">
        <f>IFERROR(VLOOKUP(A595,'Resumen de reversiones1_0'!$K$5:$K$1000,1,0),0)</f>
        <v>0</v>
      </c>
      <c r="P595" s="1227">
        <f>IFERROR(VLOOKUP(A595,Factura2_0!$L$5:$L$971,1,0),0)</f>
        <v>0</v>
      </c>
      <c r="Q595" s="1227">
        <f>IFERROR(VLOOKUP($A595,Boleta2_0!$L$5:$L$1117,1,0),0)</f>
        <v>0</v>
      </c>
      <c r="R595" s="1227">
        <f>IFERROR(VLOOKUP($A595,'Servicios Públicos2_0'!$L$5:$L$462,1,0),0)</f>
        <v>0</v>
      </c>
      <c r="S595" s="1227">
        <f>IFERROR(VLOOKUP($A595,NotaCredito2_0!$L$5:$L$457,1,0),0)</f>
        <v>0</v>
      </c>
      <c r="T595" s="1227">
        <f>IFERROR(VLOOKUP($A595,NotaDebito2_0!$L$5:$L$454,1,0),0)</f>
        <v>0</v>
      </c>
      <c r="U595" s="1227">
        <f>IFERROR(VLOOKUP($A595,General!$D$6:$D$235,1,0),0)</f>
        <v>0</v>
      </c>
      <c r="V595" s="1227">
        <f>IFERROR(VLOOKUP($A595,Firma!$H$4:$H$232,1,0),0)</f>
        <v>0</v>
      </c>
      <c r="W595" s="365" t="s">
        <v>708</v>
      </c>
      <c r="X595" s="1229" t="str">
        <f t="shared" si="9"/>
        <v>2527</v>
      </c>
    </row>
    <row r="596" spans="1:24" customFormat="1" x14ac:dyDescent="0.25">
      <c r="A596" s="365" t="s">
        <v>1935</v>
      </c>
      <c r="B596" s="1249" t="s">
        <v>1934</v>
      </c>
      <c r="C596" s="1382"/>
      <c r="D596" s="1090"/>
      <c r="E596" s="449"/>
      <c r="F596" s="1227" t="str">
        <f>IFERROR(VLOOKUP(A596,Factura1_0!$K$5:$K$263,1,0),"0")</f>
        <v>0</v>
      </c>
      <c r="G596" s="1227">
        <f>IFERROR(VLOOKUP(A596,Boleta1_0!$K$5:$K$248,1,0),0)</f>
        <v>0</v>
      </c>
      <c r="H596" s="1227">
        <f>IFERROR(VLOOKUP(A596,'Nota de Débito1_0'!$K$5:$K$238,1,0),0)</f>
        <v>0</v>
      </c>
      <c r="I596" s="1227">
        <f>IFERROR(VLOOKUP(A596,'Nota de Crédito1_0'!$K$5:$K$238,1,0),0)</f>
        <v>0</v>
      </c>
      <c r="J596" s="1227">
        <f>IFERROR(VLOOKUP(A596,Retenciones1_0!$K$5:$K$237,1,0),0)</f>
        <v>0</v>
      </c>
      <c r="K596" s="1227">
        <f>IFERROR(VLOOKUP(A596,Percepciones1_0!$K$5:$K$236,1,0),0)</f>
        <v>0</v>
      </c>
      <c r="L596" s="1227">
        <f>IFERROR(VLOOKUP(A596,Guía1_0!$K$5:$K$235,1,0),0)</f>
        <v>0</v>
      </c>
      <c r="M596" s="1227">
        <f>IFERROR(VLOOKUP(A596,'Resumen Diario1_1'!$K$5:$K$233,1,0),0)</f>
        <v>0</v>
      </c>
      <c r="N596" s="1227">
        <f>IFERROR(VLOOKUP(A596,'Comunicación de Baja1_0'!$K$5:$K$233,1,0),0)</f>
        <v>0</v>
      </c>
      <c r="O596" s="1227">
        <f>IFERROR(VLOOKUP(A596,'Resumen de reversiones1_0'!$K$5:$K$1000,1,0),0)</f>
        <v>0</v>
      </c>
      <c r="P596" s="1227">
        <f>IFERROR(VLOOKUP(A596,Factura2_0!$L$5:$L$971,1,0),0)</f>
        <v>0</v>
      </c>
      <c r="Q596" s="1227">
        <f>IFERROR(VLOOKUP($A596,Boleta2_0!$L$5:$L$1117,1,0),0)</f>
        <v>0</v>
      </c>
      <c r="R596" s="1227">
        <f>IFERROR(VLOOKUP($A596,'Servicios Públicos2_0'!$L$5:$L$462,1,0),0)</f>
        <v>0</v>
      </c>
      <c r="S596" s="1227">
        <f>IFERROR(VLOOKUP($A596,NotaCredito2_0!$L$5:$L$457,1,0),0)</f>
        <v>0</v>
      </c>
      <c r="T596" s="1227">
        <f>IFERROR(VLOOKUP($A596,NotaDebito2_0!$L$5:$L$454,1,0),0)</f>
        <v>0</v>
      </c>
      <c r="U596" s="1227">
        <f>IFERROR(VLOOKUP($A596,General!$D$6:$D$235,1,0),0)</f>
        <v>0</v>
      </c>
      <c r="V596" s="1227">
        <f>IFERROR(VLOOKUP($A596,Firma!$H$4:$H$232,1,0),0)</f>
        <v>0</v>
      </c>
      <c r="W596" s="365" t="s">
        <v>1935</v>
      </c>
      <c r="X596" s="1229" t="str">
        <f t="shared" si="9"/>
        <v>2528</v>
      </c>
    </row>
    <row r="597" spans="1:24" customFormat="1" x14ac:dyDescent="0.25">
      <c r="A597" s="365" t="s">
        <v>1933</v>
      </c>
      <c r="B597" s="1249" t="s">
        <v>489</v>
      </c>
      <c r="C597" s="1382"/>
      <c r="D597" s="1090"/>
      <c r="E597" s="449"/>
      <c r="F597" s="1227" t="str">
        <f>IFERROR(VLOOKUP(A597,Factura1_0!$K$5:$K$263,1,0),"0")</f>
        <v>2529</v>
      </c>
      <c r="G597" s="1227" t="str">
        <f>IFERROR(VLOOKUP(A597,Boleta1_0!$K$5:$K$248,1,0),0)</f>
        <v>2529</v>
      </c>
      <c r="H597" s="1227">
        <f>IFERROR(VLOOKUP(A597,'Nota de Débito1_0'!$K$5:$K$238,1,0),0)</f>
        <v>0</v>
      </c>
      <c r="I597" s="1227">
        <f>IFERROR(VLOOKUP(A597,'Nota de Crédito1_0'!$K$5:$K$238,1,0),0)</f>
        <v>0</v>
      </c>
      <c r="J597" s="1227">
        <f>IFERROR(VLOOKUP(A597,Retenciones1_0!$K$5:$K$237,1,0),0)</f>
        <v>0</v>
      </c>
      <c r="K597" s="1227">
        <f>IFERROR(VLOOKUP(A597,Percepciones1_0!$K$5:$K$236,1,0),0)</f>
        <v>0</v>
      </c>
      <c r="L597" s="1227">
        <f>IFERROR(VLOOKUP(A597,Guía1_0!$K$5:$K$235,1,0),0)</f>
        <v>0</v>
      </c>
      <c r="M597" s="1227">
        <f>IFERROR(VLOOKUP(A597,'Resumen Diario1_1'!$K$5:$K$233,1,0),0)</f>
        <v>0</v>
      </c>
      <c r="N597" s="1227">
        <f>IFERROR(VLOOKUP(A597,'Comunicación de Baja1_0'!$K$5:$K$233,1,0),0)</f>
        <v>0</v>
      </c>
      <c r="O597" s="1227">
        <f>IFERROR(VLOOKUP(A597,'Resumen de reversiones1_0'!$K$5:$K$1000,1,0),0)</f>
        <v>0</v>
      </c>
      <c r="P597" s="1227" t="str">
        <f>IFERROR(VLOOKUP(A597,Factura2_0!$L$5:$L$971,1,0),0)</f>
        <v>2529</v>
      </c>
      <c r="Q597" s="1227" t="str">
        <f>IFERROR(VLOOKUP($A597,Boleta2_0!$L$5:$L$1117,1,0),0)</f>
        <v>2529</v>
      </c>
      <c r="R597" s="1227">
        <f>IFERROR(VLOOKUP($A597,'Servicios Públicos2_0'!$L$5:$L$462,1,0),0)</f>
        <v>0</v>
      </c>
      <c r="S597" s="1227">
        <f>IFERROR(VLOOKUP($A597,NotaCredito2_0!$L$5:$L$457,1,0),0)</f>
        <v>0</v>
      </c>
      <c r="T597" s="1227">
        <f>IFERROR(VLOOKUP($A597,NotaDebito2_0!$L$5:$L$454,1,0),0)</f>
        <v>0</v>
      </c>
      <c r="U597" s="1227">
        <f>IFERROR(VLOOKUP($A597,General!$D$6:$D$235,1,0),0)</f>
        <v>0</v>
      </c>
      <c r="V597" s="1227">
        <f>IFERROR(VLOOKUP($A597,Firma!$H$4:$H$232,1,0),0)</f>
        <v>0</v>
      </c>
      <c r="W597" s="365" t="s">
        <v>1933</v>
      </c>
      <c r="X597" s="1229" t="str">
        <f t="shared" si="9"/>
        <v>2529</v>
      </c>
    </row>
    <row r="598" spans="1:24" customFormat="1" x14ac:dyDescent="0.25">
      <c r="A598" s="365" t="s">
        <v>1932</v>
      </c>
      <c r="B598" s="1249" t="s">
        <v>1931</v>
      </c>
      <c r="C598" s="1382"/>
      <c r="D598" s="1090"/>
      <c r="E598" s="449"/>
      <c r="F598" s="1227" t="str">
        <f>IFERROR(VLOOKUP(A598,Factura1_0!$K$5:$K$263,1,0),"0")</f>
        <v>0</v>
      </c>
      <c r="G598" s="1227">
        <f>IFERROR(VLOOKUP(A598,Boleta1_0!$K$5:$K$248,1,0),0)</f>
        <v>0</v>
      </c>
      <c r="H598" s="1227">
        <f>IFERROR(VLOOKUP(A598,'Nota de Débito1_0'!$K$5:$K$238,1,0),0)</f>
        <v>0</v>
      </c>
      <c r="I598" s="1227">
        <f>IFERROR(VLOOKUP(A598,'Nota de Crédito1_0'!$K$5:$K$238,1,0),0)</f>
        <v>0</v>
      </c>
      <c r="J598" s="1227">
        <f>IFERROR(VLOOKUP(A598,Retenciones1_0!$K$5:$K$237,1,0),0)</f>
        <v>0</v>
      </c>
      <c r="K598" s="1227">
        <f>IFERROR(VLOOKUP(A598,Percepciones1_0!$K$5:$K$236,1,0),0)</f>
        <v>0</v>
      </c>
      <c r="L598" s="1227">
        <f>IFERROR(VLOOKUP(A598,Guía1_0!$K$5:$K$235,1,0),0)</f>
        <v>0</v>
      </c>
      <c r="M598" s="1227">
        <f>IFERROR(VLOOKUP(A598,'Resumen Diario1_1'!$K$5:$K$233,1,0),0)</f>
        <v>0</v>
      </c>
      <c r="N598" s="1227">
        <f>IFERROR(VLOOKUP(A598,'Comunicación de Baja1_0'!$K$5:$K$233,1,0),0)</f>
        <v>0</v>
      </c>
      <c r="O598" s="1227">
        <f>IFERROR(VLOOKUP(A598,'Resumen de reversiones1_0'!$K$5:$K$1000,1,0),0)</f>
        <v>0</v>
      </c>
      <c r="P598" s="1227">
        <f>IFERROR(VLOOKUP(A598,Factura2_0!$L$5:$L$971,1,0),0)</f>
        <v>0</v>
      </c>
      <c r="Q598" s="1227">
        <f>IFERROR(VLOOKUP($A598,Boleta2_0!$L$5:$L$1117,1,0),0)</f>
        <v>0</v>
      </c>
      <c r="R598" s="1227">
        <f>IFERROR(VLOOKUP($A598,'Servicios Públicos2_0'!$L$5:$L$462,1,0),0)</f>
        <v>0</v>
      </c>
      <c r="S598" s="1227">
        <f>IFERROR(VLOOKUP($A598,NotaCredito2_0!$L$5:$L$457,1,0),0)</f>
        <v>0</v>
      </c>
      <c r="T598" s="1227">
        <f>IFERROR(VLOOKUP($A598,NotaDebito2_0!$L$5:$L$454,1,0),0)</f>
        <v>0</v>
      </c>
      <c r="U598" s="1227">
        <f>IFERROR(VLOOKUP($A598,General!$D$6:$D$235,1,0),0)</f>
        <v>0</v>
      </c>
      <c r="V598" s="1227">
        <f>IFERROR(VLOOKUP($A598,Firma!$H$4:$H$232,1,0),0)</f>
        <v>0</v>
      </c>
      <c r="W598" s="365" t="s">
        <v>1932</v>
      </c>
      <c r="X598" s="1229" t="str">
        <f t="shared" si="9"/>
        <v>2530</v>
      </c>
    </row>
    <row r="599" spans="1:24" customFormat="1" x14ac:dyDescent="0.25">
      <c r="A599" s="365" t="s">
        <v>1930</v>
      </c>
      <c r="B599" s="1249" t="s">
        <v>1929</v>
      </c>
      <c r="C599" s="1382"/>
      <c r="D599" s="1090"/>
      <c r="E599" s="449"/>
      <c r="F599" s="1227" t="str">
        <f>IFERROR(VLOOKUP(A599,Factura1_0!$K$5:$K$263,1,0),"0")</f>
        <v>0</v>
      </c>
      <c r="G599" s="1227">
        <f>IFERROR(VLOOKUP(A599,Boleta1_0!$K$5:$K$248,1,0),0)</f>
        <v>0</v>
      </c>
      <c r="H599" s="1227">
        <f>IFERROR(VLOOKUP(A599,'Nota de Débito1_0'!$K$5:$K$238,1,0),0)</f>
        <v>0</v>
      </c>
      <c r="I599" s="1227">
        <f>IFERROR(VLOOKUP(A599,'Nota de Crédito1_0'!$K$5:$K$238,1,0),0)</f>
        <v>0</v>
      </c>
      <c r="J599" s="1227">
        <f>IFERROR(VLOOKUP(A599,Retenciones1_0!$K$5:$K$237,1,0),0)</f>
        <v>0</v>
      </c>
      <c r="K599" s="1227">
        <f>IFERROR(VLOOKUP(A599,Percepciones1_0!$K$5:$K$236,1,0),0)</f>
        <v>0</v>
      </c>
      <c r="L599" s="1227">
        <f>IFERROR(VLOOKUP(A599,Guía1_0!$K$5:$K$235,1,0),0)</f>
        <v>0</v>
      </c>
      <c r="M599" s="1227">
        <f>IFERROR(VLOOKUP(A599,'Resumen Diario1_1'!$K$5:$K$233,1,0),0)</f>
        <v>0</v>
      </c>
      <c r="N599" s="1227">
        <f>IFERROR(VLOOKUP(A599,'Comunicación de Baja1_0'!$K$5:$K$233,1,0),0)</f>
        <v>0</v>
      </c>
      <c r="O599" s="1227">
        <f>IFERROR(VLOOKUP(A599,'Resumen de reversiones1_0'!$K$5:$K$1000,1,0),0)</f>
        <v>0</v>
      </c>
      <c r="P599" s="1227">
        <f>IFERROR(VLOOKUP(A599,Factura2_0!$L$5:$L$971,1,0),0)</f>
        <v>0</v>
      </c>
      <c r="Q599" s="1227">
        <f>IFERROR(VLOOKUP($A599,Boleta2_0!$L$5:$L$1117,1,0),0)</f>
        <v>0</v>
      </c>
      <c r="R599" s="1227">
        <f>IFERROR(VLOOKUP($A599,'Servicios Públicos2_0'!$L$5:$L$462,1,0),0)</f>
        <v>0</v>
      </c>
      <c r="S599" s="1227" t="str">
        <f>IFERROR(VLOOKUP($A599,NotaCredito2_0!$L$5:$L$457,1,0),0)</f>
        <v>2531</v>
      </c>
      <c r="T599" s="1227" t="str">
        <f>IFERROR(VLOOKUP($A599,NotaDebito2_0!$L$5:$L$454,1,0),0)</f>
        <v>2531</v>
      </c>
      <c r="U599" s="1227">
        <f>IFERROR(VLOOKUP($A599,General!$D$6:$D$235,1,0),0)</f>
        <v>0</v>
      </c>
      <c r="V599" s="1227">
        <f>IFERROR(VLOOKUP($A599,Firma!$H$4:$H$232,1,0),0)</f>
        <v>0</v>
      </c>
      <c r="W599" s="365" t="s">
        <v>1930</v>
      </c>
      <c r="X599" s="1229" t="str">
        <f t="shared" si="9"/>
        <v>2531</v>
      </c>
    </row>
    <row r="600" spans="1:24" customFormat="1" x14ac:dyDescent="0.25">
      <c r="A600" s="365" t="s">
        <v>1928</v>
      </c>
      <c r="B600" s="1249" t="s">
        <v>1927</v>
      </c>
      <c r="C600" s="1382"/>
      <c r="D600" s="1090"/>
      <c r="E600" s="449"/>
      <c r="F600" s="1227" t="str">
        <f>IFERROR(VLOOKUP(A600,Factura1_0!$K$5:$K$263,1,0),"0")</f>
        <v>0</v>
      </c>
      <c r="G600" s="1227">
        <f>IFERROR(VLOOKUP(A600,Boleta1_0!$K$5:$K$248,1,0),0)</f>
        <v>0</v>
      </c>
      <c r="H600" s="1227">
        <f>IFERROR(VLOOKUP(A600,'Nota de Débito1_0'!$K$5:$K$238,1,0),0)</f>
        <v>0</v>
      </c>
      <c r="I600" s="1227">
        <f>IFERROR(VLOOKUP(A600,'Nota de Crédito1_0'!$K$5:$K$238,1,0),0)</f>
        <v>0</v>
      </c>
      <c r="J600" s="1227">
        <f>IFERROR(VLOOKUP(A600,Retenciones1_0!$K$5:$K$237,1,0),0)</f>
        <v>0</v>
      </c>
      <c r="K600" s="1227">
        <f>IFERROR(VLOOKUP(A600,Percepciones1_0!$K$5:$K$236,1,0),0)</f>
        <v>0</v>
      </c>
      <c r="L600" s="1227">
        <f>IFERROR(VLOOKUP(A600,Guía1_0!$K$5:$K$235,1,0),0)</f>
        <v>0</v>
      </c>
      <c r="M600" s="1227">
        <f>IFERROR(VLOOKUP(A600,'Resumen Diario1_1'!$K$5:$K$233,1,0),0)</f>
        <v>0</v>
      </c>
      <c r="N600" s="1227">
        <f>IFERROR(VLOOKUP(A600,'Comunicación de Baja1_0'!$K$5:$K$233,1,0),0)</f>
        <v>0</v>
      </c>
      <c r="O600" s="1227">
        <f>IFERROR(VLOOKUP(A600,'Resumen de reversiones1_0'!$K$5:$K$1000,1,0),0)</f>
        <v>0</v>
      </c>
      <c r="P600" s="1227">
        <f>IFERROR(VLOOKUP(A600,Factura2_0!$L$5:$L$971,1,0),0)</f>
        <v>0</v>
      </c>
      <c r="Q600" s="1227">
        <f>IFERROR(VLOOKUP($A600,Boleta2_0!$L$5:$L$1117,1,0),0)</f>
        <v>0</v>
      </c>
      <c r="R600" s="1227">
        <f>IFERROR(VLOOKUP($A600,'Servicios Públicos2_0'!$L$5:$L$462,1,0),0)</f>
        <v>0</v>
      </c>
      <c r="S600" s="1227">
        <f>IFERROR(VLOOKUP($A600,NotaCredito2_0!$L$5:$L$457,1,0),0)</f>
        <v>0</v>
      </c>
      <c r="T600" s="1227">
        <f>IFERROR(VLOOKUP($A600,NotaDebito2_0!$L$5:$L$454,1,0),0)</f>
        <v>0</v>
      </c>
      <c r="U600" s="1227">
        <f>IFERROR(VLOOKUP($A600,General!$D$6:$D$235,1,0),0)</f>
        <v>0</v>
      </c>
      <c r="V600" s="1227">
        <f>IFERROR(VLOOKUP($A600,Firma!$H$4:$H$232,1,0),0)</f>
        <v>0</v>
      </c>
      <c r="W600" s="365" t="s">
        <v>1928</v>
      </c>
      <c r="X600" s="1229" t="str">
        <f t="shared" si="9"/>
        <v>2532</v>
      </c>
    </row>
    <row r="601" spans="1:24" customFormat="1" x14ac:dyDescent="0.25">
      <c r="A601" s="365" t="s">
        <v>1926</v>
      </c>
      <c r="B601" s="1249" t="s">
        <v>1118</v>
      </c>
      <c r="C601" s="1382"/>
      <c r="D601" s="1090"/>
      <c r="E601" s="449"/>
      <c r="F601" s="1227" t="str">
        <f>IFERROR(VLOOKUP(A601,Factura1_0!$K$5:$K$263,1,0),"0")</f>
        <v>0</v>
      </c>
      <c r="G601" s="1227">
        <f>IFERROR(VLOOKUP(A601,Boleta1_0!$K$5:$K$248,1,0),0)</f>
        <v>0</v>
      </c>
      <c r="H601" s="1227">
        <f>IFERROR(VLOOKUP(A601,'Nota de Débito1_0'!$K$5:$K$238,1,0),0)</f>
        <v>0</v>
      </c>
      <c r="I601" s="1227">
        <f>IFERROR(VLOOKUP(A601,'Nota de Crédito1_0'!$K$5:$K$238,1,0),0)</f>
        <v>0</v>
      </c>
      <c r="J601" s="1227">
        <f>IFERROR(VLOOKUP(A601,Retenciones1_0!$K$5:$K$237,1,0),0)</f>
        <v>0</v>
      </c>
      <c r="K601" s="1227">
        <f>IFERROR(VLOOKUP(A601,Percepciones1_0!$K$5:$K$236,1,0),0)</f>
        <v>0</v>
      </c>
      <c r="L601" s="1227">
        <f>IFERROR(VLOOKUP(A601,Guía1_0!$K$5:$K$235,1,0),0)</f>
        <v>0</v>
      </c>
      <c r="M601" s="1227">
        <f>IFERROR(VLOOKUP(A601,'Resumen Diario1_1'!$K$5:$K$233,1,0),0)</f>
        <v>0</v>
      </c>
      <c r="N601" s="1227">
        <f>IFERROR(VLOOKUP(A601,'Comunicación de Baja1_0'!$K$5:$K$233,1,0),0)</f>
        <v>0</v>
      </c>
      <c r="O601" s="1227">
        <f>IFERROR(VLOOKUP(A601,'Resumen de reversiones1_0'!$K$5:$K$1000,1,0),0)</f>
        <v>0</v>
      </c>
      <c r="P601" s="1227">
        <f>IFERROR(VLOOKUP(A601,Factura2_0!$L$5:$L$971,1,0),0)</f>
        <v>0</v>
      </c>
      <c r="Q601" s="1227">
        <f>IFERROR(VLOOKUP($A601,Boleta2_0!$L$5:$L$1117,1,0),0)</f>
        <v>0</v>
      </c>
      <c r="R601" s="1227">
        <f>IFERROR(VLOOKUP($A601,'Servicios Públicos2_0'!$L$5:$L$462,1,0),0)</f>
        <v>0</v>
      </c>
      <c r="S601" s="1227">
        <f>IFERROR(VLOOKUP($A601,NotaCredito2_0!$L$5:$L$457,1,0),0)</f>
        <v>0</v>
      </c>
      <c r="T601" s="1227">
        <f>IFERROR(VLOOKUP($A601,NotaDebito2_0!$L$5:$L$454,1,0),0)</f>
        <v>0</v>
      </c>
      <c r="U601" s="1227">
        <f>IFERROR(VLOOKUP($A601,General!$D$6:$D$235,1,0),0)</f>
        <v>0</v>
      </c>
      <c r="V601" s="1227">
        <f>IFERROR(VLOOKUP($A601,Firma!$H$4:$H$232,1,0),0)</f>
        <v>0</v>
      </c>
      <c r="W601" s="365" t="s">
        <v>1926</v>
      </c>
      <c r="X601" s="1229" t="str">
        <f t="shared" si="9"/>
        <v>2533</v>
      </c>
    </row>
    <row r="602" spans="1:24" customFormat="1" x14ac:dyDescent="0.25">
      <c r="A602" s="365" t="s">
        <v>1925</v>
      </c>
      <c r="B602" s="1249" t="s">
        <v>6035</v>
      </c>
      <c r="C602" s="1382"/>
      <c r="D602" s="1090"/>
      <c r="E602" s="449"/>
      <c r="F602" s="1227" t="str">
        <f>IFERROR(VLOOKUP(A602,Factura1_0!$K$5:$K$263,1,0),"0")</f>
        <v>0</v>
      </c>
      <c r="G602" s="1227">
        <f>IFERROR(VLOOKUP(A602,Boleta1_0!$K$5:$K$248,1,0),0)</f>
        <v>0</v>
      </c>
      <c r="H602" s="1227">
        <f>IFERROR(VLOOKUP(A602,'Nota de Débito1_0'!$K$5:$K$238,1,0),0)</f>
        <v>0</v>
      </c>
      <c r="I602" s="1227">
        <f>IFERROR(VLOOKUP(A602,'Nota de Crédito1_0'!$K$5:$K$238,1,0),0)</f>
        <v>0</v>
      </c>
      <c r="J602" s="1227">
        <f>IFERROR(VLOOKUP(A602,Retenciones1_0!$K$5:$K$237,1,0),0)</f>
        <v>0</v>
      </c>
      <c r="K602" s="1227">
        <f>IFERROR(VLOOKUP(A602,Percepciones1_0!$K$5:$K$236,1,0),0)</f>
        <v>0</v>
      </c>
      <c r="L602" s="1227">
        <f>IFERROR(VLOOKUP(A602,Guía1_0!$K$5:$K$235,1,0),0)</f>
        <v>0</v>
      </c>
      <c r="M602" s="1227">
        <f>IFERROR(VLOOKUP(A602,'Resumen Diario1_1'!$K$5:$K$233,1,0),0)</f>
        <v>0</v>
      </c>
      <c r="N602" s="1227">
        <f>IFERROR(VLOOKUP(A602,'Comunicación de Baja1_0'!$K$5:$K$233,1,0),0)</f>
        <v>0</v>
      </c>
      <c r="O602" s="1227">
        <f>IFERROR(VLOOKUP(A602,'Resumen de reversiones1_0'!$K$5:$K$1000,1,0),0)</f>
        <v>0</v>
      </c>
      <c r="P602" s="1227">
        <f>IFERROR(VLOOKUP(A602,Factura2_0!$L$5:$L$971,1,0),0)</f>
        <v>0</v>
      </c>
      <c r="Q602" s="1227">
        <f>IFERROR(VLOOKUP($A602,Boleta2_0!$L$5:$L$1117,1,0),0)</f>
        <v>0</v>
      </c>
      <c r="R602" s="1227">
        <f>IFERROR(VLOOKUP($A602,'Servicios Públicos2_0'!$L$5:$L$462,1,0),0)</f>
        <v>0</v>
      </c>
      <c r="S602" s="1227">
        <f>IFERROR(VLOOKUP($A602,NotaCredito2_0!$L$5:$L$457,1,0),0)</f>
        <v>0</v>
      </c>
      <c r="T602" s="1227">
        <f>IFERROR(VLOOKUP($A602,NotaDebito2_0!$L$5:$L$454,1,0),0)</f>
        <v>0</v>
      </c>
      <c r="U602" s="1227">
        <f>IFERROR(VLOOKUP($A602,General!$D$6:$D$235,1,0),0)</f>
        <v>0</v>
      </c>
      <c r="V602" s="1227">
        <f>IFERROR(VLOOKUP($A602,Firma!$H$4:$H$232,1,0),0)</f>
        <v>0</v>
      </c>
      <c r="W602" s="365" t="s">
        <v>1925</v>
      </c>
      <c r="X602" s="1229" t="str">
        <f t="shared" si="9"/>
        <v>2534</v>
      </c>
    </row>
    <row r="603" spans="1:24" customFormat="1" x14ac:dyDescent="0.25">
      <c r="A603" s="365" t="s">
        <v>1924</v>
      </c>
      <c r="B603" s="1249" t="s">
        <v>1923</v>
      </c>
      <c r="C603" s="1382"/>
      <c r="D603" s="1090"/>
      <c r="E603" s="449"/>
      <c r="F603" s="1227" t="str">
        <f>IFERROR(VLOOKUP(A603,Factura1_0!$K$5:$K$263,1,0),"0")</f>
        <v>0</v>
      </c>
      <c r="G603" s="1227">
        <f>IFERROR(VLOOKUP(A603,Boleta1_0!$K$5:$K$248,1,0),0)</f>
        <v>0</v>
      </c>
      <c r="H603" s="1227">
        <f>IFERROR(VLOOKUP(A603,'Nota de Débito1_0'!$K$5:$K$238,1,0),0)</f>
        <v>0</v>
      </c>
      <c r="I603" s="1227">
        <f>IFERROR(VLOOKUP(A603,'Nota de Crédito1_0'!$K$5:$K$238,1,0),0)</f>
        <v>0</v>
      </c>
      <c r="J603" s="1227">
        <f>IFERROR(VLOOKUP(A603,Retenciones1_0!$K$5:$K$237,1,0),0)</f>
        <v>0</v>
      </c>
      <c r="K603" s="1227">
        <f>IFERROR(VLOOKUP(A603,Percepciones1_0!$K$5:$K$236,1,0),0)</f>
        <v>0</v>
      </c>
      <c r="L603" s="1227">
        <f>IFERROR(VLOOKUP(A603,Guía1_0!$K$5:$K$235,1,0),0)</f>
        <v>0</v>
      </c>
      <c r="M603" s="1227">
        <f>IFERROR(VLOOKUP(A603,'Resumen Diario1_1'!$K$5:$K$233,1,0),0)</f>
        <v>0</v>
      </c>
      <c r="N603" s="1227">
        <f>IFERROR(VLOOKUP(A603,'Comunicación de Baja1_0'!$K$5:$K$233,1,0),0)</f>
        <v>0</v>
      </c>
      <c r="O603" s="1227">
        <f>IFERROR(VLOOKUP(A603,'Resumen de reversiones1_0'!$K$5:$K$1000,1,0),0)</f>
        <v>0</v>
      </c>
      <c r="P603" s="1227">
        <f>IFERROR(VLOOKUP(A603,Factura2_0!$L$5:$L$971,1,0),0)</f>
        <v>0</v>
      </c>
      <c r="Q603" s="1227">
        <f>IFERROR(VLOOKUP($A603,Boleta2_0!$L$5:$L$1117,1,0),0)</f>
        <v>0</v>
      </c>
      <c r="R603" s="1227">
        <f>IFERROR(VLOOKUP($A603,'Servicios Públicos2_0'!$L$5:$L$462,1,0),0)</f>
        <v>0</v>
      </c>
      <c r="S603" s="1227">
        <f>IFERROR(VLOOKUP($A603,NotaCredito2_0!$L$5:$L$457,1,0),0)</f>
        <v>0</v>
      </c>
      <c r="T603" s="1227">
        <f>IFERROR(VLOOKUP($A603,NotaDebito2_0!$L$5:$L$454,1,0),0)</f>
        <v>0</v>
      </c>
      <c r="U603" s="1227">
        <f>IFERROR(VLOOKUP($A603,General!$D$6:$D$235,1,0),0)</f>
        <v>0</v>
      </c>
      <c r="V603" s="1227">
        <f>IFERROR(VLOOKUP($A603,Firma!$H$4:$H$232,1,0),0)</f>
        <v>0</v>
      </c>
      <c r="W603" s="365" t="s">
        <v>1924</v>
      </c>
      <c r="X603" s="1229" t="str">
        <f t="shared" si="9"/>
        <v>2535</v>
      </c>
    </row>
    <row r="604" spans="1:24" customFormat="1" x14ac:dyDescent="0.25">
      <c r="A604" s="365" t="s">
        <v>1922</v>
      </c>
      <c r="B604" s="1249" t="s">
        <v>1921</v>
      </c>
      <c r="C604" s="1382"/>
      <c r="D604" s="1090"/>
      <c r="E604" s="449"/>
      <c r="F604" s="1227" t="str">
        <f>IFERROR(VLOOKUP(A604,Factura1_0!$K$5:$K$263,1,0),"0")</f>
        <v>0</v>
      </c>
      <c r="G604" s="1227">
        <f>IFERROR(VLOOKUP(A604,Boleta1_0!$K$5:$K$248,1,0),0)</f>
        <v>0</v>
      </c>
      <c r="H604" s="1227">
        <f>IFERROR(VLOOKUP(A604,'Nota de Débito1_0'!$K$5:$K$238,1,0),0)</f>
        <v>0</v>
      </c>
      <c r="I604" s="1227">
        <f>IFERROR(VLOOKUP(A604,'Nota de Crédito1_0'!$K$5:$K$238,1,0),0)</f>
        <v>0</v>
      </c>
      <c r="J604" s="1227">
        <f>IFERROR(VLOOKUP(A604,Retenciones1_0!$K$5:$K$237,1,0),0)</f>
        <v>0</v>
      </c>
      <c r="K604" s="1227">
        <f>IFERROR(VLOOKUP(A604,Percepciones1_0!$K$5:$K$236,1,0),0)</f>
        <v>0</v>
      </c>
      <c r="L604" s="1227">
        <f>IFERROR(VLOOKUP(A604,Guía1_0!$K$5:$K$235,1,0),0)</f>
        <v>0</v>
      </c>
      <c r="M604" s="1227">
        <f>IFERROR(VLOOKUP(A604,'Resumen Diario1_1'!$K$5:$K$233,1,0),0)</f>
        <v>0</v>
      </c>
      <c r="N604" s="1227">
        <f>IFERROR(VLOOKUP(A604,'Comunicación de Baja1_0'!$K$5:$K$233,1,0),0)</f>
        <v>0</v>
      </c>
      <c r="O604" s="1227">
        <f>IFERROR(VLOOKUP(A604,'Resumen de reversiones1_0'!$K$5:$K$1000,1,0),0)</f>
        <v>0</v>
      </c>
      <c r="P604" s="1227">
        <f>IFERROR(VLOOKUP(A604,Factura2_0!$L$5:$L$971,1,0),0)</f>
        <v>0</v>
      </c>
      <c r="Q604" s="1227">
        <f>IFERROR(VLOOKUP($A604,Boleta2_0!$L$5:$L$1117,1,0),0)</f>
        <v>0</v>
      </c>
      <c r="R604" s="1227">
        <f>IFERROR(VLOOKUP($A604,'Servicios Públicos2_0'!$L$5:$L$462,1,0),0)</f>
        <v>0</v>
      </c>
      <c r="S604" s="1227">
        <f>IFERROR(VLOOKUP($A604,NotaCredito2_0!$L$5:$L$457,1,0),0)</f>
        <v>0</v>
      </c>
      <c r="T604" s="1227">
        <f>IFERROR(VLOOKUP($A604,NotaDebito2_0!$L$5:$L$454,1,0),0)</f>
        <v>0</v>
      </c>
      <c r="U604" s="1227">
        <f>IFERROR(VLOOKUP($A604,General!$D$6:$D$235,1,0),0)</f>
        <v>0</v>
      </c>
      <c r="V604" s="1227">
        <f>IFERROR(VLOOKUP($A604,Firma!$H$4:$H$232,1,0),0)</f>
        <v>0</v>
      </c>
      <c r="W604" s="365" t="s">
        <v>1922</v>
      </c>
      <c r="X604" s="1229" t="str">
        <f t="shared" si="9"/>
        <v>2536</v>
      </c>
    </row>
    <row r="605" spans="1:24" customFormat="1" x14ac:dyDescent="0.25">
      <c r="A605" s="365" t="s">
        <v>1920</v>
      </c>
      <c r="B605" s="1249" t="s">
        <v>1919</v>
      </c>
      <c r="C605" s="1382"/>
      <c r="D605" s="1090"/>
      <c r="E605" s="449"/>
      <c r="F605" s="1227" t="str">
        <f>IFERROR(VLOOKUP(A605,Factura1_0!$K$5:$K$263,1,0),"0")</f>
        <v>0</v>
      </c>
      <c r="G605" s="1227">
        <f>IFERROR(VLOOKUP(A605,Boleta1_0!$K$5:$K$248,1,0),0)</f>
        <v>0</v>
      </c>
      <c r="H605" s="1227">
        <f>IFERROR(VLOOKUP(A605,'Nota de Débito1_0'!$K$5:$K$238,1,0),0)</f>
        <v>0</v>
      </c>
      <c r="I605" s="1227">
        <f>IFERROR(VLOOKUP(A605,'Nota de Crédito1_0'!$K$5:$K$238,1,0),0)</f>
        <v>0</v>
      </c>
      <c r="J605" s="1227">
        <f>IFERROR(VLOOKUP(A605,Retenciones1_0!$K$5:$K$237,1,0),0)</f>
        <v>0</v>
      </c>
      <c r="K605" s="1227">
        <f>IFERROR(VLOOKUP(A605,Percepciones1_0!$K$5:$K$236,1,0),0)</f>
        <v>0</v>
      </c>
      <c r="L605" s="1227">
        <f>IFERROR(VLOOKUP(A605,Guía1_0!$K$5:$K$235,1,0),0)</f>
        <v>0</v>
      </c>
      <c r="M605" s="1227">
        <f>IFERROR(VLOOKUP(A605,'Resumen Diario1_1'!$K$5:$K$233,1,0),0)</f>
        <v>0</v>
      </c>
      <c r="N605" s="1227">
        <f>IFERROR(VLOOKUP(A605,'Comunicación de Baja1_0'!$K$5:$K$233,1,0),0)</f>
        <v>0</v>
      </c>
      <c r="O605" s="1227">
        <f>IFERROR(VLOOKUP(A605,'Resumen de reversiones1_0'!$K$5:$K$1000,1,0),0)</f>
        <v>0</v>
      </c>
      <c r="P605" s="1227">
        <f>IFERROR(VLOOKUP(A605,Factura2_0!$L$5:$L$971,1,0),0)</f>
        <v>0</v>
      </c>
      <c r="Q605" s="1227">
        <f>IFERROR(VLOOKUP($A605,Boleta2_0!$L$5:$L$1117,1,0),0)</f>
        <v>0</v>
      </c>
      <c r="R605" s="1227">
        <f>IFERROR(VLOOKUP($A605,'Servicios Públicos2_0'!$L$5:$L$462,1,0),0)</f>
        <v>0</v>
      </c>
      <c r="S605" s="1227">
        <f>IFERROR(VLOOKUP($A605,NotaCredito2_0!$L$5:$L$457,1,0),0)</f>
        <v>0</v>
      </c>
      <c r="T605" s="1227">
        <f>IFERROR(VLOOKUP($A605,NotaDebito2_0!$L$5:$L$454,1,0),0)</f>
        <v>0</v>
      </c>
      <c r="U605" s="1227">
        <f>IFERROR(VLOOKUP($A605,General!$D$6:$D$235,1,0),0)</f>
        <v>0</v>
      </c>
      <c r="V605" s="1227">
        <f>IFERROR(VLOOKUP($A605,Firma!$H$4:$H$232,1,0),0)</f>
        <v>0</v>
      </c>
      <c r="W605" s="365" t="s">
        <v>1920</v>
      </c>
      <c r="X605" s="1229" t="str">
        <f t="shared" si="9"/>
        <v>2537</v>
      </c>
    </row>
    <row r="606" spans="1:24" customFormat="1" x14ac:dyDescent="0.25">
      <c r="A606" s="365" t="s">
        <v>1918</v>
      </c>
      <c r="B606" s="1249" t="s">
        <v>1917</v>
      </c>
      <c r="C606" s="1382"/>
      <c r="D606" s="1090"/>
      <c r="E606" s="449"/>
      <c r="F606" s="1227" t="str">
        <f>IFERROR(VLOOKUP(A606,Factura1_0!$K$5:$K$263,1,0),"0")</f>
        <v>0</v>
      </c>
      <c r="G606" s="1227">
        <f>IFERROR(VLOOKUP(A606,Boleta1_0!$K$5:$K$248,1,0),0)</f>
        <v>0</v>
      </c>
      <c r="H606" s="1227">
        <f>IFERROR(VLOOKUP(A606,'Nota de Débito1_0'!$K$5:$K$238,1,0),0)</f>
        <v>0</v>
      </c>
      <c r="I606" s="1227">
        <f>IFERROR(VLOOKUP(A606,'Nota de Crédito1_0'!$K$5:$K$238,1,0),0)</f>
        <v>0</v>
      </c>
      <c r="J606" s="1227">
        <f>IFERROR(VLOOKUP(A606,Retenciones1_0!$K$5:$K$237,1,0),0)</f>
        <v>0</v>
      </c>
      <c r="K606" s="1227">
        <f>IFERROR(VLOOKUP(A606,Percepciones1_0!$K$5:$K$236,1,0),0)</f>
        <v>0</v>
      </c>
      <c r="L606" s="1227">
        <f>IFERROR(VLOOKUP(A606,Guía1_0!$K$5:$K$235,1,0),0)</f>
        <v>0</v>
      </c>
      <c r="M606" s="1227">
        <f>IFERROR(VLOOKUP(A606,'Resumen Diario1_1'!$K$5:$K$233,1,0),0)</f>
        <v>0</v>
      </c>
      <c r="N606" s="1227">
        <f>IFERROR(VLOOKUP(A606,'Comunicación de Baja1_0'!$K$5:$K$233,1,0),0)</f>
        <v>0</v>
      </c>
      <c r="O606" s="1227">
        <f>IFERROR(VLOOKUP(A606,'Resumen de reversiones1_0'!$K$5:$K$1000,1,0),0)</f>
        <v>0</v>
      </c>
      <c r="P606" s="1227">
        <f>IFERROR(VLOOKUP(A606,Factura2_0!$L$5:$L$971,1,0),0)</f>
        <v>0</v>
      </c>
      <c r="Q606" s="1227">
        <f>IFERROR(VLOOKUP($A606,Boleta2_0!$L$5:$L$1117,1,0),0)</f>
        <v>0</v>
      </c>
      <c r="R606" s="1227">
        <f>IFERROR(VLOOKUP($A606,'Servicios Públicos2_0'!$L$5:$L$462,1,0),0)</f>
        <v>0</v>
      </c>
      <c r="S606" s="1227">
        <f>IFERROR(VLOOKUP($A606,NotaCredito2_0!$L$5:$L$457,1,0),0)</f>
        <v>0</v>
      </c>
      <c r="T606" s="1227">
        <f>IFERROR(VLOOKUP($A606,NotaDebito2_0!$L$5:$L$454,1,0),0)</f>
        <v>0</v>
      </c>
      <c r="U606" s="1227">
        <f>IFERROR(VLOOKUP($A606,General!$D$6:$D$235,1,0),0)</f>
        <v>0</v>
      </c>
      <c r="V606" s="1227">
        <f>IFERROR(VLOOKUP($A606,Firma!$H$4:$H$232,1,0),0)</f>
        <v>0</v>
      </c>
      <c r="W606" s="365" t="s">
        <v>1918</v>
      </c>
      <c r="X606" s="1229" t="str">
        <f t="shared" si="9"/>
        <v>2538</v>
      </c>
    </row>
    <row r="607" spans="1:24" customFormat="1" x14ac:dyDescent="0.25">
      <c r="A607" s="365" t="s">
        <v>1916</v>
      </c>
      <c r="B607" s="1249" t="s">
        <v>1915</v>
      </c>
      <c r="C607" s="1382"/>
      <c r="D607" s="1090"/>
      <c r="E607" s="449"/>
      <c r="F607" s="1227" t="str">
        <f>IFERROR(VLOOKUP(A607,Factura1_0!$K$5:$K$263,1,0),"0")</f>
        <v>0</v>
      </c>
      <c r="G607" s="1227">
        <f>IFERROR(VLOOKUP(A607,Boleta1_0!$K$5:$K$248,1,0),0)</f>
        <v>0</v>
      </c>
      <c r="H607" s="1227">
        <f>IFERROR(VLOOKUP(A607,'Nota de Débito1_0'!$K$5:$K$238,1,0),0)</f>
        <v>0</v>
      </c>
      <c r="I607" s="1227">
        <f>IFERROR(VLOOKUP(A607,'Nota de Crédito1_0'!$K$5:$K$238,1,0),0)</f>
        <v>0</v>
      </c>
      <c r="J607" s="1227">
        <f>IFERROR(VLOOKUP(A607,Retenciones1_0!$K$5:$K$237,1,0),0)</f>
        <v>0</v>
      </c>
      <c r="K607" s="1227">
        <f>IFERROR(VLOOKUP(A607,Percepciones1_0!$K$5:$K$236,1,0),0)</f>
        <v>0</v>
      </c>
      <c r="L607" s="1227">
        <f>IFERROR(VLOOKUP(A607,Guía1_0!$K$5:$K$235,1,0),0)</f>
        <v>0</v>
      </c>
      <c r="M607" s="1227">
        <f>IFERROR(VLOOKUP(A607,'Resumen Diario1_1'!$K$5:$K$233,1,0),0)</f>
        <v>0</v>
      </c>
      <c r="N607" s="1227">
        <f>IFERROR(VLOOKUP(A607,'Comunicación de Baja1_0'!$K$5:$K$233,1,0),0)</f>
        <v>0</v>
      </c>
      <c r="O607" s="1227">
        <f>IFERROR(VLOOKUP(A607,'Resumen de reversiones1_0'!$K$5:$K$1000,1,0),0)</f>
        <v>0</v>
      </c>
      <c r="P607" s="1227">
        <f>IFERROR(VLOOKUP(A607,Factura2_0!$L$5:$L$971,1,0),0)</f>
        <v>0</v>
      </c>
      <c r="Q607" s="1227">
        <f>IFERROR(VLOOKUP($A607,Boleta2_0!$L$5:$L$1117,1,0),0)</f>
        <v>0</v>
      </c>
      <c r="R607" s="1227">
        <f>IFERROR(VLOOKUP($A607,'Servicios Públicos2_0'!$L$5:$L$462,1,0),0)</f>
        <v>0</v>
      </c>
      <c r="S607" s="1227">
        <f>IFERROR(VLOOKUP($A607,NotaCredito2_0!$L$5:$L$457,1,0),0)</f>
        <v>0</v>
      </c>
      <c r="T607" s="1227">
        <f>IFERROR(VLOOKUP($A607,NotaDebito2_0!$L$5:$L$454,1,0),0)</f>
        <v>0</v>
      </c>
      <c r="U607" s="1227">
        <f>IFERROR(VLOOKUP($A607,General!$D$6:$D$235,1,0),0)</f>
        <v>0</v>
      </c>
      <c r="V607" s="1227">
        <f>IFERROR(VLOOKUP($A607,Firma!$H$4:$H$232,1,0),0)</f>
        <v>0</v>
      </c>
      <c r="W607" s="365" t="s">
        <v>1916</v>
      </c>
      <c r="X607" s="1229" t="str">
        <f t="shared" si="9"/>
        <v>2539</v>
      </c>
    </row>
    <row r="608" spans="1:24" customFormat="1" x14ac:dyDescent="0.25">
      <c r="A608" s="365" t="s">
        <v>1914</v>
      </c>
      <c r="B608" s="1249" t="s">
        <v>1913</v>
      </c>
      <c r="C608" s="1382"/>
      <c r="D608" s="1090"/>
      <c r="E608" s="449"/>
      <c r="F608" s="1227" t="str">
        <f>IFERROR(VLOOKUP(A608,Factura1_0!$K$5:$K$263,1,0),"0")</f>
        <v>0</v>
      </c>
      <c r="G608" s="1227">
        <f>IFERROR(VLOOKUP(A608,Boleta1_0!$K$5:$K$248,1,0),0)</f>
        <v>0</v>
      </c>
      <c r="H608" s="1227">
        <f>IFERROR(VLOOKUP(A608,'Nota de Débito1_0'!$K$5:$K$238,1,0),0)</f>
        <v>0</v>
      </c>
      <c r="I608" s="1227">
        <f>IFERROR(VLOOKUP(A608,'Nota de Crédito1_0'!$K$5:$K$238,1,0),0)</f>
        <v>0</v>
      </c>
      <c r="J608" s="1227">
        <f>IFERROR(VLOOKUP(A608,Retenciones1_0!$K$5:$K$237,1,0),0)</f>
        <v>0</v>
      </c>
      <c r="K608" s="1227">
        <f>IFERROR(VLOOKUP(A608,Percepciones1_0!$K$5:$K$236,1,0),0)</f>
        <v>0</v>
      </c>
      <c r="L608" s="1227">
        <f>IFERROR(VLOOKUP(A608,Guía1_0!$K$5:$K$235,1,0),0)</f>
        <v>0</v>
      </c>
      <c r="M608" s="1227">
        <f>IFERROR(VLOOKUP(A608,'Resumen Diario1_1'!$K$5:$K$233,1,0),0)</f>
        <v>0</v>
      </c>
      <c r="N608" s="1227">
        <f>IFERROR(VLOOKUP(A608,'Comunicación de Baja1_0'!$K$5:$K$233,1,0),0)</f>
        <v>0</v>
      </c>
      <c r="O608" s="1227">
        <f>IFERROR(VLOOKUP(A608,'Resumen de reversiones1_0'!$K$5:$K$1000,1,0),0)</f>
        <v>0</v>
      </c>
      <c r="P608" s="1227">
        <f>IFERROR(VLOOKUP(A608,Factura2_0!$L$5:$L$971,1,0),0)</f>
        <v>0</v>
      </c>
      <c r="Q608" s="1227">
        <f>IFERROR(VLOOKUP($A608,Boleta2_0!$L$5:$L$1117,1,0),0)</f>
        <v>0</v>
      </c>
      <c r="R608" s="1227">
        <f>IFERROR(VLOOKUP($A608,'Servicios Públicos2_0'!$L$5:$L$462,1,0),0)</f>
        <v>0</v>
      </c>
      <c r="S608" s="1227">
        <f>IFERROR(VLOOKUP($A608,NotaCredito2_0!$L$5:$L$457,1,0),0)</f>
        <v>0</v>
      </c>
      <c r="T608" s="1227">
        <f>IFERROR(VLOOKUP($A608,NotaDebito2_0!$L$5:$L$454,1,0),0)</f>
        <v>0</v>
      </c>
      <c r="U608" s="1227">
        <f>IFERROR(VLOOKUP($A608,General!$D$6:$D$235,1,0),0)</f>
        <v>0</v>
      </c>
      <c r="V608" s="1227">
        <f>IFERROR(VLOOKUP($A608,Firma!$H$4:$H$232,1,0),0)</f>
        <v>0</v>
      </c>
      <c r="W608" s="365" t="s">
        <v>1914</v>
      </c>
      <c r="X608" s="1229" t="str">
        <f t="shared" si="9"/>
        <v>2540</v>
      </c>
    </row>
    <row r="609" spans="1:24" customFormat="1" x14ac:dyDescent="0.25">
      <c r="A609" s="365" t="s">
        <v>1912</v>
      </c>
      <c r="B609" s="1249" t="s">
        <v>1911</v>
      </c>
      <c r="C609" s="1382"/>
      <c r="D609" s="1090"/>
      <c r="E609" s="449"/>
      <c r="F609" s="1227" t="str">
        <f>IFERROR(VLOOKUP(A609,Factura1_0!$K$5:$K$263,1,0),"0")</f>
        <v>0</v>
      </c>
      <c r="G609" s="1227">
        <f>IFERROR(VLOOKUP(A609,Boleta1_0!$K$5:$K$248,1,0),0)</f>
        <v>0</v>
      </c>
      <c r="H609" s="1227">
        <f>IFERROR(VLOOKUP(A609,'Nota de Débito1_0'!$K$5:$K$238,1,0),0)</f>
        <v>0</v>
      </c>
      <c r="I609" s="1227">
        <f>IFERROR(VLOOKUP(A609,'Nota de Crédito1_0'!$K$5:$K$238,1,0),0)</f>
        <v>0</v>
      </c>
      <c r="J609" s="1227">
        <f>IFERROR(VLOOKUP(A609,Retenciones1_0!$K$5:$K$237,1,0),0)</f>
        <v>0</v>
      </c>
      <c r="K609" s="1227">
        <f>IFERROR(VLOOKUP(A609,Percepciones1_0!$K$5:$K$236,1,0),0)</f>
        <v>0</v>
      </c>
      <c r="L609" s="1227">
        <f>IFERROR(VLOOKUP(A609,Guía1_0!$K$5:$K$235,1,0),0)</f>
        <v>0</v>
      </c>
      <c r="M609" s="1227">
        <f>IFERROR(VLOOKUP(A609,'Resumen Diario1_1'!$K$5:$K$233,1,0),0)</f>
        <v>0</v>
      </c>
      <c r="N609" s="1227">
        <f>IFERROR(VLOOKUP(A609,'Comunicación de Baja1_0'!$K$5:$K$233,1,0),0)</f>
        <v>0</v>
      </c>
      <c r="O609" s="1227">
        <f>IFERROR(VLOOKUP(A609,'Resumen de reversiones1_0'!$K$5:$K$1000,1,0),0)</f>
        <v>0</v>
      </c>
      <c r="P609" s="1227">
        <f>IFERROR(VLOOKUP(A609,Factura2_0!$L$5:$L$971,1,0),0)</f>
        <v>0</v>
      </c>
      <c r="Q609" s="1227">
        <f>IFERROR(VLOOKUP($A609,Boleta2_0!$L$5:$L$1117,1,0),0)</f>
        <v>0</v>
      </c>
      <c r="R609" s="1227">
        <f>IFERROR(VLOOKUP($A609,'Servicios Públicos2_0'!$L$5:$L$462,1,0),0)</f>
        <v>0</v>
      </c>
      <c r="S609" s="1227">
        <f>IFERROR(VLOOKUP($A609,NotaCredito2_0!$L$5:$L$457,1,0),0)</f>
        <v>0</v>
      </c>
      <c r="T609" s="1227">
        <f>IFERROR(VLOOKUP($A609,NotaDebito2_0!$L$5:$L$454,1,0),0)</f>
        <v>0</v>
      </c>
      <c r="U609" s="1227">
        <f>IFERROR(VLOOKUP($A609,General!$D$6:$D$235,1,0),0)</f>
        <v>0</v>
      </c>
      <c r="V609" s="1227">
        <f>IFERROR(VLOOKUP($A609,Firma!$H$4:$H$232,1,0),0)</f>
        <v>0</v>
      </c>
      <c r="W609" s="365" t="s">
        <v>1912</v>
      </c>
      <c r="X609" s="1229" t="str">
        <f t="shared" si="9"/>
        <v>2541</v>
      </c>
    </row>
    <row r="610" spans="1:24" customFormat="1" x14ac:dyDescent="0.25">
      <c r="A610" s="365" t="s">
        <v>1910</v>
      </c>
      <c r="B610" s="1249" t="s">
        <v>1909</v>
      </c>
      <c r="C610" s="1382"/>
      <c r="D610" s="1090"/>
      <c r="E610" s="449"/>
      <c r="F610" s="1227" t="str">
        <f>IFERROR(VLOOKUP(A610,Factura1_0!$K$5:$K$263,1,0),"0")</f>
        <v>0</v>
      </c>
      <c r="G610" s="1227">
        <f>IFERROR(VLOOKUP(A610,Boleta1_0!$K$5:$K$248,1,0),0)</f>
        <v>0</v>
      </c>
      <c r="H610" s="1227">
        <f>IFERROR(VLOOKUP(A610,'Nota de Débito1_0'!$K$5:$K$238,1,0),0)</f>
        <v>0</v>
      </c>
      <c r="I610" s="1227">
        <f>IFERROR(VLOOKUP(A610,'Nota de Crédito1_0'!$K$5:$K$238,1,0),0)</f>
        <v>0</v>
      </c>
      <c r="J610" s="1227">
        <f>IFERROR(VLOOKUP(A610,Retenciones1_0!$K$5:$K$237,1,0),0)</f>
        <v>0</v>
      </c>
      <c r="K610" s="1227">
        <f>IFERROR(VLOOKUP(A610,Percepciones1_0!$K$5:$K$236,1,0),0)</f>
        <v>0</v>
      </c>
      <c r="L610" s="1227">
        <f>IFERROR(VLOOKUP(A610,Guía1_0!$K$5:$K$235,1,0),0)</f>
        <v>0</v>
      </c>
      <c r="M610" s="1227">
        <f>IFERROR(VLOOKUP(A610,'Resumen Diario1_1'!$K$5:$K$233,1,0),0)</f>
        <v>0</v>
      </c>
      <c r="N610" s="1227">
        <f>IFERROR(VLOOKUP(A610,'Comunicación de Baja1_0'!$K$5:$K$233,1,0),0)</f>
        <v>0</v>
      </c>
      <c r="O610" s="1227">
        <f>IFERROR(VLOOKUP(A610,'Resumen de reversiones1_0'!$K$5:$K$1000,1,0),0)</f>
        <v>0</v>
      </c>
      <c r="P610" s="1227">
        <f>IFERROR(VLOOKUP(A610,Factura2_0!$L$5:$L$971,1,0),0)</f>
        <v>0</v>
      </c>
      <c r="Q610" s="1227">
        <f>IFERROR(VLOOKUP($A610,Boleta2_0!$L$5:$L$1117,1,0),0)</f>
        <v>0</v>
      </c>
      <c r="R610" s="1227">
        <f>IFERROR(VLOOKUP($A610,'Servicios Públicos2_0'!$L$5:$L$462,1,0),0)</f>
        <v>0</v>
      </c>
      <c r="S610" s="1227">
        <f>IFERROR(VLOOKUP($A610,NotaCredito2_0!$L$5:$L$457,1,0),0)</f>
        <v>0</v>
      </c>
      <c r="T610" s="1227">
        <f>IFERROR(VLOOKUP($A610,NotaDebito2_0!$L$5:$L$454,1,0),0)</f>
        <v>0</v>
      </c>
      <c r="U610" s="1227">
        <f>IFERROR(VLOOKUP($A610,General!$D$6:$D$235,1,0),0)</f>
        <v>0</v>
      </c>
      <c r="V610" s="1227">
        <f>IFERROR(VLOOKUP($A610,Firma!$H$4:$H$232,1,0),0)</f>
        <v>0</v>
      </c>
      <c r="W610" s="365" t="s">
        <v>1910</v>
      </c>
      <c r="X610" s="1229" t="str">
        <f t="shared" si="9"/>
        <v>2542</v>
      </c>
    </row>
    <row r="611" spans="1:24" customFormat="1" x14ac:dyDescent="0.25">
      <c r="A611" s="365" t="s">
        <v>1908</v>
      </c>
      <c r="B611" s="1249" t="s">
        <v>1907</v>
      </c>
      <c r="C611" s="1382"/>
      <c r="D611" s="1090"/>
      <c r="E611" s="449"/>
      <c r="F611" s="1227" t="str">
        <f>IFERROR(VLOOKUP(A611,Factura1_0!$K$5:$K$263,1,0),"0")</f>
        <v>0</v>
      </c>
      <c r="G611" s="1227">
        <f>IFERROR(VLOOKUP(A611,Boleta1_0!$K$5:$K$248,1,0),0)</f>
        <v>0</v>
      </c>
      <c r="H611" s="1227">
        <f>IFERROR(VLOOKUP(A611,'Nota de Débito1_0'!$K$5:$K$238,1,0),0)</f>
        <v>0</v>
      </c>
      <c r="I611" s="1227">
        <f>IFERROR(VLOOKUP(A611,'Nota de Crédito1_0'!$K$5:$K$238,1,0),0)</f>
        <v>0</v>
      </c>
      <c r="J611" s="1227">
        <f>IFERROR(VLOOKUP(A611,Retenciones1_0!$K$5:$K$237,1,0),0)</f>
        <v>0</v>
      </c>
      <c r="K611" s="1227">
        <f>IFERROR(VLOOKUP(A611,Percepciones1_0!$K$5:$K$236,1,0),0)</f>
        <v>0</v>
      </c>
      <c r="L611" s="1227">
        <f>IFERROR(VLOOKUP(A611,Guía1_0!$K$5:$K$235,1,0),0)</f>
        <v>0</v>
      </c>
      <c r="M611" s="1227">
        <f>IFERROR(VLOOKUP(A611,'Resumen Diario1_1'!$K$5:$K$233,1,0),0)</f>
        <v>0</v>
      </c>
      <c r="N611" s="1227">
        <f>IFERROR(VLOOKUP(A611,'Comunicación de Baja1_0'!$K$5:$K$233,1,0),0)</f>
        <v>0</v>
      </c>
      <c r="O611" s="1227">
        <f>IFERROR(VLOOKUP(A611,'Resumen de reversiones1_0'!$K$5:$K$1000,1,0),0)</f>
        <v>0</v>
      </c>
      <c r="P611" s="1227">
        <f>IFERROR(VLOOKUP(A611,Factura2_0!$L$5:$L$971,1,0),0)</f>
        <v>0</v>
      </c>
      <c r="Q611" s="1227">
        <f>IFERROR(VLOOKUP($A611,Boleta2_0!$L$5:$L$1117,1,0),0)</f>
        <v>0</v>
      </c>
      <c r="R611" s="1227">
        <f>IFERROR(VLOOKUP($A611,'Servicios Públicos2_0'!$L$5:$L$462,1,0),0)</f>
        <v>0</v>
      </c>
      <c r="S611" s="1227">
        <f>IFERROR(VLOOKUP($A611,NotaCredito2_0!$L$5:$L$457,1,0),0)</f>
        <v>0</v>
      </c>
      <c r="T611" s="1227">
        <f>IFERROR(VLOOKUP($A611,NotaDebito2_0!$L$5:$L$454,1,0),0)</f>
        <v>0</v>
      </c>
      <c r="U611" s="1227">
        <f>IFERROR(VLOOKUP($A611,General!$D$6:$D$235,1,0),0)</f>
        <v>0</v>
      </c>
      <c r="V611" s="1227">
        <f>IFERROR(VLOOKUP($A611,Firma!$H$4:$H$232,1,0),0)</f>
        <v>0</v>
      </c>
      <c r="W611" s="365" t="s">
        <v>1908</v>
      </c>
      <c r="X611" s="1229" t="str">
        <f t="shared" si="9"/>
        <v>2543</v>
      </c>
    </row>
    <row r="612" spans="1:24" customFormat="1" x14ac:dyDescent="0.25">
      <c r="A612" s="365" t="s">
        <v>1906</v>
      </c>
      <c r="B612" s="1249" t="s">
        <v>1905</v>
      </c>
      <c r="C612" s="1382"/>
      <c r="D612" s="1090"/>
      <c r="E612" s="449"/>
      <c r="F612" s="1227" t="str">
        <f>IFERROR(VLOOKUP(A612,Factura1_0!$K$5:$K$263,1,0),"0")</f>
        <v>0</v>
      </c>
      <c r="G612" s="1227">
        <f>IFERROR(VLOOKUP(A612,Boleta1_0!$K$5:$K$248,1,0),0)</f>
        <v>0</v>
      </c>
      <c r="H612" s="1227">
        <f>IFERROR(VLOOKUP(A612,'Nota de Débito1_0'!$K$5:$K$238,1,0),0)</f>
        <v>0</v>
      </c>
      <c r="I612" s="1227">
        <f>IFERROR(VLOOKUP(A612,'Nota de Crédito1_0'!$K$5:$K$238,1,0),0)</f>
        <v>0</v>
      </c>
      <c r="J612" s="1227">
        <f>IFERROR(VLOOKUP(A612,Retenciones1_0!$K$5:$K$237,1,0),0)</f>
        <v>0</v>
      </c>
      <c r="K612" s="1227">
        <f>IFERROR(VLOOKUP(A612,Percepciones1_0!$K$5:$K$236,1,0),0)</f>
        <v>0</v>
      </c>
      <c r="L612" s="1227">
        <f>IFERROR(VLOOKUP(A612,Guía1_0!$K$5:$K$235,1,0),0)</f>
        <v>0</v>
      </c>
      <c r="M612" s="1227">
        <f>IFERROR(VLOOKUP(A612,'Resumen Diario1_1'!$K$5:$K$233,1,0),0)</f>
        <v>0</v>
      </c>
      <c r="N612" s="1227">
        <f>IFERROR(VLOOKUP(A612,'Comunicación de Baja1_0'!$K$5:$K$233,1,0),0)</f>
        <v>0</v>
      </c>
      <c r="O612" s="1227">
        <f>IFERROR(VLOOKUP(A612,'Resumen de reversiones1_0'!$K$5:$K$1000,1,0),0)</f>
        <v>0</v>
      </c>
      <c r="P612" s="1227">
        <f>IFERROR(VLOOKUP(A612,Factura2_0!$L$5:$L$971,1,0),0)</f>
        <v>0</v>
      </c>
      <c r="Q612" s="1227">
        <f>IFERROR(VLOOKUP($A612,Boleta2_0!$L$5:$L$1117,1,0),0)</f>
        <v>0</v>
      </c>
      <c r="R612" s="1227">
        <f>IFERROR(VLOOKUP($A612,'Servicios Públicos2_0'!$L$5:$L$462,1,0),0)</f>
        <v>0</v>
      </c>
      <c r="S612" s="1227">
        <f>IFERROR(VLOOKUP($A612,NotaCredito2_0!$L$5:$L$457,1,0),0)</f>
        <v>0</v>
      </c>
      <c r="T612" s="1227">
        <f>IFERROR(VLOOKUP($A612,NotaDebito2_0!$L$5:$L$454,1,0),0)</f>
        <v>0</v>
      </c>
      <c r="U612" s="1227">
        <f>IFERROR(VLOOKUP($A612,General!$D$6:$D$235,1,0),0)</f>
        <v>0</v>
      </c>
      <c r="V612" s="1227">
        <f>IFERROR(VLOOKUP($A612,Firma!$H$4:$H$232,1,0),0)</f>
        <v>0</v>
      </c>
      <c r="W612" s="365" t="s">
        <v>1906</v>
      </c>
      <c r="X612" s="1229" t="str">
        <f t="shared" si="9"/>
        <v>2544</v>
      </c>
    </row>
    <row r="613" spans="1:24" customFormat="1" x14ac:dyDescent="0.25">
      <c r="A613" s="365" t="s">
        <v>1904</v>
      </c>
      <c r="B613" s="1249" t="s">
        <v>1903</v>
      </c>
      <c r="C613" s="1382"/>
      <c r="D613" s="1090"/>
      <c r="E613" s="449"/>
      <c r="F613" s="1227" t="str">
        <f>IFERROR(VLOOKUP(A613,Factura1_0!$K$5:$K$263,1,0),"0")</f>
        <v>0</v>
      </c>
      <c r="G613" s="1227">
        <f>IFERROR(VLOOKUP(A613,Boleta1_0!$K$5:$K$248,1,0),0)</f>
        <v>0</v>
      </c>
      <c r="H613" s="1227">
        <f>IFERROR(VLOOKUP(A613,'Nota de Débito1_0'!$K$5:$K$238,1,0),0)</f>
        <v>0</v>
      </c>
      <c r="I613" s="1227">
        <f>IFERROR(VLOOKUP(A613,'Nota de Crédito1_0'!$K$5:$K$238,1,0),0)</f>
        <v>0</v>
      </c>
      <c r="J613" s="1227">
        <f>IFERROR(VLOOKUP(A613,Retenciones1_0!$K$5:$K$237,1,0),0)</f>
        <v>0</v>
      </c>
      <c r="K613" s="1227">
        <f>IFERROR(VLOOKUP(A613,Percepciones1_0!$K$5:$K$236,1,0),0)</f>
        <v>0</v>
      </c>
      <c r="L613" s="1227">
        <f>IFERROR(VLOOKUP(A613,Guía1_0!$K$5:$K$235,1,0),0)</f>
        <v>0</v>
      </c>
      <c r="M613" s="1227">
        <f>IFERROR(VLOOKUP(A613,'Resumen Diario1_1'!$K$5:$K$233,1,0),0)</f>
        <v>0</v>
      </c>
      <c r="N613" s="1227">
        <f>IFERROR(VLOOKUP(A613,'Comunicación de Baja1_0'!$K$5:$K$233,1,0),0)</f>
        <v>0</v>
      </c>
      <c r="O613" s="1227">
        <f>IFERROR(VLOOKUP(A613,'Resumen de reversiones1_0'!$K$5:$K$1000,1,0),0)</f>
        <v>0</v>
      </c>
      <c r="P613" s="1227">
        <f>IFERROR(VLOOKUP(A613,Factura2_0!$L$5:$L$971,1,0),0)</f>
        <v>0</v>
      </c>
      <c r="Q613" s="1227">
        <f>IFERROR(VLOOKUP($A613,Boleta2_0!$L$5:$L$1117,1,0),0)</f>
        <v>0</v>
      </c>
      <c r="R613" s="1227">
        <f>IFERROR(VLOOKUP($A613,'Servicios Públicos2_0'!$L$5:$L$462,1,0),0)</f>
        <v>0</v>
      </c>
      <c r="S613" s="1227">
        <f>IFERROR(VLOOKUP($A613,NotaCredito2_0!$L$5:$L$457,1,0),0)</f>
        <v>0</v>
      </c>
      <c r="T613" s="1227">
        <f>IFERROR(VLOOKUP($A613,NotaDebito2_0!$L$5:$L$454,1,0),0)</f>
        <v>0</v>
      </c>
      <c r="U613" s="1227">
        <f>IFERROR(VLOOKUP($A613,General!$D$6:$D$235,1,0),0)</f>
        <v>0</v>
      </c>
      <c r="V613" s="1227">
        <f>IFERROR(VLOOKUP($A613,Firma!$H$4:$H$232,1,0),0)</f>
        <v>0</v>
      </c>
      <c r="W613" s="365" t="s">
        <v>1904</v>
      </c>
      <c r="X613" s="1229" t="str">
        <f t="shared" si="9"/>
        <v>2545</v>
      </c>
    </row>
    <row r="614" spans="1:24" customFormat="1" x14ac:dyDescent="0.25">
      <c r="A614" s="365" t="s">
        <v>1902</v>
      </c>
      <c r="B614" s="1249" t="s">
        <v>1901</v>
      </c>
      <c r="C614" s="1382"/>
      <c r="D614" s="1090"/>
      <c r="E614" s="449"/>
      <c r="F614" s="1227" t="str">
        <f>IFERROR(VLOOKUP(A614,Factura1_0!$K$5:$K$263,1,0),"0")</f>
        <v>0</v>
      </c>
      <c r="G614" s="1227">
        <f>IFERROR(VLOOKUP(A614,Boleta1_0!$K$5:$K$248,1,0),0)</f>
        <v>0</v>
      </c>
      <c r="H614" s="1227">
        <f>IFERROR(VLOOKUP(A614,'Nota de Débito1_0'!$K$5:$K$238,1,0),0)</f>
        <v>0</v>
      </c>
      <c r="I614" s="1227">
        <f>IFERROR(VLOOKUP(A614,'Nota de Crédito1_0'!$K$5:$K$238,1,0),0)</f>
        <v>0</v>
      </c>
      <c r="J614" s="1227">
        <f>IFERROR(VLOOKUP(A614,Retenciones1_0!$K$5:$K$237,1,0),0)</f>
        <v>0</v>
      </c>
      <c r="K614" s="1227">
        <f>IFERROR(VLOOKUP(A614,Percepciones1_0!$K$5:$K$236,1,0),0)</f>
        <v>0</v>
      </c>
      <c r="L614" s="1227">
        <f>IFERROR(VLOOKUP(A614,Guía1_0!$K$5:$K$235,1,0),0)</f>
        <v>0</v>
      </c>
      <c r="M614" s="1227">
        <f>IFERROR(VLOOKUP(A614,'Resumen Diario1_1'!$K$5:$K$233,1,0),0)</f>
        <v>0</v>
      </c>
      <c r="N614" s="1227">
        <f>IFERROR(VLOOKUP(A614,'Comunicación de Baja1_0'!$K$5:$K$233,1,0),0)</f>
        <v>0</v>
      </c>
      <c r="O614" s="1227">
        <f>IFERROR(VLOOKUP(A614,'Resumen de reversiones1_0'!$K$5:$K$1000,1,0),0)</f>
        <v>0</v>
      </c>
      <c r="P614" s="1227">
        <f>IFERROR(VLOOKUP(A614,Factura2_0!$L$5:$L$971,1,0),0)</f>
        <v>0</v>
      </c>
      <c r="Q614" s="1227">
        <f>IFERROR(VLOOKUP($A614,Boleta2_0!$L$5:$L$1117,1,0),0)</f>
        <v>0</v>
      </c>
      <c r="R614" s="1227">
        <f>IFERROR(VLOOKUP($A614,'Servicios Públicos2_0'!$L$5:$L$462,1,0),0)</f>
        <v>0</v>
      </c>
      <c r="S614" s="1227">
        <f>IFERROR(VLOOKUP($A614,NotaCredito2_0!$L$5:$L$457,1,0),0)</f>
        <v>0</v>
      </c>
      <c r="T614" s="1227">
        <f>IFERROR(VLOOKUP($A614,NotaDebito2_0!$L$5:$L$454,1,0),0)</f>
        <v>0</v>
      </c>
      <c r="U614" s="1227">
        <f>IFERROR(VLOOKUP($A614,General!$D$6:$D$235,1,0),0)</f>
        <v>0</v>
      </c>
      <c r="V614" s="1227">
        <f>IFERROR(VLOOKUP($A614,Firma!$H$4:$H$232,1,0),0)</f>
        <v>0</v>
      </c>
      <c r="W614" s="365" t="s">
        <v>1902</v>
      </c>
      <c r="X614" s="1229" t="str">
        <f t="shared" si="9"/>
        <v>2546</v>
      </c>
    </row>
    <row r="615" spans="1:24" customFormat="1" x14ac:dyDescent="0.25">
      <c r="A615" s="365" t="s">
        <v>1900</v>
      </c>
      <c r="B615" s="1249" t="s">
        <v>1899</v>
      </c>
      <c r="C615" s="1382"/>
      <c r="D615" s="1090"/>
      <c r="E615" s="449"/>
      <c r="F615" s="1227" t="str">
        <f>IFERROR(VLOOKUP(A615,Factura1_0!$K$5:$K$263,1,0),"0")</f>
        <v>0</v>
      </c>
      <c r="G615" s="1227">
        <f>IFERROR(VLOOKUP(A615,Boleta1_0!$K$5:$K$248,1,0),0)</f>
        <v>0</v>
      </c>
      <c r="H615" s="1227">
        <f>IFERROR(VLOOKUP(A615,'Nota de Débito1_0'!$K$5:$K$238,1,0),0)</f>
        <v>0</v>
      </c>
      <c r="I615" s="1227">
        <f>IFERROR(VLOOKUP(A615,'Nota de Crédito1_0'!$K$5:$K$238,1,0),0)</f>
        <v>0</v>
      </c>
      <c r="J615" s="1227">
        <f>IFERROR(VLOOKUP(A615,Retenciones1_0!$K$5:$K$237,1,0),0)</f>
        <v>0</v>
      </c>
      <c r="K615" s="1227">
        <f>IFERROR(VLOOKUP(A615,Percepciones1_0!$K$5:$K$236,1,0),0)</f>
        <v>0</v>
      </c>
      <c r="L615" s="1227">
        <f>IFERROR(VLOOKUP(A615,Guía1_0!$K$5:$K$235,1,0),0)</f>
        <v>0</v>
      </c>
      <c r="M615" s="1227">
        <f>IFERROR(VLOOKUP(A615,'Resumen Diario1_1'!$K$5:$K$233,1,0),0)</f>
        <v>0</v>
      </c>
      <c r="N615" s="1227">
        <f>IFERROR(VLOOKUP(A615,'Comunicación de Baja1_0'!$K$5:$K$233,1,0),0)</f>
        <v>0</v>
      </c>
      <c r="O615" s="1227">
        <f>IFERROR(VLOOKUP(A615,'Resumen de reversiones1_0'!$K$5:$K$1000,1,0),0)</f>
        <v>0</v>
      </c>
      <c r="P615" s="1227">
        <f>IFERROR(VLOOKUP(A615,Factura2_0!$L$5:$L$971,1,0),0)</f>
        <v>0</v>
      </c>
      <c r="Q615" s="1227">
        <f>IFERROR(VLOOKUP($A615,Boleta2_0!$L$5:$L$1117,1,0),0)</f>
        <v>0</v>
      </c>
      <c r="R615" s="1227">
        <f>IFERROR(VLOOKUP($A615,'Servicios Públicos2_0'!$L$5:$L$462,1,0),0)</f>
        <v>0</v>
      </c>
      <c r="S615" s="1227">
        <f>IFERROR(VLOOKUP($A615,NotaCredito2_0!$L$5:$L$457,1,0),0)</f>
        <v>0</v>
      </c>
      <c r="T615" s="1227">
        <f>IFERROR(VLOOKUP($A615,NotaDebito2_0!$L$5:$L$454,1,0),0)</f>
        <v>0</v>
      </c>
      <c r="U615" s="1227">
        <f>IFERROR(VLOOKUP($A615,General!$D$6:$D$235,1,0),0)</f>
        <v>0</v>
      </c>
      <c r="V615" s="1227">
        <f>IFERROR(VLOOKUP($A615,Firma!$H$4:$H$232,1,0),0)</f>
        <v>0</v>
      </c>
      <c r="W615" s="365" t="s">
        <v>1900</v>
      </c>
      <c r="X615" s="1229" t="str">
        <f t="shared" si="9"/>
        <v>2547</v>
      </c>
    </row>
    <row r="616" spans="1:24" customFormat="1" x14ac:dyDescent="0.25">
      <c r="A616" s="365" t="s">
        <v>1898</v>
      </c>
      <c r="B616" s="1249" t="s">
        <v>1897</v>
      </c>
      <c r="C616" s="1382"/>
      <c r="D616" s="1090"/>
      <c r="E616" s="449"/>
      <c r="F616" s="1227" t="str">
        <f>IFERROR(VLOOKUP(A616,Factura1_0!$K$5:$K$263,1,0),"0")</f>
        <v>0</v>
      </c>
      <c r="G616" s="1227">
        <f>IFERROR(VLOOKUP(A616,Boleta1_0!$K$5:$K$248,1,0),0)</f>
        <v>0</v>
      </c>
      <c r="H616" s="1227">
        <f>IFERROR(VLOOKUP(A616,'Nota de Débito1_0'!$K$5:$K$238,1,0),0)</f>
        <v>0</v>
      </c>
      <c r="I616" s="1227">
        <f>IFERROR(VLOOKUP(A616,'Nota de Crédito1_0'!$K$5:$K$238,1,0),0)</f>
        <v>0</v>
      </c>
      <c r="J616" s="1227" t="str">
        <f>IFERROR(VLOOKUP(A616,Retenciones1_0!$K$5:$K$237,1,0),0)</f>
        <v>2548</v>
      </c>
      <c r="K616" s="1227" t="str">
        <f>IFERROR(VLOOKUP(A616,Percepciones1_0!$K$5:$K$236,1,0),0)</f>
        <v>2548</v>
      </c>
      <c r="L616" s="1227">
        <f>IFERROR(VLOOKUP(A616,Guía1_0!$K$5:$K$235,1,0),0)</f>
        <v>0</v>
      </c>
      <c r="M616" s="1227">
        <f>IFERROR(VLOOKUP(A616,'Resumen Diario1_1'!$K$5:$K$233,1,0),0)</f>
        <v>0</v>
      </c>
      <c r="N616" s="1227">
        <f>IFERROR(VLOOKUP(A616,'Comunicación de Baja1_0'!$K$5:$K$233,1,0),0)</f>
        <v>0</v>
      </c>
      <c r="O616" s="1227">
        <f>IFERROR(VLOOKUP(A616,'Resumen de reversiones1_0'!$K$5:$K$1000,1,0),0)</f>
        <v>0</v>
      </c>
      <c r="P616" s="1227">
        <f>IFERROR(VLOOKUP(A616,Factura2_0!$L$5:$L$971,1,0),0)</f>
        <v>0</v>
      </c>
      <c r="Q616" s="1227">
        <f>IFERROR(VLOOKUP($A616,Boleta2_0!$L$5:$L$1117,1,0),0)</f>
        <v>0</v>
      </c>
      <c r="R616" s="1227">
        <f>IFERROR(VLOOKUP($A616,'Servicios Públicos2_0'!$L$5:$L$462,1,0),0)</f>
        <v>0</v>
      </c>
      <c r="S616" s="1227">
        <f>IFERROR(VLOOKUP($A616,NotaCredito2_0!$L$5:$L$457,1,0),0)</f>
        <v>0</v>
      </c>
      <c r="T616" s="1227">
        <f>IFERROR(VLOOKUP($A616,NotaDebito2_0!$L$5:$L$454,1,0),0)</f>
        <v>0</v>
      </c>
      <c r="U616" s="1227">
        <f>IFERROR(VLOOKUP($A616,General!$D$6:$D$235,1,0),0)</f>
        <v>0</v>
      </c>
      <c r="V616" s="1227">
        <f>IFERROR(VLOOKUP($A616,Firma!$H$4:$H$232,1,0),0)</f>
        <v>0</v>
      </c>
      <c r="W616" s="365" t="s">
        <v>1898</v>
      </c>
      <c r="X616" s="1229" t="str">
        <f t="shared" si="9"/>
        <v>2548</v>
      </c>
    </row>
    <row r="617" spans="1:24" customFormat="1" x14ac:dyDescent="0.25">
      <c r="A617" s="365" t="s">
        <v>1896</v>
      </c>
      <c r="B617" s="1249" t="s">
        <v>1895</v>
      </c>
      <c r="C617" s="1382"/>
      <c r="D617" s="1090"/>
      <c r="E617" s="449"/>
      <c r="F617" s="1227" t="str">
        <f>IFERROR(VLOOKUP(A617,Factura1_0!$K$5:$K$263,1,0),"0")</f>
        <v>0</v>
      </c>
      <c r="G617" s="1227">
        <f>IFERROR(VLOOKUP(A617,Boleta1_0!$K$5:$K$248,1,0),0)</f>
        <v>0</v>
      </c>
      <c r="H617" s="1227">
        <f>IFERROR(VLOOKUP(A617,'Nota de Débito1_0'!$K$5:$K$238,1,0),0)</f>
        <v>0</v>
      </c>
      <c r="I617" s="1227">
        <f>IFERROR(VLOOKUP(A617,'Nota de Crédito1_0'!$K$5:$K$238,1,0),0)</f>
        <v>0</v>
      </c>
      <c r="J617" s="1227">
        <f>IFERROR(VLOOKUP(A617,Retenciones1_0!$K$5:$K$237,1,0),0)</f>
        <v>0</v>
      </c>
      <c r="K617" s="1227">
        <f>IFERROR(VLOOKUP(A617,Percepciones1_0!$K$5:$K$236,1,0),0)</f>
        <v>0</v>
      </c>
      <c r="L617" s="1227">
        <f>IFERROR(VLOOKUP(A617,Guía1_0!$K$5:$K$235,1,0),0)</f>
        <v>0</v>
      </c>
      <c r="M617" s="1227">
        <f>IFERROR(VLOOKUP(A617,'Resumen Diario1_1'!$K$5:$K$233,1,0),0)</f>
        <v>0</v>
      </c>
      <c r="N617" s="1227">
        <f>IFERROR(VLOOKUP(A617,'Comunicación de Baja1_0'!$K$5:$K$233,1,0),0)</f>
        <v>0</v>
      </c>
      <c r="O617" s="1227">
        <f>IFERROR(VLOOKUP(A617,'Resumen de reversiones1_0'!$K$5:$K$1000,1,0),0)</f>
        <v>0</v>
      </c>
      <c r="P617" s="1227">
        <f>IFERROR(VLOOKUP(A617,Factura2_0!$L$5:$L$971,1,0),0)</f>
        <v>0</v>
      </c>
      <c r="Q617" s="1227">
        <f>IFERROR(VLOOKUP($A617,Boleta2_0!$L$5:$L$1117,1,0),0)</f>
        <v>0</v>
      </c>
      <c r="R617" s="1227">
        <f>IFERROR(VLOOKUP($A617,'Servicios Públicos2_0'!$L$5:$L$462,1,0),0)</f>
        <v>0</v>
      </c>
      <c r="S617" s="1227">
        <f>IFERROR(VLOOKUP($A617,NotaCredito2_0!$L$5:$L$457,1,0),0)</f>
        <v>0</v>
      </c>
      <c r="T617" s="1227">
        <f>IFERROR(VLOOKUP($A617,NotaDebito2_0!$L$5:$L$454,1,0),0)</f>
        <v>0</v>
      </c>
      <c r="U617" s="1227">
        <f>IFERROR(VLOOKUP($A617,General!$D$6:$D$235,1,0),0)</f>
        <v>0</v>
      </c>
      <c r="V617" s="1227">
        <f>IFERROR(VLOOKUP($A617,Firma!$H$4:$H$232,1,0),0)</f>
        <v>0</v>
      </c>
      <c r="W617" s="365" t="s">
        <v>1896</v>
      </c>
      <c r="X617" s="1229" t="str">
        <f t="shared" si="9"/>
        <v>2549</v>
      </c>
    </row>
    <row r="618" spans="1:24" customFormat="1" x14ac:dyDescent="0.25">
      <c r="A618" s="365" t="s">
        <v>1894</v>
      </c>
      <c r="B618" s="1249" t="s">
        <v>1893</v>
      </c>
      <c r="C618" s="1382"/>
      <c r="D618" s="1090"/>
      <c r="E618" s="449"/>
      <c r="F618" s="1227" t="str">
        <f>IFERROR(VLOOKUP(A618,Factura1_0!$K$5:$K$263,1,0),"0")</f>
        <v>0</v>
      </c>
      <c r="G618" s="1227">
        <f>IFERROR(VLOOKUP(A618,Boleta1_0!$K$5:$K$248,1,0),0)</f>
        <v>0</v>
      </c>
      <c r="H618" s="1227">
        <f>IFERROR(VLOOKUP(A618,'Nota de Débito1_0'!$K$5:$K$238,1,0),0)</f>
        <v>0</v>
      </c>
      <c r="I618" s="1227">
        <f>IFERROR(VLOOKUP(A618,'Nota de Crédito1_0'!$K$5:$K$238,1,0),0)</f>
        <v>0</v>
      </c>
      <c r="J618" s="1227">
        <f>IFERROR(VLOOKUP(A618,Retenciones1_0!$K$5:$K$237,1,0),0)</f>
        <v>0</v>
      </c>
      <c r="K618" s="1227">
        <f>IFERROR(VLOOKUP(A618,Percepciones1_0!$K$5:$K$236,1,0),0)</f>
        <v>0</v>
      </c>
      <c r="L618" s="1227">
        <f>IFERROR(VLOOKUP(A618,Guía1_0!$K$5:$K$235,1,0),0)</f>
        <v>0</v>
      </c>
      <c r="M618" s="1227">
        <f>IFERROR(VLOOKUP(A618,'Resumen Diario1_1'!$K$5:$K$233,1,0),0)</f>
        <v>0</v>
      </c>
      <c r="N618" s="1227">
        <f>IFERROR(VLOOKUP(A618,'Comunicación de Baja1_0'!$K$5:$K$233,1,0),0)</f>
        <v>0</v>
      </c>
      <c r="O618" s="1227">
        <f>IFERROR(VLOOKUP(A618,'Resumen de reversiones1_0'!$K$5:$K$1000,1,0),0)</f>
        <v>0</v>
      </c>
      <c r="P618" s="1227">
        <f>IFERROR(VLOOKUP(A618,Factura2_0!$L$5:$L$971,1,0),0)</f>
        <v>0</v>
      </c>
      <c r="Q618" s="1227">
        <f>IFERROR(VLOOKUP($A618,Boleta2_0!$L$5:$L$1117,1,0),0)</f>
        <v>0</v>
      </c>
      <c r="R618" s="1227">
        <f>IFERROR(VLOOKUP($A618,'Servicios Públicos2_0'!$L$5:$L$462,1,0),0)</f>
        <v>0</v>
      </c>
      <c r="S618" s="1227">
        <f>IFERROR(VLOOKUP($A618,NotaCredito2_0!$L$5:$L$457,1,0),0)</f>
        <v>0</v>
      </c>
      <c r="T618" s="1227">
        <f>IFERROR(VLOOKUP($A618,NotaDebito2_0!$L$5:$L$454,1,0),0)</f>
        <v>0</v>
      </c>
      <c r="U618" s="1227">
        <f>IFERROR(VLOOKUP($A618,General!$D$6:$D$235,1,0),0)</f>
        <v>0</v>
      </c>
      <c r="V618" s="1227">
        <f>IFERROR(VLOOKUP($A618,Firma!$H$4:$H$232,1,0),0)</f>
        <v>0</v>
      </c>
      <c r="W618" s="365" t="s">
        <v>1894</v>
      </c>
      <c r="X618" s="1229" t="str">
        <f t="shared" si="9"/>
        <v>2550</v>
      </c>
    </row>
    <row r="619" spans="1:24" customFormat="1" x14ac:dyDescent="0.25">
      <c r="A619" s="365" t="s">
        <v>1892</v>
      </c>
      <c r="B619" s="1249" t="s">
        <v>1891</v>
      </c>
      <c r="C619" s="1382"/>
      <c r="D619" s="1090"/>
      <c r="E619" s="449"/>
      <c r="F619" s="1227" t="str">
        <f>IFERROR(VLOOKUP(A619,Factura1_0!$K$5:$K$263,1,0),"0")</f>
        <v>0</v>
      </c>
      <c r="G619" s="1227">
        <f>IFERROR(VLOOKUP(A619,Boleta1_0!$K$5:$K$248,1,0),0)</f>
        <v>0</v>
      </c>
      <c r="H619" s="1227">
        <f>IFERROR(VLOOKUP(A619,'Nota de Débito1_0'!$K$5:$K$238,1,0),0)</f>
        <v>0</v>
      </c>
      <c r="I619" s="1227">
        <f>IFERROR(VLOOKUP(A619,'Nota de Crédito1_0'!$K$5:$K$238,1,0),0)</f>
        <v>0</v>
      </c>
      <c r="J619" s="1227">
        <f>IFERROR(VLOOKUP(A619,Retenciones1_0!$K$5:$K$237,1,0),0)</f>
        <v>0</v>
      </c>
      <c r="K619" s="1227">
        <f>IFERROR(VLOOKUP(A619,Percepciones1_0!$K$5:$K$236,1,0),0)</f>
        <v>0</v>
      </c>
      <c r="L619" s="1227">
        <f>IFERROR(VLOOKUP(A619,Guía1_0!$K$5:$K$235,1,0),0)</f>
        <v>0</v>
      </c>
      <c r="M619" s="1227">
        <f>IFERROR(VLOOKUP(A619,'Resumen Diario1_1'!$K$5:$K$233,1,0),0)</f>
        <v>0</v>
      </c>
      <c r="N619" s="1227">
        <f>IFERROR(VLOOKUP(A619,'Comunicación de Baja1_0'!$K$5:$K$233,1,0),0)</f>
        <v>0</v>
      </c>
      <c r="O619" s="1227">
        <f>IFERROR(VLOOKUP(A619,'Resumen de reversiones1_0'!$K$5:$K$1000,1,0),0)</f>
        <v>0</v>
      </c>
      <c r="P619" s="1227">
        <f>IFERROR(VLOOKUP(A619,Factura2_0!$L$5:$L$971,1,0),0)</f>
        <v>0</v>
      </c>
      <c r="Q619" s="1227">
        <f>IFERROR(VLOOKUP($A619,Boleta2_0!$L$5:$L$1117,1,0),0)</f>
        <v>0</v>
      </c>
      <c r="R619" s="1227">
        <f>IFERROR(VLOOKUP($A619,'Servicios Públicos2_0'!$L$5:$L$462,1,0),0)</f>
        <v>0</v>
      </c>
      <c r="S619" s="1227">
        <f>IFERROR(VLOOKUP($A619,NotaCredito2_0!$L$5:$L$457,1,0),0)</f>
        <v>0</v>
      </c>
      <c r="T619" s="1227">
        <f>IFERROR(VLOOKUP($A619,NotaDebito2_0!$L$5:$L$454,1,0),0)</f>
        <v>0</v>
      </c>
      <c r="U619" s="1227">
        <f>IFERROR(VLOOKUP($A619,General!$D$6:$D$235,1,0),0)</f>
        <v>0</v>
      </c>
      <c r="V619" s="1227">
        <f>IFERROR(VLOOKUP($A619,Firma!$H$4:$H$232,1,0),0)</f>
        <v>0</v>
      </c>
      <c r="W619" s="365" t="s">
        <v>1892</v>
      </c>
      <c r="X619" s="1229" t="str">
        <f t="shared" si="9"/>
        <v>2551</v>
      </c>
    </row>
    <row r="620" spans="1:24" customFormat="1" x14ac:dyDescent="0.25">
      <c r="A620" s="365" t="s">
        <v>1890</v>
      </c>
      <c r="B620" s="1249" t="s">
        <v>1889</v>
      </c>
      <c r="C620" s="1382"/>
      <c r="D620" s="1090"/>
      <c r="E620" s="449"/>
      <c r="F620" s="1227" t="str">
        <f>IFERROR(VLOOKUP(A620,Factura1_0!$K$5:$K$263,1,0),"0")</f>
        <v>0</v>
      </c>
      <c r="G620" s="1227">
        <f>IFERROR(VLOOKUP(A620,Boleta1_0!$K$5:$K$248,1,0),0)</f>
        <v>0</v>
      </c>
      <c r="H620" s="1227">
        <f>IFERROR(VLOOKUP(A620,'Nota de Débito1_0'!$K$5:$K$238,1,0),0)</f>
        <v>0</v>
      </c>
      <c r="I620" s="1227">
        <f>IFERROR(VLOOKUP(A620,'Nota de Crédito1_0'!$K$5:$K$238,1,0),0)</f>
        <v>0</v>
      </c>
      <c r="J620" s="1227">
        <f>IFERROR(VLOOKUP(A620,Retenciones1_0!$K$5:$K$237,1,0),0)</f>
        <v>0</v>
      </c>
      <c r="K620" s="1227">
        <f>IFERROR(VLOOKUP(A620,Percepciones1_0!$K$5:$K$236,1,0),0)</f>
        <v>0</v>
      </c>
      <c r="L620" s="1227">
        <f>IFERROR(VLOOKUP(A620,Guía1_0!$K$5:$K$235,1,0),0)</f>
        <v>0</v>
      </c>
      <c r="M620" s="1227">
        <f>IFERROR(VLOOKUP(A620,'Resumen Diario1_1'!$K$5:$K$233,1,0),0)</f>
        <v>0</v>
      </c>
      <c r="N620" s="1227">
        <f>IFERROR(VLOOKUP(A620,'Comunicación de Baja1_0'!$K$5:$K$233,1,0),0)</f>
        <v>0</v>
      </c>
      <c r="O620" s="1227">
        <f>IFERROR(VLOOKUP(A620,'Resumen de reversiones1_0'!$K$5:$K$1000,1,0),0)</f>
        <v>0</v>
      </c>
      <c r="P620" s="1227">
        <f>IFERROR(VLOOKUP(A620,Factura2_0!$L$5:$L$971,1,0),0)</f>
        <v>0</v>
      </c>
      <c r="Q620" s="1227">
        <f>IFERROR(VLOOKUP($A620,Boleta2_0!$L$5:$L$1117,1,0),0)</f>
        <v>0</v>
      </c>
      <c r="R620" s="1227">
        <f>IFERROR(VLOOKUP($A620,'Servicios Públicos2_0'!$L$5:$L$462,1,0),0)</f>
        <v>0</v>
      </c>
      <c r="S620" s="1227">
        <f>IFERROR(VLOOKUP($A620,NotaCredito2_0!$L$5:$L$457,1,0),0)</f>
        <v>0</v>
      </c>
      <c r="T620" s="1227">
        <f>IFERROR(VLOOKUP($A620,NotaDebito2_0!$L$5:$L$454,1,0),0)</f>
        <v>0</v>
      </c>
      <c r="U620" s="1227">
        <f>IFERROR(VLOOKUP($A620,General!$D$6:$D$235,1,0),0)</f>
        <v>0</v>
      </c>
      <c r="V620" s="1227">
        <f>IFERROR(VLOOKUP($A620,Firma!$H$4:$H$232,1,0),0)</f>
        <v>0</v>
      </c>
      <c r="W620" s="365" t="s">
        <v>1890</v>
      </c>
      <c r="X620" s="1229" t="str">
        <f t="shared" si="9"/>
        <v>2552</v>
      </c>
    </row>
    <row r="621" spans="1:24" customFormat="1" x14ac:dyDescent="0.25">
      <c r="A621" s="365" t="s">
        <v>1888</v>
      </c>
      <c r="B621" s="1249" t="s">
        <v>1887</v>
      </c>
      <c r="C621" s="1382"/>
      <c r="D621" s="1090"/>
      <c r="E621" s="449"/>
      <c r="F621" s="1227" t="str">
        <f>IFERROR(VLOOKUP(A621,Factura1_0!$K$5:$K$263,1,0),"0")</f>
        <v>0</v>
      </c>
      <c r="G621" s="1227">
        <f>IFERROR(VLOOKUP(A621,Boleta1_0!$K$5:$K$248,1,0),0)</f>
        <v>0</v>
      </c>
      <c r="H621" s="1227">
        <f>IFERROR(VLOOKUP(A621,'Nota de Débito1_0'!$K$5:$K$238,1,0),0)</f>
        <v>0</v>
      </c>
      <c r="I621" s="1227">
        <f>IFERROR(VLOOKUP(A621,'Nota de Crédito1_0'!$K$5:$K$238,1,0),0)</f>
        <v>0</v>
      </c>
      <c r="J621" s="1227">
        <f>IFERROR(VLOOKUP(A621,Retenciones1_0!$K$5:$K$237,1,0),0)</f>
        <v>0</v>
      </c>
      <c r="K621" s="1227">
        <f>IFERROR(VLOOKUP(A621,Percepciones1_0!$K$5:$K$236,1,0),0)</f>
        <v>0</v>
      </c>
      <c r="L621" s="1227">
        <f>IFERROR(VLOOKUP(A621,Guía1_0!$K$5:$K$235,1,0),0)</f>
        <v>0</v>
      </c>
      <c r="M621" s="1227">
        <f>IFERROR(VLOOKUP(A621,'Resumen Diario1_1'!$K$5:$K$233,1,0),0)</f>
        <v>0</v>
      </c>
      <c r="N621" s="1227">
        <f>IFERROR(VLOOKUP(A621,'Comunicación de Baja1_0'!$K$5:$K$233,1,0),0)</f>
        <v>0</v>
      </c>
      <c r="O621" s="1227">
        <f>IFERROR(VLOOKUP(A621,'Resumen de reversiones1_0'!$K$5:$K$1000,1,0),0)</f>
        <v>0</v>
      </c>
      <c r="P621" s="1227">
        <f>IFERROR(VLOOKUP(A621,Factura2_0!$L$5:$L$971,1,0),0)</f>
        <v>0</v>
      </c>
      <c r="Q621" s="1227">
        <f>IFERROR(VLOOKUP($A621,Boleta2_0!$L$5:$L$1117,1,0),0)</f>
        <v>0</v>
      </c>
      <c r="R621" s="1227">
        <f>IFERROR(VLOOKUP($A621,'Servicios Públicos2_0'!$L$5:$L$462,1,0),0)</f>
        <v>0</v>
      </c>
      <c r="S621" s="1227">
        <f>IFERROR(VLOOKUP($A621,NotaCredito2_0!$L$5:$L$457,1,0),0)</f>
        <v>0</v>
      </c>
      <c r="T621" s="1227">
        <f>IFERROR(VLOOKUP($A621,NotaDebito2_0!$L$5:$L$454,1,0),0)</f>
        <v>0</v>
      </c>
      <c r="U621" s="1227">
        <f>IFERROR(VLOOKUP($A621,General!$D$6:$D$235,1,0),0)</f>
        <v>0</v>
      </c>
      <c r="V621" s="1227">
        <f>IFERROR(VLOOKUP($A621,Firma!$H$4:$H$232,1,0),0)</f>
        <v>0</v>
      </c>
      <c r="W621" s="365" t="s">
        <v>1888</v>
      </c>
      <c r="X621" s="1229" t="str">
        <f t="shared" si="9"/>
        <v>2553</v>
      </c>
    </row>
    <row r="622" spans="1:24" customFormat="1" x14ac:dyDescent="0.25">
      <c r="A622" s="365" t="s">
        <v>1886</v>
      </c>
      <c r="B622" s="1249" t="s">
        <v>306</v>
      </c>
      <c r="C622" s="1382"/>
      <c r="D622" s="1090"/>
      <c r="E622" s="449"/>
      <c r="F622" s="1227" t="str">
        <f>IFERROR(VLOOKUP(A622,Factura1_0!$K$5:$K$263,1,0),"0")</f>
        <v>0</v>
      </c>
      <c r="G622" s="1227">
        <f>IFERROR(VLOOKUP(A622,Boleta1_0!$K$5:$K$248,1,0),0)</f>
        <v>0</v>
      </c>
      <c r="H622" s="1227">
        <f>IFERROR(VLOOKUP(A622,'Nota de Débito1_0'!$K$5:$K$238,1,0),0)</f>
        <v>0</v>
      </c>
      <c r="I622" s="1227">
        <f>IFERROR(VLOOKUP(A622,'Nota de Crédito1_0'!$K$5:$K$238,1,0),0)</f>
        <v>0</v>
      </c>
      <c r="J622" s="1227">
        <f>IFERROR(VLOOKUP(A622,Retenciones1_0!$K$5:$K$237,1,0),0)</f>
        <v>0</v>
      </c>
      <c r="K622" s="1227">
        <f>IFERROR(VLOOKUP(A622,Percepciones1_0!$K$5:$K$236,1,0),0)</f>
        <v>0</v>
      </c>
      <c r="L622" s="1227" t="str">
        <f>IFERROR(VLOOKUP(A622,Guía1_0!$K$5:$K$235,1,0),0)</f>
        <v>2554</v>
      </c>
      <c r="M622" s="1227">
        <f>IFERROR(VLOOKUP(A622,'Resumen Diario1_1'!$K$5:$K$233,1,0),0)</f>
        <v>0</v>
      </c>
      <c r="N622" s="1227">
        <f>IFERROR(VLOOKUP(A622,'Comunicación de Baja1_0'!$K$5:$K$233,1,0),0)</f>
        <v>0</v>
      </c>
      <c r="O622" s="1227">
        <f>IFERROR(VLOOKUP(A622,'Resumen de reversiones1_0'!$K$5:$K$1000,1,0),0)</f>
        <v>0</v>
      </c>
      <c r="P622" s="1227">
        <f>IFERROR(VLOOKUP(A622,Factura2_0!$L$5:$L$971,1,0),0)</f>
        <v>0</v>
      </c>
      <c r="Q622" s="1227">
        <f>IFERROR(VLOOKUP($A622,Boleta2_0!$L$5:$L$1117,1,0),0)</f>
        <v>0</v>
      </c>
      <c r="R622" s="1227">
        <f>IFERROR(VLOOKUP($A622,'Servicios Públicos2_0'!$L$5:$L$462,1,0),0)</f>
        <v>0</v>
      </c>
      <c r="S622" s="1227">
        <f>IFERROR(VLOOKUP($A622,NotaCredito2_0!$L$5:$L$457,1,0),0)</f>
        <v>0</v>
      </c>
      <c r="T622" s="1227">
        <f>IFERROR(VLOOKUP($A622,NotaDebito2_0!$L$5:$L$454,1,0),0)</f>
        <v>0</v>
      </c>
      <c r="U622" s="1227">
        <f>IFERROR(VLOOKUP($A622,General!$D$6:$D$235,1,0),0)</f>
        <v>0</v>
      </c>
      <c r="V622" s="1227">
        <f>IFERROR(VLOOKUP($A622,Firma!$H$4:$H$232,1,0),0)</f>
        <v>0</v>
      </c>
      <c r="W622" s="365" t="s">
        <v>1886</v>
      </c>
      <c r="X622" s="1229" t="str">
        <f t="shared" si="9"/>
        <v>2554</v>
      </c>
    </row>
    <row r="623" spans="1:24" customFormat="1" x14ac:dyDescent="0.25">
      <c r="A623" s="365" t="s">
        <v>1885</v>
      </c>
      <c r="B623" s="1249" t="s">
        <v>1884</v>
      </c>
      <c r="C623" s="1382"/>
      <c r="D623" s="1090"/>
      <c r="E623" s="449"/>
      <c r="F623" s="1227" t="str">
        <f>IFERROR(VLOOKUP(A623,Factura1_0!$K$5:$K$263,1,0),"0")</f>
        <v>0</v>
      </c>
      <c r="G623" s="1227">
        <f>IFERROR(VLOOKUP(A623,Boleta1_0!$K$5:$K$248,1,0),0)</f>
        <v>0</v>
      </c>
      <c r="H623" s="1227">
        <f>IFERROR(VLOOKUP(A623,'Nota de Débito1_0'!$K$5:$K$238,1,0),0)</f>
        <v>0</v>
      </c>
      <c r="I623" s="1227">
        <f>IFERROR(VLOOKUP(A623,'Nota de Crédito1_0'!$K$5:$K$238,1,0),0)</f>
        <v>0</v>
      </c>
      <c r="J623" s="1227">
        <f>IFERROR(VLOOKUP(A623,Retenciones1_0!$K$5:$K$237,1,0),0)</f>
        <v>0</v>
      </c>
      <c r="K623" s="1227">
        <f>IFERROR(VLOOKUP(A623,Percepciones1_0!$K$5:$K$236,1,0),0)</f>
        <v>0</v>
      </c>
      <c r="L623" s="1227" t="str">
        <f>IFERROR(VLOOKUP(A623,Guía1_0!$K$5:$K$235,1,0),0)</f>
        <v>2555</v>
      </c>
      <c r="M623" s="1227">
        <f>IFERROR(VLOOKUP(A623,'Resumen Diario1_1'!$K$5:$K$233,1,0),0)</f>
        <v>0</v>
      </c>
      <c r="N623" s="1227">
        <f>IFERROR(VLOOKUP(A623,'Comunicación de Baja1_0'!$K$5:$K$233,1,0),0)</f>
        <v>0</v>
      </c>
      <c r="O623" s="1227">
        <f>IFERROR(VLOOKUP(A623,'Resumen de reversiones1_0'!$K$5:$K$1000,1,0),0)</f>
        <v>0</v>
      </c>
      <c r="P623" s="1227">
        <f>IFERROR(VLOOKUP(A623,Factura2_0!$L$5:$L$971,1,0),0)</f>
        <v>0</v>
      </c>
      <c r="Q623" s="1227">
        <f>IFERROR(VLOOKUP($A623,Boleta2_0!$L$5:$L$1117,1,0),0)</f>
        <v>0</v>
      </c>
      <c r="R623" s="1227">
        <f>IFERROR(VLOOKUP($A623,'Servicios Públicos2_0'!$L$5:$L$462,1,0),0)</f>
        <v>0</v>
      </c>
      <c r="S623" s="1227">
        <f>IFERROR(VLOOKUP($A623,NotaCredito2_0!$L$5:$L$457,1,0),0)</f>
        <v>0</v>
      </c>
      <c r="T623" s="1227">
        <f>IFERROR(VLOOKUP($A623,NotaDebito2_0!$L$5:$L$454,1,0),0)</f>
        <v>0</v>
      </c>
      <c r="U623" s="1227">
        <f>IFERROR(VLOOKUP($A623,General!$D$6:$D$235,1,0),0)</f>
        <v>0</v>
      </c>
      <c r="V623" s="1227">
        <f>IFERROR(VLOOKUP($A623,Firma!$H$4:$H$232,1,0),0)</f>
        <v>0</v>
      </c>
      <c r="W623" s="365" t="s">
        <v>1885</v>
      </c>
      <c r="X623" s="1229" t="str">
        <f t="shared" si="9"/>
        <v>2555</v>
      </c>
    </row>
    <row r="624" spans="1:24" customFormat="1" x14ac:dyDescent="0.25">
      <c r="A624" s="365" t="s">
        <v>1883</v>
      </c>
      <c r="B624" s="1249" t="s">
        <v>1882</v>
      </c>
      <c r="C624" s="1382"/>
      <c r="D624" s="1090"/>
      <c r="E624" s="449"/>
      <c r="F624" s="1227" t="str">
        <f>IFERROR(VLOOKUP(A624,Factura1_0!$K$5:$K$263,1,0),"0")</f>
        <v>0</v>
      </c>
      <c r="G624" s="1227">
        <f>IFERROR(VLOOKUP(A624,Boleta1_0!$K$5:$K$248,1,0),0)</f>
        <v>0</v>
      </c>
      <c r="H624" s="1227">
        <f>IFERROR(VLOOKUP(A624,'Nota de Débito1_0'!$K$5:$K$238,1,0),0)</f>
        <v>0</v>
      </c>
      <c r="I624" s="1227">
        <f>IFERROR(VLOOKUP(A624,'Nota de Crédito1_0'!$K$5:$K$238,1,0),0)</f>
        <v>0</v>
      </c>
      <c r="J624" s="1227">
        <f>IFERROR(VLOOKUP(A624,Retenciones1_0!$K$5:$K$237,1,0),0)</f>
        <v>0</v>
      </c>
      <c r="K624" s="1227">
        <f>IFERROR(VLOOKUP(A624,Percepciones1_0!$K$5:$K$236,1,0),0)</f>
        <v>0</v>
      </c>
      <c r="L624" s="1227">
        <f>IFERROR(VLOOKUP(A624,Guía1_0!$K$5:$K$235,1,0),0)</f>
        <v>0</v>
      </c>
      <c r="M624" s="1227">
        <f>IFERROR(VLOOKUP(A624,'Resumen Diario1_1'!$K$5:$K$233,1,0),0)</f>
        <v>0</v>
      </c>
      <c r="N624" s="1227">
        <f>IFERROR(VLOOKUP(A624,'Comunicación de Baja1_0'!$K$5:$K$233,1,0),0)</f>
        <v>0</v>
      </c>
      <c r="O624" s="1227">
        <f>IFERROR(VLOOKUP(A624,'Resumen de reversiones1_0'!$K$5:$K$1000,1,0),0)</f>
        <v>0</v>
      </c>
      <c r="P624" s="1227">
        <f>IFERROR(VLOOKUP(A624,Factura2_0!$L$5:$L$971,1,0),0)</f>
        <v>0</v>
      </c>
      <c r="Q624" s="1227">
        <f>IFERROR(VLOOKUP($A624,Boleta2_0!$L$5:$L$1117,1,0),0)</f>
        <v>0</v>
      </c>
      <c r="R624" s="1227">
        <f>IFERROR(VLOOKUP($A624,'Servicios Públicos2_0'!$L$5:$L$462,1,0),0)</f>
        <v>0</v>
      </c>
      <c r="S624" s="1227">
        <f>IFERROR(VLOOKUP($A624,NotaCredito2_0!$L$5:$L$457,1,0),0)</f>
        <v>0</v>
      </c>
      <c r="T624" s="1227">
        <f>IFERROR(VLOOKUP($A624,NotaDebito2_0!$L$5:$L$454,1,0),0)</f>
        <v>0</v>
      </c>
      <c r="U624" s="1227">
        <f>IFERROR(VLOOKUP($A624,General!$D$6:$D$235,1,0),0)</f>
        <v>0</v>
      </c>
      <c r="V624" s="1227">
        <f>IFERROR(VLOOKUP($A624,Firma!$H$4:$H$232,1,0),0)</f>
        <v>0</v>
      </c>
      <c r="W624" s="365" t="s">
        <v>1883</v>
      </c>
      <c r="X624" s="1229" t="str">
        <f t="shared" si="9"/>
        <v>2556</v>
      </c>
    </row>
    <row r="625" spans="1:24" customFormat="1" x14ac:dyDescent="0.25">
      <c r="A625" s="365" t="s">
        <v>1881</v>
      </c>
      <c r="B625" s="1249" t="s">
        <v>1880</v>
      </c>
      <c r="C625" s="1382"/>
      <c r="D625" s="1090"/>
      <c r="E625" s="449"/>
      <c r="F625" s="1227" t="str">
        <f>IFERROR(VLOOKUP(A625,Factura1_0!$K$5:$K$263,1,0),"0")</f>
        <v>0</v>
      </c>
      <c r="G625" s="1227">
        <f>IFERROR(VLOOKUP(A625,Boleta1_0!$K$5:$K$248,1,0),0)</f>
        <v>0</v>
      </c>
      <c r="H625" s="1227">
        <f>IFERROR(VLOOKUP(A625,'Nota de Débito1_0'!$K$5:$K$238,1,0),0)</f>
        <v>0</v>
      </c>
      <c r="I625" s="1227">
        <f>IFERROR(VLOOKUP(A625,'Nota de Crédito1_0'!$K$5:$K$238,1,0),0)</f>
        <v>0</v>
      </c>
      <c r="J625" s="1227">
        <f>IFERROR(VLOOKUP(A625,Retenciones1_0!$K$5:$K$237,1,0),0)</f>
        <v>0</v>
      </c>
      <c r="K625" s="1227">
        <f>IFERROR(VLOOKUP(A625,Percepciones1_0!$K$5:$K$236,1,0),0)</f>
        <v>0</v>
      </c>
      <c r="L625" s="1227">
        <f>IFERROR(VLOOKUP(A625,Guía1_0!$K$5:$K$235,1,0),0)</f>
        <v>0</v>
      </c>
      <c r="M625" s="1227">
        <f>IFERROR(VLOOKUP(A625,'Resumen Diario1_1'!$K$5:$K$233,1,0),0)</f>
        <v>0</v>
      </c>
      <c r="N625" s="1227">
        <f>IFERROR(VLOOKUP(A625,'Comunicación de Baja1_0'!$K$5:$K$233,1,0),0)</f>
        <v>0</v>
      </c>
      <c r="O625" s="1227">
        <f>IFERROR(VLOOKUP(A625,'Resumen de reversiones1_0'!$K$5:$K$1000,1,0),0)</f>
        <v>0</v>
      </c>
      <c r="P625" s="1227">
        <f>IFERROR(VLOOKUP(A625,Factura2_0!$L$5:$L$971,1,0),0)</f>
        <v>0</v>
      </c>
      <c r="Q625" s="1227">
        <f>IFERROR(VLOOKUP($A625,Boleta2_0!$L$5:$L$1117,1,0),0)</f>
        <v>0</v>
      </c>
      <c r="R625" s="1227">
        <f>IFERROR(VLOOKUP($A625,'Servicios Públicos2_0'!$L$5:$L$462,1,0),0)</f>
        <v>0</v>
      </c>
      <c r="S625" s="1227">
        <f>IFERROR(VLOOKUP($A625,NotaCredito2_0!$L$5:$L$457,1,0),0)</f>
        <v>0</v>
      </c>
      <c r="T625" s="1227">
        <f>IFERROR(VLOOKUP($A625,NotaDebito2_0!$L$5:$L$454,1,0),0)</f>
        <v>0</v>
      </c>
      <c r="U625" s="1227">
        <f>IFERROR(VLOOKUP($A625,General!$D$6:$D$235,1,0),0)</f>
        <v>0</v>
      </c>
      <c r="V625" s="1227">
        <f>IFERROR(VLOOKUP($A625,Firma!$H$4:$H$232,1,0),0)</f>
        <v>0</v>
      </c>
      <c r="W625" s="365" t="s">
        <v>1881</v>
      </c>
      <c r="X625" s="1229" t="str">
        <f t="shared" si="9"/>
        <v>2557</v>
      </c>
    </row>
    <row r="626" spans="1:24" customFormat="1" x14ac:dyDescent="0.25">
      <c r="A626" s="365" t="s">
        <v>1879</v>
      </c>
      <c r="B626" s="1249" t="s">
        <v>1878</v>
      </c>
      <c r="C626" s="1382"/>
      <c r="D626" s="1090"/>
      <c r="E626" s="449"/>
      <c r="F626" s="1227" t="str">
        <f>IFERROR(VLOOKUP(A626,Factura1_0!$K$5:$K$263,1,0),"0")</f>
        <v>0</v>
      </c>
      <c r="G626" s="1227">
        <f>IFERROR(VLOOKUP(A626,Boleta1_0!$K$5:$K$248,1,0),0)</f>
        <v>0</v>
      </c>
      <c r="H626" s="1227">
        <f>IFERROR(VLOOKUP(A626,'Nota de Débito1_0'!$K$5:$K$238,1,0),0)</f>
        <v>0</v>
      </c>
      <c r="I626" s="1227">
        <f>IFERROR(VLOOKUP(A626,'Nota de Crédito1_0'!$K$5:$K$238,1,0),0)</f>
        <v>0</v>
      </c>
      <c r="J626" s="1227">
        <f>IFERROR(VLOOKUP(A626,Retenciones1_0!$K$5:$K$237,1,0),0)</f>
        <v>0</v>
      </c>
      <c r="K626" s="1227">
        <f>IFERROR(VLOOKUP(A626,Percepciones1_0!$K$5:$K$236,1,0),0)</f>
        <v>0</v>
      </c>
      <c r="L626" s="1227">
        <f>IFERROR(VLOOKUP(A626,Guía1_0!$K$5:$K$235,1,0),0)</f>
        <v>0</v>
      </c>
      <c r="M626" s="1227">
        <f>IFERROR(VLOOKUP(A626,'Resumen Diario1_1'!$K$5:$K$233,1,0),0)</f>
        <v>0</v>
      </c>
      <c r="N626" s="1227">
        <f>IFERROR(VLOOKUP(A626,'Comunicación de Baja1_0'!$K$5:$K$233,1,0),0)</f>
        <v>0</v>
      </c>
      <c r="O626" s="1227">
        <f>IFERROR(VLOOKUP(A626,'Resumen de reversiones1_0'!$K$5:$K$1000,1,0),0)</f>
        <v>0</v>
      </c>
      <c r="P626" s="1227">
        <f>IFERROR(VLOOKUP(A626,Factura2_0!$L$5:$L$971,1,0),0)</f>
        <v>0</v>
      </c>
      <c r="Q626" s="1227">
        <f>IFERROR(VLOOKUP($A626,Boleta2_0!$L$5:$L$1117,1,0),0)</f>
        <v>0</v>
      </c>
      <c r="R626" s="1227">
        <f>IFERROR(VLOOKUP($A626,'Servicios Públicos2_0'!$L$5:$L$462,1,0),0)</f>
        <v>0</v>
      </c>
      <c r="S626" s="1227">
        <f>IFERROR(VLOOKUP($A626,NotaCredito2_0!$L$5:$L$457,1,0),0)</f>
        <v>0</v>
      </c>
      <c r="T626" s="1227">
        <f>IFERROR(VLOOKUP($A626,NotaDebito2_0!$L$5:$L$454,1,0),0)</f>
        <v>0</v>
      </c>
      <c r="U626" s="1227">
        <f>IFERROR(VLOOKUP($A626,General!$D$6:$D$235,1,0),0)</f>
        <v>0</v>
      </c>
      <c r="V626" s="1227">
        <f>IFERROR(VLOOKUP($A626,Firma!$H$4:$H$232,1,0),0)</f>
        <v>0</v>
      </c>
      <c r="W626" s="365" t="s">
        <v>1879</v>
      </c>
      <c r="X626" s="1229" t="str">
        <f t="shared" si="9"/>
        <v>2558</v>
      </c>
    </row>
    <row r="627" spans="1:24" customFormat="1" x14ac:dyDescent="0.25">
      <c r="A627" s="365" t="s">
        <v>1877</v>
      </c>
      <c r="B627" s="1249" t="s">
        <v>1876</v>
      </c>
      <c r="C627" s="1382"/>
      <c r="D627" s="1090"/>
      <c r="E627" s="449"/>
      <c r="F627" s="1227" t="str">
        <f>IFERROR(VLOOKUP(A627,Factura1_0!$K$5:$K$263,1,0),"0")</f>
        <v>0</v>
      </c>
      <c r="G627" s="1227">
        <f>IFERROR(VLOOKUP(A627,Boleta1_0!$K$5:$K$248,1,0),0)</f>
        <v>0</v>
      </c>
      <c r="H627" s="1227">
        <f>IFERROR(VLOOKUP(A627,'Nota de Débito1_0'!$K$5:$K$238,1,0),0)</f>
        <v>0</v>
      </c>
      <c r="I627" s="1227">
        <f>IFERROR(VLOOKUP(A627,'Nota de Crédito1_0'!$K$5:$K$238,1,0),0)</f>
        <v>0</v>
      </c>
      <c r="J627" s="1227">
        <f>IFERROR(VLOOKUP(A627,Retenciones1_0!$K$5:$K$237,1,0),0)</f>
        <v>0</v>
      </c>
      <c r="K627" s="1227">
        <f>IFERROR(VLOOKUP(A627,Percepciones1_0!$K$5:$K$236,1,0),0)</f>
        <v>0</v>
      </c>
      <c r="L627" s="1227">
        <f>IFERROR(VLOOKUP(A627,Guía1_0!$K$5:$K$235,1,0),0)</f>
        <v>0</v>
      </c>
      <c r="M627" s="1227">
        <f>IFERROR(VLOOKUP(A627,'Resumen Diario1_1'!$K$5:$K$233,1,0),0)</f>
        <v>0</v>
      </c>
      <c r="N627" s="1227">
        <f>IFERROR(VLOOKUP(A627,'Comunicación de Baja1_0'!$K$5:$K$233,1,0),0)</f>
        <v>0</v>
      </c>
      <c r="O627" s="1227">
        <f>IFERROR(VLOOKUP(A627,'Resumen de reversiones1_0'!$K$5:$K$1000,1,0),0)</f>
        <v>0</v>
      </c>
      <c r="P627" s="1227">
        <f>IFERROR(VLOOKUP(A627,Factura2_0!$L$5:$L$971,1,0),0)</f>
        <v>0</v>
      </c>
      <c r="Q627" s="1227">
        <f>IFERROR(VLOOKUP($A627,Boleta2_0!$L$5:$L$1117,1,0),0)</f>
        <v>0</v>
      </c>
      <c r="R627" s="1227">
        <f>IFERROR(VLOOKUP($A627,'Servicios Públicos2_0'!$L$5:$L$462,1,0),0)</f>
        <v>0</v>
      </c>
      <c r="S627" s="1227">
        <f>IFERROR(VLOOKUP($A627,NotaCredito2_0!$L$5:$L$457,1,0),0)</f>
        <v>0</v>
      </c>
      <c r="T627" s="1227">
        <f>IFERROR(VLOOKUP($A627,NotaDebito2_0!$L$5:$L$454,1,0),0)</f>
        <v>0</v>
      </c>
      <c r="U627" s="1227">
        <f>IFERROR(VLOOKUP($A627,General!$D$6:$D$235,1,0),0)</f>
        <v>0</v>
      </c>
      <c r="V627" s="1227">
        <f>IFERROR(VLOOKUP($A627,Firma!$H$4:$H$232,1,0),0)</f>
        <v>0</v>
      </c>
      <c r="W627" s="365" t="s">
        <v>1877</v>
      </c>
      <c r="X627" s="1229" t="str">
        <f t="shared" si="9"/>
        <v>2559</v>
      </c>
    </row>
    <row r="628" spans="1:24" customFormat="1" x14ac:dyDescent="0.25">
      <c r="A628" s="365" t="s">
        <v>1875</v>
      </c>
      <c r="B628" s="1249" t="s">
        <v>1874</v>
      </c>
      <c r="C628" s="1382"/>
      <c r="D628" s="1090"/>
      <c r="E628" s="449"/>
      <c r="F628" s="1227" t="str">
        <f>IFERROR(VLOOKUP(A628,Factura1_0!$K$5:$K$263,1,0),"0")</f>
        <v>0</v>
      </c>
      <c r="G628" s="1227">
        <f>IFERROR(VLOOKUP(A628,Boleta1_0!$K$5:$K$248,1,0),0)</f>
        <v>0</v>
      </c>
      <c r="H628" s="1227">
        <f>IFERROR(VLOOKUP(A628,'Nota de Débito1_0'!$K$5:$K$238,1,0),0)</f>
        <v>0</v>
      </c>
      <c r="I628" s="1227">
        <f>IFERROR(VLOOKUP(A628,'Nota de Crédito1_0'!$K$5:$K$238,1,0),0)</f>
        <v>0</v>
      </c>
      <c r="J628" s="1227">
        <f>IFERROR(VLOOKUP(A628,Retenciones1_0!$K$5:$K$237,1,0),0)</f>
        <v>0</v>
      </c>
      <c r="K628" s="1227">
        <f>IFERROR(VLOOKUP(A628,Percepciones1_0!$K$5:$K$236,1,0),0)</f>
        <v>0</v>
      </c>
      <c r="L628" s="1227">
        <f>IFERROR(VLOOKUP(A628,Guía1_0!$K$5:$K$235,1,0),0)</f>
        <v>0</v>
      </c>
      <c r="M628" s="1227">
        <f>IFERROR(VLOOKUP(A628,'Resumen Diario1_1'!$K$5:$K$233,1,0),0)</f>
        <v>0</v>
      </c>
      <c r="N628" s="1227">
        <f>IFERROR(VLOOKUP(A628,'Comunicación de Baja1_0'!$K$5:$K$233,1,0),0)</f>
        <v>0</v>
      </c>
      <c r="O628" s="1227">
        <f>IFERROR(VLOOKUP(A628,'Resumen de reversiones1_0'!$K$5:$K$1000,1,0),0)</f>
        <v>0</v>
      </c>
      <c r="P628" s="1227">
        <f>IFERROR(VLOOKUP(A628,Factura2_0!$L$5:$L$971,1,0),0)</f>
        <v>0</v>
      </c>
      <c r="Q628" s="1227">
        <f>IFERROR(VLOOKUP($A628,Boleta2_0!$L$5:$L$1117,1,0),0)</f>
        <v>0</v>
      </c>
      <c r="R628" s="1227">
        <f>IFERROR(VLOOKUP($A628,'Servicios Públicos2_0'!$L$5:$L$462,1,0),0)</f>
        <v>0</v>
      </c>
      <c r="S628" s="1227">
        <f>IFERROR(VLOOKUP($A628,NotaCredito2_0!$L$5:$L$457,1,0),0)</f>
        <v>0</v>
      </c>
      <c r="T628" s="1227">
        <f>IFERROR(VLOOKUP($A628,NotaDebito2_0!$L$5:$L$454,1,0),0)</f>
        <v>0</v>
      </c>
      <c r="U628" s="1227">
        <f>IFERROR(VLOOKUP($A628,General!$D$6:$D$235,1,0),0)</f>
        <v>0</v>
      </c>
      <c r="V628" s="1227">
        <f>IFERROR(VLOOKUP($A628,Firma!$H$4:$H$232,1,0),0)</f>
        <v>0</v>
      </c>
      <c r="W628" s="365" t="s">
        <v>1875</v>
      </c>
      <c r="X628" s="1229" t="str">
        <f t="shared" si="9"/>
        <v>2560</v>
      </c>
    </row>
    <row r="629" spans="1:24" customFormat="1" x14ac:dyDescent="0.25">
      <c r="A629" s="365" t="s">
        <v>1873</v>
      </c>
      <c r="B629" s="1249" t="s">
        <v>1872</v>
      </c>
      <c r="C629" s="1382"/>
      <c r="D629" s="1090"/>
      <c r="E629" s="449"/>
      <c r="F629" s="1227" t="str">
        <f>IFERROR(VLOOKUP(A629,Factura1_0!$K$5:$K$263,1,0),"0")</f>
        <v>0</v>
      </c>
      <c r="G629" s="1227">
        <f>IFERROR(VLOOKUP(A629,Boleta1_0!$K$5:$K$248,1,0),0)</f>
        <v>0</v>
      </c>
      <c r="H629" s="1227">
        <f>IFERROR(VLOOKUP(A629,'Nota de Débito1_0'!$K$5:$K$238,1,0),0)</f>
        <v>0</v>
      </c>
      <c r="I629" s="1227">
        <f>IFERROR(VLOOKUP(A629,'Nota de Crédito1_0'!$K$5:$K$238,1,0),0)</f>
        <v>0</v>
      </c>
      <c r="J629" s="1227">
        <f>IFERROR(VLOOKUP(A629,Retenciones1_0!$K$5:$K$237,1,0),0)</f>
        <v>0</v>
      </c>
      <c r="K629" s="1227">
        <f>IFERROR(VLOOKUP(A629,Percepciones1_0!$K$5:$K$236,1,0),0)</f>
        <v>0</v>
      </c>
      <c r="L629" s="1227">
        <f>IFERROR(VLOOKUP(A629,Guía1_0!$K$5:$K$235,1,0),0)</f>
        <v>0</v>
      </c>
      <c r="M629" s="1227">
        <f>IFERROR(VLOOKUP(A629,'Resumen Diario1_1'!$K$5:$K$233,1,0),0)</f>
        <v>0</v>
      </c>
      <c r="N629" s="1227">
        <f>IFERROR(VLOOKUP(A629,'Comunicación de Baja1_0'!$K$5:$K$233,1,0),0)</f>
        <v>0</v>
      </c>
      <c r="O629" s="1227">
        <f>IFERROR(VLOOKUP(A629,'Resumen de reversiones1_0'!$K$5:$K$1000,1,0),0)</f>
        <v>0</v>
      </c>
      <c r="P629" s="1227">
        <f>IFERROR(VLOOKUP(A629,Factura2_0!$L$5:$L$971,1,0),0)</f>
        <v>0</v>
      </c>
      <c r="Q629" s="1227">
        <f>IFERROR(VLOOKUP($A629,Boleta2_0!$L$5:$L$1117,1,0),0)</f>
        <v>0</v>
      </c>
      <c r="R629" s="1227">
        <f>IFERROR(VLOOKUP($A629,'Servicios Públicos2_0'!$L$5:$L$462,1,0),0)</f>
        <v>0</v>
      </c>
      <c r="S629" s="1227">
        <f>IFERROR(VLOOKUP($A629,NotaCredito2_0!$L$5:$L$457,1,0),0)</f>
        <v>0</v>
      </c>
      <c r="T629" s="1227">
        <f>IFERROR(VLOOKUP($A629,NotaDebito2_0!$L$5:$L$454,1,0),0)</f>
        <v>0</v>
      </c>
      <c r="U629" s="1227">
        <f>IFERROR(VLOOKUP($A629,General!$D$6:$D$235,1,0),0)</f>
        <v>0</v>
      </c>
      <c r="V629" s="1227">
        <f>IFERROR(VLOOKUP($A629,Firma!$H$4:$H$232,1,0),0)</f>
        <v>0</v>
      </c>
      <c r="W629" s="365" t="s">
        <v>1873</v>
      </c>
      <c r="X629" s="1229" t="str">
        <f t="shared" si="9"/>
        <v>2561</v>
      </c>
    </row>
    <row r="630" spans="1:24" customFormat="1" x14ac:dyDescent="0.25">
      <c r="A630" s="365" t="s">
        <v>1871</v>
      </c>
      <c r="B630" s="1249" t="s">
        <v>1870</v>
      </c>
      <c r="C630" s="1382"/>
      <c r="D630" s="1090"/>
      <c r="E630" s="449"/>
      <c r="F630" s="1227" t="str">
        <f>IFERROR(VLOOKUP(A630,Factura1_0!$K$5:$K$263,1,0),"0")</f>
        <v>0</v>
      </c>
      <c r="G630" s="1227">
        <f>IFERROR(VLOOKUP(A630,Boleta1_0!$K$5:$K$248,1,0),0)</f>
        <v>0</v>
      </c>
      <c r="H630" s="1227">
        <f>IFERROR(VLOOKUP(A630,'Nota de Débito1_0'!$K$5:$K$238,1,0),0)</f>
        <v>0</v>
      </c>
      <c r="I630" s="1227">
        <f>IFERROR(VLOOKUP(A630,'Nota de Crédito1_0'!$K$5:$K$238,1,0),0)</f>
        <v>0</v>
      </c>
      <c r="J630" s="1227">
        <f>IFERROR(VLOOKUP(A630,Retenciones1_0!$K$5:$K$237,1,0),0)</f>
        <v>0</v>
      </c>
      <c r="K630" s="1227">
        <f>IFERROR(VLOOKUP(A630,Percepciones1_0!$K$5:$K$236,1,0),0)</f>
        <v>0</v>
      </c>
      <c r="L630" s="1227">
        <f>IFERROR(VLOOKUP(A630,Guía1_0!$K$5:$K$235,1,0),0)</f>
        <v>0</v>
      </c>
      <c r="M630" s="1227">
        <f>IFERROR(VLOOKUP(A630,'Resumen Diario1_1'!$K$5:$K$233,1,0),0)</f>
        <v>0</v>
      </c>
      <c r="N630" s="1227">
        <f>IFERROR(VLOOKUP(A630,'Comunicación de Baja1_0'!$K$5:$K$233,1,0),0)</f>
        <v>0</v>
      </c>
      <c r="O630" s="1227">
        <f>IFERROR(VLOOKUP(A630,'Resumen de reversiones1_0'!$K$5:$K$1000,1,0),0)</f>
        <v>0</v>
      </c>
      <c r="P630" s="1227">
        <f>IFERROR(VLOOKUP(A630,Factura2_0!$L$5:$L$971,1,0),0)</f>
        <v>0</v>
      </c>
      <c r="Q630" s="1227">
        <f>IFERROR(VLOOKUP($A630,Boleta2_0!$L$5:$L$1117,1,0),0)</f>
        <v>0</v>
      </c>
      <c r="R630" s="1227">
        <f>IFERROR(VLOOKUP($A630,'Servicios Públicos2_0'!$L$5:$L$462,1,0),0)</f>
        <v>0</v>
      </c>
      <c r="S630" s="1227">
        <f>IFERROR(VLOOKUP($A630,NotaCredito2_0!$L$5:$L$457,1,0),0)</f>
        <v>0</v>
      </c>
      <c r="T630" s="1227">
        <f>IFERROR(VLOOKUP($A630,NotaDebito2_0!$L$5:$L$454,1,0),0)</f>
        <v>0</v>
      </c>
      <c r="U630" s="1227">
        <f>IFERROR(VLOOKUP($A630,General!$D$6:$D$235,1,0),0)</f>
        <v>0</v>
      </c>
      <c r="V630" s="1227">
        <f>IFERROR(VLOOKUP($A630,Firma!$H$4:$H$232,1,0),0)</f>
        <v>0</v>
      </c>
      <c r="W630" s="365" t="s">
        <v>1871</v>
      </c>
      <c r="X630" s="1229" t="str">
        <f t="shared" si="9"/>
        <v>2562</v>
      </c>
    </row>
    <row r="631" spans="1:24" customFormat="1" x14ac:dyDescent="0.25">
      <c r="A631" s="365" t="s">
        <v>1869</v>
      </c>
      <c r="B631" s="1249" t="s">
        <v>1868</v>
      </c>
      <c r="C631" s="1382"/>
      <c r="D631" s="1090"/>
      <c r="E631" s="449"/>
      <c r="F631" s="1227" t="str">
        <f>IFERROR(VLOOKUP(A631,Factura1_0!$K$5:$K$263,1,0),"0")</f>
        <v>0</v>
      </c>
      <c r="G631" s="1227">
        <f>IFERROR(VLOOKUP(A631,Boleta1_0!$K$5:$K$248,1,0),0)</f>
        <v>0</v>
      </c>
      <c r="H631" s="1227">
        <f>IFERROR(VLOOKUP(A631,'Nota de Débito1_0'!$K$5:$K$238,1,0),0)</f>
        <v>0</v>
      </c>
      <c r="I631" s="1227">
        <f>IFERROR(VLOOKUP(A631,'Nota de Crédito1_0'!$K$5:$K$238,1,0),0)</f>
        <v>0</v>
      </c>
      <c r="J631" s="1227">
        <f>IFERROR(VLOOKUP(A631,Retenciones1_0!$K$5:$K$237,1,0),0)</f>
        <v>0</v>
      </c>
      <c r="K631" s="1227">
        <f>IFERROR(VLOOKUP(A631,Percepciones1_0!$K$5:$K$236,1,0),0)</f>
        <v>0</v>
      </c>
      <c r="L631" s="1227">
        <f>IFERROR(VLOOKUP(A631,Guía1_0!$K$5:$K$235,1,0),0)</f>
        <v>0</v>
      </c>
      <c r="M631" s="1227">
        <f>IFERROR(VLOOKUP(A631,'Resumen Diario1_1'!$K$5:$K$233,1,0),0)</f>
        <v>0</v>
      </c>
      <c r="N631" s="1227">
        <f>IFERROR(VLOOKUP(A631,'Comunicación de Baja1_0'!$K$5:$K$233,1,0),0)</f>
        <v>0</v>
      </c>
      <c r="O631" s="1227">
        <f>IFERROR(VLOOKUP(A631,'Resumen de reversiones1_0'!$K$5:$K$1000,1,0),0)</f>
        <v>0</v>
      </c>
      <c r="P631" s="1227">
        <f>IFERROR(VLOOKUP(A631,Factura2_0!$L$5:$L$971,1,0),0)</f>
        <v>0</v>
      </c>
      <c r="Q631" s="1227">
        <f>IFERROR(VLOOKUP($A631,Boleta2_0!$L$5:$L$1117,1,0),0)</f>
        <v>0</v>
      </c>
      <c r="R631" s="1227">
        <f>IFERROR(VLOOKUP($A631,'Servicios Públicos2_0'!$L$5:$L$462,1,0),0)</f>
        <v>0</v>
      </c>
      <c r="S631" s="1227">
        <f>IFERROR(VLOOKUP($A631,NotaCredito2_0!$L$5:$L$457,1,0),0)</f>
        <v>0</v>
      </c>
      <c r="T631" s="1227">
        <f>IFERROR(VLOOKUP($A631,NotaDebito2_0!$L$5:$L$454,1,0),0)</f>
        <v>0</v>
      </c>
      <c r="U631" s="1227">
        <f>IFERROR(VLOOKUP($A631,General!$D$6:$D$235,1,0),0)</f>
        <v>0</v>
      </c>
      <c r="V631" s="1227">
        <f>IFERROR(VLOOKUP($A631,Firma!$H$4:$H$232,1,0),0)</f>
        <v>0</v>
      </c>
      <c r="W631" s="365" t="s">
        <v>1869</v>
      </c>
      <c r="X631" s="1229" t="str">
        <f t="shared" si="9"/>
        <v>2563</v>
      </c>
    </row>
    <row r="632" spans="1:24" customFormat="1" x14ac:dyDescent="0.25">
      <c r="A632" s="365" t="s">
        <v>1867</v>
      </c>
      <c r="B632" s="1249" t="s">
        <v>1866</v>
      </c>
      <c r="C632" s="1382"/>
      <c r="D632" s="1090"/>
      <c r="E632" s="449"/>
      <c r="F632" s="1227" t="str">
        <f>IFERROR(VLOOKUP(A632,Factura1_0!$K$5:$K$263,1,0),"0")</f>
        <v>0</v>
      </c>
      <c r="G632" s="1227">
        <f>IFERROR(VLOOKUP(A632,Boleta1_0!$K$5:$K$248,1,0),0)</f>
        <v>0</v>
      </c>
      <c r="H632" s="1227">
        <f>IFERROR(VLOOKUP(A632,'Nota de Débito1_0'!$K$5:$K$238,1,0),0)</f>
        <v>0</v>
      </c>
      <c r="I632" s="1227">
        <f>IFERROR(VLOOKUP(A632,'Nota de Crédito1_0'!$K$5:$K$238,1,0),0)</f>
        <v>0</v>
      </c>
      <c r="J632" s="1227">
        <f>IFERROR(VLOOKUP(A632,Retenciones1_0!$K$5:$K$237,1,0),0)</f>
        <v>0</v>
      </c>
      <c r="K632" s="1227">
        <f>IFERROR(VLOOKUP(A632,Percepciones1_0!$K$5:$K$236,1,0),0)</f>
        <v>0</v>
      </c>
      <c r="L632" s="1227">
        <f>IFERROR(VLOOKUP(A632,Guía1_0!$K$5:$K$235,1,0),0)</f>
        <v>0</v>
      </c>
      <c r="M632" s="1227">
        <f>IFERROR(VLOOKUP(A632,'Resumen Diario1_1'!$K$5:$K$233,1,0),0)</f>
        <v>0</v>
      </c>
      <c r="N632" s="1227">
        <f>IFERROR(VLOOKUP(A632,'Comunicación de Baja1_0'!$K$5:$K$233,1,0),0)</f>
        <v>0</v>
      </c>
      <c r="O632" s="1227">
        <f>IFERROR(VLOOKUP(A632,'Resumen de reversiones1_0'!$K$5:$K$1000,1,0),0)</f>
        <v>0</v>
      </c>
      <c r="P632" s="1227">
        <f>IFERROR(VLOOKUP(A632,Factura2_0!$L$5:$L$971,1,0),0)</f>
        <v>0</v>
      </c>
      <c r="Q632" s="1227">
        <f>IFERROR(VLOOKUP($A632,Boleta2_0!$L$5:$L$1117,1,0),0)</f>
        <v>0</v>
      </c>
      <c r="R632" s="1227">
        <f>IFERROR(VLOOKUP($A632,'Servicios Públicos2_0'!$L$5:$L$462,1,0),0)</f>
        <v>0</v>
      </c>
      <c r="S632" s="1227">
        <f>IFERROR(VLOOKUP($A632,NotaCredito2_0!$L$5:$L$457,1,0),0)</f>
        <v>0</v>
      </c>
      <c r="T632" s="1227">
        <f>IFERROR(VLOOKUP($A632,NotaDebito2_0!$L$5:$L$454,1,0),0)</f>
        <v>0</v>
      </c>
      <c r="U632" s="1227">
        <f>IFERROR(VLOOKUP($A632,General!$D$6:$D$235,1,0),0)</f>
        <v>0</v>
      </c>
      <c r="V632" s="1227">
        <f>IFERROR(VLOOKUP($A632,Firma!$H$4:$H$232,1,0),0)</f>
        <v>0</v>
      </c>
      <c r="W632" s="365" t="s">
        <v>1867</v>
      </c>
      <c r="X632" s="1229" t="str">
        <f t="shared" si="9"/>
        <v>2564</v>
      </c>
    </row>
    <row r="633" spans="1:24" customFormat="1" x14ac:dyDescent="0.25">
      <c r="A633" s="365" t="s">
        <v>1865</v>
      </c>
      <c r="B633" s="1249" t="s">
        <v>1864</v>
      </c>
      <c r="C633" s="1382"/>
      <c r="D633" s="1090"/>
      <c r="E633" s="449"/>
      <c r="F633" s="1227" t="str">
        <f>IFERROR(VLOOKUP(A633,Factura1_0!$K$5:$K$263,1,0),"0")</f>
        <v>0</v>
      </c>
      <c r="G633" s="1227">
        <f>IFERROR(VLOOKUP(A633,Boleta1_0!$K$5:$K$248,1,0),0)</f>
        <v>0</v>
      </c>
      <c r="H633" s="1227">
        <f>IFERROR(VLOOKUP(A633,'Nota de Débito1_0'!$K$5:$K$238,1,0),0)</f>
        <v>0</v>
      </c>
      <c r="I633" s="1227">
        <f>IFERROR(VLOOKUP(A633,'Nota de Crédito1_0'!$K$5:$K$238,1,0),0)</f>
        <v>0</v>
      </c>
      <c r="J633" s="1227">
        <f>IFERROR(VLOOKUP(A633,Retenciones1_0!$K$5:$K$237,1,0),0)</f>
        <v>0</v>
      </c>
      <c r="K633" s="1227">
        <f>IFERROR(VLOOKUP(A633,Percepciones1_0!$K$5:$K$236,1,0),0)</f>
        <v>0</v>
      </c>
      <c r="L633" s="1227">
        <f>IFERROR(VLOOKUP(A633,Guía1_0!$K$5:$K$235,1,0),0)</f>
        <v>0</v>
      </c>
      <c r="M633" s="1227">
        <f>IFERROR(VLOOKUP(A633,'Resumen Diario1_1'!$K$5:$K$233,1,0),0)</f>
        <v>0</v>
      </c>
      <c r="N633" s="1227">
        <f>IFERROR(VLOOKUP(A633,'Comunicación de Baja1_0'!$K$5:$K$233,1,0),0)</f>
        <v>0</v>
      </c>
      <c r="O633" s="1227">
        <f>IFERROR(VLOOKUP(A633,'Resumen de reversiones1_0'!$K$5:$K$1000,1,0),0)</f>
        <v>0</v>
      </c>
      <c r="P633" s="1227">
        <f>IFERROR(VLOOKUP(A633,Factura2_0!$L$5:$L$971,1,0),0)</f>
        <v>0</v>
      </c>
      <c r="Q633" s="1227">
        <f>IFERROR(VLOOKUP($A633,Boleta2_0!$L$5:$L$1117,1,0),0)</f>
        <v>0</v>
      </c>
      <c r="R633" s="1227">
        <f>IFERROR(VLOOKUP($A633,'Servicios Públicos2_0'!$L$5:$L$462,1,0),0)</f>
        <v>0</v>
      </c>
      <c r="S633" s="1227">
        <f>IFERROR(VLOOKUP($A633,NotaCredito2_0!$L$5:$L$457,1,0),0)</f>
        <v>0</v>
      </c>
      <c r="T633" s="1227">
        <f>IFERROR(VLOOKUP($A633,NotaDebito2_0!$L$5:$L$454,1,0),0)</f>
        <v>0</v>
      </c>
      <c r="U633" s="1227">
        <f>IFERROR(VLOOKUP($A633,General!$D$6:$D$235,1,0),0)</f>
        <v>0</v>
      </c>
      <c r="V633" s="1227">
        <f>IFERROR(VLOOKUP($A633,Firma!$H$4:$H$232,1,0),0)</f>
        <v>0</v>
      </c>
      <c r="W633" s="365" t="s">
        <v>1865</v>
      </c>
      <c r="X633" s="1229" t="str">
        <f t="shared" si="9"/>
        <v>2565</v>
      </c>
    </row>
    <row r="634" spans="1:24" customFormat="1" x14ac:dyDescent="0.25">
      <c r="A634" s="365" t="s">
        <v>1863</v>
      </c>
      <c r="B634" s="1249" t="s">
        <v>1862</v>
      </c>
      <c r="C634" s="1382"/>
      <c r="D634" s="1090"/>
      <c r="E634" s="449"/>
      <c r="F634" s="1227" t="str">
        <f>IFERROR(VLOOKUP(A634,Factura1_0!$K$5:$K$263,1,0),"0")</f>
        <v>0</v>
      </c>
      <c r="G634" s="1227">
        <f>IFERROR(VLOOKUP(A634,Boleta1_0!$K$5:$K$248,1,0),0)</f>
        <v>0</v>
      </c>
      <c r="H634" s="1227">
        <f>IFERROR(VLOOKUP(A634,'Nota de Débito1_0'!$K$5:$K$238,1,0),0)</f>
        <v>0</v>
      </c>
      <c r="I634" s="1227">
        <f>IFERROR(VLOOKUP(A634,'Nota de Crédito1_0'!$K$5:$K$238,1,0),0)</f>
        <v>0</v>
      </c>
      <c r="J634" s="1227">
        <f>IFERROR(VLOOKUP(A634,Retenciones1_0!$K$5:$K$237,1,0),0)</f>
        <v>0</v>
      </c>
      <c r="K634" s="1227">
        <f>IFERROR(VLOOKUP(A634,Percepciones1_0!$K$5:$K$236,1,0),0)</f>
        <v>0</v>
      </c>
      <c r="L634" s="1227" t="str">
        <f>IFERROR(VLOOKUP(A634,Guía1_0!$K$5:$K$235,1,0),0)</f>
        <v>2566</v>
      </c>
      <c r="M634" s="1227">
        <f>IFERROR(VLOOKUP(A634,'Resumen Diario1_1'!$K$5:$K$233,1,0),0)</f>
        <v>0</v>
      </c>
      <c r="N634" s="1227">
        <f>IFERROR(VLOOKUP(A634,'Comunicación de Baja1_0'!$K$5:$K$233,1,0),0)</f>
        <v>0</v>
      </c>
      <c r="O634" s="1227">
        <f>IFERROR(VLOOKUP(A634,'Resumen de reversiones1_0'!$K$5:$K$1000,1,0),0)</f>
        <v>0</v>
      </c>
      <c r="P634" s="1227">
        <f>IFERROR(VLOOKUP(A634,Factura2_0!$L$5:$L$971,1,0),0)</f>
        <v>0</v>
      </c>
      <c r="Q634" s="1227">
        <f>IFERROR(VLOOKUP($A634,Boleta2_0!$L$5:$L$1117,1,0),0)</f>
        <v>0</v>
      </c>
      <c r="R634" s="1227">
        <f>IFERROR(VLOOKUP($A634,'Servicios Públicos2_0'!$L$5:$L$462,1,0),0)</f>
        <v>0</v>
      </c>
      <c r="S634" s="1227">
        <f>IFERROR(VLOOKUP($A634,NotaCredito2_0!$L$5:$L$457,1,0),0)</f>
        <v>0</v>
      </c>
      <c r="T634" s="1227">
        <f>IFERROR(VLOOKUP($A634,NotaDebito2_0!$L$5:$L$454,1,0),0)</f>
        <v>0</v>
      </c>
      <c r="U634" s="1227">
        <f>IFERROR(VLOOKUP($A634,General!$D$6:$D$235,1,0),0)</f>
        <v>0</v>
      </c>
      <c r="V634" s="1227">
        <f>IFERROR(VLOOKUP($A634,Firma!$H$4:$H$232,1,0),0)</f>
        <v>0</v>
      </c>
      <c r="W634" s="365" t="s">
        <v>1863</v>
      </c>
      <c r="X634" s="1229" t="str">
        <f t="shared" si="9"/>
        <v>2566</v>
      </c>
    </row>
    <row r="635" spans="1:24" customFormat="1" x14ac:dyDescent="0.25">
      <c r="A635" s="365" t="s">
        <v>1861</v>
      </c>
      <c r="B635" s="1249" t="s">
        <v>1860</v>
      </c>
      <c r="C635" s="1382"/>
      <c r="D635" s="1090"/>
      <c r="E635" s="449"/>
      <c r="F635" s="1227" t="str">
        <f>IFERROR(VLOOKUP(A635,Factura1_0!$K$5:$K$263,1,0),"0")</f>
        <v>0</v>
      </c>
      <c r="G635" s="1227">
        <f>IFERROR(VLOOKUP(A635,Boleta1_0!$K$5:$K$248,1,0),0)</f>
        <v>0</v>
      </c>
      <c r="H635" s="1227">
        <f>IFERROR(VLOOKUP(A635,'Nota de Débito1_0'!$K$5:$K$238,1,0),0)</f>
        <v>0</v>
      </c>
      <c r="I635" s="1227">
        <f>IFERROR(VLOOKUP(A635,'Nota de Crédito1_0'!$K$5:$K$238,1,0),0)</f>
        <v>0</v>
      </c>
      <c r="J635" s="1227">
        <f>IFERROR(VLOOKUP(A635,Retenciones1_0!$K$5:$K$237,1,0),0)</f>
        <v>0</v>
      </c>
      <c r="K635" s="1227">
        <f>IFERROR(VLOOKUP(A635,Percepciones1_0!$K$5:$K$236,1,0),0)</f>
        <v>0</v>
      </c>
      <c r="L635" s="1227">
        <f>IFERROR(VLOOKUP(A635,Guía1_0!$K$5:$K$235,1,0),0)</f>
        <v>0</v>
      </c>
      <c r="M635" s="1227">
        <f>IFERROR(VLOOKUP(A635,'Resumen Diario1_1'!$K$5:$K$233,1,0),0)</f>
        <v>0</v>
      </c>
      <c r="N635" s="1227">
        <f>IFERROR(VLOOKUP(A635,'Comunicación de Baja1_0'!$K$5:$K$233,1,0),0)</f>
        <v>0</v>
      </c>
      <c r="O635" s="1227">
        <f>IFERROR(VLOOKUP(A635,'Resumen de reversiones1_0'!$K$5:$K$1000,1,0),0)</f>
        <v>0</v>
      </c>
      <c r="P635" s="1227">
        <f>IFERROR(VLOOKUP(A635,Factura2_0!$L$5:$L$971,1,0),0)</f>
        <v>0</v>
      </c>
      <c r="Q635" s="1227">
        <f>IFERROR(VLOOKUP($A635,Boleta2_0!$L$5:$L$1117,1,0),0)</f>
        <v>0</v>
      </c>
      <c r="R635" s="1227">
        <f>IFERROR(VLOOKUP($A635,'Servicios Públicos2_0'!$L$5:$L$462,1,0),0)</f>
        <v>0</v>
      </c>
      <c r="S635" s="1227">
        <f>IFERROR(VLOOKUP($A635,NotaCredito2_0!$L$5:$L$457,1,0),0)</f>
        <v>0</v>
      </c>
      <c r="T635" s="1227">
        <f>IFERROR(VLOOKUP($A635,NotaDebito2_0!$L$5:$L$454,1,0),0)</f>
        <v>0</v>
      </c>
      <c r="U635" s="1227">
        <f>IFERROR(VLOOKUP($A635,General!$D$6:$D$235,1,0),0)</f>
        <v>0</v>
      </c>
      <c r="V635" s="1227">
        <f>IFERROR(VLOOKUP($A635,Firma!$H$4:$H$232,1,0),0)</f>
        <v>0</v>
      </c>
      <c r="W635" s="365" t="s">
        <v>1861</v>
      </c>
      <c r="X635" s="1229" t="str">
        <f t="shared" si="9"/>
        <v>2567</v>
      </c>
    </row>
    <row r="636" spans="1:24" customFormat="1" x14ac:dyDescent="0.25">
      <c r="A636" s="365" t="s">
        <v>1859</v>
      </c>
      <c r="B636" s="1249" t="s">
        <v>1858</v>
      </c>
      <c r="C636" s="1382"/>
      <c r="D636" s="1090"/>
      <c r="E636" s="449"/>
      <c r="F636" s="1227" t="str">
        <f>IFERROR(VLOOKUP(A636,Factura1_0!$K$5:$K$263,1,0),"0")</f>
        <v>0</v>
      </c>
      <c r="G636" s="1227">
        <f>IFERROR(VLOOKUP(A636,Boleta1_0!$K$5:$K$248,1,0),0)</f>
        <v>0</v>
      </c>
      <c r="H636" s="1227">
        <f>IFERROR(VLOOKUP(A636,'Nota de Débito1_0'!$K$5:$K$238,1,0),0)</f>
        <v>0</v>
      </c>
      <c r="I636" s="1227">
        <f>IFERROR(VLOOKUP(A636,'Nota de Crédito1_0'!$K$5:$K$238,1,0),0)</f>
        <v>0</v>
      </c>
      <c r="J636" s="1227">
        <f>IFERROR(VLOOKUP(A636,Retenciones1_0!$K$5:$K$237,1,0),0)</f>
        <v>0</v>
      </c>
      <c r="K636" s="1227">
        <f>IFERROR(VLOOKUP(A636,Percepciones1_0!$K$5:$K$236,1,0),0)</f>
        <v>0</v>
      </c>
      <c r="L636" s="1227">
        <f>IFERROR(VLOOKUP(A636,Guía1_0!$K$5:$K$235,1,0),0)</f>
        <v>0</v>
      </c>
      <c r="M636" s="1227">
        <f>IFERROR(VLOOKUP(A636,'Resumen Diario1_1'!$K$5:$K$233,1,0),0)</f>
        <v>0</v>
      </c>
      <c r="N636" s="1227">
        <f>IFERROR(VLOOKUP(A636,'Comunicación de Baja1_0'!$K$5:$K$233,1,0),0)</f>
        <v>0</v>
      </c>
      <c r="O636" s="1227">
        <f>IFERROR(VLOOKUP(A636,'Resumen de reversiones1_0'!$K$5:$K$1000,1,0),0)</f>
        <v>0</v>
      </c>
      <c r="P636" s="1227">
        <f>IFERROR(VLOOKUP(A636,Factura2_0!$L$5:$L$971,1,0),0)</f>
        <v>0</v>
      </c>
      <c r="Q636" s="1227">
        <f>IFERROR(VLOOKUP($A636,Boleta2_0!$L$5:$L$1117,1,0),0)</f>
        <v>0</v>
      </c>
      <c r="R636" s="1227">
        <f>IFERROR(VLOOKUP($A636,'Servicios Públicos2_0'!$L$5:$L$462,1,0),0)</f>
        <v>0</v>
      </c>
      <c r="S636" s="1227">
        <f>IFERROR(VLOOKUP($A636,NotaCredito2_0!$L$5:$L$457,1,0),0)</f>
        <v>0</v>
      </c>
      <c r="T636" s="1227">
        <f>IFERROR(VLOOKUP($A636,NotaDebito2_0!$L$5:$L$454,1,0),0)</f>
        <v>0</v>
      </c>
      <c r="U636" s="1227">
        <f>IFERROR(VLOOKUP($A636,General!$D$6:$D$235,1,0),0)</f>
        <v>0</v>
      </c>
      <c r="V636" s="1227">
        <f>IFERROR(VLOOKUP($A636,Firma!$H$4:$H$232,1,0),0)</f>
        <v>0</v>
      </c>
      <c r="W636" s="365" t="s">
        <v>1859</v>
      </c>
      <c r="X636" s="1229" t="str">
        <f t="shared" si="9"/>
        <v>2568</v>
      </c>
    </row>
    <row r="637" spans="1:24" customFormat="1" x14ac:dyDescent="0.25">
      <c r="A637" s="365" t="s">
        <v>1857</v>
      </c>
      <c r="B637" s="1249" t="s">
        <v>1856</v>
      </c>
      <c r="C637" s="1382"/>
      <c r="D637" s="1090"/>
      <c r="E637" s="449"/>
      <c r="F637" s="1227" t="str">
        <f>IFERROR(VLOOKUP(A637,Factura1_0!$K$5:$K$263,1,0),"0")</f>
        <v>0</v>
      </c>
      <c r="G637" s="1227">
        <f>IFERROR(VLOOKUP(A637,Boleta1_0!$K$5:$K$248,1,0),0)</f>
        <v>0</v>
      </c>
      <c r="H637" s="1227">
        <f>IFERROR(VLOOKUP(A637,'Nota de Débito1_0'!$K$5:$K$238,1,0),0)</f>
        <v>0</v>
      </c>
      <c r="I637" s="1227">
        <f>IFERROR(VLOOKUP(A637,'Nota de Crédito1_0'!$K$5:$K$238,1,0),0)</f>
        <v>0</v>
      </c>
      <c r="J637" s="1227">
        <f>IFERROR(VLOOKUP(A637,Retenciones1_0!$K$5:$K$237,1,0),0)</f>
        <v>0</v>
      </c>
      <c r="K637" s="1227">
        <f>IFERROR(VLOOKUP(A637,Percepciones1_0!$K$5:$K$236,1,0),0)</f>
        <v>0</v>
      </c>
      <c r="L637" s="1227">
        <f>IFERROR(VLOOKUP(A637,Guía1_0!$K$5:$K$235,1,0),0)</f>
        <v>0</v>
      </c>
      <c r="M637" s="1227">
        <f>IFERROR(VLOOKUP(A637,'Resumen Diario1_1'!$K$5:$K$233,1,0),0)</f>
        <v>0</v>
      </c>
      <c r="N637" s="1227">
        <f>IFERROR(VLOOKUP(A637,'Comunicación de Baja1_0'!$K$5:$K$233,1,0),0)</f>
        <v>0</v>
      </c>
      <c r="O637" s="1227">
        <f>IFERROR(VLOOKUP(A637,'Resumen de reversiones1_0'!$K$5:$K$1000,1,0),0)</f>
        <v>0</v>
      </c>
      <c r="P637" s="1227">
        <f>IFERROR(VLOOKUP(A637,Factura2_0!$L$5:$L$971,1,0),0)</f>
        <v>0</v>
      </c>
      <c r="Q637" s="1227">
        <f>IFERROR(VLOOKUP($A637,Boleta2_0!$L$5:$L$1117,1,0),0)</f>
        <v>0</v>
      </c>
      <c r="R637" s="1227">
        <f>IFERROR(VLOOKUP($A637,'Servicios Públicos2_0'!$L$5:$L$462,1,0),0)</f>
        <v>0</v>
      </c>
      <c r="S637" s="1227">
        <f>IFERROR(VLOOKUP($A637,NotaCredito2_0!$L$5:$L$457,1,0),0)</f>
        <v>0</v>
      </c>
      <c r="T637" s="1227">
        <f>IFERROR(VLOOKUP($A637,NotaDebito2_0!$L$5:$L$454,1,0),0)</f>
        <v>0</v>
      </c>
      <c r="U637" s="1227">
        <f>IFERROR(VLOOKUP($A637,General!$D$6:$D$235,1,0),0)</f>
        <v>0</v>
      </c>
      <c r="V637" s="1227">
        <f>IFERROR(VLOOKUP($A637,Firma!$H$4:$H$232,1,0),0)</f>
        <v>0</v>
      </c>
      <c r="W637" s="365" t="s">
        <v>1857</v>
      </c>
      <c r="X637" s="1229" t="str">
        <f t="shared" si="9"/>
        <v>2569</v>
      </c>
    </row>
    <row r="638" spans="1:24" customFormat="1" x14ac:dyDescent="0.25">
      <c r="A638" s="365" t="s">
        <v>1855</v>
      </c>
      <c r="B638" s="1249" t="s">
        <v>1854</v>
      </c>
      <c r="C638" s="1382"/>
      <c r="D638" s="1090"/>
      <c r="E638" s="449"/>
      <c r="F638" s="1227" t="str">
        <f>IFERROR(VLOOKUP(A638,Factura1_0!$K$5:$K$263,1,0),"0")</f>
        <v>0</v>
      </c>
      <c r="G638" s="1227">
        <f>IFERROR(VLOOKUP(A638,Boleta1_0!$K$5:$K$248,1,0),0)</f>
        <v>0</v>
      </c>
      <c r="H638" s="1227">
        <f>IFERROR(VLOOKUP(A638,'Nota de Débito1_0'!$K$5:$K$238,1,0),0)</f>
        <v>0</v>
      </c>
      <c r="I638" s="1227">
        <f>IFERROR(VLOOKUP(A638,'Nota de Crédito1_0'!$K$5:$K$238,1,0),0)</f>
        <v>0</v>
      </c>
      <c r="J638" s="1227">
        <f>IFERROR(VLOOKUP(A638,Retenciones1_0!$K$5:$K$237,1,0),0)</f>
        <v>0</v>
      </c>
      <c r="K638" s="1227">
        <f>IFERROR(VLOOKUP(A638,Percepciones1_0!$K$5:$K$236,1,0),0)</f>
        <v>0</v>
      </c>
      <c r="L638" s="1227">
        <f>IFERROR(VLOOKUP(A638,Guía1_0!$K$5:$K$235,1,0),0)</f>
        <v>0</v>
      </c>
      <c r="M638" s="1227">
        <f>IFERROR(VLOOKUP(A638,'Resumen Diario1_1'!$K$5:$K$233,1,0),0)</f>
        <v>0</v>
      </c>
      <c r="N638" s="1227">
        <f>IFERROR(VLOOKUP(A638,'Comunicación de Baja1_0'!$K$5:$K$233,1,0),0)</f>
        <v>0</v>
      </c>
      <c r="O638" s="1227">
        <f>IFERROR(VLOOKUP(A638,'Resumen de reversiones1_0'!$K$5:$K$1000,1,0),0)</f>
        <v>0</v>
      </c>
      <c r="P638" s="1227">
        <f>IFERROR(VLOOKUP(A638,Factura2_0!$L$5:$L$971,1,0),0)</f>
        <v>0</v>
      </c>
      <c r="Q638" s="1227">
        <f>IFERROR(VLOOKUP($A638,Boleta2_0!$L$5:$L$1117,1,0),0)</f>
        <v>0</v>
      </c>
      <c r="R638" s="1227">
        <f>IFERROR(VLOOKUP($A638,'Servicios Públicos2_0'!$L$5:$L$462,1,0),0)</f>
        <v>0</v>
      </c>
      <c r="S638" s="1227">
        <f>IFERROR(VLOOKUP($A638,NotaCredito2_0!$L$5:$L$457,1,0),0)</f>
        <v>0</v>
      </c>
      <c r="T638" s="1227">
        <f>IFERROR(VLOOKUP($A638,NotaDebito2_0!$L$5:$L$454,1,0),0)</f>
        <v>0</v>
      </c>
      <c r="U638" s="1227">
        <f>IFERROR(VLOOKUP($A638,General!$D$6:$D$235,1,0),0)</f>
        <v>0</v>
      </c>
      <c r="V638" s="1227">
        <f>IFERROR(VLOOKUP($A638,Firma!$H$4:$H$232,1,0),0)</f>
        <v>0</v>
      </c>
      <c r="W638" s="365" t="s">
        <v>1855</v>
      </c>
      <c r="X638" s="1229" t="str">
        <f t="shared" si="9"/>
        <v>2570</v>
      </c>
    </row>
    <row r="639" spans="1:24" customFormat="1" x14ac:dyDescent="0.25">
      <c r="A639" s="365" t="s">
        <v>1853</v>
      </c>
      <c r="B639" s="1249" t="s">
        <v>1852</v>
      </c>
      <c r="C639" s="1382"/>
      <c r="D639" s="1090"/>
      <c r="E639" s="449"/>
      <c r="F639" s="1227" t="str">
        <f>IFERROR(VLOOKUP(A639,Factura1_0!$K$5:$K$263,1,0),"0")</f>
        <v>0</v>
      </c>
      <c r="G639" s="1227">
        <f>IFERROR(VLOOKUP(A639,Boleta1_0!$K$5:$K$248,1,0),0)</f>
        <v>0</v>
      </c>
      <c r="H639" s="1227">
        <f>IFERROR(VLOOKUP(A639,'Nota de Débito1_0'!$K$5:$K$238,1,0),0)</f>
        <v>0</v>
      </c>
      <c r="I639" s="1227">
        <f>IFERROR(VLOOKUP(A639,'Nota de Crédito1_0'!$K$5:$K$238,1,0),0)</f>
        <v>0</v>
      </c>
      <c r="J639" s="1227">
        <f>IFERROR(VLOOKUP(A639,Retenciones1_0!$K$5:$K$237,1,0),0)</f>
        <v>0</v>
      </c>
      <c r="K639" s="1227">
        <f>IFERROR(VLOOKUP(A639,Percepciones1_0!$K$5:$K$236,1,0),0)</f>
        <v>0</v>
      </c>
      <c r="L639" s="1227">
        <f>IFERROR(VLOOKUP(A639,Guía1_0!$K$5:$K$235,1,0),0)</f>
        <v>0</v>
      </c>
      <c r="M639" s="1227">
        <f>IFERROR(VLOOKUP(A639,'Resumen Diario1_1'!$K$5:$K$233,1,0),0)</f>
        <v>0</v>
      </c>
      <c r="N639" s="1227">
        <f>IFERROR(VLOOKUP(A639,'Comunicación de Baja1_0'!$K$5:$K$233,1,0),0)</f>
        <v>0</v>
      </c>
      <c r="O639" s="1227">
        <f>IFERROR(VLOOKUP(A639,'Resumen de reversiones1_0'!$K$5:$K$1000,1,0),0)</f>
        <v>0</v>
      </c>
      <c r="P639" s="1227">
        <f>IFERROR(VLOOKUP(A639,Factura2_0!$L$5:$L$971,1,0),0)</f>
        <v>0</v>
      </c>
      <c r="Q639" s="1227">
        <f>IFERROR(VLOOKUP($A639,Boleta2_0!$L$5:$L$1117,1,0),0)</f>
        <v>0</v>
      </c>
      <c r="R639" s="1227">
        <f>IFERROR(VLOOKUP($A639,'Servicios Públicos2_0'!$L$5:$L$462,1,0),0)</f>
        <v>0</v>
      </c>
      <c r="S639" s="1227">
        <f>IFERROR(VLOOKUP($A639,NotaCredito2_0!$L$5:$L$457,1,0),0)</f>
        <v>0</v>
      </c>
      <c r="T639" s="1227">
        <f>IFERROR(VLOOKUP($A639,NotaDebito2_0!$L$5:$L$454,1,0),0)</f>
        <v>0</v>
      </c>
      <c r="U639" s="1227">
        <f>IFERROR(VLOOKUP($A639,General!$D$6:$D$235,1,0),0)</f>
        <v>0</v>
      </c>
      <c r="V639" s="1227">
        <f>IFERROR(VLOOKUP($A639,Firma!$H$4:$H$232,1,0),0)</f>
        <v>0</v>
      </c>
      <c r="W639" s="365" t="s">
        <v>1853</v>
      </c>
      <c r="X639" s="1229" t="str">
        <f t="shared" si="9"/>
        <v>2571</v>
      </c>
    </row>
    <row r="640" spans="1:24" customFormat="1" x14ac:dyDescent="0.25">
      <c r="A640" s="365" t="s">
        <v>1851</v>
      </c>
      <c r="B640" s="1249" t="s">
        <v>1850</v>
      </c>
      <c r="C640" s="1382"/>
      <c r="D640" s="1090"/>
      <c r="E640" s="449"/>
      <c r="F640" s="1227" t="str">
        <f>IFERROR(VLOOKUP(A640,Factura1_0!$K$5:$K$263,1,0),"0")</f>
        <v>0</v>
      </c>
      <c r="G640" s="1227">
        <f>IFERROR(VLOOKUP(A640,Boleta1_0!$K$5:$K$248,1,0),0)</f>
        <v>0</v>
      </c>
      <c r="H640" s="1227">
        <f>IFERROR(VLOOKUP(A640,'Nota de Débito1_0'!$K$5:$K$238,1,0),0)</f>
        <v>0</v>
      </c>
      <c r="I640" s="1227">
        <f>IFERROR(VLOOKUP(A640,'Nota de Crédito1_0'!$K$5:$K$238,1,0),0)</f>
        <v>0</v>
      </c>
      <c r="J640" s="1227">
        <f>IFERROR(VLOOKUP(A640,Retenciones1_0!$K$5:$K$237,1,0),0)</f>
        <v>0</v>
      </c>
      <c r="K640" s="1227">
        <f>IFERROR(VLOOKUP(A640,Percepciones1_0!$K$5:$K$236,1,0),0)</f>
        <v>0</v>
      </c>
      <c r="L640" s="1227">
        <f>IFERROR(VLOOKUP(A640,Guía1_0!$K$5:$K$235,1,0),0)</f>
        <v>0</v>
      </c>
      <c r="M640" s="1227">
        <f>IFERROR(VLOOKUP(A640,'Resumen Diario1_1'!$K$5:$K$233,1,0),0)</f>
        <v>0</v>
      </c>
      <c r="N640" s="1227">
        <f>IFERROR(VLOOKUP(A640,'Comunicación de Baja1_0'!$K$5:$K$233,1,0),0)</f>
        <v>0</v>
      </c>
      <c r="O640" s="1227">
        <f>IFERROR(VLOOKUP(A640,'Resumen de reversiones1_0'!$K$5:$K$1000,1,0),0)</f>
        <v>0</v>
      </c>
      <c r="P640" s="1227">
        <f>IFERROR(VLOOKUP(A640,Factura2_0!$L$5:$L$971,1,0),0)</f>
        <v>0</v>
      </c>
      <c r="Q640" s="1227">
        <f>IFERROR(VLOOKUP($A640,Boleta2_0!$L$5:$L$1117,1,0),0)</f>
        <v>0</v>
      </c>
      <c r="R640" s="1227">
        <f>IFERROR(VLOOKUP($A640,'Servicios Públicos2_0'!$L$5:$L$462,1,0),0)</f>
        <v>0</v>
      </c>
      <c r="S640" s="1227">
        <f>IFERROR(VLOOKUP($A640,NotaCredito2_0!$L$5:$L$457,1,0),0)</f>
        <v>0</v>
      </c>
      <c r="T640" s="1227">
        <f>IFERROR(VLOOKUP($A640,NotaDebito2_0!$L$5:$L$454,1,0),0)</f>
        <v>0</v>
      </c>
      <c r="U640" s="1227">
        <f>IFERROR(VLOOKUP($A640,General!$D$6:$D$235,1,0),0)</f>
        <v>0</v>
      </c>
      <c r="V640" s="1227">
        <f>IFERROR(VLOOKUP($A640,Firma!$H$4:$H$232,1,0),0)</f>
        <v>0</v>
      </c>
      <c r="W640" s="365" t="s">
        <v>1851</v>
      </c>
      <c r="X640" s="1229" t="str">
        <f t="shared" si="9"/>
        <v>2572</v>
      </c>
    </row>
    <row r="641" spans="1:24" customFormat="1" x14ac:dyDescent="0.25">
      <c r="A641" s="365" t="s">
        <v>1849</v>
      </c>
      <c r="B641" s="1249" t="s">
        <v>1848</v>
      </c>
      <c r="C641" s="1382"/>
      <c r="D641" s="1090"/>
      <c r="E641" s="449"/>
      <c r="F641" s="1227" t="str">
        <f>IFERROR(VLOOKUP(A641,Factura1_0!$K$5:$K$263,1,0),"0")</f>
        <v>0</v>
      </c>
      <c r="G641" s="1227">
        <f>IFERROR(VLOOKUP(A641,Boleta1_0!$K$5:$K$248,1,0),0)</f>
        <v>0</v>
      </c>
      <c r="H641" s="1227">
        <f>IFERROR(VLOOKUP(A641,'Nota de Débito1_0'!$K$5:$K$238,1,0),0)</f>
        <v>0</v>
      </c>
      <c r="I641" s="1227">
        <f>IFERROR(VLOOKUP(A641,'Nota de Crédito1_0'!$K$5:$K$238,1,0),0)</f>
        <v>0</v>
      </c>
      <c r="J641" s="1227">
        <f>IFERROR(VLOOKUP(A641,Retenciones1_0!$K$5:$K$237,1,0),0)</f>
        <v>0</v>
      </c>
      <c r="K641" s="1227">
        <f>IFERROR(VLOOKUP(A641,Percepciones1_0!$K$5:$K$236,1,0),0)</f>
        <v>0</v>
      </c>
      <c r="L641" s="1227">
        <f>IFERROR(VLOOKUP(A641,Guía1_0!$K$5:$K$235,1,0),0)</f>
        <v>0</v>
      </c>
      <c r="M641" s="1227">
        <f>IFERROR(VLOOKUP(A641,'Resumen Diario1_1'!$K$5:$K$233,1,0),0)</f>
        <v>0</v>
      </c>
      <c r="N641" s="1227">
        <f>IFERROR(VLOOKUP(A641,'Comunicación de Baja1_0'!$K$5:$K$233,1,0),0)</f>
        <v>0</v>
      </c>
      <c r="O641" s="1227">
        <f>IFERROR(VLOOKUP(A641,'Resumen de reversiones1_0'!$K$5:$K$1000,1,0),0)</f>
        <v>0</v>
      </c>
      <c r="P641" s="1227">
        <f>IFERROR(VLOOKUP(A641,Factura2_0!$L$5:$L$971,1,0),0)</f>
        <v>0</v>
      </c>
      <c r="Q641" s="1227">
        <f>IFERROR(VLOOKUP($A641,Boleta2_0!$L$5:$L$1117,1,0),0)</f>
        <v>0</v>
      </c>
      <c r="R641" s="1227">
        <f>IFERROR(VLOOKUP($A641,'Servicios Públicos2_0'!$L$5:$L$462,1,0),0)</f>
        <v>0</v>
      </c>
      <c r="S641" s="1227">
        <f>IFERROR(VLOOKUP($A641,NotaCredito2_0!$L$5:$L$457,1,0),0)</f>
        <v>0</v>
      </c>
      <c r="T641" s="1227">
        <f>IFERROR(VLOOKUP($A641,NotaDebito2_0!$L$5:$L$454,1,0),0)</f>
        <v>0</v>
      </c>
      <c r="U641" s="1227">
        <f>IFERROR(VLOOKUP($A641,General!$D$6:$D$235,1,0),0)</f>
        <v>0</v>
      </c>
      <c r="V641" s="1227">
        <f>IFERROR(VLOOKUP($A641,Firma!$H$4:$H$232,1,0),0)</f>
        <v>0</v>
      </c>
      <c r="W641" s="365" t="s">
        <v>1849</v>
      </c>
      <c r="X641" s="1229" t="str">
        <f t="shared" si="9"/>
        <v>2573</v>
      </c>
    </row>
    <row r="642" spans="1:24" customFormat="1" x14ac:dyDescent="0.25">
      <c r="A642" s="365" t="s">
        <v>1847</v>
      </c>
      <c r="B642" s="1249" t="s">
        <v>1846</v>
      </c>
      <c r="C642" s="1382"/>
      <c r="D642" s="1090"/>
      <c r="E642" s="449"/>
      <c r="F642" s="1227" t="str">
        <f>IFERROR(VLOOKUP(A642,Factura1_0!$K$5:$K$263,1,0),"0")</f>
        <v>0</v>
      </c>
      <c r="G642" s="1227">
        <f>IFERROR(VLOOKUP(A642,Boleta1_0!$K$5:$K$248,1,0),0)</f>
        <v>0</v>
      </c>
      <c r="H642" s="1227">
        <f>IFERROR(VLOOKUP(A642,'Nota de Débito1_0'!$K$5:$K$238,1,0),0)</f>
        <v>0</v>
      </c>
      <c r="I642" s="1227">
        <f>IFERROR(VLOOKUP(A642,'Nota de Crédito1_0'!$K$5:$K$238,1,0),0)</f>
        <v>0</v>
      </c>
      <c r="J642" s="1227">
        <f>IFERROR(VLOOKUP(A642,Retenciones1_0!$K$5:$K$237,1,0),0)</f>
        <v>0</v>
      </c>
      <c r="K642" s="1227">
        <f>IFERROR(VLOOKUP(A642,Percepciones1_0!$K$5:$K$236,1,0),0)</f>
        <v>0</v>
      </c>
      <c r="L642" s="1227">
        <f>IFERROR(VLOOKUP(A642,Guía1_0!$K$5:$K$235,1,0),0)</f>
        <v>0</v>
      </c>
      <c r="M642" s="1227">
        <f>IFERROR(VLOOKUP(A642,'Resumen Diario1_1'!$K$5:$K$233,1,0),0)</f>
        <v>0</v>
      </c>
      <c r="N642" s="1227">
        <f>IFERROR(VLOOKUP(A642,'Comunicación de Baja1_0'!$K$5:$K$233,1,0),0)</f>
        <v>0</v>
      </c>
      <c r="O642" s="1227">
        <f>IFERROR(VLOOKUP(A642,'Resumen de reversiones1_0'!$K$5:$K$1000,1,0),0)</f>
        <v>0</v>
      </c>
      <c r="P642" s="1227">
        <f>IFERROR(VLOOKUP(A642,Factura2_0!$L$5:$L$971,1,0),0)</f>
        <v>0</v>
      </c>
      <c r="Q642" s="1227">
        <f>IFERROR(VLOOKUP($A642,Boleta2_0!$L$5:$L$1117,1,0),0)</f>
        <v>0</v>
      </c>
      <c r="R642" s="1227">
        <f>IFERROR(VLOOKUP($A642,'Servicios Públicos2_0'!$L$5:$L$462,1,0),0)</f>
        <v>0</v>
      </c>
      <c r="S642" s="1227">
        <f>IFERROR(VLOOKUP($A642,NotaCredito2_0!$L$5:$L$457,1,0),0)</f>
        <v>0</v>
      </c>
      <c r="T642" s="1227">
        <f>IFERROR(VLOOKUP($A642,NotaDebito2_0!$L$5:$L$454,1,0),0)</f>
        <v>0</v>
      </c>
      <c r="U642" s="1227">
        <f>IFERROR(VLOOKUP($A642,General!$D$6:$D$235,1,0),0)</f>
        <v>0</v>
      </c>
      <c r="V642" s="1227">
        <f>IFERROR(VLOOKUP($A642,Firma!$H$4:$H$232,1,0),0)</f>
        <v>0</v>
      </c>
      <c r="W642" s="365" t="s">
        <v>1847</v>
      </c>
      <c r="X642" s="1229" t="str">
        <f t="shared" si="9"/>
        <v>2574</v>
      </c>
    </row>
    <row r="643" spans="1:24" customFormat="1" x14ac:dyDescent="0.25">
      <c r="A643" s="365" t="s">
        <v>1845</v>
      </c>
      <c r="B643" s="1249" t="s">
        <v>1840</v>
      </c>
      <c r="C643" s="1382"/>
      <c r="D643" s="1090"/>
      <c r="E643" s="449"/>
      <c r="F643" s="1227" t="str">
        <f>IFERROR(VLOOKUP(A643,Factura1_0!$K$5:$K$263,1,0),"0")</f>
        <v>0</v>
      </c>
      <c r="G643" s="1227">
        <f>IFERROR(VLOOKUP(A643,Boleta1_0!$K$5:$K$248,1,0),0)</f>
        <v>0</v>
      </c>
      <c r="H643" s="1227">
        <f>IFERROR(VLOOKUP(A643,'Nota de Débito1_0'!$K$5:$K$238,1,0),0)</f>
        <v>0</v>
      </c>
      <c r="I643" s="1227">
        <f>IFERROR(VLOOKUP(A643,'Nota de Crédito1_0'!$K$5:$K$238,1,0),0)</f>
        <v>0</v>
      </c>
      <c r="J643" s="1227">
        <f>IFERROR(VLOOKUP(A643,Retenciones1_0!$K$5:$K$237,1,0),0)</f>
        <v>0</v>
      </c>
      <c r="K643" s="1227">
        <f>IFERROR(VLOOKUP(A643,Percepciones1_0!$K$5:$K$236,1,0),0)</f>
        <v>0</v>
      </c>
      <c r="L643" s="1227">
        <f>IFERROR(VLOOKUP(A643,Guía1_0!$K$5:$K$235,1,0),0)</f>
        <v>0</v>
      </c>
      <c r="M643" s="1227">
        <f>IFERROR(VLOOKUP(A643,'Resumen Diario1_1'!$K$5:$K$233,1,0),0)</f>
        <v>0</v>
      </c>
      <c r="N643" s="1227">
        <f>IFERROR(VLOOKUP(A643,'Comunicación de Baja1_0'!$K$5:$K$233,1,0),0)</f>
        <v>0</v>
      </c>
      <c r="O643" s="1227">
        <f>IFERROR(VLOOKUP(A643,'Resumen de reversiones1_0'!$K$5:$K$1000,1,0),0)</f>
        <v>0</v>
      </c>
      <c r="P643" s="1227">
        <f>IFERROR(VLOOKUP(A643,Factura2_0!$L$5:$L$971,1,0),0)</f>
        <v>0</v>
      </c>
      <c r="Q643" s="1227">
        <f>IFERROR(VLOOKUP($A643,Boleta2_0!$L$5:$L$1117,1,0),0)</f>
        <v>0</v>
      </c>
      <c r="R643" s="1227">
        <f>IFERROR(VLOOKUP($A643,'Servicios Públicos2_0'!$L$5:$L$462,1,0),0)</f>
        <v>0</v>
      </c>
      <c r="S643" s="1227">
        <f>IFERROR(VLOOKUP($A643,NotaCredito2_0!$L$5:$L$457,1,0),0)</f>
        <v>0</v>
      </c>
      <c r="T643" s="1227">
        <f>IFERROR(VLOOKUP($A643,NotaDebito2_0!$L$5:$L$454,1,0),0)</f>
        <v>0</v>
      </c>
      <c r="U643" s="1227">
        <f>IFERROR(VLOOKUP($A643,General!$D$6:$D$235,1,0),0)</f>
        <v>0</v>
      </c>
      <c r="V643" s="1227">
        <f>IFERROR(VLOOKUP($A643,Firma!$H$4:$H$232,1,0),0)</f>
        <v>0</v>
      </c>
      <c r="W643" s="365" t="s">
        <v>1845</v>
      </c>
      <c r="X643" s="1229" t="str">
        <f t="shared" ref="X643:X706" si="10">IF(SUM(F643:V643)&gt;0,"",W643)</f>
        <v>2575</v>
      </c>
    </row>
    <row r="644" spans="1:24" customFormat="1" x14ac:dyDescent="0.25">
      <c r="A644" s="365" t="s">
        <v>1844</v>
      </c>
      <c r="B644" s="1249" t="s">
        <v>1838</v>
      </c>
      <c r="C644" s="1382"/>
      <c r="D644" s="1090"/>
      <c r="E644" s="449"/>
      <c r="F644" s="1227" t="str">
        <f>IFERROR(VLOOKUP(A644,Factura1_0!$K$5:$K$263,1,0),"0")</f>
        <v>0</v>
      </c>
      <c r="G644" s="1227">
        <f>IFERROR(VLOOKUP(A644,Boleta1_0!$K$5:$K$248,1,0),0)</f>
        <v>0</v>
      </c>
      <c r="H644" s="1227">
        <f>IFERROR(VLOOKUP(A644,'Nota de Débito1_0'!$K$5:$K$238,1,0),0)</f>
        <v>0</v>
      </c>
      <c r="I644" s="1227">
        <f>IFERROR(VLOOKUP(A644,'Nota de Crédito1_0'!$K$5:$K$238,1,0),0)</f>
        <v>0</v>
      </c>
      <c r="J644" s="1227">
        <f>IFERROR(VLOOKUP(A644,Retenciones1_0!$K$5:$K$237,1,0),0)</f>
        <v>0</v>
      </c>
      <c r="K644" s="1227">
        <f>IFERROR(VLOOKUP(A644,Percepciones1_0!$K$5:$K$236,1,0),0)</f>
        <v>0</v>
      </c>
      <c r="L644" s="1227">
        <f>IFERROR(VLOOKUP(A644,Guía1_0!$K$5:$K$235,1,0),0)</f>
        <v>0</v>
      </c>
      <c r="M644" s="1227">
        <f>IFERROR(VLOOKUP(A644,'Resumen Diario1_1'!$K$5:$K$233,1,0),0)</f>
        <v>0</v>
      </c>
      <c r="N644" s="1227">
        <f>IFERROR(VLOOKUP(A644,'Comunicación de Baja1_0'!$K$5:$K$233,1,0),0)</f>
        <v>0</v>
      </c>
      <c r="O644" s="1227">
        <f>IFERROR(VLOOKUP(A644,'Resumen de reversiones1_0'!$K$5:$K$1000,1,0),0)</f>
        <v>0</v>
      </c>
      <c r="P644" s="1227">
        <f>IFERROR(VLOOKUP(A644,Factura2_0!$L$5:$L$971,1,0),0)</f>
        <v>0</v>
      </c>
      <c r="Q644" s="1227">
        <f>IFERROR(VLOOKUP($A644,Boleta2_0!$L$5:$L$1117,1,0),0)</f>
        <v>0</v>
      </c>
      <c r="R644" s="1227">
        <f>IFERROR(VLOOKUP($A644,'Servicios Públicos2_0'!$L$5:$L$462,1,0),0)</f>
        <v>0</v>
      </c>
      <c r="S644" s="1227">
        <f>IFERROR(VLOOKUP($A644,NotaCredito2_0!$L$5:$L$457,1,0),0)</f>
        <v>0</v>
      </c>
      <c r="T644" s="1227">
        <f>IFERROR(VLOOKUP($A644,NotaDebito2_0!$L$5:$L$454,1,0),0)</f>
        <v>0</v>
      </c>
      <c r="U644" s="1227">
        <f>IFERROR(VLOOKUP($A644,General!$D$6:$D$235,1,0),0)</f>
        <v>0</v>
      </c>
      <c r="V644" s="1227">
        <f>IFERROR(VLOOKUP($A644,Firma!$H$4:$H$232,1,0),0)</f>
        <v>0</v>
      </c>
      <c r="W644" s="365" t="s">
        <v>1844</v>
      </c>
      <c r="X644" s="1229" t="str">
        <f t="shared" si="10"/>
        <v>2576</v>
      </c>
    </row>
    <row r="645" spans="1:24" customFormat="1" x14ac:dyDescent="0.25">
      <c r="A645" s="365" t="s">
        <v>1843</v>
      </c>
      <c r="B645" s="1249" t="s">
        <v>1842</v>
      </c>
      <c r="C645" s="1382"/>
      <c r="D645" s="1090"/>
      <c r="E645" s="449"/>
      <c r="F645" s="1227" t="str">
        <f>IFERROR(VLOOKUP(A645,Factura1_0!$K$5:$K$263,1,0),"0")</f>
        <v>0</v>
      </c>
      <c r="G645" s="1227">
        <f>IFERROR(VLOOKUP(A645,Boleta1_0!$K$5:$K$248,1,0),0)</f>
        <v>0</v>
      </c>
      <c r="H645" s="1227">
        <f>IFERROR(VLOOKUP(A645,'Nota de Débito1_0'!$K$5:$K$238,1,0),0)</f>
        <v>0</v>
      </c>
      <c r="I645" s="1227">
        <f>IFERROR(VLOOKUP(A645,'Nota de Crédito1_0'!$K$5:$K$238,1,0),0)</f>
        <v>0</v>
      </c>
      <c r="J645" s="1227">
        <f>IFERROR(VLOOKUP(A645,Retenciones1_0!$K$5:$K$237,1,0),0)</f>
        <v>0</v>
      </c>
      <c r="K645" s="1227">
        <f>IFERROR(VLOOKUP(A645,Percepciones1_0!$K$5:$K$236,1,0),0)</f>
        <v>0</v>
      </c>
      <c r="L645" s="1227">
        <f>IFERROR(VLOOKUP(A645,Guía1_0!$K$5:$K$235,1,0),0)</f>
        <v>0</v>
      </c>
      <c r="M645" s="1227">
        <f>IFERROR(VLOOKUP(A645,'Resumen Diario1_1'!$K$5:$K$233,1,0),0)</f>
        <v>0</v>
      </c>
      <c r="N645" s="1227">
        <f>IFERROR(VLOOKUP(A645,'Comunicación de Baja1_0'!$K$5:$K$233,1,0),0)</f>
        <v>0</v>
      </c>
      <c r="O645" s="1227">
        <f>IFERROR(VLOOKUP(A645,'Resumen de reversiones1_0'!$K$5:$K$1000,1,0),0)</f>
        <v>0</v>
      </c>
      <c r="P645" s="1227">
        <f>IFERROR(VLOOKUP(A645,Factura2_0!$L$5:$L$971,1,0),0)</f>
        <v>0</v>
      </c>
      <c r="Q645" s="1227">
        <f>IFERROR(VLOOKUP($A645,Boleta2_0!$L$5:$L$1117,1,0),0)</f>
        <v>0</v>
      </c>
      <c r="R645" s="1227">
        <f>IFERROR(VLOOKUP($A645,'Servicios Públicos2_0'!$L$5:$L$462,1,0),0)</f>
        <v>0</v>
      </c>
      <c r="S645" s="1227">
        <f>IFERROR(VLOOKUP($A645,NotaCredito2_0!$L$5:$L$457,1,0),0)</f>
        <v>0</v>
      </c>
      <c r="T645" s="1227">
        <f>IFERROR(VLOOKUP($A645,NotaDebito2_0!$L$5:$L$454,1,0),0)</f>
        <v>0</v>
      </c>
      <c r="U645" s="1227">
        <f>IFERROR(VLOOKUP($A645,General!$D$6:$D$235,1,0),0)</f>
        <v>0</v>
      </c>
      <c r="V645" s="1227">
        <f>IFERROR(VLOOKUP($A645,Firma!$H$4:$H$232,1,0),0)</f>
        <v>0</v>
      </c>
      <c r="W645" s="365" t="s">
        <v>1843</v>
      </c>
      <c r="X645" s="1229" t="str">
        <f t="shared" si="10"/>
        <v>2577</v>
      </c>
    </row>
    <row r="646" spans="1:24" customFormat="1" x14ac:dyDescent="0.25">
      <c r="A646" s="365" t="s">
        <v>1841</v>
      </c>
      <c r="B646" s="1249" t="s">
        <v>1840</v>
      </c>
      <c r="C646" s="1382"/>
      <c r="D646" s="1090"/>
      <c r="E646" s="449"/>
      <c r="F646" s="1227" t="str">
        <f>IFERROR(VLOOKUP(A646,Factura1_0!$K$5:$K$263,1,0),"0")</f>
        <v>0</v>
      </c>
      <c r="G646" s="1227">
        <f>IFERROR(VLOOKUP(A646,Boleta1_0!$K$5:$K$248,1,0),0)</f>
        <v>0</v>
      </c>
      <c r="H646" s="1227">
        <f>IFERROR(VLOOKUP(A646,'Nota de Débito1_0'!$K$5:$K$238,1,0),0)</f>
        <v>0</v>
      </c>
      <c r="I646" s="1227">
        <f>IFERROR(VLOOKUP(A646,'Nota de Crédito1_0'!$K$5:$K$238,1,0),0)</f>
        <v>0</v>
      </c>
      <c r="J646" s="1227">
        <f>IFERROR(VLOOKUP(A646,Retenciones1_0!$K$5:$K$237,1,0),0)</f>
        <v>0</v>
      </c>
      <c r="K646" s="1227">
        <f>IFERROR(VLOOKUP(A646,Percepciones1_0!$K$5:$K$236,1,0),0)</f>
        <v>0</v>
      </c>
      <c r="L646" s="1227">
        <f>IFERROR(VLOOKUP(A646,Guía1_0!$K$5:$K$235,1,0),0)</f>
        <v>0</v>
      </c>
      <c r="M646" s="1227">
        <f>IFERROR(VLOOKUP(A646,'Resumen Diario1_1'!$K$5:$K$233,1,0),0)</f>
        <v>0</v>
      </c>
      <c r="N646" s="1227">
        <f>IFERROR(VLOOKUP(A646,'Comunicación de Baja1_0'!$K$5:$K$233,1,0),0)</f>
        <v>0</v>
      </c>
      <c r="O646" s="1227">
        <f>IFERROR(VLOOKUP(A646,'Resumen de reversiones1_0'!$K$5:$K$1000,1,0),0)</f>
        <v>0</v>
      </c>
      <c r="P646" s="1227">
        <f>IFERROR(VLOOKUP(A646,Factura2_0!$L$5:$L$971,1,0),0)</f>
        <v>0</v>
      </c>
      <c r="Q646" s="1227">
        <f>IFERROR(VLOOKUP($A646,Boleta2_0!$L$5:$L$1117,1,0),0)</f>
        <v>0</v>
      </c>
      <c r="R646" s="1227">
        <f>IFERROR(VLOOKUP($A646,'Servicios Públicos2_0'!$L$5:$L$462,1,0),0)</f>
        <v>0</v>
      </c>
      <c r="S646" s="1227">
        <f>IFERROR(VLOOKUP($A646,NotaCredito2_0!$L$5:$L$457,1,0),0)</f>
        <v>0</v>
      </c>
      <c r="T646" s="1227">
        <f>IFERROR(VLOOKUP($A646,NotaDebito2_0!$L$5:$L$454,1,0),0)</f>
        <v>0</v>
      </c>
      <c r="U646" s="1227">
        <f>IFERROR(VLOOKUP($A646,General!$D$6:$D$235,1,0),0)</f>
        <v>0</v>
      </c>
      <c r="V646" s="1227">
        <f>IFERROR(VLOOKUP($A646,Firma!$H$4:$H$232,1,0),0)</f>
        <v>0</v>
      </c>
      <c r="W646" s="365" t="s">
        <v>1841</v>
      </c>
      <c r="X646" s="1229" t="str">
        <f t="shared" si="10"/>
        <v>2578</v>
      </c>
    </row>
    <row r="647" spans="1:24" customFormat="1" x14ac:dyDescent="0.25">
      <c r="A647" s="365" t="s">
        <v>1839</v>
      </c>
      <c r="B647" s="1249" t="s">
        <v>1838</v>
      </c>
      <c r="C647" s="1382"/>
      <c r="D647" s="1090"/>
      <c r="E647" s="449"/>
      <c r="F647" s="1227" t="str">
        <f>IFERROR(VLOOKUP(A647,Factura1_0!$K$5:$K$263,1,0),"0")</f>
        <v>0</v>
      </c>
      <c r="G647" s="1227">
        <f>IFERROR(VLOOKUP(A647,Boleta1_0!$K$5:$K$248,1,0),0)</f>
        <v>0</v>
      </c>
      <c r="H647" s="1227">
        <f>IFERROR(VLOOKUP(A647,'Nota de Débito1_0'!$K$5:$K$238,1,0),0)</f>
        <v>0</v>
      </c>
      <c r="I647" s="1227">
        <f>IFERROR(VLOOKUP(A647,'Nota de Crédito1_0'!$K$5:$K$238,1,0),0)</f>
        <v>0</v>
      </c>
      <c r="J647" s="1227">
        <f>IFERROR(VLOOKUP(A647,Retenciones1_0!$K$5:$K$237,1,0),0)</f>
        <v>0</v>
      </c>
      <c r="K647" s="1227">
        <f>IFERROR(VLOOKUP(A647,Percepciones1_0!$K$5:$K$236,1,0),0)</f>
        <v>0</v>
      </c>
      <c r="L647" s="1227">
        <f>IFERROR(VLOOKUP(A647,Guía1_0!$K$5:$K$235,1,0),0)</f>
        <v>0</v>
      </c>
      <c r="M647" s="1227">
        <f>IFERROR(VLOOKUP(A647,'Resumen Diario1_1'!$K$5:$K$233,1,0),0)</f>
        <v>0</v>
      </c>
      <c r="N647" s="1227">
        <f>IFERROR(VLOOKUP(A647,'Comunicación de Baja1_0'!$K$5:$K$233,1,0),0)</f>
        <v>0</v>
      </c>
      <c r="O647" s="1227">
        <f>IFERROR(VLOOKUP(A647,'Resumen de reversiones1_0'!$K$5:$K$1000,1,0),0)</f>
        <v>0</v>
      </c>
      <c r="P647" s="1227">
        <f>IFERROR(VLOOKUP(A647,Factura2_0!$L$5:$L$971,1,0),0)</f>
        <v>0</v>
      </c>
      <c r="Q647" s="1227">
        <f>IFERROR(VLOOKUP($A647,Boleta2_0!$L$5:$L$1117,1,0),0)</f>
        <v>0</v>
      </c>
      <c r="R647" s="1227">
        <f>IFERROR(VLOOKUP($A647,'Servicios Públicos2_0'!$L$5:$L$462,1,0),0)</f>
        <v>0</v>
      </c>
      <c r="S647" s="1227">
        <f>IFERROR(VLOOKUP($A647,NotaCredito2_0!$L$5:$L$457,1,0),0)</f>
        <v>0</v>
      </c>
      <c r="T647" s="1227">
        <f>IFERROR(VLOOKUP($A647,NotaDebito2_0!$L$5:$L$454,1,0),0)</f>
        <v>0</v>
      </c>
      <c r="U647" s="1227">
        <f>IFERROR(VLOOKUP($A647,General!$D$6:$D$235,1,0),0)</f>
        <v>0</v>
      </c>
      <c r="V647" s="1227">
        <f>IFERROR(VLOOKUP($A647,Firma!$H$4:$H$232,1,0),0)</f>
        <v>0</v>
      </c>
      <c r="W647" s="365" t="s">
        <v>1839</v>
      </c>
      <c r="X647" s="1229" t="str">
        <f t="shared" si="10"/>
        <v>2579</v>
      </c>
    </row>
    <row r="648" spans="1:24" customFormat="1" x14ac:dyDescent="0.25">
      <c r="A648" s="365" t="s">
        <v>1837</v>
      </c>
      <c r="B648" s="1249" t="s">
        <v>1836</v>
      </c>
      <c r="C648" s="1382"/>
      <c r="D648" s="1090"/>
      <c r="E648" s="449"/>
      <c r="F648" s="1227" t="str">
        <f>IFERROR(VLOOKUP(A648,Factura1_0!$K$5:$K$263,1,0),"0")</f>
        <v>0</v>
      </c>
      <c r="G648" s="1227">
        <f>IFERROR(VLOOKUP(A648,Boleta1_0!$K$5:$K$248,1,0),0)</f>
        <v>0</v>
      </c>
      <c r="H648" s="1227">
        <f>IFERROR(VLOOKUP(A648,'Nota de Débito1_0'!$K$5:$K$238,1,0),0)</f>
        <v>0</v>
      </c>
      <c r="I648" s="1227">
        <f>IFERROR(VLOOKUP(A648,'Nota de Crédito1_0'!$K$5:$K$238,1,0),0)</f>
        <v>0</v>
      </c>
      <c r="J648" s="1227">
        <f>IFERROR(VLOOKUP(A648,Retenciones1_0!$K$5:$K$237,1,0),0)</f>
        <v>0</v>
      </c>
      <c r="K648" s="1227">
        <f>IFERROR(VLOOKUP(A648,Percepciones1_0!$K$5:$K$236,1,0),0)</f>
        <v>0</v>
      </c>
      <c r="L648" s="1227">
        <f>IFERROR(VLOOKUP(A648,Guía1_0!$K$5:$K$235,1,0),0)</f>
        <v>0</v>
      </c>
      <c r="M648" s="1227">
        <f>IFERROR(VLOOKUP(A648,'Resumen Diario1_1'!$K$5:$K$233,1,0),0)</f>
        <v>0</v>
      </c>
      <c r="N648" s="1227">
        <f>IFERROR(VLOOKUP(A648,'Comunicación de Baja1_0'!$K$5:$K$233,1,0),0)</f>
        <v>0</v>
      </c>
      <c r="O648" s="1227">
        <f>IFERROR(VLOOKUP(A648,'Resumen de reversiones1_0'!$K$5:$K$1000,1,0),0)</f>
        <v>0</v>
      </c>
      <c r="P648" s="1227">
        <f>IFERROR(VLOOKUP(A648,Factura2_0!$L$5:$L$971,1,0),0)</f>
        <v>0</v>
      </c>
      <c r="Q648" s="1227">
        <f>IFERROR(VLOOKUP($A648,Boleta2_0!$L$5:$L$1117,1,0),0)</f>
        <v>0</v>
      </c>
      <c r="R648" s="1227">
        <f>IFERROR(VLOOKUP($A648,'Servicios Públicos2_0'!$L$5:$L$462,1,0),0)</f>
        <v>0</v>
      </c>
      <c r="S648" s="1227" t="str">
        <f>IFERROR(VLOOKUP($A648,NotaCredito2_0!$L$5:$L$457,1,0),0)</f>
        <v>2580</v>
      </c>
      <c r="T648" s="1227" t="str">
        <f>IFERROR(VLOOKUP($A648,NotaDebito2_0!$L$5:$L$454,1,0),0)</f>
        <v>2580</v>
      </c>
      <c r="U648" s="1227">
        <f>IFERROR(VLOOKUP($A648,General!$D$6:$D$235,1,0),0)</f>
        <v>0</v>
      </c>
      <c r="V648" s="1227">
        <f>IFERROR(VLOOKUP($A648,Firma!$H$4:$H$232,1,0),0)</f>
        <v>0</v>
      </c>
      <c r="W648" s="365" t="s">
        <v>1837</v>
      </c>
      <c r="X648" s="1229" t="str">
        <f t="shared" si="10"/>
        <v>2580</v>
      </c>
    </row>
    <row r="649" spans="1:24" customFormat="1" x14ac:dyDescent="0.25">
      <c r="A649" s="365" t="s">
        <v>1835</v>
      </c>
      <c r="B649" s="1249" t="s">
        <v>1834</v>
      </c>
      <c r="C649" s="1382"/>
      <c r="D649" s="1090"/>
      <c r="E649" s="449"/>
      <c r="F649" s="1227" t="str">
        <f>IFERROR(VLOOKUP(A649,Factura1_0!$K$5:$K$263,1,0),"0")</f>
        <v>0</v>
      </c>
      <c r="G649" s="1227">
        <f>IFERROR(VLOOKUP(A649,Boleta1_0!$K$5:$K$248,1,0),0)</f>
        <v>0</v>
      </c>
      <c r="H649" s="1227">
        <f>IFERROR(VLOOKUP(A649,'Nota de Débito1_0'!$K$5:$K$238,1,0),0)</f>
        <v>0</v>
      </c>
      <c r="I649" s="1227">
        <f>IFERROR(VLOOKUP(A649,'Nota de Crédito1_0'!$K$5:$K$238,1,0),0)</f>
        <v>0</v>
      </c>
      <c r="J649" s="1227" t="str">
        <f>IFERROR(VLOOKUP(A649,Retenciones1_0!$K$5:$K$237,1,0),0)</f>
        <v>2600</v>
      </c>
      <c r="K649" s="1227" t="str">
        <f>IFERROR(VLOOKUP(A649,Percepciones1_0!$K$5:$K$236,1,0),0)</f>
        <v>2600</v>
      </c>
      <c r="L649" s="1227">
        <f>IFERROR(VLOOKUP(A649,Guía1_0!$K$5:$K$235,1,0),0)</f>
        <v>0</v>
      </c>
      <c r="M649" s="1227" t="str">
        <f>IFERROR(VLOOKUP(A649,'Resumen Diario1_1'!$K$5:$K$233,1,0),0)</f>
        <v>2600</v>
      </c>
      <c r="N649" s="1227">
        <f>IFERROR(VLOOKUP(A649,'Comunicación de Baja1_0'!$K$5:$K$233,1,0),0)</f>
        <v>0</v>
      </c>
      <c r="O649" s="1227">
        <f>IFERROR(VLOOKUP(A649,'Resumen de reversiones1_0'!$K$5:$K$1000,1,0),0)</f>
        <v>0</v>
      </c>
      <c r="P649" s="1227">
        <f>IFERROR(VLOOKUP(A649,Factura2_0!$L$5:$L$971,1,0),0)</f>
        <v>0</v>
      </c>
      <c r="Q649" s="1227">
        <f>IFERROR(VLOOKUP($A649,Boleta2_0!$L$5:$L$1117,1,0),0)</f>
        <v>0</v>
      </c>
      <c r="R649" s="1227">
        <f>IFERROR(VLOOKUP($A649,'Servicios Públicos2_0'!$L$5:$L$462,1,0),0)</f>
        <v>0</v>
      </c>
      <c r="S649" s="1227">
        <f>IFERROR(VLOOKUP($A649,NotaCredito2_0!$L$5:$L$457,1,0),0)</f>
        <v>0</v>
      </c>
      <c r="T649" s="1227">
        <f>IFERROR(VLOOKUP($A649,NotaDebito2_0!$L$5:$L$454,1,0),0)</f>
        <v>0</v>
      </c>
      <c r="U649" s="1227">
        <f>IFERROR(VLOOKUP($A649,General!$D$6:$D$235,1,0),0)</f>
        <v>0</v>
      </c>
      <c r="V649" s="1227">
        <f>IFERROR(VLOOKUP($A649,Firma!$H$4:$H$232,1,0),0)</f>
        <v>0</v>
      </c>
      <c r="W649" s="365" t="s">
        <v>1835</v>
      </c>
      <c r="X649" s="1229" t="str">
        <f t="shared" si="10"/>
        <v>2600</v>
      </c>
    </row>
    <row r="650" spans="1:24" customFormat="1" x14ac:dyDescent="0.25">
      <c r="A650" s="365" t="s">
        <v>1833</v>
      </c>
      <c r="B650" s="1249" t="s">
        <v>1832</v>
      </c>
      <c r="C650" s="1382"/>
      <c r="D650" s="1090"/>
      <c r="E650" s="449"/>
      <c r="F650" s="1227" t="str">
        <f>IFERROR(VLOOKUP(A650,Factura1_0!$K$5:$K$263,1,0),"0")</f>
        <v>0</v>
      </c>
      <c r="G650" s="1227">
        <f>IFERROR(VLOOKUP(A650,Boleta1_0!$K$5:$K$248,1,0),0)</f>
        <v>0</v>
      </c>
      <c r="H650" s="1227">
        <f>IFERROR(VLOOKUP(A650,'Nota de Débito1_0'!$K$5:$K$238,1,0),0)</f>
        <v>0</v>
      </c>
      <c r="I650" s="1227">
        <f>IFERROR(VLOOKUP(A650,'Nota de Crédito1_0'!$K$5:$K$238,1,0),0)</f>
        <v>0</v>
      </c>
      <c r="J650" s="1227">
        <f>IFERROR(VLOOKUP(A650,Retenciones1_0!$K$5:$K$237,1,0),0)</f>
        <v>0</v>
      </c>
      <c r="K650" s="1227">
        <f>IFERROR(VLOOKUP(A650,Percepciones1_0!$K$5:$K$236,1,0),0)</f>
        <v>0</v>
      </c>
      <c r="L650" s="1227">
        <f>IFERROR(VLOOKUP(A650,Guía1_0!$K$5:$K$235,1,0),0)</f>
        <v>0</v>
      </c>
      <c r="M650" s="1227" t="str">
        <f>IFERROR(VLOOKUP(A650,'Resumen Diario1_1'!$K$5:$K$233,1,0),0)</f>
        <v>2601</v>
      </c>
      <c r="N650" s="1227">
        <f>IFERROR(VLOOKUP(A650,'Comunicación de Baja1_0'!$K$5:$K$233,1,0),0)</f>
        <v>0</v>
      </c>
      <c r="O650" s="1227">
        <f>IFERROR(VLOOKUP(A650,'Resumen de reversiones1_0'!$K$5:$K$1000,1,0),0)</f>
        <v>0</v>
      </c>
      <c r="P650" s="1227">
        <f>IFERROR(VLOOKUP(A650,Factura2_0!$L$5:$L$971,1,0),0)</f>
        <v>0</v>
      </c>
      <c r="Q650" s="1227">
        <f>IFERROR(VLOOKUP($A650,Boleta2_0!$L$5:$L$1117,1,0),0)</f>
        <v>0</v>
      </c>
      <c r="R650" s="1227">
        <f>IFERROR(VLOOKUP($A650,'Servicios Públicos2_0'!$L$5:$L$462,1,0),0)</f>
        <v>0</v>
      </c>
      <c r="S650" s="1227">
        <f>IFERROR(VLOOKUP($A650,NotaCredito2_0!$L$5:$L$457,1,0),0)</f>
        <v>0</v>
      </c>
      <c r="T650" s="1227">
        <f>IFERROR(VLOOKUP($A650,NotaDebito2_0!$L$5:$L$454,1,0),0)</f>
        <v>0</v>
      </c>
      <c r="U650" s="1227">
        <f>IFERROR(VLOOKUP($A650,General!$D$6:$D$235,1,0),0)</f>
        <v>0</v>
      </c>
      <c r="V650" s="1227">
        <f>IFERROR(VLOOKUP($A650,Firma!$H$4:$H$232,1,0),0)</f>
        <v>0</v>
      </c>
      <c r="W650" s="365" t="s">
        <v>1833</v>
      </c>
      <c r="X650" s="1229" t="str">
        <f t="shared" si="10"/>
        <v>2601</v>
      </c>
    </row>
    <row r="651" spans="1:24" customFormat="1" x14ac:dyDescent="0.25">
      <c r="A651" s="365" t="s">
        <v>1831</v>
      </c>
      <c r="B651" s="1249" t="s">
        <v>682</v>
      </c>
      <c r="C651" s="1382"/>
      <c r="D651" s="1090"/>
      <c r="E651" s="449"/>
      <c r="F651" s="1227" t="str">
        <f>IFERROR(VLOOKUP(A651,Factura1_0!$K$5:$K$263,1,0),"0")</f>
        <v>2602</v>
      </c>
      <c r="G651" s="1227" t="str">
        <f>IFERROR(VLOOKUP(A651,Boleta1_0!$K$5:$K$248,1,0),0)</f>
        <v>2602</v>
      </c>
      <c r="H651" s="1227">
        <f>IFERROR(VLOOKUP(A651,'Nota de Débito1_0'!$K$5:$K$238,1,0),0)</f>
        <v>0</v>
      </c>
      <c r="I651" s="1227">
        <f>IFERROR(VLOOKUP(A651,'Nota de Crédito1_0'!$K$5:$K$238,1,0),0)</f>
        <v>0</v>
      </c>
      <c r="J651" s="1227">
        <f>IFERROR(VLOOKUP(A651,Retenciones1_0!$K$5:$K$237,1,0),0)</f>
        <v>0</v>
      </c>
      <c r="K651" s="1227" t="str">
        <f>IFERROR(VLOOKUP(A651,Percepciones1_0!$K$5:$K$236,1,0),0)</f>
        <v>2602</v>
      </c>
      <c r="L651" s="1227">
        <f>IFERROR(VLOOKUP(A651,Guía1_0!$K$5:$K$235,1,0),0)</f>
        <v>0</v>
      </c>
      <c r="M651" s="1227">
        <f>IFERROR(VLOOKUP(A651,'Resumen Diario1_1'!$K$5:$K$233,1,0),0)</f>
        <v>0</v>
      </c>
      <c r="N651" s="1227">
        <f>IFERROR(VLOOKUP(A651,'Comunicación de Baja1_0'!$K$5:$K$233,1,0),0)</f>
        <v>0</v>
      </c>
      <c r="O651" s="1227">
        <f>IFERROR(VLOOKUP(A651,'Resumen de reversiones1_0'!$K$5:$K$1000,1,0),0)</f>
        <v>0</v>
      </c>
      <c r="P651" s="1227">
        <f>IFERROR(VLOOKUP(A651,Factura2_0!$L$5:$L$971,1,0),0)</f>
        <v>0</v>
      </c>
      <c r="Q651" s="1227">
        <f>IFERROR(VLOOKUP($A651,Boleta2_0!$L$5:$L$1117,1,0),0)</f>
        <v>0</v>
      </c>
      <c r="R651" s="1227">
        <f>IFERROR(VLOOKUP($A651,'Servicios Públicos2_0'!$L$5:$L$462,1,0),0)</f>
        <v>0</v>
      </c>
      <c r="S651" s="1227">
        <f>IFERROR(VLOOKUP($A651,NotaCredito2_0!$L$5:$L$457,1,0),0)</f>
        <v>0</v>
      </c>
      <c r="T651" s="1227">
        <f>IFERROR(VLOOKUP($A651,NotaDebito2_0!$L$5:$L$454,1,0),0)</f>
        <v>0</v>
      </c>
      <c r="U651" s="1227">
        <f>IFERROR(VLOOKUP($A651,General!$D$6:$D$235,1,0),0)</f>
        <v>0</v>
      </c>
      <c r="V651" s="1227">
        <f>IFERROR(VLOOKUP($A651,Firma!$H$4:$H$232,1,0),0)</f>
        <v>0</v>
      </c>
      <c r="W651" s="365" t="s">
        <v>1831</v>
      </c>
      <c r="X651" s="1229" t="str">
        <f t="shared" si="10"/>
        <v>2602</v>
      </c>
    </row>
    <row r="652" spans="1:24" customFormat="1" x14ac:dyDescent="0.25">
      <c r="A652" s="365" t="s">
        <v>1830</v>
      </c>
      <c r="B652" s="1249" t="s">
        <v>1051</v>
      </c>
      <c r="C652" s="1382"/>
      <c r="D652" s="1090"/>
      <c r="E652" s="449"/>
      <c r="F652" s="1227" t="str">
        <f>IFERROR(VLOOKUP(A652,Factura1_0!$K$5:$K$263,1,0),"0")</f>
        <v>0</v>
      </c>
      <c r="G652" s="1227">
        <f>IFERROR(VLOOKUP(A652,Boleta1_0!$K$5:$K$248,1,0),0)</f>
        <v>0</v>
      </c>
      <c r="H652" s="1227">
        <f>IFERROR(VLOOKUP(A652,'Nota de Débito1_0'!$K$5:$K$238,1,0),0)</f>
        <v>0</v>
      </c>
      <c r="I652" s="1227">
        <f>IFERROR(VLOOKUP(A652,'Nota de Crédito1_0'!$K$5:$K$238,1,0),0)</f>
        <v>0</v>
      </c>
      <c r="J652" s="1227">
        <f>IFERROR(VLOOKUP(A652,Retenciones1_0!$K$5:$K$237,1,0),0)</f>
        <v>0</v>
      </c>
      <c r="K652" s="1227" t="str">
        <f>IFERROR(VLOOKUP(A652,Percepciones1_0!$K$5:$K$236,1,0),0)</f>
        <v>2603</v>
      </c>
      <c r="L652" s="1227">
        <f>IFERROR(VLOOKUP(A652,Guía1_0!$K$5:$K$235,1,0),0)</f>
        <v>0</v>
      </c>
      <c r="M652" s="1227">
        <f>IFERROR(VLOOKUP(A652,'Resumen Diario1_1'!$K$5:$K$233,1,0),0)</f>
        <v>0</v>
      </c>
      <c r="N652" s="1227">
        <f>IFERROR(VLOOKUP(A652,'Comunicación de Baja1_0'!$K$5:$K$233,1,0),0)</f>
        <v>0</v>
      </c>
      <c r="O652" s="1227">
        <f>IFERROR(VLOOKUP(A652,'Resumen de reversiones1_0'!$K$5:$K$1000,1,0),0)</f>
        <v>0</v>
      </c>
      <c r="P652" s="1227">
        <f>IFERROR(VLOOKUP(A652,Factura2_0!$L$5:$L$971,1,0),0)</f>
        <v>0</v>
      </c>
      <c r="Q652" s="1227">
        <f>IFERROR(VLOOKUP($A652,Boleta2_0!$L$5:$L$1117,1,0),0)</f>
        <v>0</v>
      </c>
      <c r="R652" s="1227">
        <f>IFERROR(VLOOKUP($A652,'Servicios Públicos2_0'!$L$5:$L$462,1,0),0)</f>
        <v>0</v>
      </c>
      <c r="S652" s="1227">
        <f>IFERROR(VLOOKUP($A652,NotaCredito2_0!$L$5:$L$457,1,0),0)</f>
        <v>0</v>
      </c>
      <c r="T652" s="1227">
        <f>IFERROR(VLOOKUP($A652,NotaDebito2_0!$L$5:$L$454,1,0),0)</f>
        <v>0</v>
      </c>
      <c r="U652" s="1227">
        <f>IFERROR(VLOOKUP($A652,General!$D$6:$D$235,1,0),0)</f>
        <v>0</v>
      </c>
      <c r="V652" s="1227">
        <f>IFERROR(VLOOKUP($A652,Firma!$H$4:$H$232,1,0),0)</f>
        <v>0</v>
      </c>
      <c r="W652" s="365" t="s">
        <v>1830</v>
      </c>
      <c r="X652" s="1229" t="str">
        <f t="shared" si="10"/>
        <v>2603</v>
      </c>
    </row>
    <row r="653" spans="1:24" customFormat="1" x14ac:dyDescent="0.25">
      <c r="A653" s="365" t="s">
        <v>1829</v>
      </c>
      <c r="B653" s="1249" t="s">
        <v>1828</v>
      </c>
      <c r="C653" s="1382"/>
      <c r="D653" s="1090"/>
      <c r="E653" s="449"/>
      <c r="F653" s="1227" t="str">
        <f>IFERROR(VLOOKUP(A653,Factura1_0!$K$5:$K$263,1,0),"0")</f>
        <v>0</v>
      </c>
      <c r="G653" s="1227">
        <f>IFERROR(VLOOKUP(A653,Boleta1_0!$K$5:$K$248,1,0),0)</f>
        <v>0</v>
      </c>
      <c r="H653" s="1227">
        <f>IFERROR(VLOOKUP(A653,'Nota de Débito1_0'!$K$5:$K$238,1,0),0)</f>
        <v>0</v>
      </c>
      <c r="I653" s="1227">
        <f>IFERROR(VLOOKUP(A653,'Nota de Crédito1_0'!$K$5:$K$238,1,0),0)</f>
        <v>0</v>
      </c>
      <c r="J653" s="1227">
        <f>IFERROR(VLOOKUP(A653,Retenciones1_0!$K$5:$K$237,1,0),0)</f>
        <v>0</v>
      </c>
      <c r="K653" s="1227" t="str">
        <f>IFERROR(VLOOKUP(A653,Percepciones1_0!$K$5:$K$236,1,0),0)</f>
        <v>2604</v>
      </c>
      <c r="L653" s="1227">
        <f>IFERROR(VLOOKUP(A653,Guía1_0!$K$5:$K$235,1,0),0)</f>
        <v>0</v>
      </c>
      <c r="M653" s="1227">
        <f>IFERROR(VLOOKUP(A653,'Resumen Diario1_1'!$K$5:$K$233,1,0),0)</f>
        <v>0</v>
      </c>
      <c r="N653" s="1227">
        <f>IFERROR(VLOOKUP(A653,'Comunicación de Baja1_0'!$K$5:$K$233,1,0),0)</f>
        <v>0</v>
      </c>
      <c r="O653" s="1227">
        <f>IFERROR(VLOOKUP(A653,'Resumen de reversiones1_0'!$K$5:$K$1000,1,0),0)</f>
        <v>0</v>
      </c>
      <c r="P653" s="1227">
        <f>IFERROR(VLOOKUP(A653,Factura2_0!$L$5:$L$971,1,0),0)</f>
        <v>0</v>
      </c>
      <c r="Q653" s="1227">
        <f>IFERROR(VLOOKUP($A653,Boleta2_0!$L$5:$L$1117,1,0),0)</f>
        <v>0</v>
      </c>
      <c r="R653" s="1227">
        <f>IFERROR(VLOOKUP($A653,'Servicios Públicos2_0'!$L$5:$L$462,1,0),0)</f>
        <v>0</v>
      </c>
      <c r="S653" s="1227">
        <f>IFERROR(VLOOKUP($A653,NotaCredito2_0!$L$5:$L$457,1,0),0)</f>
        <v>0</v>
      </c>
      <c r="T653" s="1227">
        <f>IFERROR(VLOOKUP($A653,NotaDebito2_0!$L$5:$L$454,1,0),0)</f>
        <v>0</v>
      </c>
      <c r="U653" s="1227">
        <f>IFERROR(VLOOKUP($A653,General!$D$6:$D$235,1,0),0)</f>
        <v>0</v>
      </c>
      <c r="V653" s="1227">
        <f>IFERROR(VLOOKUP($A653,Firma!$H$4:$H$232,1,0),0)</f>
        <v>0</v>
      </c>
      <c r="W653" s="365" t="s">
        <v>1829</v>
      </c>
      <c r="X653" s="1229" t="str">
        <f t="shared" si="10"/>
        <v>2604</v>
      </c>
    </row>
    <row r="654" spans="1:24" customFormat="1" x14ac:dyDescent="0.25">
      <c r="A654" s="365" t="s">
        <v>1827</v>
      </c>
      <c r="B654" s="1249" t="s">
        <v>1826</v>
      </c>
      <c r="C654" s="1382"/>
      <c r="D654" s="1090"/>
      <c r="E654" s="449"/>
      <c r="F654" s="1227" t="str">
        <f>IFERROR(VLOOKUP(A654,Factura1_0!$K$5:$K$263,1,0),"0")</f>
        <v>0</v>
      </c>
      <c r="G654" s="1227">
        <f>IFERROR(VLOOKUP(A654,Boleta1_0!$K$5:$K$248,1,0),0)</f>
        <v>0</v>
      </c>
      <c r="H654" s="1227">
        <f>IFERROR(VLOOKUP(A654,'Nota de Débito1_0'!$K$5:$K$238,1,0),0)</f>
        <v>0</v>
      </c>
      <c r="I654" s="1227">
        <f>IFERROR(VLOOKUP(A654,'Nota de Crédito1_0'!$K$5:$K$238,1,0),0)</f>
        <v>0</v>
      </c>
      <c r="J654" s="1227">
        <f>IFERROR(VLOOKUP(A654,Retenciones1_0!$K$5:$K$237,1,0),0)</f>
        <v>0</v>
      </c>
      <c r="K654" s="1227" t="str">
        <f>IFERROR(VLOOKUP(A654,Percepciones1_0!$K$5:$K$236,1,0),0)</f>
        <v>2605</v>
      </c>
      <c r="L654" s="1227">
        <f>IFERROR(VLOOKUP(A654,Guía1_0!$K$5:$K$235,1,0),0)</f>
        <v>0</v>
      </c>
      <c r="M654" s="1227" t="str">
        <f>IFERROR(VLOOKUP(A654,'Resumen Diario1_1'!$K$5:$K$233,1,0),0)</f>
        <v>2605</v>
      </c>
      <c r="N654" s="1227">
        <f>IFERROR(VLOOKUP(A654,'Comunicación de Baja1_0'!$K$5:$K$233,1,0),0)</f>
        <v>0</v>
      </c>
      <c r="O654" s="1227">
        <f>IFERROR(VLOOKUP(A654,'Resumen de reversiones1_0'!$K$5:$K$1000,1,0),0)</f>
        <v>0</v>
      </c>
      <c r="P654" s="1227">
        <f>IFERROR(VLOOKUP(A654,Factura2_0!$L$5:$L$971,1,0),0)</f>
        <v>0</v>
      </c>
      <c r="Q654" s="1227">
        <f>IFERROR(VLOOKUP($A654,Boleta2_0!$L$5:$L$1117,1,0),0)</f>
        <v>0</v>
      </c>
      <c r="R654" s="1227">
        <f>IFERROR(VLOOKUP($A654,'Servicios Públicos2_0'!$L$5:$L$462,1,0),0)</f>
        <v>0</v>
      </c>
      <c r="S654" s="1227">
        <f>IFERROR(VLOOKUP($A654,NotaCredito2_0!$L$5:$L$457,1,0),0)</f>
        <v>0</v>
      </c>
      <c r="T654" s="1227">
        <f>IFERROR(VLOOKUP($A654,NotaDebito2_0!$L$5:$L$454,1,0),0)</f>
        <v>0</v>
      </c>
      <c r="U654" s="1227">
        <f>IFERROR(VLOOKUP($A654,General!$D$6:$D$235,1,0),0)</f>
        <v>0</v>
      </c>
      <c r="V654" s="1227">
        <f>IFERROR(VLOOKUP($A654,Firma!$H$4:$H$232,1,0),0)</f>
        <v>0</v>
      </c>
      <c r="W654" s="365" t="s">
        <v>1827</v>
      </c>
      <c r="X654" s="1229" t="str">
        <f t="shared" si="10"/>
        <v>2605</v>
      </c>
    </row>
    <row r="655" spans="1:24" customFormat="1" x14ac:dyDescent="0.25">
      <c r="A655" s="365" t="s">
        <v>1825</v>
      </c>
      <c r="B655" s="1249" t="s">
        <v>1824</v>
      </c>
      <c r="C655" s="1382"/>
      <c r="D655" s="1090"/>
      <c r="E655" s="449"/>
      <c r="F655" s="1227" t="str">
        <f>IFERROR(VLOOKUP(A655,Factura1_0!$K$5:$K$263,1,0),"0")</f>
        <v>0</v>
      </c>
      <c r="G655" s="1227">
        <f>IFERROR(VLOOKUP(A655,Boleta1_0!$K$5:$K$248,1,0),0)</f>
        <v>0</v>
      </c>
      <c r="H655" s="1227">
        <f>IFERROR(VLOOKUP(A655,'Nota de Débito1_0'!$K$5:$K$238,1,0),0)</f>
        <v>0</v>
      </c>
      <c r="I655" s="1227">
        <f>IFERROR(VLOOKUP(A655,'Nota de Crédito1_0'!$K$5:$K$238,1,0),0)</f>
        <v>0</v>
      </c>
      <c r="J655" s="1227">
        <f>IFERROR(VLOOKUP(A655,Retenciones1_0!$K$5:$K$237,1,0),0)</f>
        <v>0</v>
      </c>
      <c r="K655" s="1227">
        <f>IFERROR(VLOOKUP(A655,Percepciones1_0!$K$5:$K$236,1,0),0)</f>
        <v>0</v>
      </c>
      <c r="L655" s="1227">
        <f>IFERROR(VLOOKUP(A655,Guía1_0!$K$5:$K$235,1,0),0)</f>
        <v>0</v>
      </c>
      <c r="M655" s="1227">
        <f>IFERROR(VLOOKUP(A655,'Resumen Diario1_1'!$K$5:$K$233,1,0),0)</f>
        <v>0</v>
      </c>
      <c r="N655" s="1227">
        <f>IFERROR(VLOOKUP(A655,'Comunicación de Baja1_0'!$K$5:$K$233,1,0),0)</f>
        <v>0</v>
      </c>
      <c r="O655" s="1227">
        <f>IFERROR(VLOOKUP(A655,'Resumen de reversiones1_0'!$K$5:$K$1000,1,0),0)</f>
        <v>0</v>
      </c>
      <c r="P655" s="1227">
        <f>IFERROR(VLOOKUP(A655,Factura2_0!$L$5:$L$971,1,0),0)</f>
        <v>0</v>
      </c>
      <c r="Q655" s="1227">
        <f>IFERROR(VLOOKUP($A655,Boleta2_0!$L$5:$L$1117,1,0),0)</f>
        <v>0</v>
      </c>
      <c r="R655" s="1227">
        <f>IFERROR(VLOOKUP($A655,'Servicios Públicos2_0'!$L$5:$L$462,1,0),0)</f>
        <v>0</v>
      </c>
      <c r="S655" s="1227">
        <f>IFERROR(VLOOKUP($A655,NotaCredito2_0!$L$5:$L$457,1,0),0)</f>
        <v>0</v>
      </c>
      <c r="T655" s="1227">
        <f>IFERROR(VLOOKUP($A655,NotaDebito2_0!$L$5:$L$454,1,0),0)</f>
        <v>0</v>
      </c>
      <c r="U655" s="1227">
        <f>IFERROR(VLOOKUP($A655,General!$D$6:$D$235,1,0),0)</f>
        <v>0</v>
      </c>
      <c r="V655" s="1227">
        <f>IFERROR(VLOOKUP($A655,Firma!$H$4:$H$232,1,0),0)</f>
        <v>0</v>
      </c>
      <c r="W655" s="365" t="s">
        <v>1825</v>
      </c>
      <c r="X655" s="1229" t="str">
        <f t="shared" si="10"/>
        <v>2606</v>
      </c>
    </row>
    <row r="656" spans="1:24" customFormat="1" x14ac:dyDescent="0.25">
      <c r="A656" s="365" t="s">
        <v>1823</v>
      </c>
      <c r="B656" s="1249" t="s">
        <v>1046</v>
      </c>
      <c r="C656" s="1382"/>
      <c r="D656" s="1090"/>
      <c r="E656" s="449"/>
      <c r="F656" s="1227" t="str">
        <f>IFERROR(VLOOKUP(A656,Factura1_0!$K$5:$K$263,1,0),"0")</f>
        <v>0</v>
      </c>
      <c r="G656" s="1227">
        <f>IFERROR(VLOOKUP(A656,Boleta1_0!$K$5:$K$248,1,0),0)</f>
        <v>0</v>
      </c>
      <c r="H656" s="1227">
        <f>IFERROR(VLOOKUP(A656,'Nota de Débito1_0'!$K$5:$K$238,1,0),0)</f>
        <v>0</v>
      </c>
      <c r="I656" s="1227">
        <f>IFERROR(VLOOKUP(A656,'Nota de Crédito1_0'!$K$5:$K$238,1,0),0)</f>
        <v>0</v>
      </c>
      <c r="J656" s="1227">
        <f>IFERROR(VLOOKUP(A656,Retenciones1_0!$K$5:$K$237,1,0),0)</f>
        <v>0</v>
      </c>
      <c r="K656" s="1227" t="str">
        <f>IFERROR(VLOOKUP(A656,Percepciones1_0!$K$5:$K$236,1,0),0)</f>
        <v>2607</v>
      </c>
      <c r="L656" s="1227">
        <f>IFERROR(VLOOKUP(A656,Guía1_0!$K$5:$K$235,1,0),0)</f>
        <v>0</v>
      </c>
      <c r="M656" s="1227">
        <f>IFERROR(VLOOKUP(A656,'Resumen Diario1_1'!$K$5:$K$233,1,0),0)</f>
        <v>0</v>
      </c>
      <c r="N656" s="1227">
        <f>IFERROR(VLOOKUP(A656,'Comunicación de Baja1_0'!$K$5:$K$233,1,0),0)</f>
        <v>0</v>
      </c>
      <c r="O656" s="1227">
        <f>IFERROR(VLOOKUP(A656,'Resumen de reversiones1_0'!$K$5:$K$1000,1,0),0)</f>
        <v>0</v>
      </c>
      <c r="P656" s="1227">
        <f>IFERROR(VLOOKUP(A656,Factura2_0!$L$5:$L$971,1,0),0)</f>
        <v>0</v>
      </c>
      <c r="Q656" s="1227">
        <f>IFERROR(VLOOKUP($A656,Boleta2_0!$L$5:$L$1117,1,0),0)</f>
        <v>0</v>
      </c>
      <c r="R656" s="1227">
        <f>IFERROR(VLOOKUP($A656,'Servicios Públicos2_0'!$L$5:$L$462,1,0),0)</f>
        <v>0</v>
      </c>
      <c r="S656" s="1227">
        <f>IFERROR(VLOOKUP($A656,NotaCredito2_0!$L$5:$L$457,1,0),0)</f>
        <v>0</v>
      </c>
      <c r="T656" s="1227">
        <f>IFERROR(VLOOKUP($A656,NotaDebito2_0!$L$5:$L$454,1,0),0)</f>
        <v>0</v>
      </c>
      <c r="U656" s="1227">
        <f>IFERROR(VLOOKUP($A656,General!$D$6:$D$235,1,0),0)</f>
        <v>0</v>
      </c>
      <c r="V656" s="1227">
        <f>IFERROR(VLOOKUP($A656,Firma!$H$4:$H$232,1,0),0)</f>
        <v>0</v>
      </c>
      <c r="W656" s="365" t="s">
        <v>1823</v>
      </c>
      <c r="X656" s="1229" t="str">
        <f t="shared" si="10"/>
        <v>2607</v>
      </c>
    </row>
    <row r="657" spans="1:24" customFormat="1" x14ac:dyDescent="0.25">
      <c r="A657" s="365" t="s">
        <v>1822</v>
      </c>
      <c r="B657" s="1249" t="s">
        <v>1044</v>
      </c>
      <c r="C657" s="1382"/>
      <c r="D657" s="1090"/>
      <c r="E657" s="449"/>
      <c r="F657" s="1227" t="str">
        <f>IFERROR(VLOOKUP(A657,Factura1_0!$K$5:$K$263,1,0),"0")</f>
        <v>0</v>
      </c>
      <c r="G657" s="1227">
        <f>IFERROR(VLOOKUP(A657,Boleta1_0!$K$5:$K$248,1,0),0)</f>
        <v>0</v>
      </c>
      <c r="H657" s="1227">
        <f>IFERROR(VLOOKUP(A657,'Nota de Débito1_0'!$K$5:$K$238,1,0),0)</f>
        <v>0</v>
      </c>
      <c r="I657" s="1227">
        <f>IFERROR(VLOOKUP(A657,'Nota de Crédito1_0'!$K$5:$K$238,1,0),0)</f>
        <v>0</v>
      </c>
      <c r="J657" s="1227">
        <f>IFERROR(VLOOKUP(A657,Retenciones1_0!$K$5:$K$237,1,0),0)</f>
        <v>0</v>
      </c>
      <c r="K657" s="1227" t="str">
        <f>IFERROR(VLOOKUP(A657,Percepciones1_0!$K$5:$K$236,1,0),0)</f>
        <v>2608</v>
      </c>
      <c r="L657" s="1227">
        <f>IFERROR(VLOOKUP(A657,Guía1_0!$K$5:$K$235,1,0),0)</f>
        <v>0</v>
      </c>
      <c r="M657" s="1227" t="str">
        <f>IFERROR(VLOOKUP(A657,'Resumen Diario1_1'!$K$5:$K$233,1,0),0)</f>
        <v>2608</v>
      </c>
      <c r="N657" s="1227">
        <f>IFERROR(VLOOKUP(A657,'Comunicación de Baja1_0'!$K$5:$K$233,1,0),0)</f>
        <v>0</v>
      </c>
      <c r="O657" s="1227">
        <f>IFERROR(VLOOKUP(A657,'Resumen de reversiones1_0'!$K$5:$K$1000,1,0),0)</f>
        <v>0</v>
      </c>
      <c r="P657" s="1227">
        <f>IFERROR(VLOOKUP(A657,Factura2_0!$L$5:$L$971,1,0),0)</f>
        <v>0</v>
      </c>
      <c r="Q657" s="1227">
        <f>IFERROR(VLOOKUP($A657,Boleta2_0!$L$5:$L$1117,1,0),0)</f>
        <v>0</v>
      </c>
      <c r="R657" s="1227">
        <f>IFERROR(VLOOKUP($A657,'Servicios Públicos2_0'!$L$5:$L$462,1,0),0)</f>
        <v>0</v>
      </c>
      <c r="S657" s="1227">
        <f>IFERROR(VLOOKUP($A657,NotaCredito2_0!$L$5:$L$457,1,0),0)</f>
        <v>0</v>
      </c>
      <c r="T657" s="1227">
        <f>IFERROR(VLOOKUP($A657,NotaDebito2_0!$L$5:$L$454,1,0),0)</f>
        <v>0</v>
      </c>
      <c r="U657" s="1227">
        <f>IFERROR(VLOOKUP($A657,General!$D$6:$D$235,1,0),0)</f>
        <v>0</v>
      </c>
      <c r="V657" s="1227">
        <f>IFERROR(VLOOKUP($A657,Firma!$H$4:$H$232,1,0),0)</f>
        <v>0</v>
      </c>
      <c r="W657" s="365" t="s">
        <v>1822</v>
      </c>
      <c r="X657" s="1229" t="str">
        <f t="shared" si="10"/>
        <v>2608</v>
      </c>
    </row>
    <row r="658" spans="1:24" customFormat="1" x14ac:dyDescent="0.25">
      <c r="A658" s="365" t="s">
        <v>1821</v>
      </c>
      <c r="B658" s="1249" t="s">
        <v>1820</v>
      </c>
      <c r="C658" s="1382"/>
      <c r="D658" s="1090"/>
      <c r="E658" s="449"/>
      <c r="F658" s="1227" t="str">
        <f>IFERROR(VLOOKUP(A658,Factura1_0!$K$5:$K$263,1,0),"0")</f>
        <v>0</v>
      </c>
      <c r="G658" s="1227">
        <f>IFERROR(VLOOKUP(A658,Boleta1_0!$K$5:$K$248,1,0),0)</f>
        <v>0</v>
      </c>
      <c r="H658" s="1227">
        <f>IFERROR(VLOOKUP(A658,'Nota de Débito1_0'!$K$5:$K$238,1,0),0)</f>
        <v>0</v>
      </c>
      <c r="I658" s="1227">
        <f>IFERROR(VLOOKUP(A658,'Nota de Crédito1_0'!$K$5:$K$238,1,0),0)</f>
        <v>0</v>
      </c>
      <c r="J658" s="1227" t="str">
        <f>IFERROR(VLOOKUP(A658,Retenciones1_0!$K$5:$K$237,1,0),0)</f>
        <v>2609</v>
      </c>
      <c r="K658" s="1227" t="str">
        <f>IFERROR(VLOOKUP(A658,Percepciones1_0!$K$5:$K$236,1,0),0)</f>
        <v>2609</v>
      </c>
      <c r="L658" s="1227">
        <f>IFERROR(VLOOKUP(A658,Guía1_0!$K$5:$K$235,1,0),0)</f>
        <v>0</v>
      </c>
      <c r="M658" s="1227">
        <f>IFERROR(VLOOKUP(A658,'Resumen Diario1_1'!$K$5:$K$233,1,0),0)</f>
        <v>0</v>
      </c>
      <c r="N658" s="1227">
        <f>IFERROR(VLOOKUP(A658,'Comunicación de Baja1_0'!$K$5:$K$233,1,0),0)</f>
        <v>0</v>
      </c>
      <c r="O658" s="1227">
        <f>IFERROR(VLOOKUP(A658,'Resumen de reversiones1_0'!$K$5:$K$1000,1,0),0)</f>
        <v>0</v>
      </c>
      <c r="P658" s="1227">
        <f>IFERROR(VLOOKUP(A658,Factura2_0!$L$5:$L$971,1,0),0)</f>
        <v>0</v>
      </c>
      <c r="Q658" s="1227">
        <f>IFERROR(VLOOKUP($A658,Boleta2_0!$L$5:$L$1117,1,0),0)</f>
        <v>0</v>
      </c>
      <c r="R658" s="1227">
        <f>IFERROR(VLOOKUP($A658,'Servicios Públicos2_0'!$L$5:$L$462,1,0),0)</f>
        <v>0</v>
      </c>
      <c r="S658" s="1227">
        <f>IFERROR(VLOOKUP($A658,NotaCredito2_0!$L$5:$L$457,1,0),0)</f>
        <v>0</v>
      </c>
      <c r="T658" s="1227">
        <f>IFERROR(VLOOKUP($A658,NotaDebito2_0!$L$5:$L$454,1,0),0)</f>
        <v>0</v>
      </c>
      <c r="U658" s="1227">
        <f>IFERROR(VLOOKUP($A658,General!$D$6:$D$235,1,0),0)</f>
        <v>0</v>
      </c>
      <c r="V658" s="1227">
        <f>IFERROR(VLOOKUP($A658,Firma!$H$4:$H$232,1,0),0)</f>
        <v>0</v>
      </c>
      <c r="W658" s="365" t="s">
        <v>1821</v>
      </c>
      <c r="X658" s="1229" t="str">
        <f t="shared" si="10"/>
        <v>2609</v>
      </c>
    </row>
    <row r="659" spans="1:24" customFormat="1" x14ac:dyDescent="0.25">
      <c r="A659" s="365" t="s">
        <v>1819</v>
      </c>
      <c r="B659" s="1249" t="s">
        <v>1818</v>
      </c>
      <c r="C659" s="1382"/>
      <c r="D659" s="1090"/>
      <c r="E659" s="449"/>
      <c r="F659" s="1227" t="str">
        <f>IFERROR(VLOOKUP(A659,Factura1_0!$K$5:$K$263,1,0),"0")</f>
        <v>0</v>
      </c>
      <c r="G659" s="1227">
        <f>IFERROR(VLOOKUP(A659,Boleta1_0!$K$5:$K$248,1,0),0)</f>
        <v>0</v>
      </c>
      <c r="H659" s="1227">
        <f>IFERROR(VLOOKUP(A659,'Nota de Débito1_0'!$K$5:$K$238,1,0),0)</f>
        <v>0</v>
      </c>
      <c r="I659" s="1227">
        <f>IFERROR(VLOOKUP(A659,'Nota de Crédito1_0'!$K$5:$K$238,1,0),0)</f>
        <v>0</v>
      </c>
      <c r="J659" s="1227" t="str">
        <f>IFERROR(VLOOKUP(A659,Retenciones1_0!$K$5:$K$237,1,0),0)</f>
        <v>2610</v>
      </c>
      <c r="K659" s="1227" t="str">
        <f>IFERROR(VLOOKUP(A659,Percepciones1_0!$K$5:$K$236,1,0),0)</f>
        <v>2610</v>
      </c>
      <c r="L659" s="1227">
        <f>IFERROR(VLOOKUP(A659,Guía1_0!$K$5:$K$235,1,0),0)</f>
        <v>0</v>
      </c>
      <c r="M659" s="1227">
        <f>IFERROR(VLOOKUP(A659,'Resumen Diario1_1'!$K$5:$K$233,1,0),0)</f>
        <v>0</v>
      </c>
      <c r="N659" s="1227">
        <f>IFERROR(VLOOKUP(A659,'Comunicación de Baja1_0'!$K$5:$K$233,1,0),0)</f>
        <v>0</v>
      </c>
      <c r="O659" s="1227">
        <f>IFERROR(VLOOKUP(A659,'Resumen de reversiones1_0'!$K$5:$K$1000,1,0),0)</f>
        <v>0</v>
      </c>
      <c r="P659" s="1227">
        <f>IFERROR(VLOOKUP(A659,Factura2_0!$L$5:$L$971,1,0),0)</f>
        <v>0</v>
      </c>
      <c r="Q659" s="1227">
        <f>IFERROR(VLOOKUP($A659,Boleta2_0!$L$5:$L$1117,1,0),0)</f>
        <v>0</v>
      </c>
      <c r="R659" s="1227">
        <f>IFERROR(VLOOKUP($A659,'Servicios Públicos2_0'!$L$5:$L$462,1,0),0)</f>
        <v>0</v>
      </c>
      <c r="S659" s="1227">
        <f>IFERROR(VLOOKUP($A659,NotaCredito2_0!$L$5:$L$457,1,0),0)</f>
        <v>0</v>
      </c>
      <c r="T659" s="1227">
        <f>IFERROR(VLOOKUP($A659,NotaDebito2_0!$L$5:$L$454,1,0),0)</f>
        <v>0</v>
      </c>
      <c r="U659" s="1227">
        <f>IFERROR(VLOOKUP($A659,General!$D$6:$D$235,1,0),0)</f>
        <v>0</v>
      </c>
      <c r="V659" s="1227">
        <f>IFERROR(VLOOKUP($A659,Firma!$H$4:$H$232,1,0),0)</f>
        <v>0</v>
      </c>
      <c r="W659" s="365" t="s">
        <v>1819</v>
      </c>
      <c r="X659" s="1229" t="str">
        <f t="shared" si="10"/>
        <v>2610</v>
      </c>
    </row>
    <row r="660" spans="1:24" customFormat="1" x14ac:dyDescent="0.25">
      <c r="A660" s="365" t="s">
        <v>1817</v>
      </c>
      <c r="B660" s="1249" t="s">
        <v>1816</v>
      </c>
      <c r="C660" s="1382"/>
      <c r="D660" s="1090"/>
      <c r="E660" s="449"/>
      <c r="F660" s="1227" t="str">
        <f>IFERROR(VLOOKUP(A660,Factura1_0!$K$5:$K$263,1,0),"0")</f>
        <v>0</v>
      </c>
      <c r="G660" s="1227">
        <f>IFERROR(VLOOKUP(A660,Boleta1_0!$K$5:$K$248,1,0),0)</f>
        <v>0</v>
      </c>
      <c r="H660" s="1227">
        <f>IFERROR(VLOOKUP(A660,'Nota de Débito1_0'!$K$5:$K$238,1,0),0)</f>
        <v>0</v>
      </c>
      <c r="I660" s="1227">
        <f>IFERROR(VLOOKUP(A660,'Nota de Crédito1_0'!$K$5:$K$238,1,0),0)</f>
        <v>0</v>
      </c>
      <c r="J660" s="1227">
        <f>IFERROR(VLOOKUP(A660,Retenciones1_0!$K$5:$K$237,1,0),0)</f>
        <v>0</v>
      </c>
      <c r="K660" s="1227" t="str">
        <f>IFERROR(VLOOKUP(A660,Percepciones1_0!$K$5:$K$236,1,0),0)</f>
        <v>2611</v>
      </c>
      <c r="L660" s="1227">
        <f>IFERROR(VLOOKUP(A660,Guía1_0!$K$5:$K$235,1,0),0)</f>
        <v>0</v>
      </c>
      <c r="M660" s="1227">
        <f>IFERROR(VLOOKUP(A660,'Resumen Diario1_1'!$K$5:$K$233,1,0),0)</f>
        <v>0</v>
      </c>
      <c r="N660" s="1227">
        <f>IFERROR(VLOOKUP(A660,'Comunicación de Baja1_0'!$K$5:$K$233,1,0),0)</f>
        <v>0</v>
      </c>
      <c r="O660" s="1227">
        <f>IFERROR(VLOOKUP(A660,'Resumen de reversiones1_0'!$K$5:$K$1000,1,0),0)</f>
        <v>0</v>
      </c>
      <c r="P660" s="1227">
        <f>IFERROR(VLOOKUP(A660,Factura2_0!$L$5:$L$971,1,0),0)</f>
        <v>0</v>
      </c>
      <c r="Q660" s="1227">
        <f>IFERROR(VLOOKUP($A660,Boleta2_0!$L$5:$L$1117,1,0),0)</f>
        <v>0</v>
      </c>
      <c r="R660" s="1227">
        <f>IFERROR(VLOOKUP($A660,'Servicios Públicos2_0'!$L$5:$L$462,1,0),0)</f>
        <v>0</v>
      </c>
      <c r="S660" s="1227">
        <f>IFERROR(VLOOKUP($A660,NotaCredito2_0!$L$5:$L$457,1,0),0)</f>
        <v>0</v>
      </c>
      <c r="T660" s="1227">
        <f>IFERROR(VLOOKUP($A660,NotaDebito2_0!$L$5:$L$454,1,0),0)</f>
        <v>0</v>
      </c>
      <c r="U660" s="1227">
        <f>IFERROR(VLOOKUP($A660,General!$D$6:$D$235,1,0),0)</f>
        <v>0</v>
      </c>
      <c r="V660" s="1227">
        <f>IFERROR(VLOOKUP($A660,Firma!$H$4:$H$232,1,0),0)</f>
        <v>0</v>
      </c>
      <c r="W660" s="365" t="s">
        <v>1817</v>
      </c>
      <c r="X660" s="1229" t="str">
        <f t="shared" si="10"/>
        <v>2611</v>
      </c>
    </row>
    <row r="661" spans="1:24" customFormat="1" x14ac:dyDescent="0.25">
      <c r="A661" s="365" t="s">
        <v>1815</v>
      </c>
      <c r="B661" s="1249" t="s">
        <v>1814</v>
      </c>
      <c r="C661" s="1382"/>
      <c r="D661" s="1090"/>
      <c r="E661" s="449"/>
      <c r="F661" s="1227" t="str">
        <f>IFERROR(VLOOKUP(A661,Factura1_0!$K$5:$K$263,1,0),"0")</f>
        <v>0</v>
      </c>
      <c r="G661" s="1227">
        <f>IFERROR(VLOOKUP(A661,Boleta1_0!$K$5:$K$248,1,0),0)</f>
        <v>0</v>
      </c>
      <c r="H661" s="1227">
        <f>IFERROR(VLOOKUP(A661,'Nota de Débito1_0'!$K$5:$K$238,1,0),0)</f>
        <v>0</v>
      </c>
      <c r="I661" s="1227">
        <f>IFERROR(VLOOKUP(A661,'Nota de Crédito1_0'!$K$5:$K$238,1,0),0)</f>
        <v>0</v>
      </c>
      <c r="J661" s="1227">
        <f>IFERROR(VLOOKUP(A661,Retenciones1_0!$K$5:$K$237,1,0),0)</f>
        <v>0</v>
      </c>
      <c r="K661" s="1227" t="str">
        <f>IFERROR(VLOOKUP(A661,Percepciones1_0!$K$5:$K$236,1,0),0)</f>
        <v>2612</v>
      </c>
      <c r="L661" s="1227">
        <f>IFERROR(VLOOKUP(A661,Guía1_0!$K$5:$K$235,1,0),0)</f>
        <v>0</v>
      </c>
      <c r="M661" s="1227">
        <f>IFERROR(VLOOKUP(A661,'Resumen Diario1_1'!$K$5:$K$233,1,0),0)</f>
        <v>0</v>
      </c>
      <c r="N661" s="1227">
        <f>IFERROR(VLOOKUP(A661,'Comunicación de Baja1_0'!$K$5:$K$233,1,0),0)</f>
        <v>0</v>
      </c>
      <c r="O661" s="1227">
        <f>IFERROR(VLOOKUP(A661,'Resumen de reversiones1_0'!$K$5:$K$1000,1,0),0)</f>
        <v>0</v>
      </c>
      <c r="P661" s="1227">
        <f>IFERROR(VLOOKUP(A661,Factura2_0!$L$5:$L$971,1,0),0)</f>
        <v>0</v>
      </c>
      <c r="Q661" s="1227">
        <f>IFERROR(VLOOKUP($A661,Boleta2_0!$L$5:$L$1117,1,0),0)</f>
        <v>0</v>
      </c>
      <c r="R661" s="1227">
        <f>IFERROR(VLOOKUP($A661,'Servicios Públicos2_0'!$L$5:$L$462,1,0),0)</f>
        <v>0</v>
      </c>
      <c r="S661" s="1227">
        <f>IFERROR(VLOOKUP($A661,NotaCredito2_0!$L$5:$L$457,1,0),0)</f>
        <v>0</v>
      </c>
      <c r="T661" s="1227">
        <f>IFERROR(VLOOKUP($A661,NotaDebito2_0!$L$5:$L$454,1,0),0)</f>
        <v>0</v>
      </c>
      <c r="U661" s="1227">
        <f>IFERROR(VLOOKUP($A661,General!$D$6:$D$235,1,0),0)</f>
        <v>0</v>
      </c>
      <c r="V661" s="1227">
        <f>IFERROR(VLOOKUP($A661,Firma!$H$4:$H$232,1,0),0)</f>
        <v>0</v>
      </c>
      <c r="W661" s="365" t="s">
        <v>1815</v>
      </c>
      <c r="X661" s="1229" t="str">
        <f t="shared" si="10"/>
        <v>2612</v>
      </c>
    </row>
    <row r="662" spans="1:24" customFormat="1" x14ac:dyDescent="0.25">
      <c r="A662" s="365" t="s">
        <v>1813</v>
      </c>
      <c r="B662" s="1249" t="s">
        <v>1812</v>
      </c>
      <c r="C662" s="1382"/>
      <c r="D662" s="1090"/>
      <c r="E662" s="449"/>
      <c r="F662" s="1227" t="str">
        <f>IFERROR(VLOOKUP(A662,Factura1_0!$K$5:$K$263,1,0),"0")</f>
        <v>0</v>
      </c>
      <c r="G662" s="1227">
        <f>IFERROR(VLOOKUP(A662,Boleta1_0!$K$5:$K$248,1,0),0)</f>
        <v>0</v>
      </c>
      <c r="H662" s="1227">
        <f>IFERROR(VLOOKUP(A662,'Nota de Débito1_0'!$K$5:$K$238,1,0),0)</f>
        <v>0</v>
      </c>
      <c r="I662" s="1227">
        <f>IFERROR(VLOOKUP(A662,'Nota de Crédito1_0'!$K$5:$K$238,1,0),0)</f>
        <v>0</v>
      </c>
      <c r="J662" s="1227">
        <f>IFERROR(VLOOKUP(A662,Retenciones1_0!$K$5:$K$237,1,0),0)</f>
        <v>0</v>
      </c>
      <c r="K662" s="1227">
        <f>IFERROR(VLOOKUP(A662,Percepciones1_0!$K$5:$K$236,1,0),0)</f>
        <v>0</v>
      </c>
      <c r="L662" s="1227">
        <f>IFERROR(VLOOKUP(A662,Guía1_0!$K$5:$K$235,1,0),0)</f>
        <v>0</v>
      </c>
      <c r="M662" s="1227">
        <f>IFERROR(VLOOKUP(A662,'Resumen Diario1_1'!$K$5:$K$233,1,0),0)</f>
        <v>0</v>
      </c>
      <c r="N662" s="1227">
        <f>IFERROR(VLOOKUP(A662,'Comunicación de Baja1_0'!$K$5:$K$233,1,0),0)</f>
        <v>0</v>
      </c>
      <c r="O662" s="1227">
        <f>IFERROR(VLOOKUP(A662,'Resumen de reversiones1_0'!$K$5:$K$1000,1,0),0)</f>
        <v>0</v>
      </c>
      <c r="P662" s="1227">
        <f>IFERROR(VLOOKUP(A662,Factura2_0!$L$5:$L$971,1,0),0)</f>
        <v>0</v>
      </c>
      <c r="Q662" s="1227">
        <f>IFERROR(VLOOKUP($A662,Boleta2_0!$L$5:$L$1117,1,0),0)</f>
        <v>0</v>
      </c>
      <c r="R662" s="1227">
        <f>IFERROR(VLOOKUP($A662,'Servicios Públicos2_0'!$L$5:$L$462,1,0),0)</f>
        <v>0</v>
      </c>
      <c r="S662" s="1227">
        <f>IFERROR(VLOOKUP($A662,NotaCredito2_0!$L$5:$L$457,1,0),0)</f>
        <v>0</v>
      </c>
      <c r="T662" s="1227">
        <f>IFERROR(VLOOKUP($A662,NotaDebito2_0!$L$5:$L$454,1,0),0)</f>
        <v>0</v>
      </c>
      <c r="U662" s="1227">
        <f>IFERROR(VLOOKUP($A662,General!$D$6:$D$235,1,0),0)</f>
        <v>0</v>
      </c>
      <c r="V662" s="1227">
        <f>IFERROR(VLOOKUP($A662,Firma!$H$4:$H$232,1,0),0)</f>
        <v>0</v>
      </c>
      <c r="W662" s="365" t="s">
        <v>1813</v>
      </c>
      <c r="X662" s="1229" t="str">
        <f t="shared" si="10"/>
        <v>2613</v>
      </c>
    </row>
    <row r="663" spans="1:24" customFormat="1" x14ac:dyDescent="0.25">
      <c r="A663" s="365" t="s">
        <v>1811</v>
      </c>
      <c r="B663" s="1249" t="s">
        <v>1810</v>
      </c>
      <c r="C663" s="1382"/>
      <c r="D663" s="1090"/>
      <c r="E663" s="449"/>
      <c r="F663" s="1227" t="str">
        <f>IFERROR(VLOOKUP(A663,Factura1_0!$K$5:$K$263,1,0),"0")</f>
        <v>0</v>
      </c>
      <c r="G663" s="1227">
        <f>IFERROR(VLOOKUP(A663,Boleta1_0!$K$5:$K$248,1,0),0)</f>
        <v>0</v>
      </c>
      <c r="H663" s="1227">
        <f>IFERROR(VLOOKUP(A663,'Nota de Débito1_0'!$K$5:$K$238,1,0),0)</f>
        <v>0</v>
      </c>
      <c r="I663" s="1227">
        <f>IFERROR(VLOOKUP(A663,'Nota de Crédito1_0'!$K$5:$K$238,1,0),0)</f>
        <v>0</v>
      </c>
      <c r="J663" s="1227">
        <f>IFERROR(VLOOKUP(A663,Retenciones1_0!$K$5:$K$237,1,0),0)</f>
        <v>0</v>
      </c>
      <c r="K663" s="1227">
        <f>IFERROR(VLOOKUP(A663,Percepciones1_0!$K$5:$K$236,1,0),0)</f>
        <v>0</v>
      </c>
      <c r="L663" s="1227">
        <f>IFERROR(VLOOKUP(A663,Guía1_0!$K$5:$K$235,1,0),0)</f>
        <v>0</v>
      </c>
      <c r="M663" s="1227">
        <f>IFERROR(VLOOKUP(A663,'Resumen Diario1_1'!$K$5:$K$233,1,0),0)</f>
        <v>0</v>
      </c>
      <c r="N663" s="1227">
        <f>IFERROR(VLOOKUP(A663,'Comunicación de Baja1_0'!$K$5:$K$233,1,0),0)</f>
        <v>0</v>
      </c>
      <c r="O663" s="1227">
        <f>IFERROR(VLOOKUP(A663,'Resumen de reversiones1_0'!$K$5:$K$1000,1,0),0)</f>
        <v>0</v>
      </c>
      <c r="P663" s="1227">
        <f>IFERROR(VLOOKUP(A663,Factura2_0!$L$5:$L$971,1,0),0)</f>
        <v>0</v>
      </c>
      <c r="Q663" s="1227">
        <f>IFERROR(VLOOKUP($A663,Boleta2_0!$L$5:$L$1117,1,0),0)</f>
        <v>0</v>
      </c>
      <c r="R663" s="1227">
        <f>IFERROR(VLOOKUP($A663,'Servicios Públicos2_0'!$L$5:$L$462,1,0),0)</f>
        <v>0</v>
      </c>
      <c r="S663" s="1227">
        <f>IFERROR(VLOOKUP($A663,NotaCredito2_0!$L$5:$L$457,1,0),0)</f>
        <v>0</v>
      </c>
      <c r="T663" s="1227">
        <f>IFERROR(VLOOKUP($A663,NotaDebito2_0!$L$5:$L$454,1,0),0)</f>
        <v>0</v>
      </c>
      <c r="U663" s="1227">
        <f>IFERROR(VLOOKUP($A663,General!$D$6:$D$235,1,0),0)</f>
        <v>0</v>
      </c>
      <c r="V663" s="1227">
        <f>IFERROR(VLOOKUP($A663,Firma!$H$4:$H$232,1,0),0)</f>
        <v>0</v>
      </c>
      <c r="W663" s="365" t="s">
        <v>1811</v>
      </c>
      <c r="X663" s="1229" t="str">
        <f t="shared" si="10"/>
        <v>2614</v>
      </c>
    </row>
    <row r="664" spans="1:24" customFormat="1" x14ac:dyDescent="0.25">
      <c r="A664" s="365" t="s">
        <v>1809</v>
      </c>
      <c r="B664" s="1249" t="s">
        <v>1032</v>
      </c>
      <c r="C664" s="1382"/>
      <c r="D664" s="1090"/>
      <c r="E664" s="449"/>
      <c r="F664" s="1227" t="str">
        <f>IFERROR(VLOOKUP(A664,Factura1_0!$K$5:$K$263,1,0),"0")</f>
        <v>0</v>
      </c>
      <c r="G664" s="1227">
        <f>IFERROR(VLOOKUP(A664,Boleta1_0!$K$5:$K$248,1,0),0)</f>
        <v>0</v>
      </c>
      <c r="H664" s="1227">
        <f>IFERROR(VLOOKUP(A664,'Nota de Débito1_0'!$K$5:$K$238,1,0),0)</f>
        <v>0</v>
      </c>
      <c r="I664" s="1227">
        <f>IFERROR(VLOOKUP(A664,'Nota de Crédito1_0'!$K$5:$K$238,1,0),0)</f>
        <v>0</v>
      </c>
      <c r="J664" s="1227">
        <f>IFERROR(VLOOKUP(A664,Retenciones1_0!$K$5:$K$237,1,0),0)</f>
        <v>0</v>
      </c>
      <c r="K664" s="1227">
        <f>IFERROR(VLOOKUP(A664,Percepciones1_0!$K$5:$K$236,1,0),0)</f>
        <v>0</v>
      </c>
      <c r="L664" s="1227">
        <f>IFERROR(VLOOKUP(A664,Guía1_0!$K$5:$K$235,1,0),0)</f>
        <v>0</v>
      </c>
      <c r="M664" s="1227">
        <f>IFERROR(VLOOKUP(A664,'Resumen Diario1_1'!$K$5:$K$233,1,0),0)</f>
        <v>0</v>
      </c>
      <c r="N664" s="1227">
        <f>IFERROR(VLOOKUP(A664,'Comunicación de Baja1_0'!$K$5:$K$233,1,0),0)</f>
        <v>0</v>
      </c>
      <c r="O664" s="1227">
        <f>IFERROR(VLOOKUP(A664,'Resumen de reversiones1_0'!$K$5:$K$1000,1,0),0)</f>
        <v>0</v>
      </c>
      <c r="P664" s="1227">
        <f>IFERROR(VLOOKUP(A664,Factura2_0!$L$5:$L$971,1,0),0)</f>
        <v>0</v>
      </c>
      <c r="Q664" s="1227">
        <f>IFERROR(VLOOKUP($A664,Boleta2_0!$L$5:$L$1117,1,0),0)</f>
        <v>0</v>
      </c>
      <c r="R664" s="1227">
        <f>IFERROR(VLOOKUP($A664,'Servicios Públicos2_0'!$L$5:$L$462,1,0),0)</f>
        <v>0</v>
      </c>
      <c r="S664" s="1227">
        <f>IFERROR(VLOOKUP($A664,NotaCredito2_0!$L$5:$L$457,1,0),0)</f>
        <v>0</v>
      </c>
      <c r="T664" s="1227">
        <f>IFERROR(VLOOKUP($A664,NotaDebito2_0!$L$5:$L$454,1,0),0)</f>
        <v>0</v>
      </c>
      <c r="U664" s="1227">
        <f>IFERROR(VLOOKUP($A664,General!$D$6:$D$235,1,0),0)</f>
        <v>0</v>
      </c>
      <c r="V664" s="1227">
        <f>IFERROR(VLOOKUP($A664,Firma!$H$4:$H$232,1,0),0)</f>
        <v>0</v>
      </c>
      <c r="W664" s="365" t="s">
        <v>1809</v>
      </c>
      <c r="X664" s="1229" t="str">
        <f t="shared" si="10"/>
        <v>2615</v>
      </c>
    </row>
    <row r="665" spans="1:24" customFormat="1" x14ac:dyDescent="0.25">
      <c r="A665" s="365" t="s">
        <v>1808</v>
      </c>
      <c r="B665" s="1249" t="s">
        <v>1807</v>
      </c>
      <c r="C665" s="1382"/>
      <c r="D665" s="1090"/>
      <c r="E665" s="449"/>
      <c r="F665" s="1227" t="str">
        <f>IFERROR(VLOOKUP(A665,Factura1_0!$K$5:$K$263,1,0),"0")</f>
        <v>0</v>
      </c>
      <c r="G665" s="1227">
        <f>IFERROR(VLOOKUP(A665,Boleta1_0!$K$5:$K$248,1,0),0)</f>
        <v>0</v>
      </c>
      <c r="H665" s="1227">
        <f>IFERROR(VLOOKUP(A665,'Nota de Débito1_0'!$K$5:$K$238,1,0),0)</f>
        <v>0</v>
      </c>
      <c r="I665" s="1227">
        <f>IFERROR(VLOOKUP(A665,'Nota de Crédito1_0'!$K$5:$K$238,1,0),0)</f>
        <v>0</v>
      </c>
      <c r="J665" s="1227">
        <f>IFERROR(VLOOKUP(A665,Retenciones1_0!$K$5:$K$237,1,0),0)</f>
        <v>0</v>
      </c>
      <c r="K665" s="1227">
        <f>IFERROR(VLOOKUP(A665,Percepciones1_0!$K$5:$K$236,1,0),0)</f>
        <v>0</v>
      </c>
      <c r="L665" s="1227">
        <f>IFERROR(VLOOKUP(A665,Guía1_0!$K$5:$K$235,1,0),0)</f>
        <v>0</v>
      </c>
      <c r="M665" s="1227">
        <f>IFERROR(VLOOKUP(A665,'Resumen Diario1_1'!$K$5:$K$233,1,0),0)</f>
        <v>0</v>
      </c>
      <c r="N665" s="1227">
        <f>IFERROR(VLOOKUP(A665,'Comunicación de Baja1_0'!$K$5:$K$233,1,0),0)</f>
        <v>0</v>
      </c>
      <c r="O665" s="1227">
        <f>IFERROR(VLOOKUP(A665,'Resumen de reversiones1_0'!$K$5:$K$1000,1,0),0)</f>
        <v>0</v>
      </c>
      <c r="P665" s="1227">
        <f>IFERROR(VLOOKUP(A665,Factura2_0!$L$5:$L$971,1,0),0)</f>
        <v>0</v>
      </c>
      <c r="Q665" s="1227">
        <f>IFERROR(VLOOKUP($A665,Boleta2_0!$L$5:$L$1117,1,0),0)</f>
        <v>0</v>
      </c>
      <c r="R665" s="1227">
        <f>IFERROR(VLOOKUP($A665,'Servicios Públicos2_0'!$L$5:$L$462,1,0),0)</f>
        <v>0</v>
      </c>
      <c r="S665" s="1227">
        <f>IFERROR(VLOOKUP($A665,NotaCredito2_0!$L$5:$L$457,1,0),0)</f>
        <v>0</v>
      </c>
      <c r="T665" s="1227">
        <f>IFERROR(VLOOKUP($A665,NotaDebito2_0!$L$5:$L$454,1,0),0)</f>
        <v>0</v>
      </c>
      <c r="U665" s="1227">
        <f>IFERROR(VLOOKUP($A665,General!$D$6:$D$235,1,0),0)</f>
        <v>0</v>
      </c>
      <c r="V665" s="1227">
        <f>IFERROR(VLOOKUP($A665,Firma!$H$4:$H$232,1,0),0)</f>
        <v>0</v>
      </c>
      <c r="W665" s="365" t="s">
        <v>1808</v>
      </c>
      <c r="X665" s="1229" t="str">
        <f t="shared" si="10"/>
        <v>2616</v>
      </c>
    </row>
    <row r="666" spans="1:24" customFormat="1" x14ac:dyDescent="0.25">
      <c r="A666" s="365" t="s">
        <v>1806</v>
      </c>
      <c r="B666" s="1249" t="s">
        <v>1805</v>
      </c>
      <c r="C666" s="1382"/>
      <c r="D666" s="1090"/>
      <c r="E666" s="449"/>
      <c r="F666" s="1227" t="str">
        <f>IFERROR(VLOOKUP(A666,Factura1_0!$K$5:$K$263,1,0),"0")</f>
        <v>0</v>
      </c>
      <c r="G666" s="1227">
        <f>IFERROR(VLOOKUP(A666,Boleta1_0!$K$5:$K$248,1,0),0)</f>
        <v>0</v>
      </c>
      <c r="H666" s="1227">
        <f>IFERROR(VLOOKUP(A666,'Nota de Débito1_0'!$K$5:$K$238,1,0),0)</f>
        <v>0</v>
      </c>
      <c r="I666" s="1227">
        <f>IFERROR(VLOOKUP(A666,'Nota de Crédito1_0'!$K$5:$K$238,1,0),0)</f>
        <v>0</v>
      </c>
      <c r="J666" s="1227" t="str">
        <f>IFERROR(VLOOKUP(A666,Retenciones1_0!$K$5:$K$237,1,0),0)</f>
        <v>2617</v>
      </c>
      <c r="K666" s="1227">
        <f>IFERROR(VLOOKUP(A666,Percepciones1_0!$K$5:$K$236,1,0),0)</f>
        <v>0</v>
      </c>
      <c r="L666" s="1227">
        <f>IFERROR(VLOOKUP(A666,Guía1_0!$K$5:$K$235,1,0),0)</f>
        <v>0</v>
      </c>
      <c r="M666" s="1227">
        <f>IFERROR(VLOOKUP(A666,'Resumen Diario1_1'!$K$5:$K$233,1,0),0)</f>
        <v>0</v>
      </c>
      <c r="N666" s="1227">
        <f>IFERROR(VLOOKUP(A666,'Comunicación de Baja1_0'!$K$5:$K$233,1,0),0)</f>
        <v>0</v>
      </c>
      <c r="O666" s="1227">
        <f>IFERROR(VLOOKUP(A666,'Resumen de reversiones1_0'!$K$5:$K$1000,1,0),0)</f>
        <v>0</v>
      </c>
      <c r="P666" s="1227">
        <f>IFERROR(VLOOKUP(A666,Factura2_0!$L$5:$L$971,1,0),0)</f>
        <v>0</v>
      </c>
      <c r="Q666" s="1227">
        <f>IFERROR(VLOOKUP($A666,Boleta2_0!$L$5:$L$1117,1,0),0)</f>
        <v>0</v>
      </c>
      <c r="R666" s="1227">
        <f>IFERROR(VLOOKUP($A666,'Servicios Públicos2_0'!$L$5:$L$462,1,0),0)</f>
        <v>0</v>
      </c>
      <c r="S666" s="1227">
        <f>IFERROR(VLOOKUP($A666,NotaCredito2_0!$L$5:$L$457,1,0),0)</f>
        <v>0</v>
      </c>
      <c r="T666" s="1227">
        <f>IFERROR(VLOOKUP($A666,NotaDebito2_0!$L$5:$L$454,1,0),0)</f>
        <v>0</v>
      </c>
      <c r="U666" s="1227">
        <f>IFERROR(VLOOKUP($A666,General!$D$6:$D$235,1,0),0)</f>
        <v>0</v>
      </c>
      <c r="V666" s="1227">
        <f>IFERROR(VLOOKUP($A666,Firma!$H$4:$H$232,1,0),0)</f>
        <v>0</v>
      </c>
      <c r="W666" s="365" t="s">
        <v>1806</v>
      </c>
      <c r="X666" s="1229" t="str">
        <f t="shared" si="10"/>
        <v>2617</v>
      </c>
    </row>
    <row r="667" spans="1:24" customFormat="1" x14ac:dyDescent="0.25">
      <c r="A667" s="365" t="s">
        <v>1804</v>
      </c>
      <c r="B667" s="1249" t="s">
        <v>1803</v>
      </c>
      <c r="C667" s="1382"/>
      <c r="D667" s="1090"/>
      <c r="E667" s="449"/>
      <c r="F667" s="1227" t="str">
        <f>IFERROR(VLOOKUP(A667,Factura1_0!$K$5:$K$263,1,0),"0")</f>
        <v>0</v>
      </c>
      <c r="G667" s="1227">
        <f>IFERROR(VLOOKUP(A667,Boleta1_0!$K$5:$K$248,1,0),0)</f>
        <v>0</v>
      </c>
      <c r="H667" s="1227">
        <f>IFERROR(VLOOKUP(A667,'Nota de Débito1_0'!$K$5:$K$238,1,0),0)</f>
        <v>0</v>
      </c>
      <c r="I667" s="1227">
        <f>IFERROR(VLOOKUP(A667,'Nota de Crédito1_0'!$K$5:$K$238,1,0),0)</f>
        <v>0</v>
      </c>
      <c r="J667" s="1227" t="str">
        <f>IFERROR(VLOOKUP(A667,Retenciones1_0!$K$5:$K$237,1,0),0)</f>
        <v>2618</v>
      </c>
      <c r="K667" s="1227">
        <f>IFERROR(VLOOKUP(A667,Percepciones1_0!$K$5:$K$236,1,0),0)</f>
        <v>0</v>
      </c>
      <c r="L667" s="1227">
        <f>IFERROR(VLOOKUP(A667,Guía1_0!$K$5:$K$235,1,0),0)</f>
        <v>0</v>
      </c>
      <c r="M667" s="1227">
        <f>IFERROR(VLOOKUP(A667,'Resumen Diario1_1'!$K$5:$K$233,1,0),0)</f>
        <v>0</v>
      </c>
      <c r="N667" s="1227">
        <f>IFERROR(VLOOKUP(A667,'Comunicación de Baja1_0'!$K$5:$K$233,1,0),0)</f>
        <v>0</v>
      </c>
      <c r="O667" s="1227">
        <f>IFERROR(VLOOKUP(A667,'Resumen de reversiones1_0'!$K$5:$K$1000,1,0),0)</f>
        <v>0</v>
      </c>
      <c r="P667" s="1227">
        <f>IFERROR(VLOOKUP(A667,Factura2_0!$L$5:$L$971,1,0),0)</f>
        <v>0</v>
      </c>
      <c r="Q667" s="1227">
        <f>IFERROR(VLOOKUP($A667,Boleta2_0!$L$5:$L$1117,1,0),0)</f>
        <v>0</v>
      </c>
      <c r="R667" s="1227">
        <f>IFERROR(VLOOKUP($A667,'Servicios Públicos2_0'!$L$5:$L$462,1,0),0)</f>
        <v>0</v>
      </c>
      <c r="S667" s="1227">
        <f>IFERROR(VLOOKUP($A667,NotaCredito2_0!$L$5:$L$457,1,0),0)</f>
        <v>0</v>
      </c>
      <c r="T667" s="1227">
        <f>IFERROR(VLOOKUP($A667,NotaDebito2_0!$L$5:$L$454,1,0),0)</f>
        <v>0</v>
      </c>
      <c r="U667" s="1227">
        <f>IFERROR(VLOOKUP($A667,General!$D$6:$D$235,1,0),0)</f>
        <v>0</v>
      </c>
      <c r="V667" s="1227">
        <f>IFERROR(VLOOKUP($A667,Firma!$H$4:$H$232,1,0),0)</f>
        <v>0</v>
      </c>
      <c r="W667" s="365" t="s">
        <v>1804</v>
      </c>
      <c r="X667" s="1229" t="str">
        <f t="shared" si="10"/>
        <v>2618</v>
      </c>
    </row>
    <row r="668" spans="1:24" customFormat="1" x14ac:dyDescent="0.25">
      <c r="A668" s="365" t="s">
        <v>1802</v>
      </c>
      <c r="B668" s="1249" t="s">
        <v>1801</v>
      </c>
      <c r="C668" s="1382"/>
      <c r="D668" s="1090"/>
      <c r="E668" s="449"/>
      <c r="F668" s="1227" t="str">
        <f>IFERROR(VLOOKUP(A668,Factura1_0!$K$5:$K$263,1,0),"0")</f>
        <v>0</v>
      </c>
      <c r="G668" s="1227">
        <f>IFERROR(VLOOKUP(A668,Boleta1_0!$K$5:$K$248,1,0),0)</f>
        <v>0</v>
      </c>
      <c r="H668" s="1227">
        <f>IFERROR(VLOOKUP(A668,'Nota de Débito1_0'!$K$5:$K$238,1,0),0)</f>
        <v>0</v>
      </c>
      <c r="I668" s="1227">
        <f>IFERROR(VLOOKUP(A668,'Nota de Crédito1_0'!$K$5:$K$238,1,0),0)</f>
        <v>0</v>
      </c>
      <c r="J668" s="1227" t="str">
        <f>IFERROR(VLOOKUP(A668,Retenciones1_0!$K$5:$K$237,1,0),0)</f>
        <v>2619</v>
      </c>
      <c r="K668" s="1227">
        <f>IFERROR(VLOOKUP(A668,Percepciones1_0!$K$5:$K$236,1,0),0)</f>
        <v>0</v>
      </c>
      <c r="L668" s="1227">
        <f>IFERROR(VLOOKUP(A668,Guía1_0!$K$5:$K$235,1,0),0)</f>
        <v>0</v>
      </c>
      <c r="M668" s="1227">
        <f>IFERROR(VLOOKUP(A668,'Resumen Diario1_1'!$K$5:$K$233,1,0),0)</f>
        <v>0</v>
      </c>
      <c r="N668" s="1227">
        <f>IFERROR(VLOOKUP(A668,'Comunicación de Baja1_0'!$K$5:$K$233,1,0),0)</f>
        <v>0</v>
      </c>
      <c r="O668" s="1227">
        <f>IFERROR(VLOOKUP(A668,'Resumen de reversiones1_0'!$K$5:$K$1000,1,0),0)</f>
        <v>0</v>
      </c>
      <c r="P668" s="1227">
        <f>IFERROR(VLOOKUP(A668,Factura2_0!$L$5:$L$971,1,0),0)</f>
        <v>0</v>
      </c>
      <c r="Q668" s="1227">
        <f>IFERROR(VLOOKUP($A668,Boleta2_0!$L$5:$L$1117,1,0),0)</f>
        <v>0</v>
      </c>
      <c r="R668" s="1227">
        <f>IFERROR(VLOOKUP($A668,'Servicios Públicos2_0'!$L$5:$L$462,1,0),0)</f>
        <v>0</v>
      </c>
      <c r="S668" s="1227">
        <f>IFERROR(VLOOKUP($A668,NotaCredito2_0!$L$5:$L$457,1,0),0)</f>
        <v>0</v>
      </c>
      <c r="T668" s="1227">
        <f>IFERROR(VLOOKUP($A668,NotaDebito2_0!$L$5:$L$454,1,0),0)</f>
        <v>0</v>
      </c>
      <c r="U668" s="1227">
        <f>IFERROR(VLOOKUP($A668,General!$D$6:$D$235,1,0),0)</f>
        <v>0</v>
      </c>
      <c r="V668" s="1227">
        <f>IFERROR(VLOOKUP($A668,Firma!$H$4:$H$232,1,0),0)</f>
        <v>0</v>
      </c>
      <c r="W668" s="365" t="s">
        <v>1802</v>
      </c>
      <c r="X668" s="1229" t="str">
        <f t="shared" si="10"/>
        <v>2619</v>
      </c>
    </row>
    <row r="669" spans="1:24" customFormat="1" x14ac:dyDescent="0.25">
      <c r="A669" s="365" t="s">
        <v>1800</v>
      </c>
      <c r="B669" s="1249" t="s">
        <v>1799</v>
      </c>
      <c r="C669" s="1382"/>
      <c r="D669" s="1090"/>
      <c r="E669" s="449"/>
      <c r="F669" s="1227" t="str">
        <f>IFERROR(VLOOKUP(A669,Factura1_0!$K$5:$K$263,1,0),"0")</f>
        <v>0</v>
      </c>
      <c r="G669" s="1227">
        <f>IFERROR(VLOOKUP(A669,Boleta1_0!$K$5:$K$248,1,0),0)</f>
        <v>0</v>
      </c>
      <c r="H669" s="1227">
        <f>IFERROR(VLOOKUP(A669,'Nota de Débito1_0'!$K$5:$K$238,1,0),0)</f>
        <v>0</v>
      </c>
      <c r="I669" s="1227">
        <f>IFERROR(VLOOKUP(A669,'Nota de Crédito1_0'!$K$5:$K$238,1,0),0)</f>
        <v>0</v>
      </c>
      <c r="J669" s="1227" t="str">
        <f>IFERROR(VLOOKUP(A669,Retenciones1_0!$K$5:$K$237,1,0),0)</f>
        <v>2620</v>
      </c>
      <c r="K669" s="1227">
        <f>IFERROR(VLOOKUP(A669,Percepciones1_0!$K$5:$K$236,1,0),0)</f>
        <v>0</v>
      </c>
      <c r="L669" s="1227">
        <f>IFERROR(VLOOKUP(A669,Guía1_0!$K$5:$K$235,1,0),0)</f>
        <v>0</v>
      </c>
      <c r="M669" s="1227">
        <f>IFERROR(VLOOKUP(A669,'Resumen Diario1_1'!$K$5:$K$233,1,0),0)</f>
        <v>0</v>
      </c>
      <c r="N669" s="1227">
        <f>IFERROR(VLOOKUP(A669,'Comunicación de Baja1_0'!$K$5:$K$233,1,0),0)</f>
        <v>0</v>
      </c>
      <c r="O669" s="1227">
        <f>IFERROR(VLOOKUP(A669,'Resumen de reversiones1_0'!$K$5:$K$1000,1,0),0)</f>
        <v>0</v>
      </c>
      <c r="P669" s="1227">
        <f>IFERROR(VLOOKUP(A669,Factura2_0!$L$5:$L$971,1,0),0)</f>
        <v>0</v>
      </c>
      <c r="Q669" s="1227">
        <f>IFERROR(VLOOKUP($A669,Boleta2_0!$L$5:$L$1117,1,0),0)</f>
        <v>0</v>
      </c>
      <c r="R669" s="1227">
        <f>IFERROR(VLOOKUP($A669,'Servicios Públicos2_0'!$L$5:$L$462,1,0),0)</f>
        <v>0</v>
      </c>
      <c r="S669" s="1227">
        <f>IFERROR(VLOOKUP($A669,NotaCredito2_0!$L$5:$L$457,1,0),0)</f>
        <v>0</v>
      </c>
      <c r="T669" s="1227">
        <f>IFERROR(VLOOKUP($A669,NotaDebito2_0!$L$5:$L$454,1,0),0)</f>
        <v>0</v>
      </c>
      <c r="U669" s="1227">
        <f>IFERROR(VLOOKUP($A669,General!$D$6:$D$235,1,0),0)</f>
        <v>0</v>
      </c>
      <c r="V669" s="1227">
        <f>IFERROR(VLOOKUP($A669,Firma!$H$4:$H$232,1,0),0)</f>
        <v>0</v>
      </c>
      <c r="W669" s="365" t="s">
        <v>1800</v>
      </c>
      <c r="X669" s="1229" t="str">
        <f t="shared" si="10"/>
        <v>2620</v>
      </c>
    </row>
    <row r="670" spans="1:24" customFormat="1" x14ac:dyDescent="0.25">
      <c r="A670" s="365" t="s">
        <v>1798</v>
      </c>
      <c r="B670" s="1249" t="s">
        <v>1797</v>
      </c>
      <c r="C670" s="1382"/>
      <c r="D670" s="1090"/>
      <c r="E670" s="449"/>
      <c r="F670" s="1227" t="str">
        <f>IFERROR(VLOOKUP(A670,Factura1_0!$K$5:$K$263,1,0),"0")</f>
        <v>0</v>
      </c>
      <c r="G670" s="1227">
        <f>IFERROR(VLOOKUP(A670,Boleta1_0!$K$5:$K$248,1,0),0)</f>
        <v>0</v>
      </c>
      <c r="H670" s="1227">
        <f>IFERROR(VLOOKUP(A670,'Nota de Débito1_0'!$K$5:$K$238,1,0),0)</f>
        <v>0</v>
      </c>
      <c r="I670" s="1227">
        <f>IFERROR(VLOOKUP(A670,'Nota de Crédito1_0'!$K$5:$K$238,1,0),0)</f>
        <v>0</v>
      </c>
      <c r="J670" s="1227" t="str">
        <f>IFERROR(VLOOKUP(A670,Retenciones1_0!$K$5:$K$237,1,0),0)</f>
        <v>2621</v>
      </c>
      <c r="K670" s="1227">
        <f>IFERROR(VLOOKUP(A670,Percepciones1_0!$K$5:$K$236,1,0),0)</f>
        <v>0</v>
      </c>
      <c r="L670" s="1227">
        <f>IFERROR(VLOOKUP(A670,Guía1_0!$K$5:$K$235,1,0),0)</f>
        <v>0</v>
      </c>
      <c r="M670" s="1227">
        <f>IFERROR(VLOOKUP(A670,'Resumen Diario1_1'!$K$5:$K$233,1,0),0)</f>
        <v>0</v>
      </c>
      <c r="N670" s="1227">
        <f>IFERROR(VLOOKUP(A670,'Comunicación de Baja1_0'!$K$5:$K$233,1,0),0)</f>
        <v>0</v>
      </c>
      <c r="O670" s="1227">
        <f>IFERROR(VLOOKUP(A670,'Resumen de reversiones1_0'!$K$5:$K$1000,1,0),0)</f>
        <v>0</v>
      </c>
      <c r="P670" s="1227">
        <f>IFERROR(VLOOKUP(A670,Factura2_0!$L$5:$L$971,1,0),0)</f>
        <v>0</v>
      </c>
      <c r="Q670" s="1227">
        <f>IFERROR(VLOOKUP($A670,Boleta2_0!$L$5:$L$1117,1,0),0)</f>
        <v>0</v>
      </c>
      <c r="R670" s="1227">
        <f>IFERROR(VLOOKUP($A670,'Servicios Públicos2_0'!$L$5:$L$462,1,0),0)</f>
        <v>0</v>
      </c>
      <c r="S670" s="1227">
        <f>IFERROR(VLOOKUP($A670,NotaCredito2_0!$L$5:$L$457,1,0),0)</f>
        <v>0</v>
      </c>
      <c r="T670" s="1227">
        <f>IFERROR(VLOOKUP($A670,NotaDebito2_0!$L$5:$L$454,1,0),0)</f>
        <v>0</v>
      </c>
      <c r="U670" s="1227">
        <f>IFERROR(VLOOKUP($A670,General!$D$6:$D$235,1,0),0)</f>
        <v>0</v>
      </c>
      <c r="V670" s="1227">
        <f>IFERROR(VLOOKUP($A670,Firma!$H$4:$H$232,1,0),0)</f>
        <v>0</v>
      </c>
      <c r="W670" s="365" t="s">
        <v>1798</v>
      </c>
      <c r="X670" s="1229" t="str">
        <f t="shared" si="10"/>
        <v>2621</v>
      </c>
    </row>
    <row r="671" spans="1:24" customFormat="1" x14ac:dyDescent="0.25">
      <c r="A671" s="365" t="s">
        <v>1796</v>
      </c>
      <c r="B671" s="1249" t="s">
        <v>934</v>
      </c>
      <c r="C671" s="1382"/>
      <c r="D671" s="1090"/>
      <c r="E671" s="449"/>
      <c r="F671" s="1227" t="str">
        <f>IFERROR(VLOOKUP(A671,Factura1_0!$K$5:$K$263,1,0),"0")</f>
        <v>0</v>
      </c>
      <c r="G671" s="1227">
        <f>IFERROR(VLOOKUP(A671,Boleta1_0!$K$5:$K$248,1,0),0)</f>
        <v>0</v>
      </c>
      <c r="H671" s="1227">
        <f>IFERROR(VLOOKUP(A671,'Nota de Débito1_0'!$K$5:$K$238,1,0),0)</f>
        <v>0</v>
      </c>
      <c r="I671" s="1227">
        <f>IFERROR(VLOOKUP(A671,'Nota de Crédito1_0'!$K$5:$K$238,1,0),0)</f>
        <v>0</v>
      </c>
      <c r="J671" s="1227" t="str">
        <f>IFERROR(VLOOKUP(A671,Retenciones1_0!$K$5:$K$237,1,0),0)</f>
        <v>2622</v>
      </c>
      <c r="K671" s="1227">
        <f>IFERROR(VLOOKUP(A671,Percepciones1_0!$K$5:$K$236,1,0),0)</f>
        <v>0</v>
      </c>
      <c r="L671" s="1227">
        <f>IFERROR(VLOOKUP(A671,Guía1_0!$K$5:$K$235,1,0),0)</f>
        <v>0</v>
      </c>
      <c r="M671" s="1227">
        <f>IFERROR(VLOOKUP(A671,'Resumen Diario1_1'!$K$5:$K$233,1,0),0)</f>
        <v>0</v>
      </c>
      <c r="N671" s="1227">
        <f>IFERROR(VLOOKUP(A671,'Comunicación de Baja1_0'!$K$5:$K$233,1,0),0)</f>
        <v>0</v>
      </c>
      <c r="O671" s="1227">
        <f>IFERROR(VLOOKUP(A671,'Resumen de reversiones1_0'!$K$5:$K$1000,1,0),0)</f>
        <v>0</v>
      </c>
      <c r="P671" s="1227">
        <f>IFERROR(VLOOKUP(A671,Factura2_0!$L$5:$L$971,1,0),0)</f>
        <v>0</v>
      </c>
      <c r="Q671" s="1227">
        <f>IFERROR(VLOOKUP($A671,Boleta2_0!$L$5:$L$1117,1,0),0)</f>
        <v>0</v>
      </c>
      <c r="R671" s="1227">
        <f>IFERROR(VLOOKUP($A671,'Servicios Públicos2_0'!$L$5:$L$462,1,0),0)</f>
        <v>0</v>
      </c>
      <c r="S671" s="1227">
        <f>IFERROR(VLOOKUP($A671,NotaCredito2_0!$L$5:$L$457,1,0),0)</f>
        <v>0</v>
      </c>
      <c r="T671" s="1227">
        <f>IFERROR(VLOOKUP($A671,NotaDebito2_0!$L$5:$L$454,1,0),0)</f>
        <v>0</v>
      </c>
      <c r="U671" s="1227">
        <f>IFERROR(VLOOKUP($A671,General!$D$6:$D$235,1,0),0)</f>
        <v>0</v>
      </c>
      <c r="V671" s="1227">
        <f>IFERROR(VLOOKUP($A671,Firma!$H$4:$H$232,1,0),0)</f>
        <v>0</v>
      </c>
      <c r="W671" s="365" t="s">
        <v>1796</v>
      </c>
      <c r="X671" s="1229" t="str">
        <f t="shared" si="10"/>
        <v>2622</v>
      </c>
    </row>
    <row r="672" spans="1:24" customFormat="1" x14ac:dyDescent="0.25">
      <c r="A672" s="365" t="s">
        <v>1795</v>
      </c>
      <c r="B672" s="1249" t="s">
        <v>932</v>
      </c>
      <c r="C672" s="1382"/>
      <c r="D672" s="1090"/>
      <c r="E672" s="449"/>
      <c r="F672" s="1227" t="str">
        <f>IFERROR(VLOOKUP(A672,Factura1_0!$K$5:$K$263,1,0),"0")</f>
        <v>0</v>
      </c>
      <c r="G672" s="1227">
        <f>IFERROR(VLOOKUP(A672,Boleta1_0!$K$5:$K$248,1,0),0)</f>
        <v>0</v>
      </c>
      <c r="H672" s="1227">
        <f>IFERROR(VLOOKUP(A672,'Nota de Débito1_0'!$K$5:$K$238,1,0),0)</f>
        <v>0</v>
      </c>
      <c r="I672" s="1227">
        <f>IFERROR(VLOOKUP(A672,'Nota de Crédito1_0'!$K$5:$K$238,1,0),0)</f>
        <v>0</v>
      </c>
      <c r="J672" s="1227" t="str">
        <f>IFERROR(VLOOKUP(A672,Retenciones1_0!$K$5:$K$237,1,0),0)</f>
        <v>2623</v>
      </c>
      <c r="K672" s="1227">
        <f>IFERROR(VLOOKUP(A672,Percepciones1_0!$K$5:$K$236,1,0),0)</f>
        <v>0</v>
      </c>
      <c r="L672" s="1227">
        <f>IFERROR(VLOOKUP(A672,Guía1_0!$K$5:$K$235,1,0),0)</f>
        <v>0</v>
      </c>
      <c r="M672" s="1227">
        <f>IFERROR(VLOOKUP(A672,'Resumen Diario1_1'!$K$5:$K$233,1,0),0)</f>
        <v>0</v>
      </c>
      <c r="N672" s="1227">
        <f>IFERROR(VLOOKUP(A672,'Comunicación de Baja1_0'!$K$5:$K$233,1,0),0)</f>
        <v>0</v>
      </c>
      <c r="O672" s="1227">
        <f>IFERROR(VLOOKUP(A672,'Resumen de reversiones1_0'!$K$5:$K$1000,1,0),0)</f>
        <v>0</v>
      </c>
      <c r="P672" s="1227">
        <f>IFERROR(VLOOKUP(A672,Factura2_0!$L$5:$L$971,1,0),0)</f>
        <v>0</v>
      </c>
      <c r="Q672" s="1227">
        <f>IFERROR(VLOOKUP($A672,Boleta2_0!$L$5:$L$1117,1,0),0)</f>
        <v>0</v>
      </c>
      <c r="R672" s="1227">
        <f>IFERROR(VLOOKUP($A672,'Servicios Públicos2_0'!$L$5:$L$462,1,0),0)</f>
        <v>0</v>
      </c>
      <c r="S672" s="1227">
        <f>IFERROR(VLOOKUP($A672,NotaCredito2_0!$L$5:$L$457,1,0),0)</f>
        <v>0</v>
      </c>
      <c r="T672" s="1227">
        <f>IFERROR(VLOOKUP($A672,NotaDebito2_0!$L$5:$L$454,1,0),0)</f>
        <v>0</v>
      </c>
      <c r="U672" s="1227">
        <f>IFERROR(VLOOKUP($A672,General!$D$6:$D$235,1,0),0)</f>
        <v>0</v>
      </c>
      <c r="V672" s="1227">
        <f>IFERROR(VLOOKUP($A672,Firma!$H$4:$H$232,1,0),0)</f>
        <v>0</v>
      </c>
      <c r="W672" s="365" t="s">
        <v>1795</v>
      </c>
      <c r="X672" s="1229" t="str">
        <f t="shared" si="10"/>
        <v>2623</v>
      </c>
    </row>
    <row r="673" spans="1:24" customFormat="1" x14ac:dyDescent="0.25">
      <c r="A673" s="365" t="s">
        <v>1794</v>
      </c>
      <c r="B673" s="1249" t="s">
        <v>1793</v>
      </c>
      <c r="C673" s="1382"/>
      <c r="D673" s="1090"/>
      <c r="E673" s="449"/>
      <c r="F673" s="1227" t="str">
        <f>IFERROR(VLOOKUP(A673,Factura1_0!$K$5:$K$263,1,0),"0")</f>
        <v>0</v>
      </c>
      <c r="G673" s="1227">
        <f>IFERROR(VLOOKUP(A673,Boleta1_0!$K$5:$K$248,1,0),0)</f>
        <v>0</v>
      </c>
      <c r="H673" s="1227">
        <f>IFERROR(VLOOKUP(A673,'Nota de Débito1_0'!$K$5:$K$238,1,0),0)</f>
        <v>0</v>
      </c>
      <c r="I673" s="1227">
        <f>IFERROR(VLOOKUP(A673,'Nota de Crédito1_0'!$K$5:$K$238,1,0),0)</f>
        <v>0</v>
      </c>
      <c r="J673" s="1227" t="str">
        <f>IFERROR(VLOOKUP(A673,Retenciones1_0!$K$5:$K$237,1,0),0)</f>
        <v>2624</v>
      </c>
      <c r="K673" s="1227">
        <f>IFERROR(VLOOKUP(A673,Percepciones1_0!$K$5:$K$236,1,0),0)</f>
        <v>0</v>
      </c>
      <c r="L673" s="1227">
        <f>IFERROR(VLOOKUP(A673,Guía1_0!$K$5:$K$235,1,0),0)</f>
        <v>0</v>
      </c>
      <c r="M673" s="1227">
        <f>IFERROR(VLOOKUP(A673,'Resumen Diario1_1'!$K$5:$K$233,1,0),0)</f>
        <v>0</v>
      </c>
      <c r="N673" s="1227">
        <f>IFERROR(VLOOKUP(A673,'Comunicación de Baja1_0'!$K$5:$K$233,1,0),0)</f>
        <v>0</v>
      </c>
      <c r="O673" s="1227">
        <f>IFERROR(VLOOKUP(A673,'Resumen de reversiones1_0'!$K$5:$K$1000,1,0),0)</f>
        <v>0</v>
      </c>
      <c r="P673" s="1227">
        <f>IFERROR(VLOOKUP(A673,Factura2_0!$L$5:$L$971,1,0),0)</f>
        <v>0</v>
      </c>
      <c r="Q673" s="1227">
        <f>IFERROR(VLOOKUP($A673,Boleta2_0!$L$5:$L$1117,1,0),0)</f>
        <v>0</v>
      </c>
      <c r="R673" s="1227">
        <f>IFERROR(VLOOKUP($A673,'Servicios Públicos2_0'!$L$5:$L$462,1,0),0)</f>
        <v>0</v>
      </c>
      <c r="S673" s="1227">
        <f>IFERROR(VLOOKUP($A673,NotaCredito2_0!$L$5:$L$457,1,0),0)</f>
        <v>0</v>
      </c>
      <c r="T673" s="1227">
        <f>IFERROR(VLOOKUP($A673,NotaDebito2_0!$L$5:$L$454,1,0),0)</f>
        <v>0</v>
      </c>
      <c r="U673" s="1227">
        <f>IFERROR(VLOOKUP($A673,General!$D$6:$D$235,1,0),0)</f>
        <v>0</v>
      </c>
      <c r="V673" s="1227">
        <f>IFERROR(VLOOKUP($A673,Firma!$H$4:$H$232,1,0),0)</f>
        <v>0</v>
      </c>
      <c r="W673" s="365" t="s">
        <v>1794</v>
      </c>
      <c r="X673" s="1229" t="str">
        <f t="shared" si="10"/>
        <v>2624</v>
      </c>
    </row>
    <row r="674" spans="1:24" customFormat="1" x14ac:dyDescent="0.25">
      <c r="A674" s="365" t="s">
        <v>1792</v>
      </c>
      <c r="B674" s="1249" t="s">
        <v>1791</v>
      </c>
      <c r="C674" s="1382"/>
      <c r="D674" s="1090"/>
      <c r="E674" s="449"/>
      <c r="F674" s="1227" t="str">
        <f>IFERROR(VLOOKUP(A674,Factura1_0!$K$5:$K$263,1,0),"0")</f>
        <v>0</v>
      </c>
      <c r="G674" s="1227">
        <f>IFERROR(VLOOKUP(A674,Boleta1_0!$K$5:$K$248,1,0),0)</f>
        <v>0</v>
      </c>
      <c r="H674" s="1227">
        <f>IFERROR(VLOOKUP(A674,'Nota de Débito1_0'!$K$5:$K$238,1,0),0)</f>
        <v>0</v>
      </c>
      <c r="I674" s="1227">
        <f>IFERROR(VLOOKUP(A674,'Nota de Crédito1_0'!$K$5:$K$238,1,0),0)</f>
        <v>0</v>
      </c>
      <c r="J674" s="1227" t="str">
        <f>IFERROR(VLOOKUP(A674,Retenciones1_0!$K$5:$K$237,1,0),0)</f>
        <v>2625</v>
      </c>
      <c r="K674" s="1227">
        <f>IFERROR(VLOOKUP(A674,Percepciones1_0!$K$5:$K$236,1,0),0)</f>
        <v>0</v>
      </c>
      <c r="L674" s="1227">
        <f>IFERROR(VLOOKUP(A674,Guía1_0!$K$5:$K$235,1,0),0)</f>
        <v>0</v>
      </c>
      <c r="M674" s="1227">
        <f>IFERROR(VLOOKUP(A674,'Resumen Diario1_1'!$K$5:$K$233,1,0),0)</f>
        <v>0</v>
      </c>
      <c r="N674" s="1227">
        <f>IFERROR(VLOOKUP(A674,'Comunicación de Baja1_0'!$K$5:$K$233,1,0),0)</f>
        <v>0</v>
      </c>
      <c r="O674" s="1227">
        <f>IFERROR(VLOOKUP(A674,'Resumen de reversiones1_0'!$K$5:$K$1000,1,0),0)</f>
        <v>0</v>
      </c>
      <c r="P674" s="1227">
        <f>IFERROR(VLOOKUP(A674,Factura2_0!$L$5:$L$971,1,0),0)</f>
        <v>0</v>
      </c>
      <c r="Q674" s="1227">
        <f>IFERROR(VLOOKUP($A674,Boleta2_0!$L$5:$L$1117,1,0),0)</f>
        <v>0</v>
      </c>
      <c r="R674" s="1227">
        <f>IFERROR(VLOOKUP($A674,'Servicios Públicos2_0'!$L$5:$L$462,1,0),0)</f>
        <v>0</v>
      </c>
      <c r="S674" s="1227">
        <f>IFERROR(VLOOKUP($A674,NotaCredito2_0!$L$5:$L$457,1,0),0)</f>
        <v>0</v>
      </c>
      <c r="T674" s="1227">
        <f>IFERROR(VLOOKUP($A674,NotaDebito2_0!$L$5:$L$454,1,0),0)</f>
        <v>0</v>
      </c>
      <c r="U674" s="1227">
        <f>IFERROR(VLOOKUP($A674,General!$D$6:$D$235,1,0),0)</f>
        <v>0</v>
      </c>
      <c r="V674" s="1227">
        <f>IFERROR(VLOOKUP($A674,Firma!$H$4:$H$232,1,0),0)</f>
        <v>0</v>
      </c>
      <c r="W674" s="365" t="s">
        <v>1792</v>
      </c>
      <c r="X674" s="1229" t="str">
        <f t="shared" si="10"/>
        <v>2625</v>
      </c>
    </row>
    <row r="675" spans="1:24" customFormat="1" x14ac:dyDescent="0.25">
      <c r="A675" s="365" t="s">
        <v>1790</v>
      </c>
      <c r="B675" s="1249" t="s">
        <v>1789</v>
      </c>
      <c r="C675" s="1382"/>
      <c r="D675" s="1090"/>
      <c r="E675" s="449"/>
      <c r="F675" s="1227" t="str">
        <f>IFERROR(VLOOKUP(A675,Factura1_0!$K$5:$K$263,1,0),"0")</f>
        <v>0</v>
      </c>
      <c r="G675" s="1227">
        <f>IFERROR(VLOOKUP(A675,Boleta1_0!$K$5:$K$248,1,0),0)</f>
        <v>0</v>
      </c>
      <c r="H675" s="1227">
        <f>IFERROR(VLOOKUP(A675,'Nota de Débito1_0'!$K$5:$K$238,1,0),0)</f>
        <v>0</v>
      </c>
      <c r="I675" s="1227">
        <f>IFERROR(VLOOKUP(A675,'Nota de Crédito1_0'!$K$5:$K$238,1,0),0)</f>
        <v>0</v>
      </c>
      <c r="J675" s="1227" t="str">
        <f>IFERROR(VLOOKUP(A675,Retenciones1_0!$K$5:$K$237,1,0),0)</f>
        <v>2626</v>
      </c>
      <c r="K675" s="1227" t="str">
        <f>IFERROR(VLOOKUP(A675,Percepciones1_0!$K$5:$K$236,1,0),0)</f>
        <v>2626</v>
      </c>
      <c r="L675" s="1227">
        <f>IFERROR(VLOOKUP(A675,Guía1_0!$K$5:$K$235,1,0),0)</f>
        <v>0</v>
      </c>
      <c r="M675" s="1227">
        <f>IFERROR(VLOOKUP(A675,'Resumen Diario1_1'!$K$5:$K$233,1,0),0)</f>
        <v>0</v>
      </c>
      <c r="N675" s="1227">
        <f>IFERROR(VLOOKUP(A675,'Comunicación de Baja1_0'!$K$5:$K$233,1,0),0)</f>
        <v>0</v>
      </c>
      <c r="O675" s="1227">
        <f>IFERROR(VLOOKUP(A675,'Resumen de reversiones1_0'!$K$5:$K$1000,1,0),0)</f>
        <v>0</v>
      </c>
      <c r="P675" s="1227">
        <f>IFERROR(VLOOKUP(A675,Factura2_0!$L$5:$L$971,1,0),0)</f>
        <v>0</v>
      </c>
      <c r="Q675" s="1227">
        <f>IFERROR(VLOOKUP($A675,Boleta2_0!$L$5:$L$1117,1,0),0)</f>
        <v>0</v>
      </c>
      <c r="R675" s="1227">
        <f>IFERROR(VLOOKUP($A675,'Servicios Públicos2_0'!$L$5:$L$462,1,0),0)</f>
        <v>0</v>
      </c>
      <c r="S675" s="1227">
        <f>IFERROR(VLOOKUP($A675,NotaCredito2_0!$L$5:$L$457,1,0),0)</f>
        <v>0</v>
      </c>
      <c r="T675" s="1227">
        <f>IFERROR(VLOOKUP($A675,NotaDebito2_0!$L$5:$L$454,1,0),0)</f>
        <v>0</v>
      </c>
      <c r="U675" s="1227">
        <f>IFERROR(VLOOKUP($A675,General!$D$6:$D$235,1,0),0)</f>
        <v>0</v>
      </c>
      <c r="V675" s="1227">
        <f>IFERROR(VLOOKUP($A675,Firma!$H$4:$H$232,1,0),0)</f>
        <v>0</v>
      </c>
      <c r="W675" s="365" t="s">
        <v>1790</v>
      </c>
      <c r="X675" s="1229" t="str">
        <f t="shared" si="10"/>
        <v>2626</v>
      </c>
    </row>
    <row r="676" spans="1:24" customFormat="1" x14ac:dyDescent="0.25">
      <c r="A676" s="365" t="s">
        <v>1788</v>
      </c>
      <c r="B676" s="1249" t="s">
        <v>1787</v>
      </c>
      <c r="C676" s="1382"/>
      <c r="D676" s="1090"/>
      <c r="E676" s="449"/>
      <c r="F676" s="1227" t="str">
        <f>IFERROR(VLOOKUP(A676,Factura1_0!$K$5:$K$263,1,0),"0")</f>
        <v>0</v>
      </c>
      <c r="G676" s="1227">
        <f>IFERROR(VLOOKUP(A676,Boleta1_0!$K$5:$K$248,1,0),0)</f>
        <v>0</v>
      </c>
      <c r="H676" s="1227">
        <f>IFERROR(VLOOKUP(A676,'Nota de Débito1_0'!$K$5:$K$238,1,0),0)</f>
        <v>0</v>
      </c>
      <c r="I676" s="1227">
        <f>IFERROR(VLOOKUP(A676,'Nota de Crédito1_0'!$K$5:$K$238,1,0),0)</f>
        <v>0</v>
      </c>
      <c r="J676" s="1227">
        <f>IFERROR(VLOOKUP(A676,Retenciones1_0!$K$5:$K$237,1,0),0)</f>
        <v>0</v>
      </c>
      <c r="K676" s="1227">
        <f>IFERROR(VLOOKUP(A676,Percepciones1_0!$K$5:$K$236,1,0),0)</f>
        <v>0</v>
      </c>
      <c r="L676" s="1227">
        <f>IFERROR(VLOOKUP(A676,Guía1_0!$K$5:$K$235,1,0),0)</f>
        <v>0</v>
      </c>
      <c r="M676" s="1227">
        <f>IFERROR(VLOOKUP(A676,'Resumen Diario1_1'!$K$5:$K$233,1,0),0)</f>
        <v>0</v>
      </c>
      <c r="N676" s="1227">
        <f>IFERROR(VLOOKUP(A676,'Comunicación de Baja1_0'!$K$5:$K$233,1,0),0)</f>
        <v>0</v>
      </c>
      <c r="O676" s="1227">
        <f>IFERROR(VLOOKUP(A676,'Resumen de reversiones1_0'!$K$5:$K$1000,1,0),0)</f>
        <v>0</v>
      </c>
      <c r="P676" s="1227">
        <f>IFERROR(VLOOKUP(A676,Factura2_0!$L$5:$L$971,1,0),0)</f>
        <v>0</v>
      </c>
      <c r="Q676" s="1227">
        <f>IFERROR(VLOOKUP($A676,Boleta2_0!$L$5:$L$1117,1,0),0)</f>
        <v>0</v>
      </c>
      <c r="R676" s="1227">
        <f>IFERROR(VLOOKUP($A676,'Servicios Públicos2_0'!$L$5:$L$462,1,0),0)</f>
        <v>0</v>
      </c>
      <c r="S676" s="1227">
        <f>IFERROR(VLOOKUP($A676,NotaCredito2_0!$L$5:$L$457,1,0),0)</f>
        <v>0</v>
      </c>
      <c r="T676" s="1227">
        <f>IFERROR(VLOOKUP($A676,NotaDebito2_0!$L$5:$L$454,1,0),0)</f>
        <v>0</v>
      </c>
      <c r="U676" s="1227">
        <f>IFERROR(VLOOKUP($A676,General!$D$6:$D$235,1,0),0)</f>
        <v>0</v>
      </c>
      <c r="V676" s="1227">
        <f>IFERROR(VLOOKUP($A676,Firma!$H$4:$H$232,1,0),0)</f>
        <v>0</v>
      </c>
      <c r="W676" s="365" t="s">
        <v>1788</v>
      </c>
      <c r="X676" s="1229" t="str">
        <f t="shared" si="10"/>
        <v>2627</v>
      </c>
    </row>
    <row r="677" spans="1:24" customFormat="1" x14ac:dyDescent="0.25">
      <c r="A677" s="365" t="s">
        <v>1786</v>
      </c>
      <c r="B677" s="1249" t="s">
        <v>911</v>
      </c>
      <c r="C677" s="1382"/>
      <c r="D677" s="1090"/>
      <c r="E677" s="449"/>
      <c r="F677" s="1227" t="str">
        <f>IFERROR(VLOOKUP(A677,Factura1_0!$K$5:$K$263,1,0),"0")</f>
        <v>0</v>
      </c>
      <c r="G677" s="1227">
        <f>IFERROR(VLOOKUP(A677,Boleta1_0!$K$5:$K$248,1,0),0)</f>
        <v>0</v>
      </c>
      <c r="H677" s="1227">
        <f>IFERROR(VLOOKUP(A677,'Nota de Débito1_0'!$K$5:$K$238,1,0),0)</f>
        <v>0</v>
      </c>
      <c r="I677" s="1227">
        <f>IFERROR(VLOOKUP(A677,'Nota de Crédito1_0'!$K$5:$K$238,1,0),0)</f>
        <v>0</v>
      </c>
      <c r="J677" s="1227" t="str">
        <f>IFERROR(VLOOKUP(A677,Retenciones1_0!$K$5:$K$237,1,0),0)</f>
        <v>2628</v>
      </c>
      <c r="K677" s="1227">
        <f>IFERROR(VLOOKUP(A677,Percepciones1_0!$K$5:$K$236,1,0),0)</f>
        <v>0</v>
      </c>
      <c r="L677" s="1227">
        <f>IFERROR(VLOOKUP(A677,Guía1_0!$K$5:$K$235,1,0),0)</f>
        <v>0</v>
      </c>
      <c r="M677" s="1227">
        <f>IFERROR(VLOOKUP(A677,'Resumen Diario1_1'!$K$5:$K$233,1,0),0)</f>
        <v>0</v>
      </c>
      <c r="N677" s="1227">
        <f>IFERROR(VLOOKUP(A677,'Comunicación de Baja1_0'!$K$5:$K$233,1,0),0)</f>
        <v>0</v>
      </c>
      <c r="O677" s="1227">
        <f>IFERROR(VLOOKUP(A677,'Resumen de reversiones1_0'!$K$5:$K$1000,1,0),0)</f>
        <v>0</v>
      </c>
      <c r="P677" s="1227">
        <f>IFERROR(VLOOKUP(A677,Factura2_0!$L$5:$L$971,1,0),0)</f>
        <v>0</v>
      </c>
      <c r="Q677" s="1227">
        <f>IFERROR(VLOOKUP($A677,Boleta2_0!$L$5:$L$1117,1,0),0)</f>
        <v>0</v>
      </c>
      <c r="R677" s="1227">
        <f>IFERROR(VLOOKUP($A677,'Servicios Públicos2_0'!$L$5:$L$462,1,0),0)</f>
        <v>0</v>
      </c>
      <c r="S677" s="1227">
        <f>IFERROR(VLOOKUP($A677,NotaCredito2_0!$L$5:$L$457,1,0),0)</f>
        <v>0</v>
      </c>
      <c r="T677" s="1227">
        <f>IFERROR(VLOOKUP($A677,NotaDebito2_0!$L$5:$L$454,1,0),0)</f>
        <v>0</v>
      </c>
      <c r="U677" s="1227">
        <f>IFERROR(VLOOKUP($A677,General!$D$6:$D$235,1,0),0)</f>
        <v>0</v>
      </c>
      <c r="V677" s="1227">
        <f>IFERROR(VLOOKUP($A677,Firma!$H$4:$H$232,1,0),0)</f>
        <v>0</v>
      </c>
      <c r="W677" s="365" t="s">
        <v>1786</v>
      </c>
      <c r="X677" s="1229" t="str">
        <f t="shared" si="10"/>
        <v>2628</v>
      </c>
    </row>
    <row r="678" spans="1:24" customFormat="1" x14ac:dyDescent="0.25">
      <c r="A678" s="365" t="s">
        <v>1785</v>
      </c>
      <c r="B678" s="1249" t="s">
        <v>1784</v>
      </c>
      <c r="C678" s="1382"/>
      <c r="D678" s="1090"/>
      <c r="E678" s="449"/>
      <c r="F678" s="1227" t="str">
        <f>IFERROR(VLOOKUP(A678,Factura1_0!$K$5:$K$263,1,0),"0")</f>
        <v>0</v>
      </c>
      <c r="G678" s="1227">
        <f>IFERROR(VLOOKUP(A678,Boleta1_0!$K$5:$K$248,1,0),0)</f>
        <v>0</v>
      </c>
      <c r="H678" s="1227">
        <f>IFERROR(VLOOKUP(A678,'Nota de Débito1_0'!$K$5:$K$238,1,0),0)</f>
        <v>0</v>
      </c>
      <c r="I678" s="1227">
        <f>IFERROR(VLOOKUP(A678,'Nota de Crédito1_0'!$K$5:$K$238,1,0),0)</f>
        <v>0</v>
      </c>
      <c r="J678" s="1227" t="str">
        <f>IFERROR(VLOOKUP(A678,Retenciones1_0!$K$5:$K$237,1,0),0)</f>
        <v>2629</v>
      </c>
      <c r="K678" s="1227">
        <f>IFERROR(VLOOKUP(A678,Percepciones1_0!$K$5:$K$236,1,0),0)</f>
        <v>0</v>
      </c>
      <c r="L678" s="1227">
        <f>IFERROR(VLOOKUP(A678,Guía1_0!$K$5:$K$235,1,0),0)</f>
        <v>0</v>
      </c>
      <c r="M678" s="1227">
        <f>IFERROR(VLOOKUP(A678,'Resumen Diario1_1'!$K$5:$K$233,1,0),0)</f>
        <v>0</v>
      </c>
      <c r="N678" s="1227">
        <f>IFERROR(VLOOKUP(A678,'Comunicación de Baja1_0'!$K$5:$K$233,1,0),0)</f>
        <v>0</v>
      </c>
      <c r="O678" s="1227">
        <f>IFERROR(VLOOKUP(A678,'Resumen de reversiones1_0'!$K$5:$K$1000,1,0),0)</f>
        <v>0</v>
      </c>
      <c r="P678" s="1227">
        <f>IFERROR(VLOOKUP(A678,Factura2_0!$L$5:$L$971,1,0),0)</f>
        <v>0</v>
      </c>
      <c r="Q678" s="1227">
        <f>IFERROR(VLOOKUP($A678,Boleta2_0!$L$5:$L$1117,1,0),0)</f>
        <v>0</v>
      </c>
      <c r="R678" s="1227">
        <f>IFERROR(VLOOKUP($A678,'Servicios Públicos2_0'!$L$5:$L$462,1,0),0)</f>
        <v>0</v>
      </c>
      <c r="S678" s="1227">
        <f>IFERROR(VLOOKUP($A678,NotaCredito2_0!$L$5:$L$457,1,0),0)</f>
        <v>0</v>
      </c>
      <c r="T678" s="1227">
        <f>IFERROR(VLOOKUP($A678,NotaDebito2_0!$L$5:$L$454,1,0),0)</f>
        <v>0</v>
      </c>
      <c r="U678" s="1227">
        <f>IFERROR(VLOOKUP($A678,General!$D$6:$D$235,1,0),0)</f>
        <v>0</v>
      </c>
      <c r="V678" s="1227">
        <f>IFERROR(VLOOKUP($A678,Firma!$H$4:$H$232,1,0),0)</f>
        <v>0</v>
      </c>
      <c r="W678" s="365" t="s">
        <v>1785</v>
      </c>
      <c r="X678" s="1229" t="str">
        <f t="shared" si="10"/>
        <v>2629</v>
      </c>
    </row>
    <row r="679" spans="1:24" customFormat="1" x14ac:dyDescent="0.25">
      <c r="A679" s="365" t="s">
        <v>715</v>
      </c>
      <c r="B679" s="1249" t="s">
        <v>717</v>
      </c>
      <c r="C679" s="1382"/>
      <c r="D679" s="1090"/>
      <c r="E679" s="449"/>
      <c r="F679" s="1227" t="str">
        <f>IFERROR(VLOOKUP(A679,Factura1_0!$K$5:$K$263,1,0),"0")</f>
        <v>0</v>
      </c>
      <c r="G679" s="1227">
        <f>IFERROR(VLOOKUP(A679,Boleta1_0!$K$5:$K$248,1,0),0)</f>
        <v>0</v>
      </c>
      <c r="H679" s="1227">
        <f>IFERROR(VLOOKUP(A679,'Nota de Débito1_0'!$K$5:$K$238,1,0),0)</f>
        <v>0</v>
      </c>
      <c r="I679" s="1227">
        <f>IFERROR(VLOOKUP(A679,'Nota de Crédito1_0'!$K$5:$K$238,1,0),0)</f>
        <v>0</v>
      </c>
      <c r="J679" s="1227">
        <f>IFERROR(VLOOKUP(A679,Retenciones1_0!$K$5:$K$237,1,0),0)</f>
        <v>0</v>
      </c>
      <c r="K679" s="1227">
        <f>IFERROR(VLOOKUP(A679,Percepciones1_0!$K$5:$K$236,1,0),0)</f>
        <v>0</v>
      </c>
      <c r="L679" s="1227">
        <f>IFERROR(VLOOKUP(A679,Guía1_0!$K$5:$K$235,1,0),0)</f>
        <v>0</v>
      </c>
      <c r="M679" s="1227">
        <f>IFERROR(VLOOKUP(A679,'Resumen Diario1_1'!$K$5:$K$233,1,0),0)</f>
        <v>0</v>
      </c>
      <c r="N679" s="1227">
        <f>IFERROR(VLOOKUP(A679,'Comunicación de Baja1_0'!$K$5:$K$233,1,0),0)</f>
        <v>0</v>
      </c>
      <c r="O679" s="1227">
        <f>IFERROR(VLOOKUP(A679,'Resumen de reversiones1_0'!$K$5:$K$1000,1,0),0)</f>
        <v>0</v>
      </c>
      <c r="P679" s="1227">
        <f>IFERROR(VLOOKUP(A679,Factura2_0!$L$5:$L$971,1,0),0)</f>
        <v>0</v>
      </c>
      <c r="Q679" s="1227">
        <f>IFERROR(VLOOKUP($A679,Boleta2_0!$L$5:$L$1117,1,0),0)</f>
        <v>0</v>
      </c>
      <c r="R679" s="1227">
        <f>IFERROR(VLOOKUP($A679,'Servicios Públicos2_0'!$L$5:$L$462,1,0),0)</f>
        <v>0</v>
      </c>
      <c r="S679" s="1227">
        <f>IFERROR(VLOOKUP($A679,NotaCredito2_0!$L$5:$L$457,1,0),0)</f>
        <v>0</v>
      </c>
      <c r="T679" s="1227">
        <f>IFERROR(VLOOKUP($A679,NotaDebito2_0!$L$5:$L$454,1,0),0)</f>
        <v>0</v>
      </c>
      <c r="U679" s="1227">
        <f>IFERROR(VLOOKUP($A679,General!$D$6:$D$235,1,0),0)</f>
        <v>0</v>
      </c>
      <c r="V679" s="1227">
        <f>IFERROR(VLOOKUP($A679,Firma!$H$4:$H$232,1,0),0)</f>
        <v>0</v>
      </c>
      <c r="W679" s="365" t="s">
        <v>715</v>
      </c>
      <c r="X679" s="1229" t="str">
        <f t="shared" si="10"/>
        <v>2630</v>
      </c>
    </row>
    <row r="680" spans="1:24" customFormat="1" x14ac:dyDescent="0.25">
      <c r="A680" s="365" t="s">
        <v>719</v>
      </c>
      <c r="B680" s="1249" t="s">
        <v>721</v>
      </c>
      <c r="C680" s="1382"/>
      <c r="D680" s="1090"/>
      <c r="E680" s="449"/>
      <c r="F680" s="1227" t="str">
        <f>IFERROR(VLOOKUP(A680,Factura1_0!$K$5:$K$263,1,0),"0")</f>
        <v>0</v>
      </c>
      <c r="G680" s="1227">
        <f>IFERROR(VLOOKUP(A680,Boleta1_0!$K$5:$K$248,1,0),0)</f>
        <v>0</v>
      </c>
      <c r="H680" s="1227">
        <f>IFERROR(VLOOKUP(A680,'Nota de Débito1_0'!$K$5:$K$238,1,0),0)</f>
        <v>0</v>
      </c>
      <c r="I680" s="1227">
        <f>IFERROR(VLOOKUP(A680,'Nota de Crédito1_0'!$K$5:$K$238,1,0),0)</f>
        <v>0</v>
      </c>
      <c r="J680" s="1227">
        <f>IFERROR(VLOOKUP(A680,Retenciones1_0!$K$5:$K$237,1,0),0)</f>
        <v>0</v>
      </c>
      <c r="K680" s="1227">
        <f>IFERROR(VLOOKUP(A680,Percepciones1_0!$K$5:$K$236,1,0),0)</f>
        <v>0</v>
      </c>
      <c r="L680" s="1227">
        <f>IFERROR(VLOOKUP(A680,Guía1_0!$K$5:$K$235,1,0),0)</f>
        <v>0</v>
      </c>
      <c r="M680" s="1227">
        <f>IFERROR(VLOOKUP(A680,'Resumen Diario1_1'!$K$5:$K$233,1,0),0)</f>
        <v>0</v>
      </c>
      <c r="N680" s="1227">
        <f>IFERROR(VLOOKUP(A680,'Comunicación de Baja1_0'!$K$5:$K$233,1,0),0)</f>
        <v>0</v>
      </c>
      <c r="O680" s="1227">
        <f>IFERROR(VLOOKUP(A680,'Resumen de reversiones1_0'!$K$5:$K$1000,1,0),0)</f>
        <v>0</v>
      </c>
      <c r="P680" s="1227">
        <f>IFERROR(VLOOKUP(A680,Factura2_0!$L$5:$L$971,1,0),0)</f>
        <v>0</v>
      </c>
      <c r="Q680" s="1227">
        <f>IFERROR(VLOOKUP($A680,Boleta2_0!$L$5:$L$1117,1,0),0)</f>
        <v>0</v>
      </c>
      <c r="R680" s="1227">
        <f>IFERROR(VLOOKUP($A680,'Servicios Públicos2_0'!$L$5:$L$462,1,0),0)</f>
        <v>0</v>
      </c>
      <c r="S680" s="1227">
        <f>IFERROR(VLOOKUP($A680,NotaCredito2_0!$L$5:$L$457,1,0),0)</f>
        <v>0</v>
      </c>
      <c r="T680" s="1227">
        <f>IFERROR(VLOOKUP($A680,NotaDebito2_0!$L$5:$L$454,1,0),0)</f>
        <v>0</v>
      </c>
      <c r="U680" s="1227">
        <f>IFERROR(VLOOKUP($A680,General!$D$6:$D$235,1,0),0)</f>
        <v>0</v>
      </c>
      <c r="V680" s="1227">
        <f>IFERROR(VLOOKUP($A680,Firma!$H$4:$H$232,1,0),0)</f>
        <v>0</v>
      </c>
      <c r="W680" s="365" t="s">
        <v>719</v>
      </c>
      <c r="X680" s="1229" t="str">
        <f t="shared" si="10"/>
        <v>2631</v>
      </c>
    </row>
    <row r="681" spans="1:24" customFormat="1" x14ac:dyDescent="0.25">
      <c r="A681" s="365" t="s">
        <v>723</v>
      </c>
      <c r="B681" s="1249" t="s">
        <v>724</v>
      </c>
      <c r="C681" s="1382"/>
      <c r="D681" s="1090"/>
      <c r="E681" s="449"/>
      <c r="F681" s="1227" t="str">
        <f>IFERROR(VLOOKUP(A681,Factura1_0!$K$5:$K$263,1,0),"0")</f>
        <v>0</v>
      </c>
      <c r="G681" s="1227">
        <f>IFERROR(VLOOKUP(A681,Boleta1_0!$K$5:$K$248,1,0),0)</f>
        <v>0</v>
      </c>
      <c r="H681" s="1227">
        <f>IFERROR(VLOOKUP(A681,'Nota de Débito1_0'!$K$5:$K$238,1,0),0)</f>
        <v>0</v>
      </c>
      <c r="I681" s="1227">
        <f>IFERROR(VLOOKUP(A681,'Nota de Crédito1_0'!$K$5:$K$238,1,0),0)</f>
        <v>0</v>
      </c>
      <c r="J681" s="1227">
        <f>IFERROR(VLOOKUP(A681,Retenciones1_0!$K$5:$K$237,1,0),0)</f>
        <v>0</v>
      </c>
      <c r="K681" s="1227">
        <f>IFERROR(VLOOKUP(A681,Percepciones1_0!$K$5:$K$236,1,0),0)</f>
        <v>0</v>
      </c>
      <c r="L681" s="1227">
        <f>IFERROR(VLOOKUP(A681,Guía1_0!$K$5:$K$235,1,0),0)</f>
        <v>0</v>
      </c>
      <c r="M681" s="1227">
        <f>IFERROR(VLOOKUP(A681,'Resumen Diario1_1'!$K$5:$K$233,1,0),0)</f>
        <v>0</v>
      </c>
      <c r="N681" s="1227">
        <f>IFERROR(VLOOKUP(A681,'Comunicación de Baja1_0'!$K$5:$K$233,1,0),0)</f>
        <v>0</v>
      </c>
      <c r="O681" s="1227">
        <f>IFERROR(VLOOKUP(A681,'Resumen de reversiones1_0'!$K$5:$K$1000,1,0),0)</f>
        <v>0</v>
      </c>
      <c r="P681" s="1227">
        <f>IFERROR(VLOOKUP(A681,Factura2_0!$L$5:$L$971,1,0),0)</f>
        <v>0</v>
      </c>
      <c r="Q681" s="1227">
        <f>IFERROR(VLOOKUP($A681,Boleta2_0!$L$5:$L$1117,1,0),0)</f>
        <v>0</v>
      </c>
      <c r="R681" s="1227">
        <f>IFERROR(VLOOKUP($A681,'Servicios Públicos2_0'!$L$5:$L$462,1,0),0)</f>
        <v>0</v>
      </c>
      <c r="S681" s="1227">
        <f>IFERROR(VLOOKUP($A681,NotaCredito2_0!$L$5:$L$457,1,0),0)</f>
        <v>0</v>
      </c>
      <c r="T681" s="1227">
        <f>IFERROR(VLOOKUP($A681,NotaDebito2_0!$L$5:$L$454,1,0),0)</f>
        <v>0</v>
      </c>
      <c r="U681" s="1227">
        <f>IFERROR(VLOOKUP($A681,General!$D$6:$D$235,1,0),0)</f>
        <v>0</v>
      </c>
      <c r="V681" s="1227">
        <f>IFERROR(VLOOKUP($A681,Firma!$H$4:$H$232,1,0),0)</f>
        <v>0</v>
      </c>
      <c r="W681" s="365" t="s">
        <v>723</v>
      </c>
      <c r="X681" s="1229" t="str">
        <f t="shared" si="10"/>
        <v>2632</v>
      </c>
    </row>
    <row r="682" spans="1:24" customFormat="1" x14ac:dyDescent="0.25">
      <c r="A682" s="365" t="s">
        <v>722</v>
      </c>
      <c r="B682" s="1249" t="s">
        <v>725</v>
      </c>
      <c r="C682" s="1382"/>
      <c r="D682" s="1090"/>
      <c r="E682" s="449"/>
      <c r="F682" s="1227" t="str">
        <f>IFERROR(VLOOKUP(A682,Factura1_0!$K$5:$K$263,1,0),"0")</f>
        <v>0</v>
      </c>
      <c r="G682" s="1227">
        <f>IFERROR(VLOOKUP(A682,Boleta1_0!$K$5:$K$248,1,0),0)</f>
        <v>0</v>
      </c>
      <c r="H682" s="1227">
        <f>IFERROR(VLOOKUP(A682,'Nota de Débito1_0'!$K$5:$K$238,1,0),0)</f>
        <v>0</v>
      </c>
      <c r="I682" s="1227">
        <f>IFERROR(VLOOKUP(A682,'Nota de Crédito1_0'!$K$5:$K$238,1,0),0)</f>
        <v>0</v>
      </c>
      <c r="J682" s="1227">
        <f>IFERROR(VLOOKUP(A682,Retenciones1_0!$K$5:$K$237,1,0),0)</f>
        <v>0</v>
      </c>
      <c r="K682" s="1227">
        <f>IFERROR(VLOOKUP(A682,Percepciones1_0!$K$5:$K$236,1,0),0)</f>
        <v>0</v>
      </c>
      <c r="L682" s="1227">
        <f>IFERROR(VLOOKUP(A682,Guía1_0!$K$5:$K$235,1,0),0)</f>
        <v>0</v>
      </c>
      <c r="M682" s="1227">
        <f>IFERROR(VLOOKUP(A682,'Resumen Diario1_1'!$K$5:$K$233,1,0),0)</f>
        <v>0</v>
      </c>
      <c r="N682" s="1227">
        <f>IFERROR(VLOOKUP(A682,'Comunicación de Baja1_0'!$K$5:$K$233,1,0),0)</f>
        <v>0</v>
      </c>
      <c r="O682" s="1227">
        <f>IFERROR(VLOOKUP(A682,'Resumen de reversiones1_0'!$K$5:$K$1000,1,0),0)</f>
        <v>0</v>
      </c>
      <c r="P682" s="1227">
        <f>IFERROR(VLOOKUP(A682,Factura2_0!$L$5:$L$971,1,0),0)</f>
        <v>0</v>
      </c>
      <c r="Q682" s="1227">
        <f>IFERROR(VLOOKUP($A682,Boleta2_0!$L$5:$L$1117,1,0),0)</f>
        <v>0</v>
      </c>
      <c r="R682" s="1227">
        <f>IFERROR(VLOOKUP($A682,'Servicios Públicos2_0'!$L$5:$L$462,1,0),0)</f>
        <v>0</v>
      </c>
      <c r="S682" s="1227">
        <f>IFERROR(VLOOKUP($A682,NotaCredito2_0!$L$5:$L$457,1,0),0)</f>
        <v>0</v>
      </c>
      <c r="T682" s="1227">
        <f>IFERROR(VLOOKUP($A682,NotaDebito2_0!$L$5:$L$454,1,0),0)</f>
        <v>0</v>
      </c>
      <c r="U682" s="1227">
        <f>IFERROR(VLOOKUP($A682,General!$D$6:$D$235,1,0),0)</f>
        <v>0</v>
      </c>
      <c r="V682" s="1227">
        <f>IFERROR(VLOOKUP($A682,Firma!$H$4:$H$232,1,0),0)</f>
        <v>0</v>
      </c>
      <c r="W682" s="365" t="s">
        <v>722</v>
      </c>
      <c r="X682" s="1229" t="str">
        <f t="shared" si="10"/>
        <v>2633</v>
      </c>
    </row>
    <row r="683" spans="1:24" customFormat="1" x14ac:dyDescent="0.25">
      <c r="A683" s="365" t="s">
        <v>731</v>
      </c>
      <c r="B683" s="1249" t="s">
        <v>734</v>
      </c>
      <c r="C683" s="1382"/>
      <c r="D683" s="1090"/>
      <c r="E683" s="449"/>
      <c r="F683" s="1227" t="str">
        <f>IFERROR(VLOOKUP(A683,Factura1_0!$K$5:$K$263,1,0),"0")</f>
        <v>0</v>
      </c>
      <c r="G683" s="1227">
        <f>IFERROR(VLOOKUP(A683,Boleta1_0!$K$5:$K$248,1,0),0)</f>
        <v>0</v>
      </c>
      <c r="H683" s="1227">
        <f>IFERROR(VLOOKUP(A683,'Nota de Débito1_0'!$K$5:$K$238,1,0),0)</f>
        <v>0</v>
      </c>
      <c r="I683" s="1227" t="str">
        <f>IFERROR(VLOOKUP(A683,'Nota de Crédito1_0'!$K$5:$K$238,1,0),0)</f>
        <v>2634</v>
      </c>
      <c r="J683" s="1227">
        <f>IFERROR(VLOOKUP(A683,Retenciones1_0!$K$5:$K$237,1,0),0)</f>
        <v>0</v>
      </c>
      <c r="K683" s="1227">
        <f>IFERROR(VLOOKUP(A683,Percepciones1_0!$K$5:$K$236,1,0),0)</f>
        <v>0</v>
      </c>
      <c r="L683" s="1227">
        <f>IFERROR(VLOOKUP(A683,Guía1_0!$K$5:$K$235,1,0),0)</f>
        <v>0</v>
      </c>
      <c r="M683" s="1227">
        <f>IFERROR(VLOOKUP(A683,'Resumen Diario1_1'!$K$5:$K$233,1,0),0)</f>
        <v>0</v>
      </c>
      <c r="N683" s="1227">
        <f>IFERROR(VLOOKUP(A683,'Comunicación de Baja1_0'!$K$5:$K$233,1,0),0)</f>
        <v>0</v>
      </c>
      <c r="O683" s="1227">
        <f>IFERROR(VLOOKUP(A683,'Resumen de reversiones1_0'!$K$5:$K$1000,1,0),0)</f>
        <v>0</v>
      </c>
      <c r="P683" s="1227">
        <f>IFERROR(VLOOKUP(A683,Factura2_0!$L$5:$L$971,1,0),0)</f>
        <v>0</v>
      </c>
      <c r="Q683" s="1227">
        <f>IFERROR(VLOOKUP($A683,Boleta2_0!$L$5:$L$1117,1,0),0)</f>
        <v>0</v>
      </c>
      <c r="R683" s="1227">
        <f>IFERROR(VLOOKUP($A683,'Servicios Públicos2_0'!$L$5:$L$462,1,0),0)</f>
        <v>0</v>
      </c>
      <c r="S683" s="1227">
        <f>IFERROR(VLOOKUP($A683,NotaCredito2_0!$L$5:$L$457,1,0),0)</f>
        <v>0</v>
      </c>
      <c r="T683" s="1227">
        <f>IFERROR(VLOOKUP($A683,NotaDebito2_0!$L$5:$L$454,1,0),0)</f>
        <v>0</v>
      </c>
      <c r="U683" s="1227">
        <f>IFERROR(VLOOKUP($A683,General!$D$6:$D$235,1,0),0)</f>
        <v>0</v>
      </c>
      <c r="V683" s="1227">
        <f>IFERROR(VLOOKUP($A683,Firma!$H$4:$H$232,1,0),0)</f>
        <v>0</v>
      </c>
      <c r="W683" s="365" t="s">
        <v>731</v>
      </c>
      <c r="X683" s="1229" t="str">
        <f t="shared" si="10"/>
        <v>2634</v>
      </c>
    </row>
    <row r="684" spans="1:24" customFormat="1" x14ac:dyDescent="0.25">
      <c r="A684" s="365" t="s">
        <v>745</v>
      </c>
      <c r="B684" s="1249" t="s">
        <v>748</v>
      </c>
      <c r="C684" s="1382"/>
      <c r="D684" s="1090"/>
      <c r="E684" s="449"/>
      <c r="F684" s="1227" t="str">
        <f>IFERROR(VLOOKUP(A684,Factura1_0!$K$5:$K$263,1,0),"0")</f>
        <v>0</v>
      </c>
      <c r="G684" s="1227">
        <f>IFERROR(VLOOKUP(A684,Boleta1_0!$K$5:$K$248,1,0),0)</f>
        <v>0</v>
      </c>
      <c r="H684" s="1227">
        <f>IFERROR(VLOOKUP(A684,'Nota de Débito1_0'!$K$5:$K$238,1,0),0)</f>
        <v>0</v>
      </c>
      <c r="I684" s="1227" t="str">
        <f>IFERROR(VLOOKUP(A684,'Nota de Crédito1_0'!$K$5:$K$238,1,0),0)</f>
        <v>2635</v>
      </c>
      <c r="J684" s="1227">
        <f>IFERROR(VLOOKUP(A684,Retenciones1_0!$K$5:$K$237,1,0),0)</f>
        <v>0</v>
      </c>
      <c r="K684" s="1227">
        <f>IFERROR(VLOOKUP(A684,Percepciones1_0!$K$5:$K$236,1,0),0)</f>
        <v>0</v>
      </c>
      <c r="L684" s="1227">
        <f>IFERROR(VLOOKUP(A684,Guía1_0!$K$5:$K$235,1,0),0)</f>
        <v>0</v>
      </c>
      <c r="M684" s="1227">
        <f>IFERROR(VLOOKUP(A684,'Resumen Diario1_1'!$K$5:$K$233,1,0),0)</f>
        <v>0</v>
      </c>
      <c r="N684" s="1227">
        <f>IFERROR(VLOOKUP(A684,'Comunicación de Baja1_0'!$K$5:$K$233,1,0),0)</f>
        <v>0</v>
      </c>
      <c r="O684" s="1227">
        <f>IFERROR(VLOOKUP(A684,'Resumen de reversiones1_0'!$K$5:$K$1000,1,0),0)</f>
        <v>0</v>
      </c>
      <c r="P684" s="1227">
        <f>IFERROR(VLOOKUP(A684,Factura2_0!$L$5:$L$971,1,0),0)</f>
        <v>0</v>
      </c>
      <c r="Q684" s="1227">
        <f>IFERROR(VLOOKUP($A684,Boleta2_0!$L$5:$L$1117,1,0),0)</f>
        <v>0</v>
      </c>
      <c r="R684" s="1227">
        <f>IFERROR(VLOOKUP($A684,'Servicios Públicos2_0'!$L$5:$L$462,1,0),0)</f>
        <v>0</v>
      </c>
      <c r="S684" s="1227" t="str">
        <f>IFERROR(VLOOKUP($A684,NotaCredito2_0!$L$5:$L$457,1,0),0)</f>
        <v>2635</v>
      </c>
      <c r="T684" s="1227">
        <f>IFERROR(VLOOKUP($A684,NotaDebito2_0!$L$5:$L$454,1,0),0)</f>
        <v>0</v>
      </c>
      <c r="U684" s="1227">
        <f>IFERROR(VLOOKUP($A684,General!$D$6:$D$235,1,0),0)</f>
        <v>0</v>
      </c>
      <c r="V684" s="1227">
        <f>IFERROR(VLOOKUP($A684,Firma!$H$4:$H$232,1,0),0)</f>
        <v>0</v>
      </c>
      <c r="W684" s="365" t="s">
        <v>745</v>
      </c>
      <c r="X684" s="1229" t="str">
        <f t="shared" si="10"/>
        <v>2635</v>
      </c>
    </row>
    <row r="685" spans="1:24" customFormat="1" x14ac:dyDescent="0.25">
      <c r="A685" s="365" t="s">
        <v>746</v>
      </c>
      <c r="B685" s="1249" t="s">
        <v>749</v>
      </c>
      <c r="C685" s="1382"/>
      <c r="D685" s="1090"/>
      <c r="E685" s="449"/>
      <c r="F685" s="1227" t="str">
        <f>IFERROR(VLOOKUP(A685,Factura1_0!$K$5:$K$263,1,0),"0")</f>
        <v>0</v>
      </c>
      <c r="G685" s="1227">
        <f>IFERROR(VLOOKUP(A685,Boleta1_0!$K$5:$K$248,1,0),0)</f>
        <v>0</v>
      </c>
      <c r="H685" s="1227">
        <f>IFERROR(VLOOKUP(A685,'Nota de Débito1_0'!$K$5:$K$238,1,0),0)</f>
        <v>0</v>
      </c>
      <c r="I685" s="1227" t="str">
        <f>IFERROR(VLOOKUP(A685,'Nota de Crédito1_0'!$K$5:$K$238,1,0),0)</f>
        <v>2636</v>
      </c>
      <c r="J685" s="1227">
        <f>IFERROR(VLOOKUP(A685,Retenciones1_0!$K$5:$K$237,1,0),0)</f>
        <v>0</v>
      </c>
      <c r="K685" s="1227">
        <f>IFERROR(VLOOKUP(A685,Percepciones1_0!$K$5:$K$236,1,0),0)</f>
        <v>0</v>
      </c>
      <c r="L685" s="1227">
        <f>IFERROR(VLOOKUP(A685,Guía1_0!$K$5:$K$235,1,0),0)</f>
        <v>0</v>
      </c>
      <c r="M685" s="1227">
        <f>IFERROR(VLOOKUP(A685,'Resumen Diario1_1'!$K$5:$K$233,1,0),0)</f>
        <v>0</v>
      </c>
      <c r="N685" s="1227">
        <f>IFERROR(VLOOKUP(A685,'Comunicación de Baja1_0'!$K$5:$K$233,1,0),0)</f>
        <v>0</v>
      </c>
      <c r="O685" s="1227">
        <f>IFERROR(VLOOKUP(A685,'Resumen de reversiones1_0'!$K$5:$K$1000,1,0),0)</f>
        <v>0</v>
      </c>
      <c r="P685" s="1227">
        <f>IFERROR(VLOOKUP(A685,Factura2_0!$L$5:$L$971,1,0),0)</f>
        <v>0</v>
      </c>
      <c r="Q685" s="1227">
        <f>IFERROR(VLOOKUP($A685,Boleta2_0!$L$5:$L$1117,1,0),0)</f>
        <v>0</v>
      </c>
      <c r="R685" s="1227">
        <f>IFERROR(VLOOKUP($A685,'Servicios Públicos2_0'!$L$5:$L$462,1,0),0)</f>
        <v>0</v>
      </c>
      <c r="S685" s="1227" t="str">
        <f>IFERROR(VLOOKUP($A685,NotaCredito2_0!$L$5:$L$457,1,0),0)</f>
        <v>2636</v>
      </c>
      <c r="T685" s="1227">
        <f>IFERROR(VLOOKUP($A685,NotaDebito2_0!$L$5:$L$454,1,0),0)</f>
        <v>0</v>
      </c>
      <c r="U685" s="1227">
        <f>IFERROR(VLOOKUP($A685,General!$D$6:$D$235,1,0),0)</f>
        <v>0</v>
      </c>
      <c r="V685" s="1227">
        <f>IFERROR(VLOOKUP($A685,Firma!$H$4:$H$232,1,0),0)</f>
        <v>0</v>
      </c>
      <c r="W685" s="365" t="s">
        <v>746</v>
      </c>
      <c r="X685" s="1229" t="str">
        <f t="shared" si="10"/>
        <v>2636</v>
      </c>
    </row>
    <row r="686" spans="1:24" customFormat="1" x14ac:dyDescent="0.25">
      <c r="A686" s="365" t="s">
        <v>747</v>
      </c>
      <c r="B686" s="1249" t="s">
        <v>750</v>
      </c>
      <c r="C686" s="1382"/>
      <c r="D686" s="1090"/>
      <c r="E686" s="449"/>
      <c r="F686" s="1227" t="str">
        <f>IFERROR(VLOOKUP(A686,Factura1_0!$K$5:$K$263,1,0),"0")</f>
        <v>0</v>
      </c>
      <c r="G686" s="1227">
        <f>IFERROR(VLOOKUP(A686,Boleta1_0!$K$5:$K$248,1,0),0)</f>
        <v>0</v>
      </c>
      <c r="H686" s="1227">
        <f>IFERROR(VLOOKUP(A686,'Nota de Débito1_0'!$K$5:$K$238,1,0),0)</f>
        <v>0</v>
      </c>
      <c r="I686" s="1227">
        <f>IFERROR(VLOOKUP(A686,'Nota de Crédito1_0'!$K$5:$K$238,1,0),0)</f>
        <v>0</v>
      </c>
      <c r="J686" s="1227">
        <f>IFERROR(VLOOKUP(A686,Retenciones1_0!$K$5:$K$237,1,0),0)</f>
        <v>0</v>
      </c>
      <c r="K686" s="1227">
        <f>IFERROR(VLOOKUP(A686,Percepciones1_0!$K$5:$K$236,1,0),0)</f>
        <v>0</v>
      </c>
      <c r="L686" s="1227">
        <f>IFERROR(VLOOKUP(A686,Guía1_0!$K$5:$K$235,1,0),0)</f>
        <v>0</v>
      </c>
      <c r="M686" s="1227">
        <f>IFERROR(VLOOKUP(A686,'Resumen Diario1_1'!$K$5:$K$233,1,0),0)</f>
        <v>0</v>
      </c>
      <c r="N686" s="1227">
        <f>IFERROR(VLOOKUP(A686,'Comunicación de Baja1_0'!$K$5:$K$233,1,0),0)</f>
        <v>0</v>
      </c>
      <c r="O686" s="1227">
        <f>IFERROR(VLOOKUP(A686,'Resumen de reversiones1_0'!$K$5:$K$1000,1,0),0)</f>
        <v>0</v>
      </c>
      <c r="P686" s="1227">
        <f>IFERROR(VLOOKUP(A686,Factura2_0!$L$5:$L$971,1,0),0)</f>
        <v>0</v>
      </c>
      <c r="Q686" s="1227">
        <f>IFERROR(VLOOKUP($A686,Boleta2_0!$L$5:$L$1117,1,0),0)</f>
        <v>0</v>
      </c>
      <c r="R686" s="1227">
        <f>IFERROR(VLOOKUP($A686,'Servicios Públicos2_0'!$L$5:$L$462,1,0),0)</f>
        <v>0</v>
      </c>
      <c r="S686" s="1227" t="str">
        <f>IFERROR(VLOOKUP($A686,NotaCredito2_0!$L$5:$L$457,1,0),0)</f>
        <v>2637</v>
      </c>
      <c r="T686" s="1227">
        <f>IFERROR(VLOOKUP($A686,NotaDebito2_0!$L$5:$L$454,1,0),0)</f>
        <v>0</v>
      </c>
      <c r="U686" s="1227">
        <f>IFERROR(VLOOKUP($A686,General!$D$6:$D$235,1,0),0)</f>
        <v>0</v>
      </c>
      <c r="V686" s="1227">
        <f>IFERROR(VLOOKUP($A686,Firma!$H$4:$H$232,1,0),0)</f>
        <v>0</v>
      </c>
      <c r="W686" s="365" t="s">
        <v>747</v>
      </c>
      <c r="X686" s="1229" t="str">
        <f t="shared" si="10"/>
        <v>2637</v>
      </c>
    </row>
    <row r="687" spans="1:24" customFormat="1" x14ac:dyDescent="0.25">
      <c r="A687" s="365" t="s">
        <v>1783</v>
      </c>
      <c r="B687" s="1249" t="s">
        <v>590</v>
      </c>
      <c r="C687" s="1382"/>
      <c r="D687" s="1090"/>
      <c r="E687" s="449"/>
      <c r="F687" s="1227" t="str">
        <f>IFERROR(VLOOKUP(A687,Factura1_0!$K$5:$K$263,1,0),"0")</f>
        <v>2640</v>
      </c>
      <c r="G687" s="1227" t="str">
        <f>IFERROR(VLOOKUP(A687,Boleta1_0!$K$5:$K$248,1,0),0)</f>
        <v>2640</v>
      </c>
      <c r="H687" s="1227">
        <f>IFERROR(VLOOKUP(A687,'Nota de Débito1_0'!$K$5:$K$238,1,0),0)</f>
        <v>0</v>
      </c>
      <c r="I687" s="1227">
        <f>IFERROR(VLOOKUP(A687,'Nota de Crédito1_0'!$K$5:$K$238,1,0),0)</f>
        <v>0</v>
      </c>
      <c r="J687" s="1227">
        <f>IFERROR(VLOOKUP(A687,Retenciones1_0!$K$5:$K$237,1,0),0)</f>
        <v>0</v>
      </c>
      <c r="K687" s="1227">
        <f>IFERROR(VLOOKUP(A687,Percepciones1_0!$K$5:$K$236,1,0),0)</f>
        <v>0</v>
      </c>
      <c r="L687" s="1227">
        <f>IFERROR(VLOOKUP(A687,Guía1_0!$K$5:$K$235,1,0),0)</f>
        <v>0</v>
      </c>
      <c r="M687" s="1227">
        <f>IFERROR(VLOOKUP(A687,'Resumen Diario1_1'!$K$5:$K$233,1,0),0)</f>
        <v>0</v>
      </c>
      <c r="N687" s="1227">
        <f>IFERROR(VLOOKUP(A687,'Comunicación de Baja1_0'!$K$5:$K$233,1,0),0)</f>
        <v>0</v>
      </c>
      <c r="O687" s="1227">
        <f>IFERROR(VLOOKUP(A687,'Resumen de reversiones1_0'!$K$5:$K$1000,1,0),0)</f>
        <v>0</v>
      </c>
      <c r="P687" s="1227" t="str">
        <f>IFERROR(VLOOKUP(A687,Factura2_0!$L$5:$L$971,1,0),0)</f>
        <v>2640</v>
      </c>
      <c r="Q687" s="1227" t="str">
        <f>IFERROR(VLOOKUP($A687,Boleta2_0!$L$5:$L$1117,1,0),0)</f>
        <v>2640</v>
      </c>
      <c r="R687" s="1227">
        <f>IFERROR(VLOOKUP($A687,'Servicios Públicos2_0'!$L$5:$L$462,1,0),0)</f>
        <v>0</v>
      </c>
      <c r="S687" s="1227" t="str">
        <f>IFERROR(VLOOKUP($A687,NotaCredito2_0!$L$5:$L$457,1,0),0)</f>
        <v>2640</v>
      </c>
      <c r="T687" s="1227" t="str">
        <f>IFERROR(VLOOKUP($A687,NotaDebito2_0!$L$5:$L$454,1,0),0)</f>
        <v>2640</v>
      </c>
      <c r="U687" s="1227">
        <f>IFERROR(VLOOKUP($A687,General!$D$6:$D$235,1,0),0)</f>
        <v>0</v>
      </c>
      <c r="V687" s="1227">
        <f>IFERROR(VLOOKUP($A687,Firma!$H$4:$H$232,1,0),0)</f>
        <v>0</v>
      </c>
      <c r="W687" s="365" t="s">
        <v>1783</v>
      </c>
      <c r="X687" s="1229" t="str">
        <f t="shared" si="10"/>
        <v>2640</v>
      </c>
    </row>
    <row r="688" spans="1:24" customFormat="1" x14ac:dyDescent="0.25">
      <c r="A688" s="365" t="s">
        <v>1782</v>
      </c>
      <c r="B688" s="1249" t="s">
        <v>578</v>
      </c>
      <c r="C688" s="1382"/>
      <c r="D688" s="1090"/>
      <c r="E688" s="449"/>
      <c r="F688" s="1227" t="str">
        <f>IFERROR(VLOOKUP(A688,Factura1_0!$K$5:$K$263,1,0),"0")</f>
        <v>2641</v>
      </c>
      <c r="G688" s="1227" t="str">
        <f>IFERROR(VLOOKUP(A688,Boleta1_0!$K$5:$K$248,1,0),0)</f>
        <v>2641</v>
      </c>
      <c r="H688" s="1227">
        <f>IFERROR(VLOOKUP(A688,'Nota de Débito1_0'!$K$5:$K$238,1,0),0)</f>
        <v>0</v>
      </c>
      <c r="I688" s="1227">
        <f>IFERROR(VLOOKUP(A688,'Nota de Crédito1_0'!$K$5:$K$238,1,0),0)</f>
        <v>0</v>
      </c>
      <c r="J688" s="1227">
        <f>IFERROR(VLOOKUP(A688,Retenciones1_0!$K$5:$K$237,1,0),0)</f>
        <v>0</v>
      </c>
      <c r="K688" s="1227">
        <f>IFERROR(VLOOKUP(A688,Percepciones1_0!$K$5:$K$236,1,0),0)</f>
        <v>0</v>
      </c>
      <c r="L688" s="1227">
        <f>IFERROR(VLOOKUP(A688,Guía1_0!$K$5:$K$235,1,0),0)</f>
        <v>0</v>
      </c>
      <c r="M688" s="1227">
        <f>IFERROR(VLOOKUP(A688,'Resumen Diario1_1'!$K$5:$K$233,1,0),0)</f>
        <v>0</v>
      </c>
      <c r="N688" s="1227">
        <f>IFERROR(VLOOKUP(A688,'Comunicación de Baja1_0'!$K$5:$K$233,1,0),0)</f>
        <v>0</v>
      </c>
      <c r="O688" s="1227">
        <f>IFERROR(VLOOKUP(A688,'Resumen de reversiones1_0'!$K$5:$K$1000,1,0),0)</f>
        <v>0</v>
      </c>
      <c r="P688" s="1227" t="str">
        <f>IFERROR(VLOOKUP(A688,Factura2_0!$L$5:$L$971,1,0),0)</f>
        <v>2641</v>
      </c>
      <c r="Q688" s="1227" t="str">
        <f>IFERROR(VLOOKUP($A688,Boleta2_0!$L$5:$L$1117,1,0),0)</f>
        <v>2641</v>
      </c>
      <c r="R688" s="1227" t="str">
        <f>IFERROR(VLOOKUP($A688,'Servicios Públicos2_0'!$L$5:$L$462,1,0),0)</f>
        <v>2641</v>
      </c>
      <c r="S688" s="1227" t="str">
        <f>IFERROR(VLOOKUP($A688,NotaCredito2_0!$L$5:$L$457,1,0),0)</f>
        <v>2641</v>
      </c>
      <c r="T688" s="1227" t="str">
        <f>IFERROR(VLOOKUP($A688,NotaDebito2_0!$L$5:$L$454,1,0),0)</f>
        <v>2641</v>
      </c>
      <c r="U688" s="1227">
        <f>IFERROR(VLOOKUP($A688,General!$D$6:$D$235,1,0),0)</f>
        <v>0</v>
      </c>
      <c r="V688" s="1227">
        <f>IFERROR(VLOOKUP($A688,Firma!$H$4:$H$232,1,0),0)</f>
        <v>0</v>
      </c>
      <c r="W688" s="365" t="s">
        <v>1782</v>
      </c>
      <c r="X688" s="1229" t="str">
        <f t="shared" si="10"/>
        <v>2641</v>
      </c>
    </row>
    <row r="689" spans="1:24" customFormat="1" x14ac:dyDescent="0.25">
      <c r="A689" s="365" t="s">
        <v>1781</v>
      </c>
      <c r="B689" s="1249" t="s">
        <v>589</v>
      </c>
      <c r="C689" s="1382"/>
      <c r="D689" s="1090"/>
      <c r="E689" s="449"/>
      <c r="F689" s="1227" t="str">
        <f>IFERROR(VLOOKUP(A689,Factura1_0!$K$5:$K$263,1,0),"0")</f>
        <v>2642</v>
      </c>
      <c r="G689" s="1227" t="str">
        <f>IFERROR(VLOOKUP(A689,Boleta1_0!$K$5:$K$248,1,0),0)</f>
        <v>2642</v>
      </c>
      <c r="H689" s="1227">
        <f>IFERROR(VLOOKUP(A689,'Nota de Débito1_0'!$K$5:$K$238,1,0),0)</f>
        <v>0</v>
      </c>
      <c r="I689" s="1227">
        <f>IFERROR(VLOOKUP(A689,'Nota de Crédito1_0'!$K$5:$K$238,1,0),0)</f>
        <v>0</v>
      </c>
      <c r="J689" s="1227">
        <f>IFERROR(VLOOKUP(A689,Retenciones1_0!$K$5:$K$237,1,0),0)</f>
        <v>0</v>
      </c>
      <c r="K689" s="1227">
        <f>IFERROR(VLOOKUP(A689,Percepciones1_0!$K$5:$K$236,1,0),0)</f>
        <v>0</v>
      </c>
      <c r="L689" s="1227">
        <f>IFERROR(VLOOKUP(A689,Guía1_0!$K$5:$K$235,1,0),0)</f>
        <v>0</v>
      </c>
      <c r="M689" s="1227">
        <f>IFERROR(VLOOKUP(A689,'Resumen Diario1_1'!$K$5:$K$233,1,0),0)</f>
        <v>0</v>
      </c>
      <c r="N689" s="1227">
        <f>IFERROR(VLOOKUP(A689,'Comunicación de Baja1_0'!$K$5:$K$233,1,0),0)</f>
        <v>0</v>
      </c>
      <c r="O689" s="1227">
        <f>IFERROR(VLOOKUP(A689,'Resumen de reversiones1_0'!$K$5:$K$1000,1,0),0)</f>
        <v>0</v>
      </c>
      <c r="P689" s="1227" t="str">
        <f>IFERROR(VLOOKUP(A689,Factura2_0!$L$5:$L$971,1,0),0)</f>
        <v>2642</v>
      </c>
      <c r="Q689" s="1227" t="str">
        <f>IFERROR(VLOOKUP($A689,Boleta2_0!$L$5:$L$1117,1,0),0)</f>
        <v>2642</v>
      </c>
      <c r="R689" s="1227">
        <f>IFERROR(VLOOKUP($A689,'Servicios Públicos2_0'!$L$5:$L$462,1,0),0)</f>
        <v>0</v>
      </c>
      <c r="S689" s="1227" t="str">
        <f>IFERROR(VLOOKUP($A689,NotaCredito2_0!$L$5:$L$457,1,0),0)</f>
        <v>2642</v>
      </c>
      <c r="T689" s="1227" t="str">
        <f>IFERROR(VLOOKUP($A689,NotaDebito2_0!$L$5:$L$454,1,0),0)</f>
        <v>2642</v>
      </c>
      <c r="U689" s="1227">
        <f>IFERROR(VLOOKUP($A689,General!$D$6:$D$235,1,0),0)</f>
        <v>0</v>
      </c>
      <c r="V689" s="1227">
        <f>IFERROR(VLOOKUP($A689,Firma!$H$4:$H$232,1,0),0)</f>
        <v>0</v>
      </c>
      <c r="W689" s="365" t="s">
        <v>1781</v>
      </c>
      <c r="X689" s="1229" t="str">
        <f t="shared" si="10"/>
        <v>2642</v>
      </c>
    </row>
    <row r="690" spans="1:24" customFormat="1" x14ac:dyDescent="0.25">
      <c r="A690" s="365" t="s">
        <v>1780</v>
      </c>
      <c r="B690" s="1249" t="s">
        <v>579</v>
      </c>
      <c r="C690" s="1382"/>
      <c r="D690" s="1090"/>
      <c r="E690" s="449"/>
      <c r="F690" s="1227" t="str">
        <f>IFERROR(VLOOKUP(A690,Factura1_0!$K$5:$K$263,1,0),"0")</f>
        <v>2643</v>
      </c>
      <c r="G690" s="1227" t="str">
        <f>IFERROR(VLOOKUP(A690,Boleta1_0!$K$5:$K$248,1,0),0)</f>
        <v>2643</v>
      </c>
      <c r="H690" s="1227">
        <f>IFERROR(VLOOKUP(A690,'Nota de Débito1_0'!$K$5:$K$238,1,0),0)</f>
        <v>0</v>
      </c>
      <c r="I690" s="1227">
        <f>IFERROR(VLOOKUP(A690,'Nota de Crédito1_0'!$K$5:$K$238,1,0),0)</f>
        <v>0</v>
      </c>
      <c r="J690" s="1227">
        <f>IFERROR(VLOOKUP(A690,Retenciones1_0!$K$5:$K$237,1,0),0)</f>
        <v>0</v>
      </c>
      <c r="K690" s="1227">
        <f>IFERROR(VLOOKUP(A690,Percepciones1_0!$K$5:$K$236,1,0),0)</f>
        <v>0</v>
      </c>
      <c r="L690" s="1227">
        <f>IFERROR(VLOOKUP(A690,Guía1_0!$K$5:$K$235,1,0),0)</f>
        <v>0</v>
      </c>
      <c r="M690" s="1227">
        <f>IFERROR(VLOOKUP(A690,'Resumen Diario1_1'!$K$5:$K$233,1,0),0)</f>
        <v>0</v>
      </c>
      <c r="N690" s="1227">
        <f>IFERROR(VLOOKUP(A690,'Comunicación de Baja1_0'!$K$5:$K$233,1,0),0)</f>
        <v>0</v>
      </c>
      <c r="O690" s="1227">
        <f>IFERROR(VLOOKUP(A690,'Resumen de reversiones1_0'!$K$5:$K$1000,1,0),0)</f>
        <v>0</v>
      </c>
      <c r="P690" s="1227" t="str">
        <f>IFERROR(VLOOKUP(A690,Factura2_0!$L$5:$L$971,1,0),0)</f>
        <v>2643</v>
      </c>
      <c r="Q690" s="1227" t="str">
        <f>IFERROR(VLOOKUP($A690,Boleta2_0!$L$5:$L$1117,1,0),0)</f>
        <v>2643</v>
      </c>
      <c r="R690" s="1227">
        <f>IFERROR(VLOOKUP($A690,'Servicios Públicos2_0'!$L$5:$L$462,1,0),0)</f>
        <v>0</v>
      </c>
      <c r="S690" s="1227">
        <f>IFERROR(VLOOKUP($A690,NotaCredito2_0!$L$5:$L$457,1,0),0)</f>
        <v>0</v>
      </c>
      <c r="T690" s="1227" t="str">
        <f>IFERROR(VLOOKUP($A690,NotaDebito2_0!$L$5:$L$454,1,0),0)</f>
        <v>2643</v>
      </c>
      <c r="U690" s="1227">
        <f>IFERROR(VLOOKUP($A690,General!$D$6:$D$235,1,0),0)</f>
        <v>0</v>
      </c>
      <c r="V690" s="1227">
        <f>IFERROR(VLOOKUP($A690,Firma!$H$4:$H$232,1,0),0)</f>
        <v>0</v>
      </c>
      <c r="W690" s="365" t="s">
        <v>1780</v>
      </c>
      <c r="X690" s="1229" t="str">
        <f t="shared" si="10"/>
        <v>2643</v>
      </c>
    </row>
    <row r="691" spans="1:24" customFormat="1" x14ac:dyDescent="0.25">
      <c r="A691" s="365" t="s">
        <v>1779</v>
      </c>
      <c r="B691" s="1249" t="s">
        <v>5983</v>
      </c>
      <c r="C691" s="1382"/>
      <c r="D691" s="1090"/>
      <c r="E691" s="449"/>
      <c r="F691" s="1227" t="str">
        <f>IFERROR(VLOOKUP(A691,Factura1_0!$K$5:$K$263,1,0),"0")</f>
        <v>2644</v>
      </c>
      <c r="G691" s="1227" t="str">
        <f>IFERROR(VLOOKUP(A691,Boleta1_0!$K$5:$K$248,1,0),0)</f>
        <v>2644</v>
      </c>
      <c r="H691" s="1227">
        <f>IFERROR(VLOOKUP(A691,'Nota de Débito1_0'!$K$5:$K$238,1,0),0)</f>
        <v>0</v>
      </c>
      <c r="I691" s="1227">
        <f>IFERROR(VLOOKUP(A691,'Nota de Crédito1_0'!$K$5:$K$238,1,0),0)</f>
        <v>0</v>
      </c>
      <c r="J691" s="1227">
        <f>IFERROR(VLOOKUP(A691,Retenciones1_0!$K$5:$K$237,1,0),0)</f>
        <v>0</v>
      </c>
      <c r="K691" s="1227">
        <f>IFERROR(VLOOKUP(A691,Percepciones1_0!$K$5:$K$236,1,0),0)</f>
        <v>0</v>
      </c>
      <c r="L691" s="1227">
        <f>IFERROR(VLOOKUP(A691,Guía1_0!$K$5:$K$235,1,0),0)</f>
        <v>0</v>
      </c>
      <c r="M691" s="1227">
        <f>IFERROR(VLOOKUP(A691,'Resumen Diario1_1'!$K$5:$K$233,1,0),0)</f>
        <v>0</v>
      </c>
      <c r="N691" s="1227">
        <f>IFERROR(VLOOKUP(A691,'Comunicación de Baja1_0'!$K$5:$K$233,1,0),0)</f>
        <v>0</v>
      </c>
      <c r="O691" s="1227">
        <f>IFERROR(VLOOKUP(A691,'Resumen de reversiones1_0'!$K$5:$K$1000,1,0),0)</f>
        <v>0</v>
      </c>
      <c r="P691" s="1227" t="str">
        <f>IFERROR(VLOOKUP(A691,Factura2_0!$L$5:$L$971,1,0),0)</f>
        <v>2644</v>
      </c>
      <c r="Q691" s="1227" t="str">
        <f>IFERROR(VLOOKUP($A691,Boleta2_0!$L$5:$L$1117,1,0),0)</f>
        <v>2644</v>
      </c>
      <c r="R691" s="1227">
        <f>IFERROR(VLOOKUP($A691,'Servicios Públicos2_0'!$L$5:$L$462,1,0),0)</f>
        <v>0</v>
      </c>
      <c r="S691" s="1227" t="str">
        <f>IFERROR(VLOOKUP($A691,NotaCredito2_0!$L$5:$L$457,1,0),0)</f>
        <v>2644</v>
      </c>
      <c r="T691" s="1227" t="str">
        <f>IFERROR(VLOOKUP($A691,NotaDebito2_0!$L$5:$L$454,1,0),0)</f>
        <v>2644</v>
      </c>
      <c r="U691" s="1227">
        <f>IFERROR(VLOOKUP($A691,General!$D$6:$D$235,1,0),0)</f>
        <v>0</v>
      </c>
      <c r="V691" s="1227">
        <f>IFERROR(VLOOKUP($A691,Firma!$H$4:$H$232,1,0),0)</f>
        <v>0</v>
      </c>
      <c r="W691" s="365" t="s">
        <v>1779</v>
      </c>
      <c r="X691" s="1229" t="str">
        <f t="shared" si="10"/>
        <v>2644</v>
      </c>
    </row>
    <row r="692" spans="1:24" customFormat="1" x14ac:dyDescent="0.25">
      <c r="A692" s="365" t="s">
        <v>1778</v>
      </c>
      <c r="B692" s="1249" t="s">
        <v>580</v>
      </c>
      <c r="C692" s="1382"/>
      <c r="D692" s="1090"/>
      <c r="E692" s="449"/>
      <c r="F692" s="1227" t="str">
        <f>IFERROR(VLOOKUP(A692,Factura1_0!$K$5:$K$263,1,0),"0")</f>
        <v>2645</v>
      </c>
      <c r="G692" s="1227" t="str">
        <f>IFERROR(VLOOKUP(A692,Boleta1_0!$K$5:$K$248,1,0),0)</f>
        <v>2645</v>
      </c>
      <c r="H692" s="1227">
        <f>IFERROR(VLOOKUP(A692,'Nota de Débito1_0'!$K$5:$K$238,1,0),0)</f>
        <v>0</v>
      </c>
      <c r="I692" s="1227">
        <f>IFERROR(VLOOKUP(A692,'Nota de Crédito1_0'!$K$5:$K$238,1,0),0)</f>
        <v>0</v>
      </c>
      <c r="J692" s="1227">
        <f>IFERROR(VLOOKUP(A692,Retenciones1_0!$K$5:$K$237,1,0),0)</f>
        <v>0</v>
      </c>
      <c r="K692" s="1227">
        <f>IFERROR(VLOOKUP(A692,Percepciones1_0!$K$5:$K$236,1,0),0)</f>
        <v>0</v>
      </c>
      <c r="L692" s="1227">
        <f>IFERROR(VLOOKUP(A692,Guía1_0!$K$5:$K$235,1,0),0)</f>
        <v>0</v>
      </c>
      <c r="M692" s="1227">
        <f>IFERROR(VLOOKUP(A692,'Resumen Diario1_1'!$K$5:$K$233,1,0),0)</f>
        <v>0</v>
      </c>
      <c r="N692" s="1227">
        <f>IFERROR(VLOOKUP(A692,'Comunicación de Baja1_0'!$K$5:$K$233,1,0),0)</f>
        <v>0</v>
      </c>
      <c r="O692" s="1227">
        <f>IFERROR(VLOOKUP(A692,'Resumen de reversiones1_0'!$K$5:$K$1000,1,0),0)</f>
        <v>0</v>
      </c>
      <c r="P692" s="1227">
        <f>IFERROR(VLOOKUP(A692,Factura2_0!$L$5:$L$971,1,0),0)</f>
        <v>0</v>
      </c>
      <c r="Q692" s="1227">
        <f>IFERROR(VLOOKUP($A692,Boleta2_0!$L$5:$L$1117,1,0),0)</f>
        <v>0</v>
      </c>
      <c r="R692" s="1227">
        <f>IFERROR(VLOOKUP($A692,'Servicios Públicos2_0'!$L$5:$L$462,1,0),0)</f>
        <v>0</v>
      </c>
      <c r="S692" s="1227">
        <f>IFERROR(VLOOKUP($A692,NotaCredito2_0!$L$5:$L$457,1,0),0)</f>
        <v>0</v>
      </c>
      <c r="T692" s="1227">
        <f>IFERROR(VLOOKUP($A692,NotaDebito2_0!$L$5:$L$454,1,0),0)</f>
        <v>0</v>
      </c>
      <c r="U692" s="1227">
        <f>IFERROR(VLOOKUP($A692,General!$D$6:$D$235,1,0),0)</f>
        <v>0</v>
      </c>
      <c r="V692" s="1227">
        <f>IFERROR(VLOOKUP($A692,Firma!$H$4:$H$232,1,0),0)</f>
        <v>0</v>
      </c>
      <c r="W692" s="365" t="s">
        <v>1778</v>
      </c>
      <c r="X692" s="1229" t="str">
        <f t="shared" si="10"/>
        <v>2645</v>
      </c>
    </row>
    <row r="693" spans="1:24" customFormat="1" x14ac:dyDescent="0.25">
      <c r="A693" s="365" t="s">
        <v>1777</v>
      </c>
      <c r="B693" s="1249" t="s">
        <v>581</v>
      </c>
      <c r="C693" s="1382"/>
      <c r="D693" s="1090"/>
      <c r="E693" s="449"/>
      <c r="F693" s="1227" t="str">
        <f>IFERROR(VLOOKUP(A693,Factura1_0!$K$5:$K$263,1,0),"0")</f>
        <v>2646</v>
      </c>
      <c r="G693" s="1227" t="str">
        <f>IFERROR(VLOOKUP(A693,Boleta1_0!$K$5:$K$248,1,0),0)</f>
        <v>2646</v>
      </c>
      <c r="H693" s="1227">
        <f>IFERROR(VLOOKUP(A693,'Nota de Débito1_0'!$K$5:$K$238,1,0),0)</f>
        <v>0</v>
      </c>
      <c r="I693" s="1227">
        <f>IFERROR(VLOOKUP(A693,'Nota de Crédito1_0'!$K$5:$K$238,1,0),0)</f>
        <v>0</v>
      </c>
      <c r="J693" s="1227">
        <f>IFERROR(VLOOKUP(A693,Retenciones1_0!$K$5:$K$237,1,0),0)</f>
        <v>0</v>
      </c>
      <c r="K693" s="1227">
        <f>IFERROR(VLOOKUP(A693,Percepciones1_0!$K$5:$K$236,1,0),0)</f>
        <v>0</v>
      </c>
      <c r="L693" s="1227">
        <f>IFERROR(VLOOKUP(A693,Guía1_0!$K$5:$K$235,1,0),0)</f>
        <v>0</v>
      </c>
      <c r="M693" s="1227">
        <f>IFERROR(VLOOKUP(A693,'Resumen Diario1_1'!$K$5:$K$233,1,0),0)</f>
        <v>0</v>
      </c>
      <c r="N693" s="1227">
        <f>IFERROR(VLOOKUP(A693,'Comunicación de Baja1_0'!$K$5:$K$233,1,0),0)</f>
        <v>0</v>
      </c>
      <c r="O693" s="1227">
        <f>IFERROR(VLOOKUP(A693,'Resumen de reversiones1_0'!$K$5:$K$1000,1,0),0)</f>
        <v>0</v>
      </c>
      <c r="P693" s="1227">
        <f>IFERROR(VLOOKUP(A693,Factura2_0!$L$5:$L$971,1,0),0)</f>
        <v>0</v>
      </c>
      <c r="Q693" s="1227">
        <f>IFERROR(VLOOKUP($A693,Boleta2_0!$L$5:$L$1117,1,0),0)</f>
        <v>0</v>
      </c>
      <c r="R693" s="1227">
        <f>IFERROR(VLOOKUP($A693,'Servicios Públicos2_0'!$L$5:$L$462,1,0),0)</f>
        <v>0</v>
      </c>
      <c r="S693" s="1227">
        <f>IFERROR(VLOOKUP($A693,NotaCredito2_0!$L$5:$L$457,1,0),0)</f>
        <v>0</v>
      </c>
      <c r="T693" s="1227">
        <f>IFERROR(VLOOKUP($A693,NotaDebito2_0!$L$5:$L$454,1,0),0)</f>
        <v>0</v>
      </c>
      <c r="U693" s="1227">
        <f>IFERROR(VLOOKUP($A693,General!$D$6:$D$235,1,0),0)</f>
        <v>0</v>
      </c>
      <c r="V693" s="1227">
        <f>IFERROR(VLOOKUP($A693,Firma!$H$4:$H$232,1,0),0)</f>
        <v>0</v>
      </c>
      <c r="W693" s="365" t="s">
        <v>1777</v>
      </c>
      <c r="X693" s="1229" t="str">
        <f t="shared" si="10"/>
        <v>2646</v>
      </c>
    </row>
    <row r="694" spans="1:24" customFormat="1" x14ac:dyDescent="0.25">
      <c r="A694" s="365" t="s">
        <v>1776</v>
      </c>
      <c r="B694" s="1249" t="s">
        <v>582</v>
      </c>
      <c r="C694" s="1382"/>
      <c r="D694" s="1090"/>
      <c r="E694" s="449"/>
      <c r="F694" s="1227" t="str">
        <f>IFERROR(VLOOKUP(A694,Factura1_0!$K$5:$K$263,1,0),"0")</f>
        <v>0</v>
      </c>
      <c r="G694" s="1227">
        <f>IFERROR(VLOOKUP(A694,Boleta1_0!$K$5:$K$248,1,0),0)</f>
        <v>0</v>
      </c>
      <c r="H694" s="1227">
        <f>IFERROR(VLOOKUP(A694,'Nota de Débito1_0'!$K$5:$K$238,1,0),0)</f>
        <v>0</v>
      </c>
      <c r="I694" s="1227">
        <f>IFERROR(VLOOKUP(A694,'Nota de Crédito1_0'!$K$5:$K$238,1,0),0)</f>
        <v>0</v>
      </c>
      <c r="J694" s="1227">
        <f>IFERROR(VLOOKUP(A694,Retenciones1_0!$K$5:$K$237,1,0),0)</f>
        <v>0</v>
      </c>
      <c r="K694" s="1227">
        <f>IFERROR(VLOOKUP(A694,Percepciones1_0!$K$5:$K$236,1,0),0)</f>
        <v>0</v>
      </c>
      <c r="L694" s="1227">
        <f>IFERROR(VLOOKUP(A694,Guía1_0!$K$5:$K$235,1,0),0)</f>
        <v>0</v>
      </c>
      <c r="M694" s="1227">
        <f>IFERROR(VLOOKUP(A694,'Resumen Diario1_1'!$K$5:$K$233,1,0),0)</f>
        <v>0</v>
      </c>
      <c r="N694" s="1227">
        <f>IFERROR(VLOOKUP(A694,'Comunicación de Baja1_0'!$K$5:$K$233,1,0),0)</f>
        <v>0</v>
      </c>
      <c r="O694" s="1227">
        <f>IFERROR(VLOOKUP(A694,'Resumen de reversiones1_0'!$K$5:$K$1000,1,0),0)</f>
        <v>0</v>
      </c>
      <c r="P694" s="1227">
        <f>IFERROR(VLOOKUP(A694,Factura2_0!$L$5:$L$971,1,0),0)</f>
        <v>0</v>
      </c>
      <c r="Q694" s="1227">
        <f>IFERROR(VLOOKUP($A694,Boleta2_0!$L$5:$L$1117,1,0),0)</f>
        <v>0</v>
      </c>
      <c r="R694" s="1227">
        <f>IFERROR(VLOOKUP($A694,'Servicios Públicos2_0'!$L$5:$L$462,1,0),0)</f>
        <v>0</v>
      </c>
      <c r="S694" s="1227">
        <f>IFERROR(VLOOKUP($A694,NotaCredito2_0!$L$5:$L$457,1,0),0)</f>
        <v>0</v>
      </c>
      <c r="T694" s="1227">
        <f>IFERROR(VLOOKUP($A694,NotaDebito2_0!$L$5:$L$454,1,0),0)</f>
        <v>0</v>
      </c>
      <c r="U694" s="1227">
        <f>IFERROR(VLOOKUP($A694,General!$D$6:$D$235,1,0),0)</f>
        <v>0</v>
      </c>
      <c r="V694" s="1227">
        <f>IFERROR(VLOOKUP($A694,Firma!$H$4:$H$232,1,0),0)</f>
        <v>0</v>
      </c>
      <c r="W694" s="365" t="s">
        <v>1776</v>
      </c>
      <c r="X694" s="1229" t="str">
        <f t="shared" si="10"/>
        <v>2647</v>
      </c>
    </row>
    <row r="695" spans="1:24" customFormat="1" x14ac:dyDescent="0.25">
      <c r="A695" s="365" t="s">
        <v>1775</v>
      </c>
      <c r="B695" s="1249" t="s">
        <v>583</v>
      </c>
      <c r="C695" s="1382"/>
      <c r="D695" s="1090"/>
      <c r="E695" s="449"/>
      <c r="F695" s="1227" t="str">
        <f>IFERROR(VLOOKUP(A695,Factura1_0!$K$5:$K$263,1,0),"0")</f>
        <v>2648</v>
      </c>
      <c r="G695" s="1227" t="str">
        <f>IFERROR(VLOOKUP(A695,Boleta1_0!$K$5:$K$248,1,0),0)</f>
        <v>2648</v>
      </c>
      <c r="H695" s="1227">
        <f>IFERROR(VLOOKUP(A695,'Nota de Débito1_0'!$K$5:$K$238,1,0),0)</f>
        <v>0</v>
      </c>
      <c r="I695" s="1227">
        <f>IFERROR(VLOOKUP(A695,'Nota de Crédito1_0'!$K$5:$K$238,1,0),0)</f>
        <v>0</v>
      </c>
      <c r="J695" s="1227">
        <f>IFERROR(VLOOKUP(A695,Retenciones1_0!$K$5:$K$237,1,0),0)</f>
        <v>0</v>
      </c>
      <c r="K695" s="1227">
        <f>IFERROR(VLOOKUP(A695,Percepciones1_0!$K$5:$K$236,1,0),0)</f>
        <v>0</v>
      </c>
      <c r="L695" s="1227">
        <f>IFERROR(VLOOKUP(A695,Guía1_0!$K$5:$K$235,1,0),0)</f>
        <v>0</v>
      </c>
      <c r="M695" s="1227">
        <f>IFERROR(VLOOKUP(A695,'Resumen Diario1_1'!$K$5:$K$233,1,0),0)</f>
        <v>0</v>
      </c>
      <c r="N695" s="1227">
        <f>IFERROR(VLOOKUP(A695,'Comunicación de Baja1_0'!$K$5:$K$233,1,0),0)</f>
        <v>0</v>
      </c>
      <c r="O695" s="1227">
        <f>IFERROR(VLOOKUP(A695,'Resumen de reversiones1_0'!$K$5:$K$1000,1,0),0)</f>
        <v>0</v>
      </c>
      <c r="P695" s="1227">
        <f>IFERROR(VLOOKUP(A695,Factura2_0!$L$5:$L$971,1,0),0)</f>
        <v>0</v>
      </c>
      <c r="Q695" s="1227">
        <f>IFERROR(VLOOKUP($A695,Boleta2_0!$L$5:$L$1117,1,0),0)</f>
        <v>0</v>
      </c>
      <c r="R695" s="1227">
        <f>IFERROR(VLOOKUP($A695,'Servicios Públicos2_0'!$L$5:$L$462,1,0),0)</f>
        <v>0</v>
      </c>
      <c r="S695" s="1227">
        <f>IFERROR(VLOOKUP($A695,NotaCredito2_0!$L$5:$L$457,1,0),0)</f>
        <v>0</v>
      </c>
      <c r="T695" s="1227">
        <f>IFERROR(VLOOKUP($A695,NotaDebito2_0!$L$5:$L$454,1,0),0)</f>
        <v>0</v>
      </c>
      <c r="U695" s="1227">
        <f>IFERROR(VLOOKUP($A695,General!$D$6:$D$235,1,0),0)</f>
        <v>0</v>
      </c>
      <c r="V695" s="1227">
        <f>IFERROR(VLOOKUP($A695,Firma!$H$4:$H$232,1,0),0)</f>
        <v>0</v>
      </c>
      <c r="W695" s="365" t="s">
        <v>1775</v>
      </c>
      <c r="X695" s="1229" t="str">
        <f t="shared" si="10"/>
        <v>2648</v>
      </c>
    </row>
    <row r="696" spans="1:24" customFormat="1" x14ac:dyDescent="0.25">
      <c r="A696" s="365" t="s">
        <v>1774</v>
      </c>
      <c r="B696" s="1249" t="s">
        <v>1773</v>
      </c>
      <c r="C696" s="1382"/>
      <c r="D696" s="1090"/>
      <c r="E696" s="449"/>
      <c r="F696" s="1227" t="str">
        <f>IFERROR(VLOOKUP(A696,Factura1_0!$K$5:$K$263,1,0),"0")</f>
        <v>2649</v>
      </c>
      <c r="G696" s="1227" t="str">
        <f>IFERROR(VLOOKUP(A696,Boleta1_0!$K$5:$K$248,1,0),0)</f>
        <v>2649</v>
      </c>
      <c r="H696" s="1227">
        <f>IFERROR(VLOOKUP(A696,'Nota de Débito1_0'!$K$5:$K$238,1,0),0)</f>
        <v>0</v>
      </c>
      <c r="I696" s="1227">
        <f>IFERROR(VLOOKUP(A696,'Nota de Crédito1_0'!$K$5:$K$238,1,0),0)</f>
        <v>0</v>
      </c>
      <c r="J696" s="1227">
        <f>IFERROR(VLOOKUP(A696,Retenciones1_0!$K$5:$K$237,1,0),0)</f>
        <v>0</v>
      </c>
      <c r="K696" s="1227">
        <f>IFERROR(VLOOKUP(A696,Percepciones1_0!$K$5:$K$236,1,0),0)</f>
        <v>0</v>
      </c>
      <c r="L696" s="1227">
        <f>IFERROR(VLOOKUP(A696,Guía1_0!$K$5:$K$235,1,0),0)</f>
        <v>0</v>
      </c>
      <c r="M696" s="1227">
        <f>IFERROR(VLOOKUP(A696,'Resumen Diario1_1'!$K$5:$K$233,1,0),0)</f>
        <v>0</v>
      </c>
      <c r="N696" s="1227">
        <f>IFERROR(VLOOKUP(A696,'Comunicación de Baja1_0'!$K$5:$K$233,1,0),0)</f>
        <v>0</v>
      </c>
      <c r="O696" s="1227">
        <f>IFERROR(VLOOKUP(A696,'Resumen de reversiones1_0'!$K$5:$K$1000,1,0),0)</f>
        <v>0</v>
      </c>
      <c r="P696" s="1227">
        <f>IFERROR(VLOOKUP(A696,Factura2_0!$L$5:$L$971,1,0),0)</f>
        <v>0</v>
      </c>
      <c r="Q696" s="1227">
        <f>IFERROR(VLOOKUP($A696,Boleta2_0!$L$5:$L$1117,1,0),0)</f>
        <v>0</v>
      </c>
      <c r="R696" s="1227">
        <f>IFERROR(VLOOKUP($A696,'Servicios Públicos2_0'!$L$5:$L$462,1,0),0)</f>
        <v>0</v>
      </c>
      <c r="S696" s="1227">
        <f>IFERROR(VLOOKUP($A696,NotaCredito2_0!$L$5:$L$457,1,0),0)</f>
        <v>0</v>
      </c>
      <c r="T696" s="1227">
        <f>IFERROR(VLOOKUP($A696,NotaDebito2_0!$L$5:$L$454,1,0),0)</f>
        <v>0</v>
      </c>
      <c r="U696" s="1227">
        <f>IFERROR(VLOOKUP($A696,General!$D$6:$D$235,1,0),0)</f>
        <v>0</v>
      </c>
      <c r="V696" s="1227">
        <f>IFERROR(VLOOKUP($A696,Firma!$H$4:$H$232,1,0),0)</f>
        <v>0</v>
      </c>
      <c r="W696" s="365" t="s">
        <v>1774</v>
      </c>
      <c r="X696" s="1229" t="str">
        <f t="shared" si="10"/>
        <v>2649</v>
      </c>
    </row>
    <row r="697" spans="1:24" customFormat="1" x14ac:dyDescent="0.25">
      <c r="A697" s="365" t="s">
        <v>1772</v>
      </c>
      <c r="B697" s="1249" t="s">
        <v>584</v>
      </c>
      <c r="C697" s="1382"/>
      <c r="D697" s="1090"/>
      <c r="E697" s="449"/>
      <c r="F697" s="1227" t="str">
        <f>IFERROR(VLOOKUP(A697,Factura1_0!$K$5:$K$263,1,0),"0")</f>
        <v>2650</v>
      </c>
      <c r="G697" s="1227" t="str">
        <f>IFERROR(VLOOKUP(A697,Boleta1_0!$K$5:$K$248,1,0),0)</f>
        <v>2650</v>
      </c>
      <c r="H697" s="1227">
        <f>IFERROR(VLOOKUP(A697,'Nota de Débito1_0'!$K$5:$K$238,1,0),0)</f>
        <v>0</v>
      </c>
      <c r="I697" s="1227">
        <f>IFERROR(VLOOKUP(A697,'Nota de Crédito1_0'!$K$5:$K$238,1,0),0)</f>
        <v>0</v>
      </c>
      <c r="J697" s="1227">
        <f>IFERROR(VLOOKUP(A697,Retenciones1_0!$K$5:$K$237,1,0),0)</f>
        <v>0</v>
      </c>
      <c r="K697" s="1227">
        <f>IFERROR(VLOOKUP(A697,Percepciones1_0!$K$5:$K$236,1,0),0)</f>
        <v>0</v>
      </c>
      <c r="L697" s="1227">
        <f>IFERROR(VLOOKUP(A697,Guía1_0!$K$5:$K$235,1,0),0)</f>
        <v>0</v>
      </c>
      <c r="M697" s="1227">
        <f>IFERROR(VLOOKUP(A697,'Resumen Diario1_1'!$K$5:$K$233,1,0),0)</f>
        <v>0</v>
      </c>
      <c r="N697" s="1227">
        <f>IFERROR(VLOOKUP(A697,'Comunicación de Baja1_0'!$K$5:$K$233,1,0),0)</f>
        <v>0</v>
      </c>
      <c r="O697" s="1227">
        <f>IFERROR(VLOOKUP(A697,'Resumen de reversiones1_0'!$K$5:$K$1000,1,0),0)</f>
        <v>0</v>
      </c>
      <c r="P697" s="1227" t="str">
        <f>IFERROR(VLOOKUP(A697,Factura2_0!$L$5:$L$971,1,0),0)</f>
        <v>2650</v>
      </c>
      <c r="Q697" s="1227" t="str">
        <f>IFERROR(VLOOKUP($A697,Boleta2_0!$L$5:$L$1117,1,0),0)</f>
        <v>2650</v>
      </c>
      <c r="R697" s="1227">
        <f>IFERROR(VLOOKUP($A697,'Servicios Públicos2_0'!$L$5:$L$462,1,0),0)</f>
        <v>0</v>
      </c>
      <c r="S697" s="1227">
        <f>IFERROR(VLOOKUP($A697,NotaCredito2_0!$L$5:$L$457,1,0),0)</f>
        <v>0</v>
      </c>
      <c r="T697" s="1227">
        <f>IFERROR(VLOOKUP($A697,NotaDebito2_0!$L$5:$L$454,1,0),0)</f>
        <v>0</v>
      </c>
      <c r="U697" s="1227">
        <f>IFERROR(VLOOKUP($A697,General!$D$6:$D$235,1,0),0)</f>
        <v>0</v>
      </c>
      <c r="V697" s="1227">
        <f>IFERROR(VLOOKUP($A697,Firma!$H$4:$H$232,1,0),0)</f>
        <v>0</v>
      </c>
      <c r="W697" s="365" t="s">
        <v>1772</v>
      </c>
      <c r="X697" s="1229" t="str">
        <f t="shared" si="10"/>
        <v>2650</v>
      </c>
    </row>
    <row r="698" spans="1:24" customFormat="1" x14ac:dyDescent="0.25">
      <c r="A698" s="365" t="s">
        <v>1771</v>
      </c>
      <c r="B698" s="1249" t="s">
        <v>1770</v>
      </c>
      <c r="C698" s="1382"/>
      <c r="D698" s="1090"/>
      <c r="E698" s="449"/>
      <c r="F698" s="1227" t="str">
        <f>IFERROR(VLOOKUP(A698,Factura1_0!$K$5:$K$263,1,0),"0")</f>
        <v>2651</v>
      </c>
      <c r="G698" s="1227" t="str">
        <f>IFERROR(VLOOKUP(A698,Boleta1_0!$K$5:$K$248,1,0),0)</f>
        <v>2651</v>
      </c>
      <c r="H698" s="1227">
        <f>IFERROR(VLOOKUP(A698,'Nota de Débito1_0'!$K$5:$K$238,1,0),0)</f>
        <v>0</v>
      </c>
      <c r="I698" s="1227">
        <f>IFERROR(VLOOKUP(A698,'Nota de Crédito1_0'!$K$5:$K$238,1,0),0)</f>
        <v>0</v>
      </c>
      <c r="J698" s="1227">
        <f>IFERROR(VLOOKUP(A698,Retenciones1_0!$K$5:$K$237,1,0),0)</f>
        <v>0</v>
      </c>
      <c r="K698" s="1227">
        <f>IFERROR(VLOOKUP(A698,Percepciones1_0!$K$5:$K$236,1,0),0)</f>
        <v>0</v>
      </c>
      <c r="L698" s="1227">
        <f>IFERROR(VLOOKUP(A698,Guía1_0!$K$5:$K$235,1,0),0)</f>
        <v>0</v>
      </c>
      <c r="M698" s="1227">
        <f>IFERROR(VLOOKUP(A698,'Resumen Diario1_1'!$K$5:$K$233,1,0),0)</f>
        <v>0</v>
      </c>
      <c r="N698" s="1227">
        <f>IFERROR(VLOOKUP(A698,'Comunicación de Baja1_0'!$K$5:$K$233,1,0),0)</f>
        <v>0</v>
      </c>
      <c r="O698" s="1227">
        <f>IFERROR(VLOOKUP(A698,'Resumen de reversiones1_0'!$K$5:$K$1000,1,0),0)</f>
        <v>0</v>
      </c>
      <c r="P698" s="1227">
        <f>IFERROR(VLOOKUP(A698,Factura2_0!$L$5:$L$971,1,0),0)</f>
        <v>0</v>
      </c>
      <c r="Q698" s="1227">
        <f>IFERROR(VLOOKUP($A698,Boleta2_0!$L$5:$L$1117,1,0),0)</f>
        <v>0</v>
      </c>
      <c r="R698" s="1227">
        <f>IFERROR(VLOOKUP($A698,'Servicios Públicos2_0'!$L$5:$L$462,1,0),0)</f>
        <v>0</v>
      </c>
      <c r="S698" s="1227">
        <f>IFERROR(VLOOKUP($A698,NotaCredito2_0!$L$5:$L$457,1,0),0)</f>
        <v>0</v>
      </c>
      <c r="T698" s="1227">
        <f>IFERROR(VLOOKUP($A698,NotaDebito2_0!$L$5:$L$454,1,0),0)</f>
        <v>0</v>
      </c>
      <c r="U698" s="1227">
        <f>IFERROR(VLOOKUP($A698,General!$D$6:$D$235,1,0),0)</f>
        <v>0</v>
      </c>
      <c r="V698" s="1227">
        <f>IFERROR(VLOOKUP($A698,Firma!$H$4:$H$232,1,0),0)</f>
        <v>0</v>
      </c>
      <c r="W698" s="365" t="s">
        <v>1771</v>
      </c>
      <c r="X698" s="1229" t="str">
        <f t="shared" si="10"/>
        <v>2651</v>
      </c>
    </row>
    <row r="699" spans="1:24" customFormat="1" x14ac:dyDescent="0.25">
      <c r="A699" s="365" t="s">
        <v>1769</v>
      </c>
      <c r="B699" s="1249" t="s">
        <v>1768</v>
      </c>
      <c r="C699" s="1382"/>
      <c r="D699" s="1090"/>
      <c r="E699" s="449"/>
      <c r="F699" s="1227" t="str">
        <f>IFERROR(VLOOKUP(A699,Factura1_0!$K$5:$K$263,1,0),"0")</f>
        <v>0</v>
      </c>
      <c r="G699" s="1227">
        <f>IFERROR(VLOOKUP(A699,Boleta1_0!$K$5:$K$248,1,0),0)</f>
        <v>0</v>
      </c>
      <c r="H699" s="1227">
        <f>IFERROR(VLOOKUP(A699,'Nota de Débito1_0'!$K$5:$K$238,1,0),0)</f>
        <v>0</v>
      </c>
      <c r="I699" s="1227">
        <f>IFERROR(VLOOKUP(A699,'Nota de Crédito1_0'!$K$5:$K$238,1,0),0)</f>
        <v>0</v>
      </c>
      <c r="J699" s="1227">
        <f>IFERROR(VLOOKUP(A699,Retenciones1_0!$K$5:$K$237,1,0),0)</f>
        <v>0</v>
      </c>
      <c r="K699" s="1227">
        <f>IFERROR(VLOOKUP(A699,Percepciones1_0!$K$5:$K$236,1,0),0)</f>
        <v>0</v>
      </c>
      <c r="L699" s="1227">
        <f>IFERROR(VLOOKUP(A699,Guía1_0!$K$5:$K$235,1,0),0)</f>
        <v>0</v>
      </c>
      <c r="M699" s="1227">
        <f>IFERROR(VLOOKUP(A699,'Resumen Diario1_1'!$K$5:$K$233,1,0),0)</f>
        <v>0</v>
      </c>
      <c r="N699" s="1227">
        <f>IFERROR(VLOOKUP(A699,'Comunicación de Baja1_0'!$K$5:$K$233,1,0),0)</f>
        <v>0</v>
      </c>
      <c r="O699" s="1227">
        <f>IFERROR(VLOOKUP(A699,'Resumen de reversiones1_0'!$K$5:$K$1000,1,0),0)</f>
        <v>0</v>
      </c>
      <c r="P699" s="1227">
        <f>IFERROR(VLOOKUP(A699,Factura2_0!$L$5:$L$971,1,0),0)</f>
        <v>0</v>
      </c>
      <c r="Q699" s="1227">
        <f>IFERROR(VLOOKUP($A699,Boleta2_0!$L$5:$L$1117,1,0),0)</f>
        <v>0</v>
      </c>
      <c r="R699" s="1227">
        <f>IFERROR(VLOOKUP($A699,'Servicios Públicos2_0'!$L$5:$L$462,1,0),0)</f>
        <v>0</v>
      </c>
      <c r="S699" s="1227">
        <f>IFERROR(VLOOKUP($A699,NotaCredito2_0!$L$5:$L$457,1,0),0)</f>
        <v>0</v>
      </c>
      <c r="T699" s="1227">
        <f>IFERROR(VLOOKUP($A699,NotaDebito2_0!$L$5:$L$454,1,0),0)</f>
        <v>0</v>
      </c>
      <c r="U699" s="1227">
        <f>IFERROR(VLOOKUP($A699,General!$D$6:$D$235,1,0),0)</f>
        <v>0</v>
      </c>
      <c r="V699" s="1227">
        <f>IFERROR(VLOOKUP($A699,Firma!$H$4:$H$232,1,0),0)</f>
        <v>0</v>
      </c>
      <c r="W699" s="365" t="s">
        <v>1769</v>
      </c>
      <c r="X699" s="1229" t="str">
        <f t="shared" si="10"/>
        <v>2652</v>
      </c>
    </row>
    <row r="700" spans="1:24" customFormat="1" x14ac:dyDescent="0.25">
      <c r="A700" s="365" t="s">
        <v>1767</v>
      </c>
      <c r="B700" s="1249" t="s">
        <v>1766</v>
      </c>
      <c r="C700" s="1382"/>
      <c r="D700" s="1090"/>
      <c r="E700" s="449"/>
      <c r="F700" s="1227" t="str">
        <f>IFERROR(VLOOKUP(A700,Factura1_0!$K$5:$K$263,1,0),"0")</f>
        <v>0</v>
      </c>
      <c r="G700" s="1227">
        <f>IFERROR(VLOOKUP(A700,Boleta1_0!$K$5:$K$248,1,0),0)</f>
        <v>0</v>
      </c>
      <c r="H700" s="1227">
        <f>IFERROR(VLOOKUP(A700,'Nota de Débito1_0'!$K$5:$K$238,1,0),0)</f>
        <v>0</v>
      </c>
      <c r="I700" s="1227">
        <f>IFERROR(VLOOKUP(A700,'Nota de Crédito1_0'!$K$5:$K$238,1,0),0)</f>
        <v>0</v>
      </c>
      <c r="J700" s="1227">
        <f>IFERROR(VLOOKUP(A700,Retenciones1_0!$K$5:$K$237,1,0),0)</f>
        <v>0</v>
      </c>
      <c r="K700" s="1227">
        <f>IFERROR(VLOOKUP(A700,Percepciones1_0!$K$5:$K$236,1,0),0)</f>
        <v>0</v>
      </c>
      <c r="L700" s="1227">
        <f>IFERROR(VLOOKUP(A700,Guía1_0!$K$5:$K$235,1,0),0)</f>
        <v>0</v>
      </c>
      <c r="M700" s="1227">
        <f>IFERROR(VLOOKUP(A700,'Resumen Diario1_1'!$K$5:$K$233,1,0),0)</f>
        <v>0</v>
      </c>
      <c r="N700" s="1227">
        <f>IFERROR(VLOOKUP(A700,'Comunicación de Baja1_0'!$K$5:$K$233,1,0),0)</f>
        <v>0</v>
      </c>
      <c r="O700" s="1227">
        <f>IFERROR(VLOOKUP(A700,'Resumen de reversiones1_0'!$K$5:$K$1000,1,0),0)</f>
        <v>0</v>
      </c>
      <c r="P700" s="1227">
        <f>IFERROR(VLOOKUP(A700,Factura2_0!$L$5:$L$971,1,0),0)</f>
        <v>0</v>
      </c>
      <c r="Q700" s="1227">
        <f>IFERROR(VLOOKUP($A700,Boleta2_0!$L$5:$L$1117,1,0),0)</f>
        <v>0</v>
      </c>
      <c r="R700" s="1227">
        <f>IFERROR(VLOOKUP($A700,'Servicios Públicos2_0'!$L$5:$L$462,1,0),0)</f>
        <v>0</v>
      </c>
      <c r="S700" s="1227">
        <f>IFERROR(VLOOKUP($A700,NotaCredito2_0!$L$5:$L$457,1,0),0)</f>
        <v>0</v>
      </c>
      <c r="T700" s="1227">
        <f>IFERROR(VLOOKUP($A700,NotaDebito2_0!$L$5:$L$454,1,0),0)</f>
        <v>0</v>
      </c>
      <c r="U700" s="1227">
        <f>IFERROR(VLOOKUP($A700,General!$D$6:$D$235,1,0),0)</f>
        <v>0</v>
      </c>
      <c r="V700" s="1227">
        <f>IFERROR(VLOOKUP($A700,Firma!$H$4:$H$232,1,0),0)</f>
        <v>0</v>
      </c>
      <c r="W700" s="365" t="s">
        <v>1767</v>
      </c>
      <c r="X700" s="1229" t="str">
        <f t="shared" si="10"/>
        <v>2653</v>
      </c>
    </row>
    <row r="701" spans="1:24" customFormat="1" x14ac:dyDescent="0.25">
      <c r="A701" s="365" t="s">
        <v>1765</v>
      </c>
      <c r="B701" s="1249" t="s">
        <v>585</v>
      </c>
      <c r="C701" s="1382"/>
      <c r="D701" s="1090"/>
      <c r="E701" s="449"/>
      <c r="F701" s="1227" t="str">
        <f>IFERROR(VLOOKUP(A701,Factura1_0!$K$5:$K$263,1,0),"0")</f>
        <v>2654</v>
      </c>
      <c r="G701" s="1227" t="str">
        <f>IFERROR(VLOOKUP(A701,Boleta1_0!$K$5:$K$248,1,0),0)</f>
        <v>2654</v>
      </c>
      <c r="H701" s="1227">
        <f>IFERROR(VLOOKUP(A701,'Nota de Débito1_0'!$K$5:$K$238,1,0),0)</f>
        <v>0</v>
      </c>
      <c r="I701" s="1227">
        <f>IFERROR(VLOOKUP(A701,'Nota de Crédito1_0'!$K$5:$K$238,1,0),0)</f>
        <v>0</v>
      </c>
      <c r="J701" s="1227">
        <f>IFERROR(VLOOKUP(A701,Retenciones1_0!$K$5:$K$237,1,0),0)</f>
        <v>0</v>
      </c>
      <c r="K701" s="1227">
        <f>IFERROR(VLOOKUP(A701,Percepciones1_0!$K$5:$K$236,1,0),0)</f>
        <v>0</v>
      </c>
      <c r="L701" s="1227">
        <f>IFERROR(VLOOKUP(A701,Guía1_0!$K$5:$K$235,1,0),0)</f>
        <v>0</v>
      </c>
      <c r="M701" s="1227">
        <f>IFERROR(VLOOKUP(A701,'Resumen Diario1_1'!$K$5:$K$233,1,0),0)</f>
        <v>0</v>
      </c>
      <c r="N701" s="1227">
        <f>IFERROR(VLOOKUP(A701,'Comunicación de Baja1_0'!$K$5:$K$233,1,0),0)</f>
        <v>0</v>
      </c>
      <c r="O701" s="1227">
        <f>IFERROR(VLOOKUP(A701,'Resumen de reversiones1_0'!$K$5:$K$1000,1,0),0)</f>
        <v>0</v>
      </c>
      <c r="P701" s="1227">
        <f>IFERROR(VLOOKUP(A701,Factura2_0!$L$5:$L$971,1,0),0)</f>
        <v>0</v>
      </c>
      <c r="Q701" s="1227">
        <f>IFERROR(VLOOKUP($A701,Boleta2_0!$L$5:$L$1117,1,0),0)</f>
        <v>0</v>
      </c>
      <c r="R701" s="1227">
        <f>IFERROR(VLOOKUP($A701,'Servicios Públicos2_0'!$L$5:$L$462,1,0),0)</f>
        <v>0</v>
      </c>
      <c r="S701" s="1227">
        <f>IFERROR(VLOOKUP($A701,NotaCredito2_0!$L$5:$L$457,1,0),0)</f>
        <v>0</v>
      </c>
      <c r="T701" s="1227">
        <f>IFERROR(VLOOKUP($A701,NotaDebito2_0!$L$5:$L$454,1,0),0)</f>
        <v>0</v>
      </c>
      <c r="U701" s="1227">
        <f>IFERROR(VLOOKUP($A701,General!$D$6:$D$235,1,0),0)</f>
        <v>0</v>
      </c>
      <c r="V701" s="1227">
        <f>IFERROR(VLOOKUP($A701,Firma!$H$4:$H$232,1,0),0)</f>
        <v>0</v>
      </c>
      <c r="W701" s="365" t="s">
        <v>1765</v>
      </c>
      <c r="X701" s="1229" t="str">
        <f t="shared" si="10"/>
        <v>2654</v>
      </c>
    </row>
    <row r="702" spans="1:24" customFormat="1" x14ac:dyDescent="0.25">
      <c r="A702" s="365" t="s">
        <v>1764</v>
      </c>
      <c r="B702" s="1249" t="s">
        <v>586</v>
      </c>
      <c r="C702" s="1382"/>
      <c r="D702" s="1090"/>
      <c r="E702" s="449"/>
      <c r="F702" s="1227" t="str">
        <f>IFERROR(VLOOKUP(A702,Factura1_0!$K$5:$K$263,1,0),"0")</f>
        <v>0</v>
      </c>
      <c r="G702" s="1227">
        <f>IFERROR(VLOOKUP(A702,Boleta1_0!$K$5:$K$248,1,0),0)</f>
        <v>0</v>
      </c>
      <c r="H702" s="1227">
        <f>IFERROR(VLOOKUP(A702,'Nota de Débito1_0'!$K$5:$K$238,1,0),0)</f>
        <v>0</v>
      </c>
      <c r="I702" s="1227">
        <f>IFERROR(VLOOKUP(A702,'Nota de Crédito1_0'!$K$5:$K$238,1,0),0)</f>
        <v>0</v>
      </c>
      <c r="J702" s="1227">
        <f>IFERROR(VLOOKUP(A702,Retenciones1_0!$K$5:$K$237,1,0),0)</f>
        <v>0</v>
      </c>
      <c r="K702" s="1227">
        <f>IFERROR(VLOOKUP(A702,Percepciones1_0!$K$5:$K$236,1,0),0)</f>
        <v>0</v>
      </c>
      <c r="L702" s="1227">
        <f>IFERROR(VLOOKUP(A702,Guía1_0!$K$5:$K$235,1,0),0)</f>
        <v>0</v>
      </c>
      <c r="M702" s="1227">
        <f>IFERROR(VLOOKUP(A702,'Resumen Diario1_1'!$K$5:$K$233,1,0),0)</f>
        <v>0</v>
      </c>
      <c r="N702" s="1227">
        <f>IFERROR(VLOOKUP(A702,'Comunicación de Baja1_0'!$K$5:$K$233,1,0),0)</f>
        <v>0</v>
      </c>
      <c r="O702" s="1227">
        <f>IFERROR(VLOOKUP(A702,'Resumen de reversiones1_0'!$K$5:$K$1000,1,0),0)</f>
        <v>0</v>
      </c>
      <c r="P702" s="1227">
        <f>IFERROR(VLOOKUP(A702,Factura2_0!$L$5:$L$971,1,0),0)</f>
        <v>0</v>
      </c>
      <c r="Q702" s="1227">
        <f>IFERROR(VLOOKUP($A702,Boleta2_0!$L$5:$L$1117,1,0),0)</f>
        <v>0</v>
      </c>
      <c r="R702" s="1227">
        <f>IFERROR(VLOOKUP($A702,'Servicios Públicos2_0'!$L$5:$L$462,1,0),0)</f>
        <v>0</v>
      </c>
      <c r="S702" s="1227">
        <f>IFERROR(VLOOKUP($A702,NotaCredito2_0!$L$5:$L$457,1,0),0)</f>
        <v>0</v>
      </c>
      <c r="T702" s="1227">
        <f>IFERROR(VLOOKUP($A702,NotaDebito2_0!$L$5:$L$454,1,0),0)</f>
        <v>0</v>
      </c>
      <c r="U702" s="1227">
        <f>IFERROR(VLOOKUP($A702,General!$D$6:$D$235,1,0),0)</f>
        <v>0</v>
      </c>
      <c r="V702" s="1227">
        <f>IFERROR(VLOOKUP($A702,Firma!$H$4:$H$232,1,0),0)</f>
        <v>0</v>
      </c>
      <c r="W702" s="365" t="s">
        <v>1764</v>
      </c>
      <c r="X702" s="1229" t="str">
        <f t="shared" si="10"/>
        <v>2655</v>
      </c>
    </row>
    <row r="703" spans="1:24" customFormat="1" x14ac:dyDescent="0.25">
      <c r="A703" s="365" t="s">
        <v>1763</v>
      </c>
      <c r="B703" s="1249" t="s">
        <v>587</v>
      </c>
      <c r="C703" s="1382"/>
      <c r="D703" s="1090"/>
      <c r="E703" s="449"/>
      <c r="F703" s="1227" t="str">
        <f>IFERROR(VLOOKUP(A703,Factura1_0!$K$5:$K$263,1,0),"0")</f>
        <v>0</v>
      </c>
      <c r="G703" s="1227">
        <f>IFERROR(VLOOKUP(A703,Boleta1_0!$K$5:$K$248,1,0),0)</f>
        <v>0</v>
      </c>
      <c r="H703" s="1227">
        <f>IFERROR(VLOOKUP(A703,'Nota de Débito1_0'!$K$5:$K$238,1,0),0)</f>
        <v>0</v>
      </c>
      <c r="I703" s="1227">
        <f>IFERROR(VLOOKUP(A703,'Nota de Crédito1_0'!$K$5:$K$238,1,0),0)</f>
        <v>0</v>
      </c>
      <c r="J703" s="1227">
        <f>IFERROR(VLOOKUP(A703,Retenciones1_0!$K$5:$K$237,1,0),0)</f>
        <v>0</v>
      </c>
      <c r="K703" s="1227">
        <f>IFERROR(VLOOKUP(A703,Percepciones1_0!$K$5:$K$236,1,0),0)</f>
        <v>0</v>
      </c>
      <c r="L703" s="1227">
        <f>IFERROR(VLOOKUP(A703,Guía1_0!$K$5:$K$235,1,0),0)</f>
        <v>0</v>
      </c>
      <c r="M703" s="1227">
        <f>IFERROR(VLOOKUP(A703,'Resumen Diario1_1'!$K$5:$K$233,1,0),0)</f>
        <v>0</v>
      </c>
      <c r="N703" s="1227">
        <f>IFERROR(VLOOKUP(A703,'Comunicación de Baja1_0'!$K$5:$K$233,1,0),0)</f>
        <v>0</v>
      </c>
      <c r="O703" s="1227">
        <f>IFERROR(VLOOKUP(A703,'Resumen de reversiones1_0'!$K$5:$K$1000,1,0),0)</f>
        <v>0</v>
      </c>
      <c r="P703" s="1227">
        <f>IFERROR(VLOOKUP(A703,Factura2_0!$L$5:$L$971,1,0),0)</f>
        <v>0</v>
      </c>
      <c r="Q703" s="1227">
        <f>IFERROR(VLOOKUP($A703,Boleta2_0!$L$5:$L$1117,1,0),0)</f>
        <v>0</v>
      </c>
      <c r="R703" s="1227">
        <f>IFERROR(VLOOKUP($A703,'Servicios Públicos2_0'!$L$5:$L$462,1,0),0)</f>
        <v>0</v>
      </c>
      <c r="S703" s="1227">
        <f>IFERROR(VLOOKUP($A703,NotaCredito2_0!$L$5:$L$457,1,0),0)</f>
        <v>0</v>
      </c>
      <c r="T703" s="1227">
        <f>IFERROR(VLOOKUP($A703,NotaDebito2_0!$L$5:$L$454,1,0),0)</f>
        <v>0</v>
      </c>
      <c r="U703" s="1227">
        <f>IFERROR(VLOOKUP($A703,General!$D$6:$D$235,1,0),0)</f>
        <v>0</v>
      </c>
      <c r="V703" s="1227">
        <f>IFERROR(VLOOKUP($A703,Firma!$H$4:$H$232,1,0),0)</f>
        <v>0</v>
      </c>
      <c r="W703" s="365" t="s">
        <v>1763</v>
      </c>
      <c r="X703" s="1229" t="str">
        <f t="shared" si="10"/>
        <v>2656</v>
      </c>
    </row>
    <row r="704" spans="1:24" customFormat="1" x14ac:dyDescent="0.25">
      <c r="A704" s="365" t="s">
        <v>1762</v>
      </c>
      <c r="B704" s="1249" t="s">
        <v>1761</v>
      </c>
      <c r="C704" s="1382"/>
      <c r="D704" s="1090"/>
      <c r="E704" s="449"/>
      <c r="F704" s="1227" t="str">
        <f>IFERROR(VLOOKUP(A704,Factura1_0!$K$5:$K$263,1,0),"0")</f>
        <v>0</v>
      </c>
      <c r="G704" s="1227">
        <f>IFERROR(VLOOKUP(A704,Boleta1_0!$K$5:$K$248,1,0),0)</f>
        <v>0</v>
      </c>
      <c r="H704" s="1227">
        <f>IFERROR(VLOOKUP(A704,'Nota de Débito1_0'!$K$5:$K$238,1,0),0)</f>
        <v>0</v>
      </c>
      <c r="I704" s="1227">
        <f>IFERROR(VLOOKUP(A704,'Nota de Crédito1_0'!$K$5:$K$238,1,0),0)</f>
        <v>0</v>
      </c>
      <c r="J704" s="1227">
        <f>IFERROR(VLOOKUP(A704,Retenciones1_0!$K$5:$K$237,1,0),0)</f>
        <v>0</v>
      </c>
      <c r="K704" s="1227">
        <f>IFERROR(VLOOKUP(A704,Percepciones1_0!$K$5:$K$236,1,0),0)</f>
        <v>0</v>
      </c>
      <c r="L704" s="1227">
        <f>IFERROR(VLOOKUP(A704,Guía1_0!$K$5:$K$235,1,0),0)</f>
        <v>0</v>
      </c>
      <c r="M704" s="1227">
        <f>IFERROR(VLOOKUP(A704,'Resumen Diario1_1'!$K$5:$K$233,1,0),0)</f>
        <v>0</v>
      </c>
      <c r="N704" s="1227">
        <f>IFERROR(VLOOKUP(A704,'Comunicación de Baja1_0'!$K$5:$K$233,1,0),0)</f>
        <v>0</v>
      </c>
      <c r="O704" s="1227">
        <f>IFERROR(VLOOKUP(A704,'Resumen de reversiones1_0'!$K$5:$K$1000,1,0),0)</f>
        <v>0</v>
      </c>
      <c r="P704" s="1227">
        <f>IFERROR(VLOOKUP(A704,Factura2_0!$L$5:$L$971,1,0),0)</f>
        <v>0</v>
      </c>
      <c r="Q704" s="1227">
        <f>IFERROR(VLOOKUP($A704,Boleta2_0!$L$5:$L$1117,1,0),0)</f>
        <v>0</v>
      </c>
      <c r="R704" s="1227">
        <f>IFERROR(VLOOKUP($A704,'Servicios Públicos2_0'!$L$5:$L$462,1,0),0)</f>
        <v>0</v>
      </c>
      <c r="S704" s="1227">
        <f>IFERROR(VLOOKUP($A704,NotaCredito2_0!$L$5:$L$457,1,0),0)</f>
        <v>0</v>
      </c>
      <c r="T704" s="1227">
        <f>IFERROR(VLOOKUP($A704,NotaDebito2_0!$L$5:$L$454,1,0),0)</f>
        <v>0</v>
      </c>
      <c r="U704" s="1227">
        <f>IFERROR(VLOOKUP($A704,General!$D$6:$D$235,1,0),0)</f>
        <v>0</v>
      </c>
      <c r="V704" s="1227">
        <f>IFERROR(VLOOKUP($A704,Firma!$H$4:$H$232,1,0),0)</f>
        <v>0</v>
      </c>
      <c r="W704" s="365" t="s">
        <v>1762</v>
      </c>
      <c r="X704" s="1229" t="str">
        <f t="shared" si="10"/>
        <v>2657</v>
      </c>
    </row>
    <row r="705" spans="1:24" customFormat="1" x14ac:dyDescent="0.25">
      <c r="A705" s="365" t="s">
        <v>1760</v>
      </c>
      <c r="B705" s="1249" t="s">
        <v>1759</v>
      </c>
      <c r="C705" s="1382"/>
      <c r="D705" s="1090"/>
      <c r="E705" s="449"/>
      <c r="F705" s="1227" t="str">
        <f>IFERROR(VLOOKUP(A705,Factura1_0!$K$5:$K$263,1,0),"0")</f>
        <v>0</v>
      </c>
      <c r="G705" s="1227">
        <f>IFERROR(VLOOKUP(A705,Boleta1_0!$K$5:$K$248,1,0),0)</f>
        <v>0</v>
      </c>
      <c r="H705" s="1227">
        <f>IFERROR(VLOOKUP(A705,'Nota de Débito1_0'!$K$5:$K$238,1,0),0)</f>
        <v>0</v>
      </c>
      <c r="I705" s="1227">
        <f>IFERROR(VLOOKUP(A705,'Nota de Crédito1_0'!$K$5:$K$238,1,0),0)</f>
        <v>0</v>
      </c>
      <c r="J705" s="1227">
        <f>IFERROR(VLOOKUP(A705,Retenciones1_0!$K$5:$K$237,1,0),0)</f>
        <v>0</v>
      </c>
      <c r="K705" s="1227">
        <f>IFERROR(VLOOKUP(A705,Percepciones1_0!$K$5:$K$236,1,0),0)</f>
        <v>0</v>
      </c>
      <c r="L705" s="1227">
        <f>IFERROR(VLOOKUP(A705,Guía1_0!$K$5:$K$235,1,0),0)</f>
        <v>0</v>
      </c>
      <c r="M705" s="1227">
        <f>IFERROR(VLOOKUP(A705,'Resumen Diario1_1'!$K$5:$K$233,1,0),0)</f>
        <v>0</v>
      </c>
      <c r="N705" s="1227">
        <f>IFERROR(VLOOKUP(A705,'Comunicación de Baja1_0'!$K$5:$K$233,1,0),0)</f>
        <v>0</v>
      </c>
      <c r="O705" s="1227">
        <f>IFERROR(VLOOKUP(A705,'Resumen de reversiones1_0'!$K$5:$K$1000,1,0),0)</f>
        <v>0</v>
      </c>
      <c r="P705" s="1227">
        <f>IFERROR(VLOOKUP(A705,Factura2_0!$L$5:$L$971,1,0),0)</f>
        <v>0</v>
      </c>
      <c r="Q705" s="1227">
        <f>IFERROR(VLOOKUP($A705,Boleta2_0!$L$5:$L$1117,1,0),0)</f>
        <v>0</v>
      </c>
      <c r="R705" s="1227">
        <f>IFERROR(VLOOKUP($A705,'Servicios Públicos2_0'!$L$5:$L$462,1,0),0)</f>
        <v>0</v>
      </c>
      <c r="S705" s="1227">
        <f>IFERROR(VLOOKUP($A705,NotaCredito2_0!$L$5:$L$457,1,0),0)</f>
        <v>0</v>
      </c>
      <c r="T705" s="1227">
        <f>IFERROR(VLOOKUP($A705,NotaDebito2_0!$L$5:$L$454,1,0),0)</f>
        <v>0</v>
      </c>
      <c r="U705" s="1227">
        <f>IFERROR(VLOOKUP($A705,General!$D$6:$D$235,1,0),0)</f>
        <v>0</v>
      </c>
      <c r="V705" s="1227">
        <f>IFERROR(VLOOKUP($A705,Firma!$H$4:$H$232,1,0),0)</f>
        <v>0</v>
      </c>
      <c r="W705" s="365" t="s">
        <v>1760</v>
      </c>
      <c r="X705" s="1229" t="str">
        <f t="shared" si="10"/>
        <v>2658</v>
      </c>
    </row>
    <row r="706" spans="1:24" customFormat="1" x14ac:dyDescent="0.25">
      <c r="A706" s="365" t="s">
        <v>1758</v>
      </c>
      <c r="B706" s="1249" t="s">
        <v>1757</v>
      </c>
      <c r="C706" s="1382"/>
      <c r="D706" s="1090"/>
      <c r="E706" s="449"/>
      <c r="F706" s="1227" t="str">
        <f>IFERROR(VLOOKUP(A706,Factura1_0!$K$5:$K$263,1,0),"0")</f>
        <v>0</v>
      </c>
      <c r="G706" s="1227">
        <f>IFERROR(VLOOKUP(A706,Boleta1_0!$K$5:$K$248,1,0),0)</f>
        <v>0</v>
      </c>
      <c r="H706" s="1227">
        <f>IFERROR(VLOOKUP(A706,'Nota de Débito1_0'!$K$5:$K$238,1,0),0)</f>
        <v>0</v>
      </c>
      <c r="I706" s="1227">
        <f>IFERROR(VLOOKUP(A706,'Nota de Crédito1_0'!$K$5:$K$238,1,0),0)</f>
        <v>0</v>
      </c>
      <c r="J706" s="1227">
        <f>IFERROR(VLOOKUP(A706,Retenciones1_0!$K$5:$K$237,1,0),0)</f>
        <v>0</v>
      </c>
      <c r="K706" s="1227" t="str">
        <f>IFERROR(VLOOKUP(A706,Percepciones1_0!$K$5:$K$236,1,0),0)</f>
        <v>2659</v>
      </c>
      <c r="L706" s="1227">
        <f>IFERROR(VLOOKUP(A706,Guía1_0!$K$5:$K$235,1,0),0)</f>
        <v>0</v>
      </c>
      <c r="M706" s="1227">
        <f>IFERROR(VLOOKUP(A706,'Resumen Diario1_1'!$K$5:$K$233,1,0),0)</f>
        <v>0</v>
      </c>
      <c r="N706" s="1227">
        <f>IFERROR(VLOOKUP(A706,'Comunicación de Baja1_0'!$K$5:$K$233,1,0),0)</f>
        <v>0</v>
      </c>
      <c r="O706" s="1227">
        <f>IFERROR(VLOOKUP(A706,'Resumen de reversiones1_0'!$K$5:$K$1000,1,0),0)</f>
        <v>0</v>
      </c>
      <c r="P706" s="1227">
        <f>IFERROR(VLOOKUP(A706,Factura2_0!$L$5:$L$971,1,0),0)</f>
        <v>0</v>
      </c>
      <c r="Q706" s="1227">
        <f>IFERROR(VLOOKUP($A706,Boleta2_0!$L$5:$L$1117,1,0),0)</f>
        <v>0</v>
      </c>
      <c r="R706" s="1227">
        <f>IFERROR(VLOOKUP($A706,'Servicios Públicos2_0'!$L$5:$L$462,1,0),0)</f>
        <v>0</v>
      </c>
      <c r="S706" s="1227">
        <f>IFERROR(VLOOKUP($A706,NotaCredito2_0!$L$5:$L$457,1,0),0)</f>
        <v>0</v>
      </c>
      <c r="T706" s="1227">
        <f>IFERROR(VLOOKUP($A706,NotaDebito2_0!$L$5:$L$454,1,0),0)</f>
        <v>0</v>
      </c>
      <c r="U706" s="1227">
        <f>IFERROR(VLOOKUP($A706,General!$D$6:$D$235,1,0),0)</f>
        <v>0</v>
      </c>
      <c r="V706" s="1227">
        <f>IFERROR(VLOOKUP($A706,Firma!$H$4:$H$232,1,0),0)</f>
        <v>0</v>
      </c>
      <c r="W706" s="365" t="s">
        <v>1758</v>
      </c>
      <c r="X706" s="1229" t="str">
        <f t="shared" si="10"/>
        <v>2659</v>
      </c>
    </row>
    <row r="707" spans="1:24" customFormat="1" x14ac:dyDescent="0.25">
      <c r="A707" s="365" t="s">
        <v>1756</v>
      </c>
      <c r="B707" s="1249" t="s">
        <v>1755</v>
      </c>
      <c r="C707" s="1382"/>
      <c r="D707" s="1090"/>
      <c r="E707" s="449"/>
      <c r="F707" s="1227" t="str">
        <f>IFERROR(VLOOKUP(A707,Factura1_0!$K$5:$K$263,1,0),"0")</f>
        <v>0</v>
      </c>
      <c r="G707" s="1227">
        <f>IFERROR(VLOOKUP(A707,Boleta1_0!$K$5:$K$248,1,0),0)</f>
        <v>0</v>
      </c>
      <c r="H707" s="1227">
        <f>IFERROR(VLOOKUP(A707,'Nota de Débito1_0'!$K$5:$K$238,1,0),0)</f>
        <v>0</v>
      </c>
      <c r="I707" s="1227">
        <f>IFERROR(VLOOKUP(A707,'Nota de Crédito1_0'!$K$5:$K$238,1,0),0)</f>
        <v>0</v>
      </c>
      <c r="J707" s="1227">
        <f>IFERROR(VLOOKUP(A707,Retenciones1_0!$K$5:$K$237,1,0),0)</f>
        <v>0</v>
      </c>
      <c r="K707" s="1227">
        <f>IFERROR(VLOOKUP(A707,Percepciones1_0!$K$5:$K$236,1,0),0)</f>
        <v>0</v>
      </c>
      <c r="L707" s="1227">
        <f>IFERROR(VLOOKUP(A707,Guía1_0!$K$5:$K$235,1,0),0)</f>
        <v>0</v>
      </c>
      <c r="M707" s="1227">
        <f>IFERROR(VLOOKUP(A707,'Resumen Diario1_1'!$K$5:$K$233,1,0),0)</f>
        <v>0</v>
      </c>
      <c r="N707" s="1227">
        <f>IFERROR(VLOOKUP(A707,'Comunicación de Baja1_0'!$K$5:$K$233,1,0),0)</f>
        <v>0</v>
      </c>
      <c r="O707" s="1227">
        <f>IFERROR(VLOOKUP(A707,'Resumen de reversiones1_0'!$K$5:$K$1000,1,0),0)</f>
        <v>0</v>
      </c>
      <c r="P707" s="1227">
        <f>IFERROR(VLOOKUP(A707,Factura2_0!$L$5:$L$971,1,0),0)</f>
        <v>0</v>
      </c>
      <c r="Q707" s="1227">
        <f>IFERROR(VLOOKUP($A707,Boleta2_0!$L$5:$L$1117,1,0),0)</f>
        <v>0</v>
      </c>
      <c r="R707" s="1227">
        <f>IFERROR(VLOOKUP($A707,'Servicios Públicos2_0'!$L$5:$L$462,1,0),0)</f>
        <v>0</v>
      </c>
      <c r="S707" s="1227">
        <f>IFERROR(VLOOKUP($A707,NotaCredito2_0!$L$5:$L$457,1,0),0)</f>
        <v>0</v>
      </c>
      <c r="T707" s="1227">
        <f>IFERROR(VLOOKUP($A707,NotaDebito2_0!$L$5:$L$454,1,0),0)</f>
        <v>0</v>
      </c>
      <c r="U707" s="1227">
        <f>IFERROR(VLOOKUP($A707,General!$D$6:$D$235,1,0),0)</f>
        <v>0</v>
      </c>
      <c r="V707" s="1227">
        <f>IFERROR(VLOOKUP($A707,Firma!$H$4:$H$232,1,0),0)</f>
        <v>0</v>
      </c>
      <c r="W707" s="365" t="s">
        <v>1756</v>
      </c>
      <c r="X707" s="1229" t="str">
        <f t="shared" ref="X707:X770" si="11">IF(SUM(F707:V707)&gt;0,"",W707)</f>
        <v>2660</v>
      </c>
    </row>
    <row r="708" spans="1:24" customFormat="1" x14ac:dyDescent="0.25">
      <c r="A708" s="365" t="s">
        <v>1754</v>
      </c>
      <c r="B708" s="1249" t="s">
        <v>1753</v>
      </c>
      <c r="C708" s="1382"/>
      <c r="D708" s="1090"/>
      <c r="E708" s="449"/>
      <c r="F708" s="1227" t="str">
        <f>IFERROR(VLOOKUP(A708,Factura1_0!$K$5:$K$263,1,0),"0")</f>
        <v>0</v>
      </c>
      <c r="G708" s="1227">
        <f>IFERROR(VLOOKUP(A708,Boleta1_0!$K$5:$K$248,1,0),0)</f>
        <v>0</v>
      </c>
      <c r="H708" s="1227">
        <f>IFERROR(VLOOKUP(A708,'Nota de Débito1_0'!$K$5:$K$238,1,0),0)</f>
        <v>0</v>
      </c>
      <c r="I708" s="1227">
        <f>IFERROR(VLOOKUP(A708,'Nota de Crédito1_0'!$K$5:$K$238,1,0),0)</f>
        <v>0</v>
      </c>
      <c r="J708" s="1227" t="str">
        <f>IFERROR(VLOOKUP(A708,Retenciones1_0!$K$5:$K$237,1,0),0)</f>
        <v>2661</v>
      </c>
      <c r="K708" s="1227">
        <f>IFERROR(VLOOKUP(A708,Percepciones1_0!$K$5:$K$236,1,0),0)</f>
        <v>0</v>
      </c>
      <c r="L708" s="1227">
        <f>IFERROR(VLOOKUP(A708,Guía1_0!$K$5:$K$235,1,0),0)</f>
        <v>0</v>
      </c>
      <c r="M708" s="1227">
        <f>IFERROR(VLOOKUP(A708,'Resumen Diario1_1'!$K$5:$K$233,1,0),0)</f>
        <v>0</v>
      </c>
      <c r="N708" s="1227">
        <f>IFERROR(VLOOKUP(A708,'Comunicación de Baja1_0'!$K$5:$K$233,1,0),0)</f>
        <v>0</v>
      </c>
      <c r="O708" s="1227">
        <f>IFERROR(VLOOKUP(A708,'Resumen de reversiones1_0'!$K$5:$K$1000,1,0),0)</f>
        <v>0</v>
      </c>
      <c r="P708" s="1227">
        <f>IFERROR(VLOOKUP(A708,Factura2_0!$L$5:$L$971,1,0),0)</f>
        <v>0</v>
      </c>
      <c r="Q708" s="1227">
        <f>IFERROR(VLOOKUP($A708,Boleta2_0!$L$5:$L$1117,1,0),0)</f>
        <v>0</v>
      </c>
      <c r="R708" s="1227">
        <f>IFERROR(VLOOKUP($A708,'Servicios Públicos2_0'!$L$5:$L$462,1,0),0)</f>
        <v>0</v>
      </c>
      <c r="S708" s="1227">
        <f>IFERROR(VLOOKUP($A708,NotaCredito2_0!$L$5:$L$457,1,0),0)</f>
        <v>0</v>
      </c>
      <c r="T708" s="1227">
        <f>IFERROR(VLOOKUP($A708,NotaDebito2_0!$L$5:$L$454,1,0),0)</f>
        <v>0</v>
      </c>
      <c r="U708" s="1227">
        <f>IFERROR(VLOOKUP($A708,General!$D$6:$D$235,1,0),0)</f>
        <v>0</v>
      </c>
      <c r="V708" s="1227">
        <f>IFERROR(VLOOKUP($A708,Firma!$H$4:$H$232,1,0),0)</f>
        <v>0</v>
      </c>
      <c r="W708" s="365" t="s">
        <v>1754</v>
      </c>
      <c r="X708" s="1229" t="str">
        <f t="shared" si="11"/>
        <v>2661</v>
      </c>
    </row>
    <row r="709" spans="1:24" customFormat="1" x14ac:dyDescent="0.25">
      <c r="A709" s="365" t="s">
        <v>1752</v>
      </c>
      <c r="B709" s="1249" t="s">
        <v>1751</v>
      </c>
      <c r="C709" s="1382"/>
      <c r="D709" s="1090"/>
      <c r="E709" s="449"/>
      <c r="F709" s="1227" t="str">
        <f>IFERROR(VLOOKUP(A709,Factura1_0!$K$5:$K$263,1,0),"0")</f>
        <v>0</v>
      </c>
      <c r="G709" s="1227">
        <f>IFERROR(VLOOKUP(A709,Boleta1_0!$K$5:$K$248,1,0),0)</f>
        <v>0</v>
      </c>
      <c r="H709" s="1227">
        <f>IFERROR(VLOOKUP(A709,'Nota de Débito1_0'!$K$5:$K$238,1,0),0)</f>
        <v>0</v>
      </c>
      <c r="I709" s="1227">
        <f>IFERROR(VLOOKUP(A709,'Nota de Crédito1_0'!$K$5:$K$238,1,0),0)</f>
        <v>0</v>
      </c>
      <c r="J709" s="1227">
        <f>IFERROR(VLOOKUP(A709,Retenciones1_0!$K$5:$K$237,1,0),0)</f>
        <v>0</v>
      </c>
      <c r="K709" s="1227">
        <f>IFERROR(VLOOKUP(A709,Percepciones1_0!$K$5:$K$236,1,0),0)</f>
        <v>0</v>
      </c>
      <c r="L709" s="1227">
        <f>IFERROR(VLOOKUP(A709,Guía1_0!$K$5:$K$235,1,0),0)</f>
        <v>0</v>
      </c>
      <c r="M709" s="1227">
        <f>IFERROR(VLOOKUP(A709,'Resumen Diario1_1'!$K$5:$K$233,1,0),0)</f>
        <v>0</v>
      </c>
      <c r="N709" s="1227">
        <f>IFERROR(VLOOKUP(A709,'Comunicación de Baja1_0'!$K$5:$K$233,1,0),0)</f>
        <v>0</v>
      </c>
      <c r="O709" s="1227">
        <f>IFERROR(VLOOKUP(A709,'Resumen de reversiones1_0'!$K$5:$K$1000,1,0),0)</f>
        <v>0</v>
      </c>
      <c r="P709" s="1227">
        <f>IFERROR(VLOOKUP(A709,Factura2_0!$L$5:$L$971,1,0),0)</f>
        <v>0</v>
      </c>
      <c r="Q709" s="1227">
        <f>IFERROR(VLOOKUP($A709,Boleta2_0!$L$5:$L$1117,1,0),0)</f>
        <v>0</v>
      </c>
      <c r="R709" s="1227">
        <f>IFERROR(VLOOKUP($A709,'Servicios Públicos2_0'!$L$5:$L$462,1,0),0)</f>
        <v>0</v>
      </c>
      <c r="S709" s="1227">
        <f>IFERROR(VLOOKUP($A709,NotaCredito2_0!$L$5:$L$457,1,0),0)</f>
        <v>0</v>
      </c>
      <c r="T709" s="1227">
        <f>IFERROR(VLOOKUP($A709,NotaDebito2_0!$L$5:$L$454,1,0),0)</f>
        <v>0</v>
      </c>
      <c r="U709" s="1227">
        <f>IFERROR(VLOOKUP($A709,General!$D$6:$D$235,1,0),0)</f>
        <v>0</v>
      </c>
      <c r="V709" s="1227">
        <f>IFERROR(VLOOKUP($A709,Firma!$H$4:$H$232,1,0),0)</f>
        <v>0</v>
      </c>
      <c r="W709" s="365" t="s">
        <v>1752</v>
      </c>
      <c r="X709" s="1229" t="str">
        <f t="shared" si="11"/>
        <v>2662</v>
      </c>
    </row>
    <row r="710" spans="1:24" customFormat="1" x14ac:dyDescent="0.25">
      <c r="A710" s="365" t="s">
        <v>1750</v>
      </c>
      <c r="B710" s="1249" t="s">
        <v>1749</v>
      </c>
      <c r="C710" s="1382"/>
      <c r="D710" s="1090"/>
      <c r="E710" s="449"/>
      <c r="F710" s="1227" t="str">
        <f>IFERROR(VLOOKUP(A710,Factura1_0!$K$5:$K$263,1,0),"0")</f>
        <v>0</v>
      </c>
      <c r="G710" s="1227">
        <f>IFERROR(VLOOKUP(A710,Boleta1_0!$K$5:$K$248,1,0),0)</f>
        <v>0</v>
      </c>
      <c r="H710" s="1227">
        <f>IFERROR(VLOOKUP(A710,'Nota de Débito1_0'!$K$5:$K$238,1,0),0)</f>
        <v>0</v>
      </c>
      <c r="I710" s="1227">
        <f>IFERROR(VLOOKUP(A710,'Nota de Crédito1_0'!$K$5:$K$238,1,0),0)</f>
        <v>0</v>
      </c>
      <c r="J710" s="1227">
        <f>IFERROR(VLOOKUP(A710,Retenciones1_0!$K$5:$K$237,1,0),0)</f>
        <v>0</v>
      </c>
      <c r="K710" s="1227">
        <f>IFERROR(VLOOKUP(A710,Percepciones1_0!$K$5:$K$236,1,0),0)</f>
        <v>0</v>
      </c>
      <c r="L710" s="1227">
        <f>IFERROR(VLOOKUP(A710,Guía1_0!$K$5:$K$235,1,0),0)</f>
        <v>0</v>
      </c>
      <c r="M710" s="1227" t="str">
        <f>IFERROR(VLOOKUP(A710,'Resumen Diario1_1'!$K$5:$K$233,1,0),0)</f>
        <v>2663</v>
      </c>
      <c r="N710" s="1227">
        <f>IFERROR(VLOOKUP(A710,'Comunicación de Baja1_0'!$K$5:$K$233,1,0),0)</f>
        <v>0</v>
      </c>
      <c r="O710" s="1227">
        <f>IFERROR(VLOOKUP(A710,'Resumen de reversiones1_0'!$K$5:$K$1000,1,0),0)</f>
        <v>0</v>
      </c>
      <c r="P710" s="1227">
        <f>IFERROR(VLOOKUP(A710,Factura2_0!$L$5:$L$971,1,0),0)</f>
        <v>0</v>
      </c>
      <c r="Q710" s="1227">
        <f>IFERROR(VLOOKUP($A710,Boleta2_0!$L$5:$L$1117,1,0),0)</f>
        <v>0</v>
      </c>
      <c r="R710" s="1227">
        <f>IFERROR(VLOOKUP($A710,'Servicios Públicos2_0'!$L$5:$L$462,1,0),0)</f>
        <v>0</v>
      </c>
      <c r="S710" s="1227">
        <f>IFERROR(VLOOKUP($A710,NotaCredito2_0!$L$5:$L$457,1,0),0)</f>
        <v>0</v>
      </c>
      <c r="T710" s="1227">
        <f>IFERROR(VLOOKUP($A710,NotaDebito2_0!$L$5:$L$454,1,0),0)</f>
        <v>0</v>
      </c>
      <c r="U710" s="1227">
        <f>IFERROR(VLOOKUP($A710,General!$D$6:$D$235,1,0),0)</f>
        <v>0</v>
      </c>
      <c r="V710" s="1227">
        <f>IFERROR(VLOOKUP($A710,Firma!$H$4:$H$232,1,0),0)</f>
        <v>0</v>
      </c>
      <c r="W710" s="365" t="s">
        <v>1750</v>
      </c>
      <c r="X710" s="1229" t="str">
        <f t="shared" si="11"/>
        <v>2663</v>
      </c>
    </row>
    <row r="711" spans="1:24" customFormat="1" x14ac:dyDescent="0.25">
      <c r="A711" s="365" t="s">
        <v>1748</v>
      </c>
      <c r="B711" s="1249" t="s">
        <v>1747</v>
      </c>
      <c r="C711" s="1382"/>
      <c r="D711" s="1090"/>
      <c r="E711" s="449"/>
      <c r="F711" s="1227" t="str">
        <f>IFERROR(VLOOKUP(A711,Factura1_0!$K$5:$K$263,1,0),"0")</f>
        <v>0</v>
      </c>
      <c r="G711" s="1227">
        <f>IFERROR(VLOOKUP(A711,Boleta1_0!$K$5:$K$248,1,0),0)</f>
        <v>0</v>
      </c>
      <c r="H711" s="1227">
        <f>IFERROR(VLOOKUP(A711,'Nota de Débito1_0'!$K$5:$K$238,1,0),0)</f>
        <v>0</v>
      </c>
      <c r="I711" s="1227">
        <f>IFERROR(VLOOKUP(A711,'Nota de Crédito1_0'!$K$5:$K$238,1,0),0)</f>
        <v>0</v>
      </c>
      <c r="J711" s="1227">
        <f>IFERROR(VLOOKUP(A711,Retenciones1_0!$K$5:$K$237,1,0),0)</f>
        <v>0</v>
      </c>
      <c r="K711" s="1227">
        <f>IFERROR(VLOOKUP(A711,Percepciones1_0!$K$5:$K$236,1,0),0)</f>
        <v>0</v>
      </c>
      <c r="L711" s="1227">
        <f>IFERROR(VLOOKUP(A711,Guía1_0!$K$5:$K$235,1,0),0)</f>
        <v>0</v>
      </c>
      <c r="M711" s="1227">
        <f>IFERROR(VLOOKUP(A711,'Resumen Diario1_1'!$K$5:$K$233,1,0),0)</f>
        <v>0</v>
      </c>
      <c r="N711" s="1227">
        <f>IFERROR(VLOOKUP(A711,'Comunicación de Baja1_0'!$K$5:$K$233,1,0),0)</f>
        <v>0</v>
      </c>
      <c r="O711" s="1227">
        <f>IFERROR(VLOOKUP(A711,'Resumen de reversiones1_0'!$K$5:$K$1000,1,0),0)</f>
        <v>0</v>
      </c>
      <c r="P711" s="1227">
        <f>IFERROR(VLOOKUP(A711,Factura2_0!$L$5:$L$971,1,0),0)</f>
        <v>0</v>
      </c>
      <c r="Q711" s="1227">
        <f>IFERROR(VLOOKUP($A711,Boleta2_0!$L$5:$L$1117,1,0),0)</f>
        <v>0</v>
      </c>
      <c r="R711" s="1227">
        <f>IFERROR(VLOOKUP($A711,'Servicios Públicos2_0'!$L$5:$L$462,1,0),0)</f>
        <v>0</v>
      </c>
      <c r="S711" s="1227">
        <f>IFERROR(VLOOKUP($A711,NotaCredito2_0!$L$5:$L$457,1,0),0)</f>
        <v>0</v>
      </c>
      <c r="T711" s="1227">
        <f>IFERROR(VLOOKUP($A711,NotaDebito2_0!$L$5:$L$454,1,0),0)</f>
        <v>0</v>
      </c>
      <c r="U711" s="1227">
        <f>IFERROR(VLOOKUP($A711,General!$D$6:$D$235,1,0),0)</f>
        <v>0</v>
      </c>
      <c r="V711" s="1227">
        <f>IFERROR(VLOOKUP($A711,Firma!$H$4:$H$232,1,0),0)</f>
        <v>0</v>
      </c>
      <c r="W711" s="365" t="s">
        <v>1748</v>
      </c>
      <c r="X711" s="1229" t="str">
        <f t="shared" si="11"/>
        <v>2664</v>
      </c>
    </row>
    <row r="712" spans="1:24" customFormat="1" x14ac:dyDescent="0.25">
      <c r="A712" s="365" t="s">
        <v>1746</v>
      </c>
      <c r="B712" s="1249" t="s">
        <v>1745</v>
      </c>
      <c r="C712" s="1382"/>
      <c r="D712" s="1090"/>
      <c r="E712" s="449"/>
      <c r="F712" s="1227" t="str">
        <f>IFERROR(VLOOKUP(A712,Factura1_0!$K$5:$K$263,1,0),"0")</f>
        <v>0</v>
      </c>
      <c r="G712" s="1227">
        <f>IFERROR(VLOOKUP(A712,Boleta1_0!$K$5:$K$248,1,0),0)</f>
        <v>0</v>
      </c>
      <c r="H712" s="1227">
        <f>IFERROR(VLOOKUP(A712,'Nota de Débito1_0'!$K$5:$K$238,1,0),0)</f>
        <v>0</v>
      </c>
      <c r="I712" s="1227">
        <f>IFERROR(VLOOKUP(A712,'Nota de Crédito1_0'!$K$5:$K$238,1,0),0)</f>
        <v>0</v>
      </c>
      <c r="J712" s="1227">
        <f>IFERROR(VLOOKUP(A712,Retenciones1_0!$K$5:$K$237,1,0),0)</f>
        <v>0</v>
      </c>
      <c r="K712" s="1227">
        <f>IFERROR(VLOOKUP(A712,Percepciones1_0!$K$5:$K$236,1,0),0)</f>
        <v>0</v>
      </c>
      <c r="L712" s="1227">
        <f>IFERROR(VLOOKUP(A712,Guía1_0!$K$5:$K$235,1,0),0)</f>
        <v>0</v>
      </c>
      <c r="M712" s="1227">
        <f>IFERROR(VLOOKUP(A712,'Resumen Diario1_1'!$K$5:$K$233,1,0),0)</f>
        <v>0</v>
      </c>
      <c r="N712" s="1227">
        <f>IFERROR(VLOOKUP(A712,'Comunicación de Baja1_0'!$K$5:$K$233,1,0),0)</f>
        <v>0</v>
      </c>
      <c r="O712" s="1227">
        <f>IFERROR(VLOOKUP(A712,'Resumen de reversiones1_0'!$K$5:$K$1000,1,0),0)</f>
        <v>0</v>
      </c>
      <c r="P712" s="1227">
        <f>IFERROR(VLOOKUP(A712,Factura2_0!$L$5:$L$971,1,0),0)</f>
        <v>0</v>
      </c>
      <c r="Q712" s="1227">
        <f>IFERROR(VLOOKUP($A712,Boleta2_0!$L$5:$L$1117,1,0),0)</f>
        <v>0</v>
      </c>
      <c r="R712" s="1227">
        <f>IFERROR(VLOOKUP($A712,'Servicios Públicos2_0'!$L$5:$L$462,1,0),0)</f>
        <v>0</v>
      </c>
      <c r="S712" s="1227">
        <f>IFERROR(VLOOKUP($A712,NotaCredito2_0!$L$5:$L$457,1,0),0)</f>
        <v>0</v>
      </c>
      <c r="T712" s="1227">
        <f>IFERROR(VLOOKUP($A712,NotaDebito2_0!$L$5:$L$454,1,0),0)</f>
        <v>0</v>
      </c>
      <c r="U712" s="1227">
        <f>IFERROR(VLOOKUP($A712,General!$D$6:$D$235,1,0),0)</f>
        <v>0</v>
      </c>
      <c r="V712" s="1227">
        <f>IFERROR(VLOOKUP($A712,Firma!$H$4:$H$232,1,0),0)</f>
        <v>0</v>
      </c>
      <c r="W712" s="365" t="s">
        <v>1746</v>
      </c>
      <c r="X712" s="1229" t="str">
        <f t="shared" si="11"/>
        <v>2665</v>
      </c>
    </row>
    <row r="713" spans="1:24" customFormat="1" x14ac:dyDescent="0.25">
      <c r="A713" s="365" t="s">
        <v>1744</v>
      </c>
      <c r="B713" s="1249" t="s">
        <v>1743</v>
      </c>
      <c r="C713" s="1382"/>
      <c r="D713" s="1090"/>
      <c r="E713" s="449"/>
      <c r="F713" s="1227" t="str">
        <f>IFERROR(VLOOKUP(A713,Factura1_0!$K$5:$K$263,1,0),"0")</f>
        <v>0</v>
      </c>
      <c r="G713" s="1227">
        <f>IFERROR(VLOOKUP(A713,Boleta1_0!$K$5:$K$248,1,0),0)</f>
        <v>0</v>
      </c>
      <c r="H713" s="1227">
        <f>IFERROR(VLOOKUP(A713,'Nota de Débito1_0'!$K$5:$K$238,1,0),0)</f>
        <v>0</v>
      </c>
      <c r="I713" s="1227">
        <f>IFERROR(VLOOKUP(A713,'Nota de Crédito1_0'!$K$5:$K$238,1,0),0)</f>
        <v>0</v>
      </c>
      <c r="J713" s="1227">
        <f>IFERROR(VLOOKUP(A713,Retenciones1_0!$K$5:$K$237,1,0),0)</f>
        <v>0</v>
      </c>
      <c r="K713" s="1227">
        <f>IFERROR(VLOOKUP(A713,Percepciones1_0!$K$5:$K$236,1,0),0)</f>
        <v>0</v>
      </c>
      <c r="L713" s="1227">
        <f>IFERROR(VLOOKUP(A713,Guía1_0!$K$5:$K$235,1,0),0)</f>
        <v>0</v>
      </c>
      <c r="M713" s="1227">
        <f>IFERROR(VLOOKUP(A713,'Resumen Diario1_1'!$K$5:$K$233,1,0),0)</f>
        <v>0</v>
      </c>
      <c r="N713" s="1227">
        <f>IFERROR(VLOOKUP(A713,'Comunicación de Baja1_0'!$K$5:$K$233,1,0),0)</f>
        <v>0</v>
      </c>
      <c r="O713" s="1227">
        <f>IFERROR(VLOOKUP(A713,'Resumen de reversiones1_0'!$K$5:$K$1000,1,0),0)</f>
        <v>0</v>
      </c>
      <c r="P713" s="1227">
        <f>IFERROR(VLOOKUP(A713,Factura2_0!$L$5:$L$971,1,0),0)</f>
        <v>0</v>
      </c>
      <c r="Q713" s="1227">
        <f>IFERROR(VLOOKUP($A713,Boleta2_0!$L$5:$L$1117,1,0),0)</f>
        <v>0</v>
      </c>
      <c r="R713" s="1227">
        <f>IFERROR(VLOOKUP($A713,'Servicios Públicos2_0'!$L$5:$L$462,1,0),0)</f>
        <v>0</v>
      </c>
      <c r="S713" s="1227">
        <f>IFERROR(VLOOKUP($A713,NotaCredito2_0!$L$5:$L$457,1,0),0)</f>
        <v>0</v>
      </c>
      <c r="T713" s="1227">
        <f>IFERROR(VLOOKUP($A713,NotaDebito2_0!$L$5:$L$454,1,0),0)</f>
        <v>0</v>
      </c>
      <c r="U713" s="1227">
        <f>IFERROR(VLOOKUP($A713,General!$D$6:$D$235,1,0),0)</f>
        <v>0</v>
      </c>
      <c r="V713" s="1227">
        <f>IFERROR(VLOOKUP($A713,Firma!$H$4:$H$232,1,0),0)</f>
        <v>0</v>
      </c>
      <c r="W713" s="365" t="s">
        <v>1744</v>
      </c>
      <c r="X713" s="1229" t="str">
        <f t="shared" si="11"/>
        <v>2666</v>
      </c>
    </row>
    <row r="714" spans="1:24" customFormat="1" x14ac:dyDescent="0.25">
      <c r="A714" s="365" t="s">
        <v>1742</v>
      </c>
      <c r="B714" s="1249" t="s">
        <v>1032</v>
      </c>
      <c r="C714" s="1382"/>
      <c r="D714" s="1090"/>
      <c r="E714" s="449"/>
      <c r="F714" s="1227" t="str">
        <f>IFERROR(VLOOKUP(A714,Factura1_0!$K$5:$K$263,1,0),"0")</f>
        <v>0</v>
      </c>
      <c r="G714" s="1227">
        <f>IFERROR(VLOOKUP(A714,Boleta1_0!$K$5:$K$248,1,0),0)</f>
        <v>0</v>
      </c>
      <c r="H714" s="1227">
        <f>IFERROR(VLOOKUP(A714,'Nota de Débito1_0'!$K$5:$K$238,1,0),0)</f>
        <v>0</v>
      </c>
      <c r="I714" s="1227">
        <f>IFERROR(VLOOKUP(A714,'Nota de Crédito1_0'!$K$5:$K$238,1,0),0)</f>
        <v>0</v>
      </c>
      <c r="J714" s="1227">
        <f>IFERROR(VLOOKUP(A714,Retenciones1_0!$K$5:$K$237,1,0),0)</f>
        <v>0</v>
      </c>
      <c r="K714" s="1227" t="str">
        <f>IFERROR(VLOOKUP(A714,Percepciones1_0!$K$5:$K$236,1,0),0)</f>
        <v>2667</v>
      </c>
      <c r="L714" s="1227">
        <f>IFERROR(VLOOKUP(A714,Guía1_0!$K$5:$K$235,1,0),0)</f>
        <v>0</v>
      </c>
      <c r="M714" s="1227">
        <f>IFERROR(VLOOKUP(A714,'Resumen Diario1_1'!$K$5:$K$233,1,0),0)</f>
        <v>0</v>
      </c>
      <c r="N714" s="1227">
        <f>IFERROR(VLOOKUP(A714,'Comunicación de Baja1_0'!$K$5:$K$233,1,0),0)</f>
        <v>0</v>
      </c>
      <c r="O714" s="1227">
        <f>IFERROR(VLOOKUP(A714,'Resumen de reversiones1_0'!$K$5:$K$1000,1,0),0)</f>
        <v>0</v>
      </c>
      <c r="P714" s="1227">
        <f>IFERROR(VLOOKUP(A714,Factura2_0!$L$5:$L$971,1,0),0)</f>
        <v>0</v>
      </c>
      <c r="Q714" s="1227">
        <f>IFERROR(VLOOKUP($A714,Boleta2_0!$L$5:$L$1117,1,0),0)</f>
        <v>0</v>
      </c>
      <c r="R714" s="1227">
        <f>IFERROR(VLOOKUP($A714,'Servicios Públicos2_0'!$L$5:$L$462,1,0),0)</f>
        <v>0</v>
      </c>
      <c r="S714" s="1227">
        <f>IFERROR(VLOOKUP($A714,NotaCredito2_0!$L$5:$L$457,1,0),0)</f>
        <v>0</v>
      </c>
      <c r="T714" s="1227">
        <f>IFERROR(VLOOKUP($A714,NotaDebito2_0!$L$5:$L$454,1,0),0)</f>
        <v>0</v>
      </c>
      <c r="U714" s="1227">
        <f>IFERROR(VLOOKUP($A714,General!$D$6:$D$235,1,0),0)</f>
        <v>0</v>
      </c>
      <c r="V714" s="1227">
        <f>IFERROR(VLOOKUP($A714,Firma!$H$4:$H$232,1,0),0)</f>
        <v>0</v>
      </c>
      <c r="W714" s="365" t="s">
        <v>1742</v>
      </c>
      <c r="X714" s="1229" t="str">
        <f t="shared" si="11"/>
        <v>2667</v>
      </c>
    </row>
    <row r="715" spans="1:24" customFormat="1" x14ac:dyDescent="0.25">
      <c r="A715" s="365" t="s">
        <v>1741</v>
      </c>
      <c r="B715" s="1249" t="s">
        <v>1740</v>
      </c>
      <c r="C715" s="1382"/>
      <c r="D715" s="1090"/>
      <c r="E715" s="449"/>
      <c r="F715" s="1227" t="str">
        <f>IFERROR(VLOOKUP(A715,Factura1_0!$K$5:$K$263,1,0),"0")</f>
        <v>0</v>
      </c>
      <c r="G715" s="1227">
        <f>IFERROR(VLOOKUP(A715,Boleta1_0!$K$5:$K$248,1,0),0)</f>
        <v>0</v>
      </c>
      <c r="H715" s="1227">
        <f>IFERROR(VLOOKUP(A715,'Nota de Débito1_0'!$K$5:$K$238,1,0),0)</f>
        <v>0</v>
      </c>
      <c r="I715" s="1227">
        <f>IFERROR(VLOOKUP(A715,'Nota de Crédito1_0'!$K$5:$K$238,1,0),0)</f>
        <v>0</v>
      </c>
      <c r="J715" s="1227">
        <f>IFERROR(VLOOKUP(A715,Retenciones1_0!$K$5:$K$237,1,0),0)</f>
        <v>0</v>
      </c>
      <c r="K715" s="1227" t="str">
        <f>IFERROR(VLOOKUP(A715,Percepciones1_0!$K$5:$K$236,1,0),0)</f>
        <v>2668</v>
      </c>
      <c r="L715" s="1227">
        <f>IFERROR(VLOOKUP(A715,Guía1_0!$K$5:$K$235,1,0),0)</f>
        <v>0</v>
      </c>
      <c r="M715" s="1227">
        <f>IFERROR(VLOOKUP(A715,'Resumen Diario1_1'!$K$5:$K$233,1,0),0)</f>
        <v>0</v>
      </c>
      <c r="N715" s="1227">
        <f>IFERROR(VLOOKUP(A715,'Comunicación de Baja1_0'!$K$5:$K$233,1,0),0)</f>
        <v>0</v>
      </c>
      <c r="O715" s="1227">
        <f>IFERROR(VLOOKUP(A715,'Resumen de reversiones1_0'!$K$5:$K$1000,1,0),0)</f>
        <v>0</v>
      </c>
      <c r="P715" s="1227">
        <f>IFERROR(VLOOKUP(A715,Factura2_0!$L$5:$L$971,1,0),0)</f>
        <v>0</v>
      </c>
      <c r="Q715" s="1227">
        <f>IFERROR(VLOOKUP($A715,Boleta2_0!$L$5:$L$1117,1,0),0)</f>
        <v>0</v>
      </c>
      <c r="R715" s="1227">
        <f>IFERROR(VLOOKUP($A715,'Servicios Públicos2_0'!$L$5:$L$462,1,0),0)</f>
        <v>0</v>
      </c>
      <c r="S715" s="1227">
        <f>IFERROR(VLOOKUP($A715,NotaCredito2_0!$L$5:$L$457,1,0),0)</f>
        <v>0</v>
      </c>
      <c r="T715" s="1227">
        <f>IFERROR(VLOOKUP($A715,NotaDebito2_0!$L$5:$L$454,1,0),0)</f>
        <v>0</v>
      </c>
      <c r="U715" s="1227">
        <f>IFERROR(VLOOKUP($A715,General!$D$6:$D$235,1,0),0)</f>
        <v>0</v>
      </c>
      <c r="V715" s="1227">
        <f>IFERROR(VLOOKUP($A715,Firma!$H$4:$H$232,1,0),0)</f>
        <v>0</v>
      </c>
      <c r="W715" s="365" t="s">
        <v>1741</v>
      </c>
      <c r="X715" s="1229" t="str">
        <f t="shared" si="11"/>
        <v>2668</v>
      </c>
    </row>
    <row r="716" spans="1:24" customFormat="1" x14ac:dyDescent="0.25">
      <c r="A716" s="365" t="s">
        <v>1739</v>
      </c>
      <c r="B716" s="1249" t="s">
        <v>922</v>
      </c>
      <c r="C716" s="1382"/>
      <c r="D716" s="1090"/>
      <c r="E716" s="449"/>
      <c r="F716" s="1227" t="str">
        <f>IFERROR(VLOOKUP(A716,Factura1_0!$K$5:$K$263,1,0),"0")</f>
        <v>0</v>
      </c>
      <c r="G716" s="1227">
        <f>IFERROR(VLOOKUP(A716,Boleta1_0!$K$5:$K$248,1,0),0)</f>
        <v>0</v>
      </c>
      <c r="H716" s="1227">
        <f>IFERROR(VLOOKUP(A716,'Nota de Débito1_0'!$K$5:$K$238,1,0),0)</f>
        <v>0</v>
      </c>
      <c r="I716" s="1227">
        <f>IFERROR(VLOOKUP(A716,'Nota de Crédito1_0'!$K$5:$K$238,1,0),0)</f>
        <v>0</v>
      </c>
      <c r="J716" s="1227" t="str">
        <f>IFERROR(VLOOKUP(A716,Retenciones1_0!$K$5:$K$237,1,0),0)</f>
        <v>2669</v>
      </c>
      <c r="K716" s="1227" t="str">
        <f>IFERROR(VLOOKUP(A716,Percepciones1_0!$K$5:$K$236,1,0),0)</f>
        <v>2669</v>
      </c>
      <c r="L716" s="1227">
        <f>IFERROR(VLOOKUP(A716,Guía1_0!$K$5:$K$235,1,0),0)</f>
        <v>0</v>
      </c>
      <c r="M716" s="1227">
        <f>IFERROR(VLOOKUP(A716,'Resumen Diario1_1'!$K$5:$K$233,1,0),0)</f>
        <v>0</v>
      </c>
      <c r="N716" s="1227">
        <f>IFERROR(VLOOKUP(A716,'Comunicación de Baja1_0'!$K$5:$K$233,1,0),0)</f>
        <v>0</v>
      </c>
      <c r="O716" s="1227">
        <f>IFERROR(VLOOKUP(A716,'Resumen de reversiones1_0'!$K$5:$K$1000,1,0),0)</f>
        <v>0</v>
      </c>
      <c r="P716" s="1227">
        <f>IFERROR(VLOOKUP(A716,Factura2_0!$L$5:$L$971,1,0),0)</f>
        <v>0</v>
      </c>
      <c r="Q716" s="1227">
        <f>IFERROR(VLOOKUP($A716,Boleta2_0!$L$5:$L$1117,1,0),0)</f>
        <v>0</v>
      </c>
      <c r="R716" s="1227">
        <f>IFERROR(VLOOKUP($A716,'Servicios Públicos2_0'!$L$5:$L$462,1,0),0)</f>
        <v>0</v>
      </c>
      <c r="S716" s="1227">
        <f>IFERROR(VLOOKUP($A716,NotaCredito2_0!$L$5:$L$457,1,0),0)</f>
        <v>0</v>
      </c>
      <c r="T716" s="1227">
        <f>IFERROR(VLOOKUP($A716,NotaDebito2_0!$L$5:$L$454,1,0),0)</f>
        <v>0</v>
      </c>
      <c r="U716" s="1227">
        <f>IFERROR(VLOOKUP($A716,General!$D$6:$D$235,1,0),0)</f>
        <v>0</v>
      </c>
      <c r="V716" s="1227">
        <f>IFERROR(VLOOKUP($A716,Firma!$H$4:$H$232,1,0),0)</f>
        <v>0</v>
      </c>
      <c r="W716" s="365" t="s">
        <v>1739</v>
      </c>
      <c r="X716" s="1229" t="str">
        <f t="shared" si="11"/>
        <v>2669</v>
      </c>
    </row>
    <row r="717" spans="1:24" customFormat="1" x14ac:dyDescent="0.25">
      <c r="A717" s="365" t="s">
        <v>1738</v>
      </c>
      <c r="B717" s="1249" t="s">
        <v>1737</v>
      </c>
      <c r="C717" s="1382"/>
      <c r="D717" s="1090"/>
      <c r="E717" s="449"/>
      <c r="F717" s="1227" t="str">
        <f>IFERROR(VLOOKUP(A717,Factura1_0!$K$5:$K$263,1,0),"0")</f>
        <v>0</v>
      </c>
      <c r="G717" s="1227">
        <f>IFERROR(VLOOKUP(A717,Boleta1_0!$K$5:$K$248,1,0),0)</f>
        <v>0</v>
      </c>
      <c r="H717" s="1227">
        <f>IFERROR(VLOOKUP(A717,'Nota de Débito1_0'!$K$5:$K$238,1,0),0)</f>
        <v>0</v>
      </c>
      <c r="I717" s="1227">
        <f>IFERROR(VLOOKUP(A717,'Nota de Crédito1_0'!$K$5:$K$238,1,0),0)</f>
        <v>0</v>
      </c>
      <c r="J717" s="1227">
        <f>IFERROR(VLOOKUP(A717,Retenciones1_0!$K$5:$K$237,1,0),0)</f>
        <v>0</v>
      </c>
      <c r="K717" s="1227">
        <f>IFERROR(VLOOKUP(A717,Percepciones1_0!$K$5:$K$236,1,0),0)</f>
        <v>0</v>
      </c>
      <c r="L717" s="1227">
        <f>IFERROR(VLOOKUP(A717,Guía1_0!$K$5:$K$235,1,0),0)</f>
        <v>0</v>
      </c>
      <c r="M717" s="1227">
        <f>IFERROR(VLOOKUP(A717,'Resumen Diario1_1'!$K$5:$K$233,1,0),0)</f>
        <v>0</v>
      </c>
      <c r="N717" s="1227">
        <f>IFERROR(VLOOKUP(A717,'Comunicación de Baja1_0'!$K$5:$K$233,1,0),0)</f>
        <v>0</v>
      </c>
      <c r="O717" s="1227">
        <f>IFERROR(VLOOKUP(A717,'Resumen de reversiones1_0'!$K$5:$K$1000,1,0),0)</f>
        <v>0</v>
      </c>
      <c r="P717" s="1227">
        <f>IFERROR(VLOOKUP(A717,Factura2_0!$L$5:$L$971,1,0),0)</f>
        <v>0</v>
      </c>
      <c r="Q717" s="1227">
        <f>IFERROR(VLOOKUP($A717,Boleta2_0!$L$5:$L$1117,1,0),0)</f>
        <v>0</v>
      </c>
      <c r="R717" s="1227">
        <f>IFERROR(VLOOKUP($A717,'Servicios Públicos2_0'!$L$5:$L$462,1,0),0)</f>
        <v>0</v>
      </c>
      <c r="S717" s="1227">
        <f>IFERROR(VLOOKUP($A717,NotaCredito2_0!$L$5:$L$457,1,0),0)</f>
        <v>0</v>
      </c>
      <c r="T717" s="1227">
        <f>IFERROR(VLOOKUP($A717,NotaDebito2_0!$L$5:$L$454,1,0),0)</f>
        <v>0</v>
      </c>
      <c r="U717" s="1227">
        <f>IFERROR(VLOOKUP($A717,General!$D$6:$D$235,1,0),0)</f>
        <v>0</v>
      </c>
      <c r="V717" s="1227">
        <f>IFERROR(VLOOKUP($A717,Firma!$H$4:$H$232,1,0),0)</f>
        <v>0</v>
      </c>
      <c r="W717" s="365" t="s">
        <v>1738</v>
      </c>
      <c r="X717" s="1229" t="str">
        <f t="shared" si="11"/>
        <v>2670</v>
      </c>
    </row>
    <row r="718" spans="1:24" customFormat="1" x14ac:dyDescent="0.25">
      <c r="A718" s="365" t="s">
        <v>1736</v>
      </c>
      <c r="B718" s="1249" t="s">
        <v>1114</v>
      </c>
      <c r="C718" s="1382"/>
      <c r="D718" s="1090"/>
      <c r="E718" s="449"/>
      <c r="F718" s="1227" t="str">
        <f>IFERROR(VLOOKUP(A718,Factura1_0!$K$5:$K$263,1,0),"0")</f>
        <v>0</v>
      </c>
      <c r="G718" s="1227">
        <f>IFERROR(VLOOKUP(A718,Boleta1_0!$K$5:$K$248,1,0),0)</f>
        <v>0</v>
      </c>
      <c r="H718" s="1227">
        <f>IFERROR(VLOOKUP(A718,'Nota de Débito1_0'!$K$5:$K$238,1,0),0)</f>
        <v>0</v>
      </c>
      <c r="I718" s="1227">
        <f>IFERROR(VLOOKUP(A718,'Nota de Crédito1_0'!$K$5:$K$238,1,0),0)</f>
        <v>0</v>
      </c>
      <c r="J718" s="1227">
        <f>IFERROR(VLOOKUP(A718,Retenciones1_0!$K$5:$K$237,1,0),0)</f>
        <v>0</v>
      </c>
      <c r="K718" s="1227">
        <f>IFERROR(VLOOKUP(A718,Percepciones1_0!$K$5:$K$236,1,0),0)</f>
        <v>0</v>
      </c>
      <c r="L718" s="1227">
        <f>IFERROR(VLOOKUP(A718,Guía1_0!$K$5:$K$235,1,0),0)</f>
        <v>0</v>
      </c>
      <c r="M718" s="1227">
        <f>IFERROR(VLOOKUP(A718,'Resumen Diario1_1'!$K$5:$K$233,1,0),0)</f>
        <v>0</v>
      </c>
      <c r="N718" s="1227">
        <f>IFERROR(VLOOKUP(A718,'Comunicación de Baja1_0'!$K$5:$K$233,1,0),0)</f>
        <v>0</v>
      </c>
      <c r="O718" s="1227" t="str">
        <f>IFERROR(VLOOKUP(A718,'Resumen de reversiones1_0'!$K$5:$K$1000,1,0),0)</f>
        <v>2671</v>
      </c>
      <c r="P718" s="1227">
        <f>IFERROR(VLOOKUP(A718,Factura2_0!$L$5:$L$971,1,0),0)</f>
        <v>0</v>
      </c>
      <c r="Q718" s="1227">
        <f>IFERROR(VLOOKUP($A718,Boleta2_0!$L$5:$L$1117,1,0),0)</f>
        <v>0</v>
      </c>
      <c r="R718" s="1227">
        <f>IFERROR(VLOOKUP($A718,'Servicios Públicos2_0'!$L$5:$L$462,1,0),0)</f>
        <v>0</v>
      </c>
      <c r="S718" s="1227">
        <f>IFERROR(VLOOKUP($A718,NotaCredito2_0!$L$5:$L$457,1,0),0)</f>
        <v>0</v>
      </c>
      <c r="T718" s="1227">
        <f>IFERROR(VLOOKUP($A718,NotaDebito2_0!$L$5:$L$454,1,0),0)</f>
        <v>0</v>
      </c>
      <c r="U718" s="1227">
        <f>IFERROR(VLOOKUP($A718,General!$D$6:$D$235,1,0),0)</f>
        <v>0</v>
      </c>
      <c r="V718" s="1227">
        <f>IFERROR(VLOOKUP($A718,Firma!$H$4:$H$232,1,0),0)</f>
        <v>0</v>
      </c>
      <c r="W718" s="365" t="s">
        <v>1736</v>
      </c>
      <c r="X718" s="1229" t="str">
        <f t="shared" si="11"/>
        <v>2671</v>
      </c>
    </row>
    <row r="719" spans="1:24" customFormat="1" x14ac:dyDescent="0.25">
      <c r="A719" s="365" t="s">
        <v>1735</v>
      </c>
      <c r="B719" s="1249" t="s">
        <v>1734</v>
      </c>
      <c r="C719" s="1382"/>
      <c r="D719" s="1090"/>
      <c r="E719" s="449"/>
      <c r="F719" s="1227" t="str">
        <f>IFERROR(VLOOKUP(A719,Factura1_0!$K$5:$K$263,1,0),"0")</f>
        <v>0</v>
      </c>
      <c r="G719" s="1227">
        <f>IFERROR(VLOOKUP(A719,Boleta1_0!$K$5:$K$248,1,0),0)</f>
        <v>0</v>
      </c>
      <c r="H719" s="1227">
        <f>IFERROR(VLOOKUP(A719,'Nota de Débito1_0'!$K$5:$K$238,1,0),0)</f>
        <v>0</v>
      </c>
      <c r="I719" s="1227">
        <f>IFERROR(VLOOKUP(A719,'Nota de Crédito1_0'!$K$5:$K$238,1,0),0)</f>
        <v>0</v>
      </c>
      <c r="J719" s="1227">
        <f>IFERROR(VLOOKUP(A719,Retenciones1_0!$K$5:$K$237,1,0),0)</f>
        <v>0</v>
      </c>
      <c r="K719" s="1227">
        <f>IFERROR(VLOOKUP(A719,Percepciones1_0!$K$5:$K$236,1,0),0)</f>
        <v>0</v>
      </c>
      <c r="L719" s="1227">
        <f>IFERROR(VLOOKUP(A719,Guía1_0!$K$5:$K$235,1,0),0)</f>
        <v>0</v>
      </c>
      <c r="M719" s="1227">
        <f>IFERROR(VLOOKUP(A719,'Resumen Diario1_1'!$K$5:$K$233,1,0),0)</f>
        <v>0</v>
      </c>
      <c r="N719" s="1227">
        <f>IFERROR(VLOOKUP(A719,'Comunicación de Baja1_0'!$K$5:$K$233,1,0),0)</f>
        <v>0</v>
      </c>
      <c r="O719" s="1227">
        <f>IFERROR(VLOOKUP(A719,'Resumen de reversiones1_0'!$K$5:$K$1000,1,0),0)</f>
        <v>0</v>
      </c>
      <c r="P719" s="1227">
        <f>IFERROR(VLOOKUP(A719,Factura2_0!$L$5:$L$971,1,0),0)</f>
        <v>0</v>
      </c>
      <c r="Q719" s="1227">
        <f>IFERROR(VLOOKUP($A719,Boleta2_0!$L$5:$L$1117,1,0),0)</f>
        <v>0</v>
      </c>
      <c r="R719" s="1227">
        <f>IFERROR(VLOOKUP($A719,'Servicios Públicos2_0'!$L$5:$L$462,1,0),0)</f>
        <v>0</v>
      </c>
      <c r="S719" s="1227">
        <f>IFERROR(VLOOKUP($A719,NotaCredito2_0!$L$5:$L$457,1,0),0)</f>
        <v>0</v>
      </c>
      <c r="T719" s="1227">
        <f>IFERROR(VLOOKUP($A719,NotaDebito2_0!$L$5:$L$454,1,0),0)</f>
        <v>0</v>
      </c>
      <c r="U719" s="1227">
        <f>IFERROR(VLOOKUP($A719,General!$D$6:$D$235,1,0),0)</f>
        <v>0</v>
      </c>
      <c r="V719" s="1227">
        <f>IFERROR(VLOOKUP($A719,Firma!$H$4:$H$232,1,0),0)</f>
        <v>0</v>
      </c>
      <c r="W719" s="365" t="s">
        <v>1735</v>
      </c>
      <c r="X719" s="1229" t="str">
        <f t="shared" si="11"/>
        <v>2672</v>
      </c>
    </row>
    <row r="720" spans="1:24" customFormat="1" x14ac:dyDescent="0.25">
      <c r="A720" s="365" t="s">
        <v>1733</v>
      </c>
      <c r="B720" s="1249" t="s">
        <v>1097</v>
      </c>
      <c r="C720" s="1382"/>
      <c r="D720" s="1090"/>
      <c r="E720" s="449"/>
      <c r="F720" s="1227" t="str">
        <f>IFERROR(VLOOKUP(A720,Factura1_0!$K$5:$K$263,1,0),"0")</f>
        <v>0</v>
      </c>
      <c r="G720" s="1227">
        <f>IFERROR(VLOOKUP(A720,Boleta1_0!$K$5:$K$248,1,0),0)</f>
        <v>0</v>
      </c>
      <c r="H720" s="1227">
        <f>IFERROR(VLOOKUP(A720,'Nota de Débito1_0'!$K$5:$K$238,1,0),0)</f>
        <v>0</v>
      </c>
      <c r="I720" s="1227">
        <f>IFERROR(VLOOKUP(A720,'Nota de Crédito1_0'!$K$5:$K$238,1,0),0)</f>
        <v>0</v>
      </c>
      <c r="J720" s="1227">
        <f>IFERROR(VLOOKUP(A720,Retenciones1_0!$K$5:$K$237,1,0),0)</f>
        <v>0</v>
      </c>
      <c r="K720" s="1227">
        <f>IFERROR(VLOOKUP(A720,Percepciones1_0!$K$5:$K$236,1,0),0)</f>
        <v>0</v>
      </c>
      <c r="L720" s="1227">
        <f>IFERROR(VLOOKUP(A720,Guía1_0!$K$5:$K$235,1,0),0)</f>
        <v>0</v>
      </c>
      <c r="M720" s="1227">
        <f>IFERROR(VLOOKUP(A720,'Resumen Diario1_1'!$K$5:$K$233,1,0),0)</f>
        <v>0</v>
      </c>
      <c r="N720" s="1227">
        <f>IFERROR(VLOOKUP(A720,'Comunicación de Baja1_0'!$K$5:$K$233,1,0),0)</f>
        <v>0</v>
      </c>
      <c r="O720" s="1227">
        <f>IFERROR(VLOOKUP(A720,'Resumen de reversiones1_0'!$K$5:$K$1000,1,0),0)</f>
        <v>0</v>
      </c>
      <c r="P720" s="1227">
        <f>IFERROR(VLOOKUP(A720,Factura2_0!$L$5:$L$971,1,0),0)</f>
        <v>0</v>
      </c>
      <c r="Q720" s="1227">
        <f>IFERROR(VLOOKUP($A720,Boleta2_0!$L$5:$L$1117,1,0),0)</f>
        <v>0</v>
      </c>
      <c r="R720" s="1227">
        <f>IFERROR(VLOOKUP($A720,'Servicios Públicos2_0'!$L$5:$L$462,1,0),0)</f>
        <v>0</v>
      </c>
      <c r="S720" s="1227">
        <f>IFERROR(VLOOKUP($A720,NotaCredito2_0!$L$5:$L$457,1,0),0)</f>
        <v>0</v>
      </c>
      <c r="T720" s="1227">
        <f>IFERROR(VLOOKUP($A720,NotaDebito2_0!$L$5:$L$454,1,0),0)</f>
        <v>0</v>
      </c>
      <c r="U720" s="1227">
        <f>IFERROR(VLOOKUP($A720,General!$D$6:$D$235,1,0),0)</f>
        <v>0</v>
      </c>
      <c r="V720" s="1227">
        <f>IFERROR(VLOOKUP($A720,Firma!$H$4:$H$232,1,0),0)</f>
        <v>0</v>
      </c>
      <c r="W720" s="365" t="s">
        <v>1733</v>
      </c>
      <c r="X720" s="1229" t="str">
        <f t="shared" si="11"/>
        <v>2673</v>
      </c>
    </row>
    <row r="721" spans="1:24" customFormat="1" x14ac:dyDescent="0.25">
      <c r="A721" s="365" t="s">
        <v>1732</v>
      </c>
      <c r="B721" s="1249" t="s">
        <v>1098</v>
      </c>
      <c r="C721" s="1382"/>
      <c r="D721" s="1090"/>
      <c r="E721" s="449"/>
      <c r="F721" s="1227" t="str">
        <f>IFERROR(VLOOKUP(A721,Factura1_0!$K$5:$K$263,1,0),"0")</f>
        <v>0</v>
      </c>
      <c r="G721" s="1227">
        <f>IFERROR(VLOOKUP(A721,Boleta1_0!$K$5:$K$248,1,0),0)</f>
        <v>0</v>
      </c>
      <c r="H721" s="1227">
        <f>IFERROR(VLOOKUP(A721,'Nota de Débito1_0'!$K$5:$K$238,1,0),0)</f>
        <v>0</v>
      </c>
      <c r="I721" s="1227">
        <f>IFERROR(VLOOKUP(A721,'Nota de Crédito1_0'!$K$5:$K$238,1,0),0)</f>
        <v>0</v>
      </c>
      <c r="J721" s="1227">
        <f>IFERROR(VLOOKUP(A721,Retenciones1_0!$K$5:$K$237,1,0),0)</f>
        <v>0</v>
      </c>
      <c r="K721" s="1227">
        <f>IFERROR(VLOOKUP(A721,Percepciones1_0!$K$5:$K$236,1,0),0)</f>
        <v>0</v>
      </c>
      <c r="L721" s="1227">
        <f>IFERROR(VLOOKUP(A721,Guía1_0!$K$5:$K$235,1,0),0)</f>
        <v>0</v>
      </c>
      <c r="M721" s="1227">
        <f>IFERROR(VLOOKUP(A721,'Resumen Diario1_1'!$K$5:$K$233,1,0),0)</f>
        <v>0</v>
      </c>
      <c r="N721" s="1227">
        <f>IFERROR(VLOOKUP(A721,'Comunicación de Baja1_0'!$K$5:$K$233,1,0),0)</f>
        <v>0</v>
      </c>
      <c r="O721" s="1227" t="str">
        <f>IFERROR(VLOOKUP(A721,'Resumen de reversiones1_0'!$K$5:$K$1000,1,0),0)</f>
        <v>2674</v>
      </c>
      <c r="P721" s="1227">
        <f>IFERROR(VLOOKUP(A721,Factura2_0!$L$5:$L$971,1,0),0)</f>
        <v>0</v>
      </c>
      <c r="Q721" s="1227">
        <f>IFERROR(VLOOKUP($A721,Boleta2_0!$L$5:$L$1117,1,0),0)</f>
        <v>0</v>
      </c>
      <c r="R721" s="1227">
        <f>IFERROR(VLOOKUP($A721,'Servicios Públicos2_0'!$L$5:$L$462,1,0),0)</f>
        <v>0</v>
      </c>
      <c r="S721" s="1227">
        <f>IFERROR(VLOOKUP($A721,NotaCredito2_0!$L$5:$L$457,1,0),0)</f>
        <v>0</v>
      </c>
      <c r="T721" s="1227">
        <f>IFERROR(VLOOKUP($A721,NotaDebito2_0!$L$5:$L$454,1,0),0)</f>
        <v>0</v>
      </c>
      <c r="U721" s="1227">
        <f>IFERROR(VLOOKUP($A721,General!$D$6:$D$235,1,0),0)</f>
        <v>0</v>
      </c>
      <c r="V721" s="1227">
        <f>IFERROR(VLOOKUP($A721,Firma!$H$4:$H$232,1,0),0)</f>
        <v>0</v>
      </c>
      <c r="W721" s="365" t="s">
        <v>1732</v>
      </c>
      <c r="X721" s="1229" t="str">
        <f t="shared" si="11"/>
        <v>2674</v>
      </c>
    </row>
    <row r="722" spans="1:24" customFormat="1" x14ac:dyDescent="0.25">
      <c r="A722" s="365" t="s">
        <v>1731</v>
      </c>
      <c r="B722" s="1249" t="s">
        <v>1099</v>
      </c>
      <c r="C722" s="1382"/>
      <c r="D722" s="1090"/>
      <c r="E722" s="449"/>
      <c r="F722" s="1227" t="str">
        <f>IFERROR(VLOOKUP(A722,Factura1_0!$K$5:$K$263,1,0),"0")</f>
        <v>0</v>
      </c>
      <c r="G722" s="1227">
        <f>IFERROR(VLOOKUP(A722,Boleta1_0!$K$5:$K$248,1,0),0)</f>
        <v>0</v>
      </c>
      <c r="H722" s="1227">
        <f>IFERROR(VLOOKUP(A722,'Nota de Débito1_0'!$K$5:$K$238,1,0),0)</f>
        <v>0</v>
      </c>
      <c r="I722" s="1227">
        <f>IFERROR(VLOOKUP(A722,'Nota de Crédito1_0'!$K$5:$K$238,1,0),0)</f>
        <v>0</v>
      </c>
      <c r="J722" s="1227">
        <f>IFERROR(VLOOKUP(A722,Retenciones1_0!$K$5:$K$237,1,0),0)</f>
        <v>0</v>
      </c>
      <c r="K722" s="1227">
        <f>IFERROR(VLOOKUP(A722,Percepciones1_0!$K$5:$K$236,1,0),0)</f>
        <v>0</v>
      </c>
      <c r="L722" s="1227">
        <f>IFERROR(VLOOKUP(A722,Guía1_0!$K$5:$K$235,1,0),0)</f>
        <v>0</v>
      </c>
      <c r="M722" s="1227">
        <f>IFERROR(VLOOKUP(A722,'Resumen Diario1_1'!$K$5:$K$233,1,0),0)</f>
        <v>0</v>
      </c>
      <c r="N722" s="1227">
        <f>IFERROR(VLOOKUP(A722,'Comunicación de Baja1_0'!$K$5:$K$233,1,0),0)</f>
        <v>0</v>
      </c>
      <c r="O722" s="1227" t="str">
        <f>IFERROR(VLOOKUP(A722,'Resumen de reversiones1_0'!$K$5:$K$1000,1,0),0)</f>
        <v>2675</v>
      </c>
      <c r="P722" s="1227">
        <f>IFERROR(VLOOKUP(A722,Factura2_0!$L$5:$L$971,1,0),0)</f>
        <v>0</v>
      </c>
      <c r="Q722" s="1227">
        <f>IFERROR(VLOOKUP($A722,Boleta2_0!$L$5:$L$1117,1,0),0)</f>
        <v>0</v>
      </c>
      <c r="R722" s="1227">
        <f>IFERROR(VLOOKUP($A722,'Servicios Públicos2_0'!$L$5:$L$462,1,0),0)</f>
        <v>0</v>
      </c>
      <c r="S722" s="1227">
        <f>IFERROR(VLOOKUP($A722,NotaCredito2_0!$L$5:$L$457,1,0),0)</f>
        <v>0</v>
      </c>
      <c r="T722" s="1227">
        <f>IFERROR(VLOOKUP($A722,NotaDebito2_0!$L$5:$L$454,1,0),0)</f>
        <v>0</v>
      </c>
      <c r="U722" s="1227">
        <f>IFERROR(VLOOKUP($A722,General!$D$6:$D$235,1,0),0)</f>
        <v>0</v>
      </c>
      <c r="V722" s="1227">
        <f>IFERROR(VLOOKUP($A722,Firma!$H$4:$H$232,1,0),0)</f>
        <v>0</v>
      </c>
      <c r="W722" s="365" t="s">
        <v>1731</v>
      </c>
      <c r="X722" s="1229" t="str">
        <f t="shared" si="11"/>
        <v>2675</v>
      </c>
    </row>
    <row r="723" spans="1:24" customFormat="1" x14ac:dyDescent="0.25">
      <c r="A723" s="365" t="s">
        <v>1730</v>
      </c>
      <c r="B723" s="1249" t="s">
        <v>954</v>
      </c>
      <c r="C723" s="1382"/>
      <c r="D723" s="1090"/>
      <c r="E723" s="449"/>
      <c r="F723" s="1227" t="str">
        <f>IFERROR(VLOOKUP(A723,Factura1_0!$K$5:$K$263,1,0),"0")</f>
        <v>0</v>
      </c>
      <c r="G723" s="1227">
        <f>IFERROR(VLOOKUP(A723,Boleta1_0!$K$5:$K$248,1,0),0)</f>
        <v>0</v>
      </c>
      <c r="H723" s="1227">
        <f>IFERROR(VLOOKUP(A723,'Nota de Débito1_0'!$K$5:$K$238,1,0),0)</f>
        <v>0</v>
      </c>
      <c r="I723" s="1227">
        <f>IFERROR(VLOOKUP(A723,'Nota de Crédito1_0'!$K$5:$K$238,1,0),0)</f>
        <v>0</v>
      </c>
      <c r="J723" s="1227">
        <f>IFERROR(VLOOKUP(A723,Retenciones1_0!$K$5:$K$237,1,0),0)</f>
        <v>0</v>
      </c>
      <c r="K723" s="1227">
        <f>IFERROR(VLOOKUP(A723,Percepciones1_0!$K$5:$K$236,1,0),0)</f>
        <v>0</v>
      </c>
      <c r="L723" s="1227">
        <f>IFERROR(VLOOKUP(A723,Guía1_0!$K$5:$K$235,1,0),0)</f>
        <v>0</v>
      </c>
      <c r="M723" s="1227">
        <f>IFERROR(VLOOKUP(A723,'Resumen Diario1_1'!$K$5:$K$233,1,0),0)</f>
        <v>0</v>
      </c>
      <c r="N723" s="1227">
        <f>IFERROR(VLOOKUP(A723,'Comunicación de Baja1_0'!$K$5:$K$233,1,0),0)</f>
        <v>0</v>
      </c>
      <c r="O723" s="1227">
        <f>IFERROR(VLOOKUP(A723,'Resumen de reversiones1_0'!$K$5:$K$1000,1,0),0)</f>
        <v>0</v>
      </c>
      <c r="P723" s="1227">
        <f>IFERROR(VLOOKUP(A723,Factura2_0!$L$5:$L$971,1,0),0)</f>
        <v>0</v>
      </c>
      <c r="Q723" s="1227">
        <f>IFERROR(VLOOKUP($A723,Boleta2_0!$L$5:$L$1117,1,0),0)</f>
        <v>0</v>
      </c>
      <c r="R723" s="1227">
        <f>IFERROR(VLOOKUP($A723,'Servicios Públicos2_0'!$L$5:$L$462,1,0),0)</f>
        <v>0</v>
      </c>
      <c r="S723" s="1227" t="str">
        <f>IFERROR(VLOOKUP($A723,NotaCredito2_0!$L$5:$L$457,1,0),0)</f>
        <v>2676</v>
      </c>
      <c r="T723" s="1227" t="str">
        <f>IFERROR(VLOOKUP($A723,NotaDebito2_0!$L$5:$L$454,1,0),0)</f>
        <v>2676</v>
      </c>
      <c r="U723" s="1227">
        <f>IFERROR(VLOOKUP($A723,General!$D$6:$D$235,1,0),0)</f>
        <v>0</v>
      </c>
      <c r="V723" s="1227">
        <f>IFERROR(VLOOKUP($A723,Firma!$H$4:$H$232,1,0),0)</f>
        <v>0</v>
      </c>
      <c r="W723" s="365" t="s">
        <v>1730</v>
      </c>
      <c r="X723" s="1229" t="str">
        <f t="shared" si="11"/>
        <v>2676</v>
      </c>
    </row>
    <row r="724" spans="1:24" customFormat="1" x14ac:dyDescent="0.25">
      <c r="A724" s="365" t="s">
        <v>1729</v>
      </c>
      <c r="B724" s="1249" t="s">
        <v>285</v>
      </c>
      <c r="C724" s="1382"/>
      <c r="D724" s="1090"/>
      <c r="E724" s="449"/>
      <c r="F724" s="1227" t="str">
        <f>IFERROR(VLOOKUP(A724,Factura1_0!$K$5:$K$263,1,0),"0")</f>
        <v>0</v>
      </c>
      <c r="G724" s="1227">
        <f>IFERROR(VLOOKUP(A724,Boleta1_0!$K$5:$K$248,1,0),0)</f>
        <v>0</v>
      </c>
      <c r="H724" s="1227">
        <f>IFERROR(VLOOKUP(A724,'Nota de Débito1_0'!$K$5:$K$238,1,0),0)</f>
        <v>0</v>
      </c>
      <c r="I724" s="1227">
        <f>IFERROR(VLOOKUP(A724,'Nota de Crédito1_0'!$K$5:$K$238,1,0),0)</f>
        <v>0</v>
      </c>
      <c r="J724" s="1227">
        <f>IFERROR(VLOOKUP(A724,Retenciones1_0!$K$5:$K$237,1,0),0)</f>
        <v>0</v>
      </c>
      <c r="K724" s="1227">
        <f>IFERROR(VLOOKUP(A724,Percepciones1_0!$K$5:$K$236,1,0),0)</f>
        <v>0</v>
      </c>
      <c r="L724" s="1227">
        <f>IFERROR(VLOOKUP(A724,Guía1_0!$K$5:$K$235,1,0),0)</f>
        <v>0</v>
      </c>
      <c r="M724" s="1227">
        <f>IFERROR(VLOOKUP(A724,'Resumen Diario1_1'!$K$5:$K$233,1,0),0)</f>
        <v>0</v>
      </c>
      <c r="N724" s="1227">
        <f>IFERROR(VLOOKUP(A724,'Comunicación de Baja1_0'!$K$5:$K$233,1,0),0)</f>
        <v>0</v>
      </c>
      <c r="O724" s="1227">
        <f>IFERROR(VLOOKUP(A724,'Resumen de reversiones1_0'!$K$5:$K$1000,1,0),0)</f>
        <v>0</v>
      </c>
      <c r="P724" s="1227">
        <f>IFERROR(VLOOKUP(A724,Factura2_0!$L$5:$L$971,1,0),0)</f>
        <v>0</v>
      </c>
      <c r="Q724" s="1227">
        <f>IFERROR(VLOOKUP($A724,Boleta2_0!$L$5:$L$1117,1,0),0)</f>
        <v>0</v>
      </c>
      <c r="R724" s="1227">
        <f>IFERROR(VLOOKUP($A724,'Servicios Públicos2_0'!$L$5:$L$462,1,0),0)</f>
        <v>0</v>
      </c>
      <c r="S724" s="1227">
        <f>IFERROR(VLOOKUP($A724,NotaCredito2_0!$L$5:$L$457,1,0),0)</f>
        <v>0</v>
      </c>
      <c r="T724" s="1227">
        <f>IFERROR(VLOOKUP($A724,NotaDebito2_0!$L$5:$L$454,1,0),0)</f>
        <v>0</v>
      </c>
      <c r="U724" s="1227">
        <f>IFERROR(VLOOKUP($A724,General!$D$6:$D$235,1,0),0)</f>
        <v>0</v>
      </c>
      <c r="V724" s="1227">
        <f>IFERROR(VLOOKUP($A724,Firma!$H$4:$H$232,1,0),0)</f>
        <v>0</v>
      </c>
      <c r="W724" s="365" t="s">
        <v>1729</v>
      </c>
      <c r="X724" s="1229" t="str">
        <f t="shared" si="11"/>
        <v>2677</v>
      </c>
    </row>
    <row r="725" spans="1:24" customFormat="1" x14ac:dyDescent="0.25">
      <c r="A725" s="365" t="s">
        <v>1728</v>
      </c>
      <c r="B725" s="1249" t="s">
        <v>955</v>
      </c>
      <c r="C725" s="1382"/>
      <c r="D725" s="1090"/>
      <c r="E725" s="449"/>
      <c r="F725" s="1227" t="str">
        <f>IFERROR(VLOOKUP(A725,Factura1_0!$K$5:$K$263,1,0),"0")</f>
        <v>0</v>
      </c>
      <c r="G725" s="1227">
        <f>IFERROR(VLOOKUP(A725,Boleta1_0!$K$5:$K$248,1,0),0)</f>
        <v>0</v>
      </c>
      <c r="H725" s="1227">
        <f>IFERROR(VLOOKUP(A725,'Nota de Débito1_0'!$K$5:$K$238,1,0),0)</f>
        <v>0</v>
      </c>
      <c r="I725" s="1227">
        <f>IFERROR(VLOOKUP(A725,'Nota de Crédito1_0'!$K$5:$K$238,1,0),0)</f>
        <v>0</v>
      </c>
      <c r="J725" s="1227" t="str">
        <f>IFERROR(VLOOKUP(A725,Retenciones1_0!$K$5:$K$237,1,0),0)</f>
        <v>2678</v>
      </c>
      <c r="K725" s="1227" t="str">
        <f>IFERROR(VLOOKUP(A725,Percepciones1_0!$K$5:$K$236,1,0),0)</f>
        <v>2678</v>
      </c>
      <c r="L725" s="1227" t="str">
        <f>IFERROR(VLOOKUP(A725,Guía1_0!$K$5:$K$235,1,0),0)</f>
        <v>2678</v>
      </c>
      <c r="M725" s="1227">
        <f>IFERROR(VLOOKUP(A725,'Resumen Diario1_1'!$K$5:$K$233,1,0),0)</f>
        <v>0</v>
      </c>
      <c r="N725" s="1227">
        <f>IFERROR(VLOOKUP(A725,'Comunicación de Baja1_0'!$K$5:$K$233,1,0),0)</f>
        <v>0</v>
      </c>
      <c r="O725" s="1227">
        <f>IFERROR(VLOOKUP(A725,'Resumen de reversiones1_0'!$K$5:$K$1000,1,0),0)</f>
        <v>0</v>
      </c>
      <c r="P725" s="1227">
        <f>IFERROR(VLOOKUP(A725,Factura2_0!$L$5:$L$971,1,0),0)</f>
        <v>0</v>
      </c>
      <c r="Q725" s="1227">
        <f>IFERROR(VLOOKUP($A725,Boleta2_0!$L$5:$L$1117,1,0),0)</f>
        <v>0</v>
      </c>
      <c r="R725" s="1227">
        <f>IFERROR(VLOOKUP($A725,'Servicios Públicos2_0'!$L$5:$L$462,1,0),0)</f>
        <v>0</v>
      </c>
      <c r="S725" s="1227">
        <f>IFERROR(VLOOKUP($A725,NotaCredito2_0!$L$5:$L$457,1,0),0)</f>
        <v>0</v>
      </c>
      <c r="T725" s="1227">
        <f>IFERROR(VLOOKUP($A725,NotaDebito2_0!$L$5:$L$454,1,0),0)</f>
        <v>0</v>
      </c>
      <c r="U725" s="1227">
        <f>IFERROR(VLOOKUP($A725,General!$D$6:$D$235,1,0),0)</f>
        <v>0</v>
      </c>
      <c r="V725" s="1227">
        <f>IFERROR(VLOOKUP($A725,Firma!$H$4:$H$232,1,0),0)</f>
        <v>0</v>
      </c>
      <c r="W725" s="365" t="s">
        <v>1728</v>
      </c>
      <c r="X725" s="1229" t="str">
        <f t="shared" si="11"/>
        <v>2678</v>
      </c>
    </row>
    <row r="726" spans="1:24" customFormat="1" x14ac:dyDescent="0.25">
      <c r="A726" s="365" t="s">
        <v>1727</v>
      </c>
      <c r="B726" s="1249" t="s">
        <v>1726</v>
      </c>
      <c r="C726" s="1382"/>
      <c r="D726" s="1090"/>
      <c r="E726" s="449"/>
      <c r="F726" s="1227" t="str">
        <f>IFERROR(VLOOKUP(A726,Factura1_0!$K$5:$K$263,1,0),"0")</f>
        <v>0</v>
      </c>
      <c r="G726" s="1227">
        <f>IFERROR(VLOOKUP(A726,Boleta1_0!$K$5:$K$248,1,0),0)</f>
        <v>0</v>
      </c>
      <c r="H726" s="1227">
        <f>IFERROR(VLOOKUP(A726,'Nota de Débito1_0'!$K$5:$K$238,1,0),0)</f>
        <v>0</v>
      </c>
      <c r="I726" s="1227">
        <f>IFERROR(VLOOKUP(A726,'Nota de Crédito1_0'!$K$5:$K$238,1,0),0)</f>
        <v>0</v>
      </c>
      <c r="J726" s="1227">
        <f>IFERROR(VLOOKUP(A726,Retenciones1_0!$K$5:$K$237,1,0),0)</f>
        <v>0</v>
      </c>
      <c r="K726" s="1227" t="str">
        <f>IFERROR(VLOOKUP(A726,Percepciones1_0!$K$5:$K$236,1,0),0)</f>
        <v>2679</v>
      </c>
      <c r="L726" s="1227">
        <f>IFERROR(VLOOKUP(A726,Guía1_0!$K$5:$K$235,1,0),0)</f>
        <v>0</v>
      </c>
      <c r="M726" s="1227" t="str">
        <f>IFERROR(VLOOKUP(A726,'Resumen Diario1_1'!$K$5:$K$233,1,0),0)</f>
        <v>2679</v>
      </c>
      <c r="N726" s="1227">
        <f>IFERROR(VLOOKUP(A726,'Comunicación de Baja1_0'!$K$5:$K$233,1,0),0)</f>
        <v>0</v>
      </c>
      <c r="O726" s="1227">
        <f>IFERROR(VLOOKUP(A726,'Resumen de reversiones1_0'!$K$5:$K$1000,1,0),0)</f>
        <v>0</v>
      </c>
      <c r="P726" s="1227">
        <f>IFERROR(VLOOKUP(A726,Factura2_0!$L$5:$L$971,1,0),0)</f>
        <v>0</v>
      </c>
      <c r="Q726" s="1227">
        <f>IFERROR(VLOOKUP($A726,Boleta2_0!$L$5:$L$1117,1,0),0)</f>
        <v>0</v>
      </c>
      <c r="R726" s="1227">
        <f>IFERROR(VLOOKUP($A726,'Servicios Públicos2_0'!$L$5:$L$462,1,0),0)</f>
        <v>0</v>
      </c>
      <c r="S726" s="1227" t="str">
        <f>IFERROR(VLOOKUP($A726,NotaCredito2_0!$L$5:$L$457,1,0),0)</f>
        <v>2679</v>
      </c>
      <c r="T726" s="1227" t="str">
        <f>IFERROR(VLOOKUP($A726,NotaDebito2_0!$L$5:$L$454,1,0),0)</f>
        <v>2679</v>
      </c>
      <c r="U726" s="1227">
        <f>IFERROR(VLOOKUP($A726,General!$D$6:$D$235,1,0),0)</f>
        <v>0</v>
      </c>
      <c r="V726" s="1227">
        <f>IFERROR(VLOOKUP($A726,Firma!$H$4:$H$232,1,0),0)</f>
        <v>0</v>
      </c>
      <c r="W726" s="365" t="s">
        <v>1727</v>
      </c>
      <c r="X726" s="1229" t="str">
        <f t="shared" si="11"/>
        <v>2679</v>
      </c>
    </row>
    <row r="727" spans="1:24" customFormat="1" x14ac:dyDescent="0.25">
      <c r="A727" s="365" t="s">
        <v>1725</v>
      </c>
      <c r="B727" s="1249" t="s">
        <v>1724</v>
      </c>
      <c r="C727" s="1382"/>
      <c r="D727" s="1090"/>
      <c r="E727" s="449"/>
      <c r="F727" s="1227" t="str">
        <f>IFERROR(VLOOKUP(A727,Factura1_0!$K$5:$K$263,1,0),"0")</f>
        <v>0</v>
      </c>
      <c r="G727" s="1227">
        <f>IFERROR(VLOOKUP(A727,Boleta1_0!$K$5:$K$248,1,0),0)</f>
        <v>0</v>
      </c>
      <c r="H727" s="1227">
        <f>IFERROR(VLOOKUP(A727,'Nota de Débito1_0'!$K$5:$K$238,1,0),0)</f>
        <v>0</v>
      </c>
      <c r="I727" s="1227">
        <f>IFERROR(VLOOKUP(A727,'Nota de Crédito1_0'!$K$5:$K$238,1,0),0)</f>
        <v>0</v>
      </c>
      <c r="J727" s="1227">
        <f>IFERROR(VLOOKUP(A727,Retenciones1_0!$K$5:$K$237,1,0),0)</f>
        <v>0</v>
      </c>
      <c r="K727" s="1227" t="str">
        <f>IFERROR(VLOOKUP(A727,Percepciones1_0!$K$5:$K$236,1,0),0)</f>
        <v>2680</v>
      </c>
      <c r="L727" s="1227">
        <f>IFERROR(VLOOKUP(A727,Guía1_0!$K$5:$K$235,1,0),0)</f>
        <v>0</v>
      </c>
      <c r="M727" s="1227">
        <f>IFERROR(VLOOKUP(A727,'Resumen Diario1_1'!$K$5:$K$233,1,0),0)</f>
        <v>0</v>
      </c>
      <c r="N727" s="1227">
        <f>IFERROR(VLOOKUP(A727,'Comunicación de Baja1_0'!$K$5:$K$233,1,0),0)</f>
        <v>0</v>
      </c>
      <c r="O727" s="1227">
        <f>IFERROR(VLOOKUP(A727,'Resumen de reversiones1_0'!$K$5:$K$1000,1,0),0)</f>
        <v>0</v>
      </c>
      <c r="P727" s="1227">
        <f>IFERROR(VLOOKUP(A727,Factura2_0!$L$5:$L$971,1,0),0)</f>
        <v>0</v>
      </c>
      <c r="Q727" s="1227">
        <f>IFERROR(VLOOKUP($A727,Boleta2_0!$L$5:$L$1117,1,0),0)</f>
        <v>0</v>
      </c>
      <c r="R727" s="1227">
        <f>IFERROR(VLOOKUP($A727,'Servicios Públicos2_0'!$L$5:$L$462,1,0),0)</f>
        <v>0</v>
      </c>
      <c r="S727" s="1227">
        <f>IFERROR(VLOOKUP($A727,NotaCredito2_0!$L$5:$L$457,1,0),0)</f>
        <v>0</v>
      </c>
      <c r="T727" s="1227">
        <f>IFERROR(VLOOKUP($A727,NotaDebito2_0!$L$5:$L$454,1,0),0)</f>
        <v>0</v>
      </c>
      <c r="U727" s="1227">
        <f>IFERROR(VLOOKUP($A727,General!$D$6:$D$235,1,0),0)</f>
        <v>0</v>
      </c>
      <c r="V727" s="1227">
        <f>IFERROR(VLOOKUP($A727,Firma!$H$4:$H$232,1,0),0)</f>
        <v>0</v>
      </c>
      <c r="W727" s="365" t="s">
        <v>1725</v>
      </c>
      <c r="X727" s="1229" t="str">
        <f t="shared" si="11"/>
        <v>2680</v>
      </c>
    </row>
    <row r="728" spans="1:24" customFormat="1" x14ac:dyDescent="0.25">
      <c r="A728" s="365" t="s">
        <v>1723</v>
      </c>
      <c r="B728" s="1249" t="s">
        <v>1722</v>
      </c>
      <c r="C728" s="1382"/>
      <c r="D728" s="1090"/>
      <c r="E728" s="449"/>
      <c r="F728" s="1227" t="str">
        <f>IFERROR(VLOOKUP(A728,Factura1_0!$K$5:$K$263,1,0),"0")</f>
        <v>0</v>
      </c>
      <c r="G728" s="1227">
        <f>IFERROR(VLOOKUP(A728,Boleta1_0!$K$5:$K$248,1,0),0)</f>
        <v>0</v>
      </c>
      <c r="H728" s="1227">
        <f>IFERROR(VLOOKUP(A728,'Nota de Débito1_0'!$K$5:$K$238,1,0),0)</f>
        <v>0</v>
      </c>
      <c r="I728" s="1227">
        <f>IFERROR(VLOOKUP(A728,'Nota de Crédito1_0'!$K$5:$K$238,1,0),0)</f>
        <v>0</v>
      </c>
      <c r="J728" s="1227">
        <f>IFERROR(VLOOKUP(A728,Retenciones1_0!$K$5:$K$237,1,0),0)</f>
        <v>0</v>
      </c>
      <c r="K728" s="1227">
        <f>IFERROR(VLOOKUP(A728,Percepciones1_0!$K$5:$K$236,1,0),0)</f>
        <v>0</v>
      </c>
      <c r="L728" s="1227">
        <f>IFERROR(VLOOKUP(A728,Guía1_0!$K$5:$K$235,1,0),0)</f>
        <v>0</v>
      </c>
      <c r="M728" s="1227">
        <f>IFERROR(VLOOKUP(A728,'Resumen Diario1_1'!$K$5:$K$233,1,0),0)</f>
        <v>0</v>
      </c>
      <c r="N728" s="1227">
        <f>IFERROR(VLOOKUP(A728,'Comunicación de Baja1_0'!$K$5:$K$233,1,0),0)</f>
        <v>0</v>
      </c>
      <c r="O728" s="1227">
        <f>IFERROR(VLOOKUP(A728,'Resumen de reversiones1_0'!$K$5:$K$1000,1,0),0)</f>
        <v>0</v>
      </c>
      <c r="P728" s="1227">
        <f>IFERROR(VLOOKUP(A728,Factura2_0!$L$5:$L$971,1,0),0)</f>
        <v>0</v>
      </c>
      <c r="Q728" s="1227">
        <f>IFERROR(VLOOKUP($A728,Boleta2_0!$L$5:$L$1117,1,0),0)</f>
        <v>0</v>
      </c>
      <c r="R728" s="1227">
        <f>IFERROR(VLOOKUP($A728,'Servicios Públicos2_0'!$L$5:$L$462,1,0),0)</f>
        <v>0</v>
      </c>
      <c r="S728" s="1227">
        <f>IFERROR(VLOOKUP($A728,NotaCredito2_0!$L$5:$L$457,1,0),0)</f>
        <v>0</v>
      </c>
      <c r="T728" s="1227">
        <f>IFERROR(VLOOKUP($A728,NotaDebito2_0!$L$5:$L$454,1,0),0)</f>
        <v>0</v>
      </c>
      <c r="U728" s="1227">
        <f>IFERROR(VLOOKUP($A728,General!$D$6:$D$235,1,0),0)</f>
        <v>0</v>
      </c>
      <c r="V728" s="1227">
        <f>IFERROR(VLOOKUP($A728,Firma!$H$4:$H$232,1,0),0)</f>
        <v>0</v>
      </c>
      <c r="W728" s="365" t="s">
        <v>1723</v>
      </c>
      <c r="X728" s="1229" t="str">
        <f t="shared" si="11"/>
        <v>2681</v>
      </c>
    </row>
    <row r="729" spans="1:24" customFormat="1" x14ac:dyDescent="0.25">
      <c r="A729" s="365" t="s">
        <v>1721</v>
      </c>
      <c r="B729" s="1249" t="s">
        <v>1720</v>
      </c>
      <c r="C729" s="1382"/>
      <c r="D729" s="1090"/>
      <c r="E729" s="449"/>
      <c r="F729" s="1227" t="str">
        <f>IFERROR(VLOOKUP(A729,Factura1_0!$K$5:$K$263,1,0),"0")</f>
        <v>0</v>
      </c>
      <c r="G729" s="1227">
        <f>IFERROR(VLOOKUP(A729,Boleta1_0!$K$5:$K$248,1,0),0)</f>
        <v>0</v>
      </c>
      <c r="H729" s="1227">
        <f>IFERROR(VLOOKUP(A729,'Nota de Débito1_0'!$K$5:$K$238,1,0),0)</f>
        <v>0</v>
      </c>
      <c r="I729" s="1227">
        <f>IFERROR(VLOOKUP(A729,'Nota de Crédito1_0'!$K$5:$K$238,1,0),0)</f>
        <v>0</v>
      </c>
      <c r="J729" s="1227">
        <f>IFERROR(VLOOKUP(A729,Retenciones1_0!$K$5:$K$237,1,0),0)</f>
        <v>0</v>
      </c>
      <c r="K729" s="1227">
        <f>IFERROR(VLOOKUP(A729,Percepciones1_0!$K$5:$K$236,1,0),0)</f>
        <v>0</v>
      </c>
      <c r="L729" s="1227">
        <f>IFERROR(VLOOKUP(A729,Guía1_0!$K$5:$K$235,1,0),0)</f>
        <v>0</v>
      </c>
      <c r="M729" s="1227">
        <f>IFERROR(VLOOKUP(A729,'Resumen Diario1_1'!$K$5:$K$233,1,0),0)</f>
        <v>0</v>
      </c>
      <c r="N729" s="1227">
        <f>IFERROR(VLOOKUP(A729,'Comunicación de Baja1_0'!$K$5:$K$233,1,0),0)</f>
        <v>0</v>
      </c>
      <c r="O729" s="1227">
        <f>IFERROR(VLOOKUP(A729,'Resumen de reversiones1_0'!$K$5:$K$1000,1,0),0)</f>
        <v>0</v>
      </c>
      <c r="P729" s="1227">
        <f>IFERROR(VLOOKUP(A729,Factura2_0!$L$5:$L$971,1,0),0)</f>
        <v>0</v>
      </c>
      <c r="Q729" s="1227">
        <f>IFERROR(VLOOKUP($A729,Boleta2_0!$L$5:$L$1117,1,0),0)</f>
        <v>0</v>
      </c>
      <c r="R729" s="1227">
        <f>IFERROR(VLOOKUP($A729,'Servicios Públicos2_0'!$L$5:$L$462,1,0),0)</f>
        <v>0</v>
      </c>
      <c r="S729" s="1227">
        <f>IFERROR(VLOOKUP($A729,NotaCredito2_0!$L$5:$L$457,1,0),0)</f>
        <v>0</v>
      </c>
      <c r="T729" s="1227">
        <f>IFERROR(VLOOKUP($A729,NotaDebito2_0!$L$5:$L$454,1,0),0)</f>
        <v>0</v>
      </c>
      <c r="U729" s="1227">
        <f>IFERROR(VLOOKUP($A729,General!$D$6:$D$235,1,0),0)</f>
        <v>0</v>
      </c>
      <c r="V729" s="1227">
        <f>IFERROR(VLOOKUP($A729,Firma!$H$4:$H$232,1,0),0)</f>
        <v>0</v>
      </c>
      <c r="W729" s="365" t="s">
        <v>1721</v>
      </c>
      <c r="X729" s="1229" t="str">
        <f t="shared" si="11"/>
        <v>2682</v>
      </c>
    </row>
    <row r="730" spans="1:24" customFormat="1" x14ac:dyDescent="0.25">
      <c r="A730" s="365" t="s">
        <v>1719</v>
      </c>
      <c r="B730" s="1249" t="s">
        <v>1052</v>
      </c>
      <c r="C730" s="1382"/>
      <c r="D730" s="1090"/>
      <c r="E730" s="449"/>
      <c r="F730" s="1227" t="str">
        <f>IFERROR(VLOOKUP(A730,Factura1_0!$K$5:$K$263,1,0),"0")</f>
        <v>0</v>
      </c>
      <c r="G730" s="1227">
        <f>IFERROR(VLOOKUP(A730,Boleta1_0!$K$5:$K$248,1,0),0)</f>
        <v>0</v>
      </c>
      <c r="H730" s="1227">
        <f>IFERROR(VLOOKUP(A730,'Nota de Débito1_0'!$K$5:$K$238,1,0),0)</f>
        <v>0</v>
      </c>
      <c r="I730" s="1227">
        <f>IFERROR(VLOOKUP(A730,'Nota de Crédito1_0'!$K$5:$K$238,1,0),0)</f>
        <v>0</v>
      </c>
      <c r="J730" s="1227">
        <f>IFERROR(VLOOKUP(A730,Retenciones1_0!$K$5:$K$237,1,0),0)</f>
        <v>0</v>
      </c>
      <c r="K730" s="1227">
        <f>IFERROR(VLOOKUP(A730,Percepciones1_0!$K$5:$K$236,1,0),0)</f>
        <v>0</v>
      </c>
      <c r="L730" s="1227">
        <f>IFERROR(VLOOKUP(A730,Guía1_0!$K$5:$K$235,1,0),0)</f>
        <v>0</v>
      </c>
      <c r="M730" s="1227">
        <f>IFERROR(VLOOKUP(A730,'Resumen Diario1_1'!$K$5:$K$233,1,0),0)</f>
        <v>0</v>
      </c>
      <c r="N730" s="1227">
        <f>IFERROR(VLOOKUP(A730,'Comunicación de Baja1_0'!$K$5:$K$233,1,0),0)</f>
        <v>0</v>
      </c>
      <c r="O730" s="1227">
        <f>IFERROR(VLOOKUP(A730,'Resumen de reversiones1_0'!$K$5:$K$1000,1,0),0)</f>
        <v>0</v>
      </c>
      <c r="P730" s="1227">
        <f>IFERROR(VLOOKUP(A730,Factura2_0!$L$5:$L$971,1,0),0)</f>
        <v>0</v>
      </c>
      <c r="Q730" s="1227">
        <f>IFERROR(VLOOKUP($A730,Boleta2_0!$L$5:$L$1117,1,0),0)</f>
        <v>0</v>
      </c>
      <c r="R730" s="1227">
        <f>IFERROR(VLOOKUP($A730,'Servicios Públicos2_0'!$L$5:$L$462,1,0),0)</f>
        <v>0</v>
      </c>
      <c r="S730" s="1227">
        <f>IFERROR(VLOOKUP($A730,NotaCredito2_0!$L$5:$L$457,1,0),0)</f>
        <v>0</v>
      </c>
      <c r="T730" s="1227">
        <f>IFERROR(VLOOKUP($A730,NotaDebito2_0!$L$5:$L$454,1,0),0)</f>
        <v>0</v>
      </c>
      <c r="U730" s="1227">
        <f>IFERROR(VLOOKUP($A730,General!$D$6:$D$235,1,0),0)</f>
        <v>0</v>
      </c>
      <c r="V730" s="1227">
        <f>IFERROR(VLOOKUP($A730,Firma!$H$4:$H$232,1,0),0)</f>
        <v>0</v>
      </c>
      <c r="W730" s="365" t="s">
        <v>1719</v>
      </c>
      <c r="X730" s="1229" t="str">
        <f t="shared" si="11"/>
        <v>2683</v>
      </c>
    </row>
    <row r="731" spans="1:24" customFormat="1" x14ac:dyDescent="0.25">
      <c r="A731" s="365" t="s">
        <v>1718</v>
      </c>
      <c r="B731" s="1249" t="s">
        <v>1060</v>
      </c>
      <c r="C731" s="1382"/>
      <c r="D731" s="1090"/>
      <c r="E731" s="449"/>
      <c r="F731" s="1227" t="str">
        <f>IFERROR(VLOOKUP(A731,Factura1_0!$K$5:$K$263,1,0),"0")</f>
        <v>0</v>
      </c>
      <c r="G731" s="1227">
        <f>IFERROR(VLOOKUP(A731,Boleta1_0!$K$5:$K$248,1,0),0)</f>
        <v>0</v>
      </c>
      <c r="H731" s="1227">
        <f>IFERROR(VLOOKUP(A731,'Nota de Débito1_0'!$K$5:$K$238,1,0),0)</f>
        <v>0</v>
      </c>
      <c r="I731" s="1227">
        <f>IFERROR(VLOOKUP(A731,'Nota de Crédito1_0'!$K$5:$K$238,1,0),0)</f>
        <v>0</v>
      </c>
      <c r="J731" s="1227">
        <f>IFERROR(VLOOKUP(A731,Retenciones1_0!$K$5:$K$237,1,0),0)</f>
        <v>0</v>
      </c>
      <c r="K731" s="1227">
        <f>IFERROR(VLOOKUP(A731,Percepciones1_0!$K$5:$K$236,1,0),0)</f>
        <v>0</v>
      </c>
      <c r="L731" s="1227">
        <f>IFERROR(VLOOKUP(A731,Guía1_0!$K$5:$K$235,1,0),0)</f>
        <v>0</v>
      </c>
      <c r="M731" s="1227">
        <f>IFERROR(VLOOKUP(A731,'Resumen Diario1_1'!$K$5:$K$233,1,0),0)</f>
        <v>0</v>
      </c>
      <c r="N731" s="1227">
        <f>IFERROR(VLOOKUP(A731,'Comunicación de Baja1_0'!$K$5:$K$233,1,0),0)</f>
        <v>0</v>
      </c>
      <c r="O731" s="1227">
        <f>IFERROR(VLOOKUP(A731,'Resumen de reversiones1_0'!$K$5:$K$1000,1,0),0)</f>
        <v>0</v>
      </c>
      <c r="P731" s="1227">
        <f>IFERROR(VLOOKUP(A731,Factura2_0!$L$5:$L$971,1,0),0)</f>
        <v>0</v>
      </c>
      <c r="Q731" s="1227">
        <f>IFERROR(VLOOKUP($A731,Boleta2_0!$L$5:$L$1117,1,0),0)</f>
        <v>0</v>
      </c>
      <c r="R731" s="1227">
        <f>IFERROR(VLOOKUP($A731,'Servicios Públicos2_0'!$L$5:$L$462,1,0),0)</f>
        <v>0</v>
      </c>
      <c r="S731" s="1227">
        <f>IFERROR(VLOOKUP($A731,NotaCredito2_0!$L$5:$L$457,1,0),0)</f>
        <v>0</v>
      </c>
      <c r="T731" s="1227">
        <f>IFERROR(VLOOKUP($A731,NotaDebito2_0!$L$5:$L$454,1,0),0)</f>
        <v>0</v>
      </c>
      <c r="U731" s="1227">
        <f>IFERROR(VLOOKUP($A731,General!$D$6:$D$235,1,0),0)</f>
        <v>0</v>
      </c>
      <c r="V731" s="1227">
        <f>IFERROR(VLOOKUP($A731,Firma!$H$4:$H$232,1,0),0)</f>
        <v>0</v>
      </c>
      <c r="W731" s="365" t="s">
        <v>1718</v>
      </c>
      <c r="X731" s="1229" t="str">
        <f t="shared" si="11"/>
        <v>2684</v>
      </c>
    </row>
    <row r="732" spans="1:24" customFormat="1" x14ac:dyDescent="0.25">
      <c r="A732" s="365" t="s">
        <v>1717</v>
      </c>
      <c r="B732" s="1249" t="s">
        <v>1061</v>
      </c>
      <c r="C732" s="1382"/>
      <c r="D732" s="1090"/>
      <c r="E732" s="449"/>
      <c r="F732" s="1227" t="str">
        <f>IFERROR(VLOOKUP(A732,Factura1_0!$K$5:$K$263,1,0),"0")</f>
        <v>0</v>
      </c>
      <c r="G732" s="1227">
        <f>IFERROR(VLOOKUP(A732,Boleta1_0!$K$5:$K$248,1,0),0)</f>
        <v>0</v>
      </c>
      <c r="H732" s="1227">
        <f>IFERROR(VLOOKUP(A732,'Nota de Débito1_0'!$K$5:$K$238,1,0),0)</f>
        <v>0</v>
      </c>
      <c r="I732" s="1227">
        <f>IFERROR(VLOOKUP(A732,'Nota de Crédito1_0'!$K$5:$K$238,1,0),0)</f>
        <v>0</v>
      </c>
      <c r="J732" s="1227">
        <f>IFERROR(VLOOKUP(A732,Retenciones1_0!$K$5:$K$237,1,0),0)</f>
        <v>0</v>
      </c>
      <c r="K732" s="1227" t="str">
        <f>IFERROR(VLOOKUP(A732,Percepciones1_0!$K$5:$K$236,1,0),0)</f>
        <v>2685</v>
      </c>
      <c r="L732" s="1227">
        <f>IFERROR(VLOOKUP(A732,Guía1_0!$K$5:$K$235,1,0),0)</f>
        <v>0</v>
      </c>
      <c r="M732" s="1227" t="str">
        <f>IFERROR(VLOOKUP(A732,'Resumen Diario1_1'!$K$5:$K$233,1,0),0)</f>
        <v>2685</v>
      </c>
      <c r="N732" s="1227">
        <f>IFERROR(VLOOKUP(A732,'Comunicación de Baja1_0'!$K$5:$K$233,1,0),0)</f>
        <v>0</v>
      </c>
      <c r="O732" s="1227">
        <f>IFERROR(VLOOKUP(A732,'Resumen de reversiones1_0'!$K$5:$K$1000,1,0),0)</f>
        <v>0</v>
      </c>
      <c r="P732" s="1227">
        <f>IFERROR(VLOOKUP(A732,Factura2_0!$L$5:$L$971,1,0),0)</f>
        <v>0</v>
      </c>
      <c r="Q732" s="1227">
        <f>IFERROR(VLOOKUP($A732,Boleta2_0!$L$5:$L$1117,1,0),0)</f>
        <v>0</v>
      </c>
      <c r="R732" s="1227">
        <f>IFERROR(VLOOKUP($A732,'Servicios Públicos2_0'!$L$5:$L$462,1,0),0)</f>
        <v>0</v>
      </c>
      <c r="S732" s="1227">
        <f>IFERROR(VLOOKUP($A732,NotaCredito2_0!$L$5:$L$457,1,0),0)</f>
        <v>0</v>
      </c>
      <c r="T732" s="1227">
        <f>IFERROR(VLOOKUP($A732,NotaDebito2_0!$L$5:$L$454,1,0),0)</f>
        <v>0</v>
      </c>
      <c r="U732" s="1227">
        <f>IFERROR(VLOOKUP($A732,General!$D$6:$D$235,1,0),0)</f>
        <v>0</v>
      </c>
      <c r="V732" s="1227">
        <f>IFERROR(VLOOKUP($A732,Firma!$H$4:$H$232,1,0),0)</f>
        <v>0</v>
      </c>
      <c r="W732" s="365" t="s">
        <v>1717</v>
      </c>
      <c r="X732" s="1229" t="str">
        <f t="shared" si="11"/>
        <v>2685</v>
      </c>
    </row>
    <row r="733" spans="1:24" customFormat="1" x14ac:dyDescent="0.25">
      <c r="A733" s="365" t="s">
        <v>1716</v>
      </c>
      <c r="B733" s="1249" t="s">
        <v>1062</v>
      </c>
      <c r="C733" s="1382"/>
      <c r="D733" s="1090"/>
      <c r="E733" s="449"/>
      <c r="F733" s="1227" t="str">
        <f>IFERROR(VLOOKUP(A733,Factura1_0!$K$5:$K$263,1,0),"0")</f>
        <v>0</v>
      </c>
      <c r="G733" s="1227">
        <f>IFERROR(VLOOKUP(A733,Boleta1_0!$K$5:$K$248,1,0),0)</f>
        <v>0</v>
      </c>
      <c r="H733" s="1227">
        <f>IFERROR(VLOOKUP(A733,'Nota de Débito1_0'!$K$5:$K$238,1,0),0)</f>
        <v>0</v>
      </c>
      <c r="I733" s="1227">
        <f>IFERROR(VLOOKUP(A733,'Nota de Crédito1_0'!$K$5:$K$238,1,0),0)</f>
        <v>0</v>
      </c>
      <c r="J733" s="1227">
        <f>IFERROR(VLOOKUP(A733,Retenciones1_0!$K$5:$K$237,1,0),0)</f>
        <v>0</v>
      </c>
      <c r="K733" s="1227">
        <f>IFERROR(VLOOKUP(A733,Percepciones1_0!$K$5:$K$236,1,0),0)</f>
        <v>0</v>
      </c>
      <c r="L733" s="1227">
        <f>IFERROR(VLOOKUP(A733,Guía1_0!$K$5:$K$235,1,0),0)</f>
        <v>0</v>
      </c>
      <c r="M733" s="1227">
        <f>IFERROR(VLOOKUP(A733,'Resumen Diario1_1'!$K$5:$K$233,1,0),0)</f>
        <v>0</v>
      </c>
      <c r="N733" s="1227">
        <f>IFERROR(VLOOKUP(A733,'Comunicación de Baja1_0'!$K$5:$K$233,1,0),0)</f>
        <v>0</v>
      </c>
      <c r="O733" s="1227">
        <f>IFERROR(VLOOKUP(A733,'Resumen de reversiones1_0'!$K$5:$K$1000,1,0),0)</f>
        <v>0</v>
      </c>
      <c r="P733" s="1227">
        <f>IFERROR(VLOOKUP(A733,Factura2_0!$L$5:$L$971,1,0),0)</f>
        <v>0</v>
      </c>
      <c r="Q733" s="1227">
        <f>IFERROR(VLOOKUP($A733,Boleta2_0!$L$5:$L$1117,1,0),0)</f>
        <v>0</v>
      </c>
      <c r="R733" s="1227">
        <f>IFERROR(VLOOKUP($A733,'Servicios Públicos2_0'!$L$5:$L$462,1,0),0)</f>
        <v>0</v>
      </c>
      <c r="S733" s="1227">
        <f>IFERROR(VLOOKUP($A733,NotaCredito2_0!$L$5:$L$457,1,0),0)</f>
        <v>0</v>
      </c>
      <c r="T733" s="1227">
        <f>IFERROR(VLOOKUP($A733,NotaDebito2_0!$L$5:$L$454,1,0),0)</f>
        <v>0</v>
      </c>
      <c r="U733" s="1227">
        <f>IFERROR(VLOOKUP($A733,General!$D$6:$D$235,1,0),0)</f>
        <v>0</v>
      </c>
      <c r="V733" s="1227">
        <f>IFERROR(VLOOKUP($A733,Firma!$H$4:$H$232,1,0),0)</f>
        <v>0</v>
      </c>
      <c r="W733" s="365" t="s">
        <v>1716</v>
      </c>
      <c r="X733" s="1229" t="str">
        <f t="shared" si="11"/>
        <v>2686</v>
      </c>
    </row>
    <row r="734" spans="1:24" customFormat="1" x14ac:dyDescent="0.25">
      <c r="A734" s="365" t="s">
        <v>1715</v>
      </c>
      <c r="B734" s="1249" t="s">
        <v>1063</v>
      </c>
      <c r="C734" s="1382"/>
      <c r="D734" s="1090"/>
      <c r="E734" s="449"/>
      <c r="F734" s="1227" t="str">
        <f>IFERROR(VLOOKUP(A734,Factura1_0!$K$5:$K$263,1,0),"0")</f>
        <v>0</v>
      </c>
      <c r="G734" s="1227">
        <f>IFERROR(VLOOKUP(A734,Boleta1_0!$K$5:$K$248,1,0),0)</f>
        <v>0</v>
      </c>
      <c r="H734" s="1227">
        <f>IFERROR(VLOOKUP(A734,'Nota de Débito1_0'!$K$5:$K$238,1,0),0)</f>
        <v>0</v>
      </c>
      <c r="I734" s="1227">
        <f>IFERROR(VLOOKUP(A734,'Nota de Crédito1_0'!$K$5:$K$238,1,0),0)</f>
        <v>0</v>
      </c>
      <c r="J734" s="1227">
        <f>IFERROR(VLOOKUP(A734,Retenciones1_0!$K$5:$K$237,1,0),0)</f>
        <v>0</v>
      </c>
      <c r="K734" s="1227" t="str">
        <f>IFERROR(VLOOKUP(A734,Percepciones1_0!$K$5:$K$236,1,0),0)</f>
        <v>2687</v>
      </c>
      <c r="L734" s="1227">
        <f>IFERROR(VLOOKUP(A734,Guía1_0!$K$5:$K$235,1,0),0)</f>
        <v>0</v>
      </c>
      <c r="M734" s="1227">
        <f>IFERROR(VLOOKUP(A734,'Resumen Diario1_1'!$K$5:$K$233,1,0),0)</f>
        <v>0</v>
      </c>
      <c r="N734" s="1227">
        <f>IFERROR(VLOOKUP(A734,'Comunicación de Baja1_0'!$K$5:$K$233,1,0),0)</f>
        <v>0</v>
      </c>
      <c r="O734" s="1227">
        <f>IFERROR(VLOOKUP(A734,'Resumen de reversiones1_0'!$K$5:$K$1000,1,0),0)</f>
        <v>0</v>
      </c>
      <c r="P734" s="1227">
        <f>IFERROR(VLOOKUP(A734,Factura2_0!$L$5:$L$971,1,0),0)</f>
        <v>0</v>
      </c>
      <c r="Q734" s="1227">
        <f>IFERROR(VLOOKUP($A734,Boleta2_0!$L$5:$L$1117,1,0),0)</f>
        <v>0</v>
      </c>
      <c r="R734" s="1227">
        <f>IFERROR(VLOOKUP($A734,'Servicios Públicos2_0'!$L$5:$L$462,1,0),0)</f>
        <v>0</v>
      </c>
      <c r="S734" s="1227">
        <f>IFERROR(VLOOKUP($A734,NotaCredito2_0!$L$5:$L$457,1,0),0)</f>
        <v>0</v>
      </c>
      <c r="T734" s="1227">
        <f>IFERROR(VLOOKUP($A734,NotaDebito2_0!$L$5:$L$454,1,0),0)</f>
        <v>0</v>
      </c>
      <c r="U734" s="1227">
        <f>IFERROR(VLOOKUP($A734,General!$D$6:$D$235,1,0),0)</f>
        <v>0</v>
      </c>
      <c r="V734" s="1227">
        <f>IFERROR(VLOOKUP($A734,Firma!$H$4:$H$232,1,0),0)</f>
        <v>0</v>
      </c>
      <c r="W734" s="365" t="s">
        <v>1715</v>
      </c>
      <c r="X734" s="1229" t="str">
        <f t="shared" si="11"/>
        <v>2687</v>
      </c>
    </row>
    <row r="735" spans="1:24" customFormat="1" x14ac:dyDescent="0.25">
      <c r="A735" s="365" t="s">
        <v>1714</v>
      </c>
      <c r="B735" s="1249" t="s">
        <v>1064</v>
      </c>
      <c r="C735" s="1382"/>
      <c r="D735" s="1090"/>
      <c r="E735" s="449"/>
      <c r="F735" s="1227" t="str">
        <f>IFERROR(VLOOKUP(A735,Factura1_0!$K$5:$K$263,1,0),"0")</f>
        <v>0</v>
      </c>
      <c r="G735" s="1227">
        <f>IFERROR(VLOOKUP(A735,Boleta1_0!$K$5:$K$248,1,0),0)</f>
        <v>0</v>
      </c>
      <c r="H735" s="1227">
        <f>IFERROR(VLOOKUP(A735,'Nota de Débito1_0'!$K$5:$K$238,1,0),0)</f>
        <v>0</v>
      </c>
      <c r="I735" s="1227">
        <f>IFERROR(VLOOKUP(A735,'Nota de Crédito1_0'!$K$5:$K$238,1,0),0)</f>
        <v>0</v>
      </c>
      <c r="J735" s="1227">
        <f>IFERROR(VLOOKUP(A735,Retenciones1_0!$K$5:$K$237,1,0),0)</f>
        <v>0</v>
      </c>
      <c r="K735" s="1227">
        <f>IFERROR(VLOOKUP(A735,Percepciones1_0!$K$5:$K$236,1,0),0)</f>
        <v>0</v>
      </c>
      <c r="L735" s="1227">
        <f>IFERROR(VLOOKUP(A735,Guía1_0!$K$5:$K$235,1,0),0)</f>
        <v>0</v>
      </c>
      <c r="M735" s="1227">
        <f>IFERROR(VLOOKUP(A735,'Resumen Diario1_1'!$K$5:$K$233,1,0),0)</f>
        <v>0</v>
      </c>
      <c r="N735" s="1227">
        <f>IFERROR(VLOOKUP(A735,'Comunicación de Baja1_0'!$K$5:$K$233,1,0),0)</f>
        <v>0</v>
      </c>
      <c r="O735" s="1227">
        <f>IFERROR(VLOOKUP(A735,'Resumen de reversiones1_0'!$K$5:$K$1000,1,0),0)</f>
        <v>0</v>
      </c>
      <c r="P735" s="1227">
        <f>IFERROR(VLOOKUP(A735,Factura2_0!$L$5:$L$971,1,0),0)</f>
        <v>0</v>
      </c>
      <c r="Q735" s="1227">
        <f>IFERROR(VLOOKUP($A735,Boleta2_0!$L$5:$L$1117,1,0),0)</f>
        <v>0</v>
      </c>
      <c r="R735" s="1227">
        <f>IFERROR(VLOOKUP($A735,'Servicios Públicos2_0'!$L$5:$L$462,1,0),0)</f>
        <v>0</v>
      </c>
      <c r="S735" s="1227">
        <f>IFERROR(VLOOKUP($A735,NotaCredito2_0!$L$5:$L$457,1,0),0)</f>
        <v>0</v>
      </c>
      <c r="T735" s="1227">
        <f>IFERROR(VLOOKUP($A735,NotaDebito2_0!$L$5:$L$454,1,0),0)</f>
        <v>0</v>
      </c>
      <c r="U735" s="1227">
        <f>IFERROR(VLOOKUP($A735,General!$D$6:$D$235,1,0),0)</f>
        <v>0</v>
      </c>
      <c r="V735" s="1227">
        <f>IFERROR(VLOOKUP($A735,Firma!$H$4:$H$232,1,0),0)</f>
        <v>0</v>
      </c>
      <c r="W735" s="365" t="s">
        <v>1714</v>
      </c>
      <c r="X735" s="1229" t="str">
        <f t="shared" si="11"/>
        <v>2689</v>
      </c>
    </row>
    <row r="736" spans="1:24" customFormat="1" x14ac:dyDescent="0.25">
      <c r="A736" s="365" t="s">
        <v>1713</v>
      </c>
      <c r="B736" s="1249" t="s">
        <v>1065</v>
      </c>
      <c r="C736" s="1382"/>
      <c r="D736" s="1090"/>
      <c r="E736" s="449"/>
      <c r="F736" s="1227" t="str">
        <f>IFERROR(VLOOKUP(A736,Factura1_0!$K$5:$K$263,1,0),"0")</f>
        <v>0</v>
      </c>
      <c r="G736" s="1227">
        <f>IFERROR(VLOOKUP(A736,Boleta1_0!$K$5:$K$248,1,0),0)</f>
        <v>0</v>
      </c>
      <c r="H736" s="1227">
        <f>IFERROR(VLOOKUP(A736,'Nota de Débito1_0'!$K$5:$K$238,1,0),0)</f>
        <v>0</v>
      </c>
      <c r="I736" s="1227">
        <f>IFERROR(VLOOKUP(A736,'Nota de Crédito1_0'!$K$5:$K$238,1,0),0)</f>
        <v>0</v>
      </c>
      <c r="J736" s="1227">
        <f>IFERROR(VLOOKUP(A736,Retenciones1_0!$K$5:$K$237,1,0),0)</f>
        <v>0</v>
      </c>
      <c r="K736" s="1227" t="str">
        <f>IFERROR(VLOOKUP(A736,Percepciones1_0!$K$5:$K$236,1,0),0)</f>
        <v>2690</v>
      </c>
      <c r="L736" s="1227">
        <f>IFERROR(VLOOKUP(A736,Guía1_0!$K$5:$K$235,1,0),0)</f>
        <v>0</v>
      </c>
      <c r="M736" s="1227" t="str">
        <f>IFERROR(VLOOKUP(A736,'Resumen Diario1_1'!$K$5:$K$233,1,0),0)</f>
        <v>2690</v>
      </c>
      <c r="N736" s="1227">
        <f>IFERROR(VLOOKUP(A736,'Comunicación de Baja1_0'!$K$5:$K$233,1,0),0)</f>
        <v>0</v>
      </c>
      <c r="O736" s="1227">
        <f>IFERROR(VLOOKUP(A736,'Resumen de reversiones1_0'!$K$5:$K$1000,1,0),0)</f>
        <v>0</v>
      </c>
      <c r="P736" s="1227">
        <f>IFERROR(VLOOKUP(A736,Factura2_0!$L$5:$L$971,1,0),0)</f>
        <v>0</v>
      </c>
      <c r="Q736" s="1227">
        <f>IFERROR(VLOOKUP($A736,Boleta2_0!$L$5:$L$1117,1,0),0)</f>
        <v>0</v>
      </c>
      <c r="R736" s="1227">
        <f>IFERROR(VLOOKUP($A736,'Servicios Públicos2_0'!$L$5:$L$462,1,0),0)</f>
        <v>0</v>
      </c>
      <c r="S736" s="1227">
        <f>IFERROR(VLOOKUP($A736,NotaCredito2_0!$L$5:$L$457,1,0),0)</f>
        <v>0</v>
      </c>
      <c r="T736" s="1227">
        <f>IFERROR(VLOOKUP($A736,NotaDebito2_0!$L$5:$L$454,1,0),0)</f>
        <v>0</v>
      </c>
      <c r="U736" s="1227">
        <f>IFERROR(VLOOKUP($A736,General!$D$6:$D$235,1,0),0)</f>
        <v>0</v>
      </c>
      <c r="V736" s="1227">
        <f>IFERROR(VLOOKUP($A736,Firma!$H$4:$H$232,1,0),0)</f>
        <v>0</v>
      </c>
      <c r="W736" s="365" t="s">
        <v>1713</v>
      </c>
      <c r="X736" s="1229" t="str">
        <f t="shared" si="11"/>
        <v>2690</v>
      </c>
    </row>
    <row r="737" spans="1:24" customFormat="1" x14ac:dyDescent="0.25">
      <c r="A737" s="365" t="s">
        <v>1712</v>
      </c>
      <c r="B737" s="1249" t="s">
        <v>980</v>
      </c>
      <c r="C737" s="1382"/>
      <c r="D737" s="1090"/>
      <c r="E737" s="449"/>
      <c r="F737" s="1227" t="str">
        <f>IFERROR(VLOOKUP(A737,Factura1_0!$K$5:$K$263,1,0),"0")</f>
        <v>0</v>
      </c>
      <c r="G737" s="1227">
        <f>IFERROR(VLOOKUP(A737,Boleta1_0!$K$5:$K$248,1,0),0)</f>
        <v>0</v>
      </c>
      <c r="H737" s="1227">
        <f>IFERROR(VLOOKUP(A737,'Nota de Débito1_0'!$K$5:$K$238,1,0),0)</f>
        <v>0</v>
      </c>
      <c r="I737" s="1227">
        <f>IFERROR(VLOOKUP(A737,'Nota de Crédito1_0'!$K$5:$K$238,1,0),0)</f>
        <v>0</v>
      </c>
      <c r="J737" s="1227" t="str">
        <f>IFERROR(VLOOKUP(A737,Retenciones1_0!$K$5:$K$237,1,0),0)</f>
        <v>2691</v>
      </c>
      <c r="K737" s="1227" t="str">
        <f>IFERROR(VLOOKUP(A737,Percepciones1_0!$K$5:$K$236,1,0),0)</f>
        <v>2691</v>
      </c>
      <c r="L737" s="1227">
        <f>IFERROR(VLOOKUP(A737,Guía1_0!$K$5:$K$235,1,0),0)</f>
        <v>0</v>
      </c>
      <c r="M737" s="1227">
        <f>IFERROR(VLOOKUP(A737,'Resumen Diario1_1'!$K$5:$K$233,1,0),0)</f>
        <v>0</v>
      </c>
      <c r="N737" s="1227">
        <f>IFERROR(VLOOKUP(A737,'Comunicación de Baja1_0'!$K$5:$K$233,1,0),0)</f>
        <v>0</v>
      </c>
      <c r="O737" s="1227">
        <f>IFERROR(VLOOKUP(A737,'Resumen de reversiones1_0'!$K$5:$K$1000,1,0),0)</f>
        <v>0</v>
      </c>
      <c r="P737" s="1227">
        <f>IFERROR(VLOOKUP(A737,Factura2_0!$L$5:$L$971,1,0),0)</f>
        <v>0</v>
      </c>
      <c r="Q737" s="1227">
        <f>IFERROR(VLOOKUP($A737,Boleta2_0!$L$5:$L$1117,1,0),0)</f>
        <v>0</v>
      </c>
      <c r="R737" s="1227">
        <f>IFERROR(VLOOKUP($A737,'Servicios Públicos2_0'!$L$5:$L$462,1,0),0)</f>
        <v>0</v>
      </c>
      <c r="S737" s="1227">
        <f>IFERROR(VLOOKUP($A737,NotaCredito2_0!$L$5:$L$457,1,0),0)</f>
        <v>0</v>
      </c>
      <c r="T737" s="1227">
        <f>IFERROR(VLOOKUP($A737,NotaDebito2_0!$L$5:$L$454,1,0),0)</f>
        <v>0</v>
      </c>
      <c r="U737" s="1227">
        <f>IFERROR(VLOOKUP($A737,General!$D$6:$D$235,1,0),0)</f>
        <v>0</v>
      </c>
      <c r="V737" s="1227">
        <f>IFERROR(VLOOKUP($A737,Firma!$H$4:$H$232,1,0),0)</f>
        <v>0</v>
      </c>
      <c r="W737" s="365" t="s">
        <v>1712</v>
      </c>
      <c r="X737" s="1229" t="str">
        <f t="shared" si="11"/>
        <v>2691</v>
      </c>
    </row>
    <row r="738" spans="1:24" customFormat="1" x14ac:dyDescent="0.25">
      <c r="A738" s="365" t="s">
        <v>1711</v>
      </c>
      <c r="B738" s="1249" t="s">
        <v>981</v>
      </c>
      <c r="C738" s="1382"/>
      <c r="D738" s="1090"/>
      <c r="E738" s="449"/>
      <c r="F738" s="1227" t="str">
        <f>IFERROR(VLOOKUP(A738,Factura1_0!$K$5:$K$263,1,0),"0")</f>
        <v>0</v>
      </c>
      <c r="G738" s="1227">
        <f>IFERROR(VLOOKUP(A738,Boleta1_0!$K$5:$K$248,1,0),0)</f>
        <v>0</v>
      </c>
      <c r="H738" s="1227">
        <f>IFERROR(VLOOKUP(A738,'Nota de Débito1_0'!$K$5:$K$238,1,0),0)</f>
        <v>0</v>
      </c>
      <c r="I738" s="1227">
        <f>IFERROR(VLOOKUP(A738,'Nota de Crédito1_0'!$K$5:$K$238,1,0),0)</f>
        <v>0</v>
      </c>
      <c r="J738" s="1227" t="str">
        <f>IFERROR(VLOOKUP(A738,Retenciones1_0!$K$5:$K$237,1,0),0)</f>
        <v>2692</v>
      </c>
      <c r="K738" s="1227" t="str">
        <f>IFERROR(VLOOKUP(A738,Percepciones1_0!$K$5:$K$236,1,0),0)</f>
        <v>2692</v>
      </c>
      <c r="L738" s="1227">
        <f>IFERROR(VLOOKUP(A738,Guía1_0!$K$5:$K$235,1,0),0)</f>
        <v>0</v>
      </c>
      <c r="M738" s="1227">
        <f>IFERROR(VLOOKUP(A738,'Resumen Diario1_1'!$K$5:$K$233,1,0),0)</f>
        <v>0</v>
      </c>
      <c r="N738" s="1227">
        <f>IFERROR(VLOOKUP(A738,'Comunicación de Baja1_0'!$K$5:$K$233,1,0),0)</f>
        <v>0</v>
      </c>
      <c r="O738" s="1227">
        <f>IFERROR(VLOOKUP(A738,'Resumen de reversiones1_0'!$K$5:$K$1000,1,0),0)</f>
        <v>0</v>
      </c>
      <c r="P738" s="1227">
        <f>IFERROR(VLOOKUP(A738,Factura2_0!$L$5:$L$971,1,0),0)</f>
        <v>0</v>
      </c>
      <c r="Q738" s="1227">
        <f>IFERROR(VLOOKUP($A738,Boleta2_0!$L$5:$L$1117,1,0),0)</f>
        <v>0</v>
      </c>
      <c r="R738" s="1227">
        <f>IFERROR(VLOOKUP($A738,'Servicios Públicos2_0'!$L$5:$L$462,1,0),0)</f>
        <v>0</v>
      </c>
      <c r="S738" s="1227">
        <f>IFERROR(VLOOKUP($A738,NotaCredito2_0!$L$5:$L$457,1,0),0)</f>
        <v>0</v>
      </c>
      <c r="T738" s="1227">
        <f>IFERROR(VLOOKUP($A738,NotaDebito2_0!$L$5:$L$454,1,0),0)</f>
        <v>0</v>
      </c>
      <c r="U738" s="1227">
        <f>IFERROR(VLOOKUP($A738,General!$D$6:$D$235,1,0),0)</f>
        <v>0</v>
      </c>
      <c r="V738" s="1227">
        <f>IFERROR(VLOOKUP($A738,Firma!$H$4:$H$232,1,0),0)</f>
        <v>0</v>
      </c>
      <c r="W738" s="365" t="s">
        <v>1711</v>
      </c>
      <c r="X738" s="1229" t="str">
        <f t="shared" si="11"/>
        <v>2692</v>
      </c>
    </row>
    <row r="739" spans="1:24" customFormat="1" x14ac:dyDescent="0.25">
      <c r="A739" s="365" t="s">
        <v>1710</v>
      </c>
      <c r="B739" s="1249" t="s">
        <v>982</v>
      </c>
      <c r="C739" s="1382"/>
      <c r="D739" s="1090"/>
      <c r="E739" s="449"/>
      <c r="F739" s="1227" t="str">
        <f>IFERROR(VLOOKUP(A739,Factura1_0!$K$5:$K$263,1,0),"0")</f>
        <v>0</v>
      </c>
      <c r="G739" s="1227">
        <f>IFERROR(VLOOKUP(A739,Boleta1_0!$K$5:$K$248,1,0),0)</f>
        <v>0</v>
      </c>
      <c r="H739" s="1227">
        <f>IFERROR(VLOOKUP(A739,'Nota de Débito1_0'!$K$5:$K$238,1,0),0)</f>
        <v>0</v>
      </c>
      <c r="I739" s="1227">
        <f>IFERROR(VLOOKUP(A739,'Nota de Crédito1_0'!$K$5:$K$238,1,0),0)</f>
        <v>0</v>
      </c>
      <c r="J739" s="1227" t="str">
        <f>IFERROR(VLOOKUP(A739,Retenciones1_0!$K$5:$K$237,1,0),0)</f>
        <v>2693</v>
      </c>
      <c r="K739" s="1227" t="str">
        <f>IFERROR(VLOOKUP(A739,Percepciones1_0!$K$5:$K$236,1,0),0)</f>
        <v>2693</v>
      </c>
      <c r="L739" s="1227">
        <f>IFERROR(VLOOKUP(A739,Guía1_0!$K$5:$K$235,1,0),0)</f>
        <v>0</v>
      </c>
      <c r="M739" s="1227">
        <f>IFERROR(VLOOKUP(A739,'Resumen Diario1_1'!$K$5:$K$233,1,0),0)</f>
        <v>0</v>
      </c>
      <c r="N739" s="1227">
        <f>IFERROR(VLOOKUP(A739,'Comunicación de Baja1_0'!$K$5:$K$233,1,0),0)</f>
        <v>0</v>
      </c>
      <c r="O739" s="1227">
        <f>IFERROR(VLOOKUP(A739,'Resumen de reversiones1_0'!$K$5:$K$1000,1,0),0)</f>
        <v>0</v>
      </c>
      <c r="P739" s="1227">
        <f>IFERROR(VLOOKUP(A739,Factura2_0!$L$5:$L$971,1,0),0)</f>
        <v>0</v>
      </c>
      <c r="Q739" s="1227">
        <f>IFERROR(VLOOKUP($A739,Boleta2_0!$L$5:$L$1117,1,0),0)</f>
        <v>0</v>
      </c>
      <c r="R739" s="1227">
        <f>IFERROR(VLOOKUP($A739,'Servicios Públicos2_0'!$L$5:$L$462,1,0),0)</f>
        <v>0</v>
      </c>
      <c r="S739" s="1227">
        <f>IFERROR(VLOOKUP($A739,NotaCredito2_0!$L$5:$L$457,1,0),0)</f>
        <v>0</v>
      </c>
      <c r="T739" s="1227">
        <f>IFERROR(VLOOKUP($A739,NotaDebito2_0!$L$5:$L$454,1,0),0)</f>
        <v>0</v>
      </c>
      <c r="U739" s="1227">
        <f>IFERROR(VLOOKUP($A739,General!$D$6:$D$235,1,0),0)</f>
        <v>0</v>
      </c>
      <c r="V739" s="1227">
        <f>IFERROR(VLOOKUP($A739,Firma!$H$4:$H$232,1,0),0)</f>
        <v>0</v>
      </c>
      <c r="W739" s="365" t="s">
        <v>1710</v>
      </c>
      <c r="X739" s="1229" t="str">
        <f t="shared" si="11"/>
        <v>2693</v>
      </c>
    </row>
    <row r="740" spans="1:24" customFormat="1" x14ac:dyDescent="0.25">
      <c r="A740" s="365" t="s">
        <v>1709</v>
      </c>
      <c r="B740" s="1249" t="s">
        <v>983</v>
      </c>
      <c r="C740" s="1382"/>
      <c r="D740" s="1090"/>
      <c r="E740" s="449"/>
      <c r="F740" s="1227" t="str">
        <f>IFERROR(VLOOKUP(A740,Factura1_0!$K$5:$K$263,1,0),"0")</f>
        <v>0</v>
      </c>
      <c r="G740" s="1227">
        <f>IFERROR(VLOOKUP(A740,Boleta1_0!$K$5:$K$248,1,0),0)</f>
        <v>0</v>
      </c>
      <c r="H740" s="1227">
        <f>IFERROR(VLOOKUP(A740,'Nota de Débito1_0'!$K$5:$K$238,1,0),0)</f>
        <v>0</v>
      </c>
      <c r="I740" s="1227">
        <f>IFERROR(VLOOKUP(A740,'Nota de Crédito1_0'!$K$5:$K$238,1,0),0)</f>
        <v>0</v>
      </c>
      <c r="J740" s="1227" t="str">
        <f>IFERROR(VLOOKUP(A740,Retenciones1_0!$K$5:$K$237,1,0),0)</f>
        <v>2694</v>
      </c>
      <c r="K740" s="1227" t="str">
        <f>IFERROR(VLOOKUP(A740,Percepciones1_0!$K$5:$K$236,1,0),0)</f>
        <v>2694</v>
      </c>
      <c r="L740" s="1227">
        <f>IFERROR(VLOOKUP(A740,Guía1_0!$K$5:$K$235,1,0),0)</f>
        <v>0</v>
      </c>
      <c r="M740" s="1227">
        <f>IFERROR(VLOOKUP(A740,'Resumen Diario1_1'!$K$5:$K$233,1,0),0)</f>
        <v>0</v>
      </c>
      <c r="N740" s="1227">
        <f>IFERROR(VLOOKUP(A740,'Comunicación de Baja1_0'!$K$5:$K$233,1,0),0)</f>
        <v>0</v>
      </c>
      <c r="O740" s="1227">
        <f>IFERROR(VLOOKUP(A740,'Resumen de reversiones1_0'!$K$5:$K$1000,1,0),0)</f>
        <v>0</v>
      </c>
      <c r="P740" s="1227">
        <f>IFERROR(VLOOKUP(A740,Factura2_0!$L$5:$L$971,1,0),0)</f>
        <v>0</v>
      </c>
      <c r="Q740" s="1227">
        <f>IFERROR(VLOOKUP($A740,Boleta2_0!$L$5:$L$1117,1,0),0)</f>
        <v>0</v>
      </c>
      <c r="R740" s="1227">
        <f>IFERROR(VLOOKUP($A740,'Servicios Públicos2_0'!$L$5:$L$462,1,0),0)</f>
        <v>0</v>
      </c>
      <c r="S740" s="1227">
        <f>IFERROR(VLOOKUP($A740,NotaCredito2_0!$L$5:$L$457,1,0),0)</f>
        <v>0</v>
      </c>
      <c r="T740" s="1227">
        <f>IFERROR(VLOOKUP($A740,NotaDebito2_0!$L$5:$L$454,1,0),0)</f>
        <v>0</v>
      </c>
      <c r="U740" s="1227">
        <f>IFERROR(VLOOKUP($A740,General!$D$6:$D$235,1,0),0)</f>
        <v>0</v>
      </c>
      <c r="V740" s="1227">
        <f>IFERROR(VLOOKUP($A740,Firma!$H$4:$H$232,1,0),0)</f>
        <v>0</v>
      </c>
      <c r="W740" s="365" t="s">
        <v>1709</v>
      </c>
      <c r="X740" s="1229" t="str">
        <f t="shared" si="11"/>
        <v>2694</v>
      </c>
    </row>
    <row r="741" spans="1:24" customFormat="1" x14ac:dyDescent="0.25">
      <c r="A741" s="365" t="s">
        <v>1708</v>
      </c>
      <c r="B741" s="1249" t="s">
        <v>984</v>
      </c>
      <c r="C741" s="1382"/>
      <c r="D741" s="1090"/>
      <c r="E741" s="449"/>
      <c r="F741" s="1227" t="str">
        <f>IFERROR(VLOOKUP(A741,Factura1_0!$K$5:$K$263,1,0),"0")</f>
        <v>0</v>
      </c>
      <c r="G741" s="1227">
        <f>IFERROR(VLOOKUP(A741,Boleta1_0!$K$5:$K$248,1,0),0)</f>
        <v>0</v>
      </c>
      <c r="H741" s="1227">
        <f>IFERROR(VLOOKUP(A741,'Nota de Débito1_0'!$K$5:$K$238,1,0),0)</f>
        <v>0</v>
      </c>
      <c r="I741" s="1227">
        <f>IFERROR(VLOOKUP(A741,'Nota de Crédito1_0'!$K$5:$K$238,1,0),0)</f>
        <v>0</v>
      </c>
      <c r="J741" s="1227">
        <f>IFERROR(VLOOKUP(A741,Retenciones1_0!$K$5:$K$237,1,0),0)</f>
        <v>0</v>
      </c>
      <c r="K741" s="1227">
        <f>IFERROR(VLOOKUP(A741,Percepciones1_0!$K$5:$K$236,1,0),0)</f>
        <v>0</v>
      </c>
      <c r="L741" s="1227">
        <f>IFERROR(VLOOKUP(A741,Guía1_0!$K$5:$K$235,1,0),0)</f>
        <v>0</v>
      </c>
      <c r="M741" s="1227">
        <f>IFERROR(VLOOKUP(A741,'Resumen Diario1_1'!$K$5:$K$233,1,0),0)</f>
        <v>0</v>
      </c>
      <c r="N741" s="1227">
        <f>IFERROR(VLOOKUP(A741,'Comunicación de Baja1_0'!$K$5:$K$233,1,0),0)</f>
        <v>0</v>
      </c>
      <c r="O741" s="1227">
        <f>IFERROR(VLOOKUP(A741,'Resumen de reversiones1_0'!$K$5:$K$1000,1,0),0)</f>
        <v>0</v>
      </c>
      <c r="P741" s="1227">
        <f>IFERROR(VLOOKUP(A741,Factura2_0!$L$5:$L$971,1,0),0)</f>
        <v>0</v>
      </c>
      <c r="Q741" s="1227">
        <f>IFERROR(VLOOKUP($A741,Boleta2_0!$L$5:$L$1117,1,0),0)</f>
        <v>0</v>
      </c>
      <c r="R741" s="1227">
        <f>IFERROR(VLOOKUP($A741,'Servicios Públicos2_0'!$L$5:$L$462,1,0),0)</f>
        <v>0</v>
      </c>
      <c r="S741" s="1227">
        <f>IFERROR(VLOOKUP($A741,NotaCredito2_0!$L$5:$L$457,1,0),0)</f>
        <v>0</v>
      </c>
      <c r="T741" s="1227">
        <f>IFERROR(VLOOKUP($A741,NotaDebito2_0!$L$5:$L$454,1,0),0)</f>
        <v>0</v>
      </c>
      <c r="U741" s="1227">
        <f>IFERROR(VLOOKUP($A741,General!$D$6:$D$235,1,0),0)</f>
        <v>0</v>
      </c>
      <c r="V741" s="1227">
        <f>IFERROR(VLOOKUP($A741,Firma!$H$4:$H$232,1,0),0)</f>
        <v>0</v>
      </c>
      <c r="W741" s="365" t="s">
        <v>1708</v>
      </c>
      <c r="X741" s="1229" t="str">
        <f t="shared" si="11"/>
        <v>2695</v>
      </c>
    </row>
    <row r="742" spans="1:24" customFormat="1" x14ac:dyDescent="0.25">
      <c r="A742" s="365" t="s">
        <v>1707</v>
      </c>
      <c r="B742" s="1249" t="s">
        <v>985</v>
      </c>
      <c r="C742" s="1382"/>
      <c r="D742" s="1090"/>
      <c r="E742" s="449"/>
      <c r="F742" s="1227" t="str">
        <f>IFERROR(VLOOKUP(A742,Factura1_0!$K$5:$K$263,1,0),"0")</f>
        <v>0</v>
      </c>
      <c r="G742" s="1227">
        <f>IFERROR(VLOOKUP(A742,Boleta1_0!$K$5:$K$248,1,0),0)</f>
        <v>0</v>
      </c>
      <c r="H742" s="1227">
        <f>IFERROR(VLOOKUP(A742,'Nota de Débito1_0'!$K$5:$K$238,1,0),0)</f>
        <v>0</v>
      </c>
      <c r="I742" s="1227">
        <f>IFERROR(VLOOKUP(A742,'Nota de Crédito1_0'!$K$5:$K$238,1,0),0)</f>
        <v>0</v>
      </c>
      <c r="J742" s="1227" t="str">
        <f>IFERROR(VLOOKUP(A742,Retenciones1_0!$K$5:$K$237,1,0),0)</f>
        <v>2696</v>
      </c>
      <c r="K742" s="1227" t="str">
        <f>IFERROR(VLOOKUP(A742,Percepciones1_0!$K$5:$K$236,1,0),0)</f>
        <v>2696</v>
      </c>
      <c r="L742" s="1227">
        <f>IFERROR(VLOOKUP(A742,Guía1_0!$K$5:$K$235,1,0),0)</f>
        <v>0</v>
      </c>
      <c r="M742" s="1227">
        <f>IFERROR(VLOOKUP(A742,'Resumen Diario1_1'!$K$5:$K$233,1,0),0)</f>
        <v>0</v>
      </c>
      <c r="N742" s="1227">
        <f>IFERROR(VLOOKUP(A742,'Comunicación de Baja1_0'!$K$5:$K$233,1,0),0)</f>
        <v>0</v>
      </c>
      <c r="O742" s="1227">
        <f>IFERROR(VLOOKUP(A742,'Resumen de reversiones1_0'!$K$5:$K$1000,1,0),0)</f>
        <v>0</v>
      </c>
      <c r="P742" s="1227">
        <f>IFERROR(VLOOKUP(A742,Factura2_0!$L$5:$L$971,1,0),0)</f>
        <v>0</v>
      </c>
      <c r="Q742" s="1227">
        <f>IFERROR(VLOOKUP($A742,Boleta2_0!$L$5:$L$1117,1,0),0)</f>
        <v>0</v>
      </c>
      <c r="R742" s="1227">
        <f>IFERROR(VLOOKUP($A742,'Servicios Públicos2_0'!$L$5:$L$462,1,0),0)</f>
        <v>0</v>
      </c>
      <c r="S742" s="1227">
        <f>IFERROR(VLOOKUP($A742,NotaCredito2_0!$L$5:$L$457,1,0),0)</f>
        <v>0</v>
      </c>
      <c r="T742" s="1227">
        <f>IFERROR(VLOOKUP($A742,NotaDebito2_0!$L$5:$L$454,1,0),0)</f>
        <v>0</v>
      </c>
      <c r="U742" s="1227">
        <f>IFERROR(VLOOKUP($A742,General!$D$6:$D$235,1,0),0)</f>
        <v>0</v>
      </c>
      <c r="V742" s="1227">
        <f>IFERROR(VLOOKUP($A742,Firma!$H$4:$H$232,1,0),0)</f>
        <v>0</v>
      </c>
      <c r="W742" s="365" t="s">
        <v>1707</v>
      </c>
      <c r="X742" s="1229" t="str">
        <f t="shared" si="11"/>
        <v>2696</v>
      </c>
    </row>
    <row r="743" spans="1:24" customFormat="1" x14ac:dyDescent="0.25">
      <c r="A743" s="365" t="s">
        <v>1706</v>
      </c>
      <c r="B743" s="1249" t="s">
        <v>1070</v>
      </c>
      <c r="C743" s="1382"/>
      <c r="D743" s="1090"/>
      <c r="E743" s="449"/>
      <c r="F743" s="1227" t="str">
        <f>IFERROR(VLOOKUP(A743,Factura1_0!$K$5:$K$263,1,0),"0")</f>
        <v>0</v>
      </c>
      <c r="G743" s="1227">
        <f>IFERROR(VLOOKUP(A743,Boleta1_0!$K$5:$K$248,1,0),0)</f>
        <v>0</v>
      </c>
      <c r="H743" s="1227">
        <f>IFERROR(VLOOKUP(A743,'Nota de Débito1_0'!$K$5:$K$238,1,0),0)</f>
        <v>0</v>
      </c>
      <c r="I743" s="1227">
        <f>IFERROR(VLOOKUP(A743,'Nota de Crédito1_0'!$K$5:$K$238,1,0),0)</f>
        <v>0</v>
      </c>
      <c r="J743" s="1227">
        <f>IFERROR(VLOOKUP(A743,Retenciones1_0!$K$5:$K$237,1,0),0)</f>
        <v>0</v>
      </c>
      <c r="K743" s="1227" t="str">
        <f>IFERROR(VLOOKUP(A743,Percepciones1_0!$K$5:$K$236,1,0),0)</f>
        <v>2697</v>
      </c>
      <c r="L743" s="1227">
        <f>IFERROR(VLOOKUP(A743,Guía1_0!$K$5:$K$235,1,0),0)</f>
        <v>0</v>
      </c>
      <c r="M743" s="1227">
        <f>IFERROR(VLOOKUP(A743,'Resumen Diario1_1'!$K$5:$K$233,1,0),0)</f>
        <v>0</v>
      </c>
      <c r="N743" s="1227">
        <f>IFERROR(VLOOKUP(A743,'Comunicación de Baja1_0'!$K$5:$K$233,1,0),0)</f>
        <v>0</v>
      </c>
      <c r="O743" s="1227">
        <f>IFERROR(VLOOKUP(A743,'Resumen de reversiones1_0'!$K$5:$K$1000,1,0),0)</f>
        <v>0</v>
      </c>
      <c r="P743" s="1227">
        <f>IFERROR(VLOOKUP(A743,Factura2_0!$L$5:$L$971,1,0),0)</f>
        <v>0</v>
      </c>
      <c r="Q743" s="1227">
        <f>IFERROR(VLOOKUP($A743,Boleta2_0!$L$5:$L$1117,1,0),0)</f>
        <v>0</v>
      </c>
      <c r="R743" s="1227">
        <f>IFERROR(VLOOKUP($A743,'Servicios Públicos2_0'!$L$5:$L$462,1,0),0)</f>
        <v>0</v>
      </c>
      <c r="S743" s="1227">
        <f>IFERROR(VLOOKUP($A743,NotaCredito2_0!$L$5:$L$457,1,0),0)</f>
        <v>0</v>
      </c>
      <c r="T743" s="1227">
        <f>IFERROR(VLOOKUP($A743,NotaDebito2_0!$L$5:$L$454,1,0),0)</f>
        <v>0</v>
      </c>
      <c r="U743" s="1227">
        <f>IFERROR(VLOOKUP($A743,General!$D$6:$D$235,1,0),0)</f>
        <v>0</v>
      </c>
      <c r="V743" s="1227">
        <f>IFERROR(VLOOKUP($A743,Firma!$H$4:$H$232,1,0),0)</f>
        <v>0</v>
      </c>
      <c r="W743" s="365" t="s">
        <v>1706</v>
      </c>
      <c r="X743" s="1229" t="str">
        <f t="shared" si="11"/>
        <v>2697</v>
      </c>
    </row>
    <row r="744" spans="1:24" customFormat="1" x14ac:dyDescent="0.25">
      <c r="A744" s="365" t="s">
        <v>1705</v>
      </c>
      <c r="B744" s="1249" t="s">
        <v>1071</v>
      </c>
      <c r="C744" s="1382"/>
      <c r="D744" s="1090"/>
      <c r="E744" s="449"/>
      <c r="F744" s="1227" t="str">
        <f>IFERROR(VLOOKUP(A744,Factura1_0!$K$5:$K$263,1,0),"0")</f>
        <v>0</v>
      </c>
      <c r="G744" s="1227">
        <f>IFERROR(VLOOKUP(A744,Boleta1_0!$K$5:$K$248,1,0),0)</f>
        <v>0</v>
      </c>
      <c r="H744" s="1227">
        <f>IFERROR(VLOOKUP(A744,'Nota de Débito1_0'!$K$5:$K$238,1,0),0)</f>
        <v>0</v>
      </c>
      <c r="I744" s="1227">
        <f>IFERROR(VLOOKUP(A744,'Nota de Crédito1_0'!$K$5:$K$238,1,0),0)</f>
        <v>0</v>
      </c>
      <c r="J744" s="1227">
        <f>IFERROR(VLOOKUP(A744,Retenciones1_0!$K$5:$K$237,1,0),0)</f>
        <v>0</v>
      </c>
      <c r="K744" s="1227" t="str">
        <f>IFERROR(VLOOKUP(A744,Percepciones1_0!$K$5:$K$236,1,0),0)</f>
        <v>2698</v>
      </c>
      <c r="L744" s="1227">
        <f>IFERROR(VLOOKUP(A744,Guía1_0!$K$5:$K$235,1,0),0)</f>
        <v>0</v>
      </c>
      <c r="M744" s="1227">
        <f>IFERROR(VLOOKUP(A744,'Resumen Diario1_1'!$K$5:$K$233,1,0),0)</f>
        <v>0</v>
      </c>
      <c r="N744" s="1227">
        <f>IFERROR(VLOOKUP(A744,'Comunicación de Baja1_0'!$K$5:$K$233,1,0),0)</f>
        <v>0</v>
      </c>
      <c r="O744" s="1227">
        <f>IFERROR(VLOOKUP(A744,'Resumen de reversiones1_0'!$K$5:$K$1000,1,0),0)</f>
        <v>0</v>
      </c>
      <c r="P744" s="1227">
        <f>IFERROR(VLOOKUP(A744,Factura2_0!$L$5:$L$971,1,0),0)</f>
        <v>0</v>
      </c>
      <c r="Q744" s="1227">
        <f>IFERROR(VLOOKUP($A744,Boleta2_0!$L$5:$L$1117,1,0),0)</f>
        <v>0</v>
      </c>
      <c r="R744" s="1227">
        <f>IFERROR(VLOOKUP($A744,'Servicios Públicos2_0'!$L$5:$L$462,1,0),0)</f>
        <v>0</v>
      </c>
      <c r="S744" s="1227">
        <f>IFERROR(VLOOKUP($A744,NotaCredito2_0!$L$5:$L$457,1,0),0)</f>
        <v>0</v>
      </c>
      <c r="T744" s="1227">
        <f>IFERROR(VLOOKUP($A744,NotaDebito2_0!$L$5:$L$454,1,0),0)</f>
        <v>0</v>
      </c>
      <c r="U744" s="1227">
        <f>IFERROR(VLOOKUP($A744,General!$D$6:$D$235,1,0),0)</f>
        <v>0</v>
      </c>
      <c r="V744" s="1227">
        <f>IFERROR(VLOOKUP($A744,Firma!$H$4:$H$232,1,0),0)</f>
        <v>0</v>
      </c>
      <c r="W744" s="365" t="s">
        <v>1705</v>
      </c>
      <c r="X744" s="1229" t="str">
        <f t="shared" si="11"/>
        <v>2698</v>
      </c>
    </row>
    <row r="745" spans="1:24" customFormat="1" x14ac:dyDescent="0.25">
      <c r="A745" s="365" t="s">
        <v>1704</v>
      </c>
      <c r="B745" s="1249" t="s">
        <v>1072</v>
      </c>
      <c r="C745" s="1382"/>
      <c r="D745" s="1090"/>
      <c r="E745" s="449"/>
      <c r="F745" s="1227" t="str">
        <f>IFERROR(VLOOKUP(A745,Factura1_0!$K$5:$K$263,1,0),"0")</f>
        <v>0</v>
      </c>
      <c r="G745" s="1227">
        <f>IFERROR(VLOOKUP(A745,Boleta1_0!$K$5:$K$248,1,0),0)</f>
        <v>0</v>
      </c>
      <c r="H745" s="1227">
        <f>IFERROR(VLOOKUP(A745,'Nota de Débito1_0'!$K$5:$K$238,1,0),0)</f>
        <v>0</v>
      </c>
      <c r="I745" s="1227">
        <f>IFERROR(VLOOKUP(A745,'Nota de Crédito1_0'!$K$5:$K$238,1,0),0)</f>
        <v>0</v>
      </c>
      <c r="J745" s="1227">
        <f>IFERROR(VLOOKUP(A745,Retenciones1_0!$K$5:$K$237,1,0),0)</f>
        <v>0</v>
      </c>
      <c r="K745" s="1227" t="str">
        <f>IFERROR(VLOOKUP(A745,Percepciones1_0!$K$5:$K$236,1,0),0)</f>
        <v>2699</v>
      </c>
      <c r="L745" s="1227">
        <f>IFERROR(VLOOKUP(A745,Guía1_0!$K$5:$K$235,1,0),0)</f>
        <v>0</v>
      </c>
      <c r="M745" s="1227">
        <f>IFERROR(VLOOKUP(A745,'Resumen Diario1_1'!$K$5:$K$233,1,0),0)</f>
        <v>0</v>
      </c>
      <c r="N745" s="1227">
        <f>IFERROR(VLOOKUP(A745,'Comunicación de Baja1_0'!$K$5:$K$233,1,0),0)</f>
        <v>0</v>
      </c>
      <c r="O745" s="1227">
        <f>IFERROR(VLOOKUP(A745,'Resumen de reversiones1_0'!$K$5:$K$1000,1,0),0)</f>
        <v>0</v>
      </c>
      <c r="P745" s="1227">
        <f>IFERROR(VLOOKUP(A745,Factura2_0!$L$5:$L$971,1,0),0)</f>
        <v>0</v>
      </c>
      <c r="Q745" s="1227">
        <f>IFERROR(VLOOKUP($A745,Boleta2_0!$L$5:$L$1117,1,0),0)</f>
        <v>0</v>
      </c>
      <c r="R745" s="1227">
        <f>IFERROR(VLOOKUP($A745,'Servicios Públicos2_0'!$L$5:$L$462,1,0),0)</f>
        <v>0</v>
      </c>
      <c r="S745" s="1227">
        <f>IFERROR(VLOOKUP($A745,NotaCredito2_0!$L$5:$L$457,1,0),0)</f>
        <v>0</v>
      </c>
      <c r="T745" s="1227">
        <f>IFERROR(VLOOKUP($A745,NotaDebito2_0!$L$5:$L$454,1,0),0)</f>
        <v>0</v>
      </c>
      <c r="U745" s="1227">
        <f>IFERROR(VLOOKUP($A745,General!$D$6:$D$235,1,0),0)</f>
        <v>0</v>
      </c>
      <c r="V745" s="1227">
        <f>IFERROR(VLOOKUP($A745,Firma!$H$4:$H$232,1,0),0)</f>
        <v>0</v>
      </c>
      <c r="W745" s="365" t="s">
        <v>1704</v>
      </c>
      <c r="X745" s="1229" t="str">
        <f t="shared" si="11"/>
        <v>2699</v>
      </c>
    </row>
    <row r="746" spans="1:24" customFormat="1" x14ac:dyDescent="0.25">
      <c r="A746" s="365" t="s">
        <v>1703</v>
      </c>
      <c r="B746" s="1249" t="s">
        <v>1073</v>
      </c>
      <c r="C746" s="1382"/>
      <c r="D746" s="1090"/>
      <c r="E746" s="449"/>
      <c r="F746" s="1227" t="str">
        <f>IFERROR(VLOOKUP(A746,Factura1_0!$K$5:$K$263,1,0),"0")</f>
        <v>0</v>
      </c>
      <c r="G746" s="1227">
        <f>IFERROR(VLOOKUP(A746,Boleta1_0!$K$5:$K$248,1,0),0)</f>
        <v>0</v>
      </c>
      <c r="H746" s="1227">
        <f>IFERROR(VLOOKUP(A746,'Nota de Débito1_0'!$K$5:$K$238,1,0),0)</f>
        <v>0</v>
      </c>
      <c r="I746" s="1227">
        <f>IFERROR(VLOOKUP(A746,'Nota de Crédito1_0'!$K$5:$K$238,1,0),0)</f>
        <v>0</v>
      </c>
      <c r="J746" s="1227">
        <f>IFERROR(VLOOKUP(A746,Retenciones1_0!$K$5:$K$237,1,0),0)</f>
        <v>0</v>
      </c>
      <c r="K746" s="1227" t="str">
        <f>IFERROR(VLOOKUP(A746,Percepciones1_0!$K$5:$K$236,1,0),0)</f>
        <v>2700</v>
      </c>
      <c r="L746" s="1227">
        <f>IFERROR(VLOOKUP(A746,Guía1_0!$K$5:$K$235,1,0),0)</f>
        <v>0</v>
      </c>
      <c r="M746" s="1227">
        <f>IFERROR(VLOOKUP(A746,'Resumen Diario1_1'!$K$5:$K$233,1,0),0)</f>
        <v>0</v>
      </c>
      <c r="N746" s="1227">
        <f>IFERROR(VLOOKUP(A746,'Comunicación de Baja1_0'!$K$5:$K$233,1,0),0)</f>
        <v>0</v>
      </c>
      <c r="O746" s="1227">
        <f>IFERROR(VLOOKUP(A746,'Resumen de reversiones1_0'!$K$5:$K$1000,1,0),0)</f>
        <v>0</v>
      </c>
      <c r="P746" s="1227">
        <f>IFERROR(VLOOKUP(A746,Factura2_0!$L$5:$L$971,1,0),0)</f>
        <v>0</v>
      </c>
      <c r="Q746" s="1227">
        <f>IFERROR(VLOOKUP($A746,Boleta2_0!$L$5:$L$1117,1,0),0)</f>
        <v>0</v>
      </c>
      <c r="R746" s="1227">
        <f>IFERROR(VLOOKUP($A746,'Servicios Públicos2_0'!$L$5:$L$462,1,0),0)</f>
        <v>0</v>
      </c>
      <c r="S746" s="1227">
        <f>IFERROR(VLOOKUP($A746,NotaCredito2_0!$L$5:$L$457,1,0),0)</f>
        <v>0</v>
      </c>
      <c r="T746" s="1227">
        <f>IFERROR(VLOOKUP($A746,NotaDebito2_0!$L$5:$L$454,1,0),0)</f>
        <v>0</v>
      </c>
      <c r="U746" s="1227">
        <f>IFERROR(VLOOKUP($A746,General!$D$6:$D$235,1,0),0)</f>
        <v>0</v>
      </c>
      <c r="V746" s="1227">
        <f>IFERROR(VLOOKUP($A746,Firma!$H$4:$H$232,1,0),0)</f>
        <v>0</v>
      </c>
      <c r="W746" s="365" t="s">
        <v>1703</v>
      </c>
      <c r="X746" s="1229" t="str">
        <f t="shared" si="11"/>
        <v>2700</v>
      </c>
    </row>
    <row r="747" spans="1:24" customFormat="1" x14ac:dyDescent="0.25">
      <c r="A747" s="365" t="s">
        <v>1702</v>
      </c>
      <c r="B747" s="1249" t="s">
        <v>986</v>
      </c>
      <c r="C747" s="1382"/>
      <c r="D747" s="1090"/>
      <c r="E747" s="449"/>
      <c r="F747" s="1227" t="str">
        <f>IFERROR(VLOOKUP(A747,Factura1_0!$K$5:$K$263,1,0),"0")</f>
        <v>0</v>
      </c>
      <c r="G747" s="1227">
        <f>IFERROR(VLOOKUP(A747,Boleta1_0!$K$5:$K$248,1,0),0)</f>
        <v>0</v>
      </c>
      <c r="H747" s="1227">
        <f>IFERROR(VLOOKUP(A747,'Nota de Débito1_0'!$K$5:$K$238,1,0),0)</f>
        <v>0</v>
      </c>
      <c r="I747" s="1227">
        <f>IFERROR(VLOOKUP(A747,'Nota de Crédito1_0'!$K$5:$K$238,1,0),0)</f>
        <v>0</v>
      </c>
      <c r="J747" s="1227">
        <f>IFERROR(VLOOKUP(A747,Retenciones1_0!$K$5:$K$237,1,0),0)</f>
        <v>0</v>
      </c>
      <c r="K747" s="1227">
        <f>IFERROR(VLOOKUP(A747,Percepciones1_0!$K$5:$K$236,1,0),0)</f>
        <v>0</v>
      </c>
      <c r="L747" s="1227">
        <f>IFERROR(VLOOKUP(A747,Guía1_0!$K$5:$K$235,1,0),0)</f>
        <v>0</v>
      </c>
      <c r="M747" s="1227">
        <f>IFERROR(VLOOKUP(A747,'Resumen Diario1_1'!$K$5:$K$233,1,0),0)</f>
        <v>0</v>
      </c>
      <c r="N747" s="1227">
        <f>IFERROR(VLOOKUP(A747,'Comunicación de Baja1_0'!$K$5:$K$233,1,0),0)</f>
        <v>0</v>
      </c>
      <c r="O747" s="1227">
        <f>IFERROR(VLOOKUP(A747,'Resumen de reversiones1_0'!$K$5:$K$1000,1,0),0)</f>
        <v>0</v>
      </c>
      <c r="P747" s="1227">
        <f>IFERROR(VLOOKUP(A747,Factura2_0!$L$5:$L$971,1,0),0)</f>
        <v>0</v>
      </c>
      <c r="Q747" s="1227">
        <f>IFERROR(VLOOKUP($A747,Boleta2_0!$L$5:$L$1117,1,0),0)</f>
        <v>0</v>
      </c>
      <c r="R747" s="1227">
        <f>IFERROR(VLOOKUP($A747,'Servicios Públicos2_0'!$L$5:$L$462,1,0),0)</f>
        <v>0</v>
      </c>
      <c r="S747" s="1227">
        <f>IFERROR(VLOOKUP($A747,NotaCredito2_0!$L$5:$L$457,1,0),0)</f>
        <v>0</v>
      </c>
      <c r="T747" s="1227">
        <f>IFERROR(VLOOKUP($A747,NotaDebito2_0!$L$5:$L$454,1,0),0)</f>
        <v>0</v>
      </c>
      <c r="U747" s="1227">
        <f>IFERROR(VLOOKUP($A747,General!$D$6:$D$235,1,0),0)</f>
        <v>0</v>
      </c>
      <c r="V747" s="1227">
        <f>IFERROR(VLOOKUP($A747,Firma!$H$4:$H$232,1,0),0)</f>
        <v>0</v>
      </c>
      <c r="W747" s="365" t="s">
        <v>1702</v>
      </c>
      <c r="X747" s="1229" t="str">
        <f t="shared" si="11"/>
        <v>2701</v>
      </c>
    </row>
    <row r="748" spans="1:24" customFormat="1" x14ac:dyDescent="0.25">
      <c r="A748" s="365" t="s">
        <v>1701</v>
      </c>
      <c r="B748" s="1249" t="s">
        <v>1074</v>
      </c>
      <c r="C748" s="1382"/>
      <c r="D748" s="1090"/>
      <c r="E748" s="449"/>
      <c r="F748" s="1227" t="str">
        <f>IFERROR(VLOOKUP(A748,Factura1_0!$K$5:$K$263,1,0),"0")</f>
        <v>0</v>
      </c>
      <c r="G748" s="1227">
        <f>IFERROR(VLOOKUP(A748,Boleta1_0!$K$5:$K$248,1,0),0)</f>
        <v>0</v>
      </c>
      <c r="H748" s="1227">
        <f>IFERROR(VLOOKUP(A748,'Nota de Débito1_0'!$K$5:$K$238,1,0),0)</f>
        <v>0</v>
      </c>
      <c r="I748" s="1227">
        <f>IFERROR(VLOOKUP(A748,'Nota de Crédito1_0'!$K$5:$K$238,1,0),0)</f>
        <v>0</v>
      </c>
      <c r="J748" s="1227">
        <f>IFERROR(VLOOKUP(A748,Retenciones1_0!$K$5:$K$237,1,0),0)</f>
        <v>0</v>
      </c>
      <c r="K748" s="1227" t="str">
        <f>IFERROR(VLOOKUP(A748,Percepciones1_0!$K$5:$K$236,1,0),0)</f>
        <v>2702</v>
      </c>
      <c r="L748" s="1227">
        <f>IFERROR(VLOOKUP(A748,Guía1_0!$K$5:$K$235,1,0),0)</f>
        <v>0</v>
      </c>
      <c r="M748" s="1227">
        <f>IFERROR(VLOOKUP(A748,'Resumen Diario1_1'!$K$5:$K$233,1,0),0)</f>
        <v>0</v>
      </c>
      <c r="N748" s="1227">
        <f>IFERROR(VLOOKUP(A748,'Comunicación de Baja1_0'!$K$5:$K$233,1,0),0)</f>
        <v>0</v>
      </c>
      <c r="O748" s="1227">
        <f>IFERROR(VLOOKUP(A748,'Resumen de reversiones1_0'!$K$5:$K$1000,1,0),0)</f>
        <v>0</v>
      </c>
      <c r="P748" s="1227">
        <f>IFERROR(VLOOKUP(A748,Factura2_0!$L$5:$L$971,1,0),0)</f>
        <v>0</v>
      </c>
      <c r="Q748" s="1227">
        <f>IFERROR(VLOOKUP($A748,Boleta2_0!$L$5:$L$1117,1,0),0)</f>
        <v>0</v>
      </c>
      <c r="R748" s="1227">
        <f>IFERROR(VLOOKUP($A748,'Servicios Públicos2_0'!$L$5:$L$462,1,0),0)</f>
        <v>0</v>
      </c>
      <c r="S748" s="1227">
        <f>IFERROR(VLOOKUP($A748,NotaCredito2_0!$L$5:$L$457,1,0),0)</f>
        <v>0</v>
      </c>
      <c r="T748" s="1227">
        <f>IFERROR(VLOOKUP($A748,NotaDebito2_0!$L$5:$L$454,1,0),0)</f>
        <v>0</v>
      </c>
      <c r="U748" s="1227">
        <f>IFERROR(VLOOKUP($A748,General!$D$6:$D$235,1,0),0)</f>
        <v>0</v>
      </c>
      <c r="V748" s="1227">
        <f>IFERROR(VLOOKUP($A748,Firma!$H$4:$H$232,1,0),0)</f>
        <v>0</v>
      </c>
      <c r="W748" s="365" t="s">
        <v>1701</v>
      </c>
      <c r="X748" s="1229" t="str">
        <f t="shared" si="11"/>
        <v>2702</v>
      </c>
    </row>
    <row r="749" spans="1:24" customFormat="1" x14ac:dyDescent="0.25">
      <c r="A749" s="365" t="s">
        <v>1700</v>
      </c>
      <c r="B749" s="1249" t="s">
        <v>1075</v>
      </c>
      <c r="C749" s="1382"/>
      <c r="D749" s="1090"/>
      <c r="E749" s="449"/>
      <c r="F749" s="1227" t="str">
        <f>IFERROR(VLOOKUP(A749,Factura1_0!$K$5:$K$263,1,0),"0")</f>
        <v>0</v>
      </c>
      <c r="G749" s="1227">
        <f>IFERROR(VLOOKUP(A749,Boleta1_0!$K$5:$K$248,1,0),0)</f>
        <v>0</v>
      </c>
      <c r="H749" s="1227">
        <f>IFERROR(VLOOKUP(A749,'Nota de Débito1_0'!$K$5:$K$238,1,0),0)</f>
        <v>0</v>
      </c>
      <c r="I749" s="1227">
        <f>IFERROR(VLOOKUP(A749,'Nota de Crédito1_0'!$K$5:$K$238,1,0),0)</f>
        <v>0</v>
      </c>
      <c r="J749" s="1227">
        <f>IFERROR(VLOOKUP(A749,Retenciones1_0!$K$5:$K$237,1,0),0)</f>
        <v>0</v>
      </c>
      <c r="K749" s="1227">
        <f>IFERROR(VLOOKUP(A749,Percepciones1_0!$K$5:$K$236,1,0),0)</f>
        <v>0</v>
      </c>
      <c r="L749" s="1227">
        <f>IFERROR(VLOOKUP(A749,Guía1_0!$K$5:$K$235,1,0),0)</f>
        <v>0</v>
      </c>
      <c r="M749" s="1227">
        <f>IFERROR(VLOOKUP(A749,'Resumen Diario1_1'!$K$5:$K$233,1,0),0)</f>
        <v>0</v>
      </c>
      <c r="N749" s="1227">
        <f>IFERROR(VLOOKUP(A749,'Comunicación de Baja1_0'!$K$5:$K$233,1,0),0)</f>
        <v>0</v>
      </c>
      <c r="O749" s="1227">
        <f>IFERROR(VLOOKUP(A749,'Resumen de reversiones1_0'!$K$5:$K$1000,1,0),0)</f>
        <v>0</v>
      </c>
      <c r="P749" s="1227">
        <f>IFERROR(VLOOKUP(A749,Factura2_0!$L$5:$L$971,1,0),0)</f>
        <v>0</v>
      </c>
      <c r="Q749" s="1227">
        <f>IFERROR(VLOOKUP($A749,Boleta2_0!$L$5:$L$1117,1,0),0)</f>
        <v>0</v>
      </c>
      <c r="R749" s="1227">
        <f>IFERROR(VLOOKUP($A749,'Servicios Públicos2_0'!$L$5:$L$462,1,0),0)</f>
        <v>0</v>
      </c>
      <c r="S749" s="1227">
        <f>IFERROR(VLOOKUP($A749,NotaCredito2_0!$L$5:$L$457,1,0),0)</f>
        <v>0</v>
      </c>
      <c r="T749" s="1227">
        <f>IFERROR(VLOOKUP($A749,NotaDebito2_0!$L$5:$L$454,1,0),0)</f>
        <v>0</v>
      </c>
      <c r="U749" s="1227">
        <f>IFERROR(VLOOKUP($A749,General!$D$6:$D$235,1,0),0)</f>
        <v>0</v>
      </c>
      <c r="V749" s="1227">
        <f>IFERROR(VLOOKUP($A749,Firma!$H$4:$H$232,1,0),0)</f>
        <v>0</v>
      </c>
      <c r="W749" s="365" t="s">
        <v>1700</v>
      </c>
      <c r="X749" s="1229" t="str">
        <f t="shared" si="11"/>
        <v>2703</v>
      </c>
    </row>
    <row r="750" spans="1:24" customFormat="1" x14ac:dyDescent="0.25">
      <c r="A750" s="365" t="s">
        <v>1699</v>
      </c>
      <c r="B750" s="1249" t="s">
        <v>1076</v>
      </c>
      <c r="C750" s="1382"/>
      <c r="D750" s="1090"/>
      <c r="E750" s="449"/>
      <c r="F750" s="1227" t="str">
        <f>IFERROR(VLOOKUP(A750,Factura1_0!$K$5:$K$263,1,0),"0")</f>
        <v>0</v>
      </c>
      <c r="G750" s="1227">
        <f>IFERROR(VLOOKUP(A750,Boleta1_0!$K$5:$K$248,1,0),0)</f>
        <v>0</v>
      </c>
      <c r="H750" s="1227">
        <f>IFERROR(VLOOKUP(A750,'Nota de Débito1_0'!$K$5:$K$238,1,0),0)</f>
        <v>0</v>
      </c>
      <c r="I750" s="1227">
        <f>IFERROR(VLOOKUP(A750,'Nota de Crédito1_0'!$K$5:$K$238,1,0),0)</f>
        <v>0</v>
      </c>
      <c r="J750" s="1227">
        <f>IFERROR(VLOOKUP(A750,Retenciones1_0!$K$5:$K$237,1,0),0)</f>
        <v>0</v>
      </c>
      <c r="K750" s="1227">
        <f>IFERROR(VLOOKUP(A750,Percepciones1_0!$K$5:$K$236,1,0),0)</f>
        <v>0</v>
      </c>
      <c r="L750" s="1227">
        <f>IFERROR(VLOOKUP(A750,Guía1_0!$K$5:$K$235,1,0),0)</f>
        <v>0</v>
      </c>
      <c r="M750" s="1227">
        <f>IFERROR(VLOOKUP(A750,'Resumen Diario1_1'!$K$5:$K$233,1,0),0)</f>
        <v>0</v>
      </c>
      <c r="N750" s="1227">
        <f>IFERROR(VLOOKUP(A750,'Comunicación de Baja1_0'!$K$5:$K$233,1,0),0)</f>
        <v>0</v>
      </c>
      <c r="O750" s="1227">
        <f>IFERROR(VLOOKUP(A750,'Resumen de reversiones1_0'!$K$5:$K$1000,1,0),0)</f>
        <v>0</v>
      </c>
      <c r="P750" s="1227">
        <f>IFERROR(VLOOKUP(A750,Factura2_0!$L$5:$L$971,1,0),0)</f>
        <v>0</v>
      </c>
      <c r="Q750" s="1227">
        <f>IFERROR(VLOOKUP($A750,Boleta2_0!$L$5:$L$1117,1,0),0)</f>
        <v>0</v>
      </c>
      <c r="R750" s="1227">
        <f>IFERROR(VLOOKUP($A750,'Servicios Públicos2_0'!$L$5:$L$462,1,0),0)</f>
        <v>0</v>
      </c>
      <c r="S750" s="1227">
        <f>IFERROR(VLOOKUP($A750,NotaCredito2_0!$L$5:$L$457,1,0),0)</f>
        <v>0</v>
      </c>
      <c r="T750" s="1227">
        <f>IFERROR(VLOOKUP($A750,NotaDebito2_0!$L$5:$L$454,1,0),0)</f>
        <v>0</v>
      </c>
      <c r="U750" s="1227">
        <f>IFERROR(VLOOKUP($A750,General!$D$6:$D$235,1,0),0)</f>
        <v>0</v>
      </c>
      <c r="V750" s="1227">
        <f>IFERROR(VLOOKUP($A750,Firma!$H$4:$H$232,1,0),0)</f>
        <v>0</v>
      </c>
      <c r="W750" s="365" t="s">
        <v>1699</v>
      </c>
      <c r="X750" s="1229" t="str">
        <f t="shared" si="11"/>
        <v>2704</v>
      </c>
    </row>
    <row r="751" spans="1:24" customFormat="1" x14ac:dyDescent="0.25">
      <c r="A751" s="365" t="s">
        <v>1698</v>
      </c>
      <c r="B751" s="1249" t="s">
        <v>1077</v>
      </c>
      <c r="C751" s="1382"/>
      <c r="D751" s="1090"/>
      <c r="E751" s="449"/>
      <c r="F751" s="1227" t="str">
        <f>IFERROR(VLOOKUP(A751,Factura1_0!$K$5:$K$263,1,0),"0")</f>
        <v>0</v>
      </c>
      <c r="G751" s="1227">
        <f>IFERROR(VLOOKUP(A751,Boleta1_0!$K$5:$K$248,1,0),0)</f>
        <v>0</v>
      </c>
      <c r="H751" s="1227">
        <f>IFERROR(VLOOKUP(A751,'Nota de Débito1_0'!$K$5:$K$238,1,0),0)</f>
        <v>0</v>
      </c>
      <c r="I751" s="1227">
        <f>IFERROR(VLOOKUP(A751,'Nota de Crédito1_0'!$K$5:$K$238,1,0),0)</f>
        <v>0</v>
      </c>
      <c r="J751" s="1227">
        <f>IFERROR(VLOOKUP(A751,Retenciones1_0!$K$5:$K$237,1,0),0)</f>
        <v>0</v>
      </c>
      <c r="K751" s="1227" t="str">
        <f>IFERROR(VLOOKUP(A751,Percepciones1_0!$K$5:$K$236,1,0),0)</f>
        <v>2705</v>
      </c>
      <c r="L751" s="1227">
        <f>IFERROR(VLOOKUP(A751,Guía1_0!$K$5:$K$235,1,0),0)</f>
        <v>0</v>
      </c>
      <c r="M751" s="1227">
        <f>IFERROR(VLOOKUP(A751,'Resumen Diario1_1'!$K$5:$K$233,1,0),0)</f>
        <v>0</v>
      </c>
      <c r="N751" s="1227">
        <f>IFERROR(VLOOKUP(A751,'Comunicación de Baja1_0'!$K$5:$K$233,1,0),0)</f>
        <v>0</v>
      </c>
      <c r="O751" s="1227">
        <f>IFERROR(VLOOKUP(A751,'Resumen de reversiones1_0'!$K$5:$K$1000,1,0),0)</f>
        <v>0</v>
      </c>
      <c r="P751" s="1227">
        <f>IFERROR(VLOOKUP(A751,Factura2_0!$L$5:$L$971,1,0),0)</f>
        <v>0</v>
      </c>
      <c r="Q751" s="1227">
        <f>IFERROR(VLOOKUP($A751,Boleta2_0!$L$5:$L$1117,1,0),0)</f>
        <v>0</v>
      </c>
      <c r="R751" s="1227">
        <f>IFERROR(VLOOKUP($A751,'Servicios Públicos2_0'!$L$5:$L$462,1,0),0)</f>
        <v>0</v>
      </c>
      <c r="S751" s="1227">
        <f>IFERROR(VLOOKUP($A751,NotaCredito2_0!$L$5:$L$457,1,0),0)</f>
        <v>0</v>
      </c>
      <c r="T751" s="1227">
        <f>IFERROR(VLOOKUP($A751,NotaDebito2_0!$L$5:$L$454,1,0),0)</f>
        <v>0</v>
      </c>
      <c r="U751" s="1227">
        <f>IFERROR(VLOOKUP($A751,General!$D$6:$D$235,1,0),0)</f>
        <v>0</v>
      </c>
      <c r="V751" s="1227">
        <f>IFERROR(VLOOKUP($A751,Firma!$H$4:$H$232,1,0),0)</f>
        <v>0</v>
      </c>
      <c r="W751" s="365" t="s">
        <v>1698</v>
      </c>
      <c r="X751" s="1229" t="str">
        <f t="shared" si="11"/>
        <v>2705</v>
      </c>
    </row>
    <row r="752" spans="1:24" customFormat="1" x14ac:dyDescent="0.25">
      <c r="A752" s="365" t="s">
        <v>1697</v>
      </c>
      <c r="B752" s="1249" t="s">
        <v>1078</v>
      </c>
      <c r="C752" s="1382"/>
      <c r="D752" s="1090"/>
      <c r="E752" s="449"/>
      <c r="F752" s="1227" t="str">
        <f>IFERROR(VLOOKUP(A752,Factura1_0!$K$5:$K$263,1,0),"0")</f>
        <v>0</v>
      </c>
      <c r="G752" s="1227">
        <f>IFERROR(VLOOKUP(A752,Boleta1_0!$K$5:$K$248,1,0),0)</f>
        <v>0</v>
      </c>
      <c r="H752" s="1227">
        <f>IFERROR(VLOOKUP(A752,'Nota de Débito1_0'!$K$5:$K$238,1,0),0)</f>
        <v>0</v>
      </c>
      <c r="I752" s="1227">
        <f>IFERROR(VLOOKUP(A752,'Nota de Crédito1_0'!$K$5:$K$238,1,0),0)</f>
        <v>0</v>
      </c>
      <c r="J752" s="1227">
        <f>IFERROR(VLOOKUP(A752,Retenciones1_0!$K$5:$K$237,1,0),0)</f>
        <v>0</v>
      </c>
      <c r="K752" s="1227">
        <f>IFERROR(VLOOKUP(A752,Percepciones1_0!$K$5:$K$236,1,0),0)</f>
        <v>0</v>
      </c>
      <c r="L752" s="1227">
        <f>IFERROR(VLOOKUP(A752,Guía1_0!$K$5:$K$235,1,0),0)</f>
        <v>0</v>
      </c>
      <c r="M752" s="1227">
        <f>IFERROR(VLOOKUP(A752,'Resumen Diario1_1'!$K$5:$K$233,1,0),0)</f>
        <v>0</v>
      </c>
      <c r="N752" s="1227">
        <f>IFERROR(VLOOKUP(A752,'Comunicación de Baja1_0'!$K$5:$K$233,1,0),0)</f>
        <v>0</v>
      </c>
      <c r="O752" s="1227">
        <f>IFERROR(VLOOKUP(A752,'Resumen de reversiones1_0'!$K$5:$K$1000,1,0),0)</f>
        <v>0</v>
      </c>
      <c r="P752" s="1227">
        <f>IFERROR(VLOOKUP(A752,Factura2_0!$L$5:$L$971,1,0),0)</f>
        <v>0</v>
      </c>
      <c r="Q752" s="1227">
        <f>IFERROR(VLOOKUP($A752,Boleta2_0!$L$5:$L$1117,1,0),0)</f>
        <v>0</v>
      </c>
      <c r="R752" s="1227">
        <f>IFERROR(VLOOKUP($A752,'Servicios Públicos2_0'!$L$5:$L$462,1,0),0)</f>
        <v>0</v>
      </c>
      <c r="S752" s="1227">
        <f>IFERROR(VLOOKUP($A752,NotaCredito2_0!$L$5:$L$457,1,0),0)</f>
        <v>0</v>
      </c>
      <c r="T752" s="1227">
        <f>IFERROR(VLOOKUP($A752,NotaDebito2_0!$L$5:$L$454,1,0),0)</f>
        <v>0</v>
      </c>
      <c r="U752" s="1227">
        <f>IFERROR(VLOOKUP($A752,General!$D$6:$D$235,1,0),0)</f>
        <v>0</v>
      </c>
      <c r="V752" s="1227">
        <f>IFERROR(VLOOKUP($A752,Firma!$H$4:$H$232,1,0),0)</f>
        <v>0</v>
      </c>
      <c r="W752" s="365" t="s">
        <v>1697</v>
      </c>
      <c r="X752" s="1229" t="str">
        <f t="shared" si="11"/>
        <v>2706</v>
      </c>
    </row>
    <row r="753" spans="1:24" customFormat="1" x14ac:dyDescent="0.25">
      <c r="A753" s="365" t="s">
        <v>1696</v>
      </c>
      <c r="B753" s="1249" t="s">
        <v>1079</v>
      </c>
      <c r="C753" s="1382"/>
      <c r="D753" s="1090"/>
      <c r="E753" s="449"/>
      <c r="F753" s="1227" t="str">
        <f>IFERROR(VLOOKUP(A753,Factura1_0!$K$5:$K$263,1,0),"0")</f>
        <v>0</v>
      </c>
      <c r="G753" s="1227">
        <f>IFERROR(VLOOKUP(A753,Boleta1_0!$K$5:$K$248,1,0),0)</f>
        <v>0</v>
      </c>
      <c r="H753" s="1227">
        <f>IFERROR(VLOOKUP(A753,'Nota de Débito1_0'!$K$5:$K$238,1,0),0)</f>
        <v>0</v>
      </c>
      <c r="I753" s="1227">
        <f>IFERROR(VLOOKUP(A753,'Nota de Crédito1_0'!$K$5:$K$238,1,0),0)</f>
        <v>0</v>
      </c>
      <c r="J753" s="1227">
        <f>IFERROR(VLOOKUP(A753,Retenciones1_0!$K$5:$K$237,1,0),0)</f>
        <v>0</v>
      </c>
      <c r="K753" s="1227" t="str">
        <f>IFERROR(VLOOKUP(A753,Percepciones1_0!$K$5:$K$236,1,0),0)</f>
        <v>2707</v>
      </c>
      <c r="L753" s="1227">
        <f>IFERROR(VLOOKUP(A753,Guía1_0!$K$5:$K$235,1,0),0)</f>
        <v>0</v>
      </c>
      <c r="M753" s="1227">
        <f>IFERROR(VLOOKUP(A753,'Resumen Diario1_1'!$K$5:$K$233,1,0),0)</f>
        <v>0</v>
      </c>
      <c r="N753" s="1227">
        <f>IFERROR(VLOOKUP(A753,'Comunicación de Baja1_0'!$K$5:$K$233,1,0),0)</f>
        <v>0</v>
      </c>
      <c r="O753" s="1227">
        <f>IFERROR(VLOOKUP(A753,'Resumen de reversiones1_0'!$K$5:$K$1000,1,0),0)</f>
        <v>0</v>
      </c>
      <c r="P753" s="1227">
        <f>IFERROR(VLOOKUP(A753,Factura2_0!$L$5:$L$971,1,0),0)</f>
        <v>0</v>
      </c>
      <c r="Q753" s="1227">
        <f>IFERROR(VLOOKUP($A753,Boleta2_0!$L$5:$L$1117,1,0),0)</f>
        <v>0</v>
      </c>
      <c r="R753" s="1227">
        <f>IFERROR(VLOOKUP($A753,'Servicios Públicos2_0'!$L$5:$L$462,1,0),0)</f>
        <v>0</v>
      </c>
      <c r="S753" s="1227">
        <f>IFERROR(VLOOKUP($A753,NotaCredito2_0!$L$5:$L$457,1,0),0)</f>
        <v>0</v>
      </c>
      <c r="T753" s="1227">
        <f>IFERROR(VLOOKUP($A753,NotaDebito2_0!$L$5:$L$454,1,0),0)</f>
        <v>0</v>
      </c>
      <c r="U753" s="1227">
        <f>IFERROR(VLOOKUP($A753,General!$D$6:$D$235,1,0),0)</f>
        <v>0</v>
      </c>
      <c r="V753" s="1227">
        <f>IFERROR(VLOOKUP($A753,Firma!$H$4:$H$232,1,0),0)</f>
        <v>0</v>
      </c>
      <c r="W753" s="365" t="s">
        <v>1696</v>
      </c>
      <c r="X753" s="1229" t="str">
        <f t="shared" si="11"/>
        <v>2707</v>
      </c>
    </row>
    <row r="754" spans="1:24" customFormat="1" x14ac:dyDescent="0.25">
      <c r="A754" s="365" t="s">
        <v>1695</v>
      </c>
      <c r="B754" s="1249" t="s">
        <v>1080</v>
      </c>
      <c r="C754" s="1382"/>
      <c r="D754" s="1090"/>
      <c r="E754" s="449"/>
      <c r="F754" s="1227" t="str">
        <f>IFERROR(VLOOKUP(A754,Factura1_0!$K$5:$K$263,1,0),"0")</f>
        <v>0</v>
      </c>
      <c r="G754" s="1227">
        <f>IFERROR(VLOOKUP(A754,Boleta1_0!$K$5:$K$248,1,0),0)</f>
        <v>0</v>
      </c>
      <c r="H754" s="1227">
        <f>IFERROR(VLOOKUP(A754,'Nota de Débito1_0'!$K$5:$K$238,1,0),0)</f>
        <v>0</v>
      </c>
      <c r="I754" s="1227">
        <f>IFERROR(VLOOKUP(A754,'Nota de Crédito1_0'!$K$5:$K$238,1,0),0)</f>
        <v>0</v>
      </c>
      <c r="J754" s="1227">
        <f>IFERROR(VLOOKUP(A754,Retenciones1_0!$K$5:$K$237,1,0),0)</f>
        <v>0</v>
      </c>
      <c r="K754" s="1227">
        <f>IFERROR(VLOOKUP(A754,Percepciones1_0!$K$5:$K$236,1,0),0)</f>
        <v>0</v>
      </c>
      <c r="L754" s="1227">
        <f>IFERROR(VLOOKUP(A754,Guía1_0!$K$5:$K$235,1,0),0)</f>
        <v>0</v>
      </c>
      <c r="M754" s="1227">
        <f>IFERROR(VLOOKUP(A754,'Resumen Diario1_1'!$K$5:$K$233,1,0),0)</f>
        <v>0</v>
      </c>
      <c r="N754" s="1227">
        <f>IFERROR(VLOOKUP(A754,'Comunicación de Baja1_0'!$K$5:$K$233,1,0),0)</f>
        <v>0</v>
      </c>
      <c r="O754" s="1227">
        <f>IFERROR(VLOOKUP(A754,'Resumen de reversiones1_0'!$K$5:$K$1000,1,0),0)</f>
        <v>0</v>
      </c>
      <c r="P754" s="1227">
        <f>IFERROR(VLOOKUP(A754,Factura2_0!$L$5:$L$971,1,0),0)</f>
        <v>0</v>
      </c>
      <c r="Q754" s="1227">
        <f>IFERROR(VLOOKUP($A754,Boleta2_0!$L$5:$L$1117,1,0),0)</f>
        <v>0</v>
      </c>
      <c r="R754" s="1227">
        <f>IFERROR(VLOOKUP($A754,'Servicios Públicos2_0'!$L$5:$L$462,1,0),0)</f>
        <v>0</v>
      </c>
      <c r="S754" s="1227">
        <f>IFERROR(VLOOKUP($A754,NotaCredito2_0!$L$5:$L$457,1,0),0)</f>
        <v>0</v>
      </c>
      <c r="T754" s="1227">
        <f>IFERROR(VLOOKUP($A754,NotaDebito2_0!$L$5:$L$454,1,0),0)</f>
        <v>0</v>
      </c>
      <c r="U754" s="1227">
        <f>IFERROR(VLOOKUP($A754,General!$D$6:$D$235,1,0),0)</f>
        <v>0</v>
      </c>
      <c r="V754" s="1227">
        <f>IFERROR(VLOOKUP($A754,Firma!$H$4:$H$232,1,0),0)</f>
        <v>0</v>
      </c>
      <c r="W754" s="365" t="s">
        <v>1695</v>
      </c>
      <c r="X754" s="1229" t="str">
        <f t="shared" si="11"/>
        <v>2708</v>
      </c>
    </row>
    <row r="755" spans="1:24" customFormat="1" x14ac:dyDescent="0.25">
      <c r="A755" s="365" t="s">
        <v>1694</v>
      </c>
      <c r="B755" s="1249" t="s">
        <v>1081</v>
      </c>
      <c r="C755" s="1382"/>
      <c r="D755" s="1090"/>
      <c r="E755" s="449"/>
      <c r="F755" s="1227" t="str">
        <f>IFERROR(VLOOKUP(A755,Factura1_0!$K$5:$K$263,1,0),"0")</f>
        <v>0</v>
      </c>
      <c r="G755" s="1227">
        <f>IFERROR(VLOOKUP(A755,Boleta1_0!$K$5:$K$248,1,0),0)</f>
        <v>0</v>
      </c>
      <c r="H755" s="1227">
        <f>IFERROR(VLOOKUP(A755,'Nota de Débito1_0'!$K$5:$K$238,1,0),0)</f>
        <v>0</v>
      </c>
      <c r="I755" s="1227">
        <f>IFERROR(VLOOKUP(A755,'Nota de Crédito1_0'!$K$5:$K$238,1,0),0)</f>
        <v>0</v>
      </c>
      <c r="J755" s="1227">
        <f>IFERROR(VLOOKUP(A755,Retenciones1_0!$K$5:$K$237,1,0),0)</f>
        <v>0</v>
      </c>
      <c r="K755" s="1227">
        <f>IFERROR(VLOOKUP(A755,Percepciones1_0!$K$5:$K$236,1,0),0)</f>
        <v>0</v>
      </c>
      <c r="L755" s="1227">
        <f>IFERROR(VLOOKUP(A755,Guía1_0!$K$5:$K$235,1,0),0)</f>
        <v>0</v>
      </c>
      <c r="M755" s="1227">
        <f>IFERROR(VLOOKUP(A755,'Resumen Diario1_1'!$K$5:$K$233,1,0),0)</f>
        <v>0</v>
      </c>
      <c r="N755" s="1227">
        <f>IFERROR(VLOOKUP(A755,'Comunicación de Baja1_0'!$K$5:$K$233,1,0),0)</f>
        <v>0</v>
      </c>
      <c r="O755" s="1227">
        <f>IFERROR(VLOOKUP(A755,'Resumen de reversiones1_0'!$K$5:$K$1000,1,0),0)</f>
        <v>0</v>
      </c>
      <c r="P755" s="1227">
        <f>IFERROR(VLOOKUP(A755,Factura2_0!$L$5:$L$971,1,0),0)</f>
        <v>0</v>
      </c>
      <c r="Q755" s="1227">
        <f>IFERROR(VLOOKUP($A755,Boleta2_0!$L$5:$L$1117,1,0),0)</f>
        <v>0</v>
      </c>
      <c r="R755" s="1227">
        <f>IFERROR(VLOOKUP($A755,'Servicios Públicos2_0'!$L$5:$L$462,1,0),0)</f>
        <v>0</v>
      </c>
      <c r="S755" s="1227">
        <f>IFERROR(VLOOKUP($A755,NotaCredito2_0!$L$5:$L$457,1,0),0)</f>
        <v>0</v>
      </c>
      <c r="T755" s="1227">
        <f>IFERROR(VLOOKUP($A755,NotaDebito2_0!$L$5:$L$454,1,0),0)</f>
        <v>0</v>
      </c>
      <c r="U755" s="1227">
        <f>IFERROR(VLOOKUP($A755,General!$D$6:$D$235,1,0),0)</f>
        <v>0</v>
      </c>
      <c r="V755" s="1227">
        <f>IFERROR(VLOOKUP($A755,Firma!$H$4:$H$232,1,0),0)</f>
        <v>0</v>
      </c>
      <c r="W755" s="365" t="s">
        <v>1694</v>
      </c>
      <c r="X755" s="1229" t="str">
        <f t="shared" si="11"/>
        <v>2709</v>
      </c>
    </row>
    <row r="756" spans="1:24" customFormat="1" x14ac:dyDescent="0.25">
      <c r="A756" s="365" t="s">
        <v>1693</v>
      </c>
      <c r="B756" s="1249" t="s">
        <v>1082</v>
      </c>
      <c r="C756" s="1382"/>
      <c r="D756" s="1090"/>
      <c r="E756" s="449"/>
      <c r="F756" s="1227" t="str">
        <f>IFERROR(VLOOKUP(A756,Factura1_0!$K$5:$K$263,1,0),"0")</f>
        <v>0</v>
      </c>
      <c r="G756" s="1227">
        <f>IFERROR(VLOOKUP(A756,Boleta1_0!$K$5:$K$248,1,0),0)</f>
        <v>0</v>
      </c>
      <c r="H756" s="1227">
        <f>IFERROR(VLOOKUP(A756,'Nota de Débito1_0'!$K$5:$K$238,1,0),0)</f>
        <v>0</v>
      </c>
      <c r="I756" s="1227">
        <f>IFERROR(VLOOKUP(A756,'Nota de Crédito1_0'!$K$5:$K$238,1,0),0)</f>
        <v>0</v>
      </c>
      <c r="J756" s="1227">
        <f>IFERROR(VLOOKUP(A756,Retenciones1_0!$K$5:$K$237,1,0),0)</f>
        <v>0</v>
      </c>
      <c r="K756" s="1227">
        <f>IFERROR(VLOOKUP(A756,Percepciones1_0!$K$5:$K$236,1,0),0)</f>
        <v>0</v>
      </c>
      <c r="L756" s="1227">
        <f>IFERROR(VLOOKUP(A756,Guía1_0!$K$5:$K$235,1,0),0)</f>
        <v>0</v>
      </c>
      <c r="M756" s="1227">
        <f>IFERROR(VLOOKUP(A756,'Resumen Diario1_1'!$K$5:$K$233,1,0),0)</f>
        <v>0</v>
      </c>
      <c r="N756" s="1227">
        <f>IFERROR(VLOOKUP(A756,'Comunicación de Baja1_0'!$K$5:$K$233,1,0),0)</f>
        <v>0</v>
      </c>
      <c r="O756" s="1227">
        <f>IFERROR(VLOOKUP(A756,'Resumen de reversiones1_0'!$K$5:$K$1000,1,0),0)</f>
        <v>0</v>
      </c>
      <c r="P756" s="1227">
        <f>IFERROR(VLOOKUP(A756,Factura2_0!$L$5:$L$971,1,0),0)</f>
        <v>0</v>
      </c>
      <c r="Q756" s="1227">
        <f>IFERROR(VLOOKUP($A756,Boleta2_0!$L$5:$L$1117,1,0),0)</f>
        <v>0</v>
      </c>
      <c r="R756" s="1227">
        <f>IFERROR(VLOOKUP($A756,'Servicios Públicos2_0'!$L$5:$L$462,1,0),0)</f>
        <v>0</v>
      </c>
      <c r="S756" s="1227">
        <f>IFERROR(VLOOKUP($A756,NotaCredito2_0!$L$5:$L$457,1,0),0)</f>
        <v>0</v>
      </c>
      <c r="T756" s="1227">
        <f>IFERROR(VLOOKUP($A756,NotaDebito2_0!$L$5:$L$454,1,0),0)</f>
        <v>0</v>
      </c>
      <c r="U756" s="1227">
        <f>IFERROR(VLOOKUP($A756,General!$D$6:$D$235,1,0),0)</f>
        <v>0</v>
      </c>
      <c r="V756" s="1227">
        <f>IFERROR(VLOOKUP($A756,Firma!$H$4:$H$232,1,0),0)</f>
        <v>0</v>
      </c>
      <c r="W756" s="365" t="s">
        <v>1693</v>
      </c>
      <c r="X756" s="1229" t="str">
        <f t="shared" si="11"/>
        <v>2710</v>
      </c>
    </row>
    <row r="757" spans="1:24" customFormat="1" x14ac:dyDescent="0.25">
      <c r="A757" s="365" t="s">
        <v>1692</v>
      </c>
      <c r="B757" s="1249" t="s">
        <v>1083</v>
      </c>
      <c r="C757" s="1382"/>
      <c r="D757" s="1090"/>
      <c r="E757" s="449"/>
      <c r="F757" s="1227" t="str">
        <f>IFERROR(VLOOKUP(A757,Factura1_0!$K$5:$K$263,1,0),"0")</f>
        <v>0</v>
      </c>
      <c r="G757" s="1227">
        <f>IFERROR(VLOOKUP(A757,Boleta1_0!$K$5:$K$248,1,0),0)</f>
        <v>0</v>
      </c>
      <c r="H757" s="1227">
        <f>IFERROR(VLOOKUP(A757,'Nota de Débito1_0'!$K$5:$K$238,1,0),0)</f>
        <v>0</v>
      </c>
      <c r="I757" s="1227">
        <f>IFERROR(VLOOKUP(A757,'Nota de Crédito1_0'!$K$5:$K$238,1,0),0)</f>
        <v>0</v>
      </c>
      <c r="J757" s="1227">
        <f>IFERROR(VLOOKUP(A757,Retenciones1_0!$K$5:$K$237,1,0),0)</f>
        <v>0</v>
      </c>
      <c r="K757" s="1227" t="str">
        <f>IFERROR(VLOOKUP(A757,Percepciones1_0!$K$5:$K$236,1,0),0)</f>
        <v>2711</v>
      </c>
      <c r="L757" s="1227">
        <f>IFERROR(VLOOKUP(A757,Guía1_0!$K$5:$K$235,1,0),0)</f>
        <v>0</v>
      </c>
      <c r="M757" s="1227">
        <f>IFERROR(VLOOKUP(A757,'Resumen Diario1_1'!$K$5:$K$233,1,0),0)</f>
        <v>0</v>
      </c>
      <c r="N757" s="1227">
        <f>IFERROR(VLOOKUP(A757,'Comunicación de Baja1_0'!$K$5:$K$233,1,0),0)</f>
        <v>0</v>
      </c>
      <c r="O757" s="1227">
        <f>IFERROR(VLOOKUP(A757,'Resumen de reversiones1_0'!$K$5:$K$1000,1,0),0)</f>
        <v>0</v>
      </c>
      <c r="P757" s="1227">
        <f>IFERROR(VLOOKUP(A757,Factura2_0!$L$5:$L$971,1,0),0)</f>
        <v>0</v>
      </c>
      <c r="Q757" s="1227">
        <f>IFERROR(VLOOKUP($A757,Boleta2_0!$L$5:$L$1117,1,0),0)</f>
        <v>0</v>
      </c>
      <c r="R757" s="1227">
        <f>IFERROR(VLOOKUP($A757,'Servicios Públicos2_0'!$L$5:$L$462,1,0),0)</f>
        <v>0</v>
      </c>
      <c r="S757" s="1227">
        <f>IFERROR(VLOOKUP($A757,NotaCredito2_0!$L$5:$L$457,1,0),0)</f>
        <v>0</v>
      </c>
      <c r="T757" s="1227">
        <f>IFERROR(VLOOKUP($A757,NotaDebito2_0!$L$5:$L$454,1,0),0)</f>
        <v>0</v>
      </c>
      <c r="U757" s="1227">
        <f>IFERROR(VLOOKUP($A757,General!$D$6:$D$235,1,0),0)</f>
        <v>0</v>
      </c>
      <c r="V757" s="1227">
        <f>IFERROR(VLOOKUP($A757,Firma!$H$4:$H$232,1,0),0)</f>
        <v>0</v>
      </c>
      <c r="W757" s="365" t="s">
        <v>1692</v>
      </c>
      <c r="X757" s="1229" t="str">
        <f t="shared" si="11"/>
        <v>2711</v>
      </c>
    </row>
    <row r="758" spans="1:24" customFormat="1" x14ac:dyDescent="0.25">
      <c r="A758" s="365" t="s">
        <v>1691</v>
      </c>
      <c r="B758" s="1249" t="s">
        <v>1084</v>
      </c>
      <c r="C758" s="1382"/>
      <c r="D758" s="1090"/>
      <c r="E758" s="449"/>
      <c r="F758" s="1227" t="str">
        <f>IFERROR(VLOOKUP(A758,Factura1_0!$K$5:$K$263,1,0),"0")</f>
        <v>0</v>
      </c>
      <c r="G758" s="1227">
        <f>IFERROR(VLOOKUP(A758,Boleta1_0!$K$5:$K$248,1,0),0)</f>
        <v>0</v>
      </c>
      <c r="H758" s="1227">
        <f>IFERROR(VLOOKUP(A758,'Nota de Débito1_0'!$K$5:$K$238,1,0),0)</f>
        <v>0</v>
      </c>
      <c r="I758" s="1227">
        <f>IFERROR(VLOOKUP(A758,'Nota de Crédito1_0'!$K$5:$K$238,1,0),0)</f>
        <v>0</v>
      </c>
      <c r="J758" s="1227">
        <f>IFERROR(VLOOKUP(A758,Retenciones1_0!$K$5:$K$237,1,0),0)</f>
        <v>0</v>
      </c>
      <c r="K758" s="1227">
        <f>IFERROR(VLOOKUP(A758,Percepciones1_0!$K$5:$K$236,1,0),0)</f>
        <v>0</v>
      </c>
      <c r="L758" s="1227">
        <f>IFERROR(VLOOKUP(A758,Guía1_0!$K$5:$K$235,1,0),0)</f>
        <v>0</v>
      </c>
      <c r="M758" s="1227">
        <f>IFERROR(VLOOKUP(A758,'Resumen Diario1_1'!$K$5:$K$233,1,0),0)</f>
        <v>0</v>
      </c>
      <c r="N758" s="1227">
        <f>IFERROR(VLOOKUP(A758,'Comunicación de Baja1_0'!$K$5:$K$233,1,0),0)</f>
        <v>0</v>
      </c>
      <c r="O758" s="1227">
        <f>IFERROR(VLOOKUP(A758,'Resumen de reversiones1_0'!$K$5:$K$1000,1,0),0)</f>
        <v>0</v>
      </c>
      <c r="P758" s="1227">
        <f>IFERROR(VLOOKUP(A758,Factura2_0!$L$5:$L$971,1,0),0)</f>
        <v>0</v>
      </c>
      <c r="Q758" s="1227">
        <f>IFERROR(VLOOKUP($A758,Boleta2_0!$L$5:$L$1117,1,0),0)</f>
        <v>0</v>
      </c>
      <c r="R758" s="1227">
        <f>IFERROR(VLOOKUP($A758,'Servicios Públicos2_0'!$L$5:$L$462,1,0),0)</f>
        <v>0</v>
      </c>
      <c r="S758" s="1227">
        <f>IFERROR(VLOOKUP($A758,NotaCredito2_0!$L$5:$L$457,1,0),0)</f>
        <v>0</v>
      </c>
      <c r="T758" s="1227">
        <f>IFERROR(VLOOKUP($A758,NotaDebito2_0!$L$5:$L$454,1,0),0)</f>
        <v>0</v>
      </c>
      <c r="U758" s="1227">
        <f>IFERROR(VLOOKUP($A758,General!$D$6:$D$235,1,0),0)</f>
        <v>0</v>
      </c>
      <c r="V758" s="1227">
        <f>IFERROR(VLOOKUP($A758,Firma!$H$4:$H$232,1,0),0)</f>
        <v>0</v>
      </c>
      <c r="W758" s="365" t="s">
        <v>1691</v>
      </c>
      <c r="X758" s="1229" t="str">
        <f t="shared" si="11"/>
        <v>2712</v>
      </c>
    </row>
    <row r="759" spans="1:24" customFormat="1" x14ac:dyDescent="0.25">
      <c r="A759" s="365" t="s">
        <v>1690</v>
      </c>
      <c r="B759" s="1249" t="s">
        <v>1085</v>
      </c>
      <c r="C759" s="1382"/>
      <c r="D759" s="1090"/>
      <c r="E759" s="449"/>
      <c r="F759" s="1227" t="str">
        <f>IFERROR(VLOOKUP(A759,Factura1_0!$K$5:$K$263,1,0),"0")</f>
        <v>0</v>
      </c>
      <c r="G759" s="1227">
        <f>IFERROR(VLOOKUP(A759,Boleta1_0!$K$5:$K$248,1,0),0)</f>
        <v>0</v>
      </c>
      <c r="H759" s="1227">
        <f>IFERROR(VLOOKUP(A759,'Nota de Débito1_0'!$K$5:$K$238,1,0),0)</f>
        <v>0</v>
      </c>
      <c r="I759" s="1227">
        <f>IFERROR(VLOOKUP(A759,'Nota de Crédito1_0'!$K$5:$K$238,1,0),0)</f>
        <v>0</v>
      </c>
      <c r="J759" s="1227">
        <f>IFERROR(VLOOKUP(A759,Retenciones1_0!$K$5:$K$237,1,0),0)</f>
        <v>0</v>
      </c>
      <c r="K759" s="1227" t="str">
        <f>IFERROR(VLOOKUP(A759,Percepciones1_0!$K$5:$K$236,1,0),0)</f>
        <v>2713</v>
      </c>
      <c r="L759" s="1227">
        <f>IFERROR(VLOOKUP(A759,Guía1_0!$K$5:$K$235,1,0),0)</f>
        <v>0</v>
      </c>
      <c r="M759" s="1227">
        <f>IFERROR(VLOOKUP(A759,'Resumen Diario1_1'!$K$5:$K$233,1,0),0)</f>
        <v>0</v>
      </c>
      <c r="N759" s="1227">
        <f>IFERROR(VLOOKUP(A759,'Comunicación de Baja1_0'!$K$5:$K$233,1,0),0)</f>
        <v>0</v>
      </c>
      <c r="O759" s="1227">
        <f>IFERROR(VLOOKUP(A759,'Resumen de reversiones1_0'!$K$5:$K$1000,1,0),0)</f>
        <v>0</v>
      </c>
      <c r="P759" s="1227">
        <f>IFERROR(VLOOKUP(A759,Factura2_0!$L$5:$L$971,1,0),0)</f>
        <v>0</v>
      </c>
      <c r="Q759" s="1227">
        <f>IFERROR(VLOOKUP($A759,Boleta2_0!$L$5:$L$1117,1,0),0)</f>
        <v>0</v>
      </c>
      <c r="R759" s="1227">
        <f>IFERROR(VLOOKUP($A759,'Servicios Públicos2_0'!$L$5:$L$462,1,0),0)</f>
        <v>0</v>
      </c>
      <c r="S759" s="1227">
        <f>IFERROR(VLOOKUP($A759,NotaCredito2_0!$L$5:$L$457,1,0),0)</f>
        <v>0</v>
      </c>
      <c r="T759" s="1227">
        <f>IFERROR(VLOOKUP($A759,NotaDebito2_0!$L$5:$L$454,1,0),0)</f>
        <v>0</v>
      </c>
      <c r="U759" s="1227">
        <f>IFERROR(VLOOKUP($A759,General!$D$6:$D$235,1,0),0)</f>
        <v>0</v>
      </c>
      <c r="V759" s="1227">
        <f>IFERROR(VLOOKUP($A759,Firma!$H$4:$H$232,1,0),0)</f>
        <v>0</v>
      </c>
      <c r="W759" s="365" t="s">
        <v>1690</v>
      </c>
      <c r="X759" s="1229" t="str">
        <f t="shared" si="11"/>
        <v>2713</v>
      </c>
    </row>
    <row r="760" spans="1:24" customFormat="1" x14ac:dyDescent="0.25">
      <c r="A760" s="365" t="s">
        <v>1689</v>
      </c>
      <c r="B760" s="1249" t="s">
        <v>1002</v>
      </c>
      <c r="C760" s="1382"/>
      <c r="D760" s="1090"/>
      <c r="E760" s="449"/>
      <c r="F760" s="1227" t="str">
        <f>IFERROR(VLOOKUP(A760,Factura1_0!$K$5:$K$263,1,0),"0")</f>
        <v>0</v>
      </c>
      <c r="G760" s="1227">
        <f>IFERROR(VLOOKUP(A760,Boleta1_0!$K$5:$K$248,1,0),0)</f>
        <v>0</v>
      </c>
      <c r="H760" s="1227">
        <f>IFERROR(VLOOKUP(A760,'Nota de Débito1_0'!$K$5:$K$238,1,0),0)</f>
        <v>0</v>
      </c>
      <c r="I760" s="1227">
        <f>IFERROR(VLOOKUP(A760,'Nota de Crédito1_0'!$K$5:$K$238,1,0),0)</f>
        <v>0</v>
      </c>
      <c r="J760" s="1227">
        <f>IFERROR(VLOOKUP(A760,Retenciones1_0!$K$5:$K$237,1,0),0)</f>
        <v>0</v>
      </c>
      <c r="K760" s="1227">
        <f>IFERROR(VLOOKUP(A760,Percepciones1_0!$K$5:$K$236,1,0),0)</f>
        <v>0</v>
      </c>
      <c r="L760" s="1227">
        <f>IFERROR(VLOOKUP(A760,Guía1_0!$K$5:$K$235,1,0),0)</f>
        <v>0</v>
      </c>
      <c r="M760" s="1227">
        <f>IFERROR(VLOOKUP(A760,'Resumen Diario1_1'!$K$5:$K$233,1,0),0)</f>
        <v>0</v>
      </c>
      <c r="N760" s="1227">
        <f>IFERROR(VLOOKUP(A760,'Comunicación de Baja1_0'!$K$5:$K$233,1,0),0)</f>
        <v>0</v>
      </c>
      <c r="O760" s="1227">
        <f>IFERROR(VLOOKUP(A760,'Resumen de reversiones1_0'!$K$5:$K$1000,1,0),0)</f>
        <v>0</v>
      </c>
      <c r="P760" s="1227">
        <f>IFERROR(VLOOKUP(A760,Factura2_0!$L$5:$L$971,1,0),0)</f>
        <v>0</v>
      </c>
      <c r="Q760" s="1227">
        <f>IFERROR(VLOOKUP($A760,Boleta2_0!$L$5:$L$1117,1,0),0)</f>
        <v>0</v>
      </c>
      <c r="R760" s="1227">
        <f>IFERROR(VLOOKUP($A760,'Servicios Públicos2_0'!$L$5:$L$462,1,0),0)</f>
        <v>0</v>
      </c>
      <c r="S760" s="1227">
        <f>IFERROR(VLOOKUP($A760,NotaCredito2_0!$L$5:$L$457,1,0),0)</f>
        <v>0</v>
      </c>
      <c r="T760" s="1227">
        <f>IFERROR(VLOOKUP($A760,NotaDebito2_0!$L$5:$L$454,1,0),0)</f>
        <v>0</v>
      </c>
      <c r="U760" s="1227">
        <f>IFERROR(VLOOKUP($A760,General!$D$6:$D$235,1,0),0)</f>
        <v>0</v>
      </c>
      <c r="V760" s="1227">
        <f>IFERROR(VLOOKUP($A760,Firma!$H$4:$H$232,1,0),0)</f>
        <v>0</v>
      </c>
      <c r="W760" s="365" t="s">
        <v>1689</v>
      </c>
      <c r="X760" s="1229" t="str">
        <f t="shared" si="11"/>
        <v>2714</v>
      </c>
    </row>
    <row r="761" spans="1:24" customFormat="1" x14ac:dyDescent="0.25">
      <c r="A761" s="365" t="s">
        <v>1688</v>
      </c>
      <c r="B761" s="1249" t="s">
        <v>1004</v>
      </c>
      <c r="C761" s="1382"/>
      <c r="D761" s="1090"/>
      <c r="E761" s="449"/>
      <c r="F761" s="1227" t="str">
        <f>IFERROR(VLOOKUP(A761,Factura1_0!$K$5:$K$263,1,0),"0")</f>
        <v>0</v>
      </c>
      <c r="G761" s="1227">
        <f>IFERROR(VLOOKUP(A761,Boleta1_0!$K$5:$K$248,1,0),0)</f>
        <v>0</v>
      </c>
      <c r="H761" s="1227">
        <f>IFERROR(VLOOKUP(A761,'Nota de Débito1_0'!$K$5:$K$238,1,0),0)</f>
        <v>0</v>
      </c>
      <c r="I761" s="1227">
        <f>IFERROR(VLOOKUP(A761,'Nota de Crédito1_0'!$K$5:$K$238,1,0),0)</f>
        <v>0</v>
      </c>
      <c r="J761" s="1227" t="str">
        <f>IFERROR(VLOOKUP(A761,Retenciones1_0!$K$5:$K$237,1,0),0)</f>
        <v>2715</v>
      </c>
      <c r="K761" s="1227" t="str">
        <f>IFERROR(VLOOKUP(A761,Percepciones1_0!$K$5:$K$236,1,0),0)</f>
        <v>2715</v>
      </c>
      <c r="L761" s="1227">
        <f>IFERROR(VLOOKUP(A761,Guía1_0!$K$5:$K$235,1,0),0)</f>
        <v>0</v>
      </c>
      <c r="M761" s="1227">
        <f>IFERROR(VLOOKUP(A761,'Resumen Diario1_1'!$K$5:$K$233,1,0),0)</f>
        <v>0</v>
      </c>
      <c r="N761" s="1227">
        <f>IFERROR(VLOOKUP(A761,'Comunicación de Baja1_0'!$K$5:$K$233,1,0),0)</f>
        <v>0</v>
      </c>
      <c r="O761" s="1227">
        <f>IFERROR(VLOOKUP(A761,'Resumen de reversiones1_0'!$K$5:$K$1000,1,0),0)</f>
        <v>0</v>
      </c>
      <c r="P761" s="1227">
        <f>IFERROR(VLOOKUP(A761,Factura2_0!$L$5:$L$971,1,0),0)</f>
        <v>0</v>
      </c>
      <c r="Q761" s="1227">
        <f>IFERROR(VLOOKUP($A761,Boleta2_0!$L$5:$L$1117,1,0),0)</f>
        <v>0</v>
      </c>
      <c r="R761" s="1227">
        <f>IFERROR(VLOOKUP($A761,'Servicios Públicos2_0'!$L$5:$L$462,1,0),0)</f>
        <v>0</v>
      </c>
      <c r="S761" s="1227">
        <f>IFERROR(VLOOKUP($A761,NotaCredito2_0!$L$5:$L$457,1,0),0)</f>
        <v>0</v>
      </c>
      <c r="T761" s="1227">
        <f>IFERROR(VLOOKUP($A761,NotaDebito2_0!$L$5:$L$454,1,0),0)</f>
        <v>0</v>
      </c>
      <c r="U761" s="1227">
        <f>IFERROR(VLOOKUP($A761,General!$D$6:$D$235,1,0),0)</f>
        <v>0</v>
      </c>
      <c r="V761" s="1227">
        <f>IFERROR(VLOOKUP($A761,Firma!$H$4:$H$232,1,0),0)</f>
        <v>0</v>
      </c>
      <c r="W761" s="365" t="s">
        <v>1688</v>
      </c>
      <c r="X761" s="1229" t="str">
        <f t="shared" si="11"/>
        <v>2715</v>
      </c>
    </row>
    <row r="762" spans="1:24" customFormat="1" x14ac:dyDescent="0.25">
      <c r="A762" s="365" t="s">
        <v>1687</v>
      </c>
      <c r="B762" s="1249" t="s">
        <v>1005</v>
      </c>
      <c r="C762" s="1382"/>
      <c r="D762" s="1090"/>
      <c r="E762" s="449"/>
      <c r="F762" s="1227" t="str">
        <f>IFERROR(VLOOKUP(A762,Factura1_0!$K$5:$K$263,1,0),"0")</f>
        <v>0</v>
      </c>
      <c r="G762" s="1227">
        <f>IFERROR(VLOOKUP(A762,Boleta1_0!$K$5:$K$248,1,0),0)</f>
        <v>0</v>
      </c>
      <c r="H762" s="1227">
        <f>IFERROR(VLOOKUP(A762,'Nota de Débito1_0'!$K$5:$K$238,1,0),0)</f>
        <v>0</v>
      </c>
      <c r="I762" s="1227">
        <f>IFERROR(VLOOKUP(A762,'Nota de Crédito1_0'!$K$5:$K$238,1,0),0)</f>
        <v>0</v>
      </c>
      <c r="J762" s="1227" t="str">
        <f>IFERROR(VLOOKUP(A762,Retenciones1_0!$K$5:$K$237,1,0),0)</f>
        <v>2716</v>
      </c>
      <c r="K762" s="1227" t="str">
        <f>IFERROR(VLOOKUP(A762,Percepciones1_0!$K$5:$K$236,1,0),0)</f>
        <v>2716</v>
      </c>
      <c r="L762" s="1227">
        <f>IFERROR(VLOOKUP(A762,Guía1_0!$K$5:$K$235,1,0),0)</f>
        <v>0</v>
      </c>
      <c r="M762" s="1227">
        <f>IFERROR(VLOOKUP(A762,'Resumen Diario1_1'!$K$5:$K$233,1,0),0)</f>
        <v>0</v>
      </c>
      <c r="N762" s="1227">
        <f>IFERROR(VLOOKUP(A762,'Comunicación de Baja1_0'!$K$5:$K$233,1,0),0)</f>
        <v>0</v>
      </c>
      <c r="O762" s="1227">
        <f>IFERROR(VLOOKUP(A762,'Resumen de reversiones1_0'!$K$5:$K$1000,1,0),0)</f>
        <v>0</v>
      </c>
      <c r="P762" s="1227">
        <f>IFERROR(VLOOKUP(A762,Factura2_0!$L$5:$L$971,1,0),0)</f>
        <v>0</v>
      </c>
      <c r="Q762" s="1227">
        <f>IFERROR(VLOOKUP($A762,Boleta2_0!$L$5:$L$1117,1,0),0)</f>
        <v>0</v>
      </c>
      <c r="R762" s="1227">
        <f>IFERROR(VLOOKUP($A762,'Servicios Públicos2_0'!$L$5:$L$462,1,0),0)</f>
        <v>0</v>
      </c>
      <c r="S762" s="1227">
        <f>IFERROR(VLOOKUP($A762,NotaCredito2_0!$L$5:$L$457,1,0),0)</f>
        <v>0</v>
      </c>
      <c r="T762" s="1227">
        <f>IFERROR(VLOOKUP($A762,NotaDebito2_0!$L$5:$L$454,1,0),0)</f>
        <v>0</v>
      </c>
      <c r="U762" s="1227">
        <f>IFERROR(VLOOKUP($A762,General!$D$6:$D$235,1,0),0)</f>
        <v>0</v>
      </c>
      <c r="V762" s="1227">
        <f>IFERROR(VLOOKUP($A762,Firma!$H$4:$H$232,1,0),0)</f>
        <v>0</v>
      </c>
      <c r="W762" s="365" t="s">
        <v>1687</v>
      </c>
      <c r="X762" s="1229" t="str">
        <f t="shared" si="11"/>
        <v>2716</v>
      </c>
    </row>
    <row r="763" spans="1:24" customFormat="1" x14ac:dyDescent="0.25">
      <c r="A763" s="365" t="s">
        <v>1686</v>
      </c>
      <c r="B763" s="1249" t="s">
        <v>1006</v>
      </c>
      <c r="C763" s="1382"/>
      <c r="D763" s="1090"/>
      <c r="E763" s="449"/>
      <c r="F763" s="1227" t="str">
        <f>IFERROR(VLOOKUP(A763,Factura1_0!$K$5:$K$263,1,0),"0")</f>
        <v>0</v>
      </c>
      <c r="G763" s="1227">
        <f>IFERROR(VLOOKUP(A763,Boleta1_0!$K$5:$K$248,1,0),0)</f>
        <v>0</v>
      </c>
      <c r="H763" s="1227">
        <f>IFERROR(VLOOKUP(A763,'Nota de Débito1_0'!$K$5:$K$238,1,0),0)</f>
        <v>0</v>
      </c>
      <c r="I763" s="1227">
        <f>IFERROR(VLOOKUP(A763,'Nota de Crédito1_0'!$K$5:$K$238,1,0),0)</f>
        <v>0</v>
      </c>
      <c r="J763" s="1227">
        <f>IFERROR(VLOOKUP(A763,Retenciones1_0!$K$5:$K$237,1,0),0)</f>
        <v>0</v>
      </c>
      <c r="K763" s="1227">
        <f>IFERROR(VLOOKUP(A763,Percepciones1_0!$K$5:$K$236,1,0),0)</f>
        <v>0</v>
      </c>
      <c r="L763" s="1227">
        <f>IFERROR(VLOOKUP(A763,Guía1_0!$K$5:$K$235,1,0),0)</f>
        <v>0</v>
      </c>
      <c r="M763" s="1227">
        <f>IFERROR(VLOOKUP(A763,'Resumen Diario1_1'!$K$5:$K$233,1,0),0)</f>
        <v>0</v>
      </c>
      <c r="N763" s="1227">
        <f>IFERROR(VLOOKUP(A763,'Comunicación de Baja1_0'!$K$5:$K$233,1,0),0)</f>
        <v>0</v>
      </c>
      <c r="O763" s="1227">
        <f>IFERROR(VLOOKUP(A763,'Resumen de reversiones1_0'!$K$5:$K$1000,1,0),0)</f>
        <v>0</v>
      </c>
      <c r="P763" s="1227">
        <f>IFERROR(VLOOKUP(A763,Factura2_0!$L$5:$L$971,1,0),0)</f>
        <v>0</v>
      </c>
      <c r="Q763" s="1227">
        <f>IFERROR(VLOOKUP($A763,Boleta2_0!$L$5:$L$1117,1,0),0)</f>
        <v>0</v>
      </c>
      <c r="R763" s="1227">
        <f>IFERROR(VLOOKUP($A763,'Servicios Públicos2_0'!$L$5:$L$462,1,0),0)</f>
        <v>0</v>
      </c>
      <c r="S763" s="1227">
        <f>IFERROR(VLOOKUP($A763,NotaCredito2_0!$L$5:$L$457,1,0),0)</f>
        <v>0</v>
      </c>
      <c r="T763" s="1227">
        <f>IFERROR(VLOOKUP($A763,NotaDebito2_0!$L$5:$L$454,1,0),0)</f>
        <v>0</v>
      </c>
      <c r="U763" s="1227">
        <f>IFERROR(VLOOKUP($A763,General!$D$6:$D$235,1,0),0)</f>
        <v>0</v>
      </c>
      <c r="V763" s="1227">
        <f>IFERROR(VLOOKUP($A763,Firma!$H$4:$H$232,1,0),0)</f>
        <v>0</v>
      </c>
      <c r="W763" s="365" t="s">
        <v>1686</v>
      </c>
      <c r="X763" s="1229" t="str">
        <f t="shared" si="11"/>
        <v>2717</v>
      </c>
    </row>
    <row r="764" spans="1:24" customFormat="1" x14ac:dyDescent="0.25">
      <c r="A764" s="365" t="s">
        <v>1685</v>
      </c>
      <c r="B764" s="1249" t="s">
        <v>987</v>
      </c>
      <c r="C764" s="1382"/>
      <c r="D764" s="1090"/>
      <c r="E764" s="449"/>
      <c r="F764" s="1227" t="str">
        <f>IFERROR(VLOOKUP(A764,Factura1_0!$K$5:$K$263,1,0),"0")</f>
        <v>0</v>
      </c>
      <c r="G764" s="1227">
        <f>IFERROR(VLOOKUP(A764,Boleta1_0!$K$5:$K$248,1,0),0)</f>
        <v>0</v>
      </c>
      <c r="H764" s="1227">
        <f>IFERROR(VLOOKUP(A764,'Nota de Débito1_0'!$K$5:$K$238,1,0),0)</f>
        <v>0</v>
      </c>
      <c r="I764" s="1227">
        <f>IFERROR(VLOOKUP(A764,'Nota de Crédito1_0'!$K$5:$K$238,1,0),0)</f>
        <v>0</v>
      </c>
      <c r="J764" s="1227">
        <f>IFERROR(VLOOKUP(A764,Retenciones1_0!$K$5:$K$237,1,0),0)</f>
        <v>0</v>
      </c>
      <c r="K764" s="1227">
        <f>IFERROR(VLOOKUP(A764,Percepciones1_0!$K$5:$K$236,1,0),0)</f>
        <v>0</v>
      </c>
      <c r="L764" s="1227">
        <f>IFERROR(VLOOKUP(A764,Guía1_0!$K$5:$K$235,1,0),0)</f>
        <v>0</v>
      </c>
      <c r="M764" s="1227">
        <f>IFERROR(VLOOKUP(A764,'Resumen Diario1_1'!$K$5:$K$233,1,0),0)</f>
        <v>0</v>
      </c>
      <c r="N764" s="1227">
        <f>IFERROR(VLOOKUP(A764,'Comunicación de Baja1_0'!$K$5:$K$233,1,0),0)</f>
        <v>0</v>
      </c>
      <c r="O764" s="1227">
        <f>IFERROR(VLOOKUP(A764,'Resumen de reversiones1_0'!$K$5:$K$1000,1,0),0)</f>
        <v>0</v>
      </c>
      <c r="P764" s="1227">
        <f>IFERROR(VLOOKUP(A764,Factura2_0!$L$5:$L$971,1,0),0)</f>
        <v>0</v>
      </c>
      <c r="Q764" s="1227">
        <f>IFERROR(VLOOKUP($A764,Boleta2_0!$L$5:$L$1117,1,0),0)</f>
        <v>0</v>
      </c>
      <c r="R764" s="1227">
        <f>IFERROR(VLOOKUP($A764,'Servicios Públicos2_0'!$L$5:$L$462,1,0),0)</f>
        <v>0</v>
      </c>
      <c r="S764" s="1227">
        <f>IFERROR(VLOOKUP($A764,NotaCredito2_0!$L$5:$L$457,1,0),0)</f>
        <v>0</v>
      </c>
      <c r="T764" s="1227">
        <f>IFERROR(VLOOKUP($A764,NotaDebito2_0!$L$5:$L$454,1,0),0)</f>
        <v>0</v>
      </c>
      <c r="U764" s="1227">
        <f>IFERROR(VLOOKUP($A764,General!$D$6:$D$235,1,0),0)</f>
        <v>0</v>
      </c>
      <c r="V764" s="1227">
        <f>IFERROR(VLOOKUP($A764,Firma!$H$4:$H$232,1,0),0)</f>
        <v>0</v>
      </c>
      <c r="W764" s="365" t="s">
        <v>1685</v>
      </c>
      <c r="X764" s="1229" t="str">
        <f t="shared" si="11"/>
        <v>2718</v>
      </c>
    </row>
    <row r="765" spans="1:24" customFormat="1" x14ac:dyDescent="0.25">
      <c r="A765" s="365" t="s">
        <v>1684</v>
      </c>
      <c r="B765" s="1249" t="s">
        <v>1069</v>
      </c>
      <c r="C765" s="1382"/>
      <c r="D765" s="1090"/>
      <c r="E765" s="449"/>
      <c r="F765" s="1227" t="str">
        <f>IFERROR(VLOOKUP(A765,Factura1_0!$K$5:$K$263,1,0),"0")</f>
        <v>0</v>
      </c>
      <c r="G765" s="1227">
        <f>IFERROR(VLOOKUP(A765,Boleta1_0!$K$5:$K$248,1,0),0)</f>
        <v>0</v>
      </c>
      <c r="H765" s="1227">
        <f>IFERROR(VLOOKUP(A765,'Nota de Débito1_0'!$K$5:$K$238,1,0),0)</f>
        <v>0</v>
      </c>
      <c r="I765" s="1227">
        <f>IFERROR(VLOOKUP(A765,'Nota de Crédito1_0'!$K$5:$K$238,1,0),0)</f>
        <v>0</v>
      </c>
      <c r="J765" s="1227" t="str">
        <f>IFERROR(VLOOKUP(A765,Retenciones1_0!$K$5:$K$237,1,0),0)</f>
        <v>2719</v>
      </c>
      <c r="K765" s="1227" t="str">
        <f>IFERROR(VLOOKUP(A765,Percepciones1_0!$K$5:$K$236,1,0),0)</f>
        <v>2719</v>
      </c>
      <c r="L765" s="1227">
        <f>IFERROR(VLOOKUP(A765,Guía1_0!$K$5:$K$235,1,0),0)</f>
        <v>0</v>
      </c>
      <c r="M765" s="1227">
        <f>IFERROR(VLOOKUP(A765,'Resumen Diario1_1'!$K$5:$K$233,1,0),0)</f>
        <v>0</v>
      </c>
      <c r="N765" s="1227">
        <f>IFERROR(VLOOKUP(A765,'Comunicación de Baja1_0'!$K$5:$K$233,1,0),0)</f>
        <v>0</v>
      </c>
      <c r="O765" s="1227">
        <f>IFERROR(VLOOKUP(A765,'Resumen de reversiones1_0'!$K$5:$K$1000,1,0),0)</f>
        <v>0</v>
      </c>
      <c r="P765" s="1227">
        <f>IFERROR(VLOOKUP(A765,Factura2_0!$L$5:$L$971,1,0),0)</f>
        <v>0</v>
      </c>
      <c r="Q765" s="1227">
        <f>IFERROR(VLOOKUP($A765,Boleta2_0!$L$5:$L$1117,1,0),0)</f>
        <v>0</v>
      </c>
      <c r="R765" s="1227">
        <f>IFERROR(VLOOKUP($A765,'Servicios Públicos2_0'!$L$5:$L$462,1,0),0)</f>
        <v>0</v>
      </c>
      <c r="S765" s="1227">
        <f>IFERROR(VLOOKUP($A765,NotaCredito2_0!$L$5:$L$457,1,0),0)</f>
        <v>0</v>
      </c>
      <c r="T765" s="1227">
        <f>IFERROR(VLOOKUP($A765,NotaDebito2_0!$L$5:$L$454,1,0),0)</f>
        <v>0</v>
      </c>
      <c r="U765" s="1227">
        <f>IFERROR(VLOOKUP($A765,General!$D$6:$D$235,1,0),0)</f>
        <v>0</v>
      </c>
      <c r="V765" s="1227">
        <f>IFERROR(VLOOKUP($A765,Firma!$H$4:$H$232,1,0),0)</f>
        <v>0</v>
      </c>
      <c r="W765" s="365" t="s">
        <v>1684</v>
      </c>
      <c r="X765" s="1229" t="str">
        <f t="shared" si="11"/>
        <v>2719</v>
      </c>
    </row>
    <row r="766" spans="1:24" customFormat="1" x14ac:dyDescent="0.25">
      <c r="A766" s="365" t="s">
        <v>1683</v>
      </c>
      <c r="B766" s="1249" t="s">
        <v>1066</v>
      </c>
      <c r="C766" s="1382"/>
      <c r="D766" s="1090"/>
      <c r="E766" s="449"/>
      <c r="F766" s="1227" t="str">
        <f>IFERROR(VLOOKUP(A766,Factura1_0!$K$5:$K$263,1,0),"0")</f>
        <v>0</v>
      </c>
      <c r="G766" s="1227">
        <f>IFERROR(VLOOKUP(A766,Boleta1_0!$K$5:$K$248,1,0),0)</f>
        <v>0</v>
      </c>
      <c r="H766" s="1227">
        <f>IFERROR(VLOOKUP(A766,'Nota de Débito1_0'!$K$5:$K$238,1,0),0)</f>
        <v>0</v>
      </c>
      <c r="I766" s="1227">
        <f>IFERROR(VLOOKUP(A766,'Nota de Crédito1_0'!$K$5:$K$238,1,0),0)</f>
        <v>0</v>
      </c>
      <c r="J766" s="1227">
        <f>IFERROR(VLOOKUP(A766,Retenciones1_0!$K$5:$K$237,1,0),0)</f>
        <v>0</v>
      </c>
      <c r="K766" s="1227">
        <f>IFERROR(VLOOKUP(A766,Percepciones1_0!$K$5:$K$236,1,0),0)</f>
        <v>0</v>
      </c>
      <c r="L766" s="1227">
        <f>IFERROR(VLOOKUP(A766,Guía1_0!$K$5:$K$235,1,0),0)</f>
        <v>0</v>
      </c>
      <c r="M766" s="1227">
        <f>IFERROR(VLOOKUP(A766,'Resumen Diario1_1'!$K$5:$K$233,1,0),0)</f>
        <v>0</v>
      </c>
      <c r="N766" s="1227">
        <f>IFERROR(VLOOKUP(A766,'Comunicación de Baja1_0'!$K$5:$K$233,1,0),0)</f>
        <v>0</v>
      </c>
      <c r="O766" s="1227">
        <f>IFERROR(VLOOKUP(A766,'Resumen de reversiones1_0'!$K$5:$K$1000,1,0),0)</f>
        <v>0</v>
      </c>
      <c r="P766" s="1227">
        <f>IFERROR(VLOOKUP(A766,Factura2_0!$L$5:$L$971,1,0),0)</f>
        <v>0</v>
      </c>
      <c r="Q766" s="1227">
        <f>IFERROR(VLOOKUP($A766,Boleta2_0!$L$5:$L$1117,1,0),0)</f>
        <v>0</v>
      </c>
      <c r="R766" s="1227">
        <f>IFERROR(VLOOKUP($A766,'Servicios Públicos2_0'!$L$5:$L$462,1,0),0)</f>
        <v>0</v>
      </c>
      <c r="S766" s="1227">
        <f>IFERROR(VLOOKUP($A766,NotaCredito2_0!$L$5:$L$457,1,0),0)</f>
        <v>0</v>
      </c>
      <c r="T766" s="1227">
        <f>IFERROR(VLOOKUP($A766,NotaDebito2_0!$L$5:$L$454,1,0),0)</f>
        <v>0</v>
      </c>
      <c r="U766" s="1227">
        <f>IFERROR(VLOOKUP($A766,General!$D$6:$D$235,1,0),0)</f>
        <v>0</v>
      </c>
      <c r="V766" s="1227">
        <f>IFERROR(VLOOKUP($A766,Firma!$H$4:$H$232,1,0),0)</f>
        <v>0</v>
      </c>
      <c r="W766" s="365" t="s">
        <v>1683</v>
      </c>
      <c r="X766" s="1229" t="str">
        <f t="shared" si="11"/>
        <v>2720</v>
      </c>
    </row>
    <row r="767" spans="1:24" customFormat="1" x14ac:dyDescent="0.25">
      <c r="A767" s="365" t="s">
        <v>1682</v>
      </c>
      <c r="B767" s="1249" t="s">
        <v>1067</v>
      </c>
      <c r="C767" s="1382"/>
      <c r="D767" s="1090"/>
      <c r="E767" s="449"/>
      <c r="F767" s="1227" t="str">
        <f>IFERROR(VLOOKUP(A767,Factura1_0!$K$5:$K$263,1,0),"0")</f>
        <v>0</v>
      </c>
      <c r="G767" s="1227">
        <f>IFERROR(VLOOKUP(A767,Boleta1_0!$K$5:$K$248,1,0),0)</f>
        <v>0</v>
      </c>
      <c r="H767" s="1227">
        <f>IFERROR(VLOOKUP(A767,'Nota de Débito1_0'!$K$5:$K$238,1,0),0)</f>
        <v>0</v>
      </c>
      <c r="I767" s="1227">
        <f>IFERROR(VLOOKUP(A767,'Nota de Crédito1_0'!$K$5:$K$238,1,0),0)</f>
        <v>0</v>
      </c>
      <c r="J767" s="1227" t="str">
        <f>IFERROR(VLOOKUP(A767,Retenciones1_0!$K$5:$K$237,1,0),0)</f>
        <v>2721</v>
      </c>
      <c r="K767" s="1227" t="str">
        <f>IFERROR(VLOOKUP(A767,Percepciones1_0!$K$5:$K$236,1,0),0)</f>
        <v>2721</v>
      </c>
      <c r="L767" s="1227">
        <f>IFERROR(VLOOKUP(A767,Guía1_0!$K$5:$K$235,1,0),0)</f>
        <v>0</v>
      </c>
      <c r="M767" s="1227">
        <f>IFERROR(VLOOKUP(A767,'Resumen Diario1_1'!$K$5:$K$233,1,0),0)</f>
        <v>0</v>
      </c>
      <c r="N767" s="1227">
        <f>IFERROR(VLOOKUP(A767,'Comunicación de Baja1_0'!$K$5:$K$233,1,0),0)</f>
        <v>0</v>
      </c>
      <c r="O767" s="1227">
        <f>IFERROR(VLOOKUP(A767,'Resumen de reversiones1_0'!$K$5:$K$1000,1,0),0)</f>
        <v>0</v>
      </c>
      <c r="P767" s="1227">
        <f>IFERROR(VLOOKUP(A767,Factura2_0!$L$5:$L$971,1,0),0)</f>
        <v>0</v>
      </c>
      <c r="Q767" s="1227">
        <f>IFERROR(VLOOKUP($A767,Boleta2_0!$L$5:$L$1117,1,0),0)</f>
        <v>0</v>
      </c>
      <c r="R767" s="1227">
        <f>IFERROR(VLOOKUP($A767,'Servicios Públicos2_0'!$L$5:$L$462,1,0),0)</f>
        <v>0</v>
      </c>
      <c r="S767" s="1227">
        <f>IFERROR(VLOOKUP($A767,NotaCredito2_0!$L$5:$L$457,1,0),0)</f>
        <v>0</v>
      </c>
      <c r="T767" s="1227">
        <f>IFERROR(VLOOKUP($A767,NotaDebito2_0!$L$5:$L$454,1,0),0)</f>
        <v>0</v>
      </c>
      <c r="U767" s="1227">
        <f>IFERROR(VLOOKUP($A767,General!$D$6:$D$235,1,0),0)</f>
        <v>0</v>
      </c>
      <c r="V767" s="1227">
        <f>IFERROR(VLOOKUP($A767,Firma!$H$4:$H$232,1,0),0)</f>
        <v>0</v>
      </c>
      <c r="W767" s="365" t="s">
        <v>1682</v>
      </c>
      <c r="X767" s="1229" t="str">
        <f t="shared" si="11"/>
        <v>2721</v>
      </c>
    </row>
    <row r="768" spans="1:24" customFormat="1" x14ac:dyDescent="0.25">
      <c r="A768" s="365" t="s">
        <v>1681</v>
      </c>
      <c r="B768" s="1249" t="s">
        <v>1068</v>
      </c>
      <c r="C768" s="1382"/>
      <c r="D768" s="1090"/>
      <c r="E768" s="449"/>
      <c r="F768" s="1227" t="str">
        <f>IFERROR(VLOOKUP(A768,Factura1_0!$K$5:$K$263,1,0),"0")</f>
        <v>0</v>
      </c>
      <c r="G768" s="1227">
        <f>IFERROR(VLOOKUP(A768,Boleta1_0!$K$5:$K$248,1,0),0)</f>
        <v>0</v>
      </c>
      <c r="H768" s="1227">
        <f>IFERROR(VLOOKUP(A768,'Nota de Débito1_0'!$K$5:$K$238,1,0),0)</f>
        <v>0</v>
      </c>
      <c r="I768" s="1227">
        <f>IFERROR(VLOOKUP(A768,'Nota de Crédito1_0'!$K$5:$K$238,1,0),0)</f>
        <v>0</v>
      </c>
      <c r="J768" s="1227" t="str">
        <f>IFERROR(VLOOKUP(A768,Retenciones1_0!$K$5:$K$237,1,0),0)</f>
        <v>2722</v>
      </c>
      <c r="K768" s="1227" t="str">
        <f>IFERROR(VLOOKUP(A768,Percepciones1_0!$K$5:$K$236,1,0),0)</f>
        <v>2722</v>
      </c>
      <c r="L768" s="1227">
        <f>IFERROR(VLOOKUP(A768,Guía1_0!$K$5:$K$235,1,0),0)</f>
        <v>0</v>
      </c>
      <c r="M768" s="1227">
        <f>IFERROR(VLOOKUP(A768,'Resumen Diario1_1'!$K$5:$K$233,1,0),0)</f>
        <v>0</v>
      </c>
      <c r="N768" s="1227">
        <f>IFERROR(VLOOKUP(A768,'Comunicación de Baja1_0'!$K$5:$K$233,1,0),0)</f>
        <v>0</v>
      </c>
      <c r="O768" s="1227">
        <f>IFERROR(VLOOKUP(A768,'Resumen de reversiones1_0'!$K$5:$K$1000,1,0),0)</f>
        <v>0</v>
      </c>
      <c r="P768" s="1227">
        <f>IFERROR(VLOOKUP(A768,Factura2_0!$L$5:$L$971,1,0),0)</f>
        <v>0</v>
      </c>
      <c r="Q768" s="1227">
        <f>IFERROR(VLOOKUP($A768,Boleta2_0!$L$5:$L$1117,1,0),0)</f>
        <v>0</v>
      </c>
      <c r="R768" s="1227">
        <f>IFERROR(VLOOKUP($A768,'Servicios Públicos2_0'!$L$5:$L$462,1,0),0)</f>
        <v>0</v>
      </c>
      <c r="S768" s="1227">
        <f>IFERROR(VLOOKUP($A768,NotaCredito2_0!$L$5:$L$457,1,0),0)</f>
        <v>0</v>
      </c>
      <c r="T768" s="1227">
        <f>IFERROR(VLOOKUP($A768,NotaDebito2_0!$L$5:$L$454,1,0),0)</f>
        <v>0</v>
      </c>
      <c r="U768" s="1227">
        <f>IFERROR(VLOOKUP($A768,General!$D$6:$D$235,1,0),0)</f>
        <v>0</v>
      </c>
      <c r="V768" s="1227">
        <f>IFERROR(VLOOKUP($A768,Firma!$H$4:$H$232,1,0),0)</f>
        <v>0</v>
      </c>
      <c r="W768" s="365" t="s">
        <v>1681</v>
      </c>
      <c r="X768" s="1229" t="str">
        <f t="shared" si="11"/>
        <v>2722</v>
      </c>
    </row>
    <row r="769" spans="1:24" customFormat="1" x14ac:dyDescent="0.25">
      <c r="A769" s="365" t="s">
        <v>1680</v>
      </c>
      <c r="B769" s="1249" t="s">
        <v>964</v>
      </c>
      <c r="C769" s="1382"/>
      <c r="D769" s="1090"/>
      <c r="E769" s="449"/>
      <c r="F769" s="1227" t="str">
        <f>IFERROR(VLOOKUP(A769,Factura1_0!$K$5:$K$263,1,0),"0")</f>
        <v>0</v>
      </c>
      <c r="G769" s="1227">
        <f>IFERROR(VLOOKUP(A769,Boleta1_0!$K$5:$K$248,1,0),0)</f>
        <v>0</v>
      </c>
      <c r="H769" s="1227">
        <f>IFERROR(VLOOKUP(A769,'Nota de Débito1_0'!$K$5:$K$238,1,0),0)</f>
        <v>0</v>
      </c>
      <c r="I769" s="1227">
        <f>IFERROR(VLOOKUP(A769,'Nota de Crédito1_0'!$K$5:$K$238,1,0),0)</f>
        <v>0</v>
      </c>
      <c r="J769" s="1227" t="str">
        <f>IFERROR(VLOOKUP(A769,Retenciones1_0!$K$5:$K$237,1,0),0)</f>
        <v>2723</v>
      </c>
      <c r="K769" s="1227">
        <f>IFERROR(VLOOKUP(A769,Percepciones1_0!$K$5:$K$236,1,0),0)</f>
        <v>0</v>
      </c>
      <c r="L769" s="1227">
        <f>IFERROR(VLOOKUP(A769,Guía1_0!$K$5:$K$235,1,0),0)</f>
        <v>0</v>
      </c>
      <c r="M769" s="1227">
        <f>IFERROR(VLOOKUP(A769,'Resumen Diario1_1'!$K$5:$K$233,1,0),0)</f>
        <v>0</v>
      </c>
      <c r="N769" s="1227">
        <f>IFERROR(VLOOKUP(A769,'Comunicación de Baja1_0'!$K$5:$K$233,1,0),0)</f>
        <v>0</v>
      </c>
      <c r="O769" s="1227">
        <f>IFERROR(VLOOKUP(A769,'Resumen de reversiones1_0'!$K$5:$K$1000,1,0),0)</f>
        <v>0</v>
      </c>
      <c r="P769" s="1227">
        <f>IFERROR(VLOOKUP(A769,Factura2_0!$L$5:$L$971,1,0),0)</f>
        <v>0</v>
      </c>
      <c r="Q769" s="1227">
        <f>IFERROR(VLOOKUP($A769,Boleta2_0!$L$5:$L$1117,1,0),0)</f>
        <v>0</v>
      </c>
      <c r="R769" s="1227">
        <f>IFERROR(VLOOKUP($A769,'Servicios Públicos2_0'!$L$5:$L$462,1,0),0)</f>
        <v>0</v>
      </c>
      <c r="S769" s="1227">
        <f>IFERROR(VLOOKUP($A769,NotaCredito2_0!$L$5:$L$457,1,0),0)</f>
        <v>0</v>
      </c>
      <c r="T769" s="1227">
        <f>IFERROR(VLOOKUP($A769,NotaDebito2_0!$L$5:$L$454,1,0),0)</f>
        <v>0</v>
      </c>
      <c r="U769" s="1227">
        <f>IFERROR(VLOOKUP($A769,General!$D$6:$D$235,1,0),0)</f>
        <v>0</v>
      </c>
      <c r="V769" s="1227">
        <f>IFERROR(VLOOKUP($A769,Firma!$H$4:$H$232,1,0),0)</f>
        <v>0</v>
      </c>
      <c r="W769" s="365" t="s">
        <v>1680</v>
      </c>
      <c r="X769" s="1229" t="str">
        <f t="shared" si="11"/>
        <v>2723</v>
      </c>
    </row>
    <row r="770" spans="1:24" customFormat="1" x14ac:dyDescent="0.25">
      <c r="A770" s="365" t="s">
        <v>1679</v>
      </c>
      <c r="B770" s="1249" t="s">
        <v>965</v>
      </c>
      <c r="C770" s="1382"/>
      <c r="D770" s="1090"/>
      <c r="E770" s="449"/>
      <c r="F770" s="1227" t="str">
        <f>IFERROR(VLOOKUP(A770,Factura1_0!$K$5:$K$263,1,0),"0")</f>
        <v>0</v>
      </c>
      <c r="G770" s="1227">
        <f>IFERROR(VLOOKUP(A770,Boleta1_0!$K$5:$K$248,1,0),0)</f>
        <v>0</v>
      </c>
      <c r="H770" s="1227">
        <f>IFERROR(VLOOKUP(A770,'Nota de Débito1_0'!$K$5:$K$238,1,0),0)</f>
        <v>0</v>
      </c>
      <c r="I770" s="1227">
        <f>IFERROR(VLOOKUP(A770,'Nota de Crédito1_0'!$K$5:$K$238,1,0),0)</f>
        <v>0</v>
      </c>
      <c r="J770" s="1227" t="str">
        <f>IFERROR(VLOOKUP(A770,Retenciones1_0!$K$5:$K$237,1,0),0)</f>
        <v>2724</v>
      </c>
      <c r="K770" s="1227">
        <f>IFERROR(VLOOKUP(A770,Percepciones1_0!$K$5:$K$236,1,0),0)</f>
        <v>0</v>
      </c>
      <c r="L770" s="1227">
        <f>IFERROR(VLOOKUP(A770,Guía1_0!$K$5:$K$235,1,0),0)</f>
        <v>0</v>
      </c>
      <c r="M770" s="1227">
        <f>IFERROR(VLOOKUP(A770,'Resumen Diario1_1'!$K$5:$K$233,1,0),0)</f>
        <v>0</v>
      </c>
      <c r="N770" s="1227">
        <f>IFERROR(VLOOKUP(A770,'Comunicación de Baja1_0'!$K$5:$K$233,1,0),0)</f>
        <v>0</v>
      </c>
      <c r="O770" s="1227">
        <f>IFERROR(VLOOKUP(A770,'Resumen de reversiones1_0'!$K$5:$K$1000,1,0),0)</f>
        <v>0</v>
      </c>
      <c r="P770" s="1227">
        <f>IFERROR(VLOOKUP(A770,Factura2_0!$L$5:$L$971,1,0),0)</f>
        <v>0</v>
      </c>
      <c r="Q770" s="1227">
        <f>IFERROR(VLOOKUP($A770,Boleta2_0!$L$5:$L$1117,1,0),0)</f>
        <v>0</v>
      </c>
      <c r="R770" s="1227">
        <f>IFERROR(VLOOKUP($A770,'Servicios Públicos2_0'!$L$5:$L$462,1,0),0)</f>
        <v>0</v>
      </c>
      <c r="S770" s="1227">
        <f>IFERROR(VLOOKUP($A770,NotaCredito2_0!$L$5:$L$457,1,0),0)</f>
        <v>0</v>
      </c>
      <c r="T770" s="1227">
        <f>IFERROR(VLOOKUP($A770,NotaDebito2_0!$L$5:$L$454,1,0),0)</f>
        <v>0</v>
      </c>
      <c r="U770" s="1227">
        <f>IFERROR(VLOOKUP($A770,General!$D$6:$D$235,1,0),0)</f>
        <v>0</v>
      </c>
      <c r="V770" s="1227">
        <f>IFERROR(VLOOKUP($A770,Firma!$H$4:$H$232,1,0),0)</f>
        <v>0</v>
      </c>
      <c r="W770" s="365" t="s">
        <v>1679</v>
      </c>
      <c r="X770" s="1229" t="str">
        <f t="shared" si="11"/>
        <v>2724</v>
      </c>
    </row>
    <row r="771" spans="1:24" customFormat="1" x14ac:dyDescent="0.25">
      <c r="A771" s="365" t="s">
        <v>1678</v>
      </c>
      <c r="B771" s="1249" t="s">
        <v>973</v>
      </c>
      <c r="C771" s="1382"/>
      <c r="D771" s="1090"/>
      <c r="E771" s="449"/>
      <c r="F771" s="1227" t="str">
        <f>IFERROR(VLOOKUP(A771,Factura1_0!$K$5:$K$263,1,0),"0")</f>
        <v>0</v>
      </c>
      <c r="G771" s="1227">
        <f>IFERROR(VLOOKUP(A771,Boleta1_0!$K$5:$K$248,1,0),0)</f>
        <v>0</v>
      </c>
      <c r="H771" s="1227">
        <f>IFERROR(VLOOKUP(A771,'Nota de Débito1_0'!$K$5:$K$238,1,0),0)</f>
        <v>0</v>
      </c>
      <c r="I771" s="1227">
        <f>IFERROR(VLOOKUP(A771,'Nota de Crédito1_0'!$K$5:$K$238,1,0),0)</f>
        <v>0</v>
      </c>
      <c r="J771" s="1227">
        <f>IFERROR(VLOOKUP(A771,Retenciones1_0!$K$5:$K$237,1,0),0)</f>
        <v>0</v>
      </c>
      <c r="K771" s="1227">
        <f>IFERROR(VLOOKUP(A771,Percepciones1_0!$K$5:$K$236,1,0),0)</f>
        <v>0</v>
      </c>
      <c r="L771" s="1227">
        <f>IFERROR(VLOOKUP(A771,Guía1_0!$K$5:$K$235,1,0),0)</f>
        <v>0</v>
      </c>
      <c r="M771" s="1227">
        <f>IFERROR(VLOOKUP(A771,'Resumen Diario1_1'!$K$5:$K$233,1,0),0)</f>
        <v>0</v>
      </c>
      <c r="N771" s="1227">
        <f>IFERROR(VLOOKUP(A771,'Comunicación de Baja1_0'!$K$5:$K$233,1,0),0)</f>
        <v>0</v>
      </c>
      <c r="O771" s="1227">
        <f>IFERROR(VLOOKUP(A771,'Resumen de reversiones1_0'!$K$5:$K$1000,1,0),0)</f>
        <v>0</v>
      </c>
      <c r="P771" s="1227">
        <f>IFERROR(VLOOKUP(A771,Factura2_0!$L$5:$L$971,1,0),0)</f>
        <v>0</v>
      </c>
      <c r="Q771" s="1227">
        <f>IFERROR(VLOOKUP($A771,Boleta2_0!$L$5:$L$1117,1,0),0)</f>
        <v>0</v>
      </c>
      <c r="R771" s="1227">
        <f>IFERROR(VLOOKUP($A771,'Servicios Públicos2_0'!$L$5:$L$462,1,0),0)</f>
        <v>0</v>
      </c>
      <c r="S771" s="1227">
        <f>IFERROR(VLOOKUP($A771,NotaCredito2_0!$L$5:$L$457,1,0),0)</f>
        <v>0</v>
      </c>
      <c r="T771" s="1227">
        <f>IFERROR(VLOOKUP($A771,NotaDebito2_0!$L$5:$L$454,1,0),0)</f>
        <v>0</v>
      </c>
      <c r="U771" s="1227">
        <f>IFERROR(VLOOKUP($A771,General!$D$6:$D$235,1,0),0)</f>
        <v>0</v>
      </c>
      <c r="V771" s="1227">
        <f>IFERROR(VLOOKUP($A771,Firma!$H$4:$H$232,1,0),0)</f>
        <v>0</v>
      </c>
      <c r="W771" s="365" t="s">
        <v>1678</v>
      </c>
      <c r="X771" s="1229" t="str">
        <f t="shared" ref="X771:X834" si="12">IF(SUM(F771:V771)&gt;0,"",W771)</f>
        <v>2725</v>
      </c>
    </row>
    <row r="772" spans="1:24" customFormat="1" x14ac:dyDescent="0.25">
      <c r="A772" s="365" t="s">
        <v>1677</v>
      </c>
      <c r="B772" s="1249" t="s">
        <v>974</v>
      </c>
      <c r="C772" s="1382"/>
      <c r="D772" s="1090"/>
      <c r="E772" s="449"/>
      <c r="F772" s="1227" t="str">
        <f>IFERROR(VLOOKUP(A772,Factura1_0!$K$5:$K$263,1,0),"0")</f>
        <v>0</v>
      </c>
      <c r="G772" s="1227">
        <f>IFERROR(VLOOKUP(A772,Boleta1_0!$K$5:$K$248,1,0),0)</f>
        <v>0</v>
      </c>
      <c r="H772" s="1227">
        <f>IFERROR(VLOOKUP(A772,'Nota de Débito1_0'!$K$5:$K$238,1,0),0)</f>
        <v>0</v>
      </c>
      <c r="I772" s="1227">
        <f>IFERROR(VLOOKUP(A772,'Nota de Crédito1_0'!$K$5:$K$238,1,0),0)</f>
        <v>0</v>
      </c>
      <c r="J772" s="1227">
        <f>IFERROR(VLOOKUP(A772,Retenciones1_0!$K$5:$K$237,1,0),0)</f>
        <v>0</v>
      </c>
      <c r="K772" s="1227">
        <f>IFERROR(VLOOKUP(A772,Percepciones1_0!$K$5:$K$236,1,0),0)</f>
        <v>0</v>
      </c>
      <c r="L772" s="1227">
        <f>IFERROR(VLOOKUP(A772,Guía1_0!$K$5:$K$235,1,0),0)</f>
        <v>0</v>
      </c>
      <c r="M772" s="1227">
        <f>IFERROR(VLOOKUP(A772,'Resumen Diario1_1'!$K$5:$K$233,1,0),0)</f>
        <v>0</v>
      </c>
      <c r="N772" s="1227">
        <f>IFERROR(VLOOKUP(A772,'Comunicación de Baja1_0'!$K$5:$K$233,1,0),0)</f>
        <v>0</v>
      </c>
      <c r="O772" s="1227">
        <f>IFERROR(VLOOKUP(A772,'Resumen de reversiones1_0'!$K$5:$K$1000,1,0),0)</f>
        <v>0</v>
      </c>
      <c r="P772" s="1227">
        <f>IFERROR(VLOOKUP(A772,Factura2_0!$L$5:$L$971,1,0),0)</f>
        <v>0</v>
      </c>
      <c r="Q772" s="1227">
        <f>IFERROR(VLOOKUP($A772,Boleta2_0!$L$5:$L$1117,1,0),0)</f>
        <v>0</v>
      </c>
      <c r="R772" s="1227">
        <f>IFERROR(VLOOKUP($A772,'Servicios Públicos2_0'!$L$5:$L$462,1,0),0)</f>
        <v>0</v>
      </c>
      <c r="S772" s="1227">
        <f>IFERROR(VLOOKUP($A772,NotaCredito2_0!$L$5:$L$457,1,0),0)</f>
        <v>0</v>
      </c>
      <c r="T772" s="1227">
        <f>IFERROR(VLOOKUP($A772,NotaDebito2_0!$L$5:$L$454,1,0),0)</f>
        <v>0</v>
      </c>
      <c r="U772" s="1227">
        <f>IFERROR(VLOOKUP($A772,General!$D$6:$D$235,1,0),0)</f>
        <v>0</v>
      </c>
      <c r="V772" s="1227">
        <f>IFERROR(VLOOKUP($A772,Firma!$H$4:$H$232,1,0),0)</f>
        <v>0</v>
      </c>
      <c r="W772" s="365" t="s">
        <v>1677</v>
      </c>
      <c r="X772" s="1229" t="str">
        <f t="shared" si="12"/>
        <v>2726</v>
      </c>
    </row>
    <row r="773" spans="1:24" customFormat="1" x14ac:dyDescent="0.25">
      <c r="A773" s="365" t="s">
        <v>1676</v>
      </c>
      <c r="B773" s="1249" t="s">
        <v>974</v>
      </c>
      <c r="C773" s="1382"/>
      <c r="D773" s="1090"/>
      <c r="E773" s="449"/>
      <c r="F773" s="1227" t="str">
        <f>IFERROR(VLOOKUP(A773,Factura1_0!$K$5:$K$263,1,0),"0")</f>
        <v>0</v>
      </c>
      <c r="G773" s="1227">
        <f>IFERROR(VLOOKUP(A773,Boleta1_0!$K$5:$K$248,1,0),0)</f>
        <v>0</v>
      </c>
      <c r="H773" s="1227">
        <f>IFERROR(VLOOKUP(A773,'Nota de Débito1_0'!$K$5:$K$238,1,0),0)</f>
        <v>0</v>
      </c>
      <c r="I773" s="1227">
        <f>IFERROR(VLOOKUP(A773,'Nota de Crédito1_0'!$K$5:$K$238,1,0),0)</f>
        <v>0</v>
      </c>
      <c r="J773" s="1227">
        <f>IFERROR(VLOOKUP(A773,Retenciones1_0!$K$5:$K$237,1,0),0)</f>
        <v>0</v>
      </c>
      <c r="K773" s="1227">
        <f>IFERROR(VLOOKUP(A773,Percepciones1_0!$K$5:$K$236,1,0),0)</f>
        <v>0</v>
      </c>
      <c r="L773" s="1227">
        <f>IFERROR(VLOOKUP(A773,Guía1_0!$K$5:$K$235,1,0),0)</f>
        <v>0</v>
      </c>
      <c r="M773" s="1227">
        <f>IFERROR(VLOOKUP(A773,'Resumen Diario1_1'!$K$5:$K$233,1,0),0)</f>
        <v>0</v>
      </c>
      <c r="N773" s="1227">
        <f>IFERROR(VLOOKUP(A773,'Comunicación de Baja1_0'!$K$5:$K$233,1,0),0)</f>
        <v>0</v>
      </c>
      <c r="O773" s="1227">
        <f>IFERROR(VLOOKUP(A773,'Resumen de reversiones1_0'!$K$5:$K$1000,1,0),0)</f>
        <v>0</v>
      </c>
      <c r="P773" s="1227">
        <f>IFERROR(VLOOKUP(A773,Factura2_0!$L$5:$L$971,1,0),0)</f>
        <v>0</v>
      </c>
      <c r="Q773" s="1227">
        <f>IFERROR(VLOOKUP($A773,Boleta2_0!$L$5:$L$1117,1,0),0)</f>
        <v>0</v>
      </c>
      <c r="R773" s="1227">
        <f>IFERROR(VLOOKUP($A773,'Servicios Públicos2_0'!$L$5:$L$462,1,0),0)</f>
        <v>0</v>
      </c>
      <c r="S773" s="1227">
        <f>IFERROR(VLOOKUP($A773,NotaCredito2_0!$L$5:$L$457,1,0),0)</f>
        <v>0</v>
      </c>
      <c r="T773" s="1227">
        <f>IFERROR(VLOOKUP($A773,NotaDebito2_0!$L$5:$L$454,1,0),0)</f>
        <v>0</v>
      </c>
      <c r="U773" s="1227">
        <f>IFERROR(VLOOKUP($A773,General!$D$6:$D$235,1,0),0)</f>
        <v>0</v>
      </c>
      <c r="V773" s="1227">
        <f>IFERROR(VLOOKUP($A773,Firma!$H$4:$H$232,1,0),0)</f>
        <v>0</v>
      </c>
      <c r="W773" s="365" t="s">
        <v>1676</v>
      </c>
      <c r="X773" s="1229" t="str">
        <f t="shared" si="12"/>
        <v>2727</v>
      </c>
    </row>
    <row r="774" spans="1:24" customFormat="1" x14ac:dyDescent="0.25">
      <c r="A774" s="365" t="s">
        <v>1675</v>
      </c>
      <c r="B774" s="1249" t="s">
        <v>975</v>
      </c>
      <c r="C774" s="1382"/>
      <c r="D774" s="1090"/>
      <c r="E774" s="449"/>
      <c r="F774" s="1227" t="str">
        <f>IFERROR(VLOOKUP(A774,Factura1_0!$K$5:$K$263,1,0),"0")</f>
        <v>0</v>
      </c>
      <c r="G774" s="1227">
        <f>IFERROR(VLOOKUP(A774,Boleta1_0!$K$5:$K$248,1,0),0)</f>
        <v>0</v>
      </c>
      <c r="H774" s="1227">
        <f>IFERROR(VLOOKUP(A774,'Nota de Débito1_0'!$K$5:$K$238,1,0),0)</f>
        <v>0</v>
      </c>
      <c r="I774" s="1227">
        <f>IFERROR(VLOOKUP(A774,'Nota de Crédito1_0'!$K$5:$K$238,1,0),0)</f>
        <v>0</v>
      </c>
      <c r="J774" s="1227" t="str">
        <f>IFERROR(VLOOKUP(A774,Retenciones1_0!$K$5:$K$237,1,0),0)</f>
        <v>2728</v>
      </c>
      <c r="K774" s="1227">
        <f>IFERROR(VLOOKUP(A774,Percepciones1_0!$K$5:$K$236,1,0),0)</f>
        <v>0</v>
      </c>
      <c r="L774" s="1227">
        <f>IFERROR(VLOOKUP(A774,Guía1_0!$K$5:$K$235,1,0),0)</f>
        <v>0</v>
      </c>
      <c r="M774" s="1227">
        <f>IFERROR(VLOOKUP(A774,'Resumen Diario1_1'!$K$5:$K$233,1,0),0)</f>
        <v>0</v>
      </c>
      <c r="N774" s="1227">
        <f>IFERROR(VLOOKUP(A774,'Comunicación de Baja1_0'!$K$5:$K$233,1,0),0)</f>
        <v>0</v>
      </c>
      <c r="O774" s="1227">
        <f>IFERROR(VLOOKUP(A774,'Resumen de reversiones1_0'!$K$5:$K$1000,1,0),0)</f>
        <v>0</v>
      </c>
      <c r="P774" s="1227">
        <f>IFERROR(VLOOKUP(A774,Factura2_0!$L$5:$L$971,1,0),0)</f>
        <v>0</v>
      </c>
      <c r="Q774" s="1227">
        <f>IFERROR(VLOOKUP($A774,Boleta2_0!$L$5:$L$1117,1,0),0)</f>
        <v>0</v>
      </c>
      <c r="R774" s="1227">
        <f>IFERROR(VLOOKUP($A774,'Servicios Públicos2_0'!$L$5:$L$462,1,0),0)</f>
        <v>0</v>
      </c>
      <c r="S774" s="1227">
        <f>IFERROR(VLOOKUP($A774,NotaCredito2_0!$L$5:$L$457,1,0),0)</f>
        <v>0</v>
      </c>
      <c r="T774" s="1227">
        <f>IFERROR(VLOOKUP($A774,NotaDebito2_0!$L$5:$L$454,1,0),0)</f>
        <v>0</v>
      </c>
      <c r="U774" s="1227">
        <f>IFERROR(VLOOKUP($A774,General!$D$6:$D$235,1,0),0)</f>
        <v>0</v>
      </c>
      <c r="V774" s="1227">
        <f>IFERROR(VLOOKUP($A774,Firma!$H$4:$H$232,1,0),0)</f>
        <v>0</v>
      </c>
      <c r="W774" s="365" t="s">
        <v>1675</v>
      </c>
      <c r="X774" s="1229" t="str">
        <f t="shared" si="12"/>
        <v>2728</v>
      </c>
    </row>
    <row r="775" spans="1:24" customFormat="1" x14ac:dyDescent="0.25">
      <c r="A775" s="365" t="s">
        <v>1674</v>
      </c>
      <c r="B775" s="1249" t="s">
        <v>977</v>
      </c>
      <c r="C775" s="1382"/>
      <c r="D775" s="1090"/>
      <c r="E775" s="449"/>
      <c r="F775" s="1227" t="str">
        <f>IFERROR(VLOOKUP(A775,Factura1_0!$K$5:$K$263,1,0),"0")</f>
        <v>0</v>
      </c>
      <c r="G775" s="1227">
        <f>IFERROR(VLOOKUP(A775,Boleta1_0!$K$5:$K$248,1,0),0)</f>
        <v>0</v>
      </c>
      <c r="H775" s="1227">
        <f>IFERROR(VLOOKUP(A775,'Nota de Débito1_0'!$K$5:$K$238,1,0),0)</f>
        <v>0</v>
      </c>
      <c r="I775" s="1227">
        <f>IFERROR(VLOOKUP(A775,'Nota de Crédito1_0'!$K$5:$K$238,1,0),0)</f>
        <v>0</v>
      </c>
      <c r="J775" s="1227">
        <f>IFERROR(VLOOKUP(A775,Retenciones1_0!$K$5:$K$237,1,0),0)</f>
        <v>0</v>
      </c>
      <c r="K775" s="1227">
        <f>IFERROR(VLOOKUP(A775,Percepciones1_0!$K$5:$K$236,1,0),0)</f>
        <v>0</v>
      </c>
      <c r="L775" s="1227">
        <f>IFERROR(VLOOKUP(A775,Guía1_0!$K$5:$K$235,1,0),0)</f>
        <v>0</v>
      </c>
      <c r="M775" s="1227">
        <f>IFERROR(VLOOKUP(A775,'Resumen Diario1_1'!$K$5:$K$233,1,0),0)</f>
        <v>0</v>
      </c>
      <c r="N775" s="1227">
        <f>IFERROR(VLOOKUP(A775,'Comunicación de Baja1_0'!$K$5:$K$233,1,0),0)</f>
        <v>0</v>
      </c>
      <c r="O775" s="1227">
        <f>IFERROR(VLOOKUP(A775,'Resumen de reversiones1_0'!$K$5:$K$1000,1,0),0)</f>
        <v>0</v>
      </c>
      <c r="P775" s="1227">
        <f>IFERROR(VLOOKUP(A775,Factura2_0!$L$5:$L$971,1,0),0)</f>
        <v>0</v>
      </c>
      <c r="Q775" s="1227">
        <f>IFERROR(VLOOKUP($A775,Boleta2_0!$L$5:$L$1117,1,0),0)</f>
        <v>0</v>
      </c>
      <c r="R775" s="1227">
        <f>IFERROR(VLOOKUP($A775,'Servicios Públicos2_0'!$L$5:$L$462,1,0),0)</f>
        <v>0</v>
      </c>
      <c r="S775" s="1227">
        <f>IFERROR(VLOOKUP($A775,NotaCredito2_0!$L$5:$L$457,1,0),0)</f>
        <v>0</v>
      </c>
      <c r="T775" s="1227">
        <f>IFERROR(VLOOKUP($A775,NotaDebito2_0!$L$5:$L$454,1,0),0)</f>
        <v>0</v>
      </c>
      <c r="U775" s="1227">
        <f>IFERROR(VLOOKUP($A775,General!$D$6:$D$235,1,0),0)</f>
        <v>0</v>
      </c>
      <c r="V775" s="1227">
        <f>IFERROR(VLOOKUP($A775,Firma!$H$4:$H$232,1,0),0)</f>
        <v>0</v>
      </c>
      <c r="W775" s="365" t="s">
        <v>1674</v>
      </c>
      <c r="X775" s="1229" t="str">
        <f t="shared" si="12"/>
        <v>2729</v>
      </c>
    </row>
    <row r="776" spans="1:24" customFormat="1" x14ac:dyDescent="0.25">
      <c r="A776" s="365" t="s">
        <v>1673</v>
      </c>
      <c r="B776" s="1249" t="s">
        <v>976</v>
      </c>
      <c r="C776" s="1382"/>
      <c r="D776" s="1090"/>
      <c r="E776" s="449"/>
      <c r="F776" s="1227" t="str">
        <f>IFERROR(VLOOKUP(A776,Factura1_0!$K$5:$K$263,1,0),"0")</f>
        <v>0</v>
      </c>
      <c r="G776" s="1227">
        <f>IFERROR(VLOOKUP(A776,Boleta1_0!$K$5:$K$248,1,0),0)</f>
        <v>0</v>
      </c>
      <c r="H776" s="1227">
        <f>IFERROR(VLOOKUP(A776,'Nota de Débito1_0'!$K$5:$K$238,1,0),0)</f>
        <v>0</v>
      </c>
      <c r="I776" s="1227">
        <f>IFERROR(VLOOKUP(A776,'Nota de Crédito1_0'!$K$5:$K$238,1,0),0)</f>
        <v>0</v>
      </c>
      <c r="J776" s="1227" t="str">
        <f>IFERROR(VLOOKUP(A776,Retenciones1_0!$K$5:$K$237,1,0),0)</f>
        <v>2730</v>
      </c>
      <c r="K776" s="1227">
        <f>IFERROR(VLOOKUP(A776,Percepciones1_0!$K$5:$K$236,1,0),0)</f>
        <v>0</v>
      </c>
      <c r="L776" s="1227">
        <f>IFERROR(VLOOKUP(A776,Guía1_0!$K$5:$K$235,1,0),0)</f>
        <v>0</v>
      </c>
      <c r="M776" s="1227">
        <f>IFERROR(VLOOKUP(A776,'Resumen Diario1_1'!$K$5:$K$233,1,0),0)</f>
        <v>0</v>
      </c>
      <c r="N776" s="1227">
        <f>IFERROR(VLOOKUP(A776,'Comunicación de Baja1_0'!$K$5:$K$233,1,0),0)</f>
        <v>0</v>
      </c>
      <c r="O776" s="1227">
        <f>IFERROR(VLOOKUP(A776,'Resumen de reversiones1_0'!$K$5:$K$1000,1,0),0)</f>
        <v>0</v>
      </c>
      <c r="P776" s="1227">
        <f>IFERROR(VLOOKUP(A776,Factura2_0!$L$5:$L$971,1,0),0)</f>
        <v>0</v>
      </c>
      <c r="Q776" s="1227">
        <f>IFERROR(VLOOKUP($A776,Boleta2_0!$L$5:$L$1117,1,0),0)</f>
        <v>0</v>
      </c>
      <c r="R776" s="1227">
        <f>IFERROR(VLOOKUP($A776,'Servicios Públicos2_0'!$L$5:$L$462,1,0),0)</f>
        <v>0</v>
      </c>
      <c r="S776" s="1227">
        <f>IFERROR(VLOOKUP($A776,NotaCredito2_0!$L$5:$L$457,1,0),0)</f>
        <v>0</v>
      </c>
      <c r="T776" s="1227">
        <f>IFERROR(VLOOKUP($A776,NotaDebito2_0!$L$5:$L$454,1,0),0)</f>
        <v>0</v>
      </c>
      <c r="U776" s="1227">
        <f>IFERROR(VLOOKUP($A776,General!$D$6:$D$235,1,0),0)</f>
        <v>0</v>
      </c>
      <c r="V776" s="1227">
        <f>IFERROR(VLOOKUP($A776,Firma!$H$4:$H$232,1,0),0)</f>
        <v>0</v>
      </c>
      <c r="W776" s="365" t="s">
        <v>1673</v>
      </c>
      <c r="X776" s="1229" t="str">
        <f t="shared" si="12"/>
        <v>2730</v>
      </c>
    </row>
    <row r="777" spans="1:24" customFormat="1" x14ac:dyDescent="0.25">
      <c r="A777" s="365" t="s">
        <v>1672</v>
      </c>
      <c r="B777" s="1249" t="s">
        <v>978</v>
      </c>
      <c r="C777" s="1382"/>
      <c r="D777" s="1090"/>
      <c r="E777" s="449"/>
      <c r="F777" s="1227" t="str">
        <f>IFERROR(VLOOKUP(A777,Factura1_0!$K$5:$K$263,1,0),"0")</f>
        <v>0</v>
      </c>
      <c r="G777" s="1227">
        <f>IFERROR(VLOOKUP(A777,Boleta1_0!$K$5:$K$248,1,0),0)</f>
        <v>0</v>
      </c>
      <c r="H777" s="1227">
        <f>IFERROR(VLOOKUP(A777,'Nota de Débito1_0'!$K$5:$K$238,1,0),0)</f>
        <v>0</v>
      </c>
      <c r="I777" s="1227">
        <f>IFERROR(VLOOKUP(A777,'Nota de Crédito1_0'!$K$5:$K$238,1,0),0)</f>
        <v>0</v>
      </c>
      <c r="J777" s="1227">
        <f>IFERROR(VLOOKUP(A777,Retenciones1_0!$K$5:$K$237,1,0),0)</f>
        <v>0</v>
      </c>
      <c r="K777" s="1227">
        <f>IFERROR(VLOOKUP(A777,Percepciones1_0!$K$5:$K$236,1,0),0)</f>
        <v>0</v>
      </c>
      <c r="L777" s="1227">
        <f>IFERROR(VLOOKUP(A777,Guía1_0!$K$5:$K$235,1,0),0)</f>
        <v>0</v>
      </c>
      <c r="M777" s="1227">
        <f>IFERROR(VLOOKUP(A777,'Resumen Diario1_1'!$K$5:$K$233,1,0),0)</f>
        <v>0</v>
      </c>
      <c r="N777" s="1227">
        <f>IFERROR(VLOOKUP(A777,'Comunicación de Baja1_0'!$K$5:$K$233,1,0),0)</f>
        <v>0</v>
      </c>
      <c r="O777" s="1227">
        <f>IFERROR(VLOOKUP(A777,'Resumen de reversiones1_0'!$K$5:$K$1000,1,0),0)</f>
        <v>0</v>
      </c>
      <c r="P777" s="1227">
        <f>IFERROR(VLOOKUP(A777,Factura2_0!$L$5:$L$971,1,0),0)</f>
        <v>0</v>
      </c>
      <c r="Q777" s="1227">
        <f>IFERROR(VLOOKUP($A777,Boleta2_0!$L$5:$L$1117,1,0),0)</f>
        <v>0</v>
      </c>
      <c r="R777" s="1227">
        <f>IFERROR(VLOOKUP($A777,'Servicios Públicos2_0'!$L$5:$L$462,1,0),0)</f>
        <v>0</v>
      </c>
      <c r="S777" s="1227">
        <f>IFERROR(VLOOKUP($A777,NotaCredito2_0!$L$5:$L$457,1,0),0)</f>
        <v>0</v>
      </c>
      <c r="T777" s="1227">
        <f>IFERROR(VLOOKUP($A777,NotaDebito2_0!$L$5:$L$454,1,0),0)</f>
        <v>0</v>
      </c>
      <c r="U777" s="1227">
        <f>IFERROR(VLOOKUP($A777,General!$D$6:$D$235,1,0),0)</f>
        <v>0</v>
      </c>
      <c r="V777" s="1227">
        <f>IFERROR(VLOOKUP($A777,Firma!$H$4:$H$232,1,0),0)</f>
        <v>0</v>
      </c>
      <c r="W777" s="365" t="s">
        <v>1672</v>
      </c>
      <c r="X777" s="1229" t="str">
        <f t="shared" si="12"/>
        <v>2731</v>
      </c>
    </row>
    <row r="778" spans="1:24" customFormat="1" x14ac:dyDescent="0.25">
      <c r="A778" s="365" t="s">
        <v>1671</v>
      </c>
      <c r="B778" s="1249" t="s">
        <v>979</v>
      </c>
      <c r="C778" s="1382"/>
      <c r="D778" s="1090"/>
      <c r="E778" s="449"/>
      <c r="F778" s="1227" t="str">
        <f>IFERROR(VLOOKUP(A778,Factura1_0!$K$5:$K$263,1,0),"0")</f>
        <v>0</v>
      </c>
      <c r="G778" s="1227">
        <f>IFERROR(VLOOKUP(A778,Boleta1_0!$K$5:$K$248,1,0),0)</f>
        <v>0</v>
      </c>
      <c r="H778" s="1227">
        <f>IFERROR(VLOOKUP(A778,'Nota de Débito1_0'!$K$5:$K$238,1,0),0)</f>
        <v>0</v>
      </c>
      <c r="I778" s="1227">
        <f>IFERROR(VLOOKUP(A778,'Nota de Crédito1_0'!$K$5:$K$238,1,0),0)</f>
        <v>0</v>
      </c>
      <c r="J778" s="1227" t="str">
        <f>IFERROR(VLOOKUP(A778,Retenciones1_0!$K$5:$K$237,1,0),0)</f>
        <v>2732</v>
      </c>
      <c r="K778" s="1227">
        <f>IFERROR(VLOOKUP(A778,Percepciones1_0!$K$5:$K$236,1,0),0)</f>
        <v>0</v>
      </c>
      <c r="L778" s="1227">
        <f>IFERROR(VLOOKUP(A778,Guía1_0!$K$5:$K$235,1,0),0)</f>
        <v>0</v>
      </c>
      <c r="M778" s="1227">
        <f>IFERROR(VLOOKUP(A778,'Resumen Diario1_1'!$K$5:$K$233,1,0),0)</f>
        <v>0</v>
      </c>
      <c r="N778" s="1227">
        <f>IFERROR(VLOOKUP(A778,'Comunicación de Baja1_0'!$K$5:$K$233,1,0),0)</f>
        <v>0</v>
      </c>
      <c r="O778" s="1227">
        <f>IFERROR(VLOOKUP(A778,'Resumen de reversiones1_0'!$K$5:$K$1000,1,0),0)</f>
        <v>0</v>
      </c>
      <c r="P778" s="1227">
        <f>IFERROR(VLOOKUP(A778,Factura2_0!$L$5:$L$971,1,0),0)</f>
        <v>0</v>
      </c>
      <c r="Q778" s="1227">
        <f>IFERROR(VLOOKUP($A778,Boleta2_0!$L$5:$L$1117,1,0),0)</f>
        <v>0</v>
      </c>
      <c r="R778" s="1227">
        <f>IFERROR(VLOOKUP($A778,'Servicios Públicos2_0'!$L$5:$L$462,1,0),0)</f>
        <v>0</v>
      </c>
      <c r="S778" s="1227">
        <f>IFERROR(VLOOKUP($A778,NotaCredito2_0!$L$5:$L$457,1,0),0)</f>
        <v>0</v>
      </c>
      <c r="T778" s="1227">
        <f>IFERROR(VLOOKUP($A778,NotaDebito2_0!$L$5:$L$454,1,0),0)</f>
        <v>0</v>
      </c>
      <c r="U778" s="1227">
        <f>IFERROR(VLOOKUP($A778,General!$D$6:$D$235,1,0),0)</f>
        <v>0</v>
      </c>
      <c r="V778" s="1227">
        <f>IFERROR(VLOOKUP($A778,Firma!$H$4:$H$232,1,0),0)</f>
        <v>0</v>
      </c>
      <c r="W778" s="365" t="s">
        <v>1671</v>
      </c>
      <c r="X778" s="1229" t="str">
        <f t="shared" si="12"/>
        <v>2732</v>
      </c>
    </row>
    <row r="779" spans="1:24" customFormat="1" x14ac:dyDescent="0.25">
      <c r="A779" s="365" t="s">
        <v>1670</v>
      </c>
      <c r="B779" s="1249" t="s">
        <v>988</v>
      </c>
      <c r="C779" s="1382"/>
      <c r="D779" s="1090"/>
      <c r="E779" s="449"/>
      <c r="F779" s="1227" t="str">
        <f>IFERROR(VLOOKUP(A779,Factura1_0!$K$5:$K$263,1,0),"0")</f>
        <v>0</v>
      </c>
      <c r="G779" s="1227">
        <f>IFERROR(VLOOKUP(A779,Boleta1_0!$K$5:$K$248,1,0),0)</f>
        <v>0</v>
      </c>
      <c r="H779" s="1227">
        <f>IFERROR(VLOOKUP(A779,'Nota de Débito1_0'!$K$5:$K$238,1,0),0)</f>
        <v>0</v>
      </c>
      <c r="I779" s="1227">
        <f>IFERROR(VLOOKUP(A779,'Nota de Crédito1_0'!$K$5:$K$238,1,0),0)</f>
        <v>0</v>
      </c>
      <c r="J779" s="1227" t="str">
        <f>IFERROR(VLOOKUP(A779,Retenciones1_0!$K$5:$K$237,1,0),0)</f>
        <v>2733</v>
      </c>
      <c r="K779" s="1227">
        <f>IFERROR(VLOOKUP(A779,Percepciones1_0!$K$5:$K$236,1,0),0)</f>
        <v>0</v>
      </c>
      <c r="L779" s="1227">
        <f>IFERROR(VLOOKUP(A779,Guía1_0!$K$5:$K$235,1,0),0)</f>
        <v>0</v>
      </c>
      <c r="M779" s="1227">
        <f>IFERROR(VLOOKUP(A779,'Resumen Diario1_1'!$K$5:$K$233,1,0),0)</f>
        <v>0</v>
      </c>
      <c r="N779" s="1227">
        <f>IFERROR(VLOOKUP(A779,'Comunicación de Baja1_0'!$K$5:$K$233,1,0),0)</f>
        <v>0</v>
      </c>
      <c r="O779" s="1227">
        <f>IFERROR(VLOOKUP(A779,'Resumen de reversiones1_0'!$K$5:$K$1000,1,0),0)</f>
        <v>0</v>
      </c>
      <c r="P779" s="1227">
        <f>IFERROR(VLOOKUP(A779,Factura2_0!$L$5:$L$971,1,0),0)</f>
        <v>0</v>
      </c>
      <c r="Q779" s="1227">
        <f>IFERROR(VLOOKUP($A779,Boleta2_0!$L$5:$L$1117,1,0),0)</f>
        <v>0</v>
      </c>
      <c r="R779" s="1227">
        <f>IFERROR(VLOOKUP($A779,'Servicios Públicos2_0'!$L$5:$L$462,1,0),0)</f>
        <v>0</v>
      </c>
      <c r="S779" s="1227">
        <f>IFERROR(VLOOKUP($A779,NotaCredito2_0!$L$5:$L$457,1,0),0)</f>
        <v>0</v>
      </c>
      <c r="T779" s="1227">
        <f>IFERROR(VLOOKUP($A779,NotaDebito2_0!$L$5:$L$454,1,0),0)</f>
        <v>0</v>
      </c>
      <c r="U779" s="1227">
        <f>IFERROR(VLOOKUP($A779,General!$D$6:$D$235,1,0),0)</f>
        <v>0</v>
      </c>
      <c r="V779" s="1227">
        <f>IFERROR(VLOOKUP($A779,Firma!$H$4:$H$232,1,0),0)</f>
        <v>0</v>
      </c>
      <c r="W779" s="365" t="s">
        <v>1670</v>
      </c>
      <c r="X779" s="1229" t="str">
        <f t="shared" si="12"/>
        <v>2733</v>
      </c>
    </row>
    <row r="780" spans="1:24" customFormat="1" x14ac:dyDescent="0.25">
      <c r="A780" s="365" t="s">
        <v>1669</v>
      </c>
      <c r="B780" s="1249" t="s">
        <v>989</v>
      </c>
      <c r="C780" s="1382"/>
      <c r="D780" s="1090"/>
      <c r="E780" s="449"/>
      <c r="F780" s="1227" t="str">
        <f>IFERROR(VLOOKUP(A780,Factura1_0!$K$5:$K$263,1,0),"0")</f>
        <v>0</v>
      </c>
      <c r="G780" s="1227">
        <f>IFERROR(VLOOKUP(A780,Boleta1_0!$K$5:$K$248,1,0),0)</f>
        <v>0</v>
      </c>
      <c r="H780" s="1227">
        <f>IFERROR(VLOOKUP(A780,'Nota de Débito1_0'!$K$5:$K$238,1,0),0)</f>
        <v>0</v>
      </c>
      <c r="I780" s="1227">
        <f>IFERROR(VLOOKUP(A780,'Nota de Crédito1_0'!$K$5:$K$238,1,0),0)</f>
        <v>0</v>
      </c>
      <c r="J780" s="1227" t="str">
        <f>IFERROR(VLOOKUP(A780,Retenciones1_0!$K$5:$K$237,1,0),0)</f>
        <v>2734</v>
      </c>
      <c r="K780" s="1227">
        <f>IFERROR(VLOOKUP(A780,Percepciones1_0!$K$5:$K$236,1,0),0)</f>
        <v>0</v>
      </c>
      <c r="L780" s="1227">
        <f>IFERROR(VLOOKUP(A780,Guía1_0!$K$5:$K$235,1,0),0)</f>
        <v>0</v>
      </c>
      <c r="M780" s="1227">
        <f>IFERROR(VLOOKUP(A780,'Resumen Diario1_1'!$K$5:$K$233,1,0),0)</f>
        <v>0</v>
      </c>
      <c r="N780" s="1227">
        <f>IFERROR(VLOOKUP(A780,'Comunicación de Baja1_0'!$K$5:$K$233,1,0),0)</f>
        <v>0</v>
      </c>
      <c r="O780" s="1227">
        <f>IFERROR(VLOOKUP(A780,'Resumen de reversiones1_0'!$K$5:$K$1000,1,0),0)</f>
        <v>0</v>
      </c>
      <c r="P780" s="1227">
        <f>IFERROR(VLOOKUP(A780,Factura2_0!$L$5:$L$971,1,0),0)</f>
        <v>0</v>
      </c>
      <c r="Q780" s="1227">
        <f>IFERROR(VLOOKUP($A780,Boleta2_0!$L$5:$L$1117,1,0),0)</f>
        <v>0</v>
      </c>
      <c r="R780" s="1227">
        <f>IFERROR(VLOOKUP($A780,'Servicios Públicos2_0'!$L$5:$L$462,1,0),0)</f>
        <v>0</v>
      </c>
      <c r="S780" s="1227">
        <f>IFERROR(VLOOKUP($A780,NotaCredito2_0!$L$5:$L$457,1,0),0)</f>
        <v>0</v>
      </c>
      <c r="T780" s="1227">
        <f>IFERROR(VLOOKUP($A780,NotaDebito2_0!$L$5:$L$454,1,0),0)</f>
        <v>0</v>
      </c>
      <c r="U780" s="1227">
        <f>IFERROR(VLOOKUP($A780,General!$D$6:$D$235,1,0),0)</f>
        <v>0</v>
      </c>
      <c r="V780" s="1227">
        <f>IFERROR(VLOOKUP($A780,Firma!$H$4:$H$232,1,0),0)</f>
        <v>0</v>
      </c>
      <c r="W780" s="365" t="s">
        <v>1669</v>
      </c>
      <c r="X780" s="1229" t="str">
        <f t="shared" si="12"/>
        <v>2734</v>
      </c>
    </row>
    <row r="781" spans="1:24" customFormat="1" x14ac:dyDescent="0.25">
      <c r="A781" s="365" t="s">
        <v>1668</v>
      </c>
      <c r="B781" s="1249" t="s">
        <v>1667</v>
      </c>
      <c r="C781" s="1382"/>
      <c r="D781" s="1090"/>
      <c r="E781" s="449"/>
      <c r="F781" s="1227" t="str">
        <f>IFERROR(VLOOKUP(A781,Factura1_0!$K$5:$K$263,1,0),"0")</f>
        <v>0</v>
      </c>
      <c r="G781" s="1227">
        <f>IFERROR(VLOOKUP(A781,Boleta1_0!$K$5:$K$248,1,0),0)</f>
        <v>0</v>
      </c>
      <c r="H781" s="1227">
        <f>IFERROR(VLOOKUP(A781,'Nota de Débito1_0'!$K$5:$K$238,1,0),0)</f>
        <v>0</v>
      </c>
      <c r="I781" s="1227">
        <f>IFERROR(VLOOKUP(A781,'Nota de Crédito1_0'!$K$5:$K$238,1,0),0)</f>
        <v>0</v>
      </c>
      <c r="J781" s="1227" t="str">
        <f>IFERROR(VLOOKUP(A781,Retenciones1_0!$K$5:$K$237,1,0),0)</f>
        <v>2735</v>
      </c>
      <c r="K781" s="1227">
        <f>IFERROR(VLOOKUP(A781,Percepciones1_0!$K$5:$K$236,1,0),0)</f>
        <v>0</v>
      </c>
      <c r="L781" s="1227">
        <f>IFERROR(VLOOKUP(A781,Guía1_0!$K$5:$K$235,1,0),0)</f>
        <v>0</v>
      </c>
      <c r="M781" s="1227">
        <f>IFERROR(VLOOKUP(A781,'Resumen Diario1_1'!$K$5:$K$233,1,0),0)</f>
        <v>0</v>
      </c>
      <c r="N781" s="1227">
        <f>IFERROR(VLOOKUP(A781,'Comunicación de Baja1_0'!$K$5:$K$233,1,0),0)</f>
        <v>0</v>
      </c>
      <c r="O781" s="1227">
        <f>IFERROR(VLOOKUP(A781,'Resumen de reversiones1_0'!$K$5:$K$1000,1,0),0)</f>
        <v>0</v>
      </c>
      <c r="P781" s="1227">
        <f>IFERROR(VLOOKUP(A781,Factura2_0!$L$5:$L$971,1,0),0)</f>
        <v>0</v>
      </c>
      <c r="Q781" s="1227">
        <f>IFERROR(VLOOKUP($A781,Boleta2_0!$L$5:$L$1117,1,0),0)</f>
        <v>0</v>
      </c>
      <c r="R781" s="1227">
        <f>IFERROR(VLOOKUP($A781,'Servicios Públicos2_0'!$L$5:$L$462,1,0),0)</f>
        <v>0</v>
      </c>
      <c r="S781" s="1227">
        <f>IFERROR(VLOOKUP($A781,NotaCredito2_0!$L$5:$L$457,1,0),0)</f>
        <v>0</v>
      </c>
      <c r="T781" s="1227">
        <f>IFERROR(VLOOKUP($A781,NotaDebito2_0!$L$5:$L$454,1,0),0)</f>
        <v>0</v>
      </c>
      <c r="U781" s="1227">
        <f>IFERROR(VLOOKUP($A781,General!$D$6:$D$235,1,0),0)</f>
        <v>0</v>
      </c>
      <c r="V781" s="1227">
        <f>IFERROR(VLOOKUP($A781,Firma!$H$4:$H$232,1,0),0)</f>
        <v>0</v>
      </c>
      <c r="W781" s="365" t="s">
        <v>1668</v>
      </c>
      <c r="X781" s="1229" t="str">
        <f t="shared" si="12"/>
        <v>2735</v>
      </c>
    </row>
    <row r="782" spans="1:24" customFormat="1" x14ac:dyDescent="0.25">
      <c r="A782" s="365" t="s">
        <v>1666</v>
      </c>
      <c r="B782" s="1249" t="s">
        <v>1665</v>
      </c>
      <c r="C782" s="1382"/>
      <c r="D782" s="1090"/>
      <c r="E782" s="449"/>
      <c r="F782" s="1227" t="str">
        <f>IFERROR(VLOOKUP(A782,Factura1_0!$K$5:$K$263,1,0),"0")</f>
        <v>0</v>
      </c>
      <c r="G782" s="1227">
        <f>IFERROR(VLOOKUP(A782,Boleta1_0!$K$5:$K$248,1,0),0)</f>
        <v>0</v>
      </c>
      <c r="H782" s="1227">
        <f>IFERROR(VLOOKUP(A782,'Nota de Débito1_0'!$K$5:$K$238,1,0),0)</f>
        <v>0</v>
      </c>
      <c r="I782" s="1227">
        <f>IFERROR(VLOOKUP(A782,'Nota de Crédito1_0'!$K$5:$K$238,1,0),0)</f>
        <v>0</v>
      </c>
      <c r="J782" s="1227" t="str">
        <f>IFERROR(VLOOKUP(A782,Retenciones1_0!$K$5:$K$237,1,0),0)</f>
        <v>2736</v>
      </c>
      <c r="K782" s="1227">
        <f>IFERROR(VLOOKUP(A782,Percepciones1_0!$K$5:$K$236,1,0),0)</f>
        <v>0</v>
      </c>
      <c r="L782" s="1227">
        <f>IFERROR(VLOOKUP(A782,Guía1_0!$K$5:$K$235,1,0),0)</f>
        <v>0</v>
      </c>
      <c r="M782" s="1227">
        <f>IFERROR(VLOOKUP(A782,'Resumen Diario1_1'!$K$5:$K$233,1,0),0)</f>
        <v>0</v>
      </c>
      <c r="N782" s="1227">
        <f>IFERROR(VLOOKUP(A782,'Comunicación de Baja1_0'!$K$5:$K$233,1,0),0)</f>
        <v>0</v>
      </c>
      <c r="O782" s="1227">
        <f>IFERROR(VLOOKUP(A782,'Resumen de reversiones1_0'!$K$5:$K$1000,1,0),0)</f>
        <v>0</v>
      </c>
      <c r="P782" s="1227">
        <f>IFERROR(VLOOKUP(A782,Factura2_0!$L$5:$L$971,1,0),0)</f>
        <v>0</v>
      </c>
      <c r="Q782" s="1227">
        <f>IFERROR(VLOOKUP($A782,Boleta2_0!$L$5:$L$1117,1,0),0)</f>
        <v>0</v>
      </c>
      <c r="R782" s="1227">
        <f>IFERROR(VLOOKUP($A782,'Servicios Públicos2_0'!$L$5:$L$462,1,0),0)</f>
        <v>0</v>
      </c>
      <c r="S782" s="1227">
        <f>IFERROR(VLOOKUP($A782,NotaCredito2_0!$L$5:$L$457,1,0),0)</f>
        <v>0</v>
      </c>
      <c r="T782" s="1227">
        <f>IFERROR(VLOOKUP($A782,NotaDebito2_0!$L$5:$L$454,1,0),0)</f>
        <v>0</v>
      </c>
      <c r="U782" s="1227">
        <f>IFERROR(VLOOKUP($A782,General!$D$6:$D$235,1,0),0)</f>
        <v>0</v>
      </c>
      <c r="V782" s="1227">
        <f>IFERROR(VLOOKUP($A782,Firma!$H$4:$H$232,1,0),0)</f>
        <v>0</v>
      </c>
      <c r="W782" s="365" t="s">
        <v>1666</v>
      </c>
      <c r="X782" s="1229" t="str">
        <f t="shared" si="12"/>
        <v>2736</v>
      </c>
    </row>
    <row r="783" spans="1:24" customFormat="1" x14ac:dyDescent="0.25">
      <c r="A783" s="365" t="s">
        <v>1664</v>
      </c>
      <c r="B783" s="1249" t="s">
        <v>990</v>
      </c>
      <c r="C783" s="1382"/>
      <c r="D783" s="1090"/>
      <c r="E783" s="449"/>
      <c r="F783" s="1227" t="str">
        <f>IFERROR(VLOOKUP(A783,Factura1_0!$K$5:$K$263,1,0),"0")</f>
        <v>0</v>
      </c>
      <c r="G783" s="1227">
        <f>IFERROR(VLOOKUP(A783,Boleta1_0!$K$5:$K$248,1,0),0)</f>
        <v>0</v>
      </c>
      <c r="H783" s="1227">
        <f>IFERROR(VLOOKUP(A783,'Nota de Débito1_0'!$K$5:$K$238,1,0),0)</f>
        <v>0</v>
      </c>
      <c r="I783" s="1227">
        <f>IFERROR(VLOOKUP(A783,'Nota de Crédito1_0'!$K$5:$K$238,1,0),0)</f>
        <v>0</v>
      </c>
      <c r="J783" s="1227" t="str">
        <f>IFERROR(VLOOKUP(A783,Retenciones1_0!$K$5:$K$237,1,0),0)</f>
        <v>2737</v>
      </c>
      <c r="K783" s="1227">
        <f>IFERROR(VLOOKUP(A783,Percepciones1_0!$K$5:$K$236,1,0),0)</f>
        <v>0</v>
      </c>
      <c r="L783" s="1227">
        <f>IFERROR(VLOOKUP(A783,Guía1_0!$K$5:$K$235,1,0),0)</f>
        <v>0</v>
      </c>
      <c r="M783" s="1227">
        <f>IFERROR(VLOOKUP(A783,'Resumen Diario1_1'!$K$5:$K$233,1,0),0)</f>
        <v>0</v>
      </c>
      <c r="N783" s="1227">
        <f>IFERROR(VLOOKUP(A783,'Comunicación de Baja1_0'!$K$5:$K$233,1,0),0)</f>
        <v>0</v>
      </c>
      <c r="O783" s="1227">
        <f>IFERROR(VLOOKUP(A783,'Resumen de reversiones1_0'!$K$5:$K$1000,1,0),0)</f>
        <v>0</v>
      </c>
      <c r="P783" s="1227">
        <f>IFERROR(VLOOKUP(A783,Factura2_0!$L$5:$L$971,1,0),0)</f>
        <v>0</v>
      </c>
      <c r="Q783" s="1227">
        <f>IFERROR(VLOOKUP($A783,Boleta2_0!$L$5:$L$1117,1,0),0)</f>
        <v>0</v>
      </c>
      <c r="R783" s="1227">
        <f>IFERROR(VLOOKUP($A783,'Servicios Públicos2_0'!$L$5:$L$462,1,0),0)</f>
        <v>0</v>
      </c>
      <c r="S783" s="1227">
        <f>IFERROR(VLOOKUP($A783,NotaCredito2_0!$L$5:$L$457,1,0),0)</f>
        <v>0</v>
      </c>
      <c r="T783" s="1227">
        <f>IFERROR(VLOOKUP($A783,NotaDebito2_0!$L$5:$L$454,1,0),0)</f>
        <v>0</v>
      </c>
      <c r="U783" s="1227">
        <f>IFERROR(VLOOKUP($A783,General!$D$6:$D$235,1,0),0)</f>
        <v>0</v>
      </c>
      <c r="V783" s="1227">
        <f>IFERROR(VLOOKUP($A783,Firma!$H$4:$H$232,1,0),0)</f>
        <v>0</v>
      </c>
      <c r="W783" s="365" t="s">
        <v>1664</v>
      </c>
      <c r="X783" s="1229" t="str">
        <f t="shared" si="12"/>
        <v>2737</v>
      </c>
    </row>
    <row r="784" spans="1:24" customFormat="1" x14ac:dyDescent="0.25">
      <c r="A784" s="365" t="s">
        <v>1663</v>
      </c>
      <c r="B784" s="1249" t="s">
        <v>991</v>
      </c>
      <c r="C784" s="1382"/>
      <c r="D784" s="1090"/>
      <c r="E784" s="449"/>
      <c r="F784" s="1227" t="str">
        <f>IFERROR(VLOOKUP(A784,Factura1_0!$K$5:$K$263,1,0),"0")</f>
        <v>0</v>
      </c>
      <c r="G784" s="1227">
        <f>IFERROR(VLOOKUP(A784,Boleta1_0!$K$5:$K$248,1,0),0)</f>
        <v>0</v>
      </c>
      <c r="H784" s="1227">
        <f>IFERROR(VLOOKUP(A784,'Nota de Débito1_0'!$K$5:$K$238,1,0),0)</f>
        <v>0</v>
      </c>
      <c r="I784" s="1227">
        <f>IFERROR(VLOOKUP(A784,'Nota de Crédito1_0'!$K$5:$K$238,1,0),0)</f>
        <v>0</v>
      </c>
      <c r="J784" s="1227">
        <f>IFERROR(VLOOKUP(A784,Retenciones1_0!$K$5:$K$237,1,0),0)</f>
        <v>0</v>
      </c>
      <c r="K784" s="1227">
        <f>IFERROR(VLOOKUP(A784,Percepciones1_0!$K$5:$K$236,1,0),0)</f>
        <v>0</v>
      </c>
      <c r="L784" s="1227">
        <f>IFERROR(VLOOKUP(A784,Guía1_0!$K$5:$K$235,1,0),0)</f>
        <v>0</v>
      </c>
      <c r="M784" s="1227">
        <f>IFERROR(VLOOKUP(A784,'Resumen Diario1_1'!$K$5:$K$233,1,0),0)</f>
        <v>0</v>
      </c>
      <c r="N784" s="1227">
        <f>IFERROR(VLOOKUP(A784,'Comunicación de Baja1_0'!$K$5:$K$233,1,0),0)</f>
        <v>0</v>
      </c>
      <c r="O784" s="1227">
        <f>IFERROR(VLOOKUP(A784,'Resumen de reversiones1_0'!$K$5:$K$1000,1,0),0)</f>
        <v>0</v>
      </c>
      <c r="P784" s="1227">
        <f>IFERROR(VLOOKUP(A784,Factura2_0!$L$5:$L$971,1,0),0)</f>
        <v>0</v>
      </c>
      <c r="Q784" s="1227">
        <f>IFERROR(VLOOKUP($A784,Boleta2_0!$L$5:$L$1117,1,0),0)</f>
        <v>0</v>
      </c>
      <c r="R784" s="1227">
        <f>IFERROR(VLOOKUP($A784,'Servicios Públicos2_0'!$L$5:$L$462,1,0),0)</f>
        <v>0</v>
      </c>
      <c r="S784" s="1227">
        <f>IFERROR(VLOOKUP($A784,NotaCredito2_0!$L$5:$L$457,1,0),0)</f>
        <v>0</v>
      </c>
      <c r="T784" s="1227">
        <f>IFERROR(VLOOKUP($A784,NotaDebito2_0!$L$5:$L$454,1,0),0)</f>
        <v>0</v>
      </c>
      <c r="U784" s="1227">
        <f>IFERROR(VLOOKUP($A784,General!$D$6:$D$235,1,0),0)</f>
        <v>0</v>
      </c>
      <c r="V784" s="1227">
        <f>IFERROR(VLOOKUP($A784,Firma!$H$4:$H$232,1,0),0)</f>
        <v>0</v>
      </c>
      <c r="W784" s="365" t="s">
        <v>1663</v>
      </c>
      <c r="X784" s="1229" t="str">
        <f t="shared" si="12"/>
        <v>2738</v>
      </c>
    </row>
    <row r="785" spans="1:24" customFormat="1" x14ac:dyDescent="0.25">
      <c r="A785" s="365" t="s">
        <v>1662</v>
      </c>
      <c r="B785" s="1249" t="s">
        <v>992</v>
      </c>
      <c r="C785" s="1382"/>
      <c r="D785" s="1090"/>
      <c r="E785" s="449"/>
      <c r="F785" s="1227" t="str">
        <f>IFERROR(VLOOKUP(A785,Factura1_0!$K$5:$K$263,1,0),"0")</f>
        <v>0</v>
      </c>
      <c r="G785" s="1227">
        <f>IFERROR(VLOOKUP(A785,Boleta1_0!$K$5:$K$248,1,0),0)</f>
        <v>0</v>
      </c>
      <c r="H785" s="1227">
        <f>IFERROR(VLOOKUP(A785,'Nota de Débito1_0'!$K$5:$K$238,1,0),0)</f>
        <v>0</v>
      </c>
      <c r="I785" s="1227">
        <f>IFERROR(VLOOKUP(A785,'Nota de Crédito1_0'!$K$5:$K$238,1,0),0)</f>
        <v>0</v>
      </c>
      <c r="J785" s="1227">
        <f>IFERROR(VLOOKUP(A785,Retenciones1_0!$K$5:$K$237,1,0),0)</f>
        <v>0</v>
      </c>
      <c r="K785" s="1227">
        <f>IFERROR(VLOOKUP(A785,Percepciones1_0!$K$5:$K$236,1,0),0)</f>
        <v>0</v>
      </c>
      <c r="L785" s="1227">
        <f>IFERROR(VLOOKUP(A785,Guía1_0!$K$5:$K$235,1,0),0)</f>
        <v>0</v>
      </c>
      <c r="M785" s="1227">
        <f>IFERROR(VLOOKUP(A785,'Resumen Diario1_1'!$K$5:$K$233,1,0),0)</f>
        <v>0</v>
      </c>
      <c r="N785" s="1227">
        <f>IFERROR(VLOOKUP(A785,'Comunicación de Baja1_0'!$K$5:$K$233,1,0),0)</f>
        <v>0</v>
      </c>
      <c r="O785" s="1227">
        <f>IFERROR(VLOOKUP(A785,'Resumen de reversiones1_0'!$K$5:$K$1000,1,0),0)</f>
        <v>0</v>
      </c>
      <c r="P785" s="1227">
        <f>IFERROR(VLOOKUP(A785,Factura2_0!$L$5:$L$971,1,0),0)</f>
        <v>0</v>
      </c>
      <c r="Q785" s="1227">
        <f>IFERROR(VLOOKUP($A785,Boleta2_0!$L$5:$L$1117,1,0),0)</f>
        <v>0</v>
      </c>
      <c r="R785" s="1227">
        <f>IFERROR(VLOOKUP($A785,'Servicios Públicos2_0'!$L$5:$L$462,1,0),0)</f>
        <v>0</v>
      </c>
      <c r="S785" s="1227">
        <f>IFERROR(VLOOKUP($A785,NotaCredito2_0!$L$5:$L$457,1,0),0)</f>
        <v>0</v>
      </c>
      <c r="T785" s="1227">
        <f>IFERROR(VLOOKUP($A785,NotaDebito2_0!$L$5:$L$454,1,0),0)</f>
        <v>0</v>
      </c>
      <c r="U785" s="1227">
        <f>IFERROR(VLOOKUP($A785,General!$D$6:$D$235,1,0),0)</f>
        <v>0</v>
      </c>
      <c r="V785" s="1227">
        <f>IFERROR(VLOOKUP($A785,Firma!$H$4:$H$232,1,0),0)</f>
        <v>0</v>
      </c>
      <c r="W785" s="365" t="s">
        <v>1662</v>
      </c>
      <c r="X785" s="1229" t="str">
        <f t="shared" si="12"/>
        <v>2739</v>
      </c>
    </row>
    <row r="786" spans="1:24" customFormat="1" x14ac:dyDescent="0.25">
      <c r="A786" s="365" t="s">
        <v>1661</v>
      </c>
      <c r="B786" s="1249" t="s">
        <v>993</v>
      </c>
      <c r="C786" s="1382"/>
      <c r="D786" s="1090"/>
      <c r="E786" s="449"/>
      <c r="F786" s="1227" t="str">
        <f>IFERROR(VLOOKUP(A786,Factura1_0!$K$5:$K$263,1,0),"0")</f>
        <v>0</v>
      </c>
      <c r="G786" s="1227">
        <f>IFERROR(VLOOKUP(A786,Boleta1_0!$K$5:$K$248,1,0),0)</f>
        <v>0</v>
      </c>
      <c r="H786" s="1227">
        <f>IFERROR(VLOOKUP(A786,'Nota de Débito1_0'!$K$5:$K$238,1,0),0)</f>
        <v>0</v>
      </c>
      <c r="I786" s="1227">
        <f>IFERROR(VLOOKUP(A786,'Nota de Crédito1_0'!$K$5:$K$238,1,0),0)</f>
        <v>0</v>
      </c>
      <c r="J786" s="1227" t="str">
        <f>IFERROR(VLOOKUP(A786,Retenciones1_0!$K$5:$K$237,1,0),0)</f>
        <v>2740</v>
      </c>
      <c r="K786" s="1227">
        <f>IFERROR(VLOOKUP(A786,Percepciones1_0!$K$5:$K$236,1,0),0)</f>
        <v>0</v>
      </c>
      <c r="L786" s="1227">
        <f>IFERROR(VLOOKUP(A786,Guía1_0!$K$5:$K$235,1,0),0)</f>
        <v>0</v>
      </c>
      <c r="M786" s="1227">
        <f>IFERROR(VLOOKUP(A786,'Resumen Diario1_1'!$K$5:$K$233,1,0),0)</f>
        <v>0</v>
      </c>
      <c r="N786" s="1227">
        <f>IFERROR(VLOOKUP(A786,'Comunicación de Baja1_0'!$K$5:$K$233,1,0),0)</f>
        <v>0</v>
      </c>
      <c r="O786" s="1227">
        <f>IFERROR(VLOOKUP(A786,'Resumen de reversiones1_0'!$K$5:$K$1000,1,0),0)</f>
        <v>0</v>
      </c>
      <c r="P786" s="1227">
        <f>IFERROR(VLOOKUP(A786,Factura2_0!$L$5:$L$971,1,0),0)</f>
        <v>0</v>
      </c>
      <c r="Q786" s="1227">
        <f>IFERROR(VLOOKUP($A786,Boleta2_0!$L$5:$L$1117,1,0),0)</f>
        <v>0</v>
      </c>
      <c r="R786" s="1227">
        <f>IFERROR(VLOOKUP($A786,'Servicios Públicos2_0'!$L$5:$L$462,1,0),0)</f>
        <v>0</v>
      </c>
      <c r="S786" s="1227">
        <f>IFERROR(VLOOKUP($A786,NotaCredito2_0!$L$5:$L$457,1,0),0)</f>
        <v>0</v>
      </c>
      <c r="T786" s="1227">
        <f>IFERROR(VLOOKUP($A786,NotaDebito2_0!$L$5:$L$454,1,0),0)</f>
        <v>0</v>
      </c>
      <c r="U786" s="1227">
        <f>IFERROR(VLOOKUP($A786,General!$D$6:$D$235,1,0),0)</f>
        <v>0</v>
      </c>
      <c r="V786" s="1227">
        <f>IFERROR(VLOOKUP($A786,Firma!$H$4:$H$232,1,0),0)</f>
        <v>0</v>
      </c>
      <c r="W786" s="365" t="s">
        <v>1661</v>
      </c>
      <c r="X786" s="1229" t="str">
        <f t="shared" si="12"/>
        <v>2740</v>
      </c>
    </row>
    <row r="787" spans="1:24" customFormat="1" x14ac:dyDescent="0.25">
      <c r="A787" s="365" t="s">
        <v>1660</v>
      </c>
      <c r="B787" s="1249" t="s">
        <v>994</v>
      </c>
      <c r="C787" s="1382"/>
      <c r="D787" s="1090"/>
      <c r="E787" s="449"/>
      <c r="F787" s="1227" t="str">
        <f>IFERROR(VLOOKUP(A787,Factura1_0!$K$5:$K$263,1,0),"0")</f>
        <v>0</v>
      </c>
      <c r="G787" s="1227">
        <f>IFERROR(VLOOKUP(A787,Boleta1_0!$K$5:$K$248,1,0),0)</f>
        <v>0</v>
      </c>
      <c r="H787" s="1227">
        <f>IFERROR(VLOOKUP(A787,'Nota de Débito1_0'!$K$5:$K$238,1,0),0)</f>
        <v>0</v>
      </c>
      <c r="I787" s="1227">
        <f>IFERROR(VLOOKUP(A787,'Nota de Crédito1_0'!$K$5:$K$238,1,0),0)</f>
        <v>0</v>
      </c>
      <c r="J787" s="1227">
        <f>IFERROR(VLOOKUP(A787,Retenciones1_0!$K$5:$K$237,1,0),0)</f>
        <v>0</v>
      </c>
      <c r="K787" s="1227">
        <f>IFERROR(VLOOKUP(A787,Percepciones1_0!$K$5:$K$236,1,0),0)</f>
        <v>0</v>
      </c>
      <c r="L787" s="1227">
        <f>IFERROR(VLOOKUP(A787,Guía1_0!$K$5:$K$235,1,0),0)</f>
        <v>0</v>
      </c>
      <c r="M787" s="1227">
        <f>IFERROR(VLOOKUP(A787,'Resumen Diario1_1'!$K$5:$K$233,1,0),0)</f>
        <v>0</v>
      </c>
      <c r="N787" s="1227">
        <f>IFERROR(VLOOKUP(A787,'Comunicación de Baja1_0'!$K$5:$K$233,1,0),0)</f>
        <v>0</v>
      </c>
      <c r="O787" s="1227">
        <f>IFERROR(VLOOKUP(A787,'Resumen de reversiones1_0'!$K$5:$K$1000,1,0),0)</f>
        <v>0</v>
      </c>
      <c r="P787" s="1227">
        <f>IFERROR(VLOOKUP(A787,Factura2_0!$L$5:$L$971,1,0),0)</f>
        <v>0</v>
      </c>
      <c r="Q787" s="1227">
        <f>IFERROR(VLOOKUP($A787,Boleta2_0!$L$5:$L$1117,1,0),0)</f>
        <v>0</v>
      </c>
      <c r="R787" s="1227">
        <f>IFERROR(VLOOKUP($A787,'Servicios Públicos2_0'!$L$5:$L$462,1,0),0)</f>
        <v>0</v>
      </c>
      <c r="S787" s="1227">
        <f>IFERROR(VLOOKUP($A787,NotaCredito2_0!$L$5:$L$457,1,0),0)</f>
        <v>0</v>
      </c>
      <c r="T787" s="1227">
        <f>IFERROR(VLOOKUP($A787,NotaDebito2_0!$L$5:$L$454,1,0),0)</f>
        <v>0</v>
      </c>
      <c r="U787" s="1227">
        <f>IFERROR(VLOOKUP($A787,General!$D$6:$D$235,1,0),0)</f>
        <v>0</v>
      </c>
      <c r="V787" s="1227">
        <f>IFERROR(VLOOKUP($A787,Firma!$H$4:$H$232,1,0),0)</f>
        <v>0</v>
      </c>
      <c r="W787" s="365" t="s">
        <v>1660</v>
      </c>
      <c r="X787" s="1229" t="str">
        <f t="shared" si="12"/>
        <v>2741</v>
      </c>
    </row>
    <row r="788" spans="1:24" customFormat="1" x14ac:dyDescent="0.25">
      <c r="A788" s="365" t="s">
        <v>1659</v>
      </c>
      <c r="B788" s="1249" t="s">
        <v>995</v>
      </c>
      <c r="C788" s="1382"/>
      <c r="D788" s="1090"/>
      <c r="E788" s="449"/>
      <c r="F788" s="1227" t="str">
        <f>IFERROR(VLOOKUP(A788,Factura1_0!$K$5:$K$263,1,0),"0")</f>
        <v>0</v>
      </c>
      <c r="G788" s="1227">
        <f>IFERROR(VLOOKUP(A788,Boleta1_0!$K$5:$K$248,1,0),0)</f>
        <v>0</v>
      </c>
      <c r="H788" s="1227">
        <f>IFERROR(VLOOKUP(A788,'Nota de Débito1_0'!$K$5:$K$238,1,0),0)</f>
        <v>0</v>
      </c>
      <c r="I788" s="1227">
        <f>IFERROR(VLOOKUP(A788,'Nota de Crédito1_0'!$K$5:$K$238,1,0),0)</f>
        <v>0</v>
      </c>
      <c r="J788" s="1227" t="str">
        <f>IFERROR(VLOOKUP(A788,Retenciones1_0!$K$5:$K$237,1,0),0)</f>
        <v>2742</v>
      </c>
      <c r="K788" s="1227" t="str">
        <f>IFERROR(VLOOKUP(A788,Percepciones1_0!$K$5:$K$236,1,0),0)</f>
        <v>2742</v>
      </c>
      <c r="L788" s="1227">
        <f>IFERROR(VLOOKUP(A788,Guía1_0!$K$5:$K$235,1,0),0)</f>
        <v>0</v>
      </c>
      <c r="M788" s="1227">
        <f>IFERROR(VLOOKUP(A788,'Resumen Diario1_1'!$K$5:$K$233,1,0),0)</f>
        <v>0</v>
      </c>
      <c r="N788" s="1227">
        <f>IFERROR(VLOOKUP(A788,'Comunicación de Baja1_0'!$K$5:$K$233,1,0),0)</f>
        <v>0</v>
      </c>
      <c r="O788" s="1227">
        <f>IFERROR(VLOOKUP(A788,'Resumen de reversiones1_0'!$K$5:$K$1000,1,0),0)</f>
        <v>0</v>
      </c>
      <c r="P788" s="1227">
        <f>IFERROR(VLOOKUP(A788,Factura2_0!$L$5:$L$971,1,0),0)</f>
        <v>0</v>
      </c>
      <c r="Q788" s="1227">
        <f>IFERROR(VLOOKUP($A788,Boleta2_0!$L$5:$L$1117,1,0),0)</f>
        <v>0</v>
      </c>
      <c r="R788" s="1227">
        <f>IFERROR(VLOOKUP($A788,'Servicios Públicos2_0'!$L$5:$L$462,1,0),0)</f>
        <v>0</v>
      </c>
      <c r="S788" s="1227">
        <f>IFERROR(VLOOKUP($A788,NotaCredito2_0!$L$5:$L$457,1,0),0)</f>
        <v>0</v>
      </c>
      <c r="T788" s="1227">
        <f>IFERROR(VLOOKUP($A788,NotaDebito2_0!$L$5:$L$454,1,0),0)</f>
        <v>0</v>
      </c>
      <c r="U788" s="1227">
        <f>IFERROR(VLOOKUP($A788,General!$D$6:$D$235,1,0),0)</f>
        <v>0</v>
      </c>
      <c r="V788" s="1227">
        <f>IFERROR(VLOOKUP($A788,Firma!$H$4:$H$232,1,0),0)</f>
        <v>0</v>
      </c>
      <c r="W788" s="365" t="s">
        <v>1659</v>
      </c>
      <c r="X788" s="1229" t="str">
        <f t="shared" si="12"/>
        <v>2742</v>
      </c>
    </row>
    <row r="789" spans="1:24" customFormat="1" x14ac:dyDescent="0.25">
      <c r="A789" s="365" t="s">
        <v>1658</v>
      </c>
      <c r="B789" s="1249" t="s">
        <v>996</v>
      </c>
      <c r="C789" s="1382"/>
      <c r="D789" s="1090"/>
      <c r="E789" s="449"/>
      <c r="F789" s="1227" t="str">
        <f>IFERROR(VLOOKUP(A789,Factura1_0!$K$5:$K$263,1,0),"0")</f>
        <v>0</v>
      </c>
      <c r="G789" s="1227">
        <f>IFERROR(VLOOKUP(A789,Boleta1_0!$K$5:$K$248,1,0),0)</f>
        <v>0</v>
      </c>
      <c r="H789" s="1227">
        <f>IFERROR(VLOOKUP(A789,'Nota de Débito1_0'!$K$5:$K$238,1,0),0)</f>
        <v>0</v>
      </c>
      <c r="I789" s="1227">
        <f>IFERROR(VLOOKUP(A789,'Nota de Crédito1_0'!$K$5:$K$238,1,0),0)</f>
        <v>0</v>
      </c>
      <c r="J789" s="1227">
        <f>IFERROR(VLOOKUP(A789,Retenciones1_0!$K$5:$K$237,1,0),0)</f>
        <v>0</v>
      </c>
      <c r="K789" s="1227">
        <f>IFERROR(VLOOKUP(A789,Percepciones1_0!$K$5:$K$236,1,0),0)</f>
        <v>0</v>
      </c>
      <c r="L789" s="1227">
        <f>IFERROR(VLOOKUP(A789,Guía1_0!$K$5:$K$235,1,0),0)</f>
        <v>0</v>
      </c>
      <c r="M789" s="1227">
        <f>IFERROR(VLOOKUP(A789,'Resumen Diario1_1'!$K$5:$K$233,1,0),0)</f>
        <v>0</v>
      </c>
      <c r="N789" s="1227">
        <f>IFERROR(VLOOKUP(A789,'Comunicación de Baja1_0'!$K$5:$K$233,1,0),0)</f>
        <v>0</v>
      </c>
      <c r="O789" s="1227">
        <f>IFERROR(VLOOKUP(A789,'Resumen de reversiones1_0'!$K$5:$K$1000,1,0),0)</f>
        <v>0</v>
      </c>
      <c r="P789" s="1227">
        <f>IFERROR(VLOOKUP(A789,Factura2_0!$L$5:$L$971,1,0),0)</f>
        <v>0</v>
      </c>
      <c r="Q789" s="1227">
        <f>IFERROR(VLOOKUP($A789,Boleta2_0!$L$5:$L$1117,1,0),0)</f>
        <v>0</v>
      </c>
      <c r="R789" s="1227">
        <f>IFERROR(VLOOKUP($A789,'Servicios Públicos2_0'!$L$5:$L$462,1,0),0)</f>
        <v>0</v>
      </c>
      <c r="S789" s="1227">
        <f>IFERROR(VLOOKUP($A789,NotaCredito2_0!$L$5:$L$457,1,0),0)</f>
        <v>0</v>
      </c>
      <c r="T789" s="1227">
        <f>IFERROR(VLOOKUP($A789,NotaDebito2_0!$L$5:$L$454,1,0),0)</f>
        <v>0</v>
      </c>
      <c r="U789" s="1227">
        <f>IFERROR(VLOOKUP($A789,General!$D$6:$D$235,1,0),0)</f>
        <v>0</v>
      </c>
      <c r="V789" s="1227">
        <f>IFERROR(VLOOKUP($A789,Firma!$H$4:$H$232,1,0),0)</f>
        <v>0</v>
      </c>
      <c r="W789" s="365" t="s">
        <v>1658</v>
      </c>
      <c r="X789" s="1229" t="str">
        <f t="shared" si="12"/>
        <v>2743</v>
      </c>
    </row>
    <row r="790" spans="1:24" customFormat="1" x14ac:dyDescent="0.25">
      <c r="A790" s="365" t="s">
        <v>1657</v>
      </c>
      <c r="B790" s="1249" t="s">
        <v>997</v>
      </c>
      <c r="C790" s="1382"/>
      <c r="D790" s="1090"/>
      <c r="E790" s="449"/>
      <c r="F790" s="1227" t="str">
        <f>IFERROR(VLOOKUP(A790,Factura1_0!$K$5:$K$263,1,0),"0")</f>
        <v>0</v>
      </c>
      <c r="G790" s="1227">
        <f>IFERROR(VLOOKUP(A790,Boleta1_0!$K$5:$K$248,1,0),0)</f>
        <v>0</v>
      </c>
      <c r="H790" s="1227">
        <f>IFERROR(VLOOKUP(A790,'Nota de Débito1_0'!$K$5:$K$238,1,0),0)</f>
        <v>0</v>
      </c>
      <c r="I790" s="1227">
        <f>IFERROR(VLOOKUP(A790,'Nota de Crédito1_0'!$K$5:$K$238,1,0),0)</f>
        <v>0</v>
      </c>
      <c r="J790" s="1227">
        <f>IFERROR(VLOOKUP(A790,Retenciones1_0!$K$5:$K$237,1,0),0)</f>
        <v>0</v>
      </c>
      <c r="K790" s="1227">
        <f>IFERROR(VLOOKUP(A790,Percepciones1_0!$K$5:$K$236,1,0),0)</f>
        <v>0</v>
      </c>
      <c r="L790" s="1227">
        <f>IFERROR(VLOOKUP(A790,Guía1_0!$K$5:$K$235,1,0),0)</f>
        <v>0</v>
      </c>
      <c r="M790" s="1227">
        <f>IFERROR(VLOOKUP(A790,'Resumen Diario1_1'!$K$5:$K$233,1,0),0)</f>
        <v>0</v>
      </c>
      <c r="N790" s="1227">
        <f>IFERROR(VLOOKUP(A790,'Comunicación de Baja1_0'!$K$5:$K$233,1,0),0)</f>
        <v>0</v>
      </c>
      <c r="O790" s="1227">
        <f>IFERROR(VLOOKUP(A790,'Resumen de reversiones1_0'!$K$5:$K$1000,1,0),0)</f>
        <v>0</v>
      </c>
      <c r="P790" s="1227">
        <f>IFERROR(VLOOKUP(A790,Factura2_0!$L$5:$L$971,1,0),0)</f>
        <v>0</v>
      </c>
      <c r="Q790" s="1227">
        <f>IFERROR(VLOOKUP($A790,Boleta2_0!$L$5:$L$1117,1,0),0)</f>
        <v>0</v>
      </c>
      <c r="R790" s="1227">
        <f>IFERROR(VLOOKUP($A790,'Servicios Públicos2_0'!$L$5:$L$462,1,0),0)</f>
        <v>0</v>
      </c>
      <c r="S790" s="1227">
        <f>IFERROR(VLOOKUP($A790,NotaCredito2_0!$L$5:$L$457,1,0),0)</f>
        <v>0</v>
      </c>
      <c r="T790" s="1227">
        <f>IFERROR(VLOOKUP($A790,NotaDebito2_0!$L$5:$L$454,1,0),0)</f>
        <v>0</v>
      </c>
      <c r="U790" s="1227">
        <f>IFERROR(VLOOKUP($A790,General!$D$6:$D$235,1,0),0)</f>
        <v>0</v>
      </c>
      <c r="V790" s="1227">
        <f>IFERROR(VLOOKUP($A790,Firma!$H$4:$H$232,1,0),0)</f>
        <v>0</v>
      </c>
      <c r="W790" s="365" t="s">
        <v>1657</v>
      </c>
      <c r="X790" s="1229" t="str">
        <f t="shared" si="12"/>
        <v>2744</v>
      </c>
    </row>
    <row r="791" spans="1:24" customFormat="1" x14ac:dyDescent="0.25">
      <c r="A791" s="365" t="s">
        <v>1656</v>
      </c>
      <c r="B791" s="1249" t="s">
        <v>998</v>
      </c>
      <c r="C791" s="1382"/>
      <c r="D791" s="1090"/>
      <c r="E791" s="449"/>
      <c r="F791" s="1227" t="str">
        <f>IFERROR(VLOOKUP(A791,Factura1_0!$K$5:$K$263,1,0),"0")</f>
        <v>0</v>
      </c>
      <c r="G791" s="1227">
        <f>IFERROR(VLOOKUP(A791,Boleta1_0!$K$5:$K$248,1,0),0)</f>
        <v>0</v>
      </c>
      <c r="H791" s="1227">
        <f>IFERROR(VLOOKUP(A791,'Nota de Débito1_0'!$K$5:$K$238,1,0),0)</f>
        <v>0</v>
      </c>
      <c r="I791" s="1227">
        <f>IFERROR(VLOOKUP(A791,'Nota de Crédito1_0'!$K$5:$K$238,1,0),0)</f>
        <v>0</v>
      </c>
      <c r="J791" s="1227">
        <f>IFERROR(VLOOKUP(A791,Retenciones1_0!$K$5:$K$237,1,0),0)</f>
        <v>0</v>
      </c>
      <c r="K791" s="1227">
        <f>IFERROR(VLOOKUP(A791,Percepciones1_0!$K$5:$K$236,1,0),0)</f>
        <v>0</v>
      </c>
      <c r="L791" s="1227">
        <f>IFERROR(VLOOKUP(A791,Guía1_0!$K$5:$K$235,1,0),0)</f>
        <v>0</v>
      </c>
      <c r="M791" s="1227">
        <f>IFERROR(VLOOKUP(A791,'Resumen Diario1_1'!$K$5:$K$233,1,0),0)</f>
        <v>0</v>
      </c>
      <c r="N791" s="1227">
        <f>IFERROR(VLOOKUP(A791,'Comunicación de Baja1_0'!$K$5:$K$233,1,0),0)</f>
        <v>0</v>
      </c>
      <c r="O791" s="1227">
        <f>IFERROR(VLOOKUP(A791,'Resumen de reversiones1_0'!$K$5:$K$1000,1,0),0)</f>
        <v>0</v>
      </c>
      <c r="P791" s="1227">
        <f>IFERROR(VLOOKUP(A791,Factura2_0!$L$5:$L$971,1,0),0)</f>
        <v>0</v>
      </c>
      <c r="Q791" s="1227">
        <f>IFERROR(VLOOKUP($A791,Boleta2_0!$L$5:$L$1117,1,0),0)</f>
        <v>0</v>
      </c>
      <c r="R791" s="1227">
        <f>IFERROR(VLOOKUP($A791,'Servicios Públicos2_0'!$L$5:$L$462,1,0),0)</f>
        <v>0</v>
      </c>
      <c r="S791" s="1227">
        <f>IFERROR(VLOOKUP($A791,NotaCredito2_0!$L$5:$L$457,1,0),0)</f>
        <v>0</v>
      </c>
      <c r="T791" s="1227">
        <f>IFERROR(VLOOKUP($A791,NotaDebito2_0!$L$5:$L$454,1,0),0)</f>
        <v>0</v>
      </c>
      <c r="U791" s="1227">
        <f>IFERROR(VLOOKUP($A791,General!$D$6:$D$235,1,0),0)</f>
        <v>0</v>
      </c>
      <c r="V791" s="1227">
        <f>IFERROR(VLOOKUP($A791,Firma!$H$4:$H$232,1,0),0)</f>
        <v>0</v>
      </c>
      <c r="W791" s="365" t="s">
        <v>1656</v>
      </c>
      <c r="X791" s="1229" t="str">
        <f t="shared" si="12"/>
        <v>2745</v>
      </c>
    </row>
    <row r="792" spans="1:24" customFormat="1" x14ac:dyDescent="0.25">
      <c r="A792" s="365" t="s">
        <v>1655</v>
      </c>
      <c r="B792" s="1249" t="s">
        <v>999</v>
      </c>
      <c r="C792" s="1382"/>
      <c r="D792" s="1090"/>
      <c r="E792" s="449"/>
      <c r="F792" s="1227" t="str">
        <f>IFERROR(VLOOKUP(A792,Factura1_0!$K$5:$K$263,1,0),"0")</f>
        <v>0</v>
      </c>
      <c r="G792" s="1227">
        <f>IFERROR(VLOOKUP(A792,Boleta1_0!$K$5:$K$248,1,0),0)</f>
        <v>0</v>
      </c>
      <c r="H792" s="1227">
        <f>IFERROR(VLOOKUP(A792,'Nota de Débito1_0'!$K$5:$K$238,1,0),0)</f>
        <v>0</v>
      </c>
      <c r="I792" s="1227">
        <f>IFERROR(VLOOKUP(A792,'Nota de Crédito1_0'!$K$5:$K$238,1,0),0)</f>
        <v>0</v>
      </c>
      <c r="J792" s="1227" t="str">
        <f>IFERROR(VLOOKUP(A792,Retenciones1_0!$K$5:$K$237,1,0),0)</f>
        <v>2746</v>
      </c>
      <c r="K792" s="1227">
        <f>IFERROR(VLOOKUP(A792,Percepciones1_0!$K$5:$K$236,1,0),0)</f>
        <v>0</v>
      </c>
      <c r="L792" s="1227">
        <f>IFERROR(VLOOKUP(A792,Guía1_0!$K$5:$K$235,1,0),0)</f>
        <v>0</v>
      </c>
      <c r="M792" s="1227">
        <f>IFERROR(VLOOKUP(A792,'Resumen Diario1_1'!$K$5:$K$233,1,0),0)</f>
        <v>0</v>
      </c>
      <c r="N792" s="1227">
        <f>IFERROR(VLOOKUP(A792,'Comunicación de Baja1_0'!$K$5:$K$233,1,0),0)</f>
        <v>0</v>
      </c>
      <c r="O792" s="1227">
        <f>IFERROR(VLOOKUP(A792,'Resumen de reversiones1_0'!$K$5:$K$1000,1,0),0)</f>
        <v>0</v>
      </c>
      <c r="P792" s="1227">
        <f>IFERROR(VLOOKUP(A792,Factura2_0!$L$5:$L$971,1,0),0)</f>
        <v>0</v>
      </c>
      <c r="Q792" s="1227">
        <f>IFERROR(VLOOKUP($A792,Boleta2_0!$L$5:$L$1117,1,0),0)</f>
        <v>0</v>
      </c>
      <c r="R792" s="1227">
        <f>IFERROR(VLOOKUP($A792,'Servicios Públicos2_0'!$L$5:$L$462,1,0),0)</f>
        <v>0</v>
      </c>
      <c r="S792" s="1227">
        <f>IFERROR(VLOOKUP($A792,NotaCredito2_0!$L$5:$L$457,1,0),0)</f>
        <v>0</v>
      </c>
      <c r="T792" s="1227">
        <f>IFERROR(VLOOKUP($A792,NotaDebito2_0!$L$5:$L$454,1,0),0)</f>
        <v>0</v>
      </c>
      <c r="U792" s="1227">
        <f>IFERROR(VLOOKUP($A792,General!$D$6:$D$235,1,0),0)</f>
        <v>0</v>
      </c>
      <c r="V792" s="1227">
        <f>IFERROR(VLOOKUP($A792,Firma!$H$4:$H$232,1,0),0)</f>
        <v>0</v>
      </c>
      <c r="W792" s="365" t="s">
        <v>1655</v>
      </c>
      <c r="X792" s="1229" t="str">
        <f t="shared" si="12"/>
        <v>2746</v>
      </c>
    </row>
    <row r="793" spans="1:24" customFormat="1" x14ac:dyDescent="0.25">
      <c r="A793" s="365" t="s">
        <v>1654</v>
      </c>
      <c r="B793" s="1249" t="s">
        <v>1000</v>
      </c>
      <c r="C793" s="1382"/>
      <c r="D793" s="1090"/>
      <c r="E793" s="449"/>
      <c r="F793" s="1227" t="str">
        <f>IFERROR(VLOOKUP(A793,Factura1_0!$K$5:$K$263,1,0),"0")</f>
        <v>0</v>
      </c>
      <c r="G793" s="1227">
        <f>IFERROR(VLOOKUP(A793,Boleta1_0!$K$5:$K$248,1,0),0)</f>
        <v>0</v>
      </c>
      <c r="H793" s="1227">
        <f>IFERROR(VLOOKUP(A793,'Nota de Débito1_0'!$K$5:$K$238,1,0),0)</f>
        <v>0</v>
      </c>
      <c r="I793" s="1227">
        <f>IFERROR(VLOOKUP(A793,'Nota de Crédito1_0'!$K$5:$K$238,1,0),0)</f>
        <v>0</v>
      </c>
      <c r="J793" s="1227">
        <f>IFERROR(VLOOKUP(A793,Retenciones1_0!$K$5:$K$237,1,0),0)</f>
        <v>0</v>
      </c>
      <c r="K793" s="1227">
        <f>IFERROR(VLOOKUP(A793,Percepciones1_0!$K$5:$K$236,1,0),0)</f>
        <v>0</v>
      </c>
      <c r="L793" s="1227">
        <f>IFERROR(VLOOKUP(A793,Guía1_0!$K$5:$K$235,1,0),0)</f>
        <v>0</v>
      </c>
      <c r="M793" s="1227">
        <f>IFERROR(VLOOKUP(A793,'Resumen Diario1_1'!$K$5:$K$233,1,0),0)</f>
        <v>0</v>
      </c>
      <c r="N793" s="1227">
        <f>IFERROR(VLOOKUP(A793,'Comunicación de Baja1_0'!$K$5:$K$233,1,0),0)</f>
        <v>0</v>
      </c>
      <c r="O793" s="1227">
        <f>IFERROR(VLOOKUP(A793,'Resumen de reversiones1_0'!$K$5:$K$1000,1,0),0)</f>
        <v>0</v>
      </c>
      <c r="P793" s="1227">
        <f>IFERROR(VLOOKUP(A793,Factura2_0!$L$5:$L$971,1,0),0)</f>
        <v>0</v>
      </c>
      <c r="Q793" s="1227">
        <f>IFERROR(VLOOKUP($A793,Boleta2_0!$L$5:$L$1117,1,0),0)</f>
        <v>0</v>
      </c>
      <c r="R793" s="1227">
        <f>IFERROR(VLOOKUP($A793,'Servicios Públicos2_0'!$L$5:$L$462,1,0),0)</f>
        <v>0</v>
      </c>
      <c r="S793" s="1227">
        <f>IFERROR(VLOOKUP($A793,NotaCredito2_0!$L$5:$L$457,1,0),0)</f>
        <v>0</v>
      </c>
      <c r="T793" s="1227">
        <f>IFERROR(VLOOKUP($A793,NotaDebito2_0!$L$5:$L$454,1,0),0)</f>
        <v>0</v>
      </c>
      <c r="U793" s="1227">
        <f>IFERROR(VLOOKUP($A793,General!$D$6:$D$235,1,0),0)</f>
        <v>0</v>
      </c>
      <c r="V793" s="1227">
        <f>IFERROR(VLOOKUP($A793,Firma!$H$4:$H$232,1,0),0)</f>
        <v>0</v>
      </c>
      <c r="W793" s="365" t="s">
        <v>1654</v>
      </c>
      <c r="X793" s="1229" t="str">
        <f t="shared" si="12"/>
        <v>2747</v>
      </c>
    </row>
    <row r="794" spans="1:24" customFormat="1" x14ac:dyDescent="0.25">
      <c r="A794" s="365" t="s">
        <v>1653</v>
      </c>
      <c r="B794" s="1249" t="s">
        <v>1001</v>
      </c>
      <c r="C794" s="1382"/>
      <c r="D794" s="1090"/>
      <c r="E794" s="449"/>
      <c r="F794" s="1227" t="str">
        <f>IFERROR(VLOOKUP(A794,Factura1_0!$K$5:$K$263,1,0),"0")</f>
        <v>0</v>
      </c>
      <c r="G794" s="1227">
        <f>IFERROR(VLOOKUP(A794,Boleta1_0!$K$5:$K$248,1,0),0)</f>
        <v>0</v>
      </c>
      <c r="H794" s="1227">
        <f>IFERROR(VLOOKUP(A794,'Nota de Débito1_0'!$K$5:$K$238,1,0),0)</f>
        <v>0</v>
      </c>
      <c r="I794" s="1227">
        <f>IFERROR(VLOOKUP(A794,'Nota de Crédito1_0'!$K$5:$K$238,1,0),0)</f>
        <v>0</v>
      </c>
      <c r="J794" s="1227" t="str">
        <f>IFERROR(VLOOKUP(A794,Retenciones1_0!$K$5:$K$237,1,0),0)</f>
        <v>2748</v>
      </c>
      <c r="K794" s="1227">
        <f>IFERROR(VLOOKUP(A794,Percepciones1_0!$K$5:$K$236,1,0),0)</f>
        <v>0</v>
      </c>
      <c r="L794" s="1227">
        <f>IFERROR(VLOOKUP(A794,Guía1_0!$K$5:$K$235,1,0),0)</f>
        <v>0</v>
      </c>
      <c r="M794" s="1227">
        <f>IFERROR(VLOOKUP(A794,'Resumen Diario1_1'!$K$5:$K$233,1,0),0)</f>
        <v>0</v>
      </c>
      <c r="N794" s="1227">
        <f>IFERROR(VLOOKUP(A794,'Comunicación de Baja1_0'!$K$5:$K$233,1,0),0)</f>
        <v>0</v>
      </c>
      <c r="O794" s="1227">
        <f>IFERROR(VLOOKUP(A794,'Resumen de reversiones1_0'!$K$5:$K$1000,1,0),0)</f>
        <v>0</v>
      </c>
      <c r="P794" s="1227">
        <f>IFERROR(VLOOKUP(A794,Factura2_0!$L$5:$L$971,1,0),0)</f>
        <v>0</v>
      </c>
      <c r="Q794" s="1227">
        <f>IFERROR(VLOOKUP($A794,Boleta2_0!$L$5:$L$1117,1,0),0)</f>
        <v>0</v>
      </c>
      <c r="R794" s="1227">
        <f>IFERROR(VLOOKUP($A794,'Servicios Públicos2_0'!$L$5:$L$462,1,0),0)</f>
        <v>0</v>
      </c>
      <c r="S794" s="1227">
        <f>IFERROR(VLOOKUP($A794,NotaCredito2_0!$L$5:$L$457,1,0),0)</f>
        <v>0</v>
      </c>
      <c r="T794" s="1227">
        <f>IFERROR(VLOOKUP($A794,NotaDebito2_0!$L$5:$L$454,1,0),0)</f>
        <v>0</v>
      </c>
      <c r="U794" s="1227">
        <f>IFERROR(VLOOKUP($A794,General!$D$6:$D$235,1,0),0)</f>
        <v>0</v>
      </c>
      <c r="V794" s="1227">
        <f>IFERROR(VLOOKUP($A794,Firma!$H$4:$H$232,1,0),0)</f>
        <v>0</v>
      </c>
      <c r="W794" s="365" t="s">
        <v>1653</v>
      </c>
      <c r="X794" s="1229" t="str">
        <f t="shared" si="12"/>
        <v>2748</v>
      </c>
    </row>
    <row r="795" spans="1:24" customFormat="1" x14ac:dyDescent="0.25">
      <c r="A795" s="365" t="s">
        <v>1652</v>
      </c>
      <c r="B795" s="1249" t="s">
        <v>1003</v>
      </c>
      <c r="C795" s="1382"/>
      <c r="D795" s="1090"/>
      <c r="E795" s="449"/>
      <c r="F795" s="1227" t="str">
        <f>IFERROR(VLOOKUP(A795,Factura1_0!$K$5:$K$263,1,0),"0")</f>
        <v>0</v>
      </c>
      <c r="G795" s="1227">
        <f>IFERROR(VLOOKUP(A795,Boleta1_0!$K$5:$K$248,1,0),0)</f>
        <v>0</v>
      </c>
      <c r="H795" s="1227">
        <f>IFERROR(VLOOKUP(A795,'Nota de Débito1_0'!$K$5:$K$238,1,0),0)</f>
        <v>0</v>
      </c>
      <c r="I795" s="1227">
        <f>IFERROR(VLOOKUP(A795,'Nota de Crédito1_0'!$K$5:$K$238,1,0),0)</f>
        <v>0</v>
      </c>
      <c r="J795" s="1227" t="str">
        <f>IFERROR(VLOOKUP(A795,Retenciones1_0!$K$5:$K$237,1,0),0)</f>
        <v>2749</v>
      </c>
      <c r="K795" s="1227" t="str">
        <f>IFERROR(VLOOKUP(A795,Percepciones1_0!$K$5:$K$236,1,0),0)</f>
        <v>2749</v>
      </c>
      <c r="L795" s="1227">
        <f>IFERROR(VLOOKUP(A795,Guía1_0!$K$5:$K$235,1,0),0)</f>
        <v>0</v>
      </c>
      <c r="M795" s="1227">
        <f>IFERROR(VLOOKUP(A795,'Resumen Diario1_1'!$K$5:$K$233,1,0),0)</f>
        <v>0</v>
      </c>
      <c r="N795" s="1227">
        <f>IFERROR(VLOOKUP(A795,'Comunicación de Baja1_0'!$K$5:$K$233,1,0),0)</f>
        <v>0</v>
      </c>
      <c r="O795" s="1227">
        <f>IFERROR(VLOOKUP(A795,'Resumen de reversiones1_0'!$K$5:$K$1000,1,0),0)</f>
        <v>0</v>
      </c>
      <c r="P795" s="1227">
        <f>IFERROR(VLOOKUP(A795,Factura2_0!$L$5:$L$971,1,0),0)</f>
        <v>0</v>
      </c>
      <c r="Q795" s="1227">
        <f>IFERROR(VLOOKUP($A795,Boleta2_0!$L$5:$L$1117,1,0),0)</f>
        <v>0</v>
      </c>
      <c r="R795" s="1227">
        <f>IFERROR(VLOOKUP($A795,'Servicios Públicos2_0'!$L$5:$L$462,1,0),0)</f>
        <v>0</v>
      </c>
      <c r="S795" s="1227">
        <f>IFERROR(VLOOKUP($A795,NotaCredito2_0!$L$5:$L$457,1,0),0)</f>
        <v>0</v>
      </c>
      <c r="T795" s="1227">
        <f>IFERROR(VLOOKUP($A795,NotaDebito2_0!$L$5:$L$454,1,0),0)</f>
        <v>0</v>
      </c>
      <c r="U795" s="1227">
        <f>IFERROR(VLOOKUP($A795,General!$D$6:$D$235,1,0),0)</f>
        <v>0</v>
      </c>
      <c r="V795" s="1227">
        <f>IFERROR(VLOOKUP($A795,Firma!$H$4:$H$232,1,0),0)</f>
        <v>0</v>
      </c>
      <c r="W795" s="365" t="s">
        <v>1652</v>
      </c>
      <c r="X795" s="1229" t="str">
        <f t="shared" si="12"/>
        <v>2749</v>
      </c>
    </row>
    <row r="796" spans="1:24" customFormat="1" x14ac:dyDescent="0.25">
      <c r="A796" s="365" t="s">
        <v>1651</v>
      </c>
      <c r="B796" s="1249" t="s">
        <v>1115</v>
      </c>
      <c r="C796" s="1382"/>
      <c r="D796" s="1090"/>
      <c r="E796" s="449"/>
      <c r="F796" s="1227" t="str">
        <f>IFERROR(VLOOKUP(A796,Factura1_0!$K$5:$K$263,1,0),"0")</f>
        <v>0</v>
      </c>
      <c r="G796" s="1227">
        <f>IFERROR(VLOOKUP(A796,Boleta1_0!$K$5:$K$248,1,0),0)</f>
        <v>0</v>
      </c>
      <c r="H796" s="1227">
        <f>IFERROR(VLOOKUP(A796,'Nota de Débito1_0'!$K$5:$K$238,1,0),0)</f>
        <v>0</v>
      </c>
      <c r="I796" s="1227">
        <f>IFERROR(VLOOKUP(A796,'Nota de Crédito1_0'!$K$5:$K$238,1,0),0)</f>
        <v>0</v>
      </c>
      <c r="J796" s="1227">
        <f>IFERROR(VLOOKUP(A796,Retenciones1_0!$K$5:$K$237,1,0),0)</f>
        <v>0</v>
      </c>
      <c r="K796" s="1227">
        <f>IFERROR(VLOOKUP(A796,Percepciones1_0!$K$5:$K$236,1,0),0)</f>
        <v>0</v>
      </c>
      <c r="L796" s="1227">
        <f>IFERROR(VLOOKUP(A796,Guía1_0!$K$5:$K$235,1,0),0)</f>
        <v>0</v>
      </c>
      <c r="M796" s="1227">
        <f>IFERROR(VLOOKUP(A796,'Resumen Diario1_1'!$K$5:$K$233,1,0),0)</f>
        <v>0</v>
      </c>
      <c r="N796" s="1227">
        <f>IFERROR(VLOOKUP(A796,'Comunicación de Baja1_0'!$K$5:$K$233,1,0),0)</f>
        <v>0</v>
      </c>
      <c r="O796" s="1227" t="str">
        <f>IFERROR(VLOOKUP(A796,'Resumen de reversiones1_0'!$K$5:$K$1000,1,0),0)</f>
        <v>2750</v>
      </c>
      <c r="P796" s="1227">
        <f>IFERROR(VLOOKUP(A796,Factura2_0!$L$5:$L$971,1,0),0)</f>
        <v>0</v>
      </c>
      <c r="Q796" s="1227">
        <f>IFERROR(VLOOKUP($A796,Boleta2_0!$L$5:$L$1117,1,0),0)</f>
        <v>0</v>
      </c>
      <c r="R796" s="1227">
        <f>IFERROR(VLOOKUP($A796,'Servicios Públicos2_0'!$L$5:$L$462,1,0),0)</f>
        <v>0</v>
      </c>
      <c r="S796" s="1227">
        <f>IFERROR(VLOOKUP($A796,NotaCredito2_0!$L$5:$L$457,1,0),0)</f>
        <v>0</v>
      </c>
      <c r="T796" s="1227">
        <f>IFERROR(VLOOKUP($A796,NotaDebito2_0!$L$5:$L$454,1,0),0)</f>
        <v>0</v>
      </c>
      <c r="U796" s="1227">
        <f>IFERROR(VLOOKUP($A796,General!$D$6:$D$235,1,0),0)</f>
        <v>0</v>
      </c>
      <c r="V796" s="1227">
        <f>IFERROR(VLOOKUP($A796,Firma!$H$4:$H$232,1,0),0)</f>
        <v>0</v>
      </c>
      <c r="W796" s="365" t="s">
        <v>1651</v>
      </c>
      <c r="X796" s="1229" t="str">
        <f t="shared" si="12"/>
        <v>2750</v>
      </c>
    </row>
    <row r="797" spans="1:24" customFormat="1" x14ac:dyDescent="0.25">
      <c r="A797" s="365" t="s">
        <v>1650</v>
      </c>
      <c r="B797" s="1249" t="s">
        <v>1116</v>
      </c>
      <c r="C797" s="1382"/>
      <c r="D797" s="1090"/>
      <c r="E797" s="449"/>
      <c r="F797" s="1227" t="str">
        <f>IFERROR(VLOOKUP(A797,Factura1_0!$K$5:$K$263,1,0),"0")</f>
        <v>0</v>
      </c>
      <c r="G797" s="1227">
        <f>IFERROR(VLOOKUP(A797,Boleta1_0!$K$5:$K$248,1,0),0)</f>
        <v>0</v>
      </c>
      <c r="H797" s="1227">
        <f>IFERROR(VLOOKUP(A797,'Nota de Débito1_0'!$K$5:$K$238,1,0),0)</f>
        <v>0</v>
      </c>
      <c r="I797" s="1227">
        <f>IFERROR(VLOOKUP(A797,'Nota de Crédito1_0'!$K$5:$K$238,1,0),0)</f>
        <v>0</v>
      </c>
      <c r="J797" s="1227">
        <f>IFERROR(VLOOKUP(A797,Retenciones1_0!$K$5:$K$237,1,0),0)</f>
        <v>0</v>
      </c>
      <c r="K797" s="1227">
        <f>IFERROR(VLOOKUP(A797,Percepciones1_0!$K$5:$K$236,1,0),0)</f>
        <v>0</v>
      </c>
      <c r="L797" s="1227">
        <f>IFERROR(VLOOKUP(A797,Guía1_0!$K$5:$K$235,1,0),0)</f>
        <v>0</v>
      </c>
      <c r="M797" s="1227">
        <f>IFERROR(VLOOKUP(A797,'Resumen Diario1_1'!$K$5:$K$233,1,0),0)</f>
        <v>0</v>
      </c>
      <c r="N797" s="1227">
        <f>IFERROR(VLOOKUP(A797,'Comunicación de Baja1_0'!$K$5:$K$233,1,0),0)</f>
        <v>0</v>
      </c>
      <c r="O797" s="1227" t="str">
        <f>IFERROR(VLOOKUP(A797,'Resumen de reversiones1_0'!$K$5:$K$1000,1,0),0)</f>
        <v>2751</v>
      </c>
      <c r="P797" s="1227">
        <f>IFERROR(VLOOKUP(A797,Factura2_0!$L$5:$L$971,1,0),0)</f>
        <v>0</v>
      </c>
      <c r="Q797" s="1227">
        <f>IFERROR(VLOOKUP($A797,Boleta2_0!$L$5:$L$1117,1,0),0)</f>
        <v>0</v>
      </c>
      <c r="R797" s="1227">
        <f>IFERROR(VLOOKUP($A797,'Servicios Públicos2_0'!$L$5:$L$462,1,0),0)</f>
        <v>0</v>
      </c>
      <c r="S797" s="1227">
        <f>IFERROR(VLOOKUP($A797,NotaCredito2_0!$L$5:$L$457,1,0),0)</f>
        <v>0</v>
      </c>
      <c r="T797" s="1227">
        <f>IFERROR(VLOOKUP($A797,NotaDebito2_0!$L$5:$L$454,1,0),0)</f>
        <v>0</v>
      </c>
      <c r="U797" s="1227">
        <f>IFERROR(VLOOKUP($A797,General!$D$6:$D$235,1,0),0)</f>
        <v>0</v>
      </c>
      <c r="V797" s="1227">
        <f>IFERROR(VLOOKUP($A797,Firma!$H$4:$H$232,1,0),0)</f>
        <v>0</v>
      </c>
      <c r="W797" s="365" t="s">
        <v>1650</v>
      </c>
      <c r="X797" s="1229" t="str">
        <f t="shared" si="12"/>
        <v>2751</v>
      </c>
    </row>
    <row r="798" spans="1:24" customFormat="1" x14ac:dyDescent="0.25">
      <c r="A798" s="365" t="s">
        <v>1649</v>
      </c>
      <c r="B798" s="1249" t="s">
        <v>588</v>
      </c>
      <c r="C798" s="1382"/>
      <c r="D798" s="1090"/>
      <c r="E798" s="449"/>
      <c r="F798" s="1227" t="str">
        <f>IFERROR(VLOOKUP(A798,Factura1_0!$K$5:$K$263,1,0),"0")</f>
        <v>2752</v>
      </c>
      <c r="G798" s="1227" t="str">
        <f>IFERROR(VLOOKUP(A798,Boleta1_0!$K$5:$K$248,1,0),0)</f>
        <v>2752</v>
      </c>
      <c r="H798" s="1227" t="str">
        <f>IFERROR(VLOOKUP(A798,'Nota de Débito1_0'!$K$5:$K$238,1,0),0)</f>
        <v>2752</v>
      </c>
      <c r="I798" s="1227" t="str">
        <f>IFERROR(VLOOKUP(A798,'Nota de Crédito1_0'!$K$5:$K$238,1,0),0)</f>
        <v>2752</v>
      </c>
      <c r="J798" s="1227">
        <f>IFERROR(VLOOKUP(A798,Retenciones1_0!$K$5:$K$237,1,0),0)</f>
        <v>0</v>
      </c>
      <c r="K798" s="1227">
        <f>IFERROR(VLOOKUP(A798,Percepciones1_0!$K$5:$K$236,1,0),0)</f>
        <v>0</v>
      </c>
      <c r="L798" s="1227" t="str">
        <f>IFERROR(VLOOKUP(A798,Guía1_0!$K$5:$K$235,1,0),0)</f>
        <v>2752</v>
      </c>
      <c r="M798" s="1227" t="str">
        <f>IFERROR(VLOOKUP(A798,'Resumen Diario1_1'!$K$5:$K$233,1,0),0)</f>
        <v>2752</v>
      </c>
      <c r="N798" s="1227" t="str">
        <f>IFERROR(VLOOKUP(A798,'Comunicación de Baja1_0'!$K$5:$K$233,1,0),0)</f>
        <v>2752</v>
      </c>
      <c r="O798" s="1227" t="str">
        <f>IFERROR(VLOOKUP(A798,'Resumen de reversiones1_0'!$K$5:$K$1000,1,0),0)</f>
        <v>2752</v>
      </c>
      <c r="P798" s="1227" t="str">
        <f>IFERROR(VLOOKUP(A798,Factura2_0!$L$5:$L$971,1,0),0)</f>
        <v>2752</v>
      </c>
      <c r="Q798" s="1227" t="str">
        <f>IFERROR(VLOOKUP($A798,Boleta2_0!$L$5:$L$1117,1,0),0)</f>
        <v>2752</v>
      </c>
      <c r="R798" s="1227" t="str">
        <f>IFERROR(VLOOKUP($A798,'Servicios Públicos2_0'!$L$5:$L$462,1,0),0)</f>
        <v>2752</v>
      </c>
      <c r="S798" s="1227" t="str">
        <f>IFERROR(VLOOKUP($A798,NotaCredito2_0!$L$5:$L$457,1,0),0)</f>
        <v>2752</v>
      </c>
      <c r="T798" s="1227" t="str">
        <f>IFERROR(VLOOKUP($A798,NotaDebito2_0!$L$5:$L$454,1,0),0)</f>
        <v>2752</v>
      </c>
      <c r="U798" s="1227">
        <f>IFERROR(VLOOKUP($A798,General!$D$6:$D$235,1,0),0)</f>
        <v>0</v>
      </c>
      <c r="V798" s="1227">
        <f>IFERROR(VLOOKUP($A798,Firma!$H$4:$H$232,1,0),0)</f>
        <v>0</v>
      </c>
      <c r="W798" s="365" t="s">
        <v>1649</v>
      </c>
      <c r="X798" s="1229" t="str">
        <f t="shared" si="12"/>
        <v>2752</v>
      </c>
    </row>
    <row r="799" spans="1:24" customFormat="1" x14ac:dyDescent="0.25">
      <c r="A799" s="365" t="s">
        <v>1648</v>
      </c>
      <c r="B799" s="1249" t="s">
        <v>1647</v>
      </c>
      <c r="C799" s="1382"/>
      <c r="D799" s="1090"/>
      <c r="E799" s="449"/>
      <c r="F799" s="1227" t="str">
        <f>IFERROR(VLOOKUP(A799,Factura1_0!$K$5:$K$263,1,0),"0")</f>
        <v>0</v>
      </c>
      <c r="G799" s="1227">
        <f>IFERROR(VLOOKUP(A799,Boleta1_0!$K$5:$K$248,1,0),0)</f>
        <v>0</v>
      </c>
      <c r="H799" s="1227">
        <f>IFERROR(VLOOKUP(A799,'Nota de Débito1_0'!$K$5:$K$238,1,0),0)</f>
        <v>0</v>
      </c>
      <c r="I799" s="1227">
        <f>IFERROR(VLOOKUP(A799,'Nota de Crédito1_0'!$K$5:$K$238,1,0),0)</f>
        <v>0</v>
      </c>
      <c r="J799" s="1227">
        <f>IFERROR(VLOOKUP(A799,Retenciones1_0!$K$5:$K$237,1,0),0)</f>
        <v>0</v>
      </c>
      <c r="K799" s="1227">
        <f>IFERROR(VLOOKUP(A799,Percepciones1_0!$K$5:$K$236,1,0),0)</f>
        <v>0</v>
      </c>
      <c r="L799" s="1227" t="str">
        <f>IFERROR(VLOOKUP(A799,Guía1_0!$K$5:$K$235,1,0),0)</f>
        <v>2753</v>
      </c>
      <c r="M799" s="1227">
        <f>IFERROR(VLOOKUP(A799,'Resumen Diario1_1'!$K$5:$K$233,1,0),0)</f>
        <v>0</v>
      </c>
      <c r="N799" s="1227">
        <f>IFERROR(VLOOKUP(A799,'Comunicación de Baja1_0'!$K$5:$K$233,1,0),0)</f>
        <v>0</v>
      </c>
      <c r="O799" s="1227">
        <f>IFERROR(VLOOKUP(A799,'Resumen de reversiones1_0'!$K$5:$K$1000,1,0),0)</f>
        <v>0</v>
      </c>
      <c r="P799" s="1227">
        <f>IFERROR(VLOOKUP(A799,Factura2_0!$L$5:$L$971,1,0),0)</f>
        <v>0</v>
      </c>
      <c r="Q799" s="1227">
        <f>IFERROR(VLOOKUP($A799,Boleta2_0!$L$5:$L$1117,1,0),0)</f>
        <v>0</v>
      </c>
      <c r="R799" s="1227">
        <f>IFERROR(VLOOKUP($A799,'Servicios Públicos2_0'!$L$5:$L$462,1,0),0)</f>
        <v>0</v>
      </c>
      <c r="S799" s="1227">
        <f>IFERROR(VLOOKUP($A799,NotaCredito2_0!$L$5:$L$457,1,0),0)</f>
        <v>0</v>
      </c>
      <c r="T799" s="1227">
        <f>IFERROR(VLOOKUP($A799,NotaDebito2_0!$L$5:$L$454,1,0),0)</f>
        <v>0</v>
      </c>
      <c r="U799" s="1227">
        <f>IFERROR(VLOOKUP($A799,General!$D$6:$D$235,1,0),0)</f>
        <v>0</v>
      </c>
      <c r="V799" s="1227">
        <f>IFERROR(VLOOKUP($A799,Firma!$H$4:$H$232,1,0),0)</f>
        <v>0</v>
      </c>
      <c r="W799" s="365" t="s">
        <v>1648</v>
      </c>
      <c r="X799" s="1229" t="str">
        <f t="shared" si="12"/>
        <v>2753</v>
      </c>
    </row>
    <row r="800" spans="1:24" customFormat="1" x14ac:dyDescent="0.25">
      <c r="A800" s="365" t="s">
        <v>1646</v>
      </c>
      <c r="B800" s="1249" t="s">
        <v>1645</v>
      </c>
      <c r="C800" s="1382"/>
      <c r="D800" s="1090"/>
      <c r="E800" s="449"/>
      <c r="F800" s="1227" t="str">
        <f>IFERROR(VLOOKUP(A800,Factura1_0!$K$5:$K$263,1,0),"0")</f>
        <v>0</v>
      </c>
      <c r="G800" s="1227">
        <f>IFERROR(VLOOKUP(A800,Boleta1_0!$K$5:$K$248,1,0),0)</f>
        <v>0</v>
      </c>
      <c r="H800" s="1227">
        <f>IFERROR(VLOOKUP(A800,'Nota de Débito1_0'!$K$5:$K$238,1,0),0)</f>
        <v>0</v>
      </c>
      <c r="I800" s="1227">
        <f>IFERROR(VLOOKUP(A800,'Nota de Crédito1_0'!$K$5:$K$238,1,0),0)</f>
        <v>0</v>
      </c>
      <c r="J800" s="1227">
        <f>IFERROR(VLOOKUP(A800,Retenciones1_0!$K$5:$K$237,1,0),0)</f>
        <v>0</v>
      </c>
      <c r="K800" s="1227">
        <f>IFERROR(VLOOKUP(A800,Percepciones1_0!$K$5:$K$236,1,0),0)</f>
        <v>0</v>
      </c>
      <c r="L800" s="1227">
        <f>IFERROR(VLOOKUP(A800,Guía1_0!$K$5:$K$235,1,0),0)</f>
        <v>0</v>
      </c>
      <c r="M800" s="1227">
        <f>IFERROR(VLOOKUP(A800,'Resumen Diario1_1'!$K$5:$K$233,1,0),0)</f>
        <v>0</v>
      </c>
      <c r="N800" s="1227">
        <f>IFERROR(VLOOKUP(A800,'Comunicación de Baja1_0'!$K$5:$K$233,1,0),0)</f>
        <v>0</v>
      </c>
      <c r="O800" s="1227">
        <f>IFERROR(VLOOKUP(A800,'Resumen de reversiones1_0'!$K$5:$K$1000,1,0),0)</f>
        <v>0</v>
      </c>
      <c r="P800" s="1227">
        <f>IFERROR(VLOOKUP(A800,Factura2_0!$L$5:$L$971,1,0),0)</f>
        <v>0</v>
      </c>
      <c r="Q800" s="1227">
        <f>IFERROR(VLOOKUP($A800,Boleta2_0!$L$5:$L$1117,1,0),0)</f>
        <v>0</v>
      </c>
      <c r="R800" s="1227">
        <f>IFERROR(VLOOKUP($A800,'Servicios Públicos2_0'!$L$5:$L$462,1,0),0)</f>
        <v>0</v>
      </c>
      <c r="S800" s="1227">
        <f>IFERROR(VLOOKUP($A800,NotaCredito2_0!$L$5:$L$457,1,0),0)</f>
        <v>0</v>
      </c>
      <c r="T800" s="1227">
        <f>IFERROR(VLOOKUP($A800,NotaDebito2_0!$L$5:$L$454,1,0),0)</f>
        <v>0</v>
      </c>
      <c r="U800" s="1227">
        <f>IFERROR(VLOOKUP($A800,General!$D$6:$D$235,1,0),0)</f>
        <v>0</v>
      </c>
      <c r="V800" s="1227">
        <f>IFERROR(VLOOKUP($A800,Firma!$H$4:$H$232,1,0),0)</f>
        <v>0</v>
      </c>
      <c r="W800" s="365" t="s">
        <v>1646</v>
      </c>
      <c r="X800" s="1229" t="str">
        <f t="shared" si="12"/>
        <v>2754</v>
      </c>
    </row>
    <row r="801" spans="1:24" customFormat="1" x14ac:dyDescent="0.25">
      <c r="A801" s="365" t="s">
        <v>1644</v>
      </c>
      <c r="B801" s="1249" t="s">
        <v>1643</v>
      </c>
      <c r="C801" s="1382"/>
      <c r="D801" s="1090"/>
      <c r="E801" s="449"/>
      <c r="F801" s="1227" t="str">
        <f>IFERROR(VLOOKUP(A801,Factura1_0!$K$5:$K$263,1,0),"0")</f>
        <v>0</v>
      </c>
      <c r="G801" s="1227">
        <f>IFERROR(VLOOKUP(A801,Boleta1_0!$K$5:$K$248,1,0),0)</f>
        <v>0</v>
      </c>
      <c r="H801" s="1227">
        <f>IFERROR(VLOOKUP(A801,'Nota de Débito1_0'!$K$5:$K$238,1,0),0)</f>
        <v>0</v>
      </c>
      <c r="I801" s="1227">
        <f>IFERROR(VLOOKUP(A801,'Nota de Crédito1_0'!$K$5:$K$238,1,0),0)</f>
        <v>0</v>
      </c>
      <c r="J801" s="1227">
        <f>IFERROR(VLOOKUP(A801,Retenciones1_0!$K$5:$K$237,1,0),0)</f>
        <v>0</v>
      </c>
      <c r="K801" s="1227">
        <f>IFERROR(VLOOKUP(A801,Percepciones1_0!$K$5:$K$236,1,0),0)</f>
        <v>0</v>
      </c>
      <c r="L801" s="1227" t="str">
        <f>IFERROR(VLOOKUP(A801,Guía1_0!$K$5:$K$235,1,0),0)</f>
        <v>2755</v>
      </c>
      <c r="M801" s="1227">
        <f>IFERROR(VLOOKUP(A801,'Resumen Diario1_1'!$K$5:$K$233,1,0),0)</f>
        <v>0</v>
      </c>
      <c r="N801" s="1227">
        <f>IFERROR(VLOOKUP(A801,'Comunicación de Baja1_0'!$K$5:$K$233,1,0),0)</f>
        <v>0</v>
      </c>
      <c r="O801" s="1227">
        <f>IFERROR(VLOOKUP(A801,'Resumen de reversiones1_0'!$K$5:$K$1000,1,0),0)</f>
        <v>0</v>
      </c>
      <c r="P801" s="1227">
        <f>IFERROR(VLOOKUP(A801,Factura2_0!$L$5:$L$971,1,0),0)</f>
        <v>0</v>
      </c>
      <c r="Q801" s="1227">
        <f>IFERROR(VLOOKUP($A801,Boleta2_0!$L$5:$L$1117,1,0),0)</f>
        <v>0</v>
      </c>
      <c r="R801" s="1227">
        <f>IFERROR(VLOOKUP($A801,'Servicios Públicos2_0'!$L$5:$L$462,1,0),0)</f>
        <v>0</v>
      </c>
      <c r="S801" s="1227">
        <f>IFERROR(VLOOKUP($A801,NotaCredito2_0!$L$5:$L$457,1,0),0)</f>
        <v>0</v>
      </c>
      <c r="T801" s="1227">
        <f>IFERROR(VLOOKUP($A801,NotaDebito2_0!$L$5:$L$454,1,0),0)</f>
        <v>0</v>
      </c>
      <c r="U801" s="1227">
        <f>IFERROR(VLOOKUP($A801,General!$D$6:$D$235,1,0),0)</f>
        <v>0</v>
      </c>
      <c r="V801" s="1227">
        <f>IFERROR(VLOOKUP($A801,Firma!$H$4:$H$232,1,0),0)</f>
        <v>0</v>
      </c>
      <c r="W801" s="365" t="s">
        <v>1644</v>
      </c>
      <c r="X801" s="1229" t="str">
        <f t="shared" si="12"/>
        <v>2755</v>
      </c>
    </row>
    <row r="802" spans="1:24" customFormat="1" x14ac:dyDescent="0.25">
      <c r="A802" s="365" t="s">
        <v>1642</v>
      </c>
      <c r="B802" s="1249" t="s">
        <v>1641</v>
      </c>
      <c r="C802" s="1382"/>
      <c r="D802" s="1090"/>
      <c r="E802" s="449"/>
      <c r="F802" s="1227" t="str">
        <f>IFERROR(VLOOKUP(A802,Factura1_0!$K$5:$K$263,1,0),"0")</f>
        <v>0</v>
      </c>
      <c r="G802" s="1227">
        <f>IFERROR(VLOOKUP(A802,Boleta1_0!$K$5:$K$248,1,0),0)</f>
        <v>0</v>
      </c>
      <c r="H802" s="1227">
        <f>IFERROR(VLOOKUP(A802,'Nota de Débito1_0'!$K$5:$K$238,1,0),0)</f>
        <v>0</v>
      </c>
      <c r="I802" s="1227">
        <f>IFERROR(VLOOKUP(A802,'Nota de Crédito1_0'!$K$5:$K$238,1,0),0)</f>
        <v>0</v>
      </c>
      <c r="J802" s="1227">
        <f>IFERROR(VLOOKUP(A802,Retenciones1_0!$K$5:$K$237,1,0),0)</f>
        <v>0</v>
      </c>
      <c r="K802" s="1227">
        <f>IFERROR(VLOOKUP(A802,Percepciones1_0!$K$5:$K$236,1,0),0)</f>
        <v>0</v>
      </c>
      <c r="L802" s="1227" t="str">
        <f>IFERROR(VLOOKUP(A802,Guía1_0!$K$5:$K$235,1,0),0)</f>
        <v>2756</v>
      </c>
      <c r="M802" s="1227">
        <f>IFERROR(VLOOKUP(A802,'Resumen Diario1_1'!$K$5:$K$233,1,0),0)</f>
        <v>0</v>
      </c>
      <c r="N802" s="1227">
        <f>IFERROR(VLOOKUP(A802,'Comunicación de Baja1_0'!$K$5:$K$233,1,0),0)</f>
        <v>0</v>
      </c>
      <c r="O802" s="1227">
        <f>IFERROR(VLOOKUP(A802,'Resumen de reversiones1_0'!$K$5:$K$1000,1,0),0)</f>
        <v>0</v>
      </c>
      <c r="P802" s="1227">
        <f>IFERROR(VLOOKUP(A802,Factura2_0!$L$5:$L$971,1,0),0)</f>
        <v>0</v>
      </c>
      <c r="Q802" s="1227">
        <f>IFERROR(VLOOKUP($A802,Boleta2_0!$L$5:$L$1117,1,0),0)</f>
        <v>0</v>
      </c>
      <c r="R802" s="1227">
        <f>IFERROR(VLOOKUP($A802,'Servicios Públicos2_0'!$L$5:$L$462,1,0),0)</f>
        <v>0</v>
      </c>
      <c r="S802" s="1227">
        <f>IFERROR(VLOOKUP($A802,NotaCredito2_0!$L$5:$L$457,1,0),0)</f>
        <v>0</v>
      </c>
      <c r="T802" s="1227">
        <f>IFERROR(VLOOKUP($A802,NotaDebito2_0!$L$5:$L$454,1,0),0)</f>
        <v>0</v>
      </c>
      <c r="U802" s="1227">
        <f>IFERROR(VLOOKUP($A802,General!$D$6:$D$235,1,0),0)</f>
        <v>0</v>
      </c>
      <c r="V802" s="1227">
        <f>IFERROR(VLOOKUP($A802,Firma!$H$4:$H$232,1,0),0)</f>
        <v>0</v>
      </c>
      <c r="W802" s="365" t="s">
        <v>1642</v>
      </c>
      <c r="X802" s="1229" t="str">
        <f t="shared" si="12"/>
        <v>2756</v>
      </c>
    </row>
    <row r="803" spans="1:24" customFormat="1" x14ac:dyDescent="0.25">
      <c r="A803" s="365" t="s">
        <v>1640</v>
      </c>
      <c r="B803" s="1249" t="s">
        <v>1639</v>
      </c>
      <c r="C803" s="1382"/>
      <c r="D803" s="1090"/>
      <c r="E803" s="449"/>
      <c r="F803" s="1227" t="str">
        <f>IFERROR(VLOOKUP(A803,Factura1_0!$K$5:$K$263,1,0),"0")</f>
        <v>0</v>
      </c>
      <c r="G803" s="1227">
        <f>IFERROR(VLOOKUP(A803,Boleta1_0!$K$5:$K$248,1,0),0)</f>
        <v>0</v>
      </c>
      <c r="H803" s="1227">
        <f>IFERROR(VLOOKUP(A803,'Nota de Débito1_0'!$K$5:$K$238,1,0),0)</f>
        <v>0</v>
      </c>
      <c r="I803" s="1227">
        <f>IFERROR(VLOOKUP(A803,'Nota de Crédito1_0'!$K$5:$K$238,1,0),0)</f>
        <v>0</v>
      </c>
      <c r="J803" s="1227">
        <f>IFERROR(VLOOKUP(A803,Retenciones1_0!$K$5:$K$237,1,0),0)</f>
        <v>0</v>
      </c>
      <c r="K803" s="1227">
        <f>IFERROR(VLOOKUP(A803,Percepciones1_0!$K$5:$K$236,1,0),0)</f>
        <v>0</v>
      </c>
      <c r="L803" s="1227" t="str">
        <f>IFERROR(VLOOKUP(A803,Guía1_0!$K$5:$K$235,1,0),0)</f>
        <v>2757</v>
      </c>
      <c r="M803" s="1227">
        <f>IFERROR(VLOOKUP(A803,'Resumen Diario1_1'!$K$5:$K$233,1,0),0)</f>
        <v>0</v>
      </c>
      <c r="N803" s="1227">
        <f>IFERROR(VLOOKUP(A803,'Comunicación de Baja1_0'!$K$5:$K$233,1,0),0)</f>
        <v>0</v>
      </c>
      <c r="O803" s="1227">
        <f>IFERROR(VLOOKUP(A803,'Resumen de reversiones1_0'!$K$5:$K$1000,1,0),0)</f>
        <v>0</v>
      </c>
      <c r="P803" s="1227">
        <f>IFERROR(VLOOKUP(A803,Factura2_0!$L$5:$L$971,1,0),0)</f>
        <v>0</v>
      </c>
      <c r="Q803" s="1227">
        <f>IFERROR(VLOOKUP($A803,Boleta2_0!$L$5:$L$1117,1,0),0)</f>
        <v>0</v>
      </c>
      <c r="R803" s="1227">
        <f>IFERROR(VLOOKUP($A803,'Servicios Públicos2_0'!$L$5:$L$462,1,0),0)</f>
        <v>0</v>
      </c>
      <c r="S803" s="1227">
        <f>IFERROR(VLOOKUP($A803,NotaCredito2_0!$L$5:$L$457,1,0),0)</f>
        <v>0</v>
      </c>
      <c r="T803" s="1227">
        <f>IFERROR(VLOOKUP($A803,NotaDebito2_0!$L$5:$L$454,1,0),0)</f>
        <v>0</v>
      </c>
      <c r="U803" s="1227">
        <f>IFERROR(VLOOKUP($A803,General!$D$6:$D$235,1,0),0)</f>
        <v>0</v>
      </c>
      <c r="V803" s="1227">
        <f>IFERROR(VLOOKUP($A803,Firma!$H$4:$H$232,1,0),0)</f>
        <v>0</v>
      </c>
      <c r="W803" s="365" t="s">
        <v>1640</v>
      </c>
      <c r="X803" s="1229" t="str">
        <f t="shared" si="12"/>
        <v>2757</v>
      </c>
    </row>
    <row r="804" spans="1:24" customFormat="1" x14ac:dyDescent="0.25">
      <c r="A804" s="365" t="s">
        <v>1638</v>
      </c>
      <c r="B804" s="1249" t="s">
        <v>291</v>
      </c>
      <c r="C804" s="1382"/>
      <c r="D804" s="1090"/>
      <c r="E804" s="449"/>
      <c r="F804" s="1227" t="str">
        <f>IFERROR(VLOOKUP(A804,Factura1_0!$K$5:$K$263,1,0),"0")</f>
        <v>0</v>
      </c>
      <c r="G804" s="1227">
        <f>IFERROR(VLOOKUP(A804,Boleta1_0!$K$5:$K$248,1,0),0)</f>
        <v>0</v>
      </c>
      <c r="H804" s="1227">
        <f>IFERROR(VLOOKUP(A804,'Nota de Débito1_0'!$K$5:$K$238,1,0),0)</f>
        <v>0</v>
      </c>
      <c r="I804" s="1227">
        <f>IFERROR(VLOOKUP(A804,'Nota de Crédito1_0'!$K$5:$K$238,1,0),0)</f>
        <v>0</v>
      </c>
      <c r="J804" s="1227">
        <f>IFERROR(VLOOKUP(A804,Retenciones1_0!$K$5:$K$237,1,0),0)</f>
        <v>0</v>
      </c>
      <c r="K804" s="1227">
        <f>IFERROR(VLOOKUP(A804,Percepciones1_0!$K$5:$K$236,1,0),0)</f>
        <v>0</v>
      </c>
      <c r="L804" s="1227" t="str">
        <f>IFERROR(VLOOKUP(A804,Guía1_0!$K$5:$K$235,1,0),0)</f>
        <v>2758</v>
      </c>
      <c r="M804" s="1227">
        <f>IFERROR(VLOOKUP(A804,'Resumen Diario1_1'!$K$5:$K$233,1,0),0)</f>
        <v>0</v>
      </c>
      <c r="N804" s="1227">
        <f>IFERROR(VLOOKUP(A804,'Comunicación de Baja1_0'!$K$5:$K$233,1,0),0)</f>
        <v>0</v>
      </c>
      <c r="O804" s="1227">
        <f>IFERROR(VLOOKUP(A804,'Resumen de reversiones1_0'!$K$5:$K$1000,1,0),0)</f>
        <v>0</v>
      </c>
      <c r="P804" s="1227">
        <f>IFERROR(VLOOKUP(A804,Factura2_0!$L$5:$L$971,1,0),0)</f>
        <v>0</v>
      </c>
      <c r="Q804" s="1227">
        <f>IFERROR(VLOOKUP($A804,Boleta2_0!$L$5:$L$1117,1,0),0)</f>
        <v>0</v>
      </c>
      <c r="R804" s="1227">
        <f>IFERROR(VLOOKUP($A804,'Servicios Públicos2_0'!$L$5:$L$462,1,0),0)</f>
        <v>0</v>
      </c>
      <c r="S804" s="1227">
        <f>IFERROR(VLOOKUP($A804,NotaCredito2_0!$L$5:$L$457,1,0),0)</f>
        <v>0</v>
      </c>
      <c r="T804" s="1227">
        <f>IFERROR(VLOOKUP($A804,NotaDebito2_0!$L$5:$L$454,1,0),0)</f>
        <v>0</v>
      </c>
      <c r="U804" s="1227">
        <f>IFERROR(VLOOKUP($A804,General!$D$6:$D$235,1,0),0)</f>
        <v>0</v>
      </c>
      <c r="V804" s="1227">
        <f>IFERROR(VLOOKUP($A804,Firma!$H$4:$H$232,1,0),0)</f>
        <v>0</v>
      </c>
      <c r="W804" s="365" t="s">
        <v>1638</v>
      </c>
      <c r="X804" s="1229" t="str">
        <f t="shared" si="12"/>
        <v>2758</v>
      </c>
    </row>
    <row r="805" spans="1:24" customFormat="1" x14ac:dyDescent="0.25">
      <c r="A805" s="365" t="s">
        <v>1637</v>
      </c>
      <c r="B805" s="1249" t="s">
        <v>1636</v>
      </c>
      <c r="C805" s="1382"/>
      <c r="D805" s="1090"/>
      <c r="E805" s="449"/>
      <c r="F805" s="1227" t="str">
        <f>IFERROR(VLOOKUP(A805,Factura1_0!$K$5:$K$263,1,0),"0")</f>
        <v>0</v>
      </c>
      <c r="G805" s="1227">
        <f>IFERROR(VLOOKUP(A805,Boleta1_0!$K$5:$K$248,1,0),0)</f>
        <v>0</v>
      </c>
      <c r="H805" s="1227">
        <f>IFERROR(VLOOKUP(A805,'Nota de Débito1_0'!$K$5:$K$238,1,0),0)</f>
        <v>0</v>
      </c>
      <c r="I805" s="1227">
        <f>IFERROR(VLOOKUP(A805,'Nota de Crédito1_0'!$K$5:$K$238,1,0),0)</f>
        <v>0</v>
      </c>
      <c r="J805" s="1227">
        <f>IFERROR(VLOOKUP(A805,Retenciones1_0!$K$5:$K$237,1,0),0)</f>
        <v>0</v>
      </c>
      <c r="K805" s="1227">
        <f>IFERROR(VLOOKUP(A805,Percepciones1_0!$K$5:$K$236,1,0),0)</f>
        <v>0</v>
      </c>
      <c r="L805" s="1227" t="str">
        <f>IFERROR(VLOOKUP(A805,Guía1_0!$K$5:$K$235,1,0),0)</f>
        <v>2759</v>
      </c>
      <c r="M805" s="1227">
        <f>IFERROR(VLOOKUP(A805,'Resumen Diario1_1'!$K$5:$K$233,1,0),0)</f>
        <v>0</v>
      </c>
      <c r="N805" s="1227">
        <f>IFERROR(VLOOKUP(A805,'Comunicación de Baja1_0'!$K$5:$K$233,1,0),0)</f>
        <v>0</v>
      </c>
      <c r="O805" s="1227">
        <f>IFERROR(VLOOKUP(A805,'Resumen de reversiones1_0'!$K$5:$K$1000,1,0),0)</f>
        <v>0</v>
      </c>
      <c r="P805" s="1227">
        <f>IFERROR(VLOOKUP(A805,Factura2_0!$L$5:$L$971,1,0),0)</f>
        <v>0</v>
      </c>
      <c r="Q805" s="1227">
        <f>IFERROR(VLOOKUP($A805,Boleta2_0!$L$5:$L$1117,1,0),0)</f>
        <v>0</v>
      </c>
      <c r="R805" s="1227">
        <f>IFERROR(VLOOKUP($A805,'Servicios Públicos2_0'!$L$5:$L$462,1,0),0)</f>
        <v>0</v>
      </c>
      <c r="S805" s="1227">
        <f>IFERROR(VLOOKUP($A805,NotaCredito2_0!$L$5:$L$457,1,0),0)</f>
        <v>0</v>
      </c>
      <c r="T805" s="1227">
        <f>IFERROR(VLOOKUP($A805,NotaDebito2_0!$L$5:$L$454,1,0),0)</f>
        <v>0</v>
      </c>
      <c r="U805" s="1227">
        <f>IFERROR(VLOOKUP($A805,General!$D$6:$D$235,1,0),0)</f>
        <v>0</v>
      </c>
      <c r="V805" s="1227">
        <f>IFERROR(VLOOKUP($A805,Firma!$H$4:$H$232,1,0),0)</f>
        <v>0</v>
      </c>
      <c r="W805" s="365" t="s">
        <v>1637</v>
      </c>
      <c r="X805" s="1229" t="str">
        <f t="shared" si="12"/>
        <v>2759</v>
      </c>
    </row>
    <row r="806" spans="1:24" customFormat="1" x14ac:dyDescent="0.25">
      <c r="A806" s="365" t="s">
        <v>1635</v>
      </c>
      <c r="B806" s="1249" t="s">
        <v>1634</v>
      </c>
      <c r="C806" s="1382"/>
      <c r="D806" s="1090"/>
      <c r="E806" s="449"/>
      <c r="F806" s="1227" t="str">
        <f>IFERROR(VLOOKUP(A806,Factura1_0!$K$5:$K$263,1,0),"0")</f>
        <v>0</v>
      </c>
      <c r="G806" s="1227">
        <f>IFERROR(VLOOKUP(A806,Boleta1_0!$K$5:$K$248,1,0),0)</f>
        <v>0</v>
      </c>
      <c r="H806" s="1227">
        <f>IFERROR(VLOOKUP(A806,'Nota de Débito1_0'!$K$5:$K$238,1,0),0)</f>
        <v>0</v>
      </c>
      <c r="I806" s="1227">
        <f>IFERROR(VLOOKUP(A806,'Nota de Crédito1_0'!$K$5:$K$238,1,0),0)</f>
        <v>0</v>
      </c>
      <c r="J806" s="1227">
        <f>IFERROR(VLOOKUP(A806,Retenciones1_0!$K$5:$K$237,1,0),0)</f>
        <v>0</v>
      </c>
      <c r="K806" s="1227">
        <f>IFERROR(VLOOKUP(A806,Percepciones1_0!$K$5:$K$236,1,0),0)</f>
        <v>0</v>
      </c>
      <c r="L806" s="1227" t="str">
        <f>IFERROR(VLOOKUP(A806,Guía1_0!$K$5:$K$235,1,0),0)</f>
        <v>2760</v>
      </c>
      <c r="M806" s="1227">
        <f>IFERROR(VLOOKUP(A806,'Resumen Diario1_1'!$K$5:$K$233,1,0),0)</f>
        <v>0</v>
      </c>
      <c r="N806" s="1227">
        <f>IFERROR(VLOOKUP(A806,'Comunicación de Baja1_0'!$K$5:$K$233,1,0),0)</f>
        <v>0</v>
      </c>
      <c r="O806" s="1227">
        <f>IFERROR(VLOOKUP(A806,'Resumen de reversiones1_0'!$K$5:$K$1000,1,0),0)</f>
        <v>0</v>
      </c>
      <c r="P806" s="1227">
        <f>IFERROR(VLOOKUP(A806,Factura2_0!$L$5:$L$971,1,0),0)</f>
        <v>0</v>
      </c>
      <c r="Q806" s="1227">
        <f>IFERROR(VLOOKUP($A806,Boleta2_0!$L$5:$L$1117,1,0),0)</f>
        <v>0</v>
      </c>
      <c r="R806" s="1227">
        <f>IFERROR(VLOOKUP($A806,'Servicios Públicos2_0'!$L$5:$L$462,1,0),0)</f>
        <v>0</v>
      </c>
      <c r="S806" s="1227">
        <f>IFERROR(VLOOKUP($A806,NotaCredito2_0!$L$5:$L$457,1,0),0)</f>
        <v>0</v>
      </c>
      <c r="T806" s="1227">
        <f>IFERROR(VLOOKUP($A806,NotaDebito2_0!$L$5:$L$454,1,0),0)</f>
        <v>0</v>
      </c>
      <c r="U806" s="1227">
        <f>IFERROR(VLOOKUP($A806,General!$D$6:$D$235,1,0),0)</f>
        <v>0</v>
      </c>
      <c r="V806" s="1227">
        <f>IFERROR(VLOOKUP($A806,Firma!$H$4:$H$232,1,0),0)</f>
        <v>0</v>
      </c>
      <c r="W806" s="365" t="s">
        <v>1635</v>
      </c>
      <c r="X806" s="1229" t="str">
        <f t="shared" si="12"/>
        <v>2760</v>
      </c>
    </row>
    <row r="807" spans="1:24" customFormat="1" x14ac:dyDescent="0.25">
      <c r="A807" s="365" t="s">
        <v>1633</v>
      </c>
      <c r="B807" s="1249" t="s">
        <v>1632</v>
      </c>
      <c r="C807" s="1382"/>
      <c r="D807" s="1090"/>
      <c r="E807" s="449"/>
      <c r="F807" s="1227" t="str">
        <f>IFERROR(VLOOKUP(A807,Factura1_0!$K$5:$K$263,1,0),"0")</f>
        <v>0</v>
      </c>
      <c r="G807" s="1227">
        <f>IFERROR(VLOOKUP(A807,Boleta1_0!$K$5:$K$248,1,0),0)</f>
        <v>0</v>
      </c>
      <c r="H807" s="1227">
        <f>IFERROR(VLOOKUP(A807,'Nota de Débito1_0'!$K$5:$K$238,1,0),0)</f>
        <v>0</v>
      </c>
      <c r="I807" s="1227">
        <f>IFERROR(VLOOKUP(A807,'Nota de Crédito1_0'!$K$5:$K$238,1,0),0)</f>
        <v>0</v>
      </c>
      <c r="J807" s="1227">
        <f>IFERROR(VLOOKUP(A807,Retenciones1_0!$K$5:$K$237,1,0),0)</f>
        <v>0</v>
      </c>
      <c r="K807" s="1227">
        <f>IFERROR(VLOOKUP(A807,Percepciones1_0!$K$5:$K$236,1,0),0)</f>
        <v>0</v>
      </c>
      <c r="L807" s="1227" t="str">
        <f>IFERROR(VLOOKUP(A807,Guía1_0!$K$5:$K$235,1,0),0)</f>
        <v>2761</v>
      </c>
      <c r="M807" s="1227">
        <f>IFERROR(VLOOKUP(A807,'Resumen Diario1_1'!$K$5:$K$233,1,0),0)</f>
        <v>0</v>
      </c>
      <c r="N807" s="1227">
        <f>IFERROR(VLOOKUP(A807,'Comunicación de Baja1_0'!$K$5:$K$233,1,0),0)</f>
        <v>0</v>
      </c>
      <c r="O807" s="1227">
        <f>IFERROR(VLOOKUP(A807,'Resumen de reversiones1_0'!$K$5:$K$1000,1,0),0)</f>
        <v>0</v>
      </c>
      <c r="P807" s="1227">
        <f>IFERROR(VLOOKUP(A807,Factura2_0!$L$5:$L$971,1,0),0)</f>
        <v>0</v>
      </c>
      <c r="Q807" s="1227">
        <f>IFERROR(VLOOKUP($A807,Boleta2_0!$L$5:$L$1117,1,0),0)</f>
        <v>0</v>
      </c>
      <c r="R807" s="1227">
        <f>IFERROR(VLOOKUP($A807,'Servicios Públicos2_0'!$L$5:$L$462,1,0),0)</f>
        <v>0</v>
      </c>
      <c r="S807" s="1227">
        <f>IFERROR(VLOOKUP($A807,NotaCredito2_0!$L$5:$L$457,1,0),0)</f>
        <v>0</v>
      </c>
      <c r="T807" s="1227">
        <f>IFERROR(VLOOKUP($A807,NotaDebito2_0!$L$5:$L$454,1,0),0)</f>
        <v>0</v>
      </c>
      <c r="U807" s="1227">
        <f>IFERROR(VLOOKUP($A807,General!$D$6:$D$235,1,0),0)</f>
        <v>0</v>
      </c>
      <c r="V807" s="1227">
        <f>IFERROR(VLOOKUP($A807,Firma!$H$4:$H$232,1,0),0)</f>
        <v>0</v>
      </c>
      <c r="W807" s="365" t="s">
        <v>1633</v>
      </c>
      <c r="X807" s="1229" t="str">
        <f t="shared" si="12"/>
        <v>2761</v>
      </c>
    </row>
    <row r="808" spans="1:24" customFormat="1" x14ac:dyDescent="0.25">
      <c r="A808" s="365" t="s">
        <v>1631</v>
      </c>
      <c r="B808" s="1249" t="s">
        <v>1630</v>
      </c>
      <c r="C808" s="1382"/>
      <c r="D808" s="1090"/>
      <c r="E808" s="449"/>
      <c r="F808" s="1227" t="str">
        <f>IFERROR(VLOOKUP(A808,Factura1_0!$K$5:$K$263,1,0),"0")</f>
        <v>0</v>
      </c>
      <c r="G808" s="1227">
        <f>IFERROR(VLOOKUP(A808,Boleta1_0!$K$5:$K$248,1,0),0)</f>
        <v>0</v>
      </c>
      <c r="H808" s="1227">
        <f>IFERROR(VLOOKUP(A808,'Nota de Débito1_0'!$K$5:$K$238,1,0),0)</f>
        <v>0</v>
      </c>
      <c r="I808" s="1227">
        <f>IFERROR(VLOOKUP(A808,'Nota de Crédito1_0'!$K$5:$K$238,1,0),0)</f>
        <v>0</v>
      </c>
      <c r="J808" s="1227">
        <f>IFERROR(VLOOKUP(A808,Retenciones1_0!$K$5:$K$237,1,0),0)</f>
        <v>0</v>
      </c>
      <c r="K808" s="1227">
        <f>IFERROR(VLOOKUP(A808,Percepciones1_0!$K$5:$K$236,1,0),0)</f>
        <v>0</v>
      </c>
      <c r="L808" s="1227" t="str">
        <f>IFERROR(VLOOKUP(A808,Guía1_0!$K$5:$K$235,1,0),0)</f>
        <v>2762</v>
      </c>
      <c r="M808" s="1227">
        <f>IFERROR(VLOOKUP(A808,'Resumen Diario1_1'!$K$5:$K$233,1,0),0)</f>
        <v>0</v>
      </c>
      <c r="N808" s="1227">
        <f>IFERROR(VLOOKUP(A808,'Comunicación de Baja1_0'!$K$5:$K$233,1,0),0)</f>
        <v>0</v>
      </c>
      <c r="O808" s="1227">
        <f>IFERROR(VLOOKUP(A808,'Resumen de reversiones1_0'!$K$5:$K$1000,1,0),0)</f>
        <v>0</v>
      </c>
      <c r="P808" s="1227">
        <f>IFERROR(VLOOKUP(A808,Factura2_0!$L$5:$L$971,1,0),0)</f>
        <v>0</v>
      </c>
      <c r="Q808" s="1227">
        <f>IFERROR(VLOOKUP($A808,Boleta2_0!$L$5:$L$1117,1,0),0)</f>
        <v>0</v>
      </c>
      <c r="R808" s="1227">
        <f>IFERROR(VLOOKUP($A808,'Servicios Públicos2_0'!$L$5:$L$462,1,0),0)</f>
        <v>0</v>
      </c>
      <c r="S808" s="1227">
        <f>IFERROR(VLOOKUP($A808,NotaCredito2_0!$L$5:$L$457,1,0),0)</f>
        <v>0</v>
      </c>
      <c r="T808" s="1227">
        <f>IFERROR(VLOOKUP($A808,NotaDebito2_0!$L$5:$L$454,1,0),0)</f>
        <v>0</v>
      </c>
      <c r="U808" s="1227">
        <f>IFERROR(VLOOKUP($A808,General!$D$6:$D$235,1,0),0)</f>
        <v>0</v>
      </c>
      <c r="V808" s="1227">
        <f>IFERROR(VLOOKUP($A808,Firma!$H$4:$H$232,1,0),0)</f>
        <v>0</v>
      </c>
      <c r="W808" s="365" t="s">
        <v>1631</v>
      </c>
      <c r="X808" s="1229" t="str">
        <f t="shared" si="12"/>
        <v>2762</v>
      </c>
    </row>
    <row r="809" spans="1:24" customFormat="1" x14ac:dyDescent="0.25">
      <c r="A809" s="365" t="s">
        <v>1629</v>
      </c>
      <c r="B809" s="1249" t="s">
        <v>1628</v>
      </c>
      <c r="C809" s="1382"/>
      <c r="D809" s="1090"/>
      <c r="E809" s="449"/>
      <c r="F809" s="1227" t="str">
        <f>IFERROR(VLOOKUP(A809,Factura1_0!$K$5:$K$263,1,0),"0")</f>
        <v>0</v>
      </c>
      <c r="G809" s="1227">
        <f>IFERROR(VLOOKUP(A809,Boleta1_0!$K$5:$K$248,1,0),0)</f>
        <v>0</v>
      </c>
      <c r="H809" s="1227">
        <f>IFERROR(VLOOKUP(A809,'Nota de Débito1_0'!$K$5:$K$238,1,0),0)</f>
        <v>0</v>
      </c>
      <c r="I809" s="1227">
        <f>IFERROR(VLOOKUP(A809,'Nota de Crédito1_0'!$K$5:$K$238,1,0),0)</f>
        <v>0</v>
      </c>
      <c r="J809" s="1227">
        <f>IFERROR(VLOOKUP(A809,Retenciones1_0!$K$5:$K$237,1,0),0)</f>
        <v>0</v>
      </c>
      <c r="K809" s="1227">
        <f>IFERROR(VLOOKUP(A809,Percepciones1_0!$K$5:$K$236,1,0),0)</f>
        <v>0</v>
      </c>
      <c r="L809" s="1227">
        <f>IFERROR(VLOOKUP(A809,Guía1_0!$K$5:$K$235,1,0),0)</f>
        <v>0</v>
      </c>
      <c r="M809" s="1227">
        <f>IFERROR(VLOOKUP(A809,'Resumen Diario1_1'!$K$5:$K$233,1,0),0)</f>
        <v>0</v>
      </c>
      <c r="N809" s="1227">
        <f>IFERROR(VLOOKUP(A809,'Comunicación de Baja1_0'!$K$5:$K$233,1,0),0)</f>
        <v>0</v>
      </c>
      <c r="O809" s="1227">
        <f>IFERROR(VLOOKUP(A809,'Resumen de reversiones1_0'!$K$5:$K$1000,1,0),0)</f>
        <v>0</v>
      </c>
      <c r="P809" s="1227">
        <f>IFERROR(VLOOKUP(A809,Factura2_0!$L$5:$L$971,1,0),0)</f>
        <v>0</v>
      </c>
      <c r="Q809" s="1227">
        <f>IFERROR(VLOOKUP($A809,Boleta2_0!$L$5:$L$1117,1,0),0)</f>
        <v>0</v>
      </c>
      <c r="R809" s="1227">
        <f>IFERROR(VLOOKUP($A809,'Servicios Públicos2_0'!$L$5:$L$462,1,0),0)</f>
        <v>0</v>
      </c>
      <c r="S809" s="1227">
        <f>IFERROR(VLOOKUP($A809,NotaCredito2_0!$L$5:$L$457,1,0),0)</f>
        <v>0</v>
      </c>
      <c r="T809" s="1227">
        <f>IFERROR(VLOOKUP($A809,NotaDebito2_0!$L$5:$L$454,1,0),0)</f>
        <v>0</v>
      </c>
      <c r="U809" s="1227">
        <f>IFERROR(VLOOKUP($A809,General!$D$6:$D$235,1,0),0)</f>
        <v>0</v>
      </c>
      <c r="V809" s="1227">
        <f>IFERROR(VLOOKUP($A809,Firma!$H$4:$H$232,1,0),0)</f>
        <v>0</v>
      </c>
      <c r="W809" s="365" t="s">
        <v>1629</v>
      </c>
      <c r="X809" s="1229" t="str">
        <f t="shared" si="12"/>
        <v>2763</v>
      </c>
    </row>
    <row r="810" spans="1:24" customFormat="1" x14ac:dyDescent="0.25">
      <c r="A810" s="365" t="s">
        <v>1627</v>
      </c>
      <c r="B810" s="1249" t="s">
        <v>299</v>
      </c>
      <c r="C810" s="1382"/>
      <c r="D810" s="1090"/>
      <c r="E810" s="449"/>
      <c r="F810" s="1227" t="str">
        <f>IFERROR(VLOOKUP(A810,Factura1_0!$K$5:$K$263,1,0),"0")</f>
        <v>0</v>
      </c>
      <c r="G810" s="1227">
        <f>IFERROR(VLOOKUP(A810,Boleta1_0!$K$5:$K$248,1,0),0)</f>
        <v>0</v>
      </c>
      <c r="H810" s="1227">
        <f>IFERROR(VLOOKUP(A810,'Nota de Débito1_0'!$K$5:$K$238,1,0),0)</f>
        <v>0</v>
      </c>
      <c r="I810" s="1227">
        <f>IFERROR(VLOOKUP(A810,'Nota de Crédito1_0'!$K$5:$K$238,1,0),0)</f>
        <v>0</v>
      </c>
      <c r="J810" s="1227">
        <f>IFERROR(VLOOKUP(A810,Retenciones1_0!$K$5:$K$237,1,0),0)</f>
        <v>0</v>
      </c>
      <c r="K810" s="1227">
        <f>IFERROR(VLOOKUP(A810,Percepciones1_0!$K$5:$K$236,1,0),0)</f>
        <v>0</v>
      </c>
      <c r="L810" s="1227" t="str">
        <f>IFERROR(VLOOKUP(A810,Guía1_0!$K$5:$K$235,1,0),0)</f>
        <v>2764</v>
      </c>
      <c r="M810" s="1227">
        <f>IFERROR(VLOOKUP(A810,'Resumen Diario1_1'!$K$5:$K$233,1,0),0)</f>
        <v>0</v>
      </c>
      <c r="N810" s="1227">
        <f>IFERROR(VLOOKUP(A810,'Comunicación de Baja1_0'!$K$5:$K$233,1,0),0)</f>
        <v>0</v>
      </c>
      <c r="O810" s="1227">
        <f>IFERROR(VLOOKUP(A810,'Resumen de reversiones1_0'!$K$5:$K$1000,1,0),0)</f>
        <v>0</v>
      </c>
      <c r="P810" s="1227">
        <f>IFERROR(VLOOKUP(A810,Factura2_0!$L$5:$L$971,1,0),0)</f>
        <v>0</v>
      </c>
      <c r="Q810" s="1227">
        <f>IFERROR(VLOOKUP($A810,Boleta2_0!$L$5:$L$1117,1,0),0)</f>
        <v>0</v>
      </c>
      <c r="R810" s="1227">
        <f>IFERROR(VLOOKUP($A810,'Servicios Públicos2_0'!$L$5:$L$462,1,0),0)</f>
        <v>0</v>
      </c>
      <c r="S810" s="1227">
        <f>IFERROR(VLOOKUP($A810,NotaCredito2_0!$L$5:$L$457,1,0),0)</f>
        <v>0</v>
      </c>
      <c r="T810" s="1227">
        <f>IFERROR(VLOOKUP($A810,NotaDebito2_0!$L$5:$L$454,1,0),0)</f>
        <v>0</v>
      </c>
      <c r="U810" s="1227">
        <f>IFERROR(VLOOKUP($A810,General!$D$6:$D$235,1,0),0)</f>
        <v>0</v>
      </c>
      <c r="V810" s="1227">
        <f>IFERROR(VLOOKUP($A810,Firma!$H$4:$H$232,1,0),0)</f>
        <v>0</v>
      </c>
      <c r="W810" s="365" t="s">
        <v>1627</v>
      </c>
      <c r="X810" s="1229" t="str">
        <f t="shared" si="12"/>
        <v>2764</v>
      </c>
    </row>
    <row r="811" spans="1:24" customFormat="1" x14ac:dyDescent="0.25">
      <c r="A811" s="365" t="s">
        <v>1626</v>
      </c>
      <c r="B811" s="1249" t="s">
        <v>1625</v>
      </c>
      <c r="C811" s="1382"/>
      <c r="D811" s="1090"/>
      <c r="E811" s="449"/>
      <c r="F811" s="1227" t="str">
        <f>IFERROR(VLOOKUP(A811,Factura1_0!$K$5:$K$263,1,0),"0")</f>
        <v>0</v>
      </c>
      <c r="G811" s="1227">
        <f>IFERROR(VLOOKUP(A811,Boleta1_0!$K$5:$K$248,1,0),0)</f>
        <v>0</v>
      </c>
      <c r="H811" s="1227">
        <f>IFERROR(VLOOKUP(A811,'Nota de Débito1_0'!$K$5:$K$238,1,0),0)</f>
        <v>0</v>
      </c>
      <c r="I811" s="1227">
        <f>IFERROR(VLOOKUP(A811,'Nota de Crédito1_0'!$K$5:$K$238,1,0),0)</f>
        <v>0</v>
      </c>
      <c r="J811" s="1227">
        <f>IFERROR(VLOOKUP(A811,Retenciones1_0!$K$5:$K$237,1,0),0)</f>
        <v>0</v>
      </c>
      <c r="K811" s="1227">
        <f>IFERROR(VLOOKUP(A811,Percepciones1_0!$K$5:$K$236,1,0),0)</f>
        <v>0</v>
      </c>
      <c r="L811" s="1227" t="str">
        <f>IFERROR(VLOOKUP(A811,Guía1_0!$K$5:$K$235,1,0),0)</f>
        <v>2765</v>
      </c>
      <c r="M811" s="1227">
        <f>IFERROR(VLOOKUP(A811,'Resumen Diario1_1'!$K$5:$K$233,1,0),0)</f>
        <v>0</v>
      </c>
      <c r="N811" s="1227">
        <f>IFERROR(VLOOKUP(A811,'Comunicación de Baja1_0'!$K$5:$K$233,1,0),0)</f>
        <v>0</v>
      </c>
      <c r="O811" s="1227">
        <f>IFERROR(VLOOKUP(A811,'Resumen de reversiones1_0'!$K$5:$K$1000,1,0),0)</f>
        <v>0</v>
      </c>
      <c r="P811" s="1227">
        <f>IFERROR(VLOOKUP(A811,Factura2_0!$L$5:$L$971,1,0),0)</f>
        <v>0</v>
      </c>
      <c r="Q811" s="1227">
        <f>IFERROR(VLOOKUP($A811,Boleta2_0!$L$5:$L$1117,1,0),0)</f>
        <v>0</v>
      </c>
      <c r="R811" s="1227">
        <f>IFERROR(VLOOKUP($A811,'Servicios Públicos2_0'!$L$5:$L$462,1,0),0)</f>
        <v>0</v>
      </c>
      <c r="S811" s="1227">
        <f>IFERROR(VLOOKUP($A811,NotaCredito2_0!$L$5:$L$457,1,0),0)</f>
        <v>0</v>
      </c>
      <c r="T811" s="1227">
        <f>IFERROR(VLOOKUP($A811,NotaDebito2_0!$L$5:$L$454,1,0),0)</f>
        <v>0</v>
      </c>
      <c r="U811" s="1227">
        <f>IFERROR(VLOOKUP($A811,General!$D$6:$D$235,1,0),0)</f>
        <v>0</v>
      </c>
      <c r="V811" s="1227">
        <f>IFERROR(VLOOKUP($A811,Firma!$H$4:$H$232,1,0),0)</f>
        <v>0</v>
      </c>
      <c r="W811" s="365" t="s">
        <v>1626</v>
      </c>
      <c r="X811" s="1229" t="str">
        <f t="shared" si="12"/>
        <v>2765</v>
      </c>
    </row>
    <row r="812" spans="1:24" customFormat="1" x14ac:dyDescent="0.25">
      <c r="A812" s="365" t="s">
        <v>1624</v>
      </c>
      <c r="B812" s="1249" t="s">
        <v>1623</v>
      </c>
      <c r="C812" s="1382"/>
      <c r="D812" s="1090"/>
      <c r="E812" s="449"/>
      <c r="F812" s="1227" t="str">
        <f>IFERROR(VLOOKUP(A812,Factura1_0!$K$5:$K$263,1,0),"0")</f>
        <v>0</v>
      </c>
      <c r="G812" s="1227">
        <f>IFERROR(VLOOKUP(A812,Boleta1_0!$K$5:$K$248,1,0),0)</f>
        <v>0</v>
      </c>
      <c r="H812" s="1227">
        <f>IFERROR(VLOOKUP(A812,'Nota de Débito1_0'!$K$5:$K$238,1,0),0)</f>
        <v>0</v>
      </c>
      <c r="I812" s="1227">
        <f>IFERROR(VLOOKUP(A812,'Nota de Crédito1_0'!$K$5:$K$238,1,0),0)</f>
        <v>0</v>
      </c>
      <c r="J812" s="1227">
        <f>IFERROR(VLOOKUP(A812,Retenciones1_0!$K$5:$K$237,1,0),0)</f>
        <v>0</v>
      </c>
      <c r="K812" s="1227">
        <f>IFERROR(VLOOKUP(A812,Percepciones1_0!$K$5:$K$236,1,0),0)</f>
        <v>0</v>
      </c>
      <c r="L812" s="1227">
        <f>IFERROR(VLOOKUP(A812,Guía1_0!$K$5:$K$235,1,0),0)</f>
        <v>0</v>
      </c>
      <c r="M812" s="1227">
        <f>IFERROR(VLOOKUP(A812,'Resumen Diario1_1'!$K$5:$K$233,1,0),0)</f>
        <v>0</v>
      </c>
      <c r="N812" s="1227">
        <f>IFERROR(VLOOKUP(A812,'Comunicación de Baja1_0'!$K$5:$K$233,1,0),0)</f>
        <v>0</v>
      </c>
      <c r="O812" s="1227">
        <f>IFERROR(VLOOKUP(A812,'Resumen de reversiones1_0'!$K$5:$K$1000,1,0),0)</f>
        <v>0</v>
      </c>
      <c r="P812" s="1227">
        <f>IFERROR(VLOOKUP(A812,Factura2_0!$L$5:$L$971,1,0),0)</f>
        <v>0</v>
      </c>
      <c r="Q812" s="1227">
        <f>IFERROR(VLOOKUP($A812,Boleta2_0!$L$5:$L$1117,1,0),0)</f>
        <v>0</v>
      </c>
      <c r="R812" s="1227">
        <f>IFERROR(VLOOKUP($A812,'Servicios Públicos2_0'!$L$5:$L$462,1,0),0)</f>
        <v>0</v>
      </c>
      <c r="S812" s="1227">
        <f>IFERROR(VLOOKUP($A812,NotaCredito2_0!$L$5:$L$457,1,0),0)</f>
        <v>0</v>
      </c>
      <c r="T812" s="1227">
        <f>IFERROR(VLOOKUP($A812,NotaDebito2_0!$L$5:$L$454,1,0),0)</f>
        <v>0</v>
      </c>
      <c r="U812" s="1227">
        <f>IFERROR(VLOOKUP($A812,General!$D$6:$D$235,1,0),0)</f>
        <v>0</v>
      </c>
      <c r="V812" s="1227">
        <f>IFERROR(VLOOKUP($A812,Firma!$H$4:$H$232,1,0),0)</f>
        <v>0</v>
      </c>
      <c r="W812" s="365" t="s">
        <v>1624</v>
      </c>
      <c r="X812" s="1229" t="str">
        <f t="shared" si="12"/>
        <v>2766</v>
      </c>
    </row>
    <row r="813" spans="1:24" customFormat="1" x14ac:dyDescent="0.25">
      <c r="A813" s="365" t="s">
        <v>1622</v>
      </c>
      <c r="B813" s="1249" t="s">
        <v>6750</v>
      </c>
      <c r="C813" s="1382"/>
      <c r="D813" s="1090"/>
      <c r="E813" s="449"/>
      <c r="F813" s="1227" t="str">
        <f>IFERROR(VLOOKUP(A813,Factura1_0!$K$5:$K$263,1,0),"0")</f>
        <v>0</v>
      </c>
      <c r="G813" s="1227">
        <f>IFERROR(VLOOKUP(A813,Boleta1_0!$K$5:$K$248,1,0),0)</f>
        <v>0</v>
      </c>
      <c r="H813" s="1227">
        <f>IFERROR(VLOOKUP(A813,'Nota de Débito1_0'!$K$5:$K$238,1,0),0)</f>
        <v>0</v>
      </c>
      <c r="I813" s="1227">
        <f>IFERROR(VLOOKUP(A813,'Nota de Crédito1_0'!$K$5:$K$238,1,0),0)</f>
        <v>0</v>
      </c>
      <c r="J813" s="1227">
        <f>IFERROR(VLOOKUP(A813,Retenciones1_0!$K$5:$K$237,1,0),0)</f>
        <v>0</v>
      </c>
      <c r="K813" s="1227">
        <f>IFERROR(VLOOKUP(A813,Percepciones1_0!$K$5:$K$236,1,0),0)</f>
        <v>0</v>
      </c>
      <c r="L813" s="1227" t="str">
        <f>IFERROR(VLOOKUP(A813,Guía1_0!$K$5:$K$235,1,0),0)</f>
        <v>2767</v>
      </c>
      <c r="M813" s="1227">
        <f>IFERROR(VLOOKUP(A813,'Resumen Diario1_1'!$K$5:$K$233,1,0),0)</f>
        <v>0</v>
      </c>
      <c r="N813" s="1227">
        <f>IFERROR(VLOOKUP(A813,'Comunicación de Baja1_0'!$K$5:$K$233,1,0),0)</f>
        <v>0</v>
      </c>
      <c r="O813" s="1227">
        <f>IFERROR(VLOOKUP(A813,'Resumen de reversiones1_0'!$K$5:$K$1000,1,0),0)</f>
        <v>0</v>
      </c>
      <c r="P813" s="1227">
        <f>IFERROR(VLOOKUP(A813,Factura2_0!$L$5:$L$971,1,0),0)</f>
        <v>0</v>
      </c>
      <c r="Q813" s="1227">
        <f>IFERROR(VLOOKUP($A813,Boleta2_0!$L$5:$L$1117,1,0),0)</f>
        <v>0</v>
      </c>
      <c r="R813" s="1227">
        <f>IFERROR(VLOOKUP($A813,'Servicios Públicos2_0'!$L$5:$L$462,1,0),0)</f>
        <v>0</v>
      </c>
      <c r="S813" s="1227">
        <f>IFERROR(VLOOKUP($A813,NotaCredito2_0!$L$5:$L$457,1,0),0)</f>
        <v>0</v>
      </c>
      <c r="T813" s="1227">
        <f>IFERROR(VLOOKUP($A813,NotaDebito2_0!$L$5:$L$454,1,0),0)</f>
        <v>0</v>
      </c>
      <c r="U813" s="1227">
        <f>IFERROR(VLOOKUP($A813,General!$D$6:$D$235,1,0),0)</f>
        <v>0</v>
      </c>
      <c r="V813" s="1227">
        <f>IFERROR(VLOOKUP($A813,Firma!$H$4:$H$232,1,0),0)</f>
        <v>0</v>
      </c>
      <c r="W813" s="365" t="s">
        <v>1622</v>
      </c>
      <c r="X813" s="1229" t="str">
        <f t="shared" si="12"/>
        <v>2767</v>
      </c>
    </row>
    <row r="814" spans="1:24" customFormat="1" x14ac:dyDescent="0.25">
      <c r="A814" s="365" t="s">
        <v>1621</v>
      </c>
      <c r="B814" s="1249" t="s">
        <v>1620</v>
      </c>
      <c r="C814" s="1382"/>
      <c r="D814" s="1090"/>
      <c r="E814" s="449"/>
      <c r="F814" s="1227" t="str">
        <f>IFERROR(VLOOKUP(A814,Factura1_0!$K$5:$K$263,1,0),"0")</f>
        <v>0</v>
      </c>
      <c r="G814" s="1227">
        <f>IFERROR(VLOOKUP(A814,Boleta1_0!$K$5:$K$248,1,0),0)</f>
        <v>0</v>
      </c>
      <c r="H814" s="1227">
        <f>IFERROR(VLOOKUP(A814,'Nota de Débito1_0'!$K$5:$K$238,1,0),0)</f>
        <v>0</v>
      </c>
      <c r="I814" s="1227">
        <f>IFERROR(VLOOKUP(A814,'Nota de Crédito1_0'!$K$5:$K$238,1,0),0)</f>
        <v>0</v>
      </c>
      <c r="J814" s="1227">
        <f>IFERROR(VLOOKUP(A814,Retenciones1_0!$K$5:$K$237,1,0),0)</f>
        <v>0</v>
      </c>
      <c r="K814" s="1227">
        <f>IFERROR(VLOOKUP(A814,Percepciones1_0!$K$5:$K$236,1,0),0)</f>
        <v>0</v>
      </c>
      <c r="L814" s="1227" t="str">
        <f>IFERROR(VLOOKUP(A814,Guía1_0!$K$5:$K$235,1,0),0)</f>
        <v>2768</v>
      </c>
      <c r="M814" s="1227">
        <f>IFERROR(VLOOKUP(A814,'Resumen Diario1_1'!$K$5:$K$233,1,0),0)</f>
        <v>0</v>
      </c>
      <c r="N814" s="1227">
        <f>IFERROR(VLOOKUP(A814,'Comunicación de Baja1_0'!$K$5:$K$233,1,0),0)</f>
        <v>0</v>
      </c>
      <c r="O814" s="1227">
        <f>IFERROR(VLOOKUP(A814,'Resumen de reversiones1_0'!$K$5:$K$1000,1,0),0)</f>
        <v>0</v>
      </c>
      <c r="P814" s="1227">
        <f>IFERROR(VLOOKUP(A814,Factura2_0!$L$5:$L$971,1,0),0)</f>
        <v>0</v>
      </c>
      <c r="Q814" s="1227">
        <f>IFERROR(VLOOKUP($A814,Boleta2_0!$L$5:$L$1117,1,0),0)</f>
        <v>0</v>
      </c>
      <c r="R814" s="1227">
        <f>IFERROR(VLOOKUP($A814,'Servicios Públicos2_0'!$L$5:$L$462,1,0),0)</f>
        <v>0</v>
      </c>
      <c r="S814" s="1227">
        <f>IFERROR(VLOOKUP($A814,NotaCredito2_0!$L$5:$L$457,1,0),0)</f>
        <v>0</v>
      </c>
      <c r="T814" s="1227">
        <f>IFERROR(VLOOKUP($A814,NotaDebito2_0!$L$5:$L$454,1,0),0)</f>
        <v>0</v>
      </c>
      <c r="U814" s="1227">
        <f>IFERROR(VLOOKUP($A814,General!$D$6:$D$235,1,0),0)</f>
        <v>0</v>
      </c>
      <c r="V814" s="1227">
        <f>IFERROR(VLOOKUP($A814,Firma!$H$4:$H$232,1,0),0)</f>
        <v>0</v>
      </c>
      <c r="W814" s="365" t="s">
        <v>1621</v>
      </c>
      <c r="X814" s="1229" t="str">
        <f t="shared" si="12"/>
        <v>2768</v>
      </c>
    </row>
    <row r="815" spans="1:24" customFormat="1" x14ac:dyDescent="0.25">
      <c r="A815" s="365" t="s">
        <v>1619</v>
      </c>
      <c r="B815" s="1249" t="s">
        <v>1618</v>
      </c>
      <c r="C815" s="1382"/>
      <c r="D815" s="1090"/>
      <c r="E815" s="449"/>
      <c r="F815" s="1227" t="str">
        <f>IFERROR(VLOOKUP(A815,Factura1_0!$K$5:$K$263,1,0),"0")</f>
        <v>0</v>
      </c>
      <c r="G815" s="1227">
        <f>IFERROR(VLOOKUP(A815,Boleta1_0!$K$5:$K$248,1,0),0)</f>
        <v>0</v>
      </c>
      <c r="H815" s="1227">
        <f>IFERROR(VLOOKUP(A815,'Nota de Débito1_0'!$K$5:$K$238,1,0),0)</f>
        <v>0</v>
      </c>
      <c r="I815" s="1227">
        <f>IFERROR(VLOOKUP(A815,'Nota de Crédito1_0'!$K$5:$K$238,1,0),0)</f>
        <v>0</v>
      </c>
      <c r="J815" s="1227">
        <f>IFERROR(VLOOKUP(A815,Retenciones1_0!$K$5:$K$237,1,0),0)</f>
        <v>0</v>
      </c>
      <c r="K815" s="1227">
        <f>IFERROR(VLOOKUP(A815,Percepciones1_0!$K$5:$K$236,1,0),0)</f>
        <v>0</v>
      </c>
      <c r="L815" s="1227" t="str">
        <f>IFERROR(VLOOKUP(A815,Guía1_0!$K$5:$K$235,1,0),0)</f>
        <v>2769</v>
      </c>
      <c r="M815" s="1227">
        <f>IFERROR(VLOOKUP(A815,'Resumen Diario1_1'!$K$5:$K$233,1,0),0)</f>
        <v>0</v>
      </c>
      <c r="N815" s="1227">
        <f>IFERROR(VLOOKUP(A815,'Comunicación de Baja1_0'!$K$5:$K$233,1,0),0)</f>
        <v>0</v>
      </c>
      <c r="O815" s="1227">
        <f>IFERROR(VLOOKUP(A815,'Resumen de reversiones1_0'!$K$5:$K$1000,1,0),0)</f>
        <v>0</v>
      </c>
      <c r="P815" s="1227">
        <f>IFERROR(VLOOKUP(A815,Factura2_0!$L$5:$L$971,1,0),0)</f>
        <v>0</v>
      </c>
      <c r="Q815" s="1227">
        <f>IFERROR(VLOOKUP($A815,Boleta2_0!$L$5:$L$1117,1,0),0)</f>
        <v>0</v>
      </c>
      <c r="R815" s="1227">
        <f>IFERROR(VLOOKUP($A815,'Servicios Públicos2_0'!$L$5:$L$462,1,0),0)</f>
        <v>0</v>
      </c>
      <c r="S815" s="1227">
        <f>IFERROR(VLOOKUP($A815,NotaCredito2_0!$L$5:$L$457,1,0),0)</f>
        <v>0</v>
      </c>
      <c r="T815" s="1227">
        <f>IFERROR(VLOOKUP($A815,NotaDebito2_0!$L$5:$L$454,1,0),0)</f>
        <v>0</v>
      </c>
      <c r="U815" s="1227">
        <f>IFERROR(VLOOKUP($A815,General!$D$6:$D$235,1,0),0)</f>
        <v>0</v>
      </c>
      <c r="V815" s="1227">
        <f>IFERROR(VLOOKUP($A815,Firma!$H$4:$H$232,1,0),0)</f>
        <v>0</v>
      </c>
      <c r="W815" s="365" t="s">
        <v>1619</v>
      </c>
      <c r="X815" s="1229" t="str">
        <f t="shared" si="12"/>
        <v>2769</v>
      </c>
    </row>
    <row r="816" spans="1:24" customFormat="1" x14ac:dyDescent="0.25">
      <c r="A816" s="365" t="s">
        <v>1617</v>
      </c>
      <c r="B816" s="1249" t="s">
        <v>1616</v>
      </c>
      <c r="C816" s="1382"/>
      <c r="D816" s="1090"/>
      <c r="E816" s="449"/>
      <c r="F816" s="1227" t="str">
        <f>IFERROR(VLOOKUP(A816,Factura1_0!$K$5:$K$263,1,0),"0")</f>
        <v>0</v>
      </c>
      <c r="G816" s="1227">
        <f>IFERROR(VLOOKUP(A816,Boleta1_0!$K$5:$K$248,1,0),0)</f>
        <v>0</v>
      </c>
      <c r="H816" s="1227">
        <f>IFERROR(VLOOKUP(A816,'Nota de Débito1_0'!$K$5:$K$238,1,0),0)</f>
        <v>0</v>
      </c>
      <c r="I816" s="1227">
        <f>IFERROR(VLOOKUP(A816,'Nota de Crédito1_0'!$K$5:$K$238,1,0),0)</f>
        <v>0</v>
      </c>
      <c r="J816" s="1227">
        <f>IFERROR(VLOOKUP(A816,Retenciones1_0!$K$5:$K$237,1,0),0)</f>
        <v>0</v>
      </c>
      <c r="K816" s="1227">
        <f>IFERROR(VLOOKUP(A816,Percepciones1_0!$K$5:$K$236,1,0),0)</f>
        <v>0</v>
      </c>
      <c r="L816" s="1227">
        <f>IFERROR(VLOOKUP(A816,Guía1_0!$K$5:$K$235,1,0),0)</f>
        <v>0</v>
      </c>
      <c r="M816" s="1227">
        <f>IFERROR(VLOOKUP(A816,'Resumen Diario1_1'!$K$5:$K$233,1,0),0)</f>
        <v>0</v>
      </c>
      <c r="N816" s="1227">
        <f>IFERROR(VLOOKUP(A816,'Comunicación de Baja1_0'!$K$5:$K$233,1,0),0)</f>
        <v>0</v>
      </c>
      <c r="O816" s="1227">
        <f>IFERROR(VLOOKUP(A816,'Resumen de reversiones1_0'!$K$5:$K$1000,1,0),0)</f>
        <v>0</v>
      </c>
      <c r="P816" s="1227">
        <f>IFERROR(VLOOKUP(A816,Factura2_0!$L$5:$L$971,1,0),0)</f>
        <v>0</v>
      </c>
      <c r="Q816" s="1227">
        <f>IFERROR(VLOOKUP($A816,Boleta2_0!$L$5:$L$1117,1,0),0)</f>
        <v>0</v>
      </c>
      <c r="R816" s="1227">
        <f>IFERROR(VLOOKUP($A816,'Servicios Públicos2_0'!$L$5:$L$462,1,0),0)</f>
        <v>0</v>
      </c>
      <c r="S816" s="1227">
        <f>IFERROR(VLOOKUP($A816,NotaCredito2_0!$L$5:$L$457,1,0),0)</f>
        <v>0</v>
      </c>
      <c r="T816" s="1227">
        <f>IFERROR(VLOOKUP($A816,NotaDebito2_0!$L$5:$L$454,1,0),0)</f>
        <v>0</v>
      </c>
      <c r="U816" s="1227">
        <f>IFERROR(VLOOKUP($A816,General!$D$6:$D$235,1,0),0)</f>
        <v>0</v>
      </c>
      <c r="V816" s="1227">
        <f>IFERROR(VLOOKUP($A816,Firma!$H$4:$H$232,1,0),0)</f>
        <v>0</v>
      </c>
      <c r="W816" s="365" t="s">
        <v>1617</v>
      </c>
      <c r="X816" s="1229" t="str">
        <f t="shared" si="12"/>
        <v>2770</v>
      </c>
    </row>
    <row r="817" spans="1:24" customFormat="1" x14ac:dyDescent="0.25">
      <c r="A817" s="365" t="s">
        <v>1615</v>
      </c>
      <c r="B817" s="1249" t="s">
        <v>324</v>
      </c>
      <c r="C817" s="1382"/>
      <c r="D817" s="1090"/>
      <c r="E817" s="449"/>
      <c r="F817" s="1227" t="str">
        <f>IFERROR(VLOOKUP(A817,Factura1_0!$K$5:$K$263,1,0),"0")</f>
        <v>0</v>
      </c>
      <c r="G817" s="1227">
        <f>IFERROR(VLOOKUP(A817,Boleta1_0!$K$5:$K$248,1,0),0)</f>
        <v>0</v>
      </c>
      <c r="H817" s="1227">
        <f>IFERROR(VLOOKUP(A817,'Nota de Débito1_0'!$K$5:$K$238,1,0),0)</f>
        <v>0</v>
      </c>
      <c r="I817" s="1227">
        <f>IFERROR(VLOOKUP(A817,'Nota de Crédito1_0'!$K$5:$K$238,1,0),0)</f>
        <v>0</v>
      </c>
      <c r="J817" s="1227">
        <f>IFERROR(VLOOKUP(A817,Retenciones1_0!$K$5:$K$237,1,0),0)</f>
        <v>0</v>
      </c>
      <c r="K817" s="1227">
        <f>IFERROR(VLOOKUP(A817,Percepciones1_0!$K$5:$K$236,1,0),0)</f>
        <v>0</v>
      </c>
      <c r="L817" s="1227" t="str">
        <f>IFERROR(VLOOKUP(A817,Guía1_0!$K$5:$K$235,1,0),0)</f>
        <v>2771</v>
      </c>
      <c r="M817" s="1227">
        <f>IFERROR(VLOOKUP(A817,'Resumen Diario1_1'!$K$5:$K$233,1,0),0)</f>
        <v>0</v>
      </c>
      <c r="N817" s="1227">
        <f>IFERROR(VLOOKUP(A817,'Comunicación de Baja1_0'!$K$5:$K$233,1,0),0)</f>
        <v>0</v>
      </c>
      <c r="O817" s="1227">
        <f>IFERROR(VLOOKUP(A817,'Resumen de reversiones1_0'!$K$5:$K$1000,1,0),0)</f>
        <v>0</v>
      </c>
      <c r="P817" s="1227">
        <f>IFERROR(VLOOKUP(A817,Factura2_0!$L$5:$L$971,1,0),0)</f>
        <v>0</v>
      </c>
      <c r="Q817" s="1227">
        <f>IFERROR(VLOOKUP($A817,Boleta2_0!$L$5:$L$1117,1,0),0)</f>
        <v>0</v>
      </c>
      <c r="R817" s="1227">
        <f>IFERROR(VLOOKUP($A817,'Servicios Públicos2_0'!$L$5:$L$462,1,0),0)</f>
        <v>0</v>
      </c>
      <c r="S817" s="1227">
        <f>IFERROR(VLOOKUP($A817,NotaCredito2_0!$L$5:$L$457,1,0),0)</f>
        <v>0</v>
      </c>
      <c r="T817" s="1227">
        <f>IFERROR(VLOOKUP($A817,NotaDebito2_0!$L$5:$L$454,1,0),0)</f>
        <v>0</v>
      </c>
      <c r="U817" s="1227">
        <f>IFERROR(VLOOKUP($A817,General!$D$6:$D$235,1,0),0)</f>
        <v>0</v>
      </c>
      <c r="V817" s="1227">
        <f>IFERROR(VLOOKUP($A817,Firma!$H$4:$H$232,1,0),0)</f>
        <v>0</v>
      </c>
      <c r="W817" s="365" t="s">
        <v>1615</v>
      </c>
      <c r="X817" s="1229" t="str">
        <f t="shared" si="12"/>
        <v>2771</v>
      </c>
    </row>
    <row r="818" spans="1:24" customFormat="1" x14ac:dyDescent="0.25">
      <c r="A818" s="365" t="s">
        <v>1614</v>
      </c>
      <c r="B818" s="1249" t="s">
        <v>326</v>
      </c>
      <c r="C818" s="1382"/>
      <c r="D818" s="1090"/>
      <c r="E818" s="449"/>
      <c r="F818" s="1227" t="str">
        <f>IFERROR(VLOOKUP(A818,Factura1_0!$K$5:$K$263,1,0),"0")</f>
        <v>0</v>
      </c>
      <c r="G818" s="1227">
        <f>IFERROR(VLOOKUP(A818,Boleta1_0!$K$5:$K$248,1,0),0)</f>
        <v>0</v>
      </c>
      <c r="H818" s="1227">
        <f>IFERROR(VLOOKUP(A818,'Nota de Débito1_0'!$K$5:$K$238,1,0),0)</f>
        <v>0</v>
      </c>
      <c r="I818" s="1227">
        <f>IFERROR(VLOOKUP(A818,'Nota de Crédito1_0'!$K$5:$K$238,1,0),0)</f>
        <v>0</v>
      </c>
      <c r="J818" s="1227">
        <f>IFERROR(VLOOKUP(A818,Retenciones1_0!$K$5:$K$237,1,0),0)</f>
        <v>0</v>
      </c>
      <c r="K818" s="1227">
        <f>IFERROR(VLOOKUP(A818,Percepciones1_0!$K$5:$K$236,1,0),0)</f>
        <v>0</v>
      </c>
      <c r="L818" s="1227" t="str">
        <f>IFERROR(VLOOKUP(A818,Guía1_0!$K$5:$K$235,1,0),0)</f>
        <v>2772</v>
      </c>
      <c r="M818" s="1227">
        <f>IFERROR(VLOOKUP(A818,'Resumen Diario1_1'!$K$5:$K$233,1,0),0)</f>
        <v>0</v>
      </c>
      <c r="N818" s="1227">
        <f>IFERROR(VLOOKUP(A818,'Comunicación de Baja1_0'!$K$5:$K$233,1,0),0)</f>
        <v>0</v>
      </c>
      <c r="O818" s="1227">
        <f>IFERROR(VLOOKUP(A818,'Resumen de reversiones1_0'!$K$5:$K$1000,1,0),0)</f>
        <v>0</v>
      </c>
      <c r="P818" s="1227">
        <f>IFERROR(VLOOKUP(A818,Factura2_0!$L$5:$L$971,1,0),0)</f>
        <v>0</v>
      </c>
      <c r="Q818" s="1227">
        <f>IFERROR(VLOOKUP($A818,Boleta2_0!$L$5:$L$1117,1,0),0)</f>
        <v>0</v>
      </c>
      <c r="R818" s="1227">
        <f>IFERROR(VLOOKUP($A818,'Servicios Públicos2_0'!$L$5:$L$462,1,0),0)</f>
        <v>0</v>
      </c>
      <c r="S818" s="1227">
        <f>IFERROR(VLOOKUP($A818,NotaCredito2_0!$L$5:$L$457,1,0),0)</f>
        <v>0</v>
      </c>
      <c r="T818" s="1227">
        <f>IFERROR(VLOOKUP($A818,NotaDebito2_0!$L$5:$L$454,1,0),0)</f>
        <v>0</v>
      </c>
      <c r="U818" s="1227">
        <f>IFERROR(VLOOKUP($A818,General!$D$6:$D$235,1,0),0)</f>
        <v>0</v>
      </c>
      <c r="V818" s="1227">
        <f>IFERROR(VLOOKUP($A818,Firma!$H$4:$H$232,1,0),0)</f>
        <v>0</v>
      </c>
      <c r="W818" s="365" t="s">
        <v>1614</v>
      </c>
      <c r="X818" s="1229" t="str">
        <f t="shared" si="12"/>
        <v>2772</v>
      </c>
    </row>
    <row r="819" spans="1:24" customFormat="1" x14ac:dyDescent="0.25">
      <c r="A819" s="365" t="s">
        <v>1613</v>
      </c>
      <c r="B819" s="1249" t="s">
        <v>1612</v>
      </c>
      <c r="C819" s="1382"/>
      <c r="D819" s="1090"/>
      <c r="E819" s="449"/>
      <c r="F819" s="1227" t="str">
        <f>IFERROR(VLOOKUP(A819,Factura1_0!$K$5:$K$263,1,0),"0")</f>
        <v>0</v>
      </c>
      <c r="G819" s="1227">
        <f>IFERROR(VLOOKUP(A819,Boleta1_0!$K$5:$K$248,1,0),0)</f>
        <v>0</v>
      </c>
      <c r="H819" s="1227">
        <f>IFERROR(VLOOKUP(A819,'Nota de Débito1_0'!$K$5:$K$238,1,0),0)</f>
        <v>0</v>
      </c>
      <c r="I819" s="1227">
        <f>IFERROR(VLOOKUP(A819,'Nota de Crédito1_0'!$K$5:$K$238,1,0),0)</f>
        <v>0</v>
      </c>
      <c r="J819" s="1227">
        <f>IFERROR(VLOOKUP(A819,Retenciones1_0!$K$5:$K$237,1,0),0)</f>
        <v>0</v>
      </c>
      <c r="K819" s="1227">
        <f>IFERROR(VLOOKUP(A819,Percepciones1_0!$K$5:$K$236,1,0),0)</f>
        <v>0</v>
      </c>
      <c r="L819" s="1227" t="str">
        <f>IFERROR(VLOOKUP(A819,Guía1_0!$K$5:$K$235,1,0),0)</f>
        <v>2773</v>
      </c>
      <c r="M819" s="1227">
        <f>IFERROR(VLOOKUP(A819,'Resumen Diario1_1'!$K$5:$K$233,1,0),0)</f>
        <v>0</v>
      </c>
      <c r="N819" s="1227">
        <f>IFERROR(VLOOKUP(A819,'Comunicación de Baja1_0'!$K$5:$K$233,1,0),0)</f>
        <v>0</v>
      </c>
      <c r="O819" s="1227">
        <f>IFERROR(VLOOKUP(A819,'Resumen de reversiones1_0'!$K$5:$K$1000,1,0),0)</f>
        <v>0</v>
      </c>
      <c r="P819" s="1227">
        <f>IFERROR(VLOOKUP(A819,Factura2_0!$L$5:$L$971,1,0),0)</f>
        <v>0</v>
      </c>
      <c r="Q819" s="1227">
        <f>IFERROR(VLOOKUP($A819,Boleta2_0!$L$5:$L$1117,1,0),0)</f>
        <v>0</v>
      </c>
      <c r="R819" s="1227">
        <f>IFERROR(VLOOKUP($A819,'Servicios Públicos2_0'!$L$5:$L$462,1,0),0)</f>
        <v>0</v>
      </c>
      <c r="S819" s="1227">
        <f>IFERROR(VLOOKUP($A819,NotaCredito2_0!$L$5:$L$457,1,0),0)</f>
        <v>0</v>
      </c>
      <c r="T819" s="1227">
        <f>IFERROR(VLOOKUP($A819,NotaDebito2_0!$L$5:$L$454,1,0),0)</f>
        <v>0</v>
      </c>
      <c r="U819" s="1227">
        <f>IFERROR(VLOOKUP($A819,General!$D$6:$D$235,1,0),0)</f>
        <v>0</v>
      </c>
      <c r="V819" s="1227">
        <f>IFERROR(VLOOKUP($A819,Firma!$H$4:$H$232,1,0),0)</f>
        <v>0</v>
      </c>
      <c r="W819" s="365" t="s">
        <v>1613</v>
      </c>
      <c r="X819" s="1229" t="str">
        <f t="shared" si="12"/>
        <v>2773</v>
      </c>
    </row>
    <row r="820" spans="1:24" customFormat="1" x14ac:dyDescent="0.25">
      <c r="A820" s="365" t="s">
        <v>1611</v>
      </c>
      <c r="B820" s="1249" t="s">
        <v>347</v>
      </c>
      <c r="C820" s="1382"/>
      <c r="D820" s="1090"/>
      <c r="E820" s="449"/>
      <c r="F820" s="1227" t="str">
        <f>IFERROR(VLOOKUP(A820,Factura1_0!$K$5:$K$263,1,0),"0")</f>
        <v>0</v>
      </c>
      <c r="G820" s="1227">
        <f>IFERROR(VLOOKUP(A820,Boleta1_0!$K$5:$K$248,1,0),0)</f>
        <v>0</v>
      </c>
      <c r="H820" s="1227">
        <f>IFERROR(VLOOKUP(A820,'Nota de Débito1_0'!$K$5:$K$238,1,0),0)</f>
        <v>0</v>
      </c>
      <c r="I820" s="1227">
        <f>IFERROR(VLOOKUP(A820,'Nota de Crédito1_0'!$K$5:$K$238,1,0),0)</f>
        <v>0</v>
      </c>
      <c r="J820" s="1227">
        <f>IFERROR(VLOOKUP(A820,Retenciones1_0!$K$5:$K$237,1,0),0)</f>
        <v>0</v>
      </c>
      <c r="K820" s="1227">
        <f>IFERROR(VLOOKUP(A820,Percepciones1_0!$K$5:$K$236,1,0),0)</f>
        <v>0</v>
      </c>
      <c r="L820" s="1227" t="str">
        <f>IFERROR(VLOOKUP(A820,Guía1_0!$K$5:$K$235,1,0),0)</f>
        <v>2774</v>
      </c>
      <c r="M820" s="1227">
        <f>IFERROR(VLOOKUP(A820,'Resumen Diario1_1'!$K$5:$K$233,1,0),0)</f>
        <v>0</v>
      </c>
      <c r="N820" s="1227">
        <f>IFERROR(VLOOKUP(A820,'Comunicación de Baja1_0'!$K$5:$K$233,1,0),0)</f>
        <v>0</v>
      </c>
      <c r="O820" s="1227">
        <f>IFERROR(VLOOKUP(A820,'Resumen de reversiones1_0'!$K$5:$K$1000,1,0),0)</f>
        <v>0</v>
      </c>
      <c r="P820" s="1227">
        <f>IFERROR(VLOOKUP(A820,Factura2_0!$L$5:$L$971,1,0),0)</f>
        <v>0</v>
      </c>
      <c r="Q820" s="1227">
        <f>IFERROR(VLOOKUP($A820,Boleta2_0!$L$5:$L$1117,1,0),0)</f>
        <v>0</v>
      </c>
      <c r="R820" s="1227">
        <f>IFERROR(VLOOKUP($A820,'Servicios Públicos2_0'!$L$5:$L$462,1,0),0)</f>
        <v>0</v>
      </c>
      <c r="S820" s="1227">
        <f>IFERROR(VLOOKUP($A820,NotaCredito2_0!$L$5:$L$457,1,0),0)</f>
        <v>0</v>
      </c>
      <c r="T820" s="1227">
        <f>IFERROR(VLOOKUP($A820,NotaDebito2_0!$L$5:$L$454,1,0),0)</f>
        <v>0</v>
      </c>
      <c r="U820" s="1227">
        <f>IFERROR(VLOOKUP($A820,General!$D$6:$D$235,1,0),0)</f>
        <v>0</v>
      </c>
      <c r="V820" s="1227">
        <f>IFERROR(VLOOKUP($A820,Firma!$H$4:$H$232,1,0),0)</f>
        <v>0</v>
      </c>
      <c r="W820" s="365" t="s">
        <v>1611</v>
      </c>
      <c r="X820" s="1229" t="str">
        <f t="shared" si="12"/>
        <v>2774</v>
      </c>
    </row>
    <row r="821" spans="1:24" customFormat="1" x14ac:dyDescent="0.25">
      <c r="A821" s="365" t="s">
        <v>1610</v>
      </c>
      <c r="B821" s="1249" t="s">
        <v>1165</v>
      </c>
      <c r="C821" s="1382"/>
      <c r="D821" s="1090"/>
      <c r="E821" s="449"/>
      <c r="F821" s="1227" t="str">
        <f>IFERROR(VLOOKUP(A821,Factura1_0!$K$5:$K$263,1,0),"0")</f>
        <v>0</v>
      </c>
      <c r="G821" s="1227">
        <f>IFERROR(VLOOKUP(A821,Boleta1_0!$K$5:$K$248,1,0),0)</f>
        <v>0</v>
      </c>
      <c r="H821" s="1227">
        <f>IFERROR(VLOOKUP(A821,'Nota de Débito1_0'!$K$5:$K$238,1,0),0)</f>
        <v>0</v>
      </c>
      <c r="I821" s="1227">
        <f>IFERROR(VLOOKUP(A821,'Nota de Crédito1_0'!$K$5:$K$238,1,0),0)</f>
        <v>0</v>
      </c>
      <c r="J821" s="1227">
        <f>IFERROR(VLOOKUP(A821,Retenciones1_0!$K$5:$K$237,1,0),0)</f>
        <v>0</v>
      </c>
      <c r="K821" s="1227">
        <f>IFERROR(VLOOKUP(A821,Percepciones1_0!$K$5:$K$236,1,0),0)</f>
        <v>0</v>
      </c>
      <c r="L821" s="1227" t="str">
        <f>IFERROR(VLOOKUP(A821,Guía1_0!$K$5:$K$235,1,0),0)</f>
        <v>2775</v>
      </c>
      <c r="M821" s="1227">
        <f>IFERROR(VLOOKUP(A821,'Resumen Diario1_1'!$K$5:$K$233,1,0),0)</f>
        <v>0</v>
      </c>
      <c r="N821" s="1227">
        <f>IFERROR(VLOOKUP(A821,'Comunicación de Baja1_0'!$K$5:$K$233,1,0),0)</f>
        <v>0</v>
      </c>
      <c r="O821" s="1227">
        <f>IFERROR(VLOOKUP(A821,'Resumen de reversiones1_0'!$K$5:$K$1000,1,0),0)</f>
        <v>0</v>
      </c>
      <c r="P821" s="1227">
        <f>IFERROR(VLOOKUP(A821,Factura2_0!$L$5:$L$971,1,0),0)</f>
        <v>0</v>
      </c>
      <c r="Q821" s="1227">
        <f>IFERROR(VLOOKUP($A821,Boleta2_0!$L$5:$L$1117,1,0),0)</f>
        <v>0</v>
      </c>
      <c r="R821" s="1227">
        <f>IFERROR(VLOOKUP($A821,'Servicios Públicos2_0'!$L$5:$L$462,1,0),0)</f>
        <v>0</v>
      </c>
      <c r="S821" s="1227">
        <f>IFERROR(VLOOKUP($A821,NotaCredito2_0!$L$5:$L$457,1,0),0)</f>
        <v>0</v>
      </c>
      <c r="T821" s="1227">
        <f>IFERROR(VLOOKUP($A821,NotaDebito2_0!$L$5:$L$454,1,0),0)</f>
        <v>0</v>
      </c>
      <c r="U821" s="1227">
        <f>IFERROR(VLOOKUP($A821,General!$D$6:$D$235,1,0),0)</f>
        <v>0</v>
      </c>
      <c r="V821" s="1227">
        <f>IFERROR(VLOOKUP($A821,Firma!$H$4:$H$232,1,0),0)</f>
        <v>0</v>
      </c>
      <c r="W821" s="365" t="s">
        <v>1610</v>
      </c>
      <c r="X821" s="1229" t="str">
        <f t="shared" si="12"/>
        <v>2775</v>
      </c>
    </row>
    <row r="822" spans="1:24" customFormat="1" x14ac:dyDescent="0.25">
      <c r="A822" s="365" t="s">
        <v>1609</v>
      </c>
      <c r="B822" s="1249" t="s">
        <v>1166</v>
      </c>
      <c r="C822" s="1382"/>
      <c r="D822" s="1090"/>
      <c r="E822" s="449"/>
      <c r="F822" s="1227" t="str">
        <f>IFERROR(VLOOKUP(A822,Factura1_0!$K$5:$K$263,1,0),"0")</f>
        <v>0</v>
      </c>
      <c r="G822" s="1227">
        <f>IFERROR(VLOOKUP(A822,Boleta1_0!$K$5:$K$248,1,0),0)</f>
        <v>0</v>
      </c>
      <c r="H822" s="1227">
        <f>IFERROR(VLOOKUP(A822,'Nota de Débito1_0'!$K$5:$K$238,1,0),0)</f>
        <v>0</v>
      </c>
      <c r="I822" s="1227">
        <f>IFERROR(VLOOKUP(A822,'Nota de Crédito1_0'!$K$5:$K$238,1,0),0)</f>
        <v>0</v>
      </c>
      <c r="J822" s="1227">
        <f>IFERROR(VLOOKUP(A822,Retenciones1_0!$K$5:$K$237,1,0),0)</f>
        <v>0</v>
      </c>
      <c r="K822" s="1227">
        <f>IFERROR(VLOOKUP(A822,Percepciones1_0!$K$5:$K$236,1,0),0)</f>
        <v>0</v>
      </c>
      <c r="L822" s="1227" t="str">
        <f>IFERROR(VLOOKUP(A822,Guía1_0!$K$5:$K$235,1,0),0)</f>
        <v>2776</v>
      </c>
      <c r="M822" s="1227">
        <f>IFERROR(VLOOKUP(A822,'Resumen Diario1_1'!$K$5:$K$233,1,0),0)</f>
        <v>0</v>
      </c>
      <c r="N822" s="1227">
        <f>IFERROR(VLOOKUP(A822,'Comunicación de Baja1_0'!$K$5:$K$233,1,0),0)</f>
        <v>0</v>
      </c>
      <c r="O822" s="1227">
        <f>IFERROR(VLOOKUP(A822,'Resumen de reversiones1_0'!$K$5:$K$1000,1,0),0)</f>
        <v>0</v>
      </c>
      <c r="P822" s="1227">
        <f>IFERROR(VLOOKUP(A822,Factura2_0!$L$5:$L$971,1,0),0)</f>
        <v>0</v>
      </c>
      <c r="Q822" s="1227">
        <f>IFERROR(VLOOKUP($A822,Boleta2_0!$L$5:$L$1117,1,0),0)</f>
        <v>0</v>
      </c>
      <c r="R822" s="1227">
        <f>IFERROR(VLOOKUP($A822,'Servicios Públicos2_0'!$L$5:$L$462,1,0),0)</f>
        <v>0</v>
      </c>
      <c r="S822" s="1227">
        <f>IFERROR(VLOOKUP($A822,NotaCredito2_0!$L$5:$L$457,1,0),0)</f>
        <v>0</v>
      </c>
      <c r="T822" s="1227">
        <f>IFERROR(VLOOKUP($A822,NotaDebito2_0!$L$5:$L$454,1,0),0)</f>
        <v>0</v>
      </c>
      <c r="U822" s="1227">
        <f>IFERROR(VLOOKUP($A822,General!$D$6:$D$235,1,0),0)</f>
        <v>0</v>
      </c>
      <c r="V822" s="1227">
        <f>IFERROR(VLOOKUP($A822,Firma!$H$4:$H$232,1,0),0)</f>
        <v>0</v>
      </c>
      <c r="W822" s="365" t="s">
        <v>1609</v>
      </c>
      <c r="X822" s="1229" t="str">
        <f t="shared" si="12"/>
        <v>2776</v>
      </c>
    </row>
    <row r="823" spans="1:24" customFormat="1" x14ac:dyDescent="0.25">
      <c r="A823" s="365" t="s">
        <v>1608</v>
      </c>
      <c r="B823" s="1249" t="s">
        <v>1167</v>
      </c>
      <c r="C823" s="1382"/>
      <c r="D823" s="1090"/>
      <c r="E823" s="449"/>
      <c r="F823" s="1227" t="str">
        <f>IFERROR(VLOOKUP(A823,Factura1_0!$K$5:$K$263,1,0),"0")</f>
        <v>0</v>
      </c>
      <c r="G823" s="1227">
        <f>IFERROR(VLOOKUP(A823,Boleta1_0!$K$5:$K$248,1,0),0)</f>
        <v>0</v>
      </c>
      <c r="H823" s="1227">
        <f>IFERROR(VLOOKUP(A823,'Nota de Débito1_0'!$K$5:$K$238,1,0),0)</f>
        <v>0</v>
      </c>
      <c r="I823" s="1227">
        <f>IFERROR(VLOOKUP(A823,'Nota de Crédito1_0'!$K$5:$K$238,1,0),0)</f>
        <v>0</v>
      </c>
      <c r="J823" s="1227">
        <f>IFERROR(VLOOKUP(A823,Retenciones1_0!$K$5:$K$237,1,0),0)</f>
        <v>0</v>
      </c>
      <c r="K823" s="1227">
        <f>IFERROR(VLOOKUP(A823,Percepciones1_0!$K$5:$K$236,1,0),0)</f>
        <v>0</v>
      </c>
      <c r="L823" s="1227" t="str">
        <f>IFERROR(VLOOKUP(A823,Guía1_0!$K$5:$K$235,1,0),0)</f>
        <v>2777</v>
      </c>
      <c r="M823" s="1227">
        <f>IFERROR(VLOOKUP(A823,'Resumen Diario1_1'!$K$5:$K$233,1,0),0)</f>
        <v>0</v>
      </c>
      <c r="N823" s="1227">
        <f>IFERROR(VLOOKUP(A823,'Comunicación de Baja1_0'!$K$5:$K$233,1,0),0)</f>
        <v>0</v>
      </c>
      <c r="O823" s="1227">
        <f>IFERROR(VLOOKUP(A823,'Resumen de reversiones1_0'!$K$5:$K$1000,1,0),0)</f>
        <v>0</v>
      </c>
      <c r="P823" s="1227">
        <f>IFERROR(VLOOKUP(A823,Factura2_0!$L$5:$L$971,1,0),0)</f>
        <v>0</v>
      </c>
      <c r="Q823" s="1227">
        <f>IFERROR(VLOOKUP($A823,Boleta2_0!$L$5:$L$1117,1,0),0)</f>
        <v>0</v>
      </c>
      <c r="R823" s="1227">
        <f>IFERROR(VLOOKUP($A823,'Servicios Públicos2_0'!$L$5:$L$462,1,0),0)</f>
        <v>0</v>
      </c>
      <c r="S823" s="1227">
        <f>IFERROR(VLOOKUP($A823,NotaCredito2_0!$L$5:$L$457,1,0),0)</f>
        <v>0</v>
      </c>
      <c r="T823" s="1227">
        <f>IFERROR(VLOOKUP($A823,NotaDebito2_0!$L$5:$L$454,1,0),0)</f>
        <v>0</v>
      </c>
      <c r="U823" s="1227">
        <f>IFERROR(VLOOKUP($A823,General!$D$6:$D$235,1,0),0)</f>
        <v>0</v>
      </c>
      <c r="V823" s="1227">
        <f>IFERROR(VLOOKUP($A823,Firma!$H$4:$H$232,1,0),0)</f>
        <v>0</v>
      </c>
      <c r="W823" s="365" t="s">
        <v>1608</v>
      </c>
      <c r="X823" s="1229" t="str">
        <f t="shared" si="12"/>
        <v>2777</v>
      </c>
    </row>
    <row r="824" spans="1:24" customFormat="1" x14ac:dyDescent="0.25">
      <c r="A824" s="365" t="s">
        <v>1607</v>
      </c>
      <c r="B824" s="1249" t="s">
        <v>1168</v>
      </c>
      <c r="C824" s="1382"/>
      <c r="D824" s="1090"/>
      <c r="E824" s="449"/>
      <c r="F824" s="1227" t="str">
        <f>IFERROR(VLOOKUP(A824,Factura1_0!$K$5:$K$263,1,0),"0")</f>
        <v>0</v>
      </c>
      <c r="G824" s="1227">
        <f>IFERROR(VLOOKUP(A824,Boleta1_0!$K$5:$K$248,1,0),0)</f>
        <v>0</v>
      </c>
      <c r="H824" s="1227">
        <f>IFERROR(VLOOKUP(A824,'Nota de Débito1_0'!$K$5:$K$238,1,0),0)</f>
        <v>0</v>
      </c>
      <c r="I824" s="1227">
        <f>IFERROR(VLOOKUP(A824,'Nota de Crédito1_0'!$K$5:$K$238,1,0),0)</f>
        <v>0</v>
      </c>
      <c r="J824" s="1227">
        <f>IFERROR(VLOOKUP(A824,Retenciones1_0!$K$5:$K$237,1,0),0)</f>
        <v>0</v>
      </c>
      <c r="K824" s="1227">
        <f>IFERROR(VLOOKUP(A824,Percepciones1_0!$K$5:$K$236,1,0),0)</f>
        <v>0</v>
      </c>
      <c r="L824" s="1227" t="str">
        <f>IFERROR(VLOOKUP(A824,Guía1_0!$K$5:$K$235,1,0),0)</f>
        <v>2778</v>
      </c>
      <c r="M824" s="1227">
        <f>IFERROR(VLOOKUP(A824,'Resumen Diario1_1'!$K$5:$K$233,1,0),0)</f>
        <v>0</v>
      </c>
      <c r="N824" s="1227">
        <f>IFERROR(VLOOKUP(A824,'Comunicación de Baja1_0'!$K$5:$K$233,1,0),0)</f>
        <v>0</v>
      </c>
      <c r="O824" s="1227">
        <f>IFERROR(VLOOKUP(A824,'Resumen de reversiones1_0'!$K$5:$K$1000,1,0),0)</f>
        <v>0</v>
      </c>
      <c r="P824" s="1227">
        <f>IFERROR(VLOOKUP(A824,Factura2_0!$L$5:$L$971,1,0),0)</f>
        <v>0</v>
      </c>
      <c r="Q824" s="1227">
        <f>IFERROR(VLOOKUP($A824,Boleta2_0!$L$5:$L$1117,1,0),0)</f>
        <v>0</v>
      </c>
      <c r="R824" s="1227">
        <f>IFERROR(VLOOKUP($A824,'Servicios Públicos2_0'!$L$5:$L$462,1,0),0)</f>
        <v>0</v>
      </c>
      <c r="S824" s="1227">
        <f>IFERROR(VLOOKUP($A824,NotaCredito2_0!$L$5:$L$457,1,0),0)</f>
        <v>0</v>
      </c>
      <c r="T824" s="1227">
        <f>IFERROR(VLOOKUP($A824,NotaDebito2_0!$L$5:$L$454,1,0),0)</f>
        <v>0</v>
      </c>
      <c r="U824" s="1227">
        <f>IFERROR(VLOOKUP($A824,General!$D$6:$D$235,1,0),0)</f>
        <v>0</v>
      </c>
      <c r="V824" s="1227">
        <f>IFERROR(VLOOKUP($A824,Firma!$H$4:$H$232,1,0),0)</f>
        <v>0</v>
      </c>
      <c r="W824" s="365" t="s">
        <v>1607</v>
      </c>
      <c r="X824" s="1229" t="str">
        <f t="shared" si="12"/>
        <v>2778</v>
      </c>
    </row>
    <row r="825" spans="1:24" customFormat="1" x14ac:dyDescent="0.25">
      <c r="A825" s="365" t="s">
        <v>1606</v>
      </c>
      <c r="B825" s="1249" t="s">
        <v>1171</v>
      </c>
      <c r="C825" s="1382"/>
      <c r="D825" s="1090"/>
      <c r="E825" s="449"/>
      <c r="F825" s="1227" t="str">
        <f>IFERROR(VLOOKUP(A825,Factura1_0!$K$5:$K$263,1,0),"0")</f>
        <v>0</v>
      </c>
      <c r="G825" s="1227">
        <f>IFERROR(VLOOKUP(A825,Boleta1_0!$K$5:$K$248,1,0),0)</f>
        <v>0</v>
      </c>
      <c r="H825" s="1227">
        <f>IFERROR(VLOOKUP(A825,'Nota de Débito1_0'!$K$5:$K$238,1,0),0)</f>
        <v>0</v>
      </c>
      <c r="I825" s="1227">
        <f>IFERROR(VLOOKUP(A825,'Nota de Crédito1_0'!$K$5:$K$238,1,0),0)</f>
        <v>0</v>
      </c>
      <c r="J825" s="1227">
        <f>IFERROR(VLOOKUP(A825,Retenciones1_0!$K$5:$K$237,1,0),0)</f>
        <v>0</v>
      </c>
      <c r="K825" s="1227">
        <f>IFERROR(VLOOKUP(A825,Percepciones1_0!$K$5:$K$236,1,0),0)</f>
        <v>0</v>
      </c>
      <c r="L825" s="1227" t="str">
        <f>IFERROR(VLOOKUP(A825,Guía1_0!$K$5:$K$235,1,0),0)</f>
        <v>2779</v>
      </c>
      <c r="M825" s="1227">
        <f>IFERROR(VLOOKUP(A825,'Resumen Diario1_1'!$K$5:$K$233,1,0),0)</f>
        <v>0</v>
      </c>
      <c r="N825" s="1227">
        <f>IFERROR(VLOOKUP(A825,'Comunicación de Baja1_0'!$K$5:$K$233,1,0),0)</f>
        <v>0</v>
      </c>
      <c r="O825" s="1227">
        <f>IFERROR(VLOOKUP(A825,'Resumen de reversiones1_0'!$K$5:$K$1000,1,0),0)</f>
        <v>0</v>
      </c>
      <c r="P825" s="1227">
        <f>IFERROR(VLOOKUP(A825,Factura2_0!$L$5:$L$971,1,0),0)</f>
        <v>0</v>
      </c>
      <c r="Q825" s="1227">
        <f>IFERROR(VLOOKUP($A825,Boleta2_0!$L$5:$L$1117,1,0),0)</f>
        <v>0</v>
      </c>
      <c r="R825" s="1227">
        <f>IFERROR(VLOOKUP($A825,'Servicios Públicos2_0'!$L$5:$L$462,1,0),0)</f>
        <v>0</v>
      </c>
      <c r="S825" s="1227">
        <f>IFERROR(VLOOKUP($A825,NotaCredito2_0!$L$5:$L$457,1,0),0)</f>
        <v>0</v>
      </c>
      <c r="T825" s="1227">
        <f>IFERROR(VLOOKUP($A825,NotaDebito2_0!$L$5:$L$454,1,0),0)</f>
        <v>0</v>
      </c>
      <c r="U825" s="1227">
        <f>IFERROR(VLOOKUP($A825,General!$D$6:$D$235,1,0),0)</f>
        <v>0</v>
      </c>
      <c r="V825" s="1227">
        <f>IFERROR(VLOOKUP($A825,Firma!$H$4:$H$232,1,0),0)</f>
        <v>0</v>
      </c>
      <c r="W825" s="365" t="s">
        <v>1606</v>
      </c>
      <c r="X825" s="1229" t="str">
        <f t="shared" si="12"/>
        <v>2779</v>
      </c>
    </row>
    <row r="826" spans="1:24" customFormat="1" x14ac:dyDescent="0.25">
      <c r="A826" s="365" t="s">
        <v>1605</v>
      </c>
      <c r="B826" s="1249" t="s">
        <v>1172</v>
      </c>
      <c r="C826" s="1382"/>
      <c r="D826" s="1090"/>
      <c r="E826" s="449"/>
      <c r="F826" s="1227" t="str">
        <f>IFERROR(VLOOKUP(A826,Factura1_0!$K$5:$K$263,1,0),"0")</f>
        <v>0</v>
      </c>
      <c r="G826" s="1227">
        <f>IFERROR(VLOOKUP(A826,Boleta1_0!$K$5:$K$248,1,0),0)</f>
        <v>0</v>
      </c>
      <c r="H826" s="1227">
        <f>IFERROR(VLOOKUP(A826,'Nota de Débito1_0'!$K$5:$K$238,1,0),0)</f>
        <v>0</v>
      </c>
      <c r="I826" s="1227">
        <f>IFERROR(VLOOKUP(A826,'Nota de Crédito1_0'!$K$5:$K$238,1,0),0)</f>
        <v>0</v>
      </c>
      <c r="J826" s="1227">
        <f>IFERROR(VLOOKUP(A826,Retenciones1_0!$K$5:$K$237,1,0),0)</f>
        <v>0</v>
      </c>
      <c r="K826" s="1227">
        <f>IFERROR(VLOOKUP(A826,Percepciones1_0!$K$5:$K$236,1,0),0)</f>
        <v>0</v>
      </c>
      <c r="L826" s="1227" t="str">
        <f>IFERROR(VLOOKUP(A826,Guía1_0!$K$5:$K$235,1,0),0)</f>
        <v>2780</v>
      </c>
      <c r="M826" s="1227">
        <f>IFERROR(VLOOKUP(A826,'Resumen Diario1_1'!$K$5:$K$233,1,0),0)</f>
        <v>0</v>
      </c>
      <c r="N826" s="1227">
        <f>IFERROR(VLOOKUP(A826,'Comunicación de Baja1_0'!$K$5:$K$233,1,0),0)</f>
        <v>0</v>
      </c>
      <c r="O826" s="1227">
        <f>IFERROR(VLOOKUP(A826,'Resumen de reversiones1_0'!$K$5:$K$1000,1,0),0)</f>
        <v>0</v>
      </c>
      <c r="P826" s="1227">
        <f>IFERROR(VLOOKUP(A826,Factura2_0!$L$5:$L$971,1,0),0)</f>
        <v>0</v>
      </c>
      <c r="Q826" s="1227">
        <f>IFERROR(VLOOKUP($A826,Boleta2_0!$L$5:$L$1117,1,0),0)</f>
        <v>0</v>
      </c>
      <c r="R826" s="1227">
        <f>IFERROR(VLOOKUP($A826,'Servicios Públicos2_0'!$L$5:$L$462,1,0),0)</f>
        <v>0</v>
      </c>
      <c r="S826" s="1227">
        <f>IFERROR(VLOOKUP($A826,NotaCredito2_0!$L$5:$L$457,1,0),0)</f>
        <v>0</v>
      </c>
      <c r="T826" s="1227">
        <f>IFERROR(VLOOKUP($A826,NotaDebito2_0!$L$5:$L$454,1,0),0)</f>
        <v>0</v>
      </c>
      <c r="U826" s="1227">
        <f>IFERROR(VLOOKUP($A826,General!$D$6:$D$235,1,0),0)</f>
        <v>0</v>
      </c>
      <c r="V826" s="1227">
        <f>IFERROR(VLOOKUP($A826,Firma!$H$4:$H$232,1,0),0)</f>
        <v>0</v>
      </c>
      <c r="W826" s="365" t="s">
        <v>1605</v>
      </c>
      <c r="X826" s="1229" t="str">
        <f t="shared" si="12"/>
        <v>2780</v>
      </c>
    </row>
    <row r="827" spans="1:24" customFormat="1" x14ac:dyDescent="0.25">
      <c r="A827" s="365" t="s">
        <v>1604</v>
      </c>
      <c r="B827" s="1249" t="s">
        <v>1603</v>
      </c>
      <c r="C827" s="1382"/>
      <c r="D827" s="1090"/>
      <c r="E827" s="449"/>
      <c r="F827" s="1227" t="str">
        <f>IFERROR(VLOOKUP(A827,Factura1_0!$K$5:$K$263,1,0),"0")</f>
        <v>0</v>
      </c>
      <c r="G827" s="1227">
        <f>IFERROR(VLOOKUP(A827,Boleta1_0!$K$5:$K$248,1,0),0)</f>
        <v>0</v>
      </c>
      <c r="H827" s="1227">
        <f>IFERROR(VLOOKUP(A827,'Nota de Débito1_0'!$K$5:$K$238,1,0),0)</f>
        <v>0</v>
      </c>
      <c r="I827" s="1227">
        <f>IFERROR(VLOOKUP(A827,'Nota de Crédito1_0'!$K$5:$K$238,1,0),0)</f>
        <v>0</v>
      </c>
      <c r="J827" s="1227">
        <f>IFERROR(VLOOKUP(A827,Retenciones1_0!$K$5:$K$237,1,0),0)</f>
        <v>0</v>
      </c>
      <c r="K827" s="1227">
        <f>IFERROR(VLOOKUP(A827,Percepciones1_0!$K$5:$K$236,1,0),0)</f>
        <v>0</v>
      </c>
      <c r="L827" s="1227" t="str">
        <f>IFERROR(VLOOKUP(A827,Guía1_0!$K$5:$K$235,1,0),0)</f>
        <v>2781</v>
      </c>
      <c r="M827" s="1227">
        <f>IFERROR(VLOOKUP(A827,'Resumen Diario1_1'!$K$5:$K$233,1,0),0)</f>
        <v>0</v>
      </c>
      <c r="N827" s="1227">
        <f>IFERROR(VLOOKUP(A827,'Comunicación de Baja1_0'!$K$5:$K$233,1,0),0)</f>
        <v>0</v>
      </c>
      <c r="O827" s="1227">
        <f>IFERROR(VLOOKUP(A827,'Resumen de reversiones1_0'!$K$5:$K$1000,1,0),0)</f>
        <v>0</v>
      </c>
      <c r="P827" s="1227">
        <f>IFERROR(VLOOKUP(A827,Factura2_0!$L$5:$L$971,1,0),0)</f>
        <v>0</v>
      </c>
      <c r="Q827" s="1227">
        <f>IFERROR(VLOOKUP($A827,Boleta2_0!$L$5:$L$1117,1,0),0)</f>
        <v>0</v>
      </c>
      <c r="R827" s="1227">
        <f>IFERROR(VLOOKUP($A827,'Servicios Públicos2_0'!$L$5:$L$462,1,0),0)</f>
        <v>0</v>
      </c>
      <c r="S827" s="1227">
        <f>IFERROR(VLOOKUP($A827,NotaCredito2_0!$L$5:$L$457,1,0),0)</f>
        <v>0</v>
      </c>
      <c r="T827" s="1227">
        <f>IFERROR(VLOOKUP($A827,NotaDebito2_0!$L$5:$L$454,1,0),0)</f>
        <v>0</v>
      </c>
      <c r="U827" s="1227">
        <f>IFERROR(VLOOKUP($A827,General!$D$6:$D$235,1,0),0)</f>
        <v>0</v>
      </c>
      <c r="V827" s="1227">
        <f>IFERROR(VLOOKUP($A827,Firma!$H$4:$H$232,1,0),0)</f>
        <v>0</v>
      </c>
      <c r="W827" s="365" t="s">
        <v>1604</v>
      </c>
      <c r="X827" s="1229" t="str">
        <f t="shared" si="12"/>
        <v>2781</v>
      </c>
    </row>
    <row r="828" spans="1:24" customFormat="1" x14ac:dyDescent="0.25">
      <c r="A828" s="365" t="s">
        <v>1602</v>
      </c>
      <c r="B828" s="1249" t="s">
        <v>1173</v>
      </c>
      <c r="C828" s="1382"/>
      <c r="D828" s="1090"/>
      <c r="E828" s="449"/>
      <c r="F828" s="1227" t="str">
        <f>IFERROR(VLOOKUP(A828,Factura1_0!$K$5:$K$263,1,0),"0")</f>
        <v>0</v>
      </c>
      <c r="G828" s="1227">
        <f>IFERROR(VLOOKUP(A828,Boleta1_0!$K$5:$K$248,1,0),0)</f>
        <v>0</v>
      </c>
      <c r="H828" s="1227">
        <f>IFERROR(VLOOKUP(A828,'Nota de Débito1_0'!$K$5:$K$238,1,0),0)</f>
        <v>0</v>
      </c>
      <c r="I828" s="1227">
        <f>IFERROR(VLOOKUP(A828,'Nota de Crédito1_0'!$K$5:$K$238,1,0),0)</f>
        <v>0</v>
      </c>
      <c r="J828" s="1227">
        <f>IFERROR(VLOOKUP(A828,Retenciones1_0!$K$5:$K$237,1,0),0)</f>
        <v>0</v>
      </c>
      <c r="K828" s="1227">
        <f>IFERROR(VLOOKUP(A828,Percepciones1_0!$K$5:$K$236,1,0),0)</f>
        <v>0</v>
      </c>
      <c r="L828" s="1227" t="str">
        <f>IFERROR(VLOOKUP(A828,Guía1_0!$K$5:$K$235,1,0),0)</f>
        <v>2782</v>
      </c>
      <c r="M828" s="1227">
        <f>IFERROR(VLOOKUP(A828,'Resumen Diario1_1'!$K$5:$K$233,1,0),0)</f>
        <v>0</v>
      </c>
      <c r="N828" s="1227">
        <f>IFERROR(VLOOKUP(A828,'Comunicación de Baja1_0'!$K$5:$K$233,1,0),0)</f>
        <v>0</v>
      </c>
      <c r="O828" s="1227">
        <f>IFERROR(VLOOKUP(A828,'Resumen de reversiones1_0'!$K$5:$K$1000,1,0),0)</f>
        <v>0</v>
      </c>
      <c r="P828" s="1227">
        <f>IFERROR(VLOOKUP(A828,Factura2_0!$L$5:$L$971,1,0),0)</f>
        <v>0</v>
      </c>
      <c r="Q828" s="1227">
        <f>IFERROR(VLOOKUP($A828,Boleta2_0!$L$5:$L$1117,1,0),0)</f>
        <v>0</v>
      </c>
      <c r="R828" s="1227">
        <f>IFERROR(VLOOKUP($A828,'Servicios Públicos2_0'!$L$5:$L$462,1,0),0)</f>
        <v>0</v>
      </c>
      <c r="S828" s="1227">
        <f>IFERROR(VLOOKUP($A828,NotaCredito2_0!$L$5:$L$457,1,0),0)</f>
        <v>0</v>
      </c>
      <c r="T828" s="1227">
        <f>IFERROR(VLOOKUP($A828,NotaDebito2_0!$L$5:$L$454,1,0),0)</f>
        <v>0</v>
      </c>
      <c r="U828" s="1227">
        <f>IFERROR(VLOOKUP($A828,General!$D$6:$D$235,1,0),0)</f>
        <v>0</v>
      </c>
      <c r="V828" s="1227">
        <f>IFERROR(VLOOKUP($A828,Firma!$H$4:$H$232,1,0),0)</f>
        <v>0</v>
      </c>
      <c r="W828" s="365" t="s">
        <v>1602</v>
      </c>
      <c r="X828" s="1229" t="str">
        <f t="shared" si="12"/>
        <v>2782</v>
      </c>
    </row>
    <row r="829" spans="1:24" customFormat="1" x14ac:dyDescent="0.25">
      <c r="A829" s="365" t="s">
        <v>1601</v>
      </c>
      <c r="B829" s="1249" t="s">
        <v>1600</v>
      </c>
      <c r="C829" s="1382"/>
      <c r="D829" s="1090"/>
      <c r="E829" s="449"/>
      <c r="F829" s="1227" t="str">
        <f>IFERROR(VLOOKUP(A829,Factura1_0!$K$5:$K$263,1,0),"0")</f>
        <v>0</v>
      </c>
      <c r="G829" s="1227">
        <f>IFERROR(VLOOKUP(A829,Boleta1_0!$K$5:$K$248,1,0),0)</f>
        <v>0</v>
      </c>
      <c r="H829" s="1227">
        <f>IFERROR(VLOOKUP(A829,'Nota de Débito1_0'!$K$5:$K$238,1,0),0)</f>
        <v>0</v>
      </c>
      <c r="I829" s="1227">
        <f>IFERROR(VLOOKUP(A829,'Nota de Crédito1_0'!$K$5:$K$238,1,0),0)</f>
        <v>0</v>
      </c>
      <c r="J829" s="1227">
        <f>IFERROR(VLOOKUP(A829,Retenciones1_0!$K$5:$K$237,1,0),0)</f>
        <v>0</v>
      </c>
      <c r="K829" s="1227">
        <f>IFERROR(VLOOKUP(A829,Percepciones1_0!$K$5:$K$236,1,0),0)</f>
        <v>0</v>
      </c>
      <c r="L829" s="1227" t="str">
        <f>IFERROR(VLOOKUP(A829,Guía1_0!$K$5:$K$235,1,0),0)</f>
        <v>2783</v>
      </c>
      <c r="M829" s="1227">
        <f>IFERROR(VLOOKUP(A829,'Resumen Diario1_1'!$K$5:$K$233,1,0),0)</f>
        <v>0</v>
      </c>
      <c r="N829" s="1227">
        <f>IFERROR(VLOOKUP(A829,'Comunicación de Baja1_0'!$K$5:$K$233,1,0),0)</f>
        <v>0</v>
      </c>
      <c r="O829" s="1227">
        <f>IFERROR(VLOOKUP(A829,'Resumen de reversiones1_0'!$K$5:$K$1000,1,0),0)</f>
        <v>0</v>
      </c>
      <c r="P829" s="1227">
        <f>IFERROR(VLOOKUP(A829,Factura2_0!$L$5:$L$971,1,0),0)</f>
        <v>0</v>
      </c>
      <c r="Q829" s="1227">
        <f>IFERROR(VLOOKUP($A829,Boleta2_0!$L$5:$L$1117,1,0),0)</f>
        <v>0</v>
      </c>
      <c r="R829" s="1227">
        <f>IFERROR(VLOOKUP($A829,'Servicios Públicos2_0'!$L$5:$L$462,1,0),0)</f>
        <v>0</v>
      </c>
      <c r="S829" s="1227">
        <f>IFERROR(VLOOKUP($A829,NotaCredito2_0!$L$5:$L$457,1,0),0)</f>
        <v>0</v>
      </c>
      <c r="T829" s="1227">
        <f>IFERROR(VLOOKUP($A829,NotaDebito2_0!$L$5:$L$454,1,0),0)</f>
        <v>0</v>
      </c>
      <c r="U829" s="1227">
        <f>IFERROR(VLOOKUP($A829,General!$D$6:$D$235,1,0),0)</f>
        <v>0</v>
      </c>
      <c r="V829" s="1227">
        <f>IFERROR(VLOOKUP($A829,Firma!$H$4:$H$232,1,0),0)</f>
        <v>0</v>
      </c>
      <c r="W829" s="365" t="s">
        <v>1601</v>
      </c>
      <c r="X829" s="1229" t="str">
        <f t="shared" si="12"/>
        <v>2783</v>
      </c>
    </row>
    <row r="830" spans="1:24" customFormat="1" x14ac:dyDescent="0.25">
      <c r="A830" s="365" t="s">
        <v>1599</v>
      </c>
      <c r="B830" s="1249" t="s">
        <v>681</v>
      </c>
      <c r="C830" s="1382"/>
      <c r="D830" s="1090"/>
      <c r="E830" s="449"/>
      <c r="F830" s="1227" t="str">
        <f>IFERROR(VLOOKUP(A830,Factura1_0!$K$5:$K$263,1,0),"0")</f>
        <v>2784</v>
      </c>
      <c r="G830" s="1227" t="str">
        <f>IFERROR(VLOOKUP(A830,Boleta1_0!$K$5:$K$248,1,0),0)</f>
        <v>2784</v>
      </c>
      <c r="H830" s="1227">
        <f>IFERROR(VLOOKUP(A830,'Nota de Débito1_0'!$K$5:$K$238,1,0),0)</f>
        <v>0</v>
      </c>
      <c r="I830" s="1227">
        <f>IFERROR(VLOOKUP(A830,'Nota de Crédito1_0'!$K$5:$K$238,1,0),0)</f>
        <v>0</v>
      </c>
      <c r="J830" s="1227">
        <f>IFERROR(VLOOKUP(A830,Retenciones1_0!$K$5:$K$237,1,0),0)</f>
        <v>0</v>
      </c>
      <c r="K830" s="1227">
        <f>IFERROR(VLOOKUP(A830,Percepciones1_0!$K$5:$K$236,1,0),0)</f>
        <v>0</v>
      </c>
      <c r="L830" s="1227">
        <f>IFERROR(VLOOKUP(A830,Guía1_0!$K$5:$K$235,1,0),0)</f>
        <v>0</v>
      </c>
      <c r="M830" s="1227">
        <f>IFERROR(VLOOKUP(A830,'Resumen Diario1_1'!$K$5:$K$233,1,0),0)</f>
        <v>0</v>
      </c>
      <c r="N830" s="1227">
        <f>IFERROR(VLOOKUP(A830,'Comunicación de Baja1_0'!$K$5:$K$233,1,0),0)</f>
        <v>0</v>
      </c>
      <c r="O830" s="1227">
        <f>IFERROR(VLOOKUP(A830,'Resumen de reversiones1_0'!$K$5:$K$1000,1,0),0)</f>
        <v>0</v>
      </c>
      <c r="P830" s="1227">
        <f>IFERROR(VLOOKUP(A830,Factura2_0!$L$5:$L$971,1,0),0)</f>
        <v>0</v>
      </c>
      <c r="Q830" s="1227">
        <f>IFERROR(VLOOKUP($A830,Boleta2_0!$L$5:$L$1117,1,0),0)</f>
        <v>0</v>
      </c>
      <c r="R830" s="1227">
        <f>IFERROR(VLOOKUP($A830,'Servicios Públicos2_0'!$L$5:$L$462,1,0),0)</f>
        <v>0</v>
      </c>
      <c r="S830" s="1227">
        <f>IFERROR(VLOOKUP($A830,NotaCredito2_0!$L$5:$L$457,1,0),0)</f>
        <v>0</v>
      </c>
      <c r="T830" s="1227">
        <f>IFERROR(VLOOKUP($A830,NotaDebito2_0!$L$5:$L$454,1,0),0)</f>
        <v>0</v>
      </c>
      <c r="U830" s="1227">
        <f>IFERROR(VLOOKUP($A830,General!$D$6:$D$235,1,0),0)</f>
        <v>0</v>
      </c>
      <c r="V830" s="1227">
        <f>IFERROR(VLOOKUP($A830,Firma!$H$4:$H$232,1,0),0)</f>
        <v>0</v>
      </c>
      <c r="W830" s="365" t="s">
        <v>1599</v>
      </c>
      <c r="X830" s="1229" t="str">
        <f t="shared" si="12"/>
        <v>2784</v>
      </c>
    </row>
    <row r="831" spans="1:24" customFormat="1" x14ac:dyDescent="0.25">
      <c r="A831" s="365" t="s">
        <v>1598</v>
      </c>
      <c r="B831" s="1249" t="s">
        <v>683</v>
      </c>
      <c r="C831" s="1382"/>
      <c r="D831" s="1090"/>
      <c r="E831" s="449"/>
      <c r="F831" s="1227" t="str">
        <f>IFERROR(VLOOKUP(A831,Factura1_0!$K$5:$K$263,1,0),"0")</f>
        <v>2785</v>
      </c>
      <c r="G831" s="1227" t="str">
        <f>IFERROR(VLOOKUP(A831,Boleta1_0!$K$5:$K$248,1,0),0)</f>
        <v>2785</v>
      </c>
      <c r="H831" s="1227">
        <f>IFERROR(VLOOKUP(A831,'Nota de Débito1_0'!$K$5:$K$238,1,0),0)</f>
        <v>0</v>
      </c>
      <c r="I831" s="1227">
        <f>IFERROR(VLOOKUP(A831,'Nota de Crédito1_0'!$K$5:$K$238,1,0),0)</f>
        <v>0</v>
      </c>
      <c r="J831" s="1227">
        <f>IFERROR(VLOOKUP(A831,Retenciones1_0!$K$5:$K$237,1,0),0)</f>
        <v>0</v>
      </c>
      <c r="K831" s="1227">
        <f>IFERROR(VLOOKUP(A831,Percepciones1_0!$K$5:$K$236,1,0),0)</f>
        <v>0</v>
      </c>
      <c r="L831" s="1227">
        <f>IFERROR(VLOOKUP(A831,Guía1_0!$K$5:$K$235,1,0),0)</f>
        <v>0</v>
      </c>
      <c r="M831" s="1227">
        <f>IFERROR(VLOOKUP(A831,'Resumen Diario1_1'!$K$5:$K$233,1,0),0)</f>
        <v>0</v>
      </c>
      <c r="N831" s="1227">
        <f>IFERROR(VLOOKUP(A831,'Comunicación de Baja1_0'!$K$5:$K$233,1,0),0)</f>
        <v>0</v>
      </c>
      <c r="O831" s="1227">
        <f>IFERROR(VLOOKUP(A831,'Resumen de reversiones1_0'!$K$5:$K$1000,1,0),0)</f>
        <v>0</v>
      </c>
      <c r="P831" s="1227">
        <f>IFERROR(VLOOKUP(A831,Factura2_0!$L$5:$L$971,1,0),0)</f>
        <v>0</v>
      </c>
      <c r="Q831" s="1227">
        <f>IFERROR(VLOOKUP($A831,Boleta2_0!$L$5:$L$1117,1,0),0)</f>
        <v>0</v>
      </c>
      <c r="R831" s="1227">
        <f>IFERROR(VLOOKUP($A831,'Servicios Públicos2_0'!$L$5:$L$462,1,0),0)</f>
        <v>0</v>
      </c>
      <c r="S831" s="1227">
        <f>IFERROR(VLOOKUP($A831,NotaCredito2_0!$L$5:$L$457,1,0),0)</f>
        <v>0</v>
      </c>
      <c r="T831" s="1227">
        <f>IFERROR(VLOOKUP($A831,NotaDebito2_0!$L$5:$L$454,1,0),0)</f>
        <v>0</v>
      </c>
      <c r="U831" s="1227">
        <f>IFERROR(VLOOKUP($A831,General!$D$6:$D$235,1,0),0)</f>
        <v>0</v>
      </c>
      <c r="V831" s="1227">
        <f>IFERROR(VLOOKUP($A831,Firma!$H$4:$H$232,1,0),0)</f>
        <v>0</v>
      </c>
      <c r="W831" s="365" t="s">
        <v>1598</v>
      </c>
      <c r="X831" s="1229" t="str">
        <f t="shared" si="12"/>
        <v>2785</v>
      </c>
    </row>
    <row r="832" spans="1:24" customFormat="1" x14ac:dyDescent="0.25">
      <c r="A832" s="365" t="s">
        <v>1597</v>
      </c>
      <c r="B832" s="1249" t="s">
        <v>1162</v>
      </c>
      <c r="C832" s="1382"/>
      <c r="D832" s="1090"/>
      <c r="E832" s="449"/>
      <c r="F832" s="1227" t="str">
        <f>IFERROR(VLOOKUP(A832,Factura1_0!$K$5:$K$263,1,0),"0")</f>
        <v>2786</v>
      </c>
      <c r="G832" s="1227" t="str">
        <f>IFERROR(VLOOKUP(A832,Boleta1_0!$K$5:$K$248,1,0),0)</f>
        <v>2786</v>
      </c>
      <c r="H832" s="1227">
        <f>IFERROR(VLOOKUP(A832,'Nota de Débito1_0'!$K$5:$K$238,1,0),0)</f>
        <v>0</v>
      </c>
      <c r="I832" s="1227">
        <f>IFERROR(VLOOKUP(A832,'Nota de Crédito1_0'!$K$5:$K$238,1,0),0)</f>
        <v>0</v>
      </c>
      <c r="J832" s="1227">
        <f>IFERROR(VLOOKUP(A832,Retenciones1_0!$K$5:$K$237,1,0),0)</f>
        <v>0</v>
      </c>
      <c r="K832" s="1227">
        <f>IFERROR(VLOOKUP(A832,Percepciones1_0!$K$5:$K$236,1,0),0)</f>
        <v>0</v>
      </c>
      <c r="L832" s="1227">
        <f>IFERROR(VLOOKUP(A832,Guía1_0!$K$5:$K$235,1,0),0)</f>
        <v>0</v>
      </c>
      <c r="M832" s="1227">
        <f>IFERROR(VLOOKUP(A832,'Resumen Diario1_1'!$K$5:$K$233,1,0),0)</f>
        <v>0</v>
      </c>
      <c r="N832" s="1227">
        <f>IFERROR(VLOOKUP(A832,'Comunicación de Baja1_0'!$K$5:$K$233,1,0),0)</f>
        <v>0</v>
      </c>
      <c r="O832" s="1227">
        <f>IFERROR(VLOOKUP(A832,'Resumen de reversiones1_0'!$K$5:$K$1000,1,0),0)</f>
        <v>0</v>
      </c>
      <c r="P832" s="1227">
        <f>IFERROR(VLOOKUP(A832,Factura2_0!$L$5:$L$971,1,0),0)</f>
        <v>0</v>
      </c>
      <c r="Q832" s="1227">
        <f>IFERROR(VLOOKUP($A832,Boleta2_0!$L$5:$L$1117,1,0),0)</f>
        <v>0</v>
      </c>
      <c r="R832" s="1227">
        <f>IFERROR(VLOOKUP($A832,'Servicios Públicos2_0'!$L$5:$L$462,1,0),0)</f>
        <v>0</v>
      </c>
      <c r="S832" s="1227">
        <f>IFERROR(VLOOKUP($A832,NotaCredito2_0!$L$5:$L$457,1,0),0)</f>
        <v>0</v>
      </c>
      <c r="T832" s="1227">
        <f>IFERROR(VLOOKUP($A832,NotaDebito2_0!$L$5:$L$454,1,0),0)</f>
        <v>0</v>
      </c>
      <c r="U832" s="1227">
        <f>IFERROR(VLOOKUP($A832,General!$D$6:$D$235,1,0),0)</f>
        <v>0</v>
      </c>
      <c r="V832" s="1227">
        <f>IFERROR(VLOOKUP($A832,Firma!$H$4:$H$232,1,0),0)</f>
        <v>0</v>
      </c>
      <c r="W832" s="365" t="s">
        <v>1597</v>
      </c>
      <c r="X832" s="1229" t="str">
        <f t="shared" si="12"/>
        <v>2786</v>
      </c>
    </row>
    <row r="833" spans="1:24" customFormat="1" x14ac:dyDescent="0.25">
      <c r="A833" s="365" t="s">
        <v>1596</v>
      </c>
      <c r="B833" s="1249" t="s">
        <v>4191</v>
      </c>
      <c r="C833" s="1382"/>
      <c r="D833" s="1090"/>
      <c r="E833" s="449"/>
      <c r="F833" s="1227" t="str">
        <f>IFERROR(VLOOKUP(A833,Factura1_0!$K$5:$K$263,1,0),"0")</f>
        <v>0</v>
      </c>
      <c r="G833" s="1227">
        <f>IFERROR(VLOOKUP(A833,Boleta1_0!$K$5:$K$248,1,0),0)</f>
        <v>0</v>
      </c>
      <c r="H833" s="1227">
        <f>IFERROR(VLOOKUP(A833,'Nota de Débito1_0'!$K$5:$K$238,1,0),0)</f>
        <v>0</v>
      </c>
      <c r="I833" s="1227">
        <f>IFERROR(VLOOKUP(A833,'Nota de Crédito1_0'!$K$5:$K$238,1,0),0)</f>
        <v>0</v>
      </c>
      <c r="J833" s="1227">
        <f>IFERROR(VLOOKUP(A833,Retenciones1_0!$K$5:$K$237,1,0),0)</f>
        <v>0</v>
      </c>
      <c r="K833" s="1227">
        <f>IFERROR(VLOOKUP(A833,Percepciones1_0!$K$5:$K$236,1,0),0)</f>
        <v>0</v>
      </c>
      <c r="L833" s="1227">
        <f>IFERROR(VLOOKUP(A833,Guía1_0!$K$5:$K$235,1,0),0)</f>
        <v>0</v>
      </c>
      <c r="M833" s="1227">
        <f>IFERROR(VLOOKUP(A833,'Resumen Diario1_1'!$K$5:$K$233,1,0),0)</f>
        <v>0</v>
      </c>
      <c r="N833" s="1227">
        <f>IFERROR(VLOOKUP(A833,'Comunicación de Baja1_0'!$K$5:$K$233,1,0),0)</f>
        <v>0</v>
      </c>
      <c r="O833" s="1227">
        <f>IFERROR(VLOOKUP(A833,'Resumen de reversiones1_0'!$K$5:$K$1000,1,0),0)</f>
        <v>0</v>
      </c>
      <c r="P833" s="1227" t="str">
        <f>IFERROR(VLOOKUP(A833,Factura2_0!$L$5:$L$971,1,0),0)</f>
        <v>2787</v>
      </c>
      <c r="Q833" s="1227" t="str">
        <f>IFERROR(VLOOKUP($A833,Boleta2_0!$L$5:$L$1117,1,0),0)</f>
        <v>2787</v>
      </c>
      <c r="R833" s="1227">
        <f>IFERROR(VLOOKUP($A833,'Servicios Públicos2_0'!$L$5:$L$462,1,0),0)</f>
        <v>0</v>
      </c>
      <c r="S833" s="1227">
        <f>IFERROR(VLOOKUP($A833,NotaCredito2_0!$L$5:$L$457,1,0),0)</f>
        <v>0</v>
      </c>
      <c r="T833" s="1227">
        <f>IFERROR(VLOOKUP($A833,NotaDebito2_0!$L$5:$L$454,1,0),0)</f>
        <v>0</v>
      </c>
      <c r="U833" s="1227">
        <f>IFERROR(VLOOKUP($A833,General!$D$6:$D$235,1,0),0)</f>
        <v>0</v>
      </c>
      <c r="V833" s="1227">
        <f>IFERROR(VLOOKUP($A833,Firma!$H$4:$H$232,1,0),0)</f>
        <v>0</v>
      </c>
      <c r="W833" s="365" t="s">
        <v>1596</v>
      </c>
      <c r="X833" s="1229" t="str">
        <f t="shared" si="12"/>
        <v>2787</v>
      </c>
    </row>
    <row r="834" spans="1:24" customFormat="1" x14ac:dyDescent="0.25">
      <c r="A834" s="365" t="s">
        <v>1595</v>
      </c>
      <c r="B834" s="1249" t="s">
        <v>4192</v>
      </c>
      <c r="C834" s="1382"/>
      <c r="D834" s="1090"/>
      <c r="E834" s="449"/>
      <c r="F834" s="1227" t="str">
        <f>IFERROR(VLOOKUP(A834,Factura1_0!$K$5:$K$263,1,0),"0")</f>
        <v>2788</v>
      </c>
      <c r="G834" s="1227" t="str">
        <f>IFERROR(VLOOKUP(A834,Boleta1_0!$K$5:$K$248,1,0),0)</f>
        <v>2788</v>
      </c>
      <c r="H834" s="1227">
        <f>IFERROR(VLOOKUP(A834,'Nota de Débito1_0'!$K$5:$K$238,1,0),0)</f>
        <v>0</v>
      </c>
      <c r="I834" s="1227">
        <f>IFERROR(VLOOKUP(A834,'Nota de Crédito1_0'!$K$5:$K$238,1,0),0)</f>
        <v>0</v>
      </c>
      <c r="J834" s="1227">
        <f>IFERROR(VLOOKUP(A834,Retenciones1_0!$K$5:$K$237,1,0),0)</f>
        <v>0</v>
      </c>
      <c r="K834" s="1227">
        <f>IFERROR(VLOOKUP(A834,Percepciones1_0!$K$5:$K$236,1,0),0)</f>
        <v>0</v>
      </c>
      <c r="L834" s="1227">
        <f>IFERROR(VLOOKUP(A834,Guía1_0!$K$5:$K$235,1,0),0)</f>
        <v>0</v>
      </c>
      <c r="M834" s="1227">
        <f>IFERROR(VLOOKUP(A834,'Resumen Diario1_1'!$K$5:$K$233,1,0),0)</f>
        <v>0</v>
      </c>
      <c r="N834" s="1227">
        <f>IFERROR(VLOOKUP(A834,'Comunicación de Baja1_0'!$K$5:$K$233,1,0),0)</f>
        <v>0</v>
      </c>
      <c r="O834" s="1227">
        <f>IFERROR(VLOOKUP(A834,'Resumen de reversiones1_0'!$K$5:$K$1000,1,0),0)</f>
        <v>0</v>
      </c>
      <c r="P834" s="1227" t="str">
        <f>IFERROR(VLOOKUP(A834,Factura2_0!$L$5:$L$971,1,0),0)</f>
        <v>2788</v>
      </c>
      <c r="Q834" s="1227" t="str">
        <f>IFERROR(VLOOKUP($A834,Boleta2_0!$L$5:$L$1117,1,0),0)</f>
        <v>2788</v>
      </c>
      <c r="R834" s="1227">
        <f>IFERROR(VLOOKUP($A834,'Servicios Públicos2_0'!$L$5:$L$462,1,0),0)</f>
        <v>0</v>
      </c>
      <c r="S834" s="1227">
        <f>IFERROR(VLOOKUP($A834,NotaCredito2_0!$L$5:$L$457,1,0),0)</f>
        <v>0</v>
      </c>
      <c r="T834" s="1227">
        <f>IFERROR(VLOOKUP($A834,NotaDebito2_0!$L$5:$L$454,1,0),0)</f>
        <v>0</v>
      </c>
      <c r="U834" s="1227">
        <f>IFERROR(VLOOKUP($A834,General!$D$6:$D$235,1,0),0)</f>
        <v>0</v>
      </c>
      <c r="V834" s="1227">
        <f>IFERROR(VLOOKUP($A834,Firma!$H$4:$H$232,1,0),0)</f>
        <v>0</v>
      </c>
      <c r="W834" s="365" t="s">
        <v>1595</v>
      </c>
      <c r="X834" s="1229" t="str">
        <f t="shared" si="12"/>
        <v>2788</v>
      </c>
    </row>
    <row r="835" spans="1:24" customFormat="1" x14ac:dyDescent="0.25">
      <c r="A835" s="365" t="s">
        <v>1594</v>
      </c>
      <c r="B835" s="1249" t="s">
        <v>684</v>
      </c>
      <c r="C835" s="1382"/>
      <c r="D835" s="1090"/>
      <c r="E835" s="449"/>
      <c r="F835" s="1227" t="str">
        <f>IFERROR(VLOOKUP(A835,Factura1_0!$K$5:$K$263,1,0),"0")</f>
        <v>2789</v>
      </c>
      <c r="G835" s="1227" t="str">
        <f>IFERROR(VLOOKUP(A835,Boleta1_0!$K$5:$K$248,1,0),0)</f>
        <v>2789</v>
      </c>
      <c r="H835" s="1227">
        <f>IFERROR(VLOOKUP(A835,'Nota de Débito1_0'!$K$5:$K$238,1,0),0)</f>
        <v>0</v>
      </c>
      <c r="I835" s="1227">
        <f>IFERROR(VLOOKUP(A835,'Nota de Crédito1_0'!$K$5:$K$238,1,0),0)</f>
        <v>0</v>
      </c>
      <c r="J835" s="1227">
        <f>IFERROR(VLOOKUP(A835,Retenciones1_0!$K$5:$K$237,1,0),0)</f>
        <v>0</v>
      </c>
      <c r="K835" s="1227">
        <f>IFERROR(VLOOKUP(A835,Percepciones1_0!$K$5:$K$236,1,0),0)</f>
        <v>0</v>
      </c>
      <c r="L835" s="1227">
        <f>IFERROR(VLOOKUP(A835,Guía1_0!$K$5:$K$235,1,0),0)</f>
        <v>0</v>
      </c>
      <c r="M835" s="1227">
        <f>IFERROR(VLOOKUP(A835,'Resumen Diario1_1'!$K$5:$K$233,1,0),0)</f>
        <v>0</v>
      </c>
      <c r="N835" s="1227">
        <f>IFERROR(VLOOKUP(A835,'Comunicación de Baja1_0'!$K$5:$K$233,1,0),0)</f>
        <v>0</v>
      </c>
      <c r="O835" s="1227">
        <f>IFERROR(VLOOKUP(A835,'Resumen de reversiones1_0'!$K$5:$K$1000,1,0),0)</f>
        <v>0</v>
      </c>
      <c r="P835" s="1227">
        <f>IFERROR(VLOOKUP(A835,Factura2_0!$L$5:$L$971,1,0),0)</f>
        <v>0</v>
      </c>
      <c r="Q835" s="1227">
        <f>IFERROR(VLOOKUP($A835,Boleta2_0!$L$5:$L$1117,1,0),0)</f>
        <v>0</v>
      </c>
      <c r="R835" s="1227">
        <f>IFERROR(VLOOKUP($A835,'Servicios Públicos2_0'!$L$5:$L$462,1,0),0)</f>
        <v>0</v>
      </c>
      <c r="S835" s="1227">
        <f>IFERROR(VLOOKUP($A835,NotaCredito2_0!$L$5:$L$457,1,0),0)</f>
        <v>0</v>
      </c>
      <c r="T835" s="1227">
        <f>IFERROR(VLOOKUP($A835,NotaDebito2_0!$L$5:$L$454,1,0),0)</f>
        <v>0</v>
      </c>
      <c r="U835" s="1227">
        <f>IFERROR(VLOOKUP($A835,General!$D$6:$D$235,1,0),0)</f>
        <v>0</v>
      </c>
      <c r="V835" s="1227">
        <f>IFERROR(VLOOKUP($A835,Firma!$H$4:$H$232,1,0),0)</f>
        <v>0</v>
      </c>
      <c r="W835" s="365" t="s">
        <v>1594</v>
      </c>
      <c r="X835" s="1229" t="str">
        <f t="shared" ref="X835:X898" si="13">IF(SUM(F835:V835)&gt;0,"",W835)</f>
        <v>2789</v>
      </c>
    </row>
    <row r="836" spans="1:24" customFormat="1" x14ac:dyDescent="0.25">
      <c r="A836" s="365" t="s">
        <v>1593</v>
      </c>
      <c r="B836" s="1249" t="s">
        <v>685</v>
      </c>
      <c r="C836" s="1382"/>
      <c r="D836" s="1090"/>
      <c r="E836" s="449"/>
      <c r="F836" s="1227" t="str">
        <f>IFERROR(VLOOKUP(A836,Factura1_0!$K$5:$K$263,1,0),"0")</f>
        <v>2790</v>
      </c>
      <c r="G836" s="1227" t="str">
        <f>IFERROR(VLOOKUP(A836,Boleta1_0!$K$5:$K$248,1,0),0)</f>
        <v>2790</v>
      </c>
      <c r="H836" s="1227">
        <f>IFERROR(VLOOKUP(A836,'Nota de Débito1_0'!$K$5:$K$238,1,0),0)</f>
        <v>0</v>
      </c>
      <c r="I836" s="1227">
        <f>IFERROR(VLOOKUP(A836,'Nota de Crédito1_0'!$K$5:$K$238,1,0),0)</f>
        <v>0</v>
      </c>
      <c r="J836" s="1227">
        <f>IFERROR(VLOOKUP(A836,Retenciones1_0!$K$5:$K$237,1,0),0)</f>
        <v>0</v>
      </c>
      <c r="K836" s="1227">
        <f>IFERROR(VLOOKUP(A836,Percepciones1_0!$K$5:$K$236,1,0),0)</f>
        <v>0</v>
      </c>
      <c r="L836" s="1227">
        <f>IFERROR(VLOOKUP(A836,Guía1_0!$K$5:$K$235,1,0),0)</f>
        <v>0</v>
      </c>
      <c r="M836" s="1227">
        <f>IFERROR(VLOOKUP(A836,'Resumen Diario1_1'!$K$5:$K$233,1,0),0)</f>
        <v>0</v>
      </c>
      <c r="N836" s="1227">
        <f>IFERROR(VLOOKUP(A836,'Comunicación de Baja1_0'!$K$5:$K$233,1,0),0)</f>
        <v>0</v>
      </c>
      <c r="O836" s="1227">
        <f>IFERROR(VLOOKUP(A836,'Resumen de reversiones1_0'!$K$5:$K$1000,1,0),0)</f>
        <v>0</v>
      </c>
      <c r="P836" s="1227">
        <f>IFERROR(VLOOKUP(A836,Factura2_0!$L$5:$L$971,1,0),0)</f>
        <v>0</v>
      </c>
      <c r="Q836" s="1227">
        <f>IFERROR(VLOOKUP($A836,Boleta2_0!$L$5:$L$1117,1,0),0)</f>
        <v>0</v>
      </c>
      <c r="R836" s="1227">
        <f>IFERROR(VLOOKUP($A836,'Servicios Públicos2_0'!$L$5:$L$462,1,0),0)</f>
        <v>0</v>
      </c>
      <c r="S836" s="1227">
        <f>IFERROR(VLOOKUP($A836,NotaCredito2_0!$L$5:$L$457,1,0),0)</f>
        <v>0</v>
      </c>
      <c r="T836" s="1227">
        <f>IFERROR(VLOOKUP($A836,NotaDebito2_0!$L$5:$L$454,1,0),0)</f>
        <v>0</v>
      </c>
      <c r="U836" s="1227">
        <f>IFERROR(VLOOKUP($A836,General!$D$6:$D$235,1,0),0)</f>
        <v>0</v>
      </c>
      <c r="V836" s="1227">
        <f>IFERROR(VLOOKUP($A836,Firma!$H$4:$H$232,1,0),0)</f>
        <v>0</v>
      </c>
      <c r="W836" s="365" t="s">
        <v>1593</v>
      </c>
      <c r="X836" s="1229" t="str">
        <f t="shared" si="13"/>
        <v>2790</v>
      </c>
    </row>
    <row r="837" spans="1:24" customFormat="1" x14ac:dyDescent="0.25">
      <c r="A837" s="365" t="s">
        <v>1592</v>
      </c>
      <c r="B837" s="1249" t="s">
        <v>686</v>
      </c>
      <c r="C837" s="1382"/>
      <c r="D837" s="1090"/>
      <c r="E837" s="449"/>
      <c r="F837" s="1227" t="str">
        <f>IFERROR(VLOOKUP(A837,Factura1_0!$K$5:$K$263,1,0),"0")</f>
        <v>0</v>
      </c>
      <c r="G837" s="1227">
        <f>IFERROR(VLOOKUP(A837,Boleta1_0!$K$5:$K$248,1,0),0)</f>
        <v>0</v>
      </c>
      <c r="H837" s="1227">
        <f>IFERROR(VLOOKUP(A837,'Nota de Débito1_0'!$K$5:$K$238,1,0),0)</f>
        <v>0</v>
      </c>
      <c r="I837" s="1227">
        <f>IFERROR(VLOOKUP(A837,'Nota de Crédito1_0'!$K$5:$K$238,1,0),0)</f>
        <v>0</v>
      </c>
      <c r="J837" s="1227">
        <f>IFERROR(VLOOKUP(A837,Retenciones1_0!$K$5:$K$237,1,0),0)</f>
        <v>0</v>
      </c>
      <c r="K837" s="1227">
        <f>IFERROR(VLOOKUP(A837,Percepciones1_0!$K$5:$K$236,1,0),0)</f>
        <v>0</v>
      </c>
      <c r="L837" s="1227">
        <f>IFERROR(VLOOKUP(A837,Guía1_0!$K$5:$K$235,1,0),0)</f>
        <v>0</v>
      </c>
      <c r="M837" s="1227">
        <f>IFERROR(VLOOKUP(A837,'Resumen Diario1_1'!$K$5:$K$233,1,0),0)</f>
        <v>0</v>
      </c>
      <c r="N837" s="1227">
        <f>IFERROR(VLOOKUP(A837,'Comunicación de Baja1_0'!$K$5:$K$233,1,0),0)</f>
        <v>0</v>
      </c>
      <c r="O837" s="1227">
        <f>IFERROR(VLOOKUP(A837,'Resumen de reversiones1_0'!$K$5:$K$1000,1,0),0)</f>
        <v>0</v>
      </c>
      <c r="P837" s="1227">
        <f>IFERROR(VLOOKUP(A837,Factura2_0!$L$5:$L$971,1,0),0)</f>
        <v>0</v>
      </c>
      <c r="Q837" s="1227">
        <f>IFERROR(VLOOKUP($A837,Boleta2_0!$L$5:$L$1117,1,0),0)</f>
        <v>0</v>
      </c>
      <c r="R837" s="1227">
        <f>IFERROR(VLOOKUP($A837,'Servicios Públicos2_0'!$L$5:$L$462,1,0),0)</f>
        <v>0</v>
      </c>
      <c r="S837" s="1227">
        <f>IFERROR(VLOOKUP($A837,NotaCredito2_0!$L$5:$L$457,1,0),0)</f>
        <v>0</v>
      </c>
      <c r="T837" s="1227">
        <f>IFERROR(VLOOKUP($A837,NotaDebito2_0!$L$5:$L$454,1,0),0)</f>
        <v>0</v>
      </c>
      <c r="U837" s="1227">
        <f>IFERROR(VLOOKUP($A837,General!$D$6:$D$235,1,0),0)</f>
        <v>0</v>
      </c>
      <c r="V837" s="1227">
        <f>IFERROR(VLOOKUP($A837,Firma!$H$4:$H$232,1,0),0)</f>
        <v>0</v>
      </c>
      <c r="W837" s="365" t="s">
        <v>1592</v>
      </c>
      <c r="X837" s="1229" t="str">
        <f t="shared" si="13"/>
        <v>2791</v>
      </c>
    </row>
    <row r="838" spans="1:24" customFormat="1" x14ac:dyDescent="0.25">
      <c r="A838" s="365" t="s">
        <v>1591</v>
      </c>
      <c r="B838" s="1249" t="s">
        <v>4193</v>
      </c>
      <c r="C838" s="1382"/>
      <c r="D838" s="1090"/>
      <c r="E838" s="449"/>
      <c r="F838" s="1227" t="str">
        <f>IFERROR(VLOOKUP(A838,Factura1_0!$K$5:$K$263,1,0),"0")</f>
        <v>2792</v>
      </c>
      <c r="G838" s="1227" t="str">
        <f>IFERROR(VLOOKUP(A838,Boleta1_0!$K$5:$K$248,1,0),0)</f>
        <v>2792</v>
      </c>
      <c r="H838" s="1227">
        <f>IFERROR(VLOOKUP(A838,'Nota de Débito1_0'!$K$5:$K$238,1,0),0)</f>
        <v>0</v>
      </c>
      <c r="I838" s="1227">
        <f>IFERROR(VLOOKUP(A838,'Nota de Crédito1_0'!$K$5:$K$238,1,0),0)</f>
        <v>0</v>
      </c>
      <c r="J838" s="1227">
        <f>IFERROR(VLOOKUP(A838,Retenciones1_0!$K$5:$K$237,1,0),0)</f>
        <v>0</v>
      </c>
      <c r="K838" s="1227">
        <f>IFERROR(VLOOKUP(A838,Percepciones1_0!$K$5:$K$236,1,0),0)</f>
        <v>0</v>
      </c>
      <c r="L838" s="1227">
        <f>IFERROR(VLOOKUP(A838,Guía1_0!$K$5:$K$235,1,0),0)</f>
        <v>0</v>
      </c>
      <c r="M838" s="1227">
        <f>IFERROR(VLOOKUP(A838,'Resumen Diario1_1'!$K$5:$K$233,1,0),0)</f>
        <v>0</v>
      </c>
      <c r="N838" s="1227">
        <f>IFERROR(VLOOKUP(A838,'Comunicación de Baja1_0'!$K$5:$K$233,1,0),0)</f>
        <v>0</v>
      </c>
      <c r="O838" s="1227">
        <f>IFERROR(VLOOKUP(A838,'Resumen de reversiones1_0'!$K$5:$K$1000,1,0),0)</f>
        <v>0</v>
      </c>
      <c r="P838" s="1227" t="str">
        <f>IFERROR(VLOOKUP(A838,Factura2_0!$L$5:$L$971,1,0),0)</f>
        <v>2792</v>
      </c>
      <c r="Q838" s="1227" t="str">
        <f>IFERROR(VLOOKUP($A838,Boleta2_0!$L$5:$L$1117,1,0),0)</f>
        <v>2792</v>
      </c>
      <c r="R838" s="1227">
        <f>IFERROR(VLOOKUP($A838,'Servicios Públicos2_0'!$L$5:$L$462,1,0),0)</f>
        <v>0</v>
      </c>
      <c r="S838" s="1227">
        <f>IFERROR(VLOOKUP($A838,NotaCredito2_0!$L$5:$L$457,1,0),0)</f>
        <v>0</v>
      </c>
      <c r="T838" s="1227">
        <f>IFERROR(VLOOKUP($A838,NotaDebito2_0!$L$5:$L$454,1,0),0)</f>
        <v>0</v>
      </c>
      <c r="U838" s="1227">
        <f>IFERROR(VLOOKUP($A838,General!$D$6:$D$235,1,0),0)</f>
        <v>0</v>
      </c>
      <c r="V838" s="1227">
        <f>IFERROR(VLOOKUP($A838,Firma!$H$4:$H$232,1,0),0)</f>
        <v>0</v>
      </c>
      <c r="W838" s="365" t="s">
        <v>1591</v>
      </c>
      <c r="X838" s="1229" t="str">
        <f t="shared" si="13"/>
        <v>2792</v>
      </c>
    </row>
    <row r="839" spans="1:24" customFormat="1" x14ac:dyDescent="0.25">
      <c r="A839" s="365" t="s">
        <v>1590</v>
      </c>
      <c r="B839" s="1249" t="s">
        <v>687</v>
      </c>
      <c r="C839" s="1382"/>
      <c r="D839" s="1090"/>
      <c r="E839" s="449"/>
      <c r="F839" s="1227" t="str">
        <f>IFERROR(VLOOKUP(A839,Factura1_0!$K$5:$K$263,1,0),"0")</f>
        <v>2793</v>
      </c>
      <c r="G839" s="1227" t="str">
        <f>IFERROR(VLOOKUP(A839,Boleta1_0!$K$5:$K$248,1,0),0)</f>
        <v>2793</v>
      </c>
      <c r="H839" s="1227">
        <f>IFERROR(VLOOKUP(A839,'Nota de Débito1_0'!$K$5:$K$238,1,0),0)</f>
        <v>0</v>
      </c>
      <c r="I839" s="1227">
        <f>IFERROR(VLOOKUP(A839,'Nota de Crédito1_0'!$K$5:$K$238,1,0),0)</f>
        <v>0</v>
      </c>
      <c r="J839" s="1227">
        <f>IFERROR(VLOOKUP(A839,Retenciones1_0!$K$5:$K$237,1,0),0)</f>
        <v>0</v>
      </c>
      <c r="K839" s="1227">
        <f>IFERROR(VLOOKUP(A839,Percepciones1_0!$K$5:$K$236,1,0),0)</f>
        <v>0</v>
      </c>
      <c r="L839" s="1227">
        <f>IFERROR(VLOOKUP(A839,Guía1_0!$K$5:$K$235,1,0),0)</f>
        <v>0</v>
      </c>
      <c r="M839" s="1227">
        <f>IFERROR(VLOOKUP(A839,'Resumen Diario1_1'!$K$5:$K$233,1,0),0)</f>
        <v>0</v>
      </c>
      <c r="N839" s="1227">
        <f>IFERROR(VLOOKUP(A839,'Comunicación de Baja1_0'!$K$5:$K$233,1,0),0)</f>
        <v>0</v>
      </c>
      <c r="O839" s="1227">
        <f>IFERROR(VLOOKUP(A839,'Resumen de reversiones1_0'!$K$5:$K$1000,1,0),0)</f>
        <v>0</v>
      </c>
      <c r="P839" s="1227">
        <f>IFERROR(VLOOKUP(A839,Factura2_0!$L$5:$L$971,1,0),0)</f>
        <v>0</v>
      </c>
      <c r="Q839" s="1227">
        <f>IFERROR(VLOOKUP($A839,Boleta2_0!$L$5:$L$1117,1,0),0)</f>
        <v>0</v>
      </c>
      <c r="R839" s="1227">
        <f>IFERROR(VLOOKUP($A839,'Servicios Públicos2_0'!$L$5:$L$462,1,0),0)</f>
        <v>0</v>
      </c>
      <c r="S839" s="1227">
        <f>IFERROR(VLOOKUP($A839,NotaCredito2_0!$L$5:$L$457,1,0),0)</f>
        <v>0</v>
      </c>
      <c r="T839" s="1227">
        <f>IFERROR(VLOOKUP($A839,NotaDebito2_0!$L$5:$L$454,1,0),0)</f>
        <v>0</v>
      </c>
      <c r="U839" s="1227">
        <f>IFERROR(VLOOKUP($A839,General!$D$6:$D$235,1,0),0)</f>
        <v>0</v>
      </c>
      <c r="V839" s="1227">
        <f>IFERROR(VLOOKUP($A839,Firma!$H$4:$H$232,1,0),0)</f>
        <v>0</v>
      </c>
      <c r="W839" s="365" t="s">
        <v>1590</v>
      </c>
      <c r="X839" s="1229" t="str">
        <f t="shared" si="13"/>
        <v>2793</v>
      </c>
    </row>
    <row r="840" spans="1:24" customFormat="1" x14ac:dyDescent="0.25">
      <c r="A840" s="365" t="s">
        <v>1589</v>
      </c>
      <c r="B840" s="1249" t="s">
        <v>688</v>
      </c>
      <c r="C840" s="1382"/>
      <c r="D840" s="1090"/>
      <c r="E840" s="449"/>
      <c r="F840" s="1227" t="str">
        <f>IFERROR(VLOOKUP(A840,Factura1_0!$K$5:$K$263,1,0),"0")</f>
        <v>2794</v>
      </c>
      <c r="G840" s="1227" t="str">
        <f>IFERROR(VLOOKUP(A840,Boleta1_0!$K$5:$K$248,1,0),0)</f>
        <v>2794</v>
      </c>
      <c r="H840" s="1227">
        <f>IFERROR(VLOOKUP(A840,'Nota de Débito1_0'!$K$5:$K$238,1,0),0)</f>
        <v>0</v>
      </c>
      <c r="I840" s="1227">
        <f>IFERROR(VLOOKUP(A840,'Nota de Crédito1_0'!$K$5:$K$238,1,0),0)</f>
        <v>0</v>
      </c>
      <c r="J840" s="1227">
        <f>IFERROR(VLOOKUP(A840,Retenciones1_0!$K$5:$K$237,1,0),0)</f>
        <v>0</v>
      </c>
      <c r="K840" s="1227">
        <f>IFERROR(VLOOKUP(A840,Percepciones1_0!$K$5:$K$236,1,0),0)</f>
        <v>0</v>
      </c>
      <c r="L840" s="1227">
        <f>IFERROR(VLOOKUP(A840,Guía1_0!$K$5:$K$235,1,0),0)</f>
        <v>0</v>
      </c>
      <c r="M840" s="1227">
        <f>IFERROR(VLOOKUP(A840,'Resumen Diario1_1'!$K$5:$K$233,1,0),0)</f>
        <v>0</v>
      </c>
      <c r="N840" s="1227">
        <f>IFERROR(VLOOKUP(A840,'Comunicación de Baja1_0'!$K$5:$K$233,1,0),0)</f>
        <v>0</v>
      </c>
      <c r="O840" s="1227">
        <f>IFERROR(VLOOKUP(A840,'Resumen de reversiones1_0'!$K$5:$K$1000,1,0),0)</f>
        <v>0</v>
      </c>
      <c r="P840" s="1227">
        <f>IFERROR(VLOOKUP(A840,Factura2_0!$L$5:$L$971,1,0),0)</f>
        <v>0</v>
      </c>
      <c r="Q840" s="1227">
        <f>IFERROR(VLOOKUP($A840,Boleta2_0!$L$5:$L$1117,1,0),0)</f>
        <v>0</v>
      </c>
      <c r="R840" s="1227">
        <f>IFERROR(VLOOKUP($A840,'Servicios Públicos2_0'!$L$5:$L$462,1,0),0)</f>
        <v>0</v>
      </c>
      <c r="S840" s="1227">
        <f>IFERROR(VLOOKUP($A840,NotaCredito2_0!$L$5:$L$457,1,0),0)</f>
        <v>0</v>
      </c>
      <c r="T840" s="1227">
        <f>IFERROR(VLOOKUP($A840,NotaDebito2_0!$L$5:$L$454,1,0),0)</f>
        <v>0</v>
      </c>
      <c r="U840" s="1227">
        <f>IFERROR(VLOOKUP($A840,General!$D$6:$D$235,1,0),0)</f>
        <v>0</v>
      </c>
      <c r="V840" s="1227">
        <f>IFERROR(VLOOKUP($A840,Firma!$H$4:$H$232,1,0),0)</f>
        <v>0</v>
      </c>
      <c r="W840" s="365" t="s">
        <v>1589</v>
      </c>
      <c r="X840" s="1229" t="str">
        <f t="shared" si="13"/>
        <v>2794</v>
      </c>
    </row>
    <row r="841" spans="1:24" customFormat="1" x14ac:dyDescent="0.25">
      <c r="A841" s="365" t="s">
        <v>1588</v>
      </c>
      <c r="B841" s="1249" t="s">
        <v>1587</v>
      </c>
      <c r="C841" s="1382"/>
      <c r="D841" s="1090"/>
      <c r="E841" s="449"/>
      <c r="F841" s="1227" t="str">
        <f>IFERROR(VLOOKUP(A841,Factura1_0!$K$5:$K$263,1,0),"0")</f>
        <v>0</v>
      </c>
      <c r="G841" s="1227">
        <f>IFERROR(VLOOKUP(A841,Boleta1_0!$K$5:$K$248,1,0),0)</f>
        <v>0</v>
      </c>
      <c r="H841" s="1227">
        <f>IFERROR(VLOOKUP(A841,'Nota de Débito1_0'!$K$5:$K$238,1,0),0)</f>
        <v>0</v>
      </c>
      <c r="I841" s="1227">
        <f>IFERROR(VLOOKUP(A841,'Nota de Crédito1_0'!$K$5:$K$238,1,0),0)</f>
        <v>0</v>
      </c>
      <c r="J841" s="1227">
        <f>IFERROR(VLOOKUP(A841,Retenciones1_0!$K$5:$K$237,1,0),0)</f>
        <v>0</v>
      </c>
      <c r="K841" s="1227">
        <f>IFERROR(VLOOKUP(A841,Percepciones1_0!$K$5:$K$236,1,0),0)</f>
        <v>0</v>
      </c>
      <c r="L841" s="1227">
        <f>IFERROR(VLOOKUP(A841,Guía1_0!$K$5:$K$235,1,0),0)</f>
        <v>0</v>
      </c>
      <c r="M841" s="1227">
        <f>IFERROR(VLOOKUP(A841,'Resumen Diario1_1'!$K$5:$K$233,1,0),0)</f>
        <v>0</v>
      </c>
      <c r="N841" s="1227">
        <f>IFERROR(VLOOKUP(A841,'Comunicación de Baja1_0'!$K$5:$K$233,1,0),0)</f>
        <v>0</v>
      </c>
      <c r="O841" s="1227">
        <f>IFERROR(VLOOKUP(A841,'Resumen de reversiones1_0'!$K$5:$K$1000,1,0),0)</f>
        <v>0</v>
      </c>
      <c r="P841" s="1227">
        <f>IFERROR(VLOOKUP(A841,Factura2_0!$L$5:$L$971,1,0),0)</f>
        <v>0</v>
      </c>
      <c r="Q841" s="1227">
        <f>IFERROR(VLOOKUP($A841,Boleta2_0!$L$5:$L$1117,1,0),0)</f>
        <v>0</v>
      </c>
      <c r="R841" s="1227">
        <f>IFERROR(VLOOKUP($A841,'Servicios Públicos2_0'!$L$5:$L$462,1,0),0)</f>
        <v>0</v>
      </c>
      <c r="S841" s="1227">
        <f>IFERROR(VLOOKUP($A841,NotaCredito2_0!$L$5:$L$457,1,0),0)</f>
        <v>0</v>
      </c>
      <c r="T841" s="1227">
        <f>IFERROR(VLOOKUP($A841,NotaDebito2_0!$L$5:$L$454,1,0),0)</f>
        <v>0</v>
      </c>
      <c r="U841" s="1227">
        <f>IFERROR(VLOOKUP($A841,General!$D$6:$D$235,1,0),0)</f>
        <v>0</v>
      </c>
      <c r="V841" s="1227">
        <f>IFERROR(VLOOKUP($A841,Firma!$H$4:$H$232,1,0),0)</f>
        <v>0</v>
      </c>
      <c r="W841" s="365" t="s">
        <v>1588</v>
      </c>
      <c r="X841" s="1229" t="str">
        <f t="shared" si="13"/>
        <v>2795</v>
      </c>
    </row>
    <row r="842" spans="1:24" customFormat="1" x14ac:dyDescent="0.25">
      <c r="A842" s="365" t="s">
        <v>1586</v>
      </c>
      <c r="B842" s="1249" t="s">
        <v>1585</v>
      </c>
      <c r="C842" s="1382"/>
      <c r="D842" s="1090"/>
      <c r="E842" s="449"/>
      <c r="F842" s="1227" t="str">
        <f>IFERROR(VLOOKUP(A842,Factura1_0!$K$5:$K$263,1,0),"0")</f>
        <v>2796</v>
      </c>
      <c r="G842" s="1227" t="str">
        <f>IFERROR(VLOOKUP(A842,Boleta1_0!$K$5:$K$248,1,0),0)</f>
        <v>2796</v>
      </c>
      <c r="H842" s="1227">
        <f>IFERROR(VLOOKUP(A842,'Nota de Débito1_0'!$K$5:$K$238,1,0),0)</f>
        <v>0</v>
      </c>
      <c r="I842" s="1227">
        <f>IFERROR(VLOOKUP(A842,'Nota de Crédito1_0'!$K$5:$K$238,1,0),0)</f>
        <v>0</v>
      </c>
      <c r="J842" s="1227">
        <f>IFERROR(VLOOKUP(A842,Retenciones1_0!$K$5:$K$237,1,0),0)</f>
        <v>0</v>
      </c>
      <c r="K842" s="1227">
        <f>IFERROR(VLOOKUP(A842,Percepciones1_0!$K$5:$K$236,1,0),0)</f>
        <v>0</v>
      </c>
      <c r="L842" s="1227">
        <f>IFERROR(VLOOKUP(A842,Guía1_0!$K$5:$K$235,1,0),0)</f>
        <v>0</v>
      </c>
      <c r="M842" s="1227">
        <f>IFERROR(VLOOKUP(A842,'Resumen Diario1_1'!$K$5:$K$233,1,0),0)</f>
        <v>0</v>
      </c>
      <c r="N842" s="1227">
        <f>IFERROR(VLOOKUP(A842,'Comunicación de Baja1_0'!$K$5:$K$233,1,0),0)</f>
        <v>0</v>
      </c>
      <c r="O842" s="1227">
        <f>IFERROR(VLOOKUP(A842,'Resumen de reversiones1_0'!$K$5:$K$1000,1,0),0)</f>
        <v>0</v>
      </c>
      <c r="P842" s="1227">
        <f>IFERROR(VLOOKUP(A842,Factura2_0!$L$5:$L$971,1,0),0)</f>
        <v>0</v>
      </c>
      <c r="Q842" s="1227">
        <f>IFERROR(VLOOKUP($A842,Boleta2_0!$L$5:$L$1117,1,0),0)</f>
        <v>0</v>
      </c>
      <c r="R842" s="1227">
        <f>IFERROR(VLOOKUP($A842,'Servicios Públicos2_0'!$L$5:$L$462,1,0),0)</f>
        <v>0</v>
      </c>
      <c r="S842" s="1227">
        <f>IFERROR(VLOOKUP($A842,NotaCredito2_0!$L$5:$L$457,1,0),0)</f>
        <v>0</v>
      </c>
      <c r="T842" s="1227">
        <f>IFERROR(VLOOKUP($A842,NotaDebito2_0!$L$5:$L$454,1,0),0)</f>
        <v>0</v>
      </c>
      <c r="U842" s="1227">
        <f>IFERROR(VLOOKUP($A842,General!$D$6:$D$235,1,0),0)</f>
        <v>0</v>
      </c>
      <c r="V842" s="1227">
        <f>IFERROR(VLOOKUP($A842,Firma!$H$4:$H$232,1,0),0)</f>
        <v>0</v>
      </c>
      <c r="W842" s="365" t="s">
        <v>1586</v>
      </c>
      <c r="X842" s="1229" t="str">
        <f t="shared" si="13"/>
        <v>2796</v>
      </c>
    </row>
    <row r="843" spans="1:24" customFormat="1" x14ac:dyDescent="0.25">
      <c r="A843" s="365" t="s">
        <v>1584</v>
      </c>
      <c r="B843" s="1249" t="s">
        <v>4194</v>
      </c>
      <c r="C843" s="1382"/>
      <c r="D843" s="1090"/>
      <c r="E843" s="449"/>
      <c r="F843" s="1227" t="str">
        <f>IFERROR(VLOOKUP(A843,Factura1_0!$K$5:$K$263,1,0),"0")</f>
        <v>2797</v>
      </c>
      <c r="G843" s="1227" t="str">
        <f>IFERROR(VLOOKUP(A843,Boleta1_0!$K$5:$K$248,1,0),0)</f>
        <v>2797</v>
      </c>
      <c r="H843" s="1227">
        <f>IFERROR(VLOOKUP(A843,'Nota de Débito1_0'!$K$5:$K$238,1,0),0)</f>
        <v>0</v>
      </c>
      <c r="I843" s="1227">
        <f>IFERROR(VLOOKUP(A843,'Nota de Crédito1_0'!$K$5:$K$238,1,0),0)</f>
        <v>0</v>
      </c>
      <c r="J843" s="1227">
        <f>IFERROR(VLOOKUP(A843,Retenciones1_0!$K$5:$K$237,1,0),0)</f>
        <v>0</v>
      </c>
      <c r="K843" s="1227">
        <f>IFERROR(VLOOKUP(A843,Percepciones1_0!$K$5:$K$236,1,0),0)</f>
        <v>0</v>
      </c>
      <c r="L843" s="1227">
        <f>IFERROR(VLOOKUP(A843,Guía1_0!$K$5:$K$235,1,0),0)</f>
        <v>0</v>
      </c>
      <c r="M843" s="1227">
        <f>IFERROR(VLOOKUP(A843,'Resumen Diario1_1'!$K$5:$K$233,1,0),0)</f>
        <v>0</v>
      </c>
      <c r="N843" s="1227">
        <f>IFERROR(VLOOKUP(A843,'Comunicación de Baja1_0'!$K$5:$K$233,1,0),0)</f>
        <v>0</v>
      </c>
      <c r="O843" s="1227">
        <f>IFERROR(VLOOKUP(A843,'Resumen de reversiones1_0'!$K$5:$K$1000,1,0),0)</f>
        <v>0</v>
      </c>
      <c r="P843" s="1227" t="str">
        <f>IFERROR(VLOOKUP(A843,Factura2_0!$L$5:$L$971,1,0),0)</f>
        <v>2797</v>
      </c>
      <c r="Q843" s="1227" t="str">
        <f>IFERROR(VLOOKUP($A843,Boleta2_0!$L$5:$L$1117,1,0),0)</f>
        <v>2797</v>
      </c>
      <c r="R843" s="1227">
        <f>IFERROR(VLOOKUP($A843,'Servicios Públicos2_0'!$L$5:$L$462,1,0),0)</f>
        <v>0</v>
      </c>
      <c r="S843" s="1227">
        <f>IFERROR(VLOOKUP($A843,NotaCredito2_0!$L$5:$L$457,1,0),0)</f>
        <v>0</v>
      </c>
      <c r="T843" s="1227">
        <f>IFERROR(VLOOKUP($A843,NotaDebito2_0!$L$5:$L$454,1,0),0)</f>
        <v>0</v>
      </c>
      <c r="U843" s="1227">
        <f>IFERROR(VLOOKUP($A843,General!$D$6:$D$235,1,0),0)</f>
        <v>0</v>
      </c>
      <c r="V843" s="1227">
        <f>IFERROR(VLOOKUP($A843,Firma!$H$4:$H$232,1,0),0)</f>
        <v>0</v>
      </c>
      <c r="W843" s="365" t="s">
        <v>1584</v>
      </c>
      <c r="X843" s="1229" t="str">
        <f t="shared" si="13"/>
        <v>2797</v>
      </c>
    </row>
    <row r="844" spans="1:24" customFormat="1" x14ac:dyDescent="0.25">
      <c r="A844" s="365" t="s">
        <v>1583</v>
      </c>
      <c r="B844" s="1249" t="s">
        <v>4195</v>
      </c>
      <c r="C844" s="1382"/>
      <c r="D844" s="1090"/>
      <c r="E844" s="449"/>
      <c r="F844" s="1227" t="str">
        <f>IFERROR(VLOOKUP(A844,Factura1_0!$K$5:$K$263,1,0),"0")</f>
        <v>2798</v>
      </c>
      <c r="G844" s="1227" t="str">
        <f>IFERROR(VLOOKUP(A844,Boleta1_0!$K$5:$K$248,1,0),0)</f>
        <v>2798</v>
      </c>
      <c r="H844" s="1227">
        <f>IFERROR(VLOOKUP(A844,'Nota de Débito1_0'!$K$5:$K$238,1,0),0)</f>
        <v>0</v>
      </c>
      <c r="I844" s="1227">
        <f>IFERROR(VLOOKUP(A844,'Nota de Crédito1_0'!$K$5:$K$238,1,0),0)</f>
        <v>0</v>
      </c>
      <c r="J844" s="1227">
        <f>IFERROR(VLOOKUP(A844,Retenciones1_0!$K$5:$K$237,1,0),0)</f>
        <v>0</v>
      </c>
      <c r="K844" s="1227">
        <f>IFERROR(VLOOKUP(A844,Percepciones1_0!$K$5:$K$236,1,0),0)</f>
        <v>0</v>
      </c>
      <c r="L844" s="1227">
        <f>IFERROR(VLOOKUP(A844,Guía1_0!$K$5:$K$235,1,0),0)</f>
        <v>0</v>
      </c>
      <c r="M844" s="1227">
        <f>IFERROR(VLOOKUP(A844,'Resumen Diario1_1'!$K$5:$K$233,1,0),0)</f>
        <v>0</v>
      </c>
      <c r="N844" s="1227">
        <f>IFERROR(VLOOKUP(A844,'Comunicación de Baja1_0'!$K$5:$K$233,1,0),0)</f>
        <v>0</v>
      </c>
      <c r="O844" s="1227">
        <f>IFERROR(VLOOKUP(A844,'Resumen de reversiones1_0'!$K$5:$K$1000,1,0),0)</f>
        <v>0</v>
      </c>
      <c r="P844" s="1227" t="str">
        <f>IFERROR(VLOOKUP(A844,Factura2_0!$L$5:$L$971,1,0),0)</f>
        <v>2798</v>
      </c>
      <c r="Q844" s="1227" t="str">
        <f>IFERROR(VLOOKUP($A844,Boleta2_0!$L$5:$L$1117,1,0),0)</f>
        <v>2798</v>
      </c>
      <c r="R844" s="1227">
        <f>IFERROR(VLOOKUP($A844,'Servicios Públicos2_0'!$L$5:$L$462,1,0),0)</f>
        <v>0</v>
      </c>
      <c r="S844" s="1227">
        <f>IFERROR(VLOOKUP($A844,NotaCredito2_0!$L$5:$L$457,1,0),0)</f>
        <v>0</v>
      </c>
      <c r="T844" s="1227">
        <f>IFERROR(VLOOKUP($A844,NotaDebito2_0!$L$5:$L$454,1,0),0)</f>
        <v>0</v>
      </c>
      <c r="U844" s="1227">
        <f>IFERROR(VLOOKUP($A844,General!$D$6:$D$235,1,0),0)</f>
        <v>0</v>
      </c>
      <c r="V844" s="1227">
        <f>IFERROR(VLOOKUP($A844,Firma!$H$4:$H$232,1,0),0)</f>
        <v>0</v>
      </c>
      <c r="W844" s="365" t="s">
        <v>1583</v>
      </c>
      <c r="X844" s="1229" t="str">
        <f t="shared" si="13"/>
        <v>2798</v>
      </c>
    </row>
    <row r="845" spans="1:24" customFormat="1" x14ac:dyDescent="0.25">
      <c r="A845" s="365" t="s">
        <v>1582</v>
      </c>
      <c r="B845" s="1249" t="s">
        <v>689</v>
      </c>
      <c r="C845" s="1382"/>
      <c r="D845" s="1090"/>
      <c r="E845" s="449"/>
      <c r="F845" s="1227" t="str">
        <f>IFERROR(VLOOKUP(A845,Factura1_0!$K$5:$K$263,1,0),"0")</f>
        <v>2799</v>
      </c>
      <c r="G845" s="1227" t="str">
        <f>IFERROR(VLOOKUP(A845,Boleta1_0!$K$5:$K$248,1,0),0)</f>
        <v>2799</v>
      </c>
      <c r="H845" s="1227">
        <f>IFERROR(VLOOKUP(A845,'Nota de Débito1_0'!$K$5:$K$238,1,0),0)</f>
        <v>0</v>
      </c>
      <c r="I845" s="1227">
        <f>IFERROR(VLOOKUP(A845,'Nota de Crédito1_0'!$K$5:$K$238,1,0),0)</f>
        <v>0</v>
      </c>
      <c r="J845" s="1227">
        <f>IFERROR(VLOOKUP(A845,Retenciones1_0!$K$5:$K$237,1,0),0)</f>
        <v>0</v>
      </c>
      <c r="K845" s="1227">
        <f>IFERROR(VLOOKUP(A845,Percepciones1_0!$K$5:$K$236,1,0),0)</f>
        <v>0</v>
      </c>
      <c r="L845" s="1227">
        <f>IFERROR(VLOOKUP(A845,Guía1_0!$K$5:$K$235,1,0),0)</f>
        <v>0</v>
      </c>
      <c r="M845" s="1227">
        <f>IFERROR(VLOOKUP(A845,'Resumen Diario1_1'!$K$5:$K$233,1,0),0)</f>
        <v>0</v>
      </c>
      <c r="N845" s="1227">
        <f>IFERROR(VLOOKUP(A845,'Comunicación de Baja1_0'!$K$5:$K$233,1,0),0)</f>
        <v>0</v>
      </c>
      <c r="O845" s="1227">
        <f>IFERROR(VLOOKUP(A845,'Resumen de reversiones1_0'!$K$5:$K$1000,1,0),0)</f>
        <v>0</v>
      </c>
      <c r="P845" s="1227">
        <f>IFERROR(VLOOKUP(A845,Factura2_0!$L$5:$L$971,1,0),0)</f>
        <v>0</v>
      </c>
      <c r="Q845" s="1227">
        <f>IFERROR(VLOOKUP($A845,Boleta2_0!$L$5:$L$1117,1,0),0)</f>
        <v>0</v>
      </c>
      <c r="R845" s="1227">
        <f>IFERROR(VLOOKUP($A845,'Servicios Públicos2_0'!$L$5:$L$462,1,0),0)</f>
        <v>0</v>
      </c>
      <c r="S845" s="1227">
        <f>IFERROR(VLOOKUP($A845,NotaCredito2_0!$L$5:$L$457,1,0),0)</f>
        <v>0</v>
      </c>
      <c r="T845" s="1227">
        <f>IFERROR(VLOOKUP($A845,NotaDebito2_0!$L$5:$L$454,1,0),0)</f>
        <v>0</v>
      </c>
      <c r="U845" s="1227">
        <f>IFERROR(VLOOKUP($A845,General!$D$6:$D$235,1,0),0)</f>
        <v>0</v>
      </c>
      <c r="V845" s="1227">
        <f>IFERROR(VLOOKUP($A845,Firma!$H$4:$H$232,1,0),0)</f>
        <v>0</v>
      </c>
      <c r="W845" s="365" t="s">
        <v>1582</v>
      </c>
      <c r="X845" s="1229" t="str">
        <f t="shared" si="13"/>
        <v>2799</v>
      </c>
    </row>
    <row r="846" spans="1:24" customFormat="1" x14ac:dyDescent="0.25">
      <c r="A846" s="365" t="s">
        <v>1581</v>
      </c>
      <c r="B846" s="1425" t="s">
        <v>6298</v>
      </c>
      <c r="C846" s="1382"/>
      <c r="D846" s="1090"/>
      <c r="E846" s="449"/>
      <c r="F846" s="1227" t="str">
        <f>IFERROR(VLOOKUP(A846,Factura1_0!$K$5:$K$263,1,0),"0")</f>
        <v>2800</v>
      </c>
      <c r="G846" s="1227">
        <f>IFERROR(VLOOKUP(A846,Boleta1_0!$K$5:$K$248,1,0),0)</f>
        <v>0</v>
      </c>
      <c r="H846" s="1227">
        <f>IFERROR(VLOOKUP(A846,'Nota de Débito1_0'!$K$5:$K$238,1,0),0)</f>
        <v>0</v>
      </c>
      <c r="I846" s="1227">
        <f>IFERROR(VLOOKUP(A846,'Nota de Crédito1_0'!$K$5:$K$238,1,0),0)</f>
        <v>0</v>
      </c>
      <c r="J846" s="1227">
        <f>IFERROR(VLOOKUP(A846,Retenciones1_0!$K$5:$K$237,1,0),0)</f>
        <v>0</v>
      </c>
      <c r="K846" s="1227">
        <f>IFERROR(VLOOKUP(A846,Percepciones1_0!$K$5:$K$236,1,0),0)</f>
        <v>0</v>
      </c>
      <c r="L846" s="1227">
        <f>IFERROR(VLOOKUP(A846,Guía1_0!$K$5:$K$235,1,0),0)</f>
        <v>0</v>
      </c>
      <c r="M846" s="1227">
        <f>IFERROR(VLOOKUP(A846,'Resumen Diario1_1'!$K$5:$K$233,1,0),0)</f>
        <v>0</v>
      </c>
      <c r="N846" s="1227">
        <f>IFERROR(VLOOKUP(A846,'Comunicación de Baja1_0'!$K$5:$K$233,1,0),0)</f>
        <v>0</v>
      </c>
      <c r="O846" s="1227">
        <f>IFERROR(VLOOKUP(A846,'Resumen de reversiones1_0'!$K$5:$K$1000,1,0),0)</f>
        <v>0</v>
      </c>
      <c r="P846" s="1227" t="str">
        <f>IFERROR(VLOOKUP(A846,Factura2_0!$L$5:$L$971,1,0),0)</f>
        <v>2800</v>
      </c>
      <c r="Q846" s="1227" t="str">
        <f>IFERROR(VLOOKUP($A846,Boleta2_0!$L$5:$L$1117,1,0),0)</f>
        <v>2800</v>
      </c>
      <c r="R846" s="1227">
        <f>IFERROR(VLOOKUP($A846,'Servicios Públicos2_0'!$L$5:$L$462,1,0),0)</f>
        <v>0</v>
      </c>
      <c r="S846" s="1227">
        <f>IFERROR(VLOOKUP($A846,NotaCredito2_0!$L$5:$L$457,1,0),0)</f>
        <v>0</v>
      </c>
      <c r="T846" s="1227">
        <f>IFERROR(VLOOKUP($A846,NotaDebito2_0!$L$5:$L$454,1,0),0)</f>
        <v>0</v>
      </c>
      <c r="U846" s="1227">
        <f>IFERROR(VLOOKUP($A846,General!$D$6:$D$235,1,0),0)</f>
        <v>0</v>
      </c>
      <c r="V846" s="1227">
        <f>IFERROR(VLOOKUP($A846,Firma!$H$4:$H$232,1,0),0)</f>
        <v>0</v>
      </c>
      <c r="W846" s="365" t="s">
        <v>1581</v>
      </c>
      <c r="X846" s="1229" t="str">
        <f t="shared" si="13"/>
        <v>2800</v>
      </c>
    </row>
    <row r="847" spans="1:24" customFormat="1" x14ac:dyDescent="0.25">
      <c r="A847" s="365" t="s">
        <v>1580</v>
      </c>
      <c r="B847" s="1249" t="s">
        <v>4965</v>
      </c>
      <c r="C847" s="1382"/>
      <c r="D847" s="1090"/>
      <c r="E847" s="449"/>
      <c r="F847" s="1227" t="str">
        <f>IFERROR(VLOOKUP(A847,Factura1_0!$K$5:$K$263,1,0),"0")</f>
        <v>2801</v>
      </c>
      <c r="G847" s="1227">
        <f>IFERROR(VLOOKUP(A847,Boleta1_0!$K$5:$K$248,1,0),0)</f>
        <v>0</v>
      </c>
      <c r="H847" s="1227">
        <f>IFERROR(VLOOKUP(A847,'Nota de Débito1_0'!$K$5:$K$238,1,0),0)</f>
        <v>0</v>
      </c>
      <c r="I847" s="1227" t="str">
        <f>IFERROR(VLOOKUP(A847,'Nota de Crédito1_0'!$K$5:$K$238,1,0),0)</f>
        <v>2801</v>
      </c>
      <c r="J847" s="1227">
        <f>IFERROR(VLOOKUP(A847,Retenciones1_0!$K$5:$K$237,1,0),0)</f>
        <v>0</v>
      </c>
      <c r="K847" s="1227">
        <f>IFERROR(VLOOKUP(A847,Percepciones1_0!$K$5:$K$236,1,0),0)</f>
        <v>0</v>
      </c>
      <c r="L847" s="1227">
        <f>IFERROR(VLOOKUP(A847,Guía1_0!$K$5:$K$235,1,0),0)</f>
        <v>0</v>
      </c>
      <c r="M847" s="1227">
        <f>IFERROR(VLOOKUP(A847,'Resumen Diario1_1'!$K$5:$K$233,1,0),0)</f>
        <v>0</v>
      </c>
      <c r="N847" s="1227">
        <f>IFERROR(VLOOKUP(A847,'Comunicación de Baja1_0'!$K$5:$K$233,1,0),0)</f>
        <v>0</v>
      </c>
      <c r="O847" s="1227">
        <f>IFERROR(VLOOKUP(A847,'Resumen de reversiones1_0'!$K$5:$K$1000,1,0),0)</f>
        <v>0</v>
      </c>
      <c r="P847" s="1227" t="str">
        <f>IFERROR(VLOOKUP(A847,Factura2_0!$L$5:$L$971,1,0),0)</f>
        <v>2801</v>
      </c>
      <c r="Q847" s="1227">
        <f>IFERROR(VLOOKUP($A847,Boleta2_0!$L$5:$L$1117,1,0),0)</f>
        <v>0</v>
      </c>
      <c r="R847" s="1227">
        <f>IFERROR(VLOOKUP($A847,'Servicios Públicos2_0'!$L$5:$L$462,1,0),0)</f>
        <v>0</v>
      </c>
      <c r="S847" s="1227">
        <f>IFERROR(VLOOKUP($A847,NotaCredito2_0!$L$5:$L$457,1,0),0)</f>
        <v>0</v>
      </c>
      <c r="T847" s="1227">
        <f>IFERROR(VLOOKUP($A847,NotaDebito2_0!$L$5:$L$454,1,0),0)</f>
        <v>0</v>
      </c>
      <c r="U847" s="1227">
        <f>IFERROR(VLOOKUP($A847,General!$D$6:$D$235,1,0),0)</f>
        <v>0</v>
      </c>
      <c r="V847" s="1227">
        <f>IFERROR(VLOOKUP($A847,Firma!$H$4:$H$232,1,0),0)</f>
        <v>0</v>
      </c>
      <c r="W847" s="365" t="s">
        <v>1580</v>
      </c>
      <c r="X847" s="1229" t="str">
        <f t="shared" si="13"/>
        <v>2801</v>
      </c>
    </row>
    <row r="848" spans="1:24" customFormat="1" x14ac:dyDescent="0.25">
      <c r="A848" s="365" t="s">
        <v>1579</v>
      </c>
      <c r="B848" s="1249" t="s">
        <v>5060</v>
      </c>
      <c r="C848" s="1382"/>
      <c r="D848" s="1090"/>
      <c r="E848" s="449"/>
      <c r="F848" s="1227" t="str">
        <f>IFERROR(VLOOKUP(A848,Factura1_0!$K$5:$K$263,1,0),"0")</f>
        <v>0</v>
      </c>
      <c r="G848" s="1227">
        <f>IFERROR(VLOOKUP(A848,Boleta1_0!$K$5:$K$248,1,0),0)</f>
        <v>0</v>
      </c>
      <c r="H848" s="1227">
        <f>IFERROR(VLOOKUP(A848,'Nota de Débito1_0'!$K$5:$K$238,1,0),0)</f>
        <v>0</v>
      </c>
      <c r="I848" s="1227">
        <f>IFERROR(VLOOKUP(A848,'Nota de Crédito1_0'!$K$5:$K$238,1,0),0)</f>
        <v>0</v>
      </c>
      <c r="J848" s="1227">
        <f>IFERROR(VLOOKUP(A848,Retenciones1_0!$K$5:$K$237,1,0),0)</f>
        <v>0</v>
      </c>
      <c r="K848" s="1227">
        <f>IFERROR(VLOOKUP(A848,Percepciones1_0!$K$5:$K$236,1,0),0)</f>
        <v>0</v>
      </c>
      <c r="L848" s="1227">
        <f>IFERROR(VLOOKUP(A848,Guía1_0!$K$5:$K$235,1,0),0)</f>
        <v>0</v>
      </c>
      <c r="M848" s="1227">
        <f>IFERROR(VLOOKUP(A848,'Resumen Diario1_1'!$K$5:$K$233,1,0),0)</f>
        <v>0</v>
      </c>
      <c r="N848" s="1227">
        <f>IFERROR(VLOOKUP(A848,'Comunicación de Baja1_0'!$K$5:$K$233,1,0),0)</f>
        <v>0</v>
      </c>
      <c r="O848" s="1227">
        <f>IFERROR(VLOOKUP(A848,'Resumen de reversiones1_0'!$K$5:$K$1000,1,0),0)</f>
        <v>0</v>
      </c>
      <c r="P848" s="1227" t="str">
        <f>IFERROR(VLOOKUP(A848,Factura2_0!$L$5:$L$971,1,0),0)</f>
        <v>2802</v>
      </c>
      <c r="Q848" s="1227">
        <f>IFERROR(VLOOKUP($A848,Boleta2_0!$L$5:$L$1117,1,0),0)</f>
        <v>0</v>
      </c>
      <c r="R848" s="1227">
        <f>IFERROR(VLOOKUP($A848,'Servicios Públicos2_0'!$L$5:$L$462,1,0),0)</f>
        <v>0</v>
      </c>
      <c r="S848" s="1227">
        <f>IFERROR(VLOOKUP($A848,NotaCredito2_0!$L$5:$L$457,1,0),0)</f>
        <v>0</v>
      </c>
      <c r="T848" s="1227">
        <f>IFERROR(VLOOKUP($A848,NotaDebito2_0!$L$5:$L$454,1,0),0)</f>
        <v>0</v>
      </c>
      <c r="U848" s="1227">
        <f>IFERROR(VLOOKUP($A848,General!$D$6:$D$235,1,0),0)</f>
        <v>0</v>
      </c>
      <c r="V848" s="1227">
        <f>IFERROR(VLOOKUP($A848,Firma!$H$4:$H$232,1,0),0)</f>
        <v>0</v>
      </c>
      <c r="W848" s="365" t="s">
        <v>1579</v>
      </c>
      <c r="X848" s="1229" t="str">
        <f t="shared" si="13"/>
        <v>2802</v>
      </c>
    </row>
    <row r="849" spans="1:24" customFormat="1" x14ac:dyDescent="0.25">
      <c r="A849" s="365" t="s">
        <v>1578</v>
      </c>
      <c r="B849" s="1249" t="s">
        <v>1577</v>
      </c>
      <c r="C849" s="1382"/>
      <c r="D849" s="1090"/>
      <c r="E849" s="449"/>
      <c r="F849" s="1227" t="str">
        <f>IFERROR(VLOOKUP(A849,Factura1_0!$K$5:$K$263,1,0),"0")</f>
        <v>0</v>
      </c>
      <c r="G849" s="1227">
        <f>IFERROR(VLOOKUP(A849,Boleta1_0!$K$5:$K$248,1,0),0)</f>
        <v>0</v>
      </c>
      <c r="H849" s="1227">
        <f>IFERROR(VLOOKUP(A849,'Nota de Débito1_0'!$K$5:$K$238,1,0),0)</f>
        <v>0</v>
      </c>
      <c r="I849" s="1227">
        <f>IFERROR(VLOOKUP(A849,'Nota de Crédito1_0'!$K$5:$K$238,1,0),0)</f>
        <v>0</v>
      </c>
      <c r="J849" s="1227">
        <f>IFERROR(VLOOKUP(A849,Retenciones1_0!$K$5:$K$237,1,0),0)</f>
        <v>0</v>
      </c>
      <c r="K849" s="1227">
        <f>IFERROR(VLOOKUP(A849,Percepciones1_0!$K$5:$K$236,1,0),0)</f>
        <v>0</v>
      </c>
      <c r="L849" s="1227">
        <f>IFERROR(VLOOKUP(A849,Guía1_0!$K$5:$K$235,1,0),0)</f>
        <v>0</v>
      </c>
      <c r="M849" s="1227">
        <f>IFERROR(VLOOKUP(A849,'Resumen Diario1_1'!$K$5:$K$233,1,0),0)</f>
        <v>0</v>
      </c>
      <c r="N849" s="1227">
        <f>IFERROR(VLOOKUP(A849,'Comunicación de Baja1_0'!$K$5:$K$233,1,0),0)</f>
        <v>0</v>
      </c>
      <c r="O849" s="1227">
        <f>IFERROR(VLOOKUP(A849,'Resumen de reversiones1_0'!$K$5:$K$1000,1,0),0)</f>
        <v>0</v>
      </c>
      <c r="P849" s="1227">
        <f>IFERROR(VLOOKUP(A849,Factura2_0!$L$5:$L$971,1,0),0)</f>
        <v>0</v>
      </c>
      <c r="Q849" s="1227">
        <f>IFERROR(VLOOKUP($A849,Boleta2_0!$L$5:$L$1117,1,0),0)</f>
        <v>0</v>
      </c>
      <c r="R849" s="1227">
        <f>IFERROR(VLOOKUP($A849,'Servicios Públicos2_0'!$L$5:$L$462,1,0),0)</f>
        <v>0</v>
      </c>
      <c r="S849" s="1227">
        <f>IFERROR(VLOOKUP($A849,NotaCredito2_0!$L$5:$L$457,1,0),0)</f>
        <v>0</v>
      </c>
      <c r="T849" s="1227">
        <f>IFERROR(VLOOKUP($A849,NotaDebito2_0!$L$5:$L$454,1,0),0)</f>
        <v>0</v>
      </c>
      <c r="U849" s="1227">
        <f>IFERROR(VLOOKUP($A849,General!$D$6:$D$235,1,0),0)</f>
        <v>0</v>
      </c>
      <c r="V849" s="1227">
        <f>IFERROR(VLOOKUP($A849,Firma!$H$4:$H$232,1,0),0)</f>
        <v>0</v>
      </c>
      <c r="W849" s="365" t="s">
        <v>1578</v>
      </c>
      <c r="X849" s="1229" t="str">
        <f t="shared" si="13"/>
        <v>2803</v>
      </c>
    </row>
    <row r="850" spans="1:24" customFormat="1" x14ac:dyDescent="0.25">
      <c r="A850" s="365" t="s">
        <v>1576</v>
      </c>
      <c r="B850" s="1249" t="s">
        <v>1575</v>
      </c>
      <c r="C850" s="1382"/>
      <c r="D850" s="1090"/>
      <c r="E850" s="449"/>
      <c r="F850" s="1227" t="str">
        <f>IFERROR(VLOOKUP(A850,Factura1_0!$K$5:$K$263,1,0),"0")</f>
        <v>0</v>
      </c>
      <c r="G850" s="1227">
        <f>IFERROR(VLOOKUP(A850,Boleta1_0!$K$5:$K$248,1,0),0)</f>
        <v>0</v>
      </c>
      <c r="H850" s="1227">
        <f>IFERROR(VLOOKUP(A850,'Nota de Débito1_0'!$K$5:$K$238,1,0),0)</f>
        <v>0</v>
      </c>
      <c r="I850" s="1227">
        <f>IFERROR(VLOOKUP(A850,'Nota de Crédito1_0'!$K$5:$K$238,1,0),0)</f>
        <v>0</v>
      </c>
      <c r="J850" s="1227">
        <f>IFERROR(VLOOKUP(A850,Retenciones1_0!$K$5:$K$237,1,0),0)</f>
        <v>0</v>
      </c>
      <c r="K850" s="1227">
        <f>IFERROR(VLOOKUP(A850,Percepciones1_0!$K$5:$K$236,1,0),0)</f>
        <v>0</v>
      </c>
      <c r="L850" s="1227">
        <f>IFERROR(VLOOKUP(A850,Guía1_0!$K$5:$K$235,1,0),0)</f>
        <v>0</v>
      </c>
      <c r="M850" s="1227">
        <f>IFERROR(VLOOKUP(A850,'Resumen Diario1_1'!$K$5:$K$233,1,0),0)</f>
        <v>0</v>
      </c>
      <c r="N850" s="1227">
        <f>IFERROR(VLOOKUP(A850,'Comunicación de Baja1_0'!$K$5:$K$233,1,0),0)</f>
        <v>0</v>
      </c>
      <c r="O850" s="1227">
        <f>IFERROR(VLOOKUP(A850,'Resumen de reversiones1_0'!$K$5:$K$1000,1,0),0)</f>
        <v>0</v>
      </c>
      <c r="P850" s="1227">
        <f>IFERROR(VLOOKUP(A850,Factura2_0!$L$5:$L$971,1,0),0)</f>
        <v>0</v>
      </c>
      <c r="Q850" s="1227">
        <f>IFERROR(VLOOKUP($A850,Boleta2_0!$L$5:$L$1117,1,0),0)</f>
        <v>0</v>
      </c>
      <c r="R850" s="1227">
        <f>IFERROR(VLOOKUP($A850,'Servicios Públicos2_0'!$L$5:$L$462,1,0),0)</f>
        <v>0</v>
      </c>
      <c r="S850" s="1227">
        <f>IFERROR(VLOOKUP($A850,NotaCredito2_0!$L$5:$L$457,1,0),0)</f>
        <v>0</v>
      </c>
      <c r="T850" s="1227">
        <f>IFERROR(VLOOKUP($A850,NotaDebito2_0!$L$5:$L$454,1,0),0)</f>
        <v>0</v>
      </c>
      <c r="U850" s="1227">
        <f>IFERROR(VLOOKUP($A850,General!$D$6:$D$235,1,0),0)</f>
        <v>0</v>
      </c>
      <c r="V850" s="1227">
        <f>IFERROR(VLOOKUP($A850,Firma!$H$4:$H$232,1,0),0)</f>
        <v>0</v>
      </c>
      <c r="W850" s="365" t="s">
        <v>1576</v>
      </c>
      <c r="X850" s="1229" t="str">
        <f t="shared" si="13"/>
        <v>2804</v>
      </c>
    </row>
    <row r="851" spans="1:24" customFormat="1" x14ac:dyDescent="0.25">
      <c r="A851" s="365" t="s">
        <v>1574</v>
      </c>
      <c r="B851" s="1249" t="s">
        <v>1573</v>
      </c>
      <c r="C851" s="1382"/>
      <c r="D851" s="1090"/>
      <c r="E851" s="449"/>
      <c r="F851" s="1227" t="str">
        <f>IFERROR(VLOOKUP(A851,Factura1_0!$K$5:$K$263,1,0),"0")</f>
        <v>0</v>
      </c>
      <c r="G851" s="1227">
        <f>IFERROR(VLOOKUP(A851,Boleta1_0!$K$5:$K$248,1,0),0)</f>
        <v>0</v>
      </c>
      <c r="H851" s="1227">
        <f>IFERROR(VLOOKUP(A851,'Nota de Débito1_0'!$K$5:$K$238,1,0),0)</f>
        <v>0</v>
      </c>
      <c r="I851" s="1227">
        <f>IFERROR(VLOOKUP(A851,'Nota de Crédito1_0'!$K$5:$K$238,1,0),0)</f>
        <v>0</v>
      </c>
      <c r="J851" s="1227">
        <f>IFERROR(VLOOKUP(A851,Retenciones1_0!$K$5:$K$237,1,0),0)</f>
        <v>0</v>
      </c>
      <c r="K851" s="1227">
        <f>IFERROR(VLOOKUP(A851,Percepciones1_0!$K$5:$K$236,1,0),0)</f>
        <v>0</v>
      </c>
      <c r="L851" s="1227">
        <f>IFERROR(VLOOKUP(A851,Guía1_0!$K$5:$K$235,1,0),0)</f>
        <v>0</v>
      </c>
      <c r="M851" s="1227">
        <f>IFERROR(VLOOKUP(A851,'Resumen Diario1_1'!$K$5:$K$233,1,0),0)</f>
        <v>0</v>
      </c>
      <c r="N851" s="1227">
        <f>IFERROR(VLOOKUP(A851,'Comunicación de Baja1_0'!$K$5:$K$233,1,0),0)</f>
        <v>0</v>
      </c>
      <c r="O851" s="1227">
        <f>IFERROR(VLOOKUP(A851,'Resumen de reversiones1_0'!$K$5:$K$1000,1,0),0)</f>
        <v>0</v>
      </c>
      <c r="P851" s="1227">
        <f>IFERROR(VLOOKUP(A851,Factura2_0!$L$5:$L$971,1,0),0)</f>
        <v>0</v>
      </c>
      <c r="Q851" s="1227">
        <f>IFERROR(VLOOKUP($A851,Boleta2_0!$L$5:$L$1117,1,0),0)</f>
        <v>0</v>
      </c>
      <c r="R851" s="1227">
        <f>IFERROR(VLOOKUP($A851,'Servicios Públicos2_0'!$L$5:$L$462,1,0),0)</f>
        <v>0</v>
      </c>
      <c r="S851" s="1227">
        <f>IFERROR(VLOOKUP($A851,NotaCredito2_0!$L$5:$L$457,1,0),0)</f>
        <v>0</v>
      </c>
      <c r="T851" s="1227">
        <f>IFERROR(VLOOKUP($A851,NotaDebito2_0!$L$5:$L$454,1,0),0)</f>
        <v>0</v>
      </c>
      <c r="U851" s="1227">
        <f>IFERROR(VLOOKUP($A851,General!$D$6:$D$235,1,0),0)</f>
        <v>0</v>
      </c>
      <c r="V851" s="1227">
        <f>IFERROR(VLOOKUP($A851,Firma!$H$4:$H$232,1,0),0)</f>
        <v>0</v>
      </c>
      <c r="W851" s="365" t="s">
        <v>1574</v>
      </c>
      <c r="X851" s="1229" t="str">
        <f t="shared" si="13"/>
        <v>2805</v>
      </c>
    </row>
    <row r="852" spans="1:24" customFormat="1" x14ac:dyDescent="0.25">
      <c r="A852" s="365" t="s">
        <v>1572</v>
      </c>
      <c r="B852" s="1249" t="s">
        <v>1181</v>
      </c>
      <c r="C852" s="1382"/>
      <c r="D852" s="1090"/>
      <c r="E852" s="449"/>
      <c r="F852" s="1227" t="str">
        <f>IFERROR(VLOOKUP(A852,Factura1_0!$K$5:$K$263,1,0),"0")</f>
        <v>0</v>
      </c>
      <c r="G852" s="1227">
        <f>IFERROR(VLOOKUP(A852,Boleta1_0!$K$5:$K$248,1,0),0)</f>
        <v>0</v>
      </c>
      <c r="H852" s="1227">
        <f>IFERROR(VLOOKUP(A852,'Nota de Débito1_0'!$K$5:$K$238,1,0),0)</f>
        <v>0</v>
      </c>
      <c r="I852" s="1227">
        <f>IFERROR(VLOOKUP(A852,'Nota de Crédito1_0'!$K$5:$K$238,1,0),0)</f>
        <v>0</v>
      </c>
      <c r="J852" s="1227">
        <f>IFERROR(VLOOKUP(A852,Retenciones1_0!$K$5:$K$237,1,0),0)</f>
        <v>0</v>
      </c>
      <c r="K852" s="1227">
        <f>IFERROR(VLOOKUP(A852,Percepciones1_0!$K$5:$K$236,1,0),0)</f>
        <v>0</v>
      </c>
      <c r="L852" s="1227">
        <f>IFERROR(VLOOKUP(A852,Guía1_0!$K$5:$K$235,1,0),0)</f>
        <v>0</v>
      </c>
      <c r="M852" s="1227">
        <f>IFERROR(VLOOKUP(A852,'Resumen Diario1_1'!$K$5:$K$233,1,0),0)</f>
        <v>0</v>
      </c>
      <c r="N852" s="1227">
        <f>IFERROR(VLOOKUP(A852,'Comunicación de Baja1_0'!$K$5:$K$233,1,0),0)</f>
        <v>0</v>
      </c>
      <c r="O852" s="1227">
        <f>IFERROR(VLOOKUP(A852,'Resumen de reversiones1_0'!$K$5:$K$1000,1,0),0)</f>
        <v>0</v>
      </c>
      <c r="P852" s="1227">
        <f>IFERROR(VLOOKUP(A852,Factura2_0!$L$5:$L$971,1,0),0)</f>
        <v>0</v>
      </c>
      <c r="Q852" s="1227">
        <f>IFERROR(VLOOKUP($A852,Boleta2_0!$L$5:$L$1117,1,0),0)</f>
        <v>0</v>
      </c>
      <c r="R852" s="1227">
        <f>IFERROR(VLOOKUP($A852,'Servicios Públicos2_0'!$L$5:$L$462,1,0),0)</f>
        <v>0</v>
      </c>
      <c r="S852" s="1227">
        <f>IFERROR(VLOOKUP($A852,NotaCredito2_0!$L$5:$L$457,1,0),0)</f>
        <v>0</v>
      </c>
      <c r="T852" s="1227">
        <f>IFERROR(VLOOKUP($A852,NotaDebito2_0!$L$5:$L$454,1,0),0)</f>
        <v>0</v>
      </c>
      <c r="U852" s="1227">
        <f>IFERROR(VLOOKUP($A852,General!$D$6:$D$235,1,0),0)</f>
        <v>0</v>
      </c>
      <c r="V852" s="1227">
        <f>IFERROR(VLOOKUP($A852,Firma!$H$4:$H$232,1,0),0)</f>
        <v>0</v>
      </c>
      <c r="W852" s="365" t="s">
        <v>1572</v>
      </c>
      <c r="X852" s="1229" t="str">
        <f t="shared" si="13"/>
        <v>2806</v>
      </c>
    </row>
    <row r="853" spans="1:24" customFormat="1" x14ac:dyDescent="0.25">
      <c r="A853" s="365" t="s">
        <v>1571</v>
      </c>
      <c r="B853" s="1249" t="s">
        <v>1570</v>
      </c>
      <c r="C853" s="1382"/>
      <c r="D853" s="1090"/>
      <c r="E853" s="449"/>
      <c r="F853" s="1227" t="str">
        <f>IFERROR(VLOOKUP(A853,Factura1_0!$K$5:$K$263,1,0),"0")</f>
        <v>0</v>
      </c>
      <c r="G853" s="1227">
        <f>IFERROR(VLOOKUP(A853,Boleta1_0!$K$5:$K$248,1,0),0)</f>
        <v>0</v>
      </c>
      <c r="H853" s="1227">
        <f>IFERROR(VLOOKUP(A853,'Nota de Débito1_0'!$K$5:$K$238,1,0),0)</f>
        <v>0</v>
      </c>
      <c r="I853" s="1227">
        <f>IFERROR(VLOOKUP(A853,'Nota de Crédito1_0'!$K$5:$K$238,1,0),0)</f>
        <v>0</v>
      </c>
      <c r="J853" s="1227">
        <f>IFERROR(VLOOKUP(A853,Retenciones1_0!$K$5:$K$237,1,0),0)</f>
        <v>0</v>
      </c>
      <c r="K853" s="1227">
        <f>IFERROR(VLOOKUP(A853,Percepciones1_0!$K$5:$K$236,1,0),0)</f>
        <v>0</v>
      </c>
      <c r="L853" s="1227">
        <f>IFERROR(VLOOKUP(A853,Guía1_0!$K$5:$K$235,1,0),0)</f>
        <v>0</v>
      </c>
      <c r="M853" s="1227">
        <f>IFERROR(VLOOKUP(A853,'Resumen Diario1_1'!$K$5:$K$233,1,0),0)</f>
        <v>0</v>
      </c>
      <c r="N853" s="1227">
        <f>IFERROR(VLOOKUP(A853,'Comunicación de Baja1_0'!$K$5:$K$233,1,0),0)</f>
        <v>0</v>
      </c>
      <c r="O853" s="1227">
        <f>IFERROR(VLOOKUP(A853,'Resumen de reversiones1_0'!$K$5:$K$1000,1,0),0)</f>
        <v>0</v>
      </c>
      <c r="P853" s="1227">
        <f>IFERROR(VLOOKUP(A853,Factura2_0!$L$5:$L$971,1,0),0)</f>
        <v>0</v>
      </c>
      <c r="Q853" s="1227">
        <f>IFERROR(VLOOKUP($A853,Boleta2_0!$L$5:$L$1117,1,0),0)</f>
        <v>0</v>
      </c>
      <c r="R853" s="1227">
        <f>IFERROR(VLOOKUP($A853,'Servicios Públicos2_0'!$L$5:$L$462,1,0),0)</f>
        <v>0</v>
      </c>
      <c r="S853" s="1227">
        <f>IFERROR(VLOOKUP($A853,NotaCredito2_0!$L$5:$L$457,1,0),0)</f>
        <v>0</v>
      </c>
      <c r="T853" s="1227">
        <f>IFERROR(VLOOKUP($A853,NotaDebito2_0!$L$5:$L$454,1,0),0)</f>
        <v>0</v>
      </c>
      <c r="U853" s="1227">
        <f>IFERROR(VLOOKUP($A853,General!$D$6:$D$235,1,0),0)</f>
        <v>0</v>
      </c>
      <c r="V853" s="1227">
        <f>IFERROR(VLOOKUP($A853,Firma!$H$4:$H$232,1,0),0)</f>
        <v>0</v>
      </c>
      <c r="W853" s="365" t="s">
        <v>1571</v>
      </c>
      <c r="X853" s="1229" t="str">
        <f t="shared" si="13"/>
        <v>2807</v>
      </c>
    </row>
    <row r="854" spans="1:24" customFormat="1" x14ac:dyDescent="0.25">
      <c r="A854" s="365" t="s">
        <v>1569</v>
      </c>
      <c r="B854" s="1249" t="s">
        <v>1568</v>
      </c>
      <c r="C854" s="1382"/>
      <c r="D854" s="1090"/>
      <c r="E854" s="449"/>
      <c r="F854" s="1227" t="str">
        <f>IFERROR(VLOOKUP(A854,Factura1_0!$K$5:$K$263,1,0),"0")</f>
        <v>0</v>
      </c>
      <c r="G854" s="1227">
        <f>IFERROR(VLOOKUP(A854,Boleta1_0!$K$5:$K$248,1,0),0)</f>
        <v>0</v>
      </c>
      <c r="H854" s="1227">
        <f>IFERROR(VLOOKUP(A854,'Nota de Débito1_0'!$K$5:$K$238,1,0),0)</f>
        <v>0</v>
      </c>
      <c r="I854" s="1227">
        <f>IFERROR(VLOOKUP(A854,'Nota de Crédito1_0'!$K$5:$K$238,1,0),0)</f>
        <v>0</v>
      </c>
      <c r="J854" s="1227">
        <f>IFERROR(VLOOKUP(A854,Retenciones1_0!$K$5:$K$237,1,0),0)</f>
        <v>0</v>
      </c>
      <c r="K854" s="1227">
        <f>IFERROR(VLOOKUP(A854,Percepciones1_0!$K$5:$K$236,1,0),0)</f>
        <v>0</v>
      </c>
      <c r="L854" s="1227">
        <f>IFERROR(VLOOKUP(A854,Guía1_0!$K$5:$K$235,1,0),0)</f>
        <v>0</v>
      </c>
      <c r="M854" s="1227">
        <f>IFERROR(VLOOKUP(A854,'Resumen Diario1_1'!$K$5:$K$233,1,0),0)</f>
        <v>0</v>
      </c>
      <c r="N854" s="1227">
        <f>IFERROR(VLOOKUP(A854,'Comunicación de Baja1_0'!$K$5:$K$233,1,0),0)</f>
        <v>0</v>
      </c>
      <c r="O854" s="1227">
        <f>IFERROR(VLOOKUP(A854,'Resumen de reversiones1_0'!$K$5:$K$1000,1,0),0)</f>
        <v>0</v>
      </c>
      <c r="P854" s="1227">
        <f>IFERROR(VLOOKUP(A854,Factura2_0!$L$5:$L$971,1,0),0)</f>
        <v>0</v>
      </c>
      <c r="Q854" s="1227">
        <f>IFERROR(VLOOKUP($A854,Boleta2_0!$L$5:$L$1117,1,0),0)</f>
        <v>0</v>
      </c>
      <c r="R854" s="1227">
        <f>IFERROR(VLOOKUP($A854,'Servicios Públicos2_0'!$L$5:$L$462,1,0),0)</f>
        <v>0</v>
      </c>
      <c r="S854" s="1227">
        <f>IFERROR(VLOOKUP($A854,NotaCredito2_0!$L$5:$L$457,1,0),0)</f>
        <v>0</v>
      </c>
      <c r="T854" s="1227">
        <f>IFERROR(VLOOKUP($A854,NotaDebito2_0!$L$5:$L$454,1,0),0)</f>
        <v>0</v>
      </c>
      <c r="U854" s="1227">
        <f>IFERROR(VLOOKUP($A854,General!$D$6:$D$235,1,0),0)</f>
        <v>0</v>
      </c>
      <c r="V854" s="1227">
        <f>IFERROR(VLOOKUP($A854,Firma!$H$4:$H$232,1,0),0)</f>
        <v>0</v>
      </c>
      <c r="W854" s="365" t="s">
        <v>1569</v>
      </c>
      <c r="X854" s="1229" t="str">
        <f t="shared" si="13"/>
        <v>2808</v>
      </c>
    </row>
    <row r="855" spans="1:24" customFormat="1" x14ac:dyDescent="0.25">
      <c r="A855" s="365" t="s">
        <v>1567</v>
      </c>
      <c r="B855" s="1249" t="s">
        <v>1566</v>
      </c>
      <c r="C855" s="1382"/>
      <c r="D855" s="1090"/>
      <c r="E855" s="449"/>
      <c r="F855" s="1227" t="str">
        <f>IFERROR(VLOOKUP(A855,Factura1_0!$K$5:$K$263,1,0),"0")</f>
        <v>0</v>
      </c>
      <c r="G855" s="1227">
        <f>IFERROR(VLOOKUP(A855,Boleta1_0!$K$5:$K$248,1,0),0)</f>
        <v>0</v>
      </c>
      <c r="H855" s="1227">
        <f>IFERROR(VLOOKUP(A855,'Nota de Débito1_0'!$K$5:$K$238,1,0),0)</f>
        <v>0</v>
      </c>
      <c r="I855" s="1227">
        <f>IFERROR(VLOOKUP(A855,'Nota de Crédito1_0'!$K$5:$K$238,1,0),0)</f>
        <v>0</v>
      </c>
      <c r="J855" s="1227">
        <f>IFERROR(VLOOKUP(A855,Retenciones1_0!$K$5:$K$237,1,0),0)</f>
        <v>0</v>
      </c>
      <c r="K855" s="1227">
        <f>IFERROR(VLOOKUP(A855,Percepciones1_0!$K$5:$K$236,1,0),0)</f>
        <v>0</v>
      </c>
      <c r="L855" s="1227">
        <f>IFERROR(VLOOKUP(A855,Guía1_0!$K$5:$K$235,1,0),0)</f>
        <v>0</v>
      </c>
      <c r="M855" s="1227">
        <f>IFERROR(VLOOKUP(A855,'Resumen Diario1_1'!$K$5:$K$233,1,0),0)</f>
        <v>0</v>
      </c>
      <c r="N855" s="1227">
        <f>IFERROR(VLOOKUP(A855,'Comunicación de Baja1_0'!$K$5:$K$233,1,0),0)</f>
        <v>0</v>
      </c>
      <c r="O855" s="1227">
        <f>IFERROR(VLOOKUP(A855,'Resumen de reversiones1_0'!$K$5:$K$1000,1,0),0)</f>
        <v>0</v>
      </c>
      <c r="P855" s="1227">
        <f>IFERROR(VLOOKUP(A855,Factura2_0!$L$5:$L$971,1,0),0)</f>
        <v>0</v>
      </c>
      <c r="Q855" s="1227">
        <f>IFERROR(VLOOKUP($A855,Boleta2_0!$L$5:$L$1117,1,0),0)</f>
        <v>0</v>
      </c>
      <c r="R855" s="1227">
        <f>IFERROR(VLOOKUP($A855,'Servicios Públicos2_0'!$L$5:$L$462,1,0),0)</f>
        <v>0</v>
      </c>
      <c r="S855" s="1227">
        <f>IFERROR(VLOOKUP($A855,NotaCredito2_0!$L$5:$L$457,1,0),0)</f>
        <v>0</v>
      </c>
      <c r="T855" s="1227">
        <f>IFERROR(VLOOKUP($A855,NotaDebito2_0!$L$5:$L$454,1,0),0)</f>
        <v>0</v>
      </c>
      <c r="U855" s="1227">
        <f>IFERROR(VLOOKUP($A855,General!$D$6:$D$235,1,0),0)</f>
        <v>0</v>
      </c>
      <c r="V855" s="1227">
        <f>IFERROR(VLOOKUP($A855,Firma!$H$4:$H$232,1,0),0)</f>
        <v>0</v>
      </c>
      <c r="W855" s="365" t="s">
        <v>1567</v>
      </c>
      <c r="X855" s="1229" t="str">
        <f t="shared" si="13"/>
        <v>2809</v>
      </c>
    </row>
    <row r="856" spans="1:24" customFormat="1" x14ac:dyDescent="0.25">
      <c r="A856" s="365" t="s">
        <v>1565</v>
      </c>
      <c r="B856" s="1249" t="s">
        <v>1564</v>
      </c>
      <c r="C856" s="1382"/>
      <c r="D856" s="1090"/>
      <c r="E856" s="449"/>
      <c r="F856" s="1227" t="str">
        <f>IFERROR(VLOOKUP(A856,Factura1_0!$K$5:$K$263,1,0),"0")</f>
        <v>0</v>
      </c>
      <c r="G856" s="1227">
        <f>IFERROR(VLOOKUP(A856,Boleta1_0!$K$5:$K$248,1,0),0)</f>
        <v>0</v>
      </c>
      <c r="H856" s="1227">
        <f>IFERROR(VLOOKUP(A856,'Nota de Débito1_0'!$K$5:$K$238,1,0),0)</f>
        <v>0</v>
      </c>
      <c r="I856" s="1227">
        <f>IFERROR(VLOOKUP(A856,'Nota de Crédito1_0'!$K$5:$K$238,1,0),0)</f>
        <v>0</v>
      </c>
      <c r="J856" s="1227">
        <f>IFERROR(VLOOKUP(A856,Retenciones1_0!$K$5:$K$237,1,0),0)</f>
        <v>0</v>
      </c>
      <c r="K856" s="1227">
        <f>IFERROR(VLOOKUP(A856,Percepciones1_0!$K$5:$K$236,1,0),0)</f>
        <v>0</v>
      </c>
      <c r="L856" s="1227">
        <f>IFERROR(VLOOKUP(A856,Guía1_0!$K$5:$K$235,1,0),0)</f>
        <v>0</v>
      </c>
      <c r="M856" s="1227">
        <f>IFERROR(VLOOKUP(A856,'Resumen Diario1_1'!$K$5:$K$233,1,0),0)</f>
        <v>0</v>
      </c>
      <c r="N856" s="1227">
        <f>IFERROR(VLOOKUP(A856,'Comunicación de Baja1_0'!$K$5:$K$233,1,0),0)</f>
        <v>0</v>
      </c>
      <c r="O856" s="1227">
        <f>IFERROR(VLOOKUP(A856,'Resumen de reversiones1_0'!$K$5:$K$1000,1,0),0)</f>
        <v>0</v>
      </c>
      <c r="P856" s="1227">
        <f>IFERROR(VLOOKUP(A856,Factura2_0!$L$5:$L$971,1,0),0)</f>
        <v>0</v>
      </c>
      <c r="Q856" s="1227">
        <f>IFERROR(VLOOKUP($A856,Boleta2_0!$L$5:$L$1117,1,0),0)</f>
        <v>0</v>
      </c>
      <c r="R856" s="1227">
        <f>IFERROR(VLOOKUP($A856,'Servicios Públicos2_0'!$L$5:$L$462,1,0),0)</f>
        <v>0</v>
      </c>
      <c r="S856" s="1227">
        <f>IFERROR(VLOOKUP($A856,NotaCredito2_0!$L$5:$L$457,1,0),0)</f>
        <v>0</v>
      </c>
      <c r="T856" s="1227">
        <f>IFERROR(VLOOKUP($A856,NotaDebito2_0!$L$5:$L$454,1,0),0)</f>
        <v>0</v>
      </c>
      <c r="U856" s="1227">
        <f>IFERROR(VLOOKUP($A856,General!$D$6:$D$235,1,0),0)</f>
        <v>0</v>
      </c>
      <c r="V856" s="1227">
        <f>IFERROR(VLOOKUP($A856,Firma!$H$4:$H$232,1,0),0)</f>
        <v>0</v>
      </c>
      <c r="W856" s="365" t="s">
        <v>1565</v>
      </c>
      <c r="X856" s="1229" t="str">
        <f t="shared" si="13"/>
        <v>2810</v>
      </c>
    </row>
    <row r="857" spans="1:24" customFormat="1" x14ac:dyDescent="0.25">
      <c r="A857" s="365" t="s">
        <v>1563</v>
      </c>
      <c r="B857" s="1249" t="s">
        <v>1562</v>
      </c>
      <c r="C857" s="1382"/>
      <c r="D857" s="1090"/>
      <c r="E857" s="449"/>
      <c r="F857" s="1227" t="str">
        <f>IFERROR(VLOOKUP(A857,Factura1_0!$K$5:$K$263,1,0),"0")</f>
        <v>0</v>
      </c>
      <c r="G857" s="1227">
        <f>IFERROR(VLOOKUP(A857,Boleta1_0!$K$5:$K$248,1,0),0)</f>
        <v>0</v>
      </c>
      <c r="H857" s="1227">
        <f>IFERROR(VLOOKUP(A857,'Nota de Débito1_0'!$K$5:$K$238,1,0),0)</f>
        <v>0</v>
      </c>
      <c r="I857" s="1227">
        <f>IFERROR(VLOOKUP(A857,'Nota de Crédito1_0'!$K$5:$K$238,1,0),0)</f>
        <v>0</v>
      </c>
      <c r="J857" s="1227">
        <f>IFERROR(VLOOKUP(A857,Retenciones1_0!$K$5:$K$237,1,0),0)</f>
        <v>0</v>
      </c>
      <c r="K857" s="1227">
        <f>IFERROR(VLOOKUP(A857,Percepciones1_0!$K$5:$K$236,1,0),0)</f>
        <v>0</v>
      </c>
      <c r="L857" s="1227">
        <f>IFERROR(VLOOKUP(A857,Guía1_0!$K$5:$K$235,1,0),0)</f>
        <v>0</v>
      </c>
      <c r="M857" s="1227">
        <f>IFERROR(VLOOKUP(A857,'Resumen Diario1_1'!$K$5:$K$233,1,0),0)</f>
        <v>0</v>
      </c>
      <c r="N857" s="1227">
        <f>IFERROR(VLOOKUP(A857,'Comunicación de Baja1_0'!$K$5:$K$233,1,0),0)</f>
        <v>0</v>
      </c>
      <c r="O857" s="1227">
        <f>IFERROR(VLOOKUP(A857,'Resumen de reversiones1_0'!$K$5:$K$1000,1,0),0)</f>
        <v>0</v>
      </c>
      <c r="P857" s="1227">
        <f>IFERROR(VLOOKUP(A857,Factura2_0!$L$5:$L$971,1,0),0)</f>
        <v>0</v>
      </c>
      <c r="Q857" s="1227">
        <f>IFERROR(VLOOKUP($A857,Boleta2_0!$L$5:$L$1117,1,0),0)</f>
        <v>0</v>
      </c>
      <c r="R857" s="1227">
        <f>IFERROR(VLOOKUP($A857,'Servicios Públicos2_0'!$L$5:$L$462,1,0),0)</f>
        <v>0</v>
      </c>
      <c r="S857" s="1227">
        <f>IFERROR(VLOOKUP($A857,NotaCredito2_0!$L$5:$L$457,1,0),0)</f>
        <v>0</v>
      </c>
      <c r="T857" s="1227">
        <f>IFERROR(VLOOKUP($A857,NotaDebito2_0!$L$5:$L$454,1,0),0)</f>
        <v>0</v>
      </c>
      <c r="U857" s="1227">
        <f>IFERROR(VLOOKUP($A857,General!$D$6:$D$235,1,0),0)</f>
        <v>0</v>
      </c>
      <c r="V857" s="1227">
        <f>IFERROR(VLOOKUP($A857,Firma!$H$4:$H$232,1,0),0)</f>
        <v>0</v>
      </c>
      <c r="W857" s="365" t="s">
        <v>1563</v>
      </c>
      <c r="X857" s="1229" t="str">
        <f t="shared" si="13"/>
        <v>2811</v>
      </c>
    </row>
    <row r="858" spans="1:24" customFormat="1" x14ac:dyDescent="0.25">
      <c r="A858" s="365" t="s">
        <v>1561</v>
      </c>
      <c r="B858" s="1249" t="s">
        <v>1560</v>
      </c>
      <c r="C858" s="1382"/>
      <c r="D858" s="1090"/>
      <c r="E858" s="449"/>
      <c r="F858" s="1227" t="str">
        <f>IFERROR(VLOOKUP(A858,Factura1_0!$K$5:$K$263,1,0),"0")</f>
        <v>0</v>
      </c>
      <c r="G858" s="1227">
        <f>IFERROR(VLOOKUP(A858,Boleta1_0!$K$5:$K$248,1,0),0)</f>
        <v>0</v>
      </c>
      <c r="H858" s="1227">
        <f>IFERROR(VLOOKUP(A858,'Nota de Débito1_0'!$K$5:$K$238,1,0),0)</f>
        <v>0</v>
      </c>
      <c r="I858" s="1227">
        <f>IFERROR(VLOOKUP(A858,'Nota de Crédito1_0'!$K$5:$K$238,1,0),0)</f>
        <v>0</v>
      </c>
      <c r="J858" s="1227">
        <f>IFERROR(VLOOKUP(A858,Retenciones1_0!$K$5:$K$237,1,0),0)</f>
        <v>0</v>
      </c>
      <c r="K858" s="1227">
        <f>IFERROR(VLOOKUP(A858,Percepciones1_0!$K$5:$K$236,1,0),0)</f>
        <v>0</v>
      </c>
      <c r="L858" s="1227">
        <f>IFERROR(VLOOKUP(A858,Guía1_0!$K$5:$K$235,1,0),0)</f>
        <v>0</v>
      </c>
      <c r="M858" s="1227">
        <f>IFERROR(VLOOKUP(A858,'Resumen Diario1_1'!$K$5:$K$233,1,0),0)</f>
        <v>0</v>
      </c>
      <c r="N858" s="1227">
        <f>IFERROR(VLOOKUP(A858,'Comunicación de Baja1_0'!$K$5:$K$233,1,0),0)</f>
        <v>0</v>
      </c>
      <c r="O858" s="1227">
        <f>IFERROR(VLOOKUP(A858,'Resumen de reversiones1_0'!$K$5:$K$1000,1,0),0)</f>
        <v>0</v>
      </c>
      <c r="P858" s="1227">
        <f>IFERROR(VLOOKUP(A858,Factura2_0!$L$5:$L$971,1,0),0)</f>
        <v>0</v>
      </c>
      <c r="Q858" s="1227">
        <f>IFERROR(VLOOKUP($A858,Boleta2_0!$L$5:$L$1117,1,0),0)</f>
        <v>0</v>
      </c>
      <c r="R858" s="1227">
        <f>IFERROR(VLOOKUP($A858,'Servicios Públicos2_0'!$L$5:$L$462,1,0),0)</f>
        <v>0</v>
      </c>
      <c r="S858" s="1227">
        <f>IFERROR(VLOOKUP($A858,NotaCredito2_0!$L$5:$L$457,1,0),0)</f>
        <v>0</v>
      </c>
      <c r="T858" s="1227">
        <f>IFERROR(VLOOKUP($A858,NotaDebito2_0!$L$5:$L$454,1,0),0)</f>
        <v>0</v>
      </c>
      <c r="U858" s="1227">
        <f>IFERROR(VLOOKUP($A858,General!$D$6:$D$235,1,0),0)</f>
        <v>0</v>
      </c>
      <c r="V858" s="1227">
        <f>IFERROR(VLOOKUP($A858,Firma!$H$4:$H$232,1,0),0)</f>
        <v>0</v>
      </c>
      <c r="W858" s="365" t="s">
        <v>1561</v>
      </c>
      <c r="X858" s="1229" t="str">
        <f t="shared" si="13"/>
        <v>2812</v>
      </c>
    </row>
    <row r="859" spans="1:24" customFormat="1" x14ac:dyDescent="0.25">
      <c r="A859" s="365" t="s">
        <v>1559</v>
      </c>
      <c r="B859" s="1249" t="s">
        <v>1558</v>
      </c>
      <c r="C859" s="1382"/>
      <c r="D859" s="1090"/>
      <c r="E859" s="449"/>
      <c r="F859" s="1227" t="str">
        <f>IFERROR(VLOOKUP(A859,Factura1_0!$K$5:$K$263,1,0),"0")</f>
        <v>0</v>
      </c>
      <c r="G859" s="1227">
        <f>IFERROR(VLOOKUP(A859,Boleta1_0!$K$5:$K$248,1,0),0)</f>
        <v>0</v>
      </c>
      <c r="H859" s="1227">
        <f>IFERROR(VLOOKUP(A859,'Nota de Débito1_0'!$K$5:$K$238,1,0),0)</f>
        <v>0</v>
      </c>
      <c r="I859" s="1227">
        <f>IFERROR(VLOOKUP(A859,'Nota de Crédito1_0'!$K$5:$K$238,1,0),0)</f>
        <v>0</v>
      </c>
      <c r="J859" s="1227">
        <f>IFERROR(VLOOKUP(A859,Retenciones1_0!$K$5:$K$237,1,0),0)</f>
        <v>0</v>
      </c>
      <c r="K859" s="1227">
        <f>IFERROR(VLOOKUP(A859,Percepciones1_0!$K$5:$K$236,1,0),0)</f>
        <v>0</v>
      </c>
      <c r="L859" s="1227">
        <f>IFERROR(VLOOKUP(A859,Guía1_0!$K$5:$K$235,1,0),0)</f>
        <v>0</v>
      </c>
      <c r="M859" s="1227">
        <f>IFERROR(VLOOKUP(A859,'Resumen Diario1_1'!$K$5:$K$233,1,0),0)</f>
        <v>0</v>
      </c>
      <c r="N859" s="1227">
        <f>IFERROR(VLOOKUP(A859,'Comunicación de Baja1_0'!$K$5:$K$233,1,0),0)</f>
        <v>0</v>
      </c>
      <c r="O859" s="1227">
        <f>IFERROR(VLOOKUP(A859,'Resumen de reversiones1_0'!$K$5:$K$1000,1,0),0)</f>
        <v>0</v>
      </c>
      <c r="P859" s="1227">
        <f>IFERROR(VLOOKUP(A859,Factura2_0!$L$5:$L$971,1,0),0)</f>
        <v>0</v>
      </c>
      <c r="Q859" s="1227">
        <f>IFERROR(VLOOKUP($A859,Boleta2_0!$L$5:$L$1117,1,0),0)</f>
        <v>0</v>
      </c>
      <c r="R859" s="1227">
        <f>IFERROR(VLOOKUP($A859,'Servicios Públicos2_0'!$L$5:$L$462,1,0),0)</f>
        <v>0</v>
      </c>
      <c r="S859" s="1227">
        <f>IFERROR(VLOOKUP($A859,NotaCredito2_0!$L$5:$L$457,1,0),0)</f>
        <v>0</v>
      </c>
      <c r="T859" s="1227">
        <f>IFERROR(VLOOKUP($A859,NotaDebito2_0!$L$5:$L$454,1,0),0)</f>
        <v>0</v>
      </c>
      <c r="U859" s="1227">
        <f>IFERROR(VLOOKUP($A859,General!$D$6:$D$235,1,0),0)</f>
        <v>0</v>
      </c>
      <c r="V859" s="1227">
        <f>IFERROR(VLOOKUP($A859,Firma!$H$4:$H$232,1,0),0)</f>
        <v>0</v>
      </c>
      <c r="W859" s="365" t="s">
        <v>1559</v>
      </c>
      <c r="X859" s="1229" t="str">
        <f t="shared" si="13"/>
        <v>2813</v>
      </c>
    </row>
    <row r="860" spans="1:24" customFormat="1" x14ac:dyDescent="0.25">
      <c r="A860" s="365" t="s">
        <v>1557</v>
      </c>
      <c r="B860" s="1249" t="s">
        <v>1556</v>
      </c>
      <c r="C860" s="1382"/>
      <c r="D860" s="1090"/>
      <c r="E860" s="449"/>
      <c r="F860" s="1227" t="str">
        <f>IFERROR(VLOOKUP(A860,Factura1_0!$K$5:$K$263,1,0),"0")</f>
        <v>0</v>
      </c>
      <c r="G860" s="1227">
        <f>IFERROR(VLOOKUP(A860,Boleta1_0!$K$5:$K$248,1,0),0)</f>
        <v>0</v>
      </c>
      <c r="H860" s="1227">
        <f>IFERROR(VLOOKUP(A860,'Nota de Débito1_0'!$K$5:$K$238,1,0),0)</f>
        <v>0</v>
      </c>
      <c r="I860" s="1227">
        <f>IFERROR(VLOOKUP(A860,'Nota de Crédito1_0'!$K$5:$K$238,1,0),0)</f>
        <v>0</v>
      </c>
      <c r="J860" s="1227">
        <f>IFERROR(VLOOKUP(A860,Retenciones1_0!$K$5:$K$237,1,0),0)</f>
        <v>0</v>
      </c>
      <c r="K860" s="1227">
        <f>IFERROR(VLOOKUP(A860,Percepciones1_0!$K$5:$K$236,1,0),0)</f>
        <v>0</v>
      </c>
      <c r="L860" s="1227">
        <f>IFERROR(VLOOKUP(A860,Guía1_0!$K$5:$K$235,1,0),0)</f>
        <v>0</v>
      </c>
      <c r="M860" s="1227">
        <f>IFERROR(VLOOKUP(A860,'Resumen Diario1_1'!$K$5:$K$233,1,0),0)</f>
        <v>0</v>
      </c>
      <c r="N860" s="1227">
        <f>IFERROR(VLOOKUP(A860,'Comunicación de Baja1_0'!$K$5:$K$233,1,0),0)</f>
        <v>0</v>
      </c>
      <c r="O860" s="1227">
        <f>IFERROR(VLOOKUP(A860,'Resumen de reversiones1_0'!$K$5:$K$1000,1,0),0)</f>
        <v>0</v>
      </c>
      <c r="P860" s="1227">
        <f>IFERROR(VLOOKUP(A860,Factura2_0!$L$5:$L$971,1,0),0)</f>
        <v>0</v>
      </c>
      <c r="Q860" s="1227">
        <f>IFERROR(VLOOKUP($A860,Boleta2_0!$L$5:$L$1117,1,0),0)</f>
        <v>0</v>
      </c>
      <c r="R860" s="1227">
        <f>IFERROR(VLOOKUP($A860,'Servicios Públicos2_0'!$L$5:$L$462,1,0),0)</f>
        <v>0</v>
      </c>
      <c r="S860" s="1227">
        <f>IFERROR(VLOOKUP($A860,NotaCredito2_0!$L$5:$L$457,1,0),0)</f>
        <v>0</v>
      </c>
      <c r="T860" s="1227">
        <f>IFERROR(VLOOKUP($A860,NotaDebito2_0!$L$5:$L$454,1,0),0)</f>
        <v>0</v>
      </c>
      <c r="U860" s="1227">
        <f>IFERROR(VLOOKUP($A860,General!$D$6:$D$235,1,0),0)</f>
        <v>0</v>
      </c>
      <c r="V860" s="1227">
        <f>IFERROR(VLOOKUP($A860,Firma!$H$4:$H$232,1,0),0)</f>
        <v>0</v>
      </c>
      <c r="W860" s="365" t="s">
        <v>1557</v>
      </c>
      <c r="X860" s="1229" t="str">
        <f t="shared" si="13"/>
        <v>2814</v>
      </c>
    </row>
    <row r="861" spans="1:24" customFormat="1" x14ac:dyDescent="0.25">
      <c r="A861" s="365" t="s">
        <v>1555</v>
      </c>
      <c r="B861" s="1249" t="s">
        <v>1554</v>
      </c>
      <c r="C861" s="1382"/>
      <c r="D861" s="1090"/>
      <c r="E861" s="449"/>
      <c r="F861" s="1227" t="str">
        <f>IFERROR(VLOOKUP(A861,Factura1_0!$K$5:$K$263,1,0),"0")</f>
        <v>0</v>
      </c>
      <c r="G861" s="1227">
        <f>IFERROR(VLOOKUP(A861,Boleta1_0!$K$5:$K$248,1,0),0)</f>
        <v>0</v>
      </c>
      <c r="H861" s="1227">
        <f>IFERROR(VLOOKUP(A861,'Nota de Débito1_0'!$K$5:$K$238,1,0),0)</f>
        <v>0</v>
      </c>
      <c r="I861" s="1227">
        <f>IFERROR(VLOOKUP(A861,'Nota de Crédito1_0'!$K$5:$K$238,1,0),0)</f>
        <v>0</v>
      </c>
      <c r="J861" s="1227">
        <f>IFERROR(VLOOKUP(A861,Retenciones1_0!$K$5:$K$237,1,0),0)</f>
        <v>0</v>
      </c>
      <c r="K861" s="1227">
        <f>IFERROR(VLOOKUP(A861,Percepciones1_0!$K$5:$K$236,1,0),0)</f>
        <v>0</v>
      </c>
      <c r="L861" s="1227">
        <f>IFERROR(VLOOKUP(A861,Guía1_0!$K$5:$K$235,1,0),0)</f>
        <v>0</v>
      </c>
      <c r="M861" s="1227">
        <f>IFERROR(VLOOKUP(A861,'Resumen Diario1_1'!$K$5:$K$233,1,0),0)</f>
        <v>0</v>
      </c>
      <c r="N861" s="1227">
        <f>IFERROR(VLOOKUP(A861,'Comunicación de Baja1_0'!$K$5:$K$233,1,0),0)</f>
        <v>0</v>
      </c>
      <c r="O861" s="1227">
        <f>IFERROR(VLOOKUP(A861,'Resumen de reversiones1_0'!$K$5:$K$1000,1,0),0)</f>
        <v>0</v>
      </c>
      <c r="P861" s="1227">
        <f>IFERROR(VLOOKUP(A861,Factura2_0!$L$5:$L$971,1,0),0)</f>
        <v>0</v>
      </c>
      <c r="Q861" s="1227">
        <f>IFERROR(VLOOKUP($A861,Boleta2_0!$L$5:$L$1117,1,0),0)</f>
        <v>0</v>
      </c>
      <c r="R861" s="1227">
        <f>IFERROR(VLOOKUP($A861,'Servicios Públicos2_0'!$L$5:$L$462,1,0),0)</f>
        <v>0</v>
      </c>
      <c r="S861" s="1227">
        <f>IFERROR(VLOOKUP($A861,NotaCredito2_0!$L$5:$L$457,1,0),0)</f>
        <v>0</v>
      </c>
      <c r="T861" s="1227">
        <f>IFERROR(VLOOKUP($A861,NotaDebito2_0!$L$5:$L$454,1,0),0)</f>
        <v>0</v>
      </c>
      <c r="U861" s="1227">
        <f>IFERROR(VLOOKUP($A861,General!$D$6:$D$235,1,0),0)</f>
        <v>0</v>
      </c>
      <c r="V861" s="1227">
        <f>IFERROR(VLOOKUP($A861,Firma!$H$4:$H$232,1,0),0)</f>
        <v>0</v>
      </c>
      <c r="W861" s="365" t="s">
        <v>1555</v>
      </c>
      <c r="X861" s="1229" t="str">
        <f t="shared" si="13"/>
        <v>2816</v>
      </c>
    </row>
    <row r="862" spans="1:24" customFormat="1" x14ac:dyDescent="0.25">
      <c r="A862" s="365" t="s">
        <v>1553</v>
      </c>
      <c r="B862" s="1249" t="s">
        <v>1552</v>
      </c>
      <c r="C862" s="1382"/>
      <c r="D862" s="1090"/>
      <c r="E862" s="449"/>
      <c r="F862" s="1227" t="str">
        <f>IFERROR(VLOOKUP(A862,Factura1_0!$K$5:$K$263,1,0),"0")</f>
        <v>0</v>
      </c>
      <c r="G862" s="1227">
        <f>IFERROR(VLOOKUP(A862,Boleta1_0!$K$5:$K$248,1,0),0)</f>
        <v>0</v>
      </c>
      <c r="H862" s="1227">
        <f>IFERROR(VLOOKUP(A862,'Nota de Débito1_0'!$K$5:$K$238,1,0),0)</f>
        <v>0</v>
      </c>
      <c r="I862" s="1227">
        <f>IFERROR(VLOOKUP(A862,'Nota de Crédito1_0'!$K$5:$K$238,1,0),0)</f>
        <v>0</v>
      </c>
      <c r="J862" s="1227">
        <f>IFERROR(VLOOKUP(A862,Retenciones1_0!$K$5:$K$237,1,0),0)</f>
        <v>0</v>
      </c>
      <c r="K862" s="1227">
        <f>IFERROR(VLOOKUP(A862,Percepciones1_0!$K$5:$K$236,1,0),0)</f>
        <v>0</v>
      </c>
      <c r="L862" s="1227">
        <f>IFERROR(VLOOKUP(A862,Guía1_0!$K$5:$K$235,1,0),0)</f>
        <v>0</v>
      </c>
      <c r="M862" s="1227">
        <f>IFERROR(VLOOKUP(A862,'Resumen Diario1_1'!$K$5:$K$233,1,0),0)</f>
        <v>0</v>
      </c>
      <c r="N862" s="1227">
        <f>IFERROR(VLOOKUP(A862,'Comunicación de Baja1_0'!$K$5:$K$233,1,0),0)</f>
        <v>0</v>
      </c>
      <c r="O862" s="1227">
        <f>IFERROR(VLOOKUP(A862,'Resumen de reversiones1_0'!$K$5:$K$1000,1,0),0)</f>
        <v>0</v>
      </c>
      <c r="P862" s="1227">
        <f>IFERROR(VLOOKUP(A862,Factura2_0!$L$5:$L$971,1,0),0)</f>
        <v>0</v>
      </c>
      <c r="Q862" s="1227">
        <f>IFERROR(VLOOKUP($A862,Boleta2_0!$L$5:$L$1117,1,0),0)</f>
        <v>0</v>
      </c>
      <c r="R862" s="1227">
        <f>IFERROR(VLOOKUP($A862,'Servicios Públicos2_0'!$L$5:$L$462,1,0),0)</f>
        <v>0</v>
      </c>
      <c r="S862" s="1227">
        <f>IFERROR(VLOOKUP($A862,NotaCredito2_0!$L$5:$L$457,1,0),0)</f>
        <v>0</v>
      </c>
      <c r="T862" s="1227">
        <f>IFERROR(VLOOKUP($A862,NotaDebito2_0!$L$5:$L$454,1,0),0)</f>
        <v>0</v>
      </c>
      <c r="U862" s="1227">
        <f>IFERROR(VLOOKUP($A862,General!$D$6:$D$235,1,0),0)</f>
        <v>0</v>
      </c>
      <c r="V862" s="1227">
        <f>IFERROR(VLOOKUP($A862,Firma!$H$4:$H$232,1,0),0)</f>
        <v>0</v>
      </c>
      <c r="W862" s="365" t="s">
        <v>1553</v>
      </c>
      <c r="X862" s="1229" t="str">
        <f t="shared" si="13"/>
        <v>2817</v>
      </c>
    </row>
    <row r="863" spans="1:24" customFormat="1" x14ac:dyDescent="0.25">
      <c r="A863" s="365" t="s">
        <v>1551</v>
      </c>
      <c r="B863" s="1249" t="s">
        <v>1550</v>
      </c>
      <c r="C863" s="1382"/>
      <c r="D863" s="1090"/>
      <c r="E863" s="449"/>
      <c r="F863" s="1227" t="str">
        <f>IFERROR(VLOOKUP(A863,Factura1_0!$K$5:$K$263,1,0),"0")</f>
        <v>0</v>
      </c>
      <c r="G863" s="1227">
        <f>IFERROR(VLOOKUP(A863,Boleta1_0!$K$5:$K$248,1,0),0)</f>
        <v>0</v>
      </c>
      <c r="H863" s="1227">
        <f>IFERROR(VLOOKUP(A863,'Nota de Débito1_0'!$K$5:$K$238,1,0),0)</f>
        <v>0</v>
      </c>
      <c r="I863" s="1227">
        <f>IFERROR(VLOOKUP(A863,'Nota de Crédito1_0'!$K$5:$K$238,1,0),0)</f>
        <v>0</v>
      </c>
      <c r="J863" s="1227">
        <f>IFERROR(VLOOKUP(A863,Retenciones1_0!$K$5:$K$237,1,0),0)</f>
        <v>0</v>
      </c>
      <c r="K863" s="1227">
        <f>IFERROR(VLOOKUP(A863,Percepciones1_0!$K$5:$K$236,1,0),0)</f>
        <v>0</v>
      </c>
      <c r="L863" s="1227">
        <f>IFERROR(VLOOKUP(A863,Guía1_0!$K$5:$K$235,1,0),0)</f>
        <v>0</v>
      </c>
      <c r="M863" s="1227">
        <f>IFERROR(VLOOKUP(A863,'Resumen Diario1_1'!$K$5:$K$233,1,0),0)</f>
        <v>0</v>
      </c>
      <c r="N863" s="1227">
        <f>IFERROR(VLOOKUP(A863,'Comunicación de Baja1_0'!$K$5:$K$233,1,0),0)</f>
        <v>0</v>
      </c>
      <c r="O863" s="1227">
        <f>IFERROR(VLOOKUP(A863,'Resumen de reversiones1_0'!$K$5:$K$1000,1,0),0)</f>
        <v>0</v>
      </c>
      <c r="P863" s="1227">
        <f>IFERROR(VLOOKUP(A863,Factura2_0!$L$5:$L$971,1,0),0)</f>
        <v>0</v>
      </c>
      <c r="Q863" s="1227">
        <f>IFERROR(VLOOKUP($A863,Boleta2_0!$L$5:$L$1117,1,0),0)</f>
        <v>0</v>
      </c>
      <c r="R863" s="1227">
        <f>IFERROR(VLOOKUP($A863,'Servicios Públicos2_0'!$L$5:$L$462,1,0),0)</f>
        <v>0</v>
      </c>
      <c r="S863" s="1227">
        <f>IFERROR(VLOOKUP($A863,NotaCredito2_0!$L$5:$L$457,1,0),0)</f>
        <v>0</v>
      </c>
      <c r="T863" s="1227">
        <f>IFERROR(VLOOKUP($A863,NotaDebito2_0!$L$5:$L$454,1,0),0)</f>
        <v>0</v>
      </c>
      <c r="U863" s="1227">
        <f>IFERROR(VLOOKUP($A863,General!$D$6:$D$235,1,0),0)</f>
        <v>0</v>
      </c>
      <c r="V863" s="1227">
        <f>IFERROR(VLOOKUP($A863,Firma!$H$4:$H$232,1,0),0)</f>
        <v>0</v>
      </c>
      <c r="W863" s="365" t="s">
        <v>1551</v>
      </c>
      <c r="X863" s="1229" t="str">
        <f t="shared" si="13"/>
        <v>2818</v>
      </c>
    </row>
    <row r="864" spans="1:24" customFormat="1" x14ac:dyDescent="0.25">
      <c r="A864" s="365" t="s">
        <v>1549</v>
      </c>
      <c r="B864" s="1249" t="s">
        <v>1548</v>
      </c>
      <c r="C864" s="1382"/>
      <c r="D864" s="1090"/>
      <c r="E864" s="449"/>
      <c r="F864" s="1227" t="str">
        <f>IFERROR(VLOOKUP(A864,Factura1_0!$K$5:$K$263,1,0),"0")</f>
        <v>0</v>
      </c>
      <c r="G864" s="1227">
        <f>IFERROR(VLOOKUP(A864,Boleta1_0!$K$5:$K$248,1,0),0)</f>
        <v>0</v>
      </c>
      <c r="H864" s="1227">
        <f>IFERROR(VLOOKUP(A864,'Nota de Débito1_0'!$K$5:$K$238,1,0),0)</f>
        <v>0</v>
      </c>
      <c r="I864" s="1227">
        <f>IFERROR(VLOOKUP(A864,'Nota de Crédito1_0'!$K$5:$K$238,1,0),0)</f>
        <v>0</v>
      </c>
      <c r="J864" s="1227">
        <f>IFERROR(VLOOKUP(A864,Retenciones1_0!$K$5:$K$237,1,0),0)</f>
        <v>0</v>
      </c>
      <c r="K864" s="1227">
        <f>IFERROR(VLOOKUP(A864,Percepciones1_0!$K$5:$K$236,1,0),0)</f>
        <v>0</v>
      </c>
      <c r="L864" s="1227">
        <f>IFERROR(VLOOKUP(A864,Guía1_0!$K$5:$K$235,1,0),0)</f>
        <v>0</v>
      </c>
      <c r="M864" s="1227">
        <f>IFERROR(VLOOKUP(A864,'Resumen Diario1_1'!$K$5:$K$233,1,0),0)</f>
        <v>0</v>
      </c>
      <c r="N864" s="1227">
        <f>IFERROR(VLOOKUP(A864,'Comunicación de Baja1_0'!$K$5:$K$233,1,0),0)</f>
        <v>0</v>
      </c>
      <c r="O864" s="1227">
        <f>IFERROR(VLOOKUP(A864,'Resumen de reversiones1_0'!$K$5:$K$1000,1,0),0)</f>
        <v>0</v>
      </c>
      <c r="P864" s="1227">
        <f>IFERROR(VLOOKUP(A864,Factura2_0!$L$5:$L$971,1,0),0)</f>
        <v>0</v>
      </c>
      <c r="Q864" s="1227">
        <f>IFERROR(VLOOKUP($A864,Boleta2_0!$L$5:$L$1117,1,0),0)</f>
        <v>0</v>
      </c>
      <c r="R864" s="1227">
        <f>IFERROR(VLOOKUP($A864,'Servicios Públicos2_0'!$L$5:$L$462,1,0),0)</f>
        <v>0</v>
      </c>
      <c r="S864" s="1227">
        <f>IFERROR(VLOOKUP($A864,NotaCredito2_0!$L$5:$L$457,1,0),0)</f>
        <v>0</v>
      </c>
      <c r="T864" s="1227">
        <f>IFERROR(VLOOKUP($A864,NotaDebito2_0!$L$5:$L$454,1,0),0)</f>
        <v>0</v>
      </c>
      <c r="U864" s="1227">
        <f>IFERROR(VLOOKUP($A864,General!$D$6:$D$235,1,0),0)</f>
        <v>0</v>
      </c>
      <c r="V864" s="1227">
        <f>IFERROR(VLOOKUP($A864,Firma!$H$4:$H$232,1,0),0)</f>
        <v>0</v>
      </c>
      <c r="W864" s="365" t="s">
        <v>1549</v>
      </c>
      <c r="X864" s="1229" t="str">
        <f t="shared" si="13"/>
        <v>2819</v>
      </c>
    </row>
    <row r="865" spans="1:24" customFormat="1" x14ac:dyDescent="0.25">
      <c r="A865" s="365" t="s">
        <v>1547</v>
      </c>
      <c r="B865" s="1249" t="s">
        <v>1546</v>
      </c>
      <c r="C865" s="1382"/>
      <c r="D865" s="1090"/>
      <c r="E865" s="449"/>
      <c r="F865" s="1227" t="str">
        <f>IFERROR(VLOOKUP(A865,Factura1_0!$K$5:$K$263,1,0),"0")</f>
        <v>0</v>
      </c>
      <c r="G865" s="1227">
        <f>IFERROR(VLOOKUP(A865,Boleta1_0!$K$5:$K$248,1,0),0)</f>
        <v>0</v>
      </c>
      <c r="H865" s="1227">
        <f>IFERROR(VLOOKUP(A865,'Nota de Débito1_0'!$K$5:$K$238,1,0),0)</f>
        <v>0</v>
      </c>
      <c r="I865" s="1227">
        <f>IFERROR(VLOOKUP(A865,'Nota de Crédito1_0'!$K$5:$K$238,1,0),0)</f>
        <v>0</v>
      </c>
      <c r="J865" s="1227">
        <f>IFERROR(VLOOKUP(A865,Retenciones1_0!$K$5:$K$237,1,0),0)</f>
        <v>0</v>
      </c>
      <c r="K865" s="1227">
        <f>IFERROR(VLOOKUP(A865,Percepciones1_0!$K$5:$K$236,1,0),0)</f>
        <v>0</v>
      </c>
      <c r="L865" s="1227">
        <f>IFERROR(VLOOKUP(A865,Guía1_0!$K$5:$K$235,1,0),0)</f>
        <v>0</v>
      </c>
      <c r="M865" s="1227">
        <f>IFERROR(VLOOKUP(A865,'Resumen Diario1_1'!$K$5:$K$233,1,0),0)</f>
        <v>0</v>
      </c>
      <c r="N865" s="1227">
        <f>IFERROR(VLOOKUP(A865,'Comunicación de Baja1_0'!$K$5:$K$233,1,0),0)</f>
        <v>0</v>
      </c>
      <c r="O865" s="1227">
        <f>IFERROR(VLOOKUP(A865,'Resumen de reversiones1_0'!$K$5:$K$1000,1,0),0)</f>
        <v>0</v>
      </c>
      <c r="P865" s="1227">
        <f>IFERROR(VLOOKUP(A865,Factura2_0!$L$5:$L$971,1,0),0)</f>
        <v>0</v>
      </c>
      <c r="Q865" s="1227">
        <f>IFERROR(VLOOKUP($A865,Boleta2_0!$L$5:$L$1117,1,0),0)</f>
        <v>0</v>
      </c>
      <c r="R865" s="1227">
        <f>IFERROR(VLOOKUP($A865,'Servicios Públicos2_0'!$L$5:$L$462,1,0),0)</f>
        <v>0</v>
      </c>
      <c r="S865" s="1227">
        <f>IFERROR(VLOOKUP($A865,NotaCredito2_0!$L$5:$L$457,1,0),0)</f>
        <v>0</v>
      </c>
      <c r="T865" s="1227">
        <f>IFERROR(VLOOKUP($A865,NotaDebito2_0!$L$5:$L$454,1,0),0)</f>
        <v>0</v>
      </c>
      <c r="U865" s="1227">
        <f>IFERROR(VLOOKUP($A865,General!$D$6:$D$235,1,0),0)</f>
        <v>0</v>
      </c>
      <c r="V865" s="1227">
        <f>IFERROR(VLOOKUP($A865,Firma!$H$4:$H$232,1,0),0)</f>
        <v>0</v>
      </c>
      <c r="W865" s="365" t="s">
        <v>1547</v>
      </c>
      <c r="X865" s="1229" t="str">
        <f t="shared" si="13"/>
        <v>2820</v>
      </c>
    </row>
    <row r="866" spans="1:24" customFormat="1" x14ac:dyDescent="0.25">
      <c r="A866" s="365" t="s">
        <v>1545</v>
      </c>
      <c r="B866" s="1249" t="s">
        <v>1544</v>
      </c>
      <c r="C866" s="1382"/>
      <c r="D866" s="1090"/>
      <c r="E866" s="449"/>
      <c r="F866" s="1227" t="str">
        <f>IFERROR(VLOOKUP(A866,Factura1_0!$K$5:$K$263,1,0),"0")</f>
        <v>0</v>
      </c>
      <c r="G866" s="1227">
        <f>IFERROR(VLOOKUP(A866,Boleta1_0!$K$5:$K$248,1,0),0)</f>
        <v>0</v>
      </c>
      <c r="H866" s="1227">
        <f>IFERROR(VLOOKUP(A866,'Nota de Débito1_0'!$K$5:$K$238,1,0),0)</f>
        <v>0</v>
      </c>
      <c r="I866" s="1227">
        <f>IFERROR(VLOOKUP(A866,'Nota de Crédito1_0'!$K$5:$K$238,1,0),0)</f>
        <v>0</v>
      </c>
      <c r="J866" s="1227">
        <f>IFERROR(VLOOKUP(A866,Retenciones1_0!$K$5:$K$237,1,0),0)</f>
        <v>0</v>
      </c>
      <c r="K866" s="1227">
        <f>IFERROR(VLOOKUP(A866,Percepciones1_0!$K$5:$K$236,1,0),0)</f>
        <v>0</v>
      </c>
      <c r="L866" s="1227">
        <f>IFERROR(VLOOKUP(A866,Guía1_0!$K$5:$K$235,1,0),0)</f>
        <v>0</v>
      </c>
      <c r="M866" s="1227">
        <f>IFERROR(VLOOKUP(A866,'Resumen Diario1_1'!$K$5:$K$233,1,0),0)</f>
        <v>0</v>
      </c>
      <c r="N866" s="1227">
        <f>IFERROR(VLOOKUP(A866,'Comunicación de Baja1_0'!$K$5:$K$233,1,0),0)</f>
        <v>0</v>
      </c>
      <c r="O866" s="1227">
        <f>IFERROR(VLOOKUP(A866,'Resumen de reversiones1_0'!$K$5:$K$1000,1,0),0)</f>
        <v>0</v>
      </c>
      <c r="P866" s="1227">
        <f>IFERROR(VLOOKUP(A866,Factura2_0!$L$5:$L$971,1,0),0)</f>
        <v>0</v>
      </c>
      <c r="Q866" s="1227">
        <f>IFERROR(VLOOKUP($A866,Boleta2_0!$L$5:$L$1117,1,0),0)</f>
        <v>0</v>
      </c>
      <c r="R866" s="1227">
        <f>IFERROR(VLOOKUP($A866,'Servicios Públicos2_0'!$L$5:$L$462,1,0),0)</f>
        <v>0</v>
      </c>
      <c r="S866" s="1227">
        <f>IFERROR(VLOOKUP($A866,NotaCredito2_0!$L$5:$L$457,1,0),0)</f>
        <v>0</v>
      </c>
      <c r="T866" s="1227">
        <f>IFERROR(VLOOKUP($A866,NotaDebito2_0!$L$5:$L$454,1,0),0)</f>
        <v>0</v>
      </c>
      <c r="U866" s="1227">
        <f>IFERROR(VLOOKUP($A866,General!$D$6:$D$235,1,0),0)</f>
        <v>0</v>
      </c>
      <c r="V866" s="1227">
        <f>IFERROR(VLOOKUP($A866,Firma!$H$4:$H$232,1,0),0)</f>
        <v>0</v>
      </c>
      <c r="W866" s="365" t="s">
        <v>1545</v>
      </c>
      <c r="X866" s="1229" t="str">
        <f t="shared" si="13"/>
        <v>2821</v>
      </c>
    </row>
    <row r="867" spans="1:24" customFormat="1" x14ac:dyDescent="0.25">
      <c r="A867" s="365" t="s">
        <v>1543</v>
      </c>
      <c r="B867" s="1249" t="s">
        <v>1542</v>
      </c>
      <c r="C867" s="1382"/>
      <c r="D867" s="1090"/>
      <c r="E867" s="449"/>
      <c r="F867" s="1227" t="str">
        <f>IFERROR(VLOOKUP(A867,Factura1_0!$K$5:$K$263,1,0),"0")</f>
        <v>0</v>
      </c>
      <c r="G867" s="1227">
        <f>IFERROR(VLOOKUP(A867,Boleta1_0!$K$5:$K$248,1,0),0)</f>
        <v>0</v>
      </c>
      <c r="H867" s="1227">
        <f>IFERROR(VLOOKUP(A867,'Nota de Débito1_0'!$K$5:$K$238,1,0),0)</f>
        <v>0</v>
      </c>
      <c r="I867" s="1227">
        <f>IFERROR(VLOOKUP(A867,'Nota de Crédito1_0'!$K$5:$K$238,1,0),0)</f>
        <v>0</v>
      </c>
      <c r="J867" s="1227">
        <f>IFERROR(VLOOKUP(A867,Retenciones1_0!$K$5:$K$237,1,0),0)</f>
        <v>0</v>
      </c>
      <c r="K867" s="1227">
        <f>IFERROR(VLOOKUP(A867,Percepciones1_0!$K$5:$K$236,1,0),0)</f>
        <v>0</v>
      </c>
      <c r="L867" s="1227">
        <f>IFERROR(VLOOKUP(A867,Guía1_0!$K$5:$K$235,1,0),0)</f>
        <v>0</v>
      </c>
      <c r="M867" s="1227">
        <f>IFERROR(VLOOKUP(A867,'Resumen Diario1_1'!$K$5:$K$233,1,0),0)</f>
        <v>0</v>
      </c>
      <c r="N867" s="1227">
        <f>IFERROR(VLOOKUP(A867,'Comunicación de Baja1_0'!$K$5:$K$233,1,0),0)</f>
        <v>0</v>
      </c>
      <c r="O867" s="1227">
        <f>IFERROR(VLOOKUP(A867,'Resumen de reversiones1_0'!$K$5:$K$1000,1,0),0)</f>
        <v>0</v>
      </c>
      <c r="P867" s="1227">
        <f>IFERROR(VLOOKUP(A867,Factura2_0!$L$5:$L$971,1,0),0)</f>
        <v>0</v>
      </c>
      <c r="Q867" s="1227">
        <f>IFERROR(VLOOKUP($A867,Boleta2_0!$L$5:$L$1117,1,0),0)</f>
        <v>0</v>
      </c>
      <c r="R867" s="1227">
        <f>IFERROR(VLOOKUP($A867,'Servicios Públicos2_0'!$L$5:$L$462,1,0),0)</f>
        <v>0</v>
      </c>
      <c r="S867" s="1227">
        <f>IFERROR(VLOOKUP($A867,NotaCredito2_0!$L$5:$L$457,1,0),0)</f>
        <v>0</v>
      </c>
      <c r="T867" s="1227">
        <f>IFERROR(VLOOKUP($A867,NotaDebito2_0!$L$5:$L$454,1,0),0)</f>
        <v>0</v>
      </c>
      <c r="U867" s="1227">
        <f>IFERROR(VLOOKUP($A867,General!$D$6:$D$235,1,0),0)</f>
        <v>0</v>
      </c>
      <c r="V867" s="1227">
        <f>IFERROR(VLOOKUP($A867,Firma!$H$4:$H$232,1,0),0)</f>
        <v>0</v>
      </c>
      <c r="W867" s="365" t="s">
        <v>1543</v>
      </c>
      <c r="X867" s="1229" t="str">
        <f t="shared" si="13"/>
        <v>2822</v>
      </c>
    </row>
    <row r="868" spans="1:24" customFormat="1" x14ac:dyDescent="0.25">
      <c r="A868" s="365" t="s">
        <v>1541</v>
      </c>
      <c r="B868" s="1249" t="s">
        <v>1540</v>
      </c>
      <c r="C868" s="1382"/>
      <c r="D868" s="1090"/>
      <c r="E868" s="449"/>
      <c r="F868" s="1227" t="str">
        <f>IFERROR(VLOOKUP(A868,Factura1_0!$K$5:$K$263,1,0),"0")</f>
        <v>0</v>
      </c>
      <c r="G868" s="1227">
        <f>IFERROR(VLOOKUP(A868,Boleta1_0!$K$5:$K$248,1,0),0)</f>
        <v>0</v>
      </c>
      <c r="H868" s="1227">
        <f>IFERROR(VLOOKUP(A868,'Nota de Débito1_0'!$K$5:$K$238,1,0),0)</f>
        <v>0</v>
      </c>
      <c r="I868" s="1227">
        <f>IFERROR(VLOOKUP(A868,'Nota de Crédito1_0'!$K$5:$K$238,1,0),0)</f>
        <v>0</v>
      </c>
      <c r="J868" s="1227">
        <f>IFERROR(VLOOKUP(A868,Retenciones1_0!$K$5:$K$237,1,0),0)</f>
        <v>0</v>
      </c>
      <c r="K868" s="1227">
        <f>IFERROR(VLOOKUP(A868,Percepciones1_0!$K$5:$K$236,1,0),0)</f>
        <v>0</v>
      </c>
      <c r="L868" s="1227">
        <f>IFERROR(VLOOKUP(A868,Guía1_0!$K$5:$K$235,1,0),0)</f>
        <v>0</v>
      </c>
      <c r="M868" s="1227">
        <f>IFERROR(VLOOKUP(A868,'Resumen Diario1_1'!$K$5:$K$233,1,0),0)</f>
        <v>0</v>
      </c>
      <c r="N868" s="1227">
        <f>IFERROR(VLOOKUP(A868,'Comunicación de Baja1_0'!$K$5:$K$233,1,0),0)</f>
        <v>0</v>
      </c>
      <c r="O868" s="1227">
        <f>IFERROR(VLOOKUP(A868,'Resumen de reversiones1_0'!$K$5:$K$1000,1,0),0)</f>
        <v>0</v>
      </c>
      <c r="P868" s="1227">
        <f>IFERROR(VLOOKUP(A868,Factura2_0!$L$5:$L$971,1,0),0)</f>
        <v>0</v>
      </c>
      <c r="Q868" s="1227">
        <f>IFERROR(VLOOKUP($A868,Boleta2_0!$L$5:$L$1117,1,0),0)</f>
        <v>0</v>
      </c>
      <c r="R868" s="1227">
        <f>IFERROR(VLOOKUP($A868,'Servicios Públicos2_0'!$L$5:$L$462,1,0),0)</f>
        <v>0</v>
      </c>
      <c r="S868" s="1227">
        <f>IFERROR(VLOOKUP($A868,NotaCredito2_0!$L$5:$L$457,1,0),0)</f>
        <v>0</v>
      </c>
      <c r="T868" s="1227">
        <f>IFERROR(VLOOKUP($A868,NotaDebito2_0!$L$5:$L$454,1,0),0)</f>
        <v>0</v>
      </c>
      <c r="U868" s="1227">
        <f>IFERROR(VLOOKUP($A868,General!$D$6:$D$235,1,0),0)</f>
        <v>0</v>
      </c>
      <c r="V868" s="1227">
        <f>IFERROR(VLOOKUP($A868,Firma!$H$4:$H$232,1,0),0)</f>
        <v>0</v>
      </c>
      <c r="W868" s="365" t="s">
        <v>1541</v>
      </c>
      <c r="X868" s="1229" t="str">
        <f t="shared" si="13"/>
        <v>2823</v>
      </c>
    </row>
    <row r="869" spans="1:24" customFormat="1" x14ac:dyDescent="0.25">
      <c r="A869" s="365" t="s">
        <v>1539</v>
      </c>
      <c r="B869" s="1249" t="s">
        <v>1538</v>
      </c>
      <c r="C869" s="1382"/>
      <c r="D869" s="1090"/>
      <c r="E869" s="449"/>
      <c r="F869" s="1227" t="str">
        <f>IFERROR(VLOOKUP(A869,Factura1_0!$K$5:$K$263,1,0),"0")</f>
        <v>0</v>
      </c>
      <c r="G869" s="1227">
        <f>IFERROR(VLOOKUP(A869,Boleta1_0!$K$5:$K$248,1,0),0)</f>
        <v>0</v>
      </c>
      <c r="H869" s="1227">
        <f>IFERROR(VLOOKUP(A869,'Nota de Débito1_0'!$K$5:$K$238,1,0),0)</f>
        <v>0</v>
      </c>
      <c r="I869" s="1227">
        <f>IFERROR(VLOOKUP(A869,'Nota de Crédito1_0'!$K$5:$K$238,1,0),0)</f>
        <v>0</v>
      </c>
      <c r="J869" s="1227">
        <f>IFERROR(VLOOKUP(A869,Retenciones1_0!$K$5:$K$237,1,0),0)</f>
        <v>0</v>
      </c>
      <c r="K869" s="1227">
        <f>IFERROR(VLOOKUP(A869,Percepciones1_0!$K$5:$K$236,1,0),0)</f>
        <v>0</v>
      </c>
      <c r="L869" s="1227">
        <f>IFERROR(VLOOKUP(A869,Guía1_0!$K$5:$K$235,1,0),0)</f>
        <v>0</v>
      </c>
      <c r="M869" s="1227">
        <f>IFERROR(VLOOKUP(A869,'Resumen Diario1_1'!$K$5:$K$233,1,0),0)</f>
        <v>0</v>
      </c>
      <c r="N869" s="1227">
        <f>IFERROR(VLOOKUP(A869,'Comunicación de Baja1_0'!$K$5:$K$233,1,0),0)</f>
        <v>0</v>
      </c>
      <c r="O869" s="1227">
        <f>IFERROR(VLOOKUP(A869,'Resumen de reversiones1_0'!$K$5:$K$1000,1,0),0)</f>
        <v>0</v>
      </c>
      <c r="P869" s="1227">
        <f>IFERROR(VLOOKUP(A869,Factura2_0!$L$5:$L$971,1,0),0)</f>
        <v>0</v>
      </c>
      <c r="Q869" s="1227">
        <f>IFERROR(VLOOKUP($A869,Boleta2_0!$L$5:$L$1117,1,0),0)</f>
        <v>0</v>
      </c>
      <c r="R869" s="1227">
        <f>IFERROR(VLOOKUP($A869,'Servicios Públicos2_0'!$L$5:$L$462,1,0),0)</f>
        <v>0</v>
      </c>
      <c r="S869" s="1227">
        <f>IFERROR(VLOOKUP($A869,NotaCredito2_0!$L$5:$L$457,1,0),0)</f>
        <v>0</v>
      </c>
      <c r="T869" s="1227">
        <f>IFERROR(VLOOKUP($A869,NotaDebito2_0!$L$5:$L$454,1,0),0)</f>
        <v>0</v>
      </c>
      <c r="U869" s="1227">
        <f>IFERROR(VLOOKUP($A869,General!$D$6:$D$235,1,0),0)</f>
        <v>0</v>
      </c>
      <c r="V869" s="1227">
        <f>IFERROR(VLOOKUP($A869,Firma!$H$4:$H$232,1,0),0)</f>
        <v>0</v>
      </c>
      <c r="W869" s="365" t="s">
        <v>1539</v>
      </c>
      <c r="X869" s="1229" t="str">
        <f t="shared" si="13"/>
        <v>2824</v>
      </c>
    </row>
    <row r="870" spans="1:24" customFormat="1" x14ac:dyDescent="0.25">
      <c r="A870" s="365" t="s">
        <v>1537</v>
      </c>
      <c r="B870" s="1249" t="s">
        <v>1536</v>
      </c>
      <c r="C870" s="1382"/>
      <c r="D870" s="1090"/>
      <c r="E870" s="449"/>
      <c r="F870" s="1227" t="str">
        <f>IFERROR(VLOOKUP(A870,Factura1_0!$K$5:$K$263,1,0),"0")</f>
        <v>0</v>
      </c>
      <c r="G870" s="1227">
        <f>IFERROR(VLOOKUP(A870,Boleta1_0!$K$5:$K$248,1,0),0)</f>
        <v>0</v>
      </c>
      <c r="H870" s="1227">
        <f>IFERROR(VLOOKUP(A870,'Nota de Débito1_0'!$K$5:$K$238,1,0),0)</f>
        <v>0</v>
      </c>
      <c r="I870" s="1227">
        <f>IFERROR(VLOOKUP(A870,'Nota de Crédito1_0'!$K$5:$K$238,1,0),0)</f>
        <v>0</v>
      </c>
      <c r="J870" s="1227">
        <f>IFERROR(VLOOKUP(A870,Retenciones1_0!$K$5:$K$237,1,0),0)</f>
        <v>0</v>
      </c>
      <c r="K870" s="1227">
        <f>IFERROR(VLOOKUP(A870,Percepciones1_0!$K$5:$K$236,1,0),0)</f>
        <v>0</v>
      </c>
      <c r="L870" s="1227">
        <f>IFERROR(VLOOKUP(A870,Guía1_0!$K$5:$K$235,1,0),0)</f>
        <v>0</v>
      </c>
      <c r="M870" s="1227">
        <f>IFERROR(VLOOKUP(A870,'Resumen Diario1_1'!$K$5:$K$233,1,0),0)</f>
        <v>0</v>
      </c>
      <c r="N870" s="1227">
        <f>IFERROR(VLOOKUP(A870,'Comunicación de Baja1_0'!$K$5:$K$233,1,0),0)</f>
        <v>0</v>
      </c>
      <c r="O870" s="1227">
        <f>IFERROR(VLOOKUP(A870,'Resumen de reversiones1_0'!$K$5:$K$1000,1,0),0)</f>
        <v>0</v>
      </c>
      <c r="P870" s="1227">
        <f>IFERROR(VLOOKUP(A870,Factura2_0!$L$5:$L$971,1,0),0)</f>
        <v>0</v>
      </c>
      <c r="Q870" s="1227">
        <f>IFERROR(VLOOKUP($A870,Boleta2_0!$L$5:$L$1117,1,0),0)</f>
        <v>0</v>
      </c>
      <c r="R870" s="1227">
        <f>IFERROR(VLOOKUP($A870,'Servicios Públicos2_0'!$L$5:$L$462,1,0),0)</f>
        <v>0</v>
      </c>
      <c r="S870" s="1227">
        <f>IFERROR(VLOOKUP($A870,NotaCredito2_0!$L$5:$L$457,1,0),0)</f>
        <v>0</v>
      </c>
      <c r="T870" s="1227">
        <f>IFERROR(VLOOKUP($A870,NotaDebito2_0!$L$5:$L$454,1,0),0)</f>
        <v>0</v>
      </c>
      <c r="U870" s="1227">
        <f>IFERROR(VLOOKUP($A870,General!$D$6:$D$235,1,0),0)</f>
        <v>0</v>
      </c>
      <c r="V870" s="1227">
        <f>IFERROR(VLOOKUP($A870,Firma!$H$4:$H$232,1,0),0)</f>
        <v>0</v>
      </c>
      <c r="W870" s="365" t="s">
        <v>1537</v>
      </c>
      <c r="X870" s="1229" t="str">
        <f t="shared" si="13"/>
        <v>2825</v>
      </c>
    </row>
    <row r="871" spans="1:24" customFormat="1" x14ac:dyDescent="0.25">
      <c r="A871" s="365" t="s">
        <v>1535</v>
      </c>
      <c r="B871" s="1249" t="s">
        <v>1534</v>
      </c>
      <c r="C871" s="1382"/>
      <c r="D871" s="1090"/>
      <c r="E871" s="449"/>
      <c r="F871" s="1227" t="str">
        <f>IFERROR(VLOOKUP(A871,Factura1_0!$K$5:$K$263,1,0),"0")</f>
        <v>0</v>
      </c>
      <c r="G871" s="1227">
        <f>IFERROR(VLOOKUP(A871,Boleta1_0!$K$5:$K$248,1,0),0)</f>
        <v>0</v>
      </c>
      <c r="H871" s="1227">
        <f>IFERROR(VLOOKUP(A871,'Nota de Débito1_0'!$K$5:$K$238,1,0),0)</f>
        <v>0</v>
      </c>
      <c r="I871" s="1227">
        <f>IFERROR(VLOOKUP(A871,'Nota de Crédito1_0'!$K$5:$K$238,1,0),0)</f>
        <v>0</v>
      </c>
      <c r="J871" s="1227">
        <f>IFERROR(VLOOKUP(A871,Retenciones1_0!$K$5:$K$237,1,0),0)</f>
        <v>0</v>
      </c>
      <c r="K871" s="1227">
        <f>IFERROR(VLOOKUP(A871,Percepciones1_0!$K$5:$K$236,1,0),0)</f>
        <v>0</v>
      </c>
      <c r="L871" s="1227">
        <f>IFERROR(VLOOKUP(A871,Guía1_0!$K$5:$K$235,1,0),0)</f>
        <v>0</v>
      </c>
      <c r="M871" s="1227">
        <f>IFERROR(VLOOKUP(A871,'Resumen Diario1_1'!$K$5:$K$233,1,0),0)</f>
        <v>0</v>
      </c>
      <c r="N871" s="1227">
        <f>IFERROR(VLOOKUP(A871,'Comunicación de Baja1_0'!$K$5:$K$233,1,0),0)</f>
        <v>0</v>
      </c>
      <c r="O871" s="1227">
        <f>IFERROR(VLOOKUP(A871,'Resumen de reversiones1_0'!$K$5:$K$1000,1,0),0)</f>
        <v>0</v>
      </c>
      <c r="P871" s="1227">
        <f>IFERROR(VLOOKUP(A871,Factura2_0!$L$5:$L$971,1,0),0)</f>
        <v>0</v>
      </c>
      <c r="Q871" s="1227">
        <f>IFERROR(VLOOKUP($A871,Boleta2_0!$L$5:$L$1117,1,0),0)</f>
        <v>0</v>
      </c>
      <c r="R871" s="1227">
        <f>IFERROR(VLOOKUP($A871,'Servicios Públicos2_0'!$L$5:$L$462,1,0),0)</f>
        <v>0</v>
      </c>
      <c r="S871" s="1227">
        <f>IFERROR(VLOOKUP($A871,NotaCredito2_0!$L$5:$L$457,1,0),0)</f>
        <v>0</v>
      </c>
      <c r="T871" s="1227">
        <f>IFERROR(VLOOKUP($A871,NotaDebito2_0!$L$5:$L$454,1,0),0)</f>
        <v>0</v>
      </c>
      <c r="U871" s="1227">
        <f>IFERROR(VLOOKUP($A871,General!$D$6:$D$235,1,0),0)</f>
        <v>0</v>
      </c>
      <c r="V871" s="1227">
        <f>IFERROR(VLOOKUP($A871,Firma!$H$4:$H$232,1,0),0)</f>
        <v>0</v>
      </c>
      <c r="W871" s="365" t="s">
        <v>1535</v>
      </c>
      <c r="X871" s="1229" t="str">
        <f t="shared" si="13"/>
        <v>2826</v>
      </c>
    </row>
    <row r="872" spans="1:24" customFormat="1" x14ac:dyDescent="0.25">
      <c r="A872" s="365" t="s">
        <v>1533</v>
      </c>
      <c r="B872" s="1249" t="s">
        <v>1532</v>
      </c>
      <c r="C872" s="1382"/>
      <c r="D872" s="1090"/>
      <c r="E872" s="449"/>
      <c r="F872" s="1227" t="str">
        <f>IFERROR(VLOOKUP(A872,Factura1_0!$K$5:$K$263,1,0),"0")</f>
        <v>0</v>
      </c>
      <c r="G872" s="1227">
        <f>IFERROR(VLOOKUP(A872,Boleta1_0!$K$5:$K$248,1,0),0)</f>
        <v>0</v>
      </c>
      <c r="H872" s="1227">
        <f>IFERROR(VLOOKUP(A872,'Nota de Débito1_0'!$K$5:$K$238,1,0),0)</f>
        <v>0</v>
      </c>
      <c r="I872" s="1227">
        <f>IFERROR(VLOOKUP(A872,'Nota de Crédito1_0'!$K$5:$K$238,1,0),0)</f>
        <v>0</v>
      </c>
      <c r="J872" s="1227">
        <f>IFERROR(VLOOKUP(A872,Retenciones1_0!$K$5:$K$237,1,0),0)</f>
        <v>0</v>
      </c>
      <c r="K872" s="1227">
        <f>IFERROR(VLOOKUP(A872,Percepciones1_0!$K$5:$K$236,1,0),0)</f>
        <v>0</v>
      </c>
      <c r="L872" s="1227">
        <f>IFERROR(VLOOKUP(A872,Guía1_0!$K$5:$K$235,1,0),0)</f>
        <v>0</v>
      </c>
      <c r="M872" s="1227">
        <f>IFERROR(VLOOKUP(A872,'Resumen Diario1_1'!$K$5:$K$233,1,0),0)</f>
        <v>0</v>
      </c>
      <c r="N872" s="1227">
        <f>IFERROR(VLOOKUP(A872,'Comunicación de Baja1_0'!$K$5:$K$233,1,0),0)</f>
        <v>0</v>
      </c>
      <c r="O872" s="1227">
        <f>IFERROR(VLOOKUP(A872,'Resumen de reversiones1_0'!$K$5:$K$1000,1,0),0)</f>
        <v>0</v>
      </c>
      <c r="P872" s="1227">
        <f>IFERROR(VLOOKUP(A872,Factura2_0!$L$5:$L$971,1,0),0)</f>
        <v>0</v>
      </c>
      <c r="Q872" s="1227">
        <f>IFERROR(VLOOKUP($A872,Boleta2_0!$L$5:$L$1117,1,0),0)</f>
        <v>0</v>
      </c>
      <c r="R872" s="1227">
        <f>IFERROR(VLOOKUP($A872,'Servicios Públicos2_0'!$L$5:$L$462,1,0),0)</f>
        <v>0</v>
      </c>
      <c r="S872" s="1227">
        <f>IFERROR(VLOOKUP($A872,NotaCredito2_0!$L$5:$L$457,1,0),0)</f>
        <v>0</v>
      </c>
      <c r="T872" s="1227">
        <f>IFERROR(VLOOKUP($A872,NotaDebito2_0!$L$5:$L$454,1,0),0)</f>
        <v>0</v>
      </c>
      <c r="U872" s="1227">
        <f>IFERROR(VLOOKUP($A872,General!$D$6:$D$235,1,0),0)</f>
        <v>0</v>
      </c>
      <c r="V872" s="1227">
        <f>IFERROR(VLOOKUP($A872,Firma!$H$4:$H$232,1,0),0)</f>
        <v>0</v>
      </c>
      <c r="W872" s="365" t="s">
        <v>1533</v>
      </c>
      <c r="X872" s="1229" t="str">
        <f t="shared" si="13"/>
        <v>2827</v>
      </c>
    </row>
    <row r="873" spans="1:24" customFormat="1" x14ac:dyDescent="0.25">
      <c r="A873" s="365" t="s">
        <v>1531</v>
      </c>
      <c r="B873" s="1249" t="s">
        <v>1530</v>
      </c>
      <c r="C873" s="1382"/>
      <c r="D873" s="1090"/>
      <c r="E873" s="449"/>
      <c r="F873" s="1227" t="str">
        <f>IFERROR(VLOOKUP(A873,Factura1_0!$K$5:$K$263,1,0),"0")</f>
        <v>0</v>
      </c>
      <c r="G873" s="1227">
        <f>IFERROR(VLOOKUP(A873,Boleta1_0!$K$5:$K$248,1,0),0)</f>
        <v>0</v>
      </c>
      <c r="H873" s="1227">
        <f>IFERROR(VLOOKUP(A873,'Nota de Débito1_0'!$K$5:$K$238,1,0),0)</f>
        <v>0</v>
      </c>
      <c r="I873" s="1227">
        <f>IFERROR(VLOOKUP(A873,'Nota de Crédito1_0'!$K$5:$K$238,1,0),0)</f>
        <v>0</v>
      </c>
      <c r="J873" s="1227">
        <f>IFERROR(VLOOKUP(A873,Retenciones1_0!$K$5:$K$237,1,0),0)</f>
        <v>0</v>
      </c>
      <c r="K873" s="1227">
        <f>IFERROR(VLOOKUP(A873,Percepciones1_0!$K$5:$K$236,1,0),0)</f>
        <v>0</v>
      </c>
      <c r="L873" s="1227">
        <f>IFERROR(VLOOKUP(A873,Guía1_0!$K$5:$K$235,1,0),0)</f>
        <v>0</v>
      </c>
      <c r="M873" s="1227">
        <f>IFERROR(VLOOKUP(A873,'Resumen Diario1_1'!$K$5:$K$233,1,0),0)</f>
        <v>0</v>
      </c>
      <c r="N873" s="1227">
        <f>IFERROR(VLOOKUP(A873,'Comunicación de Baja1_0'!$K$5:$K$233,1,0),0)</f>
        <v>0</v>
      </c>
      <c r="O873" s="1227">
        <f>IFERROR(VLOOKUP(A873,'Resumen de reversiones1_0'!$K$5:$K$1000,1,0),0)</f>
        <v>0</v>
      </c>
      <c r="P873" s="1227">
        <f>IFERROR(VLOOKUP(A873,Factura2_0!$L$5:$L$971,1,0),0)</f>
        <v>0</v>
      </c>
      <c r="Q873" s="1227">
        <f>IFERROR(VLOOKUP($A873,Boleta2_0!$L$5:$L$1117,1,0),0)</f>
        <v>0</v>
      </c>
      <c r="R873" s="1227">
        <f>IFERROR(VLOOKUP($A873,'Servicios Públicos2_0'!$L$5:$L$462,1,0),0)</f>
        <v>0</v>
      </c>
      <c r="S873" s="1227">
        <f>IFERROR(VLOOKUP($A873,NotaCredito2_0!$L$5:$L$457,1,0),0)</f>
        <v>0</v>
      </c>
      <c r="T873" s="1227">
        <f>IFERROR(VLOOKUP($A873,NotaDebito2_0!$L$5:$L$454,1,0),0)</f>
        <v>0</v>
      </c>
      <c r="U873" s="1227">
        <f>IFERROR(VLOOKUP($A873,General!$D$6:$D$235,1,0),0)</f>
        <v>0</v>
      </c>
      <c r="V873" s="1227">
        <f>IFERROR(VLOOKUP($A873,Firma!$H$4:$H$232,1,0),0)</f>
        <v>0</v>
      </c>
      <c r="W873" s="365" t="s">
        <v>1531</v>
      </c>
      <c r="X873" s="1229" t="str">
        <f t="shared" si="13"/>
        <v>2828</v>
      </c>
    </row>
    <row r="874" spans="1:24" customFormat="1" x14ac:dyDescent="0.25">
      <c r="A874" s="365" t="s">
        <v>1529</v>
      </c>
      <c r="B874" s="1249" t="s">
        <v>1528</v>
      </c>
      <c r="C874" s="1382"/>
      <c r="D874" s="1090"/>
      <c r="E874" s="449"/>
      <c r="F874" s="1227" t="str">
        <f>IFERROR(VLOOKUP(A874,Factura1_0!$K$5:$K$263,1,0),"0")</f>
        <v>0</v>
      </c>
      <c r="G874" s="1227">
        <f>IFERROR(VLOOKUP(A874,Boleta1_0!$K$5:$K$248,1,0),0)</f>
        <v>0</v>
      </c>
      <c r="H874" s="1227">
        <f>IFERROR(VLOOKUP(A874,'Nota de Débito1_0'!$K$5:$K$238,1,0),0)</f>
        <v>0</v>
      </c>
      <c r="I874" s="1227">
        <f>IFERROR(VLOOKUP(A874,'Nota de Crédito1_0'!$K$5:$K$238,1,0),0)</f>
        <v>0</v>
      </c>
      <c r="J874" s="1227">
        <f>IFERROR(VLOOKUP(A874,Retenciones1_0!$K$5:$K$237,1,0),0)</f>
        <v>0</v>
      </c>
      <c r="K874" s="1227">
        <f>IFERROR(VLOOKUP(A874,Percepciones1_0!$K$5:$K$236,1,0),0)</f>
        <v>0</v>
      </c>
      <c r="L874" s="1227">
        <f>IFERROR(VLOOKUP(A874,Guía1_0!$K$5:$K$235,1,0),0)</f>
        <v>0</v>
      </c>
      <c r="M874" s="1227">
        <f>IFERROR(VLOOKUP(A874,'Resumen Diario1_1'!$K$5:$K$233,1,0),0)</f>
        <v>0</v>
      </c>
      <c r="N874" s="1227">
        <f>IFERROR(VLOOKUP(A874,'Comunicación de Baja1_0'!$K$5:$K$233,1,0),0)</f>
        <v>0</v>
      </c>
      <c r="O874" s="1227">
        <f>IFERROR(VLOOKUP(A874,'Resumen de reversiones1_0'!$K$5:$K$1000,1,0),0)</f>
        <v>0</v>
      </c>
      <c r="P874" s="1227">
        <f>IFERROR(VLOOKUP(A874,Factura2_0!$L$5:$L$971,1,0),0)</f>
        <v>0</v>
      </c>
      <c r="Q874" s="1227">
        <f>IFERROR(VLOOKUP($A874,Boleta2_0!$L$5:$L$1117,1,0),0)</f>
        <v>0</v>
      </c>
      <c r="R874" s="1227">
        <f>IFERROR(VLOOKUP($A874,'Servicios Públicos2_0'!$L$5:$L$462,1,0),0)</f>
        <v>0</v>
      </c>
      <c r="S874" s="1227">
        <f>IFERROR(VLOOKUP($A874,NotaCredito2_0!$L$5:$L$457,1,0),0)</f>
        <v>0</v>
      </c>
      <c r="T874" s="1227">
        <f>IFERROR(VLOOKUP($A874,NotaDebito2_0!$L$5:$L$454,1,0),0)</f>
        <v>0</v>
      </c>
      <c r="U874" s="1227">
        <f>IFERROR(VLOOKUP($A874,General!$D$6:$D$235,1,0),0)</f>
        <v>0</v>
      </c>
      <c r="V874" s="1227">
        <f>IFERROR(VLOOKUP($A874,Firma!$H$4:$H$232,1,0),0)</f>
        <v>0</v>
      </c>
      <c r="W874" s="365" t="s">
        <v>1529</v>
      </c>
      <c r="X874" s="1229" t="str">
        <f t="shared" si="13"/>
        <v>2829</v>
      </c>
    </row>
    <row r="875" spans="1:24" customFormat="1" x14ac:dyDescent="0.25">
      <c r="A875" s="365" t="s">
        <v>1527</v>
      </c>
      <c r="B875" s="1249" t="s">
        <v>1526</v>
      </c>
      <c r="C875" s="1382"/>
      <c r="D875" s="1090"/>
      <c r="E875" s="449"/>
      <c r="F875" s="1227" t="str">
        <f>IFERROR(VLOOKUP(A875,Factura1_0!$K$5:$K$263,1,0),"0")</f>
        <v>0</v>
      </c>
      <c r="G875" s="1227">
        <f>IFERROR(VLOOKUP(A875,Boleta1_0!$K$5:$K$248,1,0),0)</f>
        <v>0</v>
      </c>
      <c r="H875" s="1227">
        <f>IFERROR(VLOOKUP(A875,'Nota de Débito1_0'!$K$5:$K$238,1,0),0)</f>
        <v>0</v>
      </c>
      <c r="I875" s="1227">
        <f>IFERROR(VLOOKUP(A875,'Nota de Crédito1_0'!$K$5:$K$238,1,0),0)</f>
        <v>0</v>
      </c>
      <c r="J875" s="1227">
        <f>IFERROR(VLOOKUP(A875,Retenciones1_0!$K$5:$K$237,1,0),0)</f>
        <v>0</v>
      </c>
      <c r="K875" s="1227">
        <f>IFERROR(VLOOKUP(A875,Percepciones1_0!$K$5:$K$236,1,0),0)</f>
        <v>0</v>
      </c>
      <c r="L875" s="1227">
        <f>IFERROR(VLOOKUP(A875,Guía1_0!$K$5:$K$235,1,0),0)</f>
        <v>0</v>
      </c>
      <c r="M875" s="1227">
        <f>IFERROR(VLOOKUP(A875,'Resumen Diario1_1'!$K$5:$K$233,1,0),0)</f>
        <v>0</v>
      </c>
      <c r="N875" s="1227">
        <f>IFERROR(VLOOKUP(A875,'Comunicación de Baja1_0'!$K$5:$K$233,1,0),0)</f>
        <v>0</v>
      </c>
      <c r="O875" s="1227">
        <f>IFERROR(VLOOKUP(A875,'Resumen de reversiones1_0'!$K$5:$K$1000,1,0),0)</f>
        <v>0</v>
      </c>
      <c r="P875" s="1227">
        <f>IFERROR(VLOOKUP(A875,Factura2_0!$L$5:$L$971,1,0),0)</f>
        <v>0</v>
      </c>
      <c r="Q875" s="1227">
        <f>IFERROR(VLOOKUP($A875,Boleta2_0!$L$5:$L$1117,1,0),0)</f>
        <v>0</v>
      </c>
      <c r="R875" s="1227">
        <f>IFERROR(VLOOKUP($A875,'Servicios Públicos2_0'!$L$5:$L$462,1,0),0)</f>
        <v>0</v>
      </c>
      <c r="S875" s="1227">
        <f>IFERROR(VLOOKUP($A875,NotaCredito2_0!$L$5:$L$457,1,0),0)</f>
        <v>0</v>
      </c>
      <c r="T875" s="1227">
        <f>IFERROR(VLOOKUP($A875,NotaDebito2_0!$L$5:$L$454,1,0),0)</f>
        <v>0</v>
      </c>
      <c r="U875" s="1227">
        <f>IFERROR(VLOOKUP($A875,General!$D$6:$D$235,1,0),0)</f>
        <v>0</v>
      </c>
      <c r="V875" s="1227">
        <f>IFERROR(VLOOKUP($A875,Firma!$H$4:$H$232,1,0),0)</f>
        <v>0</v>
      </c>
      <c r="W875" s="365" t="s">
        <v>1527</v>
      </c>
      <c r="X875" s="1229" t="str">
        <f t="shared" si="13"/>
        <v>2830</v>
      </c>
    </row>
    <row r="876" spans="1:24" customFormat="1" x14ac:dyDescent="0.25">
      <c r="A876" s="365" t="s">
        <v>1525</v>
      </c>
      <c r="B876" s="1249" t="s">
        <v>1524</v>
      </c>
      <c r="C876" s="1382"/>
      <c r="D876" s="1090"/>
      <c r="E876" s="449"/>
      <c r="F876" s="1227" t="str">
        <f>IFERROR(VLOOKUP(A876,Factura1_0!$K$5:$K$263,1,0),"0")</f>
        <v>0</v>
      </c>
      <c r="G876" s="1227">
        <f>IFERROR(VLOOKUP(A876,Boleta1_0!$K$5:$K$248,1,0),0)</f>
        <v>0</v>
      </c>
      <c r="H876" s="1227">
        <f>IFERROR(VLOOKUP(A876,'Nota de Débito1_0'!$K$5:$K$238,1,0),0)</f>
        <v>0</v>
      </c>
      <c r="I876" s="1227">
        <f>IFERROR(VLOOKUP(A876,'Nota de Crédito1_0'!$K$5:$K$238,1,0),0)</f>
        <v>0</v>
      </c>
      <c r="J876" s="1227">
        <f>IFERROR(VLOOKUP(A876,Retenciones1_0!$K$5:$K$237,1,0),0)</f>
        <v>0</v>
      </c>
      <c r="K876" s="1227">
        <f>IFERROR(VLOOKUP(A876,Percepciones1_0!$K$5:$K$236,1,0),0)</f>
        <v>0</v>
      </c>
      <c r="L876" s="1227">
        <f>IFERROR(VLOOKUP(A876,Guía1_0!$K$5:$K$235,1,0),0)</f>
        <v>0</v>
      </c>
      <c r="M876" s="1227">
        <f>IFERROR(VLOOKUP(A876,'Resumen Diario1_1'!$K$5:$K$233,1,0),0)</f>
        <v>0</v>
      </c>
      <c r="N876" s="1227">
        <f>IFERROR(VLOOKUP(A876,'Comunicación de Baja1_0'!$K$5:$K$233,1,0),0)</f>
        <v>0</v>
      </c>
      <c r="O876" s="1227">
        <f>IFERROR(VLOOKUP(A876,'Resumen de reversiones1_0'!$K$5:$K$1000,1,0),0)</f>
        <v>0</v>
      </c>
      <c r="P876" s="1227">
        <f>IFERROR(VLOOKUP(A876,Factura2_0!$L$5:$L$971,1,0),0)</f>
        <v>0</v>
      </c>
      <c r="Q876" s="1227">
        <f>IFERROR(VLOOKUP($A876,Boleta2_0!$L$5:$L$1117,1,0),0)</f>
        <v>0</v>
      </c>
      <c r="R876" s="1227">
        <f>IFERROR(VLOOKUP($A876,'Servicios Públicos2_0'!$L$5:$L$462,1,0),0)</f>
        <v>0</v>
      </c>
      <c r="S876" s="1227">
        <f>IFERROR(VLOOKUP($A876,NotaCredito2_0!$L$5:$L$457,1,0),0)</f>
        <v>0</v>
      </c>
      <c r="T876" s="1227">
        <f>IFERROR(VLOOKUP($A876,NotaDebito2_0!$L$5:$L$454,1,0),0)</f>
        <v>0</v>
      </c>
      <c r="U876" s="1227">
        <f>IFERROR(VLOOKUP($A876,General!$D$6:$D$235,1,0),0)</f>
        <v>0</v>
      </c>
      <c r="V876" s="1227">
        <f>IFERROR(VLOOKUP($A876,Firma!$H$4:$H$232,1,0),0)</f>
        <v>0</v>
      </c>
      <c r="W876" s="365" t="s">
        <v>1525</v>
      </c>
      <c r="X876" s="1229" t="str">
        <f t="shared" si="13"/>
        <v>2831</v>
      </c>
    </row>
    <row r="877" spans="1:24" customFormat="1" x14ac:dyDescent="0.25">
      <c r="A877" s="365" t="s">
        <v>1523</v>
      </c>
      <c r="B877" s="1249" t="s">
        <v>1522</v>
      </c>
      <c r="C877" s="1382"/>
      <c r="D877" s="1090"/>
      <c r="E877" s="449"/>
      <c r="F877" s="1227" t="str">
        <f>IFERROR(VLOOKUP(A877,Factura1_0!$K$5:$K$263,1,0),"0")</f>
        <v>0</v>
      </c>
      <c r="G877" s="1227">
        <f>IFERROR(VLOOKUP(A877,Boleta1_0!$K$5:$K$248,1,0),0)</f>
        <v>0</v>
      </c>
      <c r="H877" s="1227">
        <f>IFERROR(VLOOKUP(A877,'Nota de Débito1_0'!$K$5:$K$238,1,0),0)</f>
        <v>0</v>
      </c>
      <c r="I877" s="1227">
        <f>IFERROR(VLOOKUP(A877,'Nota de Crédito1_0'!$K$5:$K$238,1,0),0)</f>
        <v>0</v>
      </c>
      <c r="J877" s="1227">
        <f>IFERROR(VLOOKUP(A877,Retenciones1_0!$K$5:$K$237,1,0),0)</f>
        <v>0</v>
      </c>
      <c r="K877" s="1227">
        <f>IFERROR(VLOOKUP(A877,Percepciones1_0!$K$5:$K$236,1,0),0)</f>
        <v>0</v>
      </c>
      <c r="L877" s="1227">
        <f>IFERROR(VLOOKUP(A877,Guía1_0!$K$5:$K$235,1,0),0)</f>
        <v>0</v>
      </c>
      <c r="M877" s="1227">
        <f>IFERROR(VLOOKUP(A877,'Resumen Diario1_1'!$K$5:$K$233,1,0),0)</f>
        <v>0</v>
      </c>
      <c r="N877" s="1227">
        <f>IFERROR(VLOOKUP(A877,'Comunicación de Baja1_0'!$K$5:$K$233,1,0),0)</f>
        <v>0</v>
      </c>
      <c r="O877" s="1227">
        <f>IFERROR(VLOOKUP(A877,'Resumen de reversiones1_0'!$K$5:$K$1000,1,0),0)</f>
        <v>0</v>
      </c>
      <c r="P877" s="1227">
        <f>IFERROR(VLOOKUP(A877,Factura2_0!$L$5:$L$971,1,0),0)</f>
        <v>0</v>
      </c>
      <c r="Q877" s="1227">
        <f>IFERROR(VLOOKUP($A877,Boleta2_0!$L$5:$L$1117,1,0),0)</f>
        <v>0</v>
      </c>
      <c r="R877" s="1227">
        <f>IFERROR(VLOOKUP($A877,'Servicios Públicos2_0'!$L$5:$L$462,1,0),0)</f>
        <v>0</v>
      </c>
      <c r="S877" s="1227">
        <f>IFERROR(VLOOKUP($A877,NotaCredito2_0!$L$5:$L$457,1,0),0)</f>
        <v>0</v>
      </c>
      <c r="T877" s="1227">
        <f>IFERROR(VLOOKUP($A877,NotaDebito2_0!$L$5:$L$454,1,0),0)</f>
        <v>0</v>
      </c>
      <c r="U877" s="1227">
        <f>IFERROR(VLOOKUP($A877,General!$D$6:$D$235,1,0),0)</f>
        <v>0</v>
      </c>
      <c r="V877" s="1227">
        <f>IFERROR(VLOOKUP($A877,Firma!$H$4:$H$232,1,0),0)</f>
        <v>0</v>
      </c>
      <c r="W877" s="365" t="s">
        <v>1523</v>
      </c>
      <c r="X877" s="1229" t="str">
        <f t="shared" si="13"/>
        <v>2832</v>
      </c>
    </row>
    <row r="878" spans="1:24" customFormat="1" x14ac:dyDescent="0.25">
      <c r="A878" s="365" t="s">
        <v>1521</v>
      </c>
      <c r="B878" s="1249" t="s">
        <v>1520</v>
      </c>
      <c r="C878" s="1382"/>
      <c r="D878" s="1090"/>
      <c r="E878" s="449"/>
      <c r="F878" s="1227" t="str">
        <f>IFERROR(VLOOKUP(A878,Factura1_0!$K$5:$K$263,1,0),"0")</f>
        <v>0</v>
      </c>
      <c r="G878" s="1227">
        <f>IFERROR(VLOOKUP(A878,Boleta1_0!$K$5:$K$248,1,0),0)</f>
        <v>0</v>
      </c>
      <c r="H878" s="1227">
        <f>IFERROR(VLOOKUP(A878,'Nota de Débito1_0'!$K$5:$K$238,1,0),0)</f>
        <v>0</v>
      </c>
      <c r="I878" s="1227">
        <f>IFERROR(VLOOKUP(A878,'Nota de Crédito1_0'!$K$5:$K$238,1,0),0)</f>
        <v>0</v>
      </c>
      <c r="J878" s="1227">
        <f>IFERROR(VLOOKUP(A878,Retenciones1_0!$K$5:$K$237,1,0),0)</f>
        <v>0</v>
      </c>
      <c r="K878" s="1227">
        <f>IFERROR(VLOOKUP(A878,Percepciones1_0!$K$5:$K$236,1,0),0)</f>
        <v>0</v>
      </c>
      <c r="L878" s="1227">
        <f>IFERROR(VLOOKUP(A878,Guía1_0!$K$5:$K$235,1,0),0)</f>
        <v>0</v>
      </c>
      <c r="M878" s="1227">
        <f>IFERROR(VLOOKUP(A878,'Resumen Diario1_1'!$K$5:$K$233,1,0),0)</f>
        <v>0</v>
      </c>
      <c r="N878" s="1227">
        <f>IFERROR(VLOOKUP(A878,'Comunicación de Baja1_0'!$K$5:$K$233,1,0),0)</f>
        <v>0</v>
      </c>
      <c r="O878" s="1227">
        <f>IFERROR(VLOOKUP(A878,'Resumen de reversiones1_0'!$K$5:$K$1000,1,0),0)</f>
        <v>0</v>
      </c>
      <c r="P878" s="1227">
        <f>IFERROR(VLOOKUP(A878,Factura2_0!$L$5:$L$971,1,0),0)</f>
        <v>0</v>
      </c>
      <c r="Q878" s="1227">
        <f>IFERROR(VLOOKUP($A878,Boleta2_0!$L$5:$L$1117,1,0),0)</f>
        <v>0</v>
      </c>
      <c r="R878" s="1227">
        <f>IFERROR(VLOOKUP($A878,'Servicios Públicos2_0'!$L$5:$L$462,1,0),0)</f>
        <v>0</v>
      </c>
      <c r="S878" s="1227">
        <f>IFERROR(VLOOKUP($A878,NotaCredito2_0!$L$5:$L$457,1,0),0)</f>
        <v>0</v>
      </c>
      <c r="T878" s="1227">
        <f>IFERROR(VLOOKUP($A878,NotaDebito2_0!$L$5:$L$454,1,0),0)</f>
        <v>0</v>
      </c>
      <c r="U878" s="1227">
        <f>IFERROR(VLOOKUP($A878,General!$D$6:$D$235,1,0),0)</f>
        <v>0</v>
      </c>
      <c r="V878" s="1227">
        <f>IFERROR(VLOOKUP($A878,Firma!$H$4:$H$232,1,0),0)</f>
        <v>0</v>
      </c>
      <c r="W878" s="365" t="s">
        <v>1521</v>
      </c>
      <c r="X878" s="1229" t="str">
        <f t="shared" si="13"/>
        <v>2833</v>
      </c>
    </row>
    <row r="879" spans="1:24" customFormat="1" x14ac:dyDescent="0.25">
      <c r="A879" s="365" t="s">
        <v>1519</v>
      </c>
      <c r="B879" s="1249" t="s">
        <v>1518</v>
      </c>
      <c r="C879" s="1382"/>
      <c r="D879" s="1090"/>
      <c r="E879" s="449"/>
      <c r="F879" s="1227" t="str">
        <f>IFERROR(VLOOKUP(A879,Factura1_0!$K$5:$K$263,1,0),"0")</f>
        <v>0</v>
      </c>
      <c r="G879" s="1227">
        <f>IFERROR(VLOOKUP(A879,Boleta1_0!$K$5:$K$248,1,0),0)</f>
        <v>0</v>
      </c>
      <c r="H879" s="1227">
        <f>IFERROR(VLOOKUP(A879,'Nota de Débito1_0'!$K$5:$K$238,1,0),0)</f>
        <v>0</v>
      </c>
      <c r="I879" s="1227">
        <f>IFERROR(VLOOKUP(A879,'Nota de Crédito1_0'!$K$5:$K$238,1,0),0)</f>
        <v>0</v>
      </c>
      <c r="J879" s="1227">
        <f>IFERROR(VLOOKUP(A879,Retenciones1_0!$K$5:$K$237,1,0),0)</f>
        <v>0</v>
      </c>
      <c r="K879" s="1227">
        <f>IFERROR(VLOOKUP(A879,Percepciones1_0!$K$5:$K$236,1,0),0)</f>
        <v>0</v>
      </c>
      <c r="L879" s="1227">
        <f>IFERROR(VLOOKUP(A879,Guía1_0!$K$5:$K$235,1,0),0)</f>
        <v>0</v>
      </c>
      <c r="M879" s="1227">
        <f>IFERROR(VLOOKUP(A879,'Resumen Diario1_1'!$K$5:$K$233,1,0),0)</f>
        <v>0</v>
      </c>
      <c r="N879" s="1227">
        <f>IFERROR(VLOOKUP(A879,'Comunicación de Baja1_0'!$K$5:$K$233,1,0),0)</f>
        <v>0</v>
      </c>
      <c r="O879" s="1227">
        <f>IFERROR(VLOOKUP(A879,'Resumen de reversiones1_0'!$K$5:$K$1000,1,0),0)</f>
        <v>0</v>
      </c>
      <c r="P879" s="1227">
        <f>IFERROR(VLOOKUP(A879,Factura2_0!$L$5:$L$971,1,0),0)</f>
        <v>0</v>
      </c>
      <c r="Q879" s="1227">
        <f>IFERROR(VLOOKUP($A879,Boleta2_0!$L$5:$L$1117,1,0),0)</f>
        <v>0</v>
      </c>
      <c r="R879" s="1227">
        <f>IFERROR(VLOOKUP($A879,'Servicios Públicos2_0'!$L$5:$L$462,1,0),0)</f>
        <v>0</v>
      </c>
      <c r="S879" s="1227">
        <f>IFERROR(VLOOKUP($A879,NotaCredito2_0!$L$5:$L$457,1,0),0)</f>
        <v>0</v>
      </c>
      <c r="T879" s="1227">
        <f>IFERROR(VLOOKUP($A879,NotaDebito2_0!$L$5:$L$454,1,0),0)</f>
        <v>0</v>
      </c>
      <c r="U879" s="1227">
        <f>IFERROR(VLOOKUP($A879,General!$D$6:$D$235,1,0),0)</f>
        <v>0</v>
      </c>
      <c r="V879" s="1227">
        <f>IFERROR(VLOOKUP($A879,Firma!$H$4:$H$232,1,0),0)</f>
        <v>0</v>
      </c>
      <c r="W879" s="365" t="s">
        <v>1519</v>
      </c>
      <c r="X879" s="1229" t="str">
        <f t="shared" si="13"/>
        <v>2834</v>
      </c>
    </row>
    <row r="880" spans="1:24" customFormat="1" x14ac:dyDescent="0.25">
      <c r="A880" s="365" t="s">
        <v>1517</v>
      </c>
      <c r="B880" s="1249" t="s">
        <v>1516</v>
      </c>
      <c r="C880" s="1382"/>
      <c r="D880" s="1090"/>
      <c r="E880" s="449"/>
      <c r="F880" s="1227" t="str">
        <f>IFERROR(VLOOKUP(A880,Factura1_0!$K$5:$K$263,1,0),"0")</f>
        <v>0</v>
      </c>
      <c r="G880" s="1227">
        <f>IFERROR(VLOOKUP(A880,Boleta1_0!$K$5:$K$248,1,0),0)</f>
        <v>0</v>
      </c>
      <c r="H880" s="1227">
        <f>IFERROR(VLOOKUP(A880,'Nota de Débito1_0'!$K$5:$K$238,1,0),0)</f>
        <v>0</v>
      </c>
      <c r="I880" s="1227">
        <f>IFERROR(VLOOKUP(A880,'Nota de Crédito1_0'!$K$5:$K$238,1,0),0)</f>
        <v>0</v>
      </c>
      <c r="J880" s="1227">
        <f>IFERROR(VLOOKUP(A880,Retenciones1_0!$K$5:$K$237,1,0),0)</f>
        <v>0</v>
      </c>
      <c r="K880" s="1227">
        <f>IFERROR(VLOOKUP(A880,Percepciones1_0!$K$5:$K$236,1,0),0)</f>
        <v>0</v>
      </c>
      <c r="L880" s="1227">
        <f>IFERROR(VLOOKUP(A880,Guía1_0!$K$5:$K$235,1,0),0)</f>
        <v>0</v>
      </c>
      <c r="M880" s="1227">
        <f>IFERROR(VLOOKUP(A880,'Resumen Diario1_1'!$K$5:$K$233,1,0),0)</f>
        <v>0</v>
      </c>
      <c r="N880" s="1227">
        <f>IFERROR(VLOOKUP(A880,'Comunicación de Baja1_0'!$K$5:$K$233,1,0),0)</f>
        <v>0</v>
      </c>
      <c r="O880" s="1227">
        <f>IFERROR(VLOOKUP(A880,'Resumen de reversiones1_0'!$K$5:$K$1000,1,0),0)</f>
        <v>0</v>
      </c>
      <c r="P880" s="1227">
        <f>IFERROR(VLOOKUP(A880,Factura2_0!$L$5:$L$971,1,0),0)</f>
        <v>0</v>
      </c>
      <c r="Q880" s="1227">
        <f>IFERROR(VLOOKUP($A880,Boleta2_0!$L$5:$L$1117,1,0),0)</f>
        <v>0</v>
      </c>
      <c r="R880" s="1227">
        <f>IFERROR(VLOOKUP($A880,'Servicios Públicos2_0'!$L$5:$L$462,1,0),0)</f>
        <v>0</v>
      </c>
      <c r="S880" s="1227">
        <f>IFERROR(VLOOKUP($A880,NotaCredito2_0!$L$5:$L$457,1,0),0)</f>
        <v>0</v>
      </c>
      <c r="T880" s="1227">
        <f>IFERROR(VLOOKUP($A880,NotaDebito2_0!$L$5:$L$454,1,0),0)</f>
        <v>0</v>
      </c>
      <c r="U880" s="1227">
        <f>IFERROR(VLOOKUP($A880,General!$D$6:$D$235,1,0),0)</f>
        <v>0</v>
      </c>
      <c r="V880" s="1227">
        <f>IFERROR(VLOOKUP($A880,Firma!$H$4:$H$232,1,0),0)</f>
        <v>0</v>
      </c>
      <c r="W880" s="365" t="s">
        <v>1517</v>
      </c>
      <c r="X880" s="1229" t="str">
        <f t="shared" si="13"/>
        <v>2835</v>
      </c>
    </row>
    <row r="881" spans="1:24" customFormat="1" x14ac:dyDescent="0.25">
      <c r="A881" s="365" t="s">
        <v>1515</v>
      </c>
      <c r="B881" s="1249" t="s">
        <v>1514</v>
      </c>
      <c r="C881" s="1382"/>
      <c r="D881" s="1090"/>
      <c r="E881" s="449"/>
      <c r="F881" s="1227" t="str">
        <f>IFERROR(VLOOKUP(A881,Factura1_0!$K$5:$K$263,1,0),"0")</f>
        <v>0</v>
      </c>
      <c r="G881" s="1227">
        <f>IFERROR(VLOOKUP(A881,Boleta1_0!$K$5:$K$248,1,0),0)</f>
        <v>0</v>
      </c>
      <c r="H881" s="1227">
        <f>IFERROR(VLOOKUP(A881,'Nota de Débito1_0'!$K$5:$K$238,1,0),0)</f>
        <v>0</v>
      </c>
      <c r="I881" s="1227">
        <f>IFERROR(VLOOKUP(A881,'Nota de Crédito1_0'!$K$5:$K$238,1,0),0)</f>
        <v>0</v>
      </c>
      <c r="J881" s="1227">
        <f>IFERROR(VLOOKUP(A881,Retenciones1_0!$K$5:$K$237,1,0),0)</f>
        <v>0</v>
      </c>
      <c r="K881" s="1227">
        <f>IFERROR(VLOOKUP(A881,Percepciones1_0!$K$5:$K$236,1,0),0)</f>
        <v>0</v>
      </c>
      <c r="L881" s="1227">
        <f>IFERROR(VLOOKUP(A881,Guía1_0!$K$5:$K$235,1,0),0)</f>
        <v>0</v>
      </c>
      <c r="M881" s="1227">
        <f>IFERROR(VLOOKUP(A881,'Resumen Diario1_1'!$K$5:$K$233,1,0),0)</f>
        <v>0</v>
      </c>
      <c r="N881" s="1227">
        <f>IFERROR(VLOOKUP(A881,'Comunicación de Baja1_0'!$K$5:$K$233,1,0),0)</f>
        <v>0</v>
      </c>
      <c r="O881" s="1227">
        <f>IFERROR(VLOOKUP(A881,'Resumen de reversiones1_0'!$K$5:$K$1000,1,0),0)</f>
        <v>0</v>
      </c>
      <c r="P881" s="1227">
        <f>IFERROR(VLOOKUP(A881,Factura2_0!$L$5:$L$971,1,0),0)</f>
        <v>0</v>
      </c>
      <c r="Q881" s="1227">
        <f>IFERROR(VLOOKUP($A881,Boleta2_0!$L$5:$L$1117,1,0),0)</f>
        <v>0</v>
      </c>
      <c r="R881" s="1227">
        <f>IFERROR(VLOOKUP($A881,'Servicios Públicos2_0'!$L$5:$L$462,1,0),0)</f>
        <v>0</v>
      </c>
      <c r="S881" s="1227">
        <f>IFERROR(VLOOKUP($A881,NotaCredito2_0!$L$5:$L$457,1,0),0)</f>
        <v>0</v>
      </c>
      <c r="T881" s="1227">
        <f>IFERROR(VLOOKUP($A881,NotaDebito2_0!$L$5:$L$454,1,0),0)</f>
        <v>0</v>
      </c>
      <c r="U881" s="1227">
        <f>IFERROR(VLOOKUP($A881,General!$D$6:$D$235,1,0),0)</f>
        <v>0</v>
      </c>
      <c r="V881" s="1227">
        <f>IFERROR(VLOOKUP($A881,Firma!$H$4:$H$232,1,0),0)</f>
        <v>0</v>
      </c>
      <c r="W881" s="365" t="s">
        <v>1515</v>
      </c>
      <c r="X881" s="1229" t="str">
        <f t="shared" si="13"/>
        <v>2836</v>
      </c>
    </row>
    <row r="882" spans="1:24" customFormat="1" x14ac:dyDescent="0.25">
      <c r="A882" s="365" t="s">
        <v>1513</v>
      </c>
      <c r="B882" s="1249" t="s">
        <v>1512</v>
      </c>
      <c r="C882" s="1382"/>
      <c r="D882" s="1090"/>
      <c r="E882" s="449"/>
      <c r="F882" s="1227" t="str">
        <f>IFERROR(VLOOKUP(A882,Factura1_0!$K$5:$K$263,1,0),"0")</f>
        <v>0</v>
      </c>
      <c r="G882" s="1227">
        <f>IFERROR(VLOOKUP(A882,Boleta1_0!$K$5:$K$248,1,0),0)</f>
        <v>0</v>
      </c>
      <c r="H882" s="1227">
        <f>IFERROR(VLOOKUP(A882,'Nota de Débito1_0'!$K$5:$K$238,1,0),0)</f>
        <v>0</v>
      </c>
      <c r="I882" s="1227">
        <f>IFERROR(VLOOKUP(A882,'Nota de Crédito1_0'!$K$5:$K$238,1,0),0)</f>
        <v>0</v>
      </c>
      <c r="J882" s="1227">
        <f>IFERROR(VLOOKUP(A882,Retenciones1_0!$K$5:$K$237,1,0),0)</f>
        <v>0</v>
      </c>
      <c r="K882" s="1227">
        <f>IFERROR(VLOOKUP(A882,Percepciones1_0!$K$5:$K$236,1,0),0)</f>
        <v>0</v>
      </c>
      <c r="L882" s="1227">
        <f>IFERROR(VLOOKUP(A882,Guía1_0!$K$5:$K$235,1,0),0)</f>
        <v>0</v>
      </c>
      <c r="M882" s="1227">
        <f>IFERROR(VLOOKUP(A882,'Resumen Diario1_1'!$K$5:$K$233,1,0),0)</f>
        <v>0</v>
      </c>
      <c r="N882" s="1227">
        <f>IFERROR(VLOOKUP(A882,'Comunicación de Baja1_0'!$K$5:$K$233,1,0),0)</f>
        <v>0</v>
      </c>
      <c r="O882" s="1227">
        <f>IFERROR(VLOOKUP(A882,'Resumen de reversiones1_0'!$K$5:$K$1000,1,0),0)</f>
        <v>0</v>
      </c>
      <c r="P882" s="1227">
        <f>IFERROR(VLOOKUP(A882,Factura2_0!$L$5:$L$971,1,0),0)</f>
        <v>0</v>
      </c>
      <c r="Q882" s="1227">
        <f>IFERROR(VLOOKUP($A882,Boleta2_0!$L$5:$L$1117,1,0),0)</f>
        <v>0</v>
      </c>
      <c r="R882" s="1227">
        <f>IFERROR(VLOOKUP($A882,'Servicios Públicos2_0'!$L$5:$L$462,1,0),0)</f>
        <v>0</v>
      </c>
      <c r="S882" s="1227">
        <f>IFERROR(VLOOKUP($A882,NotaCredito2_0!$L$5:$L$457,1,0),0)</f>
        <v>0</v>
      </c>
      <c r="T882" s="1227">
        <f>IFERROR(VLOOKUP($A882,NotaDebito2_0!$L$5:$L$454,1,0),0)</f>
        <v>0</v>
      </c>
      <c r="U882" s="1227">
        <f>IFERROR(VLOOKUP($A882,General!$D$6:$D$235,1,0),0)</f>
        <v>0</v>
      </c>
      <c r="V882" s="1227">
        <f>IFERROR(VLOOKUP($A882,Firma!$H$4:$H$232,1,0),0)</f>
        <v>0</v>
      </c>
      <c r="W882" s="365" t="s">
        <v>1513</v>
      </c>
      <c r="X882" s="1229" t="str">
        <f t="shared" si="13"/>
        <v>2837</v>
      </c>
    </row>
    <row r="883" spans="1:24" customFormat="1" x14ac:dyDescent="0.25">
      <c r="A883" s="365" t="s">
        <v>1511</v>
      </c>
      <c r="B883" s="1249" t="s">
        <v>1510</v>
      </c>
      <c r="C883" s="1382"/>
      <c r="D883" s="1090"/>
      <c r="E883" s="449"/>
      <c r="F883" s="1227" t="str">
        <f>IFERROR(VLOOKUP(A883,Factura1_0!$K$5:$K$263,1,0),"0")</f>
        <v>0</v>
      </c>
      <c r="G883" s="1227">
        <f>IFERROR(VLOOKUP(A883,Boleta1_0!$K$5:$K$248,1,0),0)</f>
        <v>0</v>
      </c>
      <c r="H883" s="1227">
        <f>IFERROR(VLOOKUP(A883,'Nota de Débito1_0'!$K$5:$K$238,1,0),0)</f>
        <v>0</v>
      </c>
      <c r="I883" s="1227">
        <f>IFERROR(VLOOKUP(A883,'Nota de Crédito1_0'!$K$5:$K$238,1,0),0)</f>
        <v>0</v>
      </c>
      <c r="J883" s="1227">
        <f>IFERROR(VLOOKUP(A883,Retenciones1_0!$K$5:$K$237,1,0),0)</f>
        <v>0</v>
      </c>
      <c r="K883" s="1227">
        <f>IFERROR(VLOOKUP(A883,Percepciones1_0!$K$5:$K$236,1,0),0)</f>
        <v>0</v>
      </c>
      <c r="L883" s="1227">
        <f>IFERROR(VLOOKUP(A883,Guía1_0!$K$5:$K$235,1,0),0)</f>
        <v>0</v>
      </c>
      <c r="M883" s="1227">
        <f>IFERROR(VLOOKUP(A883,'Resumen Diario1_1'!$K$5:$K$233,1,0),0)</f>
        <v>0</v>
      </c>
      <c r="N883" s="1227">
        <f>IFERROR(VLOOKUP(A883,'Comunicación de Baja1_0'!$K$5:$K$233,1,0),0)</f>
        <v>0</v>
      </c>
      <c r="O883" s="1227">
        <f>IFERROR(VLOOKUP(A883,'Resumen de reversiones1_0'!$K$5:$K$1000,1,0),0)</f>
        <v>0</v>
      </c>
      <c r="P883" s="1227">
        <f>IFERROR(VLOOKUP(A883,Factura2_0!$L$5:$L$971,1,0),0)</f>
        <v>0</v>
      </c>
      <c r="Q883" s="1227">
        <f>IFERROR(VLOOKUP($A883,Boleta2_0!$L$5:$L$1117,1,0),0)</f>
        <v>0</v>
      </c>
      <c r="R883" s="1227">
        <f>IFERROR(VLOOKUP($A883,'Servicios Públicos2_0'!$L$5:$L$462,1,0),0)</f>
        <v>0</v>
      </c>
      <c r="S883" s="1227">
        <f>IFERROR(VLOOKUP($A883,NotaCredito2_0!$L$5:$L$457,1,0),0)</f>
        <v>0</v>
      </c>
      <c r="T883" s="1227">
        <f>IFERROR(VLOOKUP($A883,NotaDebito2_0!$L$5:$L$454,1,0),0)</f>
        <v>0</v>
      </c>
      <c r="U883" s="1227">
        <f>IFERROR(VLOOKUP($A883,General!$D$6:$D$235,1,0),0)</f>
        <v>0</v>
      </c>
      <c r="V883" s="1227">
        <f>IFERROR(VLOOKUP($A883,Firma!$H$4:$H$232,1,0),0)</f>
        <v>0</v>
      </c>
      <c r="W883" s="365" t="s">
        <v>1511</v>
      </c>
      <c r="X883" s="1229" t="str">
        <f t="shared" si="13"/>
        <v>2838</v>
      </c>
    </row>
    <row r="884" spans="1:24" customFormat="1" x14ac:dyDescent="0.25">
      <c r="A884" s="365" t="s">
        <v>1509</v>
      </c>
      <c r="B884" s="1249" t="s">
        <v>1508</v>
      </c>
      <c r="C884" s="1382"/>
      <c r="D884" s="1090"/>
      <c r="E884" s="449"/>
      <c r="F884" s="1227" t="str">
        <f>IFERROR(VLOOKUP(A884,Factura1_0!$K$5:$K$263,1,0),"0")</f>
        <v>0</v>
      </c>
      <c r="G884" s="1227">
        <f>IFERROR(VLOOKUP(A884,Boleta1_0!$K$5:$K$248,1,0),0)</f>
        <v>0</v>
      </c>
      <c r="H884" s="1227">
        <f>IFERROR(VLOOKUP(A884,'Nota de Débito1_0'!$K$5:$K$238,1,0),0)</f>
        <v>0</v>
      </c>
      <c r="I884" s="1227">
        <f>IFERROR(VLOOKUP(A884,'Nota de Crédito1_0'!$K$5:$K$238,1,0),0)</f>
        <v>0</v>
      </c>
      <c r="J884" s="1227">
        <f>IFERROR(VLOOKUP(A884,Retenciones1_0!$K$5:$K$237,1,0),0)</f>
        <v>0</v>
      </c>
      <c r="K884" s="1227">
        <f>IFERROR(VLOOKUP(A884,Percepciones1_0!$K$5:$K$236,1,0),0)</f>
        <v>0</v>
      </c>
      <c r="L884" s="1227">
        <f>IFERROR(VLOOKUP(A884,Guía1_0!$K$5:$K$235,1,0),0)</f>
        <v>0</v>
      </c>
      <c r="M884" s="1227">
        <f>IFERROR(VLOOKUP(A884,'Resumen Diario1_1'!$K$5:$K$233,1,0),0)</f>
        <v>0</v>
      </c>
      <c r="N884" s="1227">
        <f>IFERROR(VLOOKUP(A884,'Comunicación de Baja1_0'!$K$5:$K$233,1,0),0)</f>
        <v>0</v>
      </c>
      <c r="O884" s="1227">
        <f>IFERROR(VLOOKUP(A884,'Resumen de reversiones1_0'!$K$5:$K$1000,1,0),0)</f>
        <v>0</v>
      </c>
      <c r="P884" s="1227">
        <f>IFERROR(VLOOKUP(A884,Factura2_0!$L$5:$L$971,1,0),0)</f>
        <v>0</v>
      </c>
      <c r="Q884" s="1227">
        <f>IFERROR(VLOOKUP($A884,Boleta2_0!$L$5:$L$1117,1,0),0)</f>
        <v>0</v>
      </c>
      <c r="R884" s="1227">
        <f>IFERROR(VLOOKUP($A884,'Servicios Públicos2_0'!$L$5:$L$462,1,0),0)</f>
        <v>0</v>
      </c>
      <c r="S884" s="1227">
        <f>IFERROR(VLOOKUP($A884,NotaCredito2_0!$L$5:$L$457,1,0),0)</f>
        <v>0</v>
      </c>
      <c r="T884" s="1227">
        <f>IFERROR(VLOOKUP($A884,NotaDebito2_0!$L$5:$L$454,1,0),0)</f>
        <v>0</v>
      </c>
      <c r="U884" s="1227">
        <f>IFERROR(VLOOKUP($A884,General!$D$6:$D$235,1,0),0)</f>
        <v>0</v>
      </c>
      <c r="V884" s="1227">
        <f>IFERROR(VLOOKUP($A884,Firma!$H$4:$H$232,1,0),0)</f>
        <v>0</v>
      </c>
      <c r="W884" s="365" t="s">
        <v>1509</v>
      </c>
      <c r="X884" s="1229" t="str">
        <f t="shared" si="13"/>
        <v>2839</v>
      </c>
    </row>
    <row r="885" spans="1:24" customFormat="1" x14ac:dyDescent="0.25">
      <c r="A885" s="365" t="s">
        <v>1507</v>
      </c>
      <c r="B885" s="1249" t="s">
        <v>1506</v>
      </c>
      <c r="C885" s="1382"/>
      <c r="D885" s="1090"/>
      <c r="E885" s="449"/>
      <c r="F885" s="1227" t="str">
        <f>IFERROR(VLOOKUP(A885,Factura1_0!$K$5:$K$263,1,0),"0")</f>
        <v>0</v>
      </c>
      <c r="G885" s="1227">
        <f>IFERROR(VLOOKUP(A885,Boleta1_0!$K$5:$K$248,1,0),0)</f>
        <v>0</v>
      </c>
      <c r="H885" s="1227">
        <f>IFERROR(VLOOKUP(A885,'Nota de Débito1_0'!$K$5:$K$238,1,0),0)</f>
        <v>0</v>
      </c>
      <c r="I885" s="1227">
        <f>IFERROR(VLOOKUP(A885,'Nota de Crédito1_0'!$K$5:$K$238,1,0),0)</f>
        <v>0</v>
      </c>
      <c r="J885" s="1227">
        <f>IFERROR(VLOOKUP(A885,Retenciones1_0!$K$5:$K$237,1,0),0)</f>
        <v>0</v>
      </c>
      <c r="K885" s="1227">
        <f>IFERROR(VLOOKUP(A885,Percepciones1_0!$K$5:$K$236,1,0),0)</f>
        <v>0</v>
      </c>
      <c r="L885" s="1227">
        <f>IFERROR(VLOOKUP(A885,Guía1_0!$K$5:$K$235,1,0),0)</f>
        <v>0</v>
      </c>
      <c r="M885" s="1227">
        <f>IFERROR(VLOOKUP(A885,'Resumen Diario1_1'!$K$5:$K$233,1,0),0)</f>
        <v>0</v>
      </c>
      <c r="N885" s="1227">
        <f>IFERROR(VLOOKUP(A885,'Comunicación de Baja1_0'!$K$5:$K$233,1,0),0)</f>
        <v>0</v>
      </c>
      <c r="O885" s="1227">
        <f>IFERROR(VLOOKUP(A885,'Resumen de reversiones1_0'!$K$5:$K$1000,1,0),0)</f>
        <v>0</v>
      </c>
      <c r="P885" s="1227">
        <f>IFERROR(VLOOKUP(A885,Factura2_0!$L$5:$L$971,1,0),0)</f>
        <v>0</v>
      </c>
      <c r="Q885" s="1227">
        <f>IFERROR(VLOOKUP($A885,Boleta2_0!$L$5:$L$1117,1,0),0)</f>
        <v>0</v>
      </c>
      <c r="R885" s="1227">
        <f>IFERROR(VLOOKUP($A885,'Servicios Públicos2_0'!$L$5:$L$462,1,0),0)</f>
        <v>0</v>
      </c>
      <c r="S885" s="1227">
        <f>IFERROR(VLOOKUP($A885,NotaCredito2_0!$L$5:$L$457,1,0),0)</f>
        <v>0</v>
      </c>
      <c r="T885" s="1227">
        <f>IFERROR(VLOOKUP($A885,NotaDebito2_0!$L$5:$L$454,1,0),0)</f>
        <v>0</v>
      </c>
      <c r="U885" s="1227">
        <f>IFERROR(VLOOKUP($A885,General!$D$6:$D$235,1,0),0)</f>
        <v>0</v>
      </c>
      <c r="V885" s="1227">
        <f>IFERROR(VLOOKUP($A885,Firma!$H$4:$H$232,1,0),0)</f>
        <v>0</v>
      </c>
      <c r="W885" s="365" t="s">
        <v>1507</v>
      </c>
      <c r="X885" s="1229" t="str">
        <f t="shared" si="13"/>
        <v>2840</v>
      </c>
    </row>
    <row r="886" spans="1:24" customFormat="1" x14ac:dyDescent="0.25">
      <c r="A886" s="365" t="s">
        <v>1505</v>
      </c>
      <c r="B886" s="1249" t="s">
        <v>1504</v>
      </c>
      <c r="C886" s="1382"/>
      <c r="D886" s="1090"/>
      <c r="E886" s="449"/>
      <c r="F886" s="1227" t="str">
        <f>IFERROR(VLOOKUP(A886,Factura1_0!$K$5:$K$263,1,0),"0")</f>
        <v>0</v>
      </c>
      <c r="G886" s="1227">
        <f>IFERROR(VLOOKUP(A886,Boleta1_0!$K$5:$K$248,1,0),0)</f>
        <v>0</v>
      </c>
      <c r="H886" s="1227">
        <f>IFERROR(VLOOKUP(A886,'Nota de Débito1_0'!$K$5:$K$238,1,0),0)</f>
        <v>0</v>
      </c>
      <c r="I886" s="1227">
        <f>IFERROR(VLOOKUP(A886,'Nota de Crédito1_0'!$K$5:$K$238,1,0),0)</f>
        <v>0</v>
      </c>
      <c r="J886" s="1227">
        <f>IFERROR(VLOOKUP(A886,Retenciones1_0!$K$5:$K$237,1,0),0)</f>
        <v>0</v>
      </c>
      <c r="K886" s="1227">
        <f>IFERROR(VLOOKUP(A886,Percepciones1_0!$K$5:$K$236,1,0),0)</f>
        <v>0</v>
      </c>
      <c r="L886" s="1227">
        <f>IFERROR(VLOOKUP(A886,Guía1_0!$K$5:$K$235,1,0),0)</f>
        <v>0</v>
      </c>
      <c r="M886" s="1227">
        <f>IFERROR(VLOOKUP(A886,'Resumen Diario1_1'!$K$5:$K$233,1,0),0)</f>
        <v>0</v>
      </c>
      <c r="N886" s="1227">
        <f>IFERROR(VLOOKUP(A886,'Comunicación de Baja1_0'!$K$5:$K$233,1,0),0)</f>
        <v>0</v>
      </c>
      <c r="O886" s="1227">
        <f>IFERROR(VLOOKUP(A886,'Resumen de reversiones1_0'!$K$5:$K$1000,1,0),0)</f>
        <v>0</v>
      </c>
      <c r="P886" s="1227">
        <f>IFERROR(VLOOKUP(A886,Factura2_0!$L$5:$L$971,1,0),0)</f>
        <v>0</v>
      </c>
      <c r="Q886" s="1227">
        <f>IFERROR(VLOOKUP($A886,Boleta2_0!$L$5:$L$1117,1,0),0)</f>
        <v>0</v>
      </c>
      <c r="R886" s="1227">
        <f>IFERROR(VLOOKUP($A886,'Servicios Públicos2_0'!$L$5:$L$462,1,0),0)</f>
        <v>0</v>
      </c>
      <c r="S886" s="1227">
        <f>IFERROR(VLOOKUP($A886,NotaCredito2_0!$L$5:$L$457,1,0),0)</f>
        <v>0</v>
      </c>
      <c r="T886" s="1227">
        <f>IFERROR(VLOOKUP($A886,NotaDebito2_0!$L$5:$L$454,1,0),0)</f>
        <v>0</v>
      </c>
      <c r="U886" s="1227">
        <f>IFERROR(VLOOKUP($A886,General!$D$6:$D$235,1,0),0)</f>
        <v>0</v>
      </c>
      <c r="V886" s="1227">
        <f>IFERROR(VLOOKUP($A886,Firma!$H$4:$H$232,1,0),0)</f>
        <v>0</v>
      </c>
      <c r="W886" s="365" t="s">
        <v>1505</v>
      </c>
      <c r="X886" s="1229" t="str">
        <f t="shared" si="13"/>
        <v>2841</v>
      </c>
    </row>
    <row r="887" spans="1:24" customFormat="1" x14ac:dyDescent="0.25">
      <c r="A887" s="365" t="s">
        <v>1503</v>
      </c>
      <c r="B887" s="1249" t="s">
        <v>1502</v>
      </c>
      <c r="C887" s="1382"/>
      <c r="D887" s="1090"/>
      <c r="E887" s="449"/>
      <c r="F887" s="1227" t="str">
        <f>IFERROR(VLOOKUP(A887,Factura1_0!$K$5:$K$263,1,0),"0")</f>
        <v>0</v>
      </c>
      <c r="G887" s="1227">
        <f>IFERROR(VLOOKUP(A887,Boleta1_0!$K$5:$K$248,1,0),0)</f>
        <v>0</v>
      </c>
      <c r="H887" s="1227">
        <f>IFERROR(VLOOKUP(A887,'Nota de Débito1_0'!$K$5:$K$238,1,0),0)</f>
        <v>0</v>
      </c>
      <c r="I887" s="1227">
        <f>IFERROR(VLOOKUP(A887,'Nota de Crédito1_0'!$K$5:$K$238,1,0),0)</f>
        <v>0</v>
      </c>
      <c r="J887" s="1227">
        <f>IFERROR(VLOOKUP(A887,Retenciones1_0!$K$5:$K$237,1,0),0)</f>
        <v>0</v>
      </c>
      <c r="K887" s="1227">
        <f>IFERROR(VLOOKUP(A887,Percepciones1_0!$K$5:$K$236,1,0),0)</f>
        <v>0</v>
      </c>
      <c r="L887" s="1227">
        <f>IFERROR(VLOOKUP(A887,Guía1_0!$K$5:$K$235,1,0),0)</f>
        <v>0</v>
      </c>
      <c r="M887" s="1227">
        <f>IFERROR(VLOOKUP(A887,'Resumen Diario1_1'!$K$5:$K$233,1,0),0)</f>
        <v>0</v>
      </c>
      <c r="N887" s="1227">
        <f>IFERROR(VLOOKUP(A887,'Comunicación de Baja1_0'!$K$5:$K$233,1,0),0)</f>
        <v>0</v>
      </c>
      <c r="O887" s="1227">
        <f>IFERROR(VLOOKUP(A887,'Resumen de reversiones1_0'!$K$5:$K$1000,1,0),0)</f>
        <v>0</v>
      </c>
      <c r="P887" s="1227">
        <f>IFERROR(VLOOKUP(A887,Factura2_0!$L$5:$L$971,1,0),0)</f>
        <v>0</v>
      </c>
      <c r="Q887" s="1227">
        <f>IFERROR(VLOOKUP($A887,Boleta2_0!$L$5:$L$1117,1,0),0)</f>
        <v>0</v>
      </c>
      <c r="R887" s="1227">
        <f>IFERROR(VLOOKUP($A887,'Servicios Públicos2_0'!$L$5:$L$462,1,0),0)</f>
        <v>0</v>
      </c>
      <c r="S887" s="1227">
        <f>IFERROR(VLOOKUP($A887,NotaCredito2_0!$L$5:$L$457,1,0),0)</f>
        <v>0</v>
      </c>
      <c r="T887" s="1227">
        <f>IFERROR(VLOOKUP($A887,NotaDebito2_0!$L$5:$L$454,1,0),0)</f>
        <v>0</v>
      </c>
      <c r="U887" s="1227">
        <f>IFERROR(VLOOKUP($A887,General!$D$6:$D$235,1,0),0)</f>
        <v>0</v>
      </c>
      <c r="V887" s="1227">
        <f>IFERROR(VLOOKUP($A887,Firma!$H$4:$H$232,1,0),0)</f>
        <v>0</v>
      </c>
      <c r="W887" s="365" t="s">
        <v>1503</v>
      </c>
      <c r="X887" s="1229" t="str">
        <f t="shared" si="13"/>
        <v>2842</v>
      </c>
    </row>
    <row r="888" spans="1:24" customFormat="1" x14ac:dyDescent="0.25">
      <c r="A888" s="365" t="s">
        <v>1501</v>
      </c>
      <c r="B888" s="1249" t="s">
        <v>1500</v>
      </c>
      <c r="C888" s="1382"/>
      <c r="D888" s="1090"/>
      <c r="E888" s="449"/>
      <c r="F888" s="1227" t="str">
        <f>IFERROR(VLOOKUP(A888,Factura1_0!$K$5:$K$263,1,0),"0")</f>
        <v>0</v>
      </c>
      <c r="G888" s="1227">
        <f>IFERROR(VLOOKUP(A888,Boleta1_0!$K$5:$K$248,1,0),0)</f>
        <v>0</v>
      </c>
      <c r="H888" s="1227">
        <f>IFERROR(VLOOKUP(A888,'Nota de Débito1_0'!$K$5:$K$238,1,0),0)</f>
        <v>0</v>
      </c>
      <c r="I888" s="1227">
        <f>IFERROR(VLOOKUP(A888,'Nota de Crédito1_0'!$K$5:$K$238,1,0),0)</f>
        <v>0</v>
      </c>
      <c r="J888" s="1227">
        <f>IFERROR(VLOOKUP(A888,Retenciones1_0!$K$5:$K$237,1,0),0)</f>
        <v>0</v>
      </c>
      <c r="K888" s="1227">
        <f>IFERROR(VLOOKUP(A888,Percepciones1_0!$K$5:$K$236,1,0),0)</f>
        <v>0</v>
      </c>
      <c r="L888" s="1227">
        <f>IFERROR(VLOOKUP(A888,Guía1_0!$K$5:$K$235,1,0),0)</f>
        <v>0</v>
      </c>
      <c r="M888" s="1227">
        <f>IFERROR(VLOOKUP(A888,'Resumen Diario1_1'!$K$5:$K$233,1,0),0)</f>
        <v>0</v>
      </c>
      <c r="N888" s="1227">
        <f>IFERROR(VLOOKUP(A888,'Comunicación de Baja1_0'!$K$5:$K$233,1,0),0)</f>
        <v>0</v>
      </c>
      <c r="O888" s="1227">
        <f>IFERROR(VLOOKUP(A888,'Resumen de reversiones1_0'!$K$5:$K$1000,1,0),0)</f>
        <v>0</v>
      </c>
      <c r="P888" s="1227">
        <f>IFERROR(VLOOKUP(A888,Factura2_0!$L$5:$L$971,1,0),0)</f>
        <v>0</v>
      </c>
      <c r="Q888" s="1227">
        <f>IFERROR(VLOOKUP($A888,Boleta2_0!$L$5:$L$1117,1,0),0)</f>
        <v>0</v>
      </c>
      <c r="R888" s="1227">
        <f>IFERROR(VLOOKUP($A888,'Servicios Públicos2_0'!$L$5:$L$462,1,0),0)</f>
        <v>0</v>
      </c>
      <c r="S888" s="1227">
        <f>IFERROR(VLOOKUP($A888,NotaCredito2_0!$L$5:$L$457,1,0),0)</f>
        <v>0</v>
      </c>
      <c r="T888" s="1227">
        <f>IFERROR(VLOOKUP($A888,NotaDebito2_0!$L$5:$L$454,1,0),0)</f>
        <v>0</v>
      </c>
      <c r="U888" s="1227">
        <f>IFERROR(VLOOKUP($A888,General!$D$6:$D$235,1,0),0)</f>
        <v>0</v>
      </c>
      <c r="V888" s="1227">
        <f>IFERROR(VLOOKUP($A888,Firma!$H$4:$H$232,1,0),0)</f>
        <v>0</v>
      </c>
      <c r="W888" s="365" t="s">
        <v>1501</v>
      </c>
      <c r="X888" s="1229" t="str">
        <f t="shared" si="13"/>
        <v>2843</v>
      </c>
    </row>
    <row r="889" spans="1:24" customFormat="1" x14ac:dyDescent="0.25">
      <c r="A889" s="365" t="s">
        <v>1499</v>
      </c>
      <c r="B889" s="1249" t="s">
        <v>1498</v>
      </c>
      <c r="C889" s="1382"/>
      <c r="D889" s="1090"/>
      <c r="E889" s="449"/>
      <c r="F889" s="1227" t="str">
        <f>IFERROR(VLOOKUP(A889,Factura1_0!$K$5:$K$263,1,0),"0")</f>
        <v>0</v>
      </c>
      <c r="G889" s="1227">
        <f>IFERROR(VLOOKUP(A889,Boleta1_0!$K$5:$K$248,1,0),0)</f>
        <v>0</v>
      </c>
      <c r="H889" s="1227">
        <f>IFERROR(VLOOKUP(A889,'Nota de Débito1_0'!$K$5:$K$238,1,0),0)</f>
        <v>0</v>
      </c>
      <c r="I889" s="1227">
        <f>IFERROR(VLOOKUP(A889,'Nota de Crédito1_0'!$K$5:$K$238,1,0),0)</f>
        <v>0</v>
      </c>
      <c r="J889" s="1227">
        <f>IFERROR(VLOOKUP(A889,Retenciones1_0!$K$5:$K$237,1,0),0)</f>
        <v>0</v>
      </c>
      <c r="K889" s="1227">
        <f>IFERROR(VLOOKUP(A889,Percepciones1_0!$K$5:$K$236,1,0),0)</f>
        <v>0</v>
      </c>
      <c r="L889" s="1227">
        <f>IFERROR(VLOOKUP(A889,Guía1_0!$K$5:$K$235,1,0),0)</f>
        <v>0</v>
      </c>
      <c r="M889" s="1227">
        <f>IFERROR(VLOOKUP(A889,'Resumen Diario1_1'!$K$5:$K$233,1,0),0)</f>
        <v>0</v>
      </c>
      <c r="N889" s="1227">
        <f>IFERROR(VLOOKUP(A889,'Comunicación de Baja1_0'!$K$5:$K$233,1,0),0)</f>
        <v>0</v>
      </c>
      <c r="O889" s="1227">
        <f>IFERROR(VLOOKUP(A889,'Resumen de reversiones1_0'!$K$5:$K$1000,1,0),0)</f>
        <v>0</v>
      </c>
      <c r="P889" s="1227">
        <f>IFERROR(VLOOKUP(A889,Factura2_0!$L$5:$L$971,1,0),0)</f>
        <v>0</v>
      </c>
      <c r="Q889" s="1227">
        <f>IFERROR(VLOOKUP($A889,Boleta2_0!$L$5:$L$1117,1,0),0)</f>
        <v>0</v>
      </c>
      <c r="R889" s="1227">
        <f>IFERROR(VLOOKUP($A889,'Servicios Públicos2_0'!$L$5:$L$462,1,0),0)</f>
        <v>0</v>
      </c>
      <c r="S889" s="1227">
        <f>IFERROR(VLOOKUP($A889,NotaCredito2_0!$L$5:$L$457,1,0),0)</f>
        <v>0</v>
      </c>
      <c r="T889" s="1227">
        <f>IFERROR(VLOOKUP($A889,NotaDebito2_0!$L$5:$L$454,1,0),0)</f>
        <v>0</v>
      </c>
      <c r="U889" s="1227">
        <f>IFERROR(VLOOKUP($A889,General!$D$6:$D$235,1,0),0)</f>
        <v>0</v>
      </c>
      <c r="V889" s="1227">
        <f>IFERROR(VLOOKUP($A889,Firma!$H$4:$H$232,1,0),0)</f>
        <v>0</v>
      </c>
      <c r="W889" s="365" t="s">
        <v>1499</v>
      </c>
      <c r="X889" s="1229" t="str">
        <f t="shared" si="13"/>
        <v>2844</v>
      </c>
    </row>
    <row r="890" spans="1:24" customFormat="1" x14ac:dyDescent="0.25">
      <c r="A890" s="365" t="s">
        <v>1497</v>
      </c>
      <c r="B890" s="1249" t="s">
        <v>1496</v>
      </c>
      <c r="C890" s="1382"/>
      <c r="D890" s="1090"/>
      <c r="E890" s="449"/>
      <c r="F890" s="1227" t="str">
        <f>IFERROR(VLOOKUP(A890,Factura1_0!$K$5:$K$263,1,0),"0")</f>
        <v>0</v>
      </c>
      <c r="G890" s="1227">
        <f>IFERROR(VLOOKUP(A890,Boleta1_0!$K$5:$K$248,1,0),0)</f>
        <v>0</v>
      </c>
      <c r="H890" s="1227">
        <f>IFERROR(VLOOKUP(A890,'Nota de Débito1_0'!$K$5:$K$238,1,0),0)</f>
        <v>0</v>
      </c>
      <c r="I890" s="1227">
        <f>IFERROR(VLOOKUP(A890,'Nota de Crédito1_0'!$K$5:$K$238,1,0),0)</f>
        <v>0</v>
      </c>
      <c r="J890" s="1227">
        <f>IFERROR(VLOOKUP(A890,Retenciones1_0!$K$5:$K$237,1,0),0)</f>
        <v>0</v>
      </c>
      <c r="K890" s="1227">
        <f>IFERROR(VLOOKUP(A890,Percepciones1_0!$K$5:$K$236,1,0),0)</f>
        <v>0</v>
      </c>
      <c r="L890" s="1227">
        <f>IFERROR(VLOOKUP(A890,Guía1_0!$K$5:$K$235,1,0),0)</f>
        <v>0</v>
      </c>
      <c r="M890" s="1227">
        <f>IFERROR(VLOOKUP(A890,'Resumen Diario1_1'!$K$5:$K$233,1,0),0)</f>
        <v>0</v>
      </c>
      <c r="N890" s="1227">
        <f>IFERROR(VLOOKUP(A890,'Comunicación de Baja1_0'!$K$5:$K$233,1,0),0)</f>
        <v>0</v>
      </c>
      <c r="O890" s="1227">
        <f>IFERROR(VLOOKUP(A890,'Resumen de reversiones1_0'!$K$5:$K$1000,1,0),0)</f>
        <v>0</v>
      </c>
      <c r="P890" s="1227">
        <f>IFERROR(VLOOKUP(A890,Factura2_0!$L$5:$L$971,1,0),0)</f>
        <v>0</v>
      </c>
      <c r="Q890" s="1227">
        <f>IFERROR(VLOOKUP($A890,Boleta2_0!$L$5:$L$1117,1,0),0)</f>
        <v>0</v>
      </c>
      <c r="R890" s="1227">
        <f>IFERROR(VLOOKUP($A890,'Servicios Públicos2_0'!$L$5:$L$462,1,0),0)</f>
        <v>0</v>
      </c>
      <c r="S890" s="1227">
        <f>IFERROR(VLOOKUP($A890,NotaCredito2_0!$L$5:$L$457,1,0),0)</f>
        <v>0</v>
      </c>
      <c r="T890" s="1227">
        <f>IFERROR(VLOOKUP($A890,NotaDebito2_0!$L$5:$L$454,1,0),0)</f>
        <v>0</v>
      </c>
      <c r="U890" s="1227">
        <f>IFERROR(VLOOKUP($A890,General!$D$6:$D$235,1,0),0)</f>
        <v>0</v>
      </c>
      <c r="V890" s="1227">
        <f>IFERROR(VLOOKUP($A890,Firma!$H$4:$H$232,1,0),0)</f>
        <v>0</v>
      </c>
      <c r="W890" s="365" t="s">
        <v>1497</v>
      </c>
      <c r="X890" s="1229" t="str">
        <f t="shared" si="13"/>
        <v>2845</v>
      </c>
    </row>
    <row r="891" spans="1:24" customFormat="1" x14ac:dyDescent="0.25">
      <c r="A891" s="365" t="s">
        <v>1495</v>
      </c>
      <c r="B891" s="1249" t="s">
        <v>1494</v>
      </c>
      <c r="C891" s="1382"/>
      <c r="D891" s="1090"/>
      <c r="E891" s="449"/>
      <c r="F891" s="1227" t="str">
        <f>IFERROR(VLOOKUP(A891,Factura1_0!$K$5:$K$263,1,0),"0")</f>
        <v>0</v>
      </c>
      <c r="G891" s="1227">
        <f>IFERROR(VLOOKUP(A891,Boleta1_0!$K$5:$K$248,1,0),0)</f>
        <v>0</v>
      </c>
      <c r="H891" s="1227">
        <f>IFERROR(VLOOKUP(A891,'Nota de Débito1_0'!$K$5:$K$238,1,0),0)</f>
        <v>0</v>
      </c>
      <c r="I891" s="1227">
        <f>IFERROR(VLOOKUP(A891,'Nota de Crédito1_0'!$K$5:$K$238,1,0),0)</f>
        <v>0</v>
      </c>
      <c r="J891" s="1227">
        <f>IFERROR(VLOOKUP(A891,Retenciones1_0!$K$5:$K$237,1,0),0)</f>
        <v>0</v>
      </c>
      <c r="K891" s="1227">
        <f>IFERROR(VLOOKUP(A891,Percepciones1_0!$K$5:$K$236,1,0),0)</f>
        <v>0</v>
      </c>
      <c r="L891" s="1227">
        <f>IFERROR(VLOOKUP(A891,Guía1_0!$K$5:$K$235,1,0),0)</f>
        <v>0</v>
      </c>
      <c r="M891" s="1227">
        <f>IFERROR(VLOOKUP(A891,'Resumen Diario1_1'!$K$5:$K$233,1,0),0)</f>
        <v>0</v>
      </c>
      <c r="N891" s="1227">
        <f>IFERROR(VLOOKUP(A891,'Comunicación de Baja1_0'!$K$5:$K$233,1,0),0)</f>
        <v>0</v>
      </c>
      <c r="O891" s="1227">
        <f>IFERROR(VLOOKUP(A891,'Resumen de reversiones1_0'!$K$5:$K$1000,1,0),0)</f>
        <v>0</v>
      </c>
      <c r="P891" s="1227">
        <f>IFERROR(VLOOKUP(A891,Factura2_0!$L$5:$L$971,1,0),0)</f>
        <v>0</v>
      </c>
      <c r="Q891" s="1227">
        <f>IFERROR(VLOOKUP($A891,Boleta2_0!$L$5:$L$1117,1,0),0)</f>
        <v>0</v>
      </c>
      <c r="R891" s="1227">
        <f>IFERROR(VLOOKUP($A891,'Servicios Públicos2_0'!$L$5:$L$462,1,0),0)</f>
        <v>0</v>
      </c>
      <c r="S891" s="1227">
        <f>IFERROR(VLOOKUP($A891,NotaCredito2_0!$L$5:$L$457,1,0),0)</f>
        <v>0</v>
      </c>
      <c r="T891" s="1227">
        <f>IFERROR(VLOOKUP($A891,NotaDebito2_0!$L$5:$L$454,1,0),0)</f>
        <v>0</v>
      </c>
      <c r="U891" s="1227">
        <f>IFERROR(VLOOKUP($A891,General!$D$6:$D$235,1,0),0)</f>
        <v>0</v>
      </c>
      <c r="V891" s="1227">
        <f>IFERROR(VLOOKUP($A891,Firma!$H$4:$H$232,1,0),0)</f>
        <v>0</v>
      </c>
      <c r="W891" s="365" t="s">
        <v>1495</v>
      </c>
      <c r="X891" s="1229" t="str">
        <f t="shared" si="13"/>
        <v>2846</v>
      </c>
    </row>
    <row r="892" spans="1:24" customFormat="1" x14ac:dyDescent="0.25">
      <c r="A892" s="365" t="s">
        <v>1493</v>
      </c>
      <c r="B892" s="1249" t="s">
        <v>1492</v>
      </c>
      <c r="C892" s="1382"/>
      <c r="D892" s="1090"/>
      <c r="E892" s="449"/>
      <c r="F892" s="1227" t="str">
        <f>IFERROR(VLOOKUP(A892,Factura1_0!$K$5:$K$263,1,0),"0")</f>
        <v>0</v>
      </c>
      <c r="G892" s="1227">
        <f>IFERROR(VLOOKUP(A892,Boleta1_0!$K$5:$K$248,1,0),0)</f>
        <v>0</v>
      </c>
      <c r="H892" s="1227">
        <f>IFERROR(VLOOKUP(A892,'Nota de Débito1_0'!$K$5:$K$238,1,0),0)</f>
        <v>0</v>
      </c>
      <c r="I892" s="1227">
        <f>IFERROR(VLOOKUP(A892,'Nota de Crédito1_0'!$K$5:$K$238,1,0),0)</f>
        <v>0</v>
      </c>
      <c r="J892" s="1227">
        <f>IFERROR(VLOOKUP(A892,Retenciones1_0!$K$5:$K$237,1,0),0)</f>
        <v>0</v>
      </c>
      <c r="K892" s="1227">
        <f>IFERROR(VLOOKUP(A892,Percepciones1_0!$K$5:$K$236,1,0),0)</f>
        <v>0</v>
      </c>
      <c r="L892" s="1227">
        <f>IFERROR(VLOOKUP(A892,Guía1_0!$K$5:$K$235,1,0),0)</f>
        <v>0</v>
      </c>
      <c r="M892" s="1227">
        <f>IFERROR(VLOOKUP(A892,'Resumen Diario1_1'!$K$5:$K$233,1,0),0)</f>
        <v>0</v>
      </c>
      <c r="N892" s="1227">
        <f>IFERROR(VLOOKUP(A892,'Comunicación de Baja1_0'!$K$5:$K$233,1,0),0)</f>
        <v>0</v>
      </c>
      <c r="O892" s="1227">
        <f>IFERROR(VLOOKUP(A892,'Resumen de reversiones1_0'!$K$5:$K$1000,1,0),0)</f>
        <v>0</v>
      </c>
      <c r="P892" s="1227">
        <f>IFERROR(VLOOKUP(A892,Factura2_0!$L$5:$L$971,1,0),0)</f>
        <v>0</v>
      </c>
      <c r="Q892" s="1227">
        <f>IFERROR(VLOOKUP($A892,Boleta2_0!$L$5:$L$1117,1,0),0)</f>
        <v>0</v>
      </c>
      <c r="R892" s="1227">
        <f>IFERROR(VLOOKUP($A892,'Servicios Públicos2_0'!$L$5:$L$462,1,0),0)</f>
        <v>0</v>
      </c>
      <c r="S892" s="1227">
        <f>IFERROR(VLOOKUP($A892,NotaCredito2_0!$L$5:$L$457,1,0),0)</f>
        <v>0</v>
      </c>
      <c r="T892" s="1227">
        <f>IFERROR(VLOOKUP($A892,NotaDebito2_0!$L$5:$L$454,1,0),0)</f>
        <v>0</v>
      </c>
      <c r="U892" s="1227">
        <f>IFERROR(VLOOKUP($A892,General!$D$6:$D$235,1,0),0)</f>
        <v>0</v>
      </c>
      <c r="V892" s="1227">
        <f>IFERROR(VLOOKUP($A892,Firma!$H$4:$H$232,1,0),0)</f>
        <v>0</v>
      </c>
      <c r="W892" s="365" t="s">
        <v>1493</v>
      </c>
      <c r="X892" s="1229" t="str">
        <f t="shared" si="13"/>
        <v>2848</v>
      </c>
    </row>
    <row r="893" spans="1:24" customFormat="1" x14ac:dyDescent="0.25">
      <c r="A893" s="365" t="s">
        <v>1491</v>
      </c>
      <c r="B893" s="1249" t="s">
        <v>1490</v>
      </c>
      <c r="C893" s="1382"/>
      <c r="D893" s="1090"/>
      <c r="E893" s="449"/>
      <c r="F893" s="1227" t="str">
        <f>IFERROR(VLOOKUP(A893,Factura1_0!$K$5:$K$263,1,0),"0")</f>
        <v>0</v>
      </c>
      <c r="G893" s="1227">
        <f>IFERROR(VLOOKUP(A893,Boleta1_0!$K$5:$K$248,1,0),0)</f>
        <v>0</v>
      </c>
      <c r="H893" s="1227">
        <f>IFERROR(VLOOKUP(A893,'Nota de Débito1_0'!$K$5:$K$238,1,0),0)</f>
        <v>0</v>
      </c>
      <c r="I893" s="1227">
        <f>IFERROR(VLOOKUP(A893,'Nota de Crédito1_0'!$K$5:$K$238,1,0),0)</f>
        <v>0</v>
      </c>
      <c r="J893" s="1227">
        <f>IFERROR(VLOOKUP(A893,Retenciones1_0!$K$5:$K$237,1,0),0)</f>
        <v>0</v>
      </c>
      <c r="K893" s="1227">
        <f>IFERROR(VLOOKUP(A893,Percepciones1_0!$K$5:$K$236,1,0),0)</f>
        <v>0</v>
      </c>
      <c r="L893" s="1227">
        <f>IFERROR(VLOOKUP(A893,Guía1_0!$K$5:$K$235,1,0),0)</f>
        <v>0</v>
      </c>
      <c r="M893" s="1227">
        <f>IFERROR(VLOOKUP(A893,'Resumen Diario1_1'!$K$5:$K$233,1,0),0)</f>
        <v>0</v>
      </c>
      <c r="N893" s="1227">
        <f>IFERROR(VLOOKUP(A893,'Comunicación de Baja1_0'!$K$5:$K$233,1,0),0)</f>
        <v>0</v>
      </c>
      <c r="O893" s="1227">
        <f>IFERROR(VLOOKUP(A893,'Resumen de reversiones1_0'!$K$5:$K$1000,1,0),0)</f>
        <v>0</v>
      </c>
      <c r="P893" s="1227">
        <f>IFERROR(VLOOKUP(A893,Factura2_0!$L$5:$L$971,1,0),0)</f>
        <v>0</v>
      </c>
      <c r="Q893" s="1227">
        <f>IFERROR(VLOOKUP($A893,Boleta2_0!$L$5:$L$1117,1,0),0)</f>
        <v>0</v>
      </c>
      <c r="R893" s="1227">
        <f>IFERROR(VLOOKUP($A893,'Servicios Públicos2_0'!$L$5:$L$462,1,0),0)</f>
        <v>0</v>
      </c>
      <c r="S893" s="1227">
        <f>IFERROR(VLOOKUP($A893,NotaCredito2_0!$L$5:$L$457,1,0),0)</f>
        <v>0</v>
      </c>
      <c r="T893" s="1227">
        <f>IFERROR(VLOOKUP($A893,NotaDebito2_0!$L$5:$L$454,1,0),0)</f>
        <v>0</v>
      </c>
      <c r="U893" s="1227">
        <f>IFERROR(VLOOKUP($A893,General!$D$6:$D$235,1,0),0)</f>
        <v>0</v>
      </c>
      <c r="V893" s="1227">
        <f>IFERROR(VLOOKUP($A893,Firma!$H$4:$H$232,1,0),0)</f>
        <v>0</v>
      </c>
      <c r="W893" s="365" t="s">
        <v>1491</v>
      </c>
      <c r="X893" s="1229" t="str">
        <f t="shared" si="13"/>
        <v>2849</v>
      </c>
    </row>
    <row r="894" spans="1:24" customFormat="1" x14ac:dyDescent="0.25">
      <c r="A894" s="365" t="s">
        <v>1489</v>
      </c>
      <c r="B894" s="1249" t="s">
        <v>1488</v>
      </c>
      <c r="C894" s="1382"/>
      <c r="D894" s="1090"/>
      <c r="E894" s="449"/>
      <c r="F894" s="1227" t="str">
        <f>IFERROR(VLOOKUP(A894,Factura1_0!$K$5:$K$263,1,0),"0")</f>
        <v>0</v>
      </c>
      <c r="G894" s="1227">
        <f>IFERROR(VLOOKUP(A894,Boleta1_0!$K$5:$K$248,1,0),0)</f>
        <v>0</v>
      </c>
      <c r="H894" s="1227">
        <f>IFERROR(VLOOKUP(A894,'Nota de Débito1_0'!$K$5:$K$238,1,0),0)</f>
        <v>0</v>
      </c>
      <c r="I894" s="1227">
        <f>IFERROR(VLOOKUP(A894,'Nota de Crédito1_0'!$K$5:$K$238,1,0),0)</f>
        <v>0</v>
      </c>
      <c r="J894" s="1227">
        <f>IFERROR(VLOOKUP(A894,Retenciones1_0!$K$5:$K$237,1,0),0)</f>
        <v>0</v>
      </c>
      <c r="K894" s="1227">
        <f>IFERROR(VLOOKUP(A894,Percepciones1_0!$K$5:$K$236,1,0),0)</f>
        <v>0</v>
      </c>
      <c r="L894" s="1227">
        <f>IFERROR(VLOOKUP(A894,Guía1_0!$K$5:$K$235,1,0),0)</f>
        <v>0</v>
      </c>
      <c r="M894" s="1227">
        <f>IFERROR(VLOOKUP(A894,'Resumen Diario1_1'!$K$5:$K$233,1,0),0)</f>
        <v>0</v>
      </c>
      <c r="N894" s="1227">
        <f>IFERROR(VLOOKUP(A894,'Comunicación de Baja1_0'!$K$5:$K$233,1,0),0)</f>
        <v>0</v>
      </c>
      <c r="O894" s="1227">
        <f>IFERROR(VLOOKUP(A894,'Resumen de reversiones1_0'!$K$5:$K$1000,1,0),0)</f>
        <v>0</v>
      </c>
      <c r="P894" s="1227">
        <f>IFERROR(VLOOKUP(A894,Factura2_0!$L$5:$L$971,1,0),0)</f>
        <v>0</v>
      </c>
      <c r="Q894" s="1227">
        <f>IFERROR(VLOOKUP($A894,Boleta2_0!$L$5:$L$1117,1,0),0)</f>
        <v>0</v>
      </c>
      <c r="R894" s="1227">
        <f>IFERROR(VLOOKUP($A894,'Servicios Públicos2_0'!$L$5:$L$462,1,0),0)</f>
        <v>0</v>
      </c>
      <c r="S894" s="1227">
        <f>IFERROR(VLOOKUP($A894,NotaCredito2_0!$L$5:$L$457,1,0),0)</f>
        <v>0</v>
      </c>
      <c r="T894" s="1227">
        <f>IFERROR(VLOOKUP($A894,NotaDebito2_0!$L$5:$L$454,1,0),0)</f>
        <v>0</v>
      </c>
      <c r="U894" s="1227">
        <f>IFERROR(VLOOKUP($A894,General!$D$6:$D$235,1,0),0)</f>
        <v>0</v>
      </c>
      <c r="V894" s="1227">
        <f>IFERROR(VLOOKUP($A894,Firma!$H$4:$H$232,1,0),0)</f>
        <v>0</v>
      </c>
      <c r="W894" s="365" t="s">
        <v>1489</v>
      </c>
      <c r="X894" s="1229" t="str">
        <f t="shared" si="13"/>
        <v>2851</v>
      </c>
    </row>
    <row r="895" spans="1:24" customFormat="1" x14ac:dyDescent="0.25">
      <c r="A895" s="365" t="s">
        <v>1487</v>
      </c>
      <c r="B895" s="1249" t="s">
        <v>1486</v>
      </c>
      <c r="C895" s="1382"/>
      <c r="D895" s="1090"/>
      <c r="E895" s="449"/>
      <c r="F895" s="1227" t="str">
        <f>IFERROR(VLOOKUP(A895,Factura1_0!$K$5:$K$263,1,0),"0")</f>
        <v>0</v>
      </c>
      <c r="G895" s="1227">
        <f>IFERROR(VLOOKUP(A895,Boleta1_0!$K$5:$K$248,1,0),0)</f>
        <v>0</v>
      </c>
      <c r="H895" s="1227">
        <f>IFERROR(VLOOKUP(A895,'Nota de Débito1_0'!$K$5:$K$238,1,0),0)</f>
        <v>0</v>
      </c>
      <c r="I895" s="1227">
        <f>IFERROR(VLOOKUP(A895,'Nota de Crédito1_0'!$K$5:$K$238,1,0),0)</f>
        <v>0</v>
      </c>
      <c r="J895" s="1227">
        <f>IFERROR(VLOOKUP(A895,Retenciones1_0!$K$5:$K$237,1,0),0)</f>
        <v>0</v>
      </c>
      <c r="K895" s="1227">
        <f>IFERROR(VLOOKUP(A895,Percepciones1_0!$K$5:$K$236,1,0),0)</f>
        <v>0</v>
      </c>
      <c r="L895" s="1227">
        <f>IFERROR(VLOOKUP(A895,Guía1_0!$K$5:$K$235,1,0),0)</f>
        <v>0</v>
      </c>
      <c r="M895" s="1227">
        <f>IFERROR(VLOOKUP(A895,'Resumen Diario1_1'!$K$5:$K$233,1,0),0)</f>
        <v>0</v>
      </c>
      <c r="N895" s="1227">
        <f>IFERROR(VLOOKUP(A895,'Comunicación de Baja1_0'!$K$5:$K$233,1,0),0)</f>
        <v>0</v>
      </c>
      <c r="O895" s="1227">
        <f>IFERROR(VLOOKUP(A895,'Resumen de reversiones1_0'!$K$5:$K$1000,1,0),0)</f>
        <v>0</v>
      </c>
      <c r="P895" s="1227">
        <f>IFERROR(VLOOKUP(A895,Factura2_0!$L$5:$L$971,1,0),0)</f>
        <v>0</v>
      </c>
      <c r="Q895" s="1227">
        <f>IFERROR(VLOOKUP($A895,Boleta2_0!$L$5:$L$1117,1,0),0)</f>
        <v>0</v>
      </c>
      <c r="R895" s="1227">
        <f>IFERROR(VLOOKUP($A895,'Servicios Públicos2_0'!$L$5:$L$462,1,0),0)</f>
        <v>0</v>
      </c>
      <c r="S895" s="1227">
        <f>IFERROR(VLOOKUP($A895,NotaCredito2_0!$L$5:$L$457,1,0),0)</f>
        <v>0</v>
      </c>
      <c r="T895" s="1227">
        <f>IFERROR(VLOOKUP($A895,NotaDebito2_0!$L$5:$L$454,1,0),0)</f>
        <v>0</v>
      </c>
      <c r="U895" s="1227">
        <f>IFERROR(VLOOKUP($A895,General!$D$6:$D$235,1,0),0)</f>
        <v>0</v>
      </c>
      <c r="V895" s="1227">
        <f>IFERROR(VLOOKUP($A895,Firma!$H$4:$H$232,1,0),0)</f>
        <v>0</v>
      </c>
      <c r="W895" s="365" t="s">
        <v>1487</v>
      </c>
      <c r="X895" s="1229" t="str">
        <f t="shared" si="13"/>
        <v>2852</v>
      </c>
    </row>
    <row r="896" spans="1:24" customFormat="1" x14ac:dyDescent="0.25">
      <c r="A896" s="365" t="s">
        <v>1485</v>
      </c>
      <c r="B896" s="1249" t="s">
        <v>1484</v>
      </c>
      <c r="C896" s="1382"/>
      <c r="D896" s="1090"/>
      <c r="E896" s="449"/>
      <c r="F896" s="1227" t="str">
        <f>IFERROR(VLOOKUP(A896,Factura1_0!$K$5:$K$263,1,0),"0")</f>
        <v>0</v>
      </c>
      <c r="G896" s="1227">
        <f>IFERROR(VLOOKUP(A896,Boleta1_0!$K$5:$K$248,1,0),0)</f>
        <v>0</v>
      </c>
      <c r="H896" s="1227">
        <f>IFERROR(VLOOKUP(A896,'Nota de Débito1_0'!$K$5:$K$238,1,0),0)</f>
        <v>0</v>
      </c>
      <c r="I896" s="1227">
        <f>IFERROR(VLOOKUP(A896,'Nota de Crédito1_0'!$K$5:$K$238,1,0),0)</f>
        <v>0</v>
      </c>
      <c r="J896" s="1227">
        <f>IFERROR(VLOOKUP(A896,Retenciones1_0!$K$5:$K$237,1,0),0)</f>
        <v>0</v>
      </c>
      <c r="K896" s="1227">
        <f>IFERROR(VLOOKUP(A896,Percepciones1_0!$K$5:$K$236,1,0),0)</f>
        <v>0</v>
      </c>
      <c r="L896" s="1227">
        <f>IFERROR(VLOOKUP(A896,Guía1_0!$K$5:$K$235,1,0),0)</f>
        <v>0</v>
      </c>
      <c r="M896" s="1227">
        <f>IFERROR(VLOOKUP(A896,'Resumen Diario1_1'!$K$5:$K$233,1,0),0)</f>
        <v>0</v>
      </c>
      <c r="N896" s="1227">
        <f>IFERROR(VLOOKUP(A896,'Comunicación de Baja1_0'!$K$5:$K$233,1,0),0)</f>
        <v>0</v>
      </c>
      <c r="O896" s="1227">
        <f>IFERROR(VLOOKUP(A896,'Resumen de reversiones1_0'!$K$5:$K$1000,1,0),0)</f>
        <v>0</v>
      </c>
      <c r="P896" s="1227">
        <f>IFERROR(VLOOKUP(A896,Factura2_0!$L$5:$L$971,1,0),0)</f>
        <v>0</v>
      </c>
      <c r="Q896" s="1227">
        <f>IFERROR(VLOOKUP($A896,Boleta2_0!$L$5:$L$1117,1,0),0)</f>
        <v>0</v>
      </c>
      <c r="R896" s="1227">
        <f>IFERROR(VLOOKUP($A896,'Servicios Públicos2_0'!$L$5:$L$462,1,0),0)</f>
        <v>0</v>
      </c>
      <c r="S896" s="1227">
        <f>IFERROR(VLOOKUP($A896,NotaCredito2_0!$L$5:$L$457,1,0),0)</f>
        <v>0</v>
      </c>
      <c r="T896" s="1227">
        <f>IFERROR(VLOOKUP($A896,NotaDebito2_0!$L$5:$L$454,1,0),0)</f>
        <v>0</v>
      </c>
      <c r="U896" s="1227">
        <f>IFERROR(VLOOKUP($A896,General!$D$6:$D$235,1,0),0)</f>
        <v>0</v>
      </c>
      <c r="V896" s="1227">
        <f>IFERROR(VLOOKUP($A896,Firma!$H$4:$H$232,1,0),0)</f>
        <v>0</v>
      </c>
      <c r="W896" s="365" t="s">
        <v>1485</v>
      </c>
      <c r="X896" s="1229" t="str">
        <f t="shared" si="13"/>
        <v>2853</v>
      </c>
    </row>
    <row r="897" spans="1:24" customFormat="1" x14ac:dyDescent="0.25">
      <c r="A897" s="365" t="s">
        <v>1483</v>
      </c>
      <c r="B897" s="1249" t="s">
        <v>1482</v>
      </c>
      <c r="C897" s="1382"/>
      <c r="D897" s="1090"/>
      <c r="E897" s="449"/>
      <c r="F897" s="1227" t="str">
        <f>IFERROR(VLOOKUP(A897,Factura1_0!$K$5:$K$263,1,0),"0")</f>
        <v>0</v>
      </c>
      <c r="G897" s="1227">
        <f>IFERROR(VLOOKUP(A897,Boleta1_0!$K$5:$K$248,1,0),0)</f>
        <v>0</v>
      </c>
      <c r="H897" s="1227">
        <f>IFERROR(VLOOKUP(A897,'Nota de Débito1_0'!$K$5:$K$238,1,0),0)</f>
        <v>0</v>
      </c>
      <c r="I897" s="1227">
        <f>IFERROR(VLOOKUP(A897,'Nota de Crédito1_0'!$K$5:$K$238,1,0),0)</f>
        <v>0</v>
      </c>
      <c r="J897" s="1227">
        <f>IFERROR(VLOOKUP(A897,Retenciones1_0!$K$5:$K$237,1,0),0)</f>
        <v>0</v>
      </c>
      <c r="K897" s="1227">
        <f>IFERROR(VLOOKUP(A897,Percepciones1_0!$K$5:$K$236,1,0),0)</f>
        <v>0</v>
      </c>
      <c r="L897" s="1227">
        <f>IFERROR(VLOOKUP(A897,Guía1_0!$K$5:$K$235,1,0),0)</f>
        <v>0</v>
      </c>
      <c r="M897" s="1227">
        <f>IFERROR(VLOOKUP(A897,'Resumen Diario1_1'!$K$5:$K$233,1,0),0)</f>
        <v>0</v>
      </c>
      <c r="N897" s="1227">
        <f>IFERROR(VLOOKUP(A897,'Comunicación de Baja1_0'!$K$5:$K$233,1,0),0)</f>
        <v>0</v>
      </c>
      <c r="O897" s="1227">
        <f>IFERROR(VLOOKUP(A897,'Resumen de reversiones1_0'!$K$5:$K$1000,1,0),0)</f>
        <v>0</v>
      </c>
      <c r="P897" s="1227">
        <f>IFERROR(VLOOKUP(A897,Factura2_0!$L$5:$L$971,1,0),0)</f>
        <v>0</v>
      </c>
      <c r="Q897" s="1227">
        <f>IFERROR(VLOOKUP($A897,Boleta2_0!$L$5:$L$1117,1,0),0)</f>
        <v>0</v>
      </c>
      <c r="R897" s="1227">
        <f>IFERROR(VLOOKUP($A897,'Servicios Públicos2_0'!$L$5:$L$462,1,0),0)</f>
        <v>0</v>
      </c>
      <c r="S897" s="1227">
        <f>IFERROR(VLOOKUP($A897,NotaCredito2_0!$L$5:$L$457,1,0),0)</f>
        <v>0</v>
      </c>
      <c r="T897" s="1227">
        <f>IFERROR(VLOOKUP($A897,NotaDebito2_0!$L$5:$L$454,1,0),0)</f>
        <v>0</v>
      </c>
      <c r="U897" s="1227">
        <f>IFERROR(VLOOKUP($A897,General!$D$6:$D$235,1,0),0)</f>
        <v>0</v>
      </c>
      <c r="V897" s="1227">
        <f>IFERROR(VLOOKUP($A897,Firma!$H$4:$H$232,1,0),0)</f>
        <v>0</v>
      </c>
      <c r="W897" s="365" t="s">
        <v>1483</v>
      </c>
      <c r="X897" s="1229" t="str">
        <f t="shared" si="13"/>
        <v>2854</v>
      </c>
    </row>
    <row r="898" spans="1:24" customFormat="1" x14ac:dyDescent="0.25">
      <c r="A898" s="365" t="s">
        <v>1481</v>
      </c>
      <c r="B898" s="1249" t="s">
        <v>1480</v>
      </c>
      <c r="C898" s="1382"/>
      <c r="D898" s="1090"/>
      <c r="E898" s="449"/>
      <c r="F898" s="1227" t="str">
        <f>IFERROR(VLOOKUP(A898,Factura1_0!$K$5:$K$263,1,0),"0")</f>
        <v>0</v>
      </c>
      <c r="G898" s="1227">
        <f>IFERROR(VLOOKUP(A898,Boleta1_0!$K$5:$K$248,1,0),0)</f>
        <v>0</v>
      </c>
      <c r="H898" s="1227">
        <f>IFERROR(VLOOKUP(A898,'Nota de Débito1_0'!$K$5:$K$238,1,0),0)</f>
        <v>0</v>
      </c>
      <c r="I898" s="1227">
        <f>IFERROR(VLOOKUP(A898,'Nota de Crédito1_0'!$K$5:$K$238,1,0),0)</f>
        <v>0</v>
      </c>
      <c r="J898" s="1227">
        <f>IFERROR(VLOOKUP(A898,Retenciones1_0!$K$5:$K$237,1,0),0)</f>
        <v>0</v>
      </c>
      <c r="K898" s="1227">
        <f>IFERROR(VLOOKUP(A898,Percepciones1_0!$K$5:$K$236,1,0),0)</f>
        <v>0</v>
      </c>
      <c r="L898" s="1227">
        <f>IFERROR(VLOOKUP(A898,Guía1_0!$K$5:$K$235,1,0),0)</f>
        <v>0</v>
      </c>
      <c r="M898" s="1227">
        <f>IFERROR(VLOOKUP(A898,'Resumen Diario1_1'!$K$5:$K$233,1,0),0)</f>
        <v>0</v>
      </c>
      <c r="N898" s="1227">
        <f>IFERROR(VLOOKUP(A898,'Comunicación de Baja1_0'!$K$5:$K$233,1,0),0)</f>
        <v>0</v>
      </c>
      <c r="O898" s="1227">
        <f>IFERROR(VLOOKUP(A898,'Resumen de reversiones1_0'!$K$5:$K$1000,1,0),0)</f>
        <v>0</v>
      </c>
      <c r="P898" s="1227">
        <f>IFERROR(VLOOKUP(A898,Factura2_0!$L$5:$L$971,1,0),0)</f>
        <v>0</v>
      </c>
      <c r="Q898" s="1227">
        <f>IFERROR(VLOOKUP($A898,Boleta2_0!$L$5:$L$1117,1,0),0)</f>
        <v>0</v>
      </c>
      <c r="R898" s="1227">
        <f>IFERROR(VLOOKUP($A898,'Servicios Públicos2_0'!$L$5:$L$462,1,0),0)</f>
        <v>0</v>
      </c>
      <c r="S898" s="1227">
        <f>IFERROR(VLOOKUP($A898,NotaCredito2_0!$L$5:$L$457,1,0),0)</f>
        <v>0</v>
      </c>
      <c r="T898" s="1227">
        <f>IFERROR(VLOOKUP($A898,NotaDebito2_0!$L$5:$L$454,1,0),0)</f>
        <v>0</v>
      </c>
      <c r="U898" s="1227">
        <f>IFERROR(VLOOKUP($A898,General!$D$6:$D$235,1,0),0)</f>
        <v>0</v>
      </c>
      <c r="V898" s="1227">
        <f>IFERROR(VLOOKUP($A898,Firma!$H$4:$H$232,1,0),0)</f>
        <v>0</v>
      </c>
      <c r="W898" s="365" t="s">
        <v>1481</v>
      </c>
      <c r="X898" s="1229" t="str">
        <f t="shared" si="13"/>
        <v>2855</v>
      </c>
    </row>
    <row r="899" spans="1:24" customFormat="1" x14ac:dyDescent="0.25">
      <c r="A899" s="365" t="s">
        <v>1479</v>
      </c>
      <c r="B899" s="1249" t="s">
        <v>1478</v>
      </c>
      <c r="C899" s="1382"/>
      <c r="D899" s="1090"/>
      <c r="E899" s="449"/>
      <c r="F899" s="1227" t="str">
        <f>IFERROR(VLOOKUP(A899,Factura1_0!$K$5:$K$263,1,0),"0")</f>
        <v>0</v>
      </c>
      <c r="G899" s="1227">
        <f>IFERROR(VLOOKUP(A899,Boleta1_0!$K$5:$K$248,1,0),0)</f>
        <v>0</v>
      </c>
      <c r="H899" s="1227">
        <f>IFERROR(VLOOKUP(A899,'Nota de Débito1_0'!$K$5:$K$238,1,0),0)</f>
        <v>0</v>
      </c>
      <c r="I899" s="1227">
        <f>IFERROR(VLOOKUP(A899,'Nota de Crédito1_0'!$K$5:$K$238,1,0),0)</f>
        <v>0</v>
      </c>
      <c r="J899" s="1227">
        <f>IFERROR(VLOOKUP(A899,Retenciones1_0!$K$5:$K$237,1,0),0)</f>
        <v>0</v>
      </c>
      <c r="K899" s="1227">
        <f>IFERROR(VLOOKUP(A899,Percepciones1_0!$K$5:$K$236,1,0),0)</f>
        <v>0</v>
      </c>
      <c r="L899" s="1227">
        <f>IFERROR(VLOOKUP(A899,Guía1_0!$K$5:$K$235,1,0),0)</f>
        <v>0</v>
      </c>
      <c r="M899" s="1227">
        <f>IFERROR(VLOOKUP(A899,'Resumen Diario1_1'!$K$5:$K$233,1,0),0)</f>
        <v>0</v>
      </c>
      <c r="N899" s="1227">
        <f>IFERROR(VLOOKUP(A899,'Comunicación de Baja1_0'!$K$5:$K$233,1,0),0)</f>
        <v>0</v>
      </c>
      <c r="O899" s="1227">
        <f>IFERROR(VLOOKUP(A899,'Resumen de reversiones1_0'!$K$5:$K$1000,1,0),0)</f>
        <v>0</v>
      </c>
      <c r="P899" s="1227">
        <f>IFERROR(VLOOKUP(A899,Factura2_0!$L$5:$L$971,1,0),0)</f>
        <v>0</v>
      </c>
      <c r="Q899" s="1227">
        <f>IFERROR(VLOOKUP($A899,Boleta2_0!$L$5:$L$1117,1,0),0)</f>
        <v>0</v>
      </c>
      <c r="R899" s="1227">
        <f>IFERROR(VLOOKUP($A899,'Servicios Públicos2_0'!$L$5:$L$462,1,0),0)</f>
        <v>0</v>
      </c>
      <c r="S899" s="1227">
        <f>IFERROR(VLOOKUP($A899,NotaCredito2_0!$L$5:$L$457,1,0),0)</f>
        <v>0</v>
      </c>
      <c r="T899" s="1227">
        <f>IFERROR(VLOOKUP($A899,NotaDebito2_0!$L$5:$L$454,1,0),0)</f>
        <v>0</v>
      </c>
      <c r="U899" s="1227">
        <f>IFERROR(VLOOKUP($A899,General!$D$6:$D$235,1,0),0)</f>
        <v>0</v>
      </c>
      <c r="V899" s="1227">
        <f>IFERROR(VLOOKUP($A899,Firma!$H$4:$H$232,1,0),0)</f>
        <v>0</v>
      </c>
      <c r="W899" s="365" t="s">
        <v>1479</v>
      </c>
      <c r="X899" s="1229" t="str">
        <f t="shared" ref="X899:X962" si="14">IF(SUM(F899:V899)&gt;0,"",W899)</f>
        <v>2856</v>
      </c>
    </row>
    <row r="900" spans="1:24" customFormat="1" x14ac:dyDescent="0.25">
      <c r="A900" s="365" t="s">
        <v>1477</v>
      </c>
      <c r="B900" s="1249" t="s">
        <v>1476</v>
      </c>
      <c r="C900" s="1382"/>
      <c r="D900" s="1090"/>
      <c r="E900" s="449"/>
      <c r="F900" s="1227" t="str">
        <f>IFERROR(VLOOKUP(A900,Factura1_0!$K$5:$K$263,1,0),"0")</f>
        <v>0</v>
      </c>
      <c r="G900" s="1227">
        <f>IFERROR(VLOOKUP(A900,Boleta1_0!$K$5:$K$248,1,0),0)</f>
        <v>0</v>
      </c>
      <c r="H900" s="1227">
        <f>IFERROR(VLOOKUP(A900,'Nota de Débito1_0'!$K$5:$K$238,1,0),0)</f>
        <v>0</v>
      </c>
      <c r="I900" s="1227">
        <f>IFERROR(VLOOKUP(A900,'Nota de Crédito1_0'!$K$5:$K$238,1,0),0)</f>
        <v>0</v>
      </c>
      <c r="J900" s="1227">
        <f>IFERROR(VLOOKUP(A900,Retenciones1_0!$K$5:$K$237,1,0),0)</f>
        <v>0</v>
      </c>
      <c r="K900" s="1227">
        <f>IFERROR(VLOOKUP(A900,Percepciones1_0!$K$5:$K$236,1,0),0)</f>
        <v>0</v>
      </c>
      <c r="L900" s="1227">
        <f>IFERROR(VLOOKUP(A900,Guía1_0!$K$5:$K$235,1,0),0)</f>
        <v>0</v>
      </c>
      <c r="M900" s="1227">
        <f>IFERROR(VLOOKUP(A900,'Resumen Diario1_1'!$K$5:$K$233,1,0),0)</f>
        <v>0</v>
      </c>
      <c r="N900" s="1227">
        <f>IFERROR(VLOOKUP(A900,'Comunicación de Baja1_0'!$K$5:$K$233,1,0),0)</f>
        <v>0</v>
      </c>
      <c r="O900" s="1227">
        <f>IFERROR(VLOOKUP(A900,'Resumen de reversiones1_0'!$K$5:$K$1000,1,0),0)</f>
        <v>0</v>
      </c>
      <c r="P900" s="1227">
        <f>IFERROR(VLOOKUP(A900,Factura2_0!$L$5:$L$971,1,0),0)</f>
        <v>0</v>
      </c>
      <c r="Q900" s="1227">
        <f>IFERROR(VLOOKUP($A900,Boleta2_0!$L$5:$L$1117,1,0),0)</f>
        <v>0</v>
      </c>
      <c r="R900" s="1227">
        <f>IFERROR(VLOOKUP($A900,'Servicios Públicos2_0'!$L$5:$L$462,1,0),0)</f>
        <v>0</v>
      </c>
      <c r="S900" s="1227">
        <f>IFERROR(VLOOKUP($A900,NotaCredito2_0!$L$5:$L$457,1,0),0)</f>
        <v>0</v>
      </c>
      <c r="T900" s="1227">
        <f>IFERROR(VLOOKUP($A900,NotaDebito2_0!$L$5:$L$454,1,0),0)</f>
        <v>0</v>
      </c>
      <c r="U900" s="1227">
        <f>IFERROR(VLOOKUP($A900,General!$D$6:$D$235,1,0),0)</f>
        <v>0</v>
      </c>
      <c r="V900" s="1227">
        <f>IFERROR(VLOOKUP($A900,Firma!$H$4:$H$232,1,0),0)</f>
        <v>0</v>
      </c>
      <c r="W900" s="365" t="s">
        <v>1477</v>
      </c>
      <c r="X900" s="1229" t="str">
        <f t="shared" si="14"/>
        <v>2857</v>
      </c>
    </row>
    <row r="901" spans="1:24" customFormat="1" x14ac:dyDescent="0.25">
      <c r="A901" s="365" t="s">
        <v>1475</v>
      </c>
      <c r="B901" s="1249" t="s">
        <v>1474</v>
      </c>
      <c r="C901" s="1382"/>
      <c r="D901" s="1090"/>
      <c r="E901" s="449"/>
      <c r="F901" s="1227" t="str">
        <f>IFERROR(VLOOKUP(A901,Factura1_0!$K$5:$K$263,1,0),"0")</f>
        <v>0</v>
      </c>
      <c r="G901" s="1227">
        <f>IFERROR(VLOOKUP(A901,Boleta1_0!$K$5:$K$248,1,0),0)</f>
        <v>0</v>
      </c>
      <c r="H901" s="1227">
        <f>IFERROR(VLOOKUP(A901,'Nota de Débito1_0'!$K$5:$K$238,1,0),0)</f>
        <v>0</v>
      </c>
      <c r="I901" s="1227">
        <f>IFERROR(VLOOKUP(A901,'Nota de Crédito1_0'!$K$5:$K$238,1,0),0)</f>
        <v>0</v>
      </c>
      <c r="J901" s="1227">
        <f>IFERROR(VLOOKUP(A901,Retenciones1_0!$K$5:$K$237,1,0),0)</f>
        <v>0</v>
      </c>
      <c r="K901" s="1227">
        <f>IFERROR(VLOOKUP(A901,Percepciones1_0!$K$5:$K$236,1,0),0)</f>
        <v>0</v>
      </c>
      <c r="L901" s="1227">
        <f>IFERROR(VLOOKUP(A901,Guía1_0!$K$5:$K$235,1,0),0)</f>
        <v>0</v>
      </c>
      <c r="M901" s="1227">
        <f>IFERROR(VLOOKUP(A901,'Resumen Diario1_1'!$K$5:$K$233,1,0),0)</f>
        <v>0</v>
      </c>
      <c r="N901" s="1227">
        <f>IFERROR(VLOOKUP(A901,'Comunicación de Baja1_0'!$K$5:$K$233,1,0),0)</f>
        <v>0</v>
      </c>
      <c r="O901" s="1227">
        <f>IFERROR(VLOOKUP(A901,'Resumen de reversiones1_0'!$K$5:$K$1000,1,0),0)</f>
        <v>0</v>
      </c>
      <c r="P901" s="1227">
        <f>IFERROR(VLOOKUP(A901,Factura2_0!$L$5:$L$971,1,0),0)</f>
        <v>0</v>
      </c>
      <c r="Q901" s="1227">
        <f>IFERROR(VLOOKUP($A901,Boleta2_0!$L$5:$L$1117,1,0),0)</f>
        <v>0</v>
      </c>
      <c r="R901" s="1227">
        <f>IFERROR(VLOOKUP($A901,'Servicios Públicos2_0'!$L$5:$L$462,1,0),0)</f>
        <v>0</v>
      </c>
      <c r="S901" s="1227">
        <f>IFERROR(VLOOKUP($A901,NotaCredito2_0!$L$5:$L$457,1,0),0)</f>
        <v>0</v>
      </c>
      <c r="T901" s="1227">
        <f>IFERROR(VLOOKUP($A901,NotaDebito2_0!$L$5:$L$454,1,0),0)</f>
        <v>0</v>
      </c>
      <c r="U901" s="1227">
        <f>IFERROR(VLOOKUP($A901,General!$D$6:$D$235,1,0),0)</f>
        <v>0</v>
      </c>
      <c r="V901" s="1227">
        <f>IFERROR(VLOOKUP($A901,Firma!$H$4:$H$232,1,0),0)</f>
        <v>0</v>
      </c>
      <c r="W901" s="365" t="s">
        <v>1475</v>
      </c>
      <c r="X901" s="1229" t="str">
        <f t="shared" si="14"/>
        <v>2858</v>
      </c>
    </row>
    <row r="902" spans="1:24" customFormat="1" x14ac:dyDescent="0.25">
      <c r="A902" s="365" t="s">
        <v>1473</v>
      </c>
      <c r="B902" s="1249" t="s">
        <v>1472</v>
      </c>
      <c r="C902" s="1382"/>
      <c r="D902" s="1090"/>
      <c r="E902" s="449"/>
      <c r="F902" s="1227" t="str">
        <f>IFERROR(VLOOKUP(A902,Factura1_0!$K$5:$K$263,1,0),"0")</f>
        <v>0</v>
      </c>
      <c r="G902" s="1227">
        <f>IFERROR(VLOOKUP(A902,Boleta1_0!$K$5:$K$248,1,0),0)</f>
        <v>0</v>
      </c>
      <c r="H902" s="1227">
        <f>IFERROR(VLOOKUP(A902,'Nota de Débito1_0'!$K$5:$K$238,1,0),0)</f>
        <v>0</v>
      </c>
      <c r="I902" s="1227">
        <f>IFERROR(VLOOKUP(A902,'Nota de Crédito1_0'!$K$5:$K$238,1,0),0)</f>
        <v>0</v>
      </c>
      <c r="J902" s="1227">
        <f>IFERROR(VLOOKUP(A902,Retenciones1_0!$K$5:$K$237,1,0),0)</f>
        <v>0</v>
      </c>
      <c r="K902" s="1227">
        <f>IFERROR(VLOOKUP(A902,Percepciones1_0!$K$5:$K$236,1,0),0)</f>
        <v>0</v>
      </c>
      <c r="L902" s="1227">
        <f>IFERROR(VLOOKUP(A902,Guía1_0!$K$5:$K$235,1,0),0)</f>
        <v>0</v>
      </c>
      <c r="M902" s="1227">
        <f>IFERROR(VLOOKUP(A902,'Resumen Diario1_1'!$K$5:$K$233,1,0),0)</f>
        <v>0</v>
      </c>
      <c r="N902" s="1227">
        <f>IFERROR(VLOOKUP(A902,'Comunicación de Baja1_0'!$K$5:$K$233,1,0),0)</f>
        <v>0</v>
      </c>
      <c r="O902" s="1227">
        <f>IFERROR(VLOOKUP(A902,'Resumen de reversiones1_0'!$K$5:$K$1000,1,0),0)</f>
        <v>0</v>
      </c>
      <c r="P902" s="1227">
        <f>IFERROR(VLOOKUP(A902,Factura2_0!$L$5:$L$971,1,0),0)</f>
        <v>0</v>
      </c>
      <c r="Q902" s="1227">
        <f>IFERROR(VLOOKUP($A902,Boleta2_0!$L$5:$L$1117,1,0),0)</f>
        <v>0</v>
      </c>
      <c r="R902" s="1227">
        <f>IFERROR(VLOOKUP($A902,'Servicios Públicos2_0'!$L$5:$L$462,1,0),0)</f>
        <v>0</v>
      </c>
      <c r="S902" s="1227">
        <f>IFERROR(VLOOKUP($A902,NotaCredito2_0!$L$5:$L$457,1,0),0)</f>
        <v>0</v>
      </c>
      <c r="T902" s="1227">
        <f>IFERROR(VLOOKUP($A902,NotaDebito2_0!$L$5:$L$454,1,0),0)</f>
        <v>0</v>
      </c>
      <c r="U902" s="1227">
        <f>IFERROR(VLOOKUP($A902,General!$D$6:$D$235,1,0),0)</f>
        <v>0</v>
      </c>
      <c r="V902" s="1227">
        <f>IFERROR(VLOOKUP($A902,Firma!$H$4:$H$232,1,0),0)</f>
        <v>0</v>
      </c>
      <c r="W902" s="365" t="s">
        <v>1473</v>
      </c>
      <c r="X902" s="1229" t="str">
        <f t="shared" si="14"/>
        <v>2859</v>
      </c>
    </row>
    <row r="903" spans="1:24" customFormat="1" x14ac:dyDescent="0.25">
      <c r="A903" s="365" t="s">
        <v>1471</v>
      </c>
      <c r="B903" s="1249" t="s">
        <v>1470</v>
      </c>
      <c r="C903" s="1382"/>
      <c r="D903" s="1090"/>
      <c r="E903" s="449"/>
      <c r="F903" s="1227" t="str">
        <f>IFERROR(VLOOKUP(A903,Factura1_0!$K$5:$K$263,1,0),"0")</f>
        <v>0</v>
      </c>
      <c r="G903" s="1227">
        <f>IFERROR(VLOOKUP(A903,Boleta1_0!$K$5:$K$248,1,0),0)</f>
        <v>0</v>
      </c>
      <c r="H903" s="1227">
        <f>IFERROR(VLOOKUP(A903,'Nota de Débito1_0'!$K$5:$K$238,1,0),0)</f>
        <v>0</v>
      </c>
      <c r="I903" s="1227">
        <f>IFERROR(VLOOKUP(A903,'Nota de Crédito1_0'!$K$5:$K$238,1,0),0)</f>
        <v>0</v>
      </c>
      <c r="J903" s="1227">
        <f>IFERROR(VLOOKUP(A903,Retenciones1_0!$K$5:$K$237,1,0),0)</f>
        <v>0</v>
      </c>
      <c r="K903" s="1227">
        <f>IFERROR(VLOOKUP(A903,Percepciones1_0!$K$5:$K$236,1,0),0)</f>
        <v>0</v>
      </c>
      <c r="L903" s="1227">
        <f>IFERROR(VLOOKUP(A903,Guía1_0!$K$5:$K$235,1,0),0)</f>
        <v>0</v>
      </c>
      <c r="M903" s="1227">
        <f>IFERROR(VLOOKUP(A903,'Resumen Diario1_1'!$K$5:$K$233,1,0),0)</f>
        <v>0</v>
      </c>
      <c r="N903" s="1227">
        <f>IFERROR(VLOOKUP(A903,'Comunicación de Baja1_0'!$K$5:$K$233,1,0),0)</f>
        <v>0</v>
      </c>
      <c r="O903" s="1227">
        <f>IFERROR(VLOOKUP(A903,'Resumen de reversiones1_0'!$K$5:$K$1000,1,0),0)</f>
        <v>0</v>
      </c>
      <c r="P903" s="1227">
        <f>IFERROR(VLOOKUP(A903,Factura2_0!$L$5:$L$971,1,0),0)</f>
        <v>0</v>
      </c>
      <c r="Q903" s="1227">
        <f>IFERROR(VLOOKUP($A903,Boleta2_0!$L$5:$L$1117,1,0),0)</f>
        <v>0</v>
      </c>
      <c r="R903" s="1227">
        <f>IFERROR(VLOOKUP($A903,'Servicios Públicos2_0'!$L$5:$L$462,1,0),0)</f>
        <v>0</v>
      </c>
      <c r="S903" s="1227">
        <f>IFERROR(VLOOKUP($A903,NotaCredito2_0!$L$5:$L$457,1,0),0)</f>
        <v>0</v>
      </c>
      <c r="T903" s="1227">
        <f>IFERROR(VLOOKUP($A903,NotaDebito2_0!$L$5:$L$454,1,0),0)</f>
        <v>0</v>
      </c>
      <c r="U903" s="1227">
        <f>IFERROR(VLOOKUP($A903,General!$D$6:$D$235,1,0),0)</f>
        <v>0</v>
      </c>
      <c r="V903" s="1227">
        <f>IFERROR(VLOOKUP($A903,Firma!$H$4:$H$232,1,0),0)</f>
        <v>0</v>
      </c>
      <c r="W903" s="365" t="s">
        <v>1471</v>
      </c>
      <c r="X903" s="1229" t="str">
        <f t="shared" si="14"/>
        <v>2860</v>
      </c>
    </row>
    <row r="904" spans="1:24" customFormat="1" x14ac:dyDescent="0.25">
      <c r="A904" s="365" t="s">
        <v>1469</v>
      </c>
      <c r="B904" s="1249" t="s">
        <v>1468</v>
      </c>
      <c r="C904" s="1382"/>
      <c r="D904" s="1090"/>
      <c r="E904" s="449"/>
      <c r="F904" s="1227" t="str">
        <f>IFERROR(VLOOKUP(A904,Factura1_0!$K$5:$K$263,1,0),"0")</f>
        <v>0</v>
      </c>
      <c r="G904" s="1227">
        <f>IFERROR(VLOOKUP(A904,Boleta1_0!$K$5:$K$248,1,0),0)</f>
        <v>0</v>
      </c>
      <c r="H904" s="1227">
        <f>IFERROR(VLOOKUP(A904,'Nota de Débito1_0'!$K$5:$K$238,1,0),0)</f>
        <v>0</v>
      </c>
      <c r="I904" s="1227">
        <f>IFERROR(VLOOKUP(A904,'Nota de Crédito1_0'!$K$5:$K$238,1,0),0)</f>
        <v>0</v>
      </c>
      <c r="J904" s="1227">
        <f>IFERROR(VLOOKUP(A904,Retenciones1_0!$K$5:$K$237,1,0),0)</f>
        <v>0</v>
      </c>
      <c r="K904" s="1227">
        <f>IFERROR(VLOOKUP(A904,Percepciones1_0!$K$5:$K$236,1,0),0)</f>
        <v>0</v>
      </c>
      <c r="L904" s="1227">
        <f>IFERROR(VLOOKUP(A904,Guía1_0!$K$5:$K$235,1,0),0)</f>
        <v>0</v>
      </c>
      <c r="M904" s="1227">
        <f>IFERROR(VLOOKUP(A904,'Resumen Diario1_1'!$K$5:$K$233,1,0),0)</f>
        <v>0</v>
      </c>
      <c r="N904" s="1227">
        <f>IFERROR(VLOOKUP(A904,'Comunicación de Baja1_0'!$K$5:$K$233,1,0),0)</f>
        <v>0</v>
      </c>
      <c r="O904" s="1227">
        <f>IFERROR(VLOOKUP(A904,'Resumen de reversiones1_0'!$K$5:$K$1000,1,0),0)</f>
        <v>0</v>
      </c>
      <c r="P904" s="1227">
        <f>IFERROR(VLOOKUP(A904,Factura2_0!$L$5:$L$971,1,0),0)</f>
        <v>0</v>
      </c>
      <c r="Q904" s="1227">
        <f>IFERROR(VLOOKUP($A904,Boleta2_0!$L$5:$L$1117,1,0),0)</f>
        <v>0</v>
      </c>
      <c r="R904" s="1227">
        <f>IFERROR(VLOOKUP($A904,'Servicios Públicos2_0'!$L$5:$L$462,1,0),0)</f>
        <v>0</v>
      </c>
      <c r="S904" s="1227">
        <f>IFERROR(VLOOKUP($A904,NotaCredito2_0!$L$5:$L$457,1,0),0)</f>
        <v>0</v>
      </c>
      <c r="T904" s="1227">
        <f>IFERROR(VLOOKUP($A904,NotaDebito2_0!$L$5:$L$454,1,0),0)</f>
        <v>0</v>
      </c>
      <c r="U904" s="1227">
        <f>IFERROR(VLOOKUP($A904,General!$D$6:$D$235,1,0),0)</f>
        <v>0</v>
      </c>
      <c r="V904" s="1227">
        <f>IFERROR(VLOOKUP($A904,Firma!$H$4:$H$232,1,0),0)</f>
        <v>0</v>
      </c>
      <c r="W904" s="365" t="s">
        <v>1469</v>
      </c>
      <c r="X904" s="1229" t="str">
        <f t="shared" si="14"/>
        <v>2861</v>
      </c>
    </row>
    <row r="905" spans="1:24" customFormat="1" x14ac:dyDescent="0.25">
      <c r="A905" s="365" t="s">
        <v>1467</v>
      </c>
      <c r="B905" s="1249" t="s">
        <v>1466</v>
      </c>
      <c r="C905" s="1382"/>
      <c r="D905" s="1090"/>
      <c r="E905" s="449"/>
      <c r="F905" s="1227" t="str">
        <f>IFERROR(VLOOKUP(A905,Factura1_0!$K$5:$K$263,1,0),"0")</f>
        <v>0</v>
      </c>
      <c r="G905" s="1227">
        <f>IFERROR(VLOOKUP(A905,Boleta1_0!$K$5:$K$248,1,0),0)</f>
        <v>0</v>
      </c>
      <c r="H905" s="1227">
        <f>IFERROR(VLOOKUP(A905,'Nota de Débito1_0'!$K$5:$K$238,1,0),0)</f>
        <v>0</v>
      </c>
      <c r="I905" s="1227">
        <f>IFERROR(VLOOKUP(A905,'Nota de Crédito1_0'!$K$5:$K$238,1,0),0)</f>
        <v>0</v>
      </c>
      <c r="J905" s="1227">
        <f>IFERROR(VLOOKUP(A905,Retenciones1_0!$K$5:$K$237,1,0),0)</f>
        <v>0</v>
      </c>
      <c r="K905" s="1227">
        <f>IFERROR(VLOOKUP(A905,Percepciones1_0!$K$5:$K$236,1,0),0)</f>
        <v>0</v>
      </c>
      <c r="L905" s="1227">
        <f>IFERROR(VLOOKUP(A905,Guía1_0!$K$5:$K$235,1,0),0)</f>
        <v>0</v>
      </c>
      <c r="M905" s="1227">
        <f>IFERROR(VLOOKUP(A905,'Resumen Diario1_1'!$K$5:$K$233,1,0),0)</f>
        <v>0</v>
      </c>
      <c r="N905" s="1227">
        <f>IFERROR(VLOOKUP(A905,'Comunicación de Baja1_0'!$K$5:$K$233,1,0),0)</f>
        <v>0</v>
      </c>
      <c r="O905" s="1227">
        <f>IFERROR(VLOOKUP(A905,'Resumen de reversiones1_0'!$K$5:$K$1000,1,0),0)</f>
        <v>0</v>
      </c>
      <c r="P905" s="1227">
        <f>IFERROR(VLOOKUP(A905,Factura2_0!$L$5:$L$971,1,0),0)</f>
        <v>0</v>
      </c>
      <c r="Q905" s="1227">
        <f>IFERROR(VLOOKUP($A905,Boleta2_0!$L$5:$L$1117,1,0),0)</f>
        <v>0</v>
      </c>
      <c r="R905" s="1227">
        <f>IFERROR(VLOOKUP($A905,'Servicios Públicos2_0'!$L$5:$L$462,1,0),0)</f>
        <v>0</v>
      </c>
      <c r="S905" s="1227">
        <f>IFERROR(VLOOKUP($A905,NotaCredito2_0!$L$5:$L$457,1,0),0)</f>
        <v>0</v>
      </c>
      <c r="T905" s="1227">
        <f>IFERROR(VLOOKUP($A905,NotaDebito2_0!$L$5:$L$454,1,0),0)</f>
        <v>0</v>
      </c>
      <c r="U905" s="1227">
        <f>IFERROR(VLOOKUP($A905,General!$D$6:$D$235,1,0),0)</f>
        <v>0</v>
      </c>
      <c r="V905" s="1227">
        <f>IFERROR(VLOOKUP($A905,Firma!$H$4:$H$232,1,0),0)</f>
        <v>0</v>
      </c>
      <c r="W905" s="365" t="s">
        <v>1467</v>
      </c>
      <c r="X905" s="1229" t="str">
        <f t="shared" si="14"/>
        <v>2862</v>
      </c>
    </row>
    <row r="906" spans="1:24" customFormat="1" x14ac:dyDescent="0.25">
      <c r="A906" s="365" t="s">
        <v>1465</v>
      </c>
      <c r="B906" s="1249" t="s">
        <v>1464</v>
      </c>
      <c r="C906" s="1382"/>
      <c r="D906" s="1090"/>
      <c r="E906" s="449"/>
      <c r="F906" s="1227" t="str">
        <f>IFERROR(VLOOKUP(A906,Factura1_0!$K$5:$K$263,1,0),"0")</f>
        <v>0</v>
      </c>
      <c r="G906" s="1227">
        <f>IFERROR(VLOOKUP(A906,Boleta1_0!$K$5:$K$248,1,0),0)</f>
        <v>0</v>
      </c>
      <c r="H906" s="1227">
        <f>IFERROR(VLOOKUP(A906,'Nota de Débito1_0'!$K$5:$K$238,1,0),0)</f>
        <v>0</v>
      </c>
      <c r="I906" s="1227">
        <f>IFERROR(VLOOKUP(A906,'Nota de Crédito1_0'!$K$5:$K$238,1,0),0)</f>
        <v>0</v>
      </c>
      <c r="J906" s="1227">
        <f>IFERROR(VLOOKUP(A906,Retenciones1_0!$K$5:$K$237,1,0),0)</f>
        <v>0</v>
      </c>
      <c r="K906" s="1227">
        <f>IFERROR(VLOOKUP(A906,Percepciones1_0!$K$5:$K$236,1,0),0)</f>
        <v>0</v>
      </c>
      <c r="L906" s="1227">
        <f>IFERROR(VLOOKUP(A906,Guía1_0!$K$5:$K$235,1,0),0)</f>
        <v>0</v>
      </c>
      <c r="M906" s="1227">
        <f>IFERROR(VLOOKUP(A906,'Resumen Diario1_1'!$K$5:$K$233,1,0),0)</f>
        <v>0</v>
      </c>
      <c r="N906" s="1227">
        <f>IFERROR(VLOOKUP(A906,'Comunicación de Baja1_0'!$K$5:$K$233,1,0),0)</f>
        <v>0</v>
      </c>
      <c r="O906" s="1227">
        <f>IFERROR(VLOOKUP(A906,'Resumen de reversiones1_0'!$K$5:$K$1000,1,0),0)</f>
        <v>0</v>
      </c>
      <c r="P906" s="1227">
        <f>IFERROR(VLOOKUP(A906,Factura2_0!$L$5:$L$971,1,0),0)</f>
        <v>0</v>
      </c>
      <c r="Q906" s="1227">
        <f>IFERROR(VLOOKUP($A906,Boleta2_0!$L$5:$L$1117,1,0),0)</f>
        <v>0</v>
      </c>
      <c r="R906" s="1227">
        <f>IFERROR(VLOOKUP($A906,'Servicios Públicos2_0'!$L$5:$L$462,1,0),0)</f>
        <v>0</v>
      </c>
      <c r="S906" s="1227">
        <f>IFERROR(VLOOKUP($A906,NotaCredito2_0!$L$5:$L$457,1,0),0)</f>
        <v>0</v>
      </c>
      <c r="T906" s="1227">
        <f>IFERROR(VLOOKUP($A906,NotaDebito2_0!$L$5:$L$454,1,0),0)</f>
        <v>0</v>
      </c>
      <c r="U906" s="1227">
        <f>IFERROR(VLOOKUP($A906,General!$D$6:$D$235,1,0),0)</f>
        <v>0</v>
      </c>
      <c r="V906" s="1227">
        <f>IFERROR(VLOOKUP($A906,Firma!$H$4:$H$232,1,0),0)</f>
        <v>0</v>
      </c>
      <c r="W906" s="365" t="s">
        <v>1465</v>
      </c>
      <c r="X906" s="1229" t="str">
        <f t="shared" si="14"/>
        <v>2863</v>
      </c>
    </row>
    <row r="907" spans="1:24" customFormat="1" x14ac:dyDescent="0.25">
      <c r="A907" s="365" t="s">
        <v>1463</v>
      </c>
      <c r="B907" s="1249" t="s">
        <v>1462</v>
      </c>
      <c r="C907" s="1382"/>
      <c r="D907" s="1090"/>
      <c r="E907" s="449"/>
      <c r="F907" s="1227" t="str">
        <f>IFERROR(VLOOKUP(A907,Factura1_0!$K$5:$K$263,1,0),"0")</f>
        <v>0</v>
      </c>
      <c r="G907" s="1227">
        <f>IFERROR(VLOOKUP(A907,Boleta1_0!$K$5:$K$248,1,0),0)</f>
        <v>0</v>
      </c>
      <c r="H907" s="1227">
        <f>IFERROR(VLOOKUP(A907,'Nota de Débito1_0'!$K$5:$K$238,1,0),0)</f>
        <v>0</v>
      </c>
      <c r="I907" s="1227">
        <f>IFERROR(VLOOKUP(A907,'Nota de Crédito1_0'!$K$5:$K$238,1,0),0)</f>
        <v>0</v>
      </c>
      <c r="J907" s="1227">
        <f>IFERROR(VLOOKUP(A907,Retenciones1_0!$K$5:$K$237,1,0),0)</f>
        <v>0</v>
      </c>
      <c r="K907" s="1227">
        <f>IFERROR(VLOOKUP(A907,Percepciones1_0!$K$5:$K$236,1,0),0)</f>
        <v>0</v>
      </c>
      <c r="L907" s="1227">
        <f>IFERROR(VLOOKUP(A907,Guía1_0!$K$5:$K$235,1,0),0)</f>
        <v>0</v>
      </c>
      <c r="M907" s="1227">
        <f>IFERROR(VLOOKUP(A907,'Resumen Diario1_1'!$K$5:$K$233,1,0),0)</f>
        <v>0</v>
      </c>
      <c r="N907" s="1227">
        <f>IFERROR(VLOOKUP(A907,'Comunicación de Baja1_0'!$K$5:$K$233,1,0),0)</f>
        <v>0</v>
      </c>
      <c r="O907" s="1227">
        <f>IFERROR(VLOOKUP(A907,'Resumen de reversiones1_0'!$K$5:$K$1000,1,0),0)</f>
        <v>0</v>
      </c>
      <c r="P907" s="1227">
        <f>IFERROR(VLOOKUP(A907,Factura2_0!$L$5:$L$971,1,0),0)</f>
        <v>0</v>
      </c>
      <c r="Q907" s="1227">
        <f>IFERROR(VLOOKUP($A907,Boleta2_0!$L$5:$L$1117,1,0),0)</f>
        <v>0</v>
      </c>
      <c r="R907" s="1227">
        <f>IFERROR(VLOOKUP($A907,'Servicios Públicos2_0'!$L$5:$L$462,1,0),0)</f>
        <v>0</v>
      </c>
      <c r="S907" s="1227">
        <f>IFERROR(VLOOKUP($A907,NotaCredito2_0!$L$5:$L$457,1,0),0)</f>
        <v>0</v>
      </c>
      <c r="T907" s="1227">
        <f>IFERROR(VLOOKUP($A907,NotaDebito2_0!$L$5:$L$454,1,0),0)</f>
        <v>0</v>
      </c>
      <c r="U907" s="1227">
        <f>IFERROR(VLOOKUP($A907,General!$D$6:$D$235,1,0),0)</f>
        <v>0</v>
      </c>
      <c r="V907" s="1227">
        <f>IFERROR(VLOOKUP($A907,Firma!$H$4:$H$232,1,0),0)</f>
        <v>0</v>
      </c>
      <c r="W907" s="365" t="s">
        <v>1463</v>
      </c>
      <c r="X907" s="1229" t="str">
        <f t="shared" si="14"/>
        <v>2864</v>
      </c>
    </row>
    <row r="908" spans="1:24" customFormat="1" x14ac:dyDescent="0.25">
      <c r="A908" s="365" t="s">
        <v>1461</v>
      </c>
      <c r="B908" s="1249" t="s">
        <v>1460</v>
      </c>
      <c r="C908" s="1382"/>
      <c r="D908" s="1090"/>
      <c r="E908" s="449"/>
      <c r="F908" s="1227" t="str">
        <f>IFERROR(VLOOKUP(A908,Factura1_0!$K$5:$K$263,1,0),"0")</f>
        <v>0</v>
      </c>
      <c r="G908" s="1227">
        <f>IFERROR(VLOOKUP(A908,Boleta1_0!$K$5:$K$248,1,0),0)</f>
        <v>0</v>
      </c>
      <c r="H908" s="1227">
        <f>IFERROR(VLOOKUP(A908,'Nota de Débito1_0'!$K$5:$K$238,1,0),0)</f>
        <v>0</v>
      </c>
      <c r="I908" s="1227">
        <f>IFERROR(VLOOKUP(A908,'Nota de Crédito1_0'!$K$5:$K$238,1,0),0)</f>
        <v>0</v>
      </c>
      <c r="J908" s="1227">
        <f>IFERROR(VLOOKUP(A908,Retenciones1_0!$K$5:$K$237,1,0),0)</f>
        <v>0</v>
      </c>
      <c r="K908" s="1227">
        <f>IFERROR(VLOOKUP(A908,Percepciones1_0!$K$5:$K$236,1,0),0)</f>
        <v>0</v>
      </c>
      <c r="L908" s="1227">
        <f>IFERROR(VLOOKUP(A908,Guía1_0!$K$5:$K$235,1,0),0)</f>
        <v>0</v>
      </c>
      <c r="M908" s="1227">
        <f>IFERROR(VLOOKUP(A908,'Resumen Diario1_1'!$K$5:$K$233,1,0),0)</f>
        <v>0</v>
      </c>
      <c r="N908" s="1227">
        <f>IFERROR(VLOOKUP(A908,'Comunicación de Baja1_0'!$K$5:$K$233,1,0),0)</f>
        <v>0</v>
      </c>
      <c r="O908" s="1227">
        <f>IFERROR(VLOOKUP(A908,'Resumen de reversiones1_0'!$K$5:$K$1000,1,0),0)</f>
        <v>0</v>
      </c>
      <c r="P908" s="1227">
        <f>IFERROR(VLOOKUP(A908,Factura2_0!$L$5:$L$971,1,0),0)</f>
        <v>0</v>
      </c>
      <c r="Q908" s="1227">
        <f>IFERROR(VLOOKUP($A908,Boleta2_0!$L$5:$L$1117,1,0),0)</f>
        <v>0</v>
      </c>
      <c r="R908" s="1227">
        <f>IFERROR(VLOOKUP($A908,'Servicios Públicos2_0'!$L$5:$L$462,1,0),0)</f>
        <v>0</v>
      </c>
      <c r="S908" s="1227">
        <f>IFERROR(VLOOKUP($A908,NotaCredito2_0!$L$5:$L$457,1,0),0)</f>
        <v>0</v>
      </c>
      <c r="T908" s="1227">
        <f>IFERROR(VLOOKUP($A908,NotaDebito2_0!$L$5:$L$454,1,0),0)</f>
        <v>0</v>
      </c>
      <c r="U908" s="1227">
        <f>IFERROR(VLOOKUP($A908,General!$D$6:$D$235,1,0),0)</f>
        <v>0</v>
      </c>
      <c r="V908" s="1227">
        <f>IFERROR(VLOOKUP($A908,Firma!$H$4:$H$232,1,0),0)</f>
        <v>0</v>
      </c>
      <c r="W908" s="365" t="s">
        <v>1461</v>
      </c>
      <c r="X908" s="1229" t="str">
        <f t="shared" si="14"/>
        <v>2865</v>
      </c>
    </row>
    <row r="909" spans="1:24" customFormat="1" x14ac:dyDescent="0.25">
      <c r="A909" s="365" t="s">
        <v>1459</v>
      </c>
      <c r="B909" s="1249" t="s">
        <v>1458</v>
      </c>
      <c r="C909" s="1382"/>
      <c r="D909" s="1090"/>
      <c r="E909" s="449"/>
      <c r="F909" s="1227" t="str">
        <f>IFERROR(VLOOKUP(A909,Factura1_0!$K$5:$K$263,1,0),"0")</f>
        <v>0</v>
      </c>
      <c r="G909" s="1227">
        <f>IFERROR(VLOOKUP(A909,Boleta1_0!$K$5:$K$248,1,0),0)</f>
        <v>0</v>
      </c>
      <c r="H909" s="1227">
        <f>IFERROR(VLOOKUP(A909,'Nota de Débito1_0'!$K$5:$K$238,1,0),0)</f>
        <v>0</v>
      </c>
      <c r="I909" s="1227">
        <f>IFERROR(VLOOKUP(A909,'Nota de Crédito1_0'!$K$5:$K$238,1,0),0)</f>
        <v>0</v>
      </c>
      <c r="J909" s="1227">
        <f>IFERROR(VLOOKUP(A909,Retenciones1_0!$K$5:$K$237,1,0),0)</f>
        <v>0</v>
      </c>
      <c r="K909" s="1227">
        <f>IFERROR(VLOOKUP(A909,Percepciones1_0!$K$5:$K$236,1,0),0)</f>
        <v>0</v>
      </c>
      <c r="L909" s="1227">
        <f>IFERROR(VLOOKUP(A909,Guía1_0!$K$5:$K$235,1,0),0)</f>
        <v>0</v>
      </c>
      <c r="M909" s="1227">
        <f>IFERROR(VLOOKUP(A909,'Resumen Diario1_1'!$K$5:$K$233,1,0),0)</f>
        <v>0</v>
      </c>
      <c r="N909" s="1227">
        <f>IFERROR(VLOOKUP(A909,'Comunicación de Baja1_0'!$K$5:$K$233,1,0),0)</f>
        <v>0</v>
      </c>
      <c r="O909" s="1227">
        <f>IFERROR(VLOOKUP(A909,'Resumen de reversiones1_0'!$K$5:$K$1000,1,0),0)</f>
        <v>0</v>
      </c>
      <c r="P909" s="1227">
        <f>IFERROR(VLOOKUP(A909,Factura2_0!$L$5:$L$971,1,0),0)</f>
        <v>0</v>
      </c>
      <c r="Q909" s="1227">
        <f>IFERROR(VLOOKUP($A909,Boleta2_0!$L$5:$L$1117,1,0),0)</f>
        <v>0</v>
      </c>
      <c r="R909" s="1227">
        <f>IFERROR(VLOOKUP($A909,'Servicios Públicos2_0'!$L$5:$L$462,1,0),0)</f>
        <v>0</v>
      </c>
      <c r="S909" s="1227">
        <f>IFERROR(VLOOKUP($A909,NotaCredito2_0!$L$5:$L$457,1,0),0)</f>
        <v>0</v>
      </c>
      <c r="T909" s="1227">
        <f>IFERROR(VLOOKUP($A909,NotaDebito2_0!$L$5:$L$454,1,0),0)</f>
        <v>0</v>
      </c>
      <c r="U909" s="1227">
        <f>IFERROR(VLOOKUP($A909,General!$D$6:$D$235,1,0),0)</f>
        <v>0</v>
      </c>
      <c r="V909" s="1227">
        <f>IFERROR(VLOOKUP($A909,Firma!$H$4:$H$232,1,0),0)</f>
        <v>0</v>
      </c>
      <c r="W909" s="365" t="s">
        <v>1459</v>
      </c>
      <c r="X909" s="1229" t="str">
        <f t="shared" si="14"/>
        <v>2866</v>
      </c>
    </row>
    <row r="910" spans="1:24" customFormat="1" x14ac:dyDescent="0.25">
      <c r="A910" s="365" t="s">
        <v>1457</v>
      </c>
      <c r="B910" s="1249" t="s">
        <v>1456</v>
      </c>
      <c r="C910" s="1382"/>
      <c r="D910" s="1090"/>
      <c r="E910" s="449"/>
      <c r="F910" s="1227" t="str">
        <f>IFERROR(VLOOKUP(A910,Factura1_0!$K$5:$K$263,1,0),"0")</f>
        <v>0</v>
      </c>
      <c r="G910" s="1227">
        <f>IFERROR(VLOOKUP(A910,Boleta1_0!$K$5:$K$248,1,0),0)</f>
        <v>0</v>
      </c>
      <c r="H910" s="1227">
        <f>IFERROR(VLOOKUP(A910,'Nota de Débito1_0'!$K$5:$K$238,1,0),0)</f>
        <v>0</v>
      </c>
      <c r="I910" s="1227">
        <f>IFERROR(VLOOKUP(A910,'Nota de Crédito1_0'!$K$5:$K$238,1,0),0)</f>
        <v>0</v>
      </c>
      <c r="J910" s="1227">
        <f>IFERROR(VLOOKUP(A910,Retenciones1_0!$K$5:$K$237,1,0),0)</f>
        <v>0</v>
      </c>
      <c r="K910" s="1227">
        <f>IFERROR(VLOOKUP(A910,Percepciones1_0!$K$5:$K$236,1,0),0)</f>
        <v>0</v>
      </c>
      <c r="L910" s="1227">
        <f>IFERROR(VLOOKUP(A910,Guía1_0!$K$5:$K$235,1,0),0)</f>
        <v>0</v>
      </c>
      <c r="M910" s="1227">
        <f>IFERROR(VLOOKUP(A910,'Resumen Diario1_1'!$K$5:$K$233,1,0),0)</f>
        <v>0</v>
      </c>
      <c r="N910" s="1227">
        <f>IFERROR(VLOOKUP(A910,'Comunicación de Baja1_0'!$K$5:$K$233,1,0),0)</f>
        <v>0</v>
      </c>
      <c r="O910" s="1227">
        <f>IFERROR(VLOOKUP(A910,'Resumen de reversiones1_0'!$K$5:$K$1000,1,0),0)</f>
        <v>0</v>
      </c>
      <c r="P910" s="1227">
        <f>IFERROR(VLOOKUP(A910,Factura2_0!$L$5:$L$971,1,0),0)</f>
        <v>0</v>
      </c>
      <c r="Q910" s="1227">
        <f>IFERROR(VLOOKUP($A910,Boleta2_0!$L$5:$L$1117,1,0),0)</f>
        <v>0</v>
      </c>
      <c r="R910" s="1227">
        <f>IFERROR(VLOOKUP($A910,'Servicios Públicos2_0'!$L$5:$L$462,1,0),0)</f>
        <v>0</v>
      </c>
      <c r="S910" s="1227">
        <f>IFERROR(VLOOKUP($A910,NotaCredito2_0!$L$5:$L$457,1,0),0)</f>
        <v>0</v>
      </c>
      <c r="T910" s="1227">
        <f>IFERROR(VLOOKUP($A910,NotaDebito2_0!$L$5:$L$454,1,0),0)</f>
        <v>0</v>
      </c>
      <c r="U910" s="1227">
        <f>IFERROR(VLOOKUP($A910,General!$D$6:$D$235,1,0),0)</f>
        <v>0</v>
      </c>
      <c r="V910" s="1227">
        <f>IFERROR(VLOOKUP($A910,Firma!$H$4:$H$232,1,0),0)</f>
        <v>0</v>
      </c>
      <c r="W910" s="365" t="s">
        <v>1457</v>
      </c>
      <c r="X910" s="1229" t="str">
        <f t="shared" si="14"/>
        <v>2867</v>
      </c>
    </row>
    <row r="911" spans="1:24" customFormat="1" x14ac:dyDescent="0.25">
      <c r="A911" s="365" t="s">
        <v>1455</v>
      </c>
      <c r="B911" s="1249" t="s">
        <v>1454</v>
      </c>
      <c r="C911" s="1382"/>
      <c r="D911" s="1090"/>
      <c r="E911" s="449"/>
      <c r="F911" s="1227" t="str">
        <f>IFERROR(VLOOKUP(A911,Factura1_0!$K$5:$K$263,1,0),"0")</f>
        <v>0</v>
      </c>
      <c r="G911" s="1227">
        <f>IFERROR(VLOOKUP(A911,Boleta1_0!$K$5:$K$248,1,0),0)</f>
        <v>0</v>
      </c>
      <c r="H911" s="1227">
        <f>IFERROR(VLOOKUP(A911,'Nota de Débito1_0'!$K$5:$K$238,1,0),0)</f>
        <v>0</v>
      </c>
      <c r="I911" s="1227">
        <f>IFERROR(VLOOKUP(A911,'Nota de Crédito1_0'!$K$5:$K$238,1,0),0)</f>
        <v>0</v>
      </c>
      <c r="J911" s="1227">
        <f>IFERROR(VLOOKUP(A911,Retenciones1_0!$K$5:$K$237,1,0),0)</f>
        <v>0</v>
      </c>
      <c r="K911" s="1227">
        <f>IFERROR(VLOOKUP(A911,Percepciones1_0!$K$5:$K$236,1,0),0)</f>
        <v>0</v>
      </c>
      <c r="L911" s="1227">
        <f>IFERROR(VLOOKUP(A911,Guía1_0!$K$5:$K$235,1,0),0)</f>
        <v>0</v>
      </c>
      <c r="M911" s="1227">
        <f>IFERROR(VLOOKUP(A911,'Resumen Diario1_1'!$K$5:$K$233,1,0),0)</f>
        <v>0</v>
      </c>
      <c r="N911" s="1227">
        <f>IFERROR(VLOOKUP(A911,'Comunicación de Baja1_0'!$K$5:$K$233,1,0),0)</f>
        <v>0</v>
      </c>
      <c r="O911" s="1227">
        <f>IFERROR(VLOOKUP(A911,'Resumen de reversiones1_0'!$K$5:$K$1000,1,0),0)</f>
        <v>0</v>
      </c>
      <c r="P911" s="1227">
        <f>IFERROR(VLOOKUP(A911,Factura2_0!$L$5:$L$971,1,0),0)</f>
        <v>0</v>
      </c>
      <c r="Q911" s="1227">
        <f>IFERROR(VLOOKUP($A911,Boleta2_0!$L$5:$L$1117,1,0),0)</f>
        <v>0</v>
      </c>
      <c r="R911" s="1227">
        <f>IFERROR(VLOOKUP($A911,'Servicios Públicos2_0'!$L$5:$L$462,1,0),0)</f>
        <v>0</v>
      </c>
      <c r="S911" s="1227">
        <f>IFERROR(VLOOKUP($A911,NotaCredito2_0!$L$5:$L$457,1,0),0)</f>
        <v>0</v>
      </c>
      <c r="T911" s="1227">
        <f>IFERROR(VLOOKUP($A911,NotaDebito2_0!$L$5:$L$454,1,0),0)</f>
        <v>0</v>
      </c>
      <c r="U911" s="1227">
        <f>IFERROR(VLOOKUP($A911,General!$D$6:$D$235,1,0),0)</f>
        <v>0</v>
      </c>
      <c r="V911" s="1227">
        <f>IFERROR(VLOOKUP($A911,Firma!$H$4:$H$232,1,0),0)</f>
        <v>0</v>
      </c>
      <c r="W911" s="365" t="s">
        <v>1455</v>
      </c>
      <c r="X911" s="1229" t="str">
        <f t="shared" si="14"/>
        <v>2868</v>
      </c>
    </row>
    <row r="912" spans="1:24" customFormat="1" x14ac:dyDescent="0.25">
      <c r="A912" s="365" t="s">
        <v>1453</v>
      </c>
      <c r="B912" s="1249" t="s">
        <v>1452</v>
      </c>
      <c r="C912" s="1382"/>
      <c r="D912" s="1090"/>
      <c r="E912" s="449"/>
      <c r="F912" s="1227" t="str">
        <f>IFERROR(VLOOKUP(A912,Factura1_0!$K$5:$K$263,1,0),"0")</f>
        <v>0</v>
      </c>
      <c r="G912" s="1227">
        <f>IFERROR(VLOOKUP(A912,Boleta1_0!$K$5:$K$248,1,0),0)</f>
        <v>0</v>
      </c>
      <c r="H912" s="1227">
        <f>IFERROR(VLOOKUP(A912,'Nota de Débito1_0'!$K$5:$K$238,1,0),0)</f>
        <v>0</v>
      </c>
      <c r="I912" s="1227">
        <f>IFERROR(VLOOKUP(A912,'Nota de Crédito1_0'!$K$5:$K$238,1,0),0)</f>
        <v>0</v>
      </c>
      <c r="J912" s="1227">
        <f>IFERROR(VLOOKUP(A912,Retenciones1_0!$K$5:$K$237,1,0),0)</f>
        <v>0</v>
      </c>
      <c r="K912" s="1227">
        <f>IFERROR(VLOOKUP(A912,Percepciones1_0!$K$5:$K$236,1,0),0)</f>
        <v>0</v>
      </c>
      <c r="L912" s="1227">
        <f>IFERROR(VLOOKUP(A912,Guía1_0!$K$5:$K$235,1,0),0)</f>
        <v>0</v>
      </c>
      <c r="M912" s="1227">
        <f>IFERROR(VLOOKUP(A912,'Resumen Diario1_1'!$K$5:$K$233,1,0),0)</f>
        <v>0</v>
      </c>
      <c r="N912" s="1227">
        <f>IFERROR(VLOOKUP(A912,'Comunicación de Baja1_0'!$K$5:$K$233,1,0),0)</f>
        <v>0</v>
      </c>
      <c r="O912" s="1227">
        <f>IFERROR(VLOOKUP(A912,'Resumen de reversiones1_0'!$K$5:$K$1000,1,0),0)</f>
        <v>0</v>
      </c>
      <c r="P912" s="1227">
        <f>IFERROR(VLOOKUP(A912,Factura2_0!$L$5:$L$971,1,0),0)</f>
        <v>0</v>
      </c>
      <c r="Q912" s="1227">
        <f>IFERROR(VLOOKUP($A912,Boleta2_0!$L$5:$L$1117,1,0),0)</f>
        <v>0</v>
      </c>
      <c r="R912" s="1227">
        <f>IFERROR(VLOOKUP($A912,'Servicios Públicos2_0'!$L$5:$L$462,1,0),0)</f>
        <v>0</v>
      </c>
      <c r="S912" s="1227">
        <f>IFERROR(VLOOKUP($A912,NotaCredito2_0!$L$5:$L$457,1,0),0)</f>
        <v>0</v>
      </c>
      <c r="T912" s="1227">
        <f>IFERROR(VLOOKUP($A912,NotaDebito2_0!$L$5:$L$454,1,0),0)</f>
        <v>0</v>
      </c>
      <c r="U912" s="1227">
        <f>IFERROR(VLOOKUP($A912,General!$D$6:$D$235,1,0),0)</f>
        <v>0</v>
      </c>
      <c r="V912" s="1227">
        <f>IFERROR(VLOOKUP($A912,Firma!$H$4:$H$232,1,0),0)</f>
        <v>0</v>
      </c>
      <c r="W912" s="365" t="s">
        <v>1453</v>
      </c>
      <c r="X912" s="1229" t="str">
        <f t="shared" si="14"/>
        <v>2869</v>
      </c>
    </row>
    <row r="913" spans="1:24" customFormat="1" x14ac:dyDescent="0.25">
      <c r="A913" s="365" t="s">
        <v>1451</v>
      </c>
      <c r="B913" s="1249" t="s">
        <v>1450</v>
      </c>
      <c r="C913" s="1382"/>
      <c r="D913" s="1090"/>
      <c r="E913" s="449"/>
      <c r="F913" s="1227" t="str">
        <f>IFERROR(VLOOKUP(A913,Factura1_0!$K$5:$K$263,1,0),"0")</f>
        <v>0</v>
      </c>
      <c r="G913" s="1227">
        <f>IFERROR(VLOOKUP(A913,Boleta1_0!$K$5:$K$248,1,0),0)</f>
        <v>0</v>
      </c>
      <c r="H913" s="1227">
        <f>IFERROR(VLOOKUP(A913,'Nota de Débito1_0'!$K$5:$K$238,1,0),0)</f>
        <v>0</v>
      </c>
      <c r="I913" s="1227">
        <f>IFERROR(VLOOKUP(A913,'Nota de Crédito1_0'!$K$5:$K$238,1,0),0)</f>
        <v>0</v>
      </c>
      <c r="J913" s="1227">
        <f>IFERROR(VLOOKUP(A913,Retenciones1_0!$K$5:$K$237,1,0),0)</f>
        <v>0</v>
      </c>
      <c r="K913" s="1227">
        <f>IFERROR(VLOOKUP(A913,Percepciones1_0!$K$5:$K$236,1,0),0)</f>
        <v>0</v>
      </c>
      <c r="L913" s="1227">
        <f>IFERROR(VLOOKUP(A913,Guía1_0!$K$5:$K$235,1,0),0)</f>
        <v>0</v>
      </c>
      <c r="M913" s="1227">
        <f>IFERROR(VLOOKUP(A913,'Resumen Diario1_1'!$K$5:$K$233,1,0),0)</f>
        <v>0</v>
      </c>
      <c r="N913" s="1227">
        <f>IFERROR(VLOOKUP(A913,'Comunicación de Baja1_0'!$K$5:$K$233,1,0),0)</f>
        <v>0</v>
      </c>
      <c r="O913" s="1227">
        <f>IFERROR(VLOOKUP(A913,'Resumen de reversiones1_0'!$K$5:$K$1000,1,0),0)</f>
        <v>0</v>
      </c>
      <c r="P913" s="1227">
        <f>IFERROR(VLOOKUP(A913,Factura2_0!$L$5:$L$971,1,0),0)</f>
        <v>0</v>
      </c>
      <c r="Q913" s="1227">
        <f>IFERROR(VLOOKUP($A913,Boleta2_0!$L$5:$L$1117,1,0),0)</f>
        <v>0</v>
      </c>
      <c r="R913" s="1227">
        <f>IFERROR(VLOOKUP($A913,'Servicios Públicos2_0'!$L$5:$L$462,1,0),0)</f>
        <v>0</v>
      </c>
      <c r="S913" s="1227">
        <f>IFERROR(VLOOKUP($A913,NotaCredito2_0!$L$5:$L$457,1,0),0)</f>
        <v>0</v>
      </c>
      <c r="T913" s="1227">
        <f>IFERROR(VLOOKUP($A913,NotaDebito2_0!$L$5:$L$454,1,0),0)</f>
        <v>0</v>
      </c>
      <c r="U913" s="1227">
        <f>IFERROR(VLOOKUP($A913,General!$D$6:$D$235,1,0),0)</f>
        <v>0</v>
      </c>
      <c r="V913" s="1227">
        <f>IFERROR(VLOOKUP($A913,Firma!$H$4:$H$232,1,0),0)</f>
        <v>0</v>
      </c>
      <c r="W913" s="365" t="s">
        <v>1451</v>
      </c>
      <c r="X913" s="1229" t="str">
        <f t="shared" si="14"/>
        <v>2870</v>
      </c>
    </row>
    <row r="914" spans="1:24" customFormat="1" x14ac:dyDescent="0.25">
      <c r="A914" s="365" t="s">
        <v>1449</v>
      </c>
      <c r="B914" s="1249" t="s">
        <v>1448</v>
      </c>
      <c r="C914" s="1382"/>
      <c r="D914" s="1090"/>
      <c r="E914" s="449"/>
      <c r="F914" s="1227" t="str">
        <f>IFERROR(VLOOKUP(A914,Factura1_0!$K$5:$K$263,1,0),"0")</f>
        <v>0</v>
      </c>
      <c r="G914" s="1227">
        <f>IFERROR(VLOOKUP(A914,Boleta1_0!$K$5:$K$248,1,0),0)</f>
        <v>0</v>
      </c>
      <c r="H914" s="1227">
        <f>IFERROR(VLOOKUP(A914,'Nota de Débito1_0'!$K$5:$K$238,1,0),0)</f>
        <v>0</v>
      </c>
      <c r="I914" s="1227">
        <f>IFERROR(VLOOKUP(A914,'Nota de Crédito1_0'!$K$5:$K$238,1,0),0)</f>
        <v>0</v>
      </c>
      <c r="J914" s="1227">
        <f>IFERROR(VLOOKUP(A914,Retenciones1_0!$K$5:$K$237,1,0),0)</f>
        <v>0</v>
      </c>
      <c r="K914" s="1227">
        <f>IFERROR(VLOOKUP(A914,Percepciones1_0!$K$5:$K$236,1,0),0)</f>
        <v>0</v>
      </c>
      <c r="L914" s="1227">
        <f>IFERROR(VLOOKUP(A914,Guía1_0!$K$5:$K$235,1,0),0)</f>
        <v>0</v>
      </c>
      <c r="M914" s="1227">
        <f>IFERROR(VLOOKUP(A914,'Resumen Diario1_1'!$K$5:$K$233,1,0),0)</f>
        <v>0</v>
      </c>
      <c r="N914" s="1227">
        <f>IFERROR(VLOOKUP(A914,'Comunicación de Baja1_0'!$K$5:$K$233,1,0),0)</f>
        <v>0</v>
      </c>
      <c r="O914" s="1227">
        <f>IFERROR(VLOOKUP(A914,'Resumen de reversiones1_0'!$K$5:$K$1000,1,0),0)</f>
        <v>0</v>
      </c>
      <c r="P914" s="1227">
        <f>IFERROR(VLOOKUP(A914,Factura2_0!$L$5:$L$971,1,0),0)</f>
        <v>0</v>
      </c>
      <c r="Q914" s="1227">
        <f>IFERROR(VLOOKUP($A914,Boleta2_0!$L$5:$L$1117,1,0),0)</f>
        <v>0</v>
      </c>
      <c r="R914" s="1227">
        <f>IFERROR(VLOOKUP($A914,'Servicios Públicos2_0'!$L$5:$L$462,1,0),0)</f>
        <v>0</v>
      </c>
      <c r="S914" s="1227">
        <f>IFERROR(VLOOKUP($A914,NotaCredito2_0!$L$5:$L$457,1,0),0)</f>
        <v>0</v>
      </c>
      <c r="T914" s="1227">
        <f>IFERROR(VLOOKUP($A914,NotaDebito2_0!$L$5:$L$454,1,0),0)</f>
        <v>0</v>
      </c>
      <c r="U914" s="1227">
        <f>IFERROR(VLOOKUP($A914,General!$D$6:$D$235,1,0),0)</f>
        <v>0</v>
      </c>
      <c r="V914" s="1227">
        <f>IFERROR(VLOOKUP($A914,Firma!$H$4:$H$232,1,0),0)</f>
        <v>0</v>
      </c>
      <c r="W914" s="365" t="s">
        <v>1449</v>
      </c>
      <c r="X914" s="1229" t="str">
        <f t="shared" si="14"/>
        <v>2871</v>
      </c>
    </row>
    <row r="915" spans="1:24" customFormat="1" x14ac:dyDescent="0.25">
      <c r="A915" s="365" t="s">
        <v>1447</v>
      </c>
      <c r="B915" s="1249" t="s">
        <v>1446</v>
      </c>
      <c r="C915" s="1382"/>
      <c r="D915" s="1090"/>
      <c r="E915" s="449"/>
      <c r="F915" s="1227" t="str">
        <f>IFERROR(VLOOKUP(A915,Factura1_0!$K$5:$K$263,1,0),"0")</f>
        <v>0</v>
      </c>
      <c r="G915" s="1227">
        <f>IFERROR(VLOOKUP(A915,Boleta1_0!$K$5:$K$248,1,0),0)</f>
        <v>0</v>
      </c>
      <c r="H915" s="1227">
        <f>IFERROR(VLOOKUP(A915,'Nota de Débito1_0'!$K$5:$K$238,1,0),0)</f>
        <v>0</v>
      </c>
      <c r="I915" s="1227">
        <f>IFERROR(VLOOKUP(A915,'Nota de Crédito1_0'!$K$5:$K$238,1,0),0)</f>
        <v>0</v>
      </c>
      <c r="J915" s="1227">
        <f>IFERROR(VLOOKUP(A915,Retenciones1_0!$K$5:$K$237,1,0),0)</f>
        <v>0</v>
      </c>
      <c r="K915" s="1227">
        <f>IFERROR(VLOOKUP(A915,Percepciones1_0!$K$5:$K$236,1,0),0)</f>
        <v>0</v>
      </c>
      <c r="L915" s="1227">
        <f>IFERROR(VLOOKUP(A915,Guía1_0!$K$5:$K$235,1,0),0)</f>
        <v>0</v>
      </c>
      <c r="M915" s="1227">
        <f>IFERROR(VLOOKUP(A915,'Resumen Diario1_1'!$K$5:$K$233,1,0),0)</f>
        <v>0</v>
      </c>
      <c r="N915" s="1227">
        <f>IFERROR(VLOOKUP(A915,'Comunicación de Baja1_0'!$K$5:$K$233,1,0),0)</f>
        <v>0</v>
      </c>
      <c r="O915" s="1227">
        <f>IFERROR(VLOOKUP(A915,'Resumen de reversiones1_0'!$K$5:$K$1000,1,0),0)</f>
        <v>0</v>
      </c>
      <c r="P915" s="1227">
        <f>IFERROR(VLOOKUP(A915,Factura2_0!$L$5:$L$971,1,0),0)</f>
        <v>0</v>
      </c>
      <c r="Q915" s="1227">
        <f>IFERROR(VLOOKUP($A915,Boleta2_0!$L$5:$L$1117,1,0),0)</f>
        <v>0</v>
      </c>
      <c r="R915" s="1227">
        <f>IFERROR(VLOOKUP($A915,'Servicios Públicos2_0'!$L$5:$L$462,1,0),0)</f>
        <v>0</v>
      </c>
      <c r="S915" s="1227">
        <f>IFERROR(VLOOKUP($A915,NotaCredito2_0!$L$5:$L$457,1,0),0)</f>
        <v>0</v>
      </c>
      <c r="T915" s="1227">
        <f>IFERROR(VLOOKUP($A915,NotaDebito2_0!$L$5:$L$454,1,0),0)</f>
        <v>0</v>
      </c>
      <c r="U915" s="1227">
        <f>IFERROR(VLOOKUP($A915,General!$D$6:$D$235,1,0),0)</f>
        <v>0</v>
      </c>
      <c r="V915" s="1227">
        <f>IFERROR(VLOOKUP($A915,Firma!$H$4:$H$232,1,0),0)</f>
        <v>0</v>
      </c>
      <c r="W915" s="365" t="s">
        <v>1447</v>
      </c>
      <c r="X915" s="1229" t="str">
        <f t="shared" si="14"/>
        <v>2872</v>
      </c>
    </row>
    <row r="916" spans="1:24" customFormat="1" x14ac:dyDescent="0.25">
      <c r="A916" s="365" t="s">
        <v>1445</v>
      </c>
      <c r="B916" s="1249" t="s">
        <v>1444</v>
      </c>
      <c r="C916" s="1382"/>
      <c r="D916" s="1090"/>
      <c r="E916" s="449"/>
      <c r="F916" s="1227" t="str">
        <f>IFERROR(VLOOKUP(A916,Factura1_0!$K$5:$K$263,1,0),"0")</f>
        <v>0</v>
      </c>
      <c r="G916" s="1227">
        <f>IFERROR(VLOOKUP(A916,Boleta1_0!$K$5:$K$248,1,0),0)</f>
        <v>0</v>
      </c>
      <c r="H916" s="1227">
        <f>IFERROR(VLOOKUP(A916,'Nota de Débito1_0'!$K$5:$K$238,1,0),0)</f>
        <v>0</v>
      </c>
      <c r="I916" s="1227">
        <f>IFERROR(VLOOKUP(A916,'Nota de Crédito1_0'!$K$5:$K$238,1,0),0)</f>
        <v>0</v>
      </c>
      <c r="J916" s="1227">
        <f>IFERROR(VLOOKUP(A916,Retenciones1_0!$K$5:$K$237,1,0),0)</f>
        <v>0</v>
      </c>
      <c r="K916" s="1227">
        <f>IFERROR(VLOOKUP(A916,Percepciones1_0!$K$5:$K$236,1,0),0)</f>
        <v>0</v>
      </c>
      <c r="L916" s="1227">
        <f>IFERROR(VLOOKUP(A916,Guía1_0!$K$5:$K$235,1,0),0)</f>
        <v>0</v>
      </c>
      <c r="M916" s="1227">
        <f>IFERROR(VLOOKUP(A916,'Resumen Diario1_1'!$K$5:$K$233,1,0),0)</f>
        <v>0</v>
      </c>
      <c r="N916" s="1227">
        <f>IFERROR(VLOOKUP(A916,'Comunicación de Baja1_0'!$K$5:$K$233,1,0),0)</f>
        <v>0</v>
      </c>
      <c r="O916" s="1227">
        <f>IFERROR(VLOOKUP(A916,'Resumen de reversiones1_0'!$K$5:$K$1000,1,0),0)</f>
        <v>0</v>
      </c>
      <c r="P916" s="1227">
        <f>IFERROR(VLOOKUP(A916,Factura2_0!$L$5:$L$971,1,0),0)</f>
        <v>0</v>
      </c>
      <c r="Q916" s="1227">
        <f>IFERROR(VLOOKUP($A916,Boleta2_0!$L$5:$L$1117,1,0),0)</f>
        <v>0</v>
      </c>
      <c r="R916" s="1227">
        <f>IFERROR(VLOOKUP($A916,'Servicios Públicos2_0'!$L$5:$L$462,1,0),0)</f>
        <v>0</v>
      </c>
      <c r="S916" s="1227">
        <f>IFERROR(VLOOKUP($A916,NotaCredito2_0!$L$5:$L$457,1,0),0)</f>
        <v>0</v>
      </c>
      <c r="T916" s="1227">
        <f>IFERROR(VLOOKUP($A916,NotaDebito2_0!$L$5:$L$454,1,0),0)</f>
        <v>0</v>
      </c>
      <c r="U916" s="1227">
        <f>IFERROR(VLOOKUP($A916,General!$D$6:$D$235,1,0),0)</f>
        <v>0</v>
      </c>
      <c r="V916" s="1227">
        <f>IFERROR(VLOOKUP($A916,Firma!$H$4:$H$232,1,0),0)</f>
        <v>0</v>
      </c>
      <c r="W916" s="365" t="s">
        <v>1445</v>
      </c>
      <c r="X916" s="1229" t="str">
        <f t="shared" si="14"/>
        <v>2873</v>
      </c>
    </row>
    <row r="917" spans="1:24" customFormat="1" x14ac:dyDescent="0.25">
      <c r="A917" s="365" t="s">
        <v>1443</v>
      </c>
      <c r="B917" s="1249" t="s">
        <v>1442</v>
      </c>
      <c r="C917" s="1382"/>
      <c r="D917" s="1090"/>
      <c r="E917" s="449"/>
      <c r="F917" s="1227" t="str">
        <f>IFERROR(VLOOKUP(A917,Factura1_0!$K$5:$K$263,1,0),"0")</f>
        <v>0</v>
      </c>
      <c r="G917" s="1227">
        <f>IFERROR(VLOOKUP(A917,Boleta1_0!$K$5:$K$248,1,0),0)</f>
        <v>0</v>
      </c>
      <c r="H917" s="1227">
        <f>IFERROR(VLOOKUP(A917,'Nota de Débito1_0'!$K$5:$K$238,1,0),0)</f>
        <v>0</v>
      </c>
      <c r="I917" s="1227">
        <f>IFERROR(VLOOKUP(A917,'Nota de Crédito1_0'!$K$5:$K$238,1,0),0)</f>
        <v>0</v>
      </c>
      <c r="J917" s="1227">
        <f>IFERROR(VLOOKUP(A917,Retenciones1_0!$K$5:$K$237,1,0),0)</f>
        <v>0</v>
      </c>
      <c r="K917" s="1227">
        <f>IFERROR(VLOOKUP(A917,Percepciones1_0!$K$5:$K$236,1,0),0)</f>
        <v>0</v>
      </c>
      <c r="L917" s="1227">
        <f>IFERROR(VLOOKUP(A917,Guía1_0!$K$5:$K$235,1,0),0)</f>
        <v>0</v>
      </c>
      <c r="M917" s="1227">
        <f>IFERROR(VLOOKUP(A917,'Resumen Diario1_1'!$K$5:$K$233,1,0),0)</f>
        <v>0</v>
      </c>
      <c r="N917" s="1227">
        <f>IFERROR(VLOOKUP(A917,'Comunicación de Baja1_0'!$K$5:$K$233,1,0),0)</f>
        <v>0</v>
      </c>
      <c r="O917" s="1227">
        <f>IFERROR(VLOOKUP(A917,'Resumen de reversiones1_0'!$K$5:$K$1000,1,0),0)</f>
        <v>0</v>
      </c>
      <c r="P917" s="1227">
        <f>IFERROR(VLOOKUP(A917,Factura2_0!$L$5:$L$971,1,0),0)</f>
        <v>0</v>
      </c>
      <c r="Q917" s="1227">
        <f>IFERROR(VLOOKUP($A917,Boleta2_0!$L$5:$L$1117,1,0),0)</f>
        <v>0</v>
      </c>
      <c r="R917" s="1227">
        <f>IFERROR(VLOOKUP($A917,'Servicios Públicos2_0'!$L$5:$L$462,1,0),0)</f>
        <v>0</v>
      </c>
      <c r="S917" s="1227">
        <f>IFERROR(VLOOKUP($A917,NotaCredito2_0!$L$5:$L$457,1,0),0)</f>
        <v>0</v>
      </c>
      <c r="T917" s="1227">
        <f>IFERROR(VLOOKUP($A917,NotaDebito2_0!$L$5:$L$454,1,0),0)</f>
        <v>0</v>
      </c>
      <c r="U917" s="1227">
        <f>IFERROR(VLOOKUP($A917,General!$D$6:$D$235,1,0),0)</f>
        <v>0</v>
      </c>
      <c r="V917" s="1227">
        <f>IFERROR(VLOOKUP($A917,Firma!$H$4:$H$232,1,0),0)</f>
        <v>0</v>
      </c>
      <c r="W917" s="365" t="s">
        <v>1443</v>
      </c>
      <c r="X917" s="1229" t="str">
        <f t="shared" si="14"/>
        <v>2874</v>
      </c>
    </row>
    <row r="918" spans="1:24" customFormat="1" x14ac:dyDescent="0.25">
      <c r="A918" s="365" t="s">
        <v>1441</v>
      </c>
      <c r="B918" s="1249" t="s">
        <v>1440</v>
      </c>
      <c r="C918" s="1382"/>
      <c r="D918" s="1090"/>
      <c r="E918" s="449"/>
      <c r="F918" s="1227" t="str">
        <f>IFERROR(VLOOKUP(A918,Factura1_0!$K$5:$K$263,1,0),"0")</f>
        <v>0</v>
      </c>
      <c r="G918" s="1227">
        <f>IFERROR(VLOOKUP(A918,Boleta1_0!$K$5:$K$248,1,0),0)</f>
        <v>0</v>
      </c>
      <c r="H918" s="1227">
        <f>IFERROR(VLOOKUP(A918,'Nota de Débito1_0'!$K$5:$K$238,1,0),0)</f>
        <v>0</v>
      </c>
      <c r="I918" s="1227">
        <f>IFERROR(VLOOKUP(A918,'Nota de Crédito1_0'!$K$5:$K$238,1,0),0)</f>
        <v>0</v>
      </c>
      <c r="J918" s="1227">
        <f>IFERROR(VLOOKUP(A918,Retenciones1_0!$K$5:$K$237,1,0),0)</f>
        <v>0</v>
      </c>
      <c r="K918" s="1227">
        <f>IFERROR(VLOOKUP(A918,Percepciones1_0!$K$5:$K$236,1,0),0)</f>
        <v>0</v>
      </c>
      <c r="L918" s="1227">
        <f>IFERROR(VLOOKUP(A918,Guía1_0!$K$5:$K$235,1,0),0)</f>
        <v>0</v>
      </c>
      <c r="M918" s="1227">
        <f>IFERROR(VLOOKUP(A918,'Resumen Diario1_1'!$K$5:$K$233,1,0),0)</f>
        <v>0</v>
      </c>
      <c r="N918" s="1227">
        <f>IFERROR(VLOOKUP(A918,'Comunicación de Baja1_0'!$K$5:$K$233,1,0),0)</f>
        <v>0</v>
      </c>
      <c r="O918" s="1227">
        <f>IFERROR(VLOOKUP(A918,'Resumen de reversiones1_0'!$K$5:$K$1000,1,0),0)</f>
        <v>0</v>
      </c>
      <c r="P918" s="1227">
        <f>IFERROR(VLOOKUP(A918,Factura2_0!$L$5:$L$971,1,0),0)</f>
        <v>0</v>
      </c>
      <c r="Q918" s="1227">
        <f>IFERROR(VLOOKUP($A918,Boleta2_0!$L$5:$L$1117,1,0),0)</f>
        <v>0</v>
      </c>
      <c r="R918" s="1227">
        <f>IFERROR(VLOOKUP($A918,'Servicios Públicos2_0'!$L$5:$L$462,1,0),0)</f>
        <v>0</v>
      </c>
      <c r="S918" s="1227">
        <f>IFERROR(VLOOKUP($A918,NotaCredito2_0!$L$5:$L$457,1,0),0)</f>
        <v>0</v>
      </c>
      <c r="T918" s="1227">
        <f>IFERROR(VLOOKUP($A918,NotaDebito2_0!$L$5:$L$454,1,0),0)</f>
        <v>0</v>
      </c>
      <c r="U918" s="1227">
        <f>IFERROR(VLOOKUP($A918,General!$D$6:$D$235,1,0),0)</f>
        <v>0</v>
      </c>
      <c r="V918" s="1227">
        <f>IFERROR(VLOOKUP($A918,Firma!$H$4:$H$232,1,0),0)</f>
        <v>0</v>
      </c>
      <c r="W918" s="365" t="s">
        <v>1441</v>
      </c>
      <c r="X918" s="1229" t="str">
        <f t="shared" si="14"/>
        <v>2875</v>
      </c>
    </row>
    <row r="919" spans="1:24" customFormat="1" x14ac:dyDescent="0.25">
      <c r="A919" s="365" t="s">
        <v>1439</v>
      </c>
      <c r="B919" s="1249" t="s">
        <v>1438</v>
      </c>
      <c r="C919" s="1382"/>
      <c r="D919" s="1090"/>
      <c r="E919" s="449"/>
      <c r="F919" s="1227" t="str">
        <f>IFERROR(VLOOKUP(A919,Factura1_0!$K$5:$K$263,1,0),"0")</f>
        <v>0</v>
      </c>
      <c r="G919" s="1227">
        <f>IFERROR(VLOOKUP(A919,Boleta1_0!$K$5:$K$248,1,0),0)</f>
        <v>0</v>
      </c>
      <c r="H919" s="1227">
        <f>IFERROR(VLOOKUP(A919,'Nota de Débito1_0'!$K$5:$K$238,1,0),0)</f>
        <v>0</v>
      </c>
      <c r="I919" s="1227">
        <f>IFERROR(VLOOKUP(A919,'Nota de Crédito1_0'!$K$5:$K$238,1,0),0)</f>
        <v>0</v>
      </c>
      <c r="J919" s="1227">
        <f>IFERROR(VLOOKUP(A919,Retenciones1_0!$K$5:$K$237,1,0),0)</f>
        <v>0</v>
      </c>
      <c r="K919" s="1227">
        <f>IFERROR(VLOOKUP(A919,Percepciones1_0!$K$5:$K$236,1,0),0)</f>
        <v>0</v>
      </c>
      <c r="L919" s="1227">
        <f>IFERROR(VLOOKUP(A919,Guía1_0!$K$5:$K$235,1,0),0)</f>
        <v>0</v>
      </c>
      <c r="M919" s="1227">
        <f>IFERROR(VLOOKUP(A919,'Resumen Diario1_1'!$K$5:$K$233,1,0),0)</f>
        <v>0</v>
      </c>
      <c r="N919" s="1227">
        <f>IFERROR(VLOOKUP(A919,'Comunicación de Baja1_0'!$K$5:$K$233,1,0),0)</f>
        <v>0</v>
      </c>
      <c r="O919" s="1227">
        <f>IFERROR(VLOOKUP(A919,'Resumen de reversiones1_0'!$K$5:$K$1000,1,0),0)</f>
        <v>0</v>
      </c>
      <c r="P919" s="1227">
        <f>IFERROR(VLOOKUP(A919,Factura2_0!$L$5:$L$971,1,0),0)</f>
        <v>0</v>
      </c>
      <c r="Q919" s="1227">
        <f>IFERROR(VLOOKUP($A919,Boleta2_0!$L$5:$L$1117,1,0),0)</f>
        <v>0</v>
      </c>
      <c r="R919" s="1227">
        <f>IFERROR(VLOOKUP($A919,'Servicios Públicos2_0'!$L$5:$L$462,1,0),0)</f>
        <v>0</v>
      </c>
      <c r="S919" s="1227">
        <f>IFERROR(VLOOKUP($A919,NotaCredito2_0!$L$5:$L$457,1,0),0)</f>
        <v>0</v>
      </c>
      <c r="T919" s="1227">
        <f>IFERROR(VLOOKUP($A919,NotaDebito2_0!$L$5:$L$454,1,0),0)</f>
        <v>0</v>
      </c>
      <c r="U919" s="1227">
        <f>IFERROR(VLOOKUP($A919,General!$D$6:$D$235,1,0),0)</f>
        <v>0</v>
      </c>
      <c r="V919" s="1227">
        <f>IFERROR(VLOOKUP($A919,Firma!$H$4:$H$232,1,0),0)</f>
        <v>0</v>
      </c>
      <c r="W919" s="365" t="s">
        <v>1439</v>
      </c>
      <c r="X919" s="1229" t="str">
        <f t="shared" si="14"/>
        <v>2876</v>
      </c>
    </row>
    <row r="920" spans="1:24" customFormat="1" x14ac:dyDescent="0.25">
      <c r="A920" s="1427" t="s">
        <v>3474</v>
      </c>
      <c r="B920" s="1249" t="s">
        <v>3475</v>
      </c>
      <c r="C920" s="1382"/>
      <c r="D920" s="1090"/>
      <c r="E920" s="449"/>
      <c r="F920" s="1227" t="str">
        <f>IFERROR(VLOOKUP(A920,Factura1_0!$K$5:$K$263,1,0),"0")</f>
        <v>0</v>
      </c>
      <c r="G920" s="1227">
        <f>IFERROR(VLOOKUP(A920,Boleta1_0!$K$5:$K$248,1,0),0)</f>
        <v>0</v>
      </c>
      <c r="H920" s="1227">
        <f>IFERROR(VLOOKUP(A920,'Nota de Débito1_0'!$K$5:$K$238,1,0),0)</f>
        <v>0</v>
      </c>
      <c r="I920" s="1227">
        <f>IFERROR(VLOOKUP(A920,'Nota de Crédito1_0'!$K$5:$K$238,1,0),0)</f>
        <v>0</v>
      </c>
      <c r="J920" s="1227">
        <f>IFERROR(VLOOKUP(A920,Retenciones1_0!$K$5:$K$237,1,0),0)</f>
        <v>0</v>
      </c>
      <c r="K920" s="1227">
        <f>IFERROR(VLOOKUP(A920,Percepciones1_0!$K$5:$K$236,1,0),0)</f>
        <v>0</v>
      </c>
      <c r="L920" s="1227" t="str">
        <f>IFERROR(VLOOKUP(A920,Guía1_0!$K$5:$K$235,1,0),0)</f>
        <v>2880</v>
      </c>
      <c r="M920" s="1227">
        <f>IFERROR(VLOOKUP(A920,'Resumen Diario1_1'!$K$5:$K$233,1,0),0)</f>
        <v>0</v>
      </c>
      <c r="N920" s="1227">
        <f>IFERROR(VLOOKUP(A920,'Comunicación de Baja1_0'!$K$5:$K$233,1,0),0)</f>
        <v>0</v>
      </c>
      <c r="O920" s="1227">
        <f>IFERROR(VLOOKUP(A920,'Resumen de reversiones1_0'!$K$5:$K$1000,1,0),0)</f>
        <v>0</v>
      </c>
      <c r="P920" s="1227">
        <f>IFERROR(VLOOKUP(A920,Factura2_0!$L$5:$L$971,1,0),0)</f>
        <v>0</v>
      </c>
      <c r="Q920" s="1227">
        <f>IFERROR(VLOOKUP($A920,Boleta2_0!$L$5:$L$1117,1,0),0)</f>
        <v>0</v>
      </c>
      <c r="R920" s="1227">
        <f>IFERROR(VLOOKUP($A920,'Servicios Públicos2_0'!$L$5:$L$462,1,0),0)</f>
        <v>0</v>
      </c>
      <c r="S920" s="1227">
        <f>IFERROR(VLOOKUP($A920,NotaCredito2_0!$L$5:$L$457,1,0),0)</f>
        <v>0</v>
      </c>
      <c r="T920" s="1227">
        <f>IFERROR(VLOOKUP($A920,NotaDebito2_0!$L$5:$L$454,1,0),0)</f>
        <v>0</v>
      </c>
      <c r="U920" s="1227">
        <f>IFERROR(VLOOKUP($A920,General!$D$6:$D$235,1,0),0)</f>
        <v>0</v>
      </c>
      <c r="V920" s="1227">
        <f>IFERROR(VLOOKUP($A920,Firma!$H$4:$H$232,1,0),0)</f>
        <v>0</v>
      </c>
      <c r="W920" s="1427" t="s">
        <v>3474</v>
      </c>
      <c r="X920" s="1229" t="str">
        <f t="shared" si="14"/>
        <v>2880</v>
      </c>
    </row>
    <row r="921" spans="1:24" customFormat="1" x14ac:dyDescent="0.25">
      <c r="A921" s="1427" t="s">
        <v>3476</v>
      </c>
      <c r="B921" s="1249" t="s">
        <v>3477</v>
      </c>
      <c r="C921" s="1382"/>
      <c r="D921" s="1090"/>
      <c r="E921" s="449"/>
      <c r="F921" s="1227" t="str">
        <f>IFERROR(VLOOKUP(A921,Factura1_0!$K$5:$K$263,1,0),"0")</f>
        <v>0</v>
      </c>
      <c r="G921" s="1227">
        <f>IFERROR(VLOOKUP(A921,Boleta1_0!$K$5:$K$248,1,0),0)</f>
        <v>0</v>
      </c>
      <c r="H921" s="1227">
        <f>IFERROR(VLOOKUP(A921,'Nota de Débito1_0'!$K$5:$K$238,1,0),0)</f>
        <v>0</v>
      </c>
      <c r="I921" s="1227">
        <f>IFERROR(VLOOKUP(A921,'Nota de Crédito1_0'!$K$5:$K$238,1,0),0)</f>
        <v>0</v>
      </c>
      <c r="J921" s="1227">
        <f>IFERROR(VLOOKUP(A921,Retenciones1_0!$K$5:$K$237,1,0),0)</f>
        <v>0</v>
      </c>
      <c r="K921" s="1227">
        <f>IFERROR(VLOOKUP(A921,Percepciones1_0!$K$5:$K$236,1,0),0)</f>
        <v>0</v>
      </c>
      <c r="L921" s="1227" t="str">
        <f>IFERROR(VLOOKUP(A921,Guía1_0!$K$5:$K$235,1,0),0)</f>
        <v>2881</v>
      </c>
      <c r="M921" s="1227">
        <f>IFERROR(VLOOKUP(A921,'Resumen Diario1_1'!$K$5:$K$233,1,0),0)</f>
        <v>0</v>
      </c>
      <c r="N921" s="1227">
        <f>IFERROR(VLOOKUP(A921,'Comunicación de Baja1_0'!$K$5:$K$233,1,0),0)</f>
        <v>0</v>
      </c>
      <c r="O921" s="1227">
        <f>IFERROR(VLOOKUP(A921,'Resumen de reversiones1_0'!$K$5:$K$1000,1,0),0)</f>
        <v>0</v>
      </c>
      <c r="P921" s="1227">
        <f>IFERROR(VLOOKUP(A921,Factura2_0!$L$5:$L$971,1,0),0)</f>
        <v>0</v>
      </c>
      <c r="Q921" s="1227">
        <f>IFERROR(VLOOKUP($A921,Boleta2_0!$L$5:$L$1117,1,0),0)</f>
        <v>0</v>
      </c>
      <c r="R921" s="1227">
        <f>IFERROR(VLOOKUP($A921,'Servicios Públicos2_0'!$L$5:$L$462,1,0),0)</f>
        <v>0</v>
      </c>
      <c r="S921" s="1227">
        <f>IFERROR(VLOOKUP($A921,NotaCredito2_0!$L$5:$L$457,1,0),0)</f>
        <v>0</v>
      </c>
      <c r="T921" s="1227">
        <f>IFERROR(VLOOKUP($A921,NotaDebito2_0!$L$5:$L$454,1,0),0)</f>
        <v>0</v>
      </c>
      <c r="U921" s="1227">
        <f>IFERROR(VLOOKUP($A921,General!$D$6:$D$235,1,0),0)</f>
        <v>0</v>
      </c>
      <c r="V921" s="1227">
        <f>IFERROR(VLOOKUP($A921,Firma!$H$4:$H$232,1,0),0)</f>
        <v>0</v>
      </c>
      <c r="W921" s="1427" t="s">
        <v>3476</v>
      </c>
      <c r="X921" s="1229" t="str">
        <f t="shared" si="14"/>
        <v>2881</v>
      </c>
    </row>
    <row r="922" spans="1:24" customFormat="1" x14ac:dyDescent="0.25">
      <c r="A922" s="1427" t="s">
        <v>3393</v>
      </c>
      <c r="B922" s="1249" t="s">
        <v>3400</v>
      </c>
      <c r="C922" s="1382"/>
      <c r="D922" s="1090"/>
      <c r="E922" s="449"/>
      <c r="F922" s="1227" t="str">
        <f>IFERROR(VLOOKUP(A922,Factura1_0!$K$5:$K$263,1,0),"0")</f>
        <v>2883</v>
      </c>
      <c r="G922" s="1227" t="str">
        <f>IFERROR(VLOOKUP(A922,Boleta1_0!$K$5:$K$248,1,0),0)</f>
        <v>2883</v>
      </c>
      <c r="H922" s="1227">
        <f>IFERROR(VLOOKUP(A922,'Nota de Débito1_0'!$K$5:$K$238,1,0),0)</f>
        <v>0</v>
      </c>
      <c r="I922" s="1227">
        <f>IFERROR(VLOOKUP(A922,'Nota de Crédito1_0'!$K$5:$K$238,1,0),0)</f>
        <v>0</v>
      </c>
      <c r="J922" s="1227">
        <f>IFERROR(VLOOKUP(A922,Retenciones1_0!$K$5:$K$237,1,0),0)</f>
        <v>0</v>
      </c>
      <c r="K922" s="1227">
        <f>IFERROR(VLOOKUP(A922,Percepciones1_0!$K$5:$K$236,1,0),0)</f>
        <v>0</v>
      </c>
      <c r="L922" s="1227">
        <f>IFERROR(VLOOKUP(A922,Guía1_0!$K$5:$K$235,1,0),0)</f>
        <v>0</v>
      </c>
      <c r="M922" s="1227">
        <f>IFERROR(VLOOKUP(A922,'Resumen Diario1_1'!$K$5:$K$233,1,0),0)</f>
        <v>0</v>
      </c>
      <c r="N922" s="1227">
        <f>IFERROR(VLOOKUP(A922,'Comunicación de Baja1_0'!$K$5:$K$233,1,0),0)</f>
        <v>0</v>
      </c>
      <c r="O922" s="1227">
        <f>IFERROR(VLOOKUP(A922,'Resumen de reversiones1_0'!$K$5:$K$1000,1,0),0)</f>
        <v>0</v>
      </c>
      <c r="P922" s="1227" t="str">
        <f>IFERROR(VLOOKUP(A922,Factura2_0!$L$5:$L$971,1,0),0)</f>
        <v>2883</v>
      </c>
      <c r="Q922" s="1227" t="str">
        <f>IFERROR(VLOOKUP($A922,Boleta2_0!$L$5:$L$1117,1,0),0)</f>
        <v>2883</v>
      </c>
      <c r="R922" s="1227">
        <f>IFERROR(VLOOKUP($A922,'Servicios Públicos2_0'!$L$5:$L$462,1,0),0)</f>
        <v>0</v>
      </c>
      <c r="S922" s="1227">
        <f>IFERROR(VLOOKUP($A922,NotaCredito2_0!$L$5:$L$457,1,0),0)</f>
        <v>0</v>
      </c>
      <c r="T922" s="1227">
        <f>IFERROR(VLOOKUP($A922,NotaDebito2_0!$L$5:$L$454,1,0),0)</f>
        <v>0</v>
      </c>
      <c r="U922" s="1227">
        <f>IFERROR(VLOOKUP($A922,General!$D$6:$D$235,1,0),0)</f>
        <v>0</v>
      </c>
      <c r="V922" s="1227">
        <f>IFERROR(VLOOKUP($A922,Firma!$H$4:$H$232,1,0),0)</f>
        <v>0</v>
      </c>
      <c r="W922" s="1427" t="s">
        <v>3393</v>
      </c>
      <c r="X922" s="1229" t="str">
        <f t="shared" si="14"/>
        <v>2883</v>
      </c>
    </row>
    <row r="923" spans="1:24" customFormat="1" x14ac:dyDescent="0.25">
      <c r="A923" s="1427" t="s">
        <v>3065</v>
      </c>
      <c r="B923" s="1249" t="s">
        <v>3478</v>
      </c>
      <c r="C923" s="1382"/>
      <c r="D923" s="1090"/>
      <c r="E923" s="449"/>
      <c r="F923" s="1227" t="str">
        <f>IFERROR(VLOOKUP(A923,Factura1_0!$K$5:$K$263,1,0),"0")</f>
        <v>0</v>
      </c>
      <c r="G923" s="1227">
        <f>IFERROR(VLOOKUP(A923,Boleta1_0!$K$5:$K$248,1,0),0)</f>
        <v>0</v>
      </c>
      <c r="H923" s="1227">
        <f>IFERROR(VLOOKUP(A923,'Nota de Débito1_0'!$K$5:$K$238,1,0),0)</f>
        <v>0</v>
      </c>
      <c r="I923" s="1227">
        <f>IFERROR(VLOOKUP(A923,'Nota de Crédito1_0'!$K$5:$K$238,1,0),0)</f>
        <v>0</v>
      </c>
      <c r="J923" s="1227">
        <f>IFERROR(VLOOKUP(A923,Retenciones1_0!$K$5:$K$237,1,0),0)</f>
        <v>0</v>
      </c>
      <c r="K923" s="1227">
        <f>IFERROR(VLOOKUP(A923,Percepciones1_0!$K$5:$K$236,1,0),0)</f>
        <v>0</v>
      </c>
      <c r="L923" s="1227">
        <f>IFERROR(VLOOKUP(A923,Guía1_0!$K$5:$K$235,1,0),0)</f>
        <v>0</v>
      </c>
      <c r="M923" s="1227" t="str">
        <f>IFERROR(VLOOKUP(A923,'Resumen Diario1_1'!$K$5:$K$233,1,0),0)</f>
        <v>2891</v>
      </c>
      <c r="N923" s="1227">
        <f>IFERROR(VLOOKUP(A923,'Comunicación de Baja1_0'!$K$5:$K$233,1,0),0)</f>
        <v>0</v>
      </c>
      <c r="O923" s="1227">
        <f>IFERROR(VLOOKUP(A923,'Resumen de reversiones1_0'!$K$5:$K$1000,1,0),0)</f>
        <v>0</v>
      </c>
      <c r="P923" s="1227">
        <f>IFERROR(VLOOKUP(A923,Factura2_0!$L$5:$L$971,1,0),0)</f>
        <v>0</v>
      </c>
      <c r="Q923" s="1227">
        <f>IFERROR(VLOOKUP($A923,Boleta2_0!$L$5:$L$1117,1,0),0)</f>
        <v>0</v>
      </c>
      <c r="R923" s="1227">
        <f>IFERROR(VLOOKUP($A923,'Servicios Públicos2_0'!$L$5:$L$462,1,0),0)</f>
        <v>0</v>
      </c>
      <c r="S923" s="1227">
        <f>IFERROR(VLOOKUP($A923,NotaCredito2_0!$L$5:$L$457,1,0),0)</f>
        <v>0</v>
      </c>
      <c r="T923" s="1227">
        <f>IFERROR(VLOOKUP($A923,NotaDebito2_0!$L$5:$L$454,1,0),0)</f>
        <v>0</v>
      </c>
      <c r="U923" s="1227">
        <f>IFERROR(VLOOKUP($A923,General!$D$6:$D$235,1,0),0)</f>
        <v>0</v>
      </c>
      <c r="V923" s="1227">
        <f>IFERROR(VLOOKUP($A923,Firma!$H$4:$H$232,1,0),0)</f>
        <v>0</v>
      </c>
      <c r="W923" s="1427" t="s">
        <v>3065</v>
      </c>
      <c r="X923" s="1229" t="str">
        <f t="shared" si="14"/>
        <v>2891</v>
      </c>
    </row>
    <row r="924" spans="1:24" customFormat="1" x14ac:dyDescent="0.25">
      <c r="A924" s="1427" t="s">
        <v>3068</v>
      </c>
      <c r="B924" s="1249" t="s">
        <v>3479</v>
      </c>
      <c r="C924" s="1382"/>
      <c r="D924" s="1090"/>
      <c r="E924" s="449"/>
      <c r="F924" s="1227" t="str">
        <f>IFERROR(VLOOKUP(A924,Factura1_0!$K$5:$K$263,1,0),"0")</f>
        <v>0</v>
      </c>
      <c r="G924" s="1227">
        <f>IFERROR(VLOOKUP(A924,Boleta1_0!$K$5:$K$248,1,0),0)</f>
        <v>0</v>
      </c>
      <c r="H924" s="1227">
        <f>IFERROR(VLOOKUP(A924,'Nota de Débito1_0'!$K$5:$K$238,1,0),0)</f>
        <v>0</v>
      </c>
      <c r="I924" s="1227">
        <f>IFERROR(VLOOKUP(A924,'Nota de Crédito1_0'!$K$5:$K$238,1,0),0)</f>
        <v>0</v>
      </c>
      <c r="J924" s="1227">
        <f>IFERROR(VLOOKUP(A924,Retenciones1_0!$K$5:$K$237,1,0),0)</f>
        <v>0</v>
      </c>
      <c r="K924" s="1227">
        <f>IFERROR(VLOOKUP(A924,Percepciones1_0!$K$5:$K$236,1,0),0)</f>
        <v>0</v>
      </c>
      <c r="L924" s="1227">
        <f>IFERROR(VLOOKUP(A924,Guía1_0!$K$5:$K$235,1,0),0)</f>
        <v>0</v>
      </c>
      <c r="M924" s="1227">
        <f>IFERROR(VLOOKUP(A924,'Resumen Diario1_1'!$K$5:$K$233,1,0),0)</f>
        <v>0</v>
      </c>
      <c r="N924" s="1227">
        <f>IFERROR(VLOOKUP(A924,'Comunicación de Baja1_0'!$K$5:$K$233,1,0),0)</f>
        <v>0</v>
      </c>
      <c r="O924" s="1227">
        <f>IFERROR(VLOOKUP(A924,'Resumen de reversiones1_0'!$K$5:$K$1000,1,0),0)</f>
        <v>0</v>
      </c>
      <c r="P924" s="1227">
        <f>IFERROR(VLOOKUP(A924,Factura2_0!$L$5:$L$971,1,0),0)</f>
        <v>0</v>
      </c>
      <c r="Q924" s="1227">
        <f>IFERROR(VLOOKUP($A924,Boleta2_0!$L$5:$L$1117,1,0),0)</f>
        <v>0</v>
      </c>
      <c r="R924" s="1227">
        <f>IFERROR(VLOOKUP($A924,'Servicios Públicos2_0'!$L$5:$L$462,1,0),0)</f>
        <v>0</v>
      </c>
      <c r="S924" s="1227">
        <f>IFERROR(VLOOKUP($A924,NotaCredito2_0!$L$5:$L$457,1,0),0)</f>
        <v>0</v>
      </c>
      <c r="T924" s="1227">
        <f>IFERROR(VLOOKUP($A924,NotaDebito2_0!$L$5:$L$454,1,0),0)</f>
        <v>0</v>
      </c>
      <c r="U924" s="1227">
        <f>IFERROR(VLOOKUP($A924,General!$D$6:$D$235,1,0),0)</f>
        <v>0</v>
      </c>
      <c r="V924" s="1227">
        <f>IFERROR(VLOOKUP($A924,Firma!$H$4:$H$232,1,0),0)</f>
        <v>0</v>
      </c>
      <c r="W924" s="1427" t="s">
        <v>3068</v>
      </c>
      <c r="X924" s="1229" t="str">
        <f t="shared" si="14"/>
        <v>2892</v>
      </c>
    </row>
    <row r="925" spans="1:24" customFormat="1" x14ac:dyDescent="0.25">
      <c r="A925" s="1427" t="s">
        <v>3069</v>
      </c>
      <c r="B925" s="1249" t="s">
        <v>3480</v>
      </c>
      <c r="C925" s="1382"/>
      <c r="D925" s="1090"/>
      <c r="E925" s="449"/>
      <c r="F925" s="1227" t="str">
        <f>IFERROR(VLOOKUP(A925,Factura1_0!$K$5:$K$263,1,0),"0")</f>
        <v>0</v>
      </c>
      <c r="G925" s="1227">
        <f>IFERROR(VLOOKUP(A925,Boleta1_0!$K$5:$K$248,1,0),0)</f>
        <v>0</v>
      </c>
      <c r="H925" s="1227">
        <f>IFERROR(VLOOKUP(A925,'Nota de Débito1_0'!$K$5:$K$238,1,0),0)</f>
        <v>0</v>
      </c>
      <c r="I925" s="1227">
        <f>IFERROR(VLOOKUP(A925,'Nota de Crédito1_0'!$K$5:$K$238,1,0),0)</f>
        <v>0</v>
      </c>
      <c r="J925" s="1227">
        <f>IFERROR(VLOOKUP(A925,Retenciones1_0!$K$5:$K$237,1,0),0)</f>
        <v>0</v>
      </c>
      <c r="K925" s="1227">
        <f>IFERROR(VLOOKUP(A925,Percepciones1_0!$K$5:$K$236,1,0),0)</f>
        <v>0</v>
      </c>
      <c r="L925" s="1227">
        <f>IFERROR(VLOOKUP(A925,Guía1_0!$K$5:$K$235,1,0),0)</f>
        <v>0</v>
      </c>
      <c r="M925" s="1227" t="str">
        <f>IFERROR(VLOOKUP(A925,'Resumen Diario1_1'!$K$5:$K$233,1,0),0)</f>
        <v>2893</v>
      </c>
      <c r="N925" s="1227">
        <f>IFERROR(VLOOKUP(A925,'Comunicación de Baja1_0'!$K$5:$K$233,1,0),0)</f>
        <v>0</v>
      </c>
      <c r="O925" s="1227">
        <f>IFERROR(VLOOKUP(A925,'Resumen de reversiones1_0'!$K$5:$K$1000,1,0),0)</f>
        <v>0</v>
      </c>
      <c r="P925" s="1227">
        <f>IFERROR(VLOOKUP(A925,Factura2_0!$L$5:$L$971,1,0),0)</f>
        <v>0</v>
      </c>
      <c r="Q925" s="1227">
        <f>IFERROR(VLOOKUP($A925,Boleta2_0!$L$5:$L$1117,1,0),0)</f>
        <v>0</v>
      </c>
      <c r="R925" s="1227">
        <f>IFERROR(VLOOKUP($A925,'Servicios Públicos2_0'!$L$5:$L$462,1,0),0)</f>
        <v>0</v>
      </c>
      <c r="S925" s="1227">
        <f>IFERROR(VLOOKUP($A925,NotaCredito2_0!$L$5:$L$457,1,0),0)</f>
        <v>0</v>
      </c>
      <c r="T925" s="1227">
        <f>IFERROR(VLOOKUP($A925,NotaDebito2_0!$L$5:$L$454,1,0),0)</f>
        <v>0</v>
      </c>
      <c r="U925" s="1227">
        <f>IFERROR(VLOOKUP($A925,General!$D$6:$D$235,1,0),0)</f>
        <v>0</v>
      </c>
      <c r="V925" s="1227">
        <f>IFERROR(VLOOKUP($A925,Firma!$H$4:$H$232,1,0),0)</f>
        <v>0</v>
      </c>
      <c r="W925" s="1427" t="s">
        <v>3069</v>
      </c>
      <c r="X925" s="1229" t="str">
        <f t="shared" si="14"/>
        <v>2893</v>
      </c>
    </row>
    <row r="926" spans="1:24" customFormat="1" x14ac:dyDescent="0.25">
      <c r="A926" s="1427" t="s">
        <v>3071</v>
      </c>
      <c r="B926" s="1249" t="s">
        <v>3479</v>
      </c>
      <c r="C926" s="1382"/>
      <c r="D926" s="1090"/>
      <c r="E926" s="449"/>
      <c r="F926" s="1227" t="str">
        <f>IFERROR(VLOOKUP(A926,Factura1_0!$K$5:$K$263,1,0),"0")</f>
        <v>0</v>
      </c>
      <c r="G926" s="1227">
        <f>IFERROR(VLOOKUP(A926,Boleta1_0!$K$5:$K$248,1,0),0)</f>
        <v>0</v>
      </c>
      <c r="H926" s="1227">
        <f>IFERROR(VLOOKUP(A926,'Nota de Débito1_0'!$K$5:$K$238,1,0),0)</f>
        <v>0</v>
      </c>
      <c r="I926" s="1227">
        <f>IFERROR(VLOOKUP(A926,'Nota de Crédito1_0'!$K$5:$K$238,1,0),0)</f>
        <v>0</v>
      </c>
      <c r="J926" s="1227">
        <f>IFERROR(VLOOKUP(A926,Retenciones1_0!$K$5:$K$237,1,0),0)</f>
        <v>0</v>
      </c>
      <c r="K926" s="1227">
        <f>IFERROR(VLOOKUP(A926,Percepciones1_0!$K$5:$K$236,1,0),0)</f>
        <v>0</v>
      </c>
      <c r="L926" s="1227">
        <f>IFERROR(VLOOKUP(A926,Guía1_0!$K$5:$K$235,1,0),0)</f>
        <v>0</v>
      </c>
      <c r="M926" s="1227">
        <f>IFERROR(VLOOKUP(A926,'Resumen Diario1_1'!$K$5:$K$233,1,0),0)</f>
        <v>0</v>
      </c>
      <c r="N926" s="1227">
        <f>IFERROR(VLOOKUP(A926,'Comunicación de Baja1_0'!$K$5:$K$233,1,0),0)</f>
        <v>0</v>
      </c>
      <c r="O926" s="1227">
        <f>IFERROR(VLOOKUP(A926,'Resumen de reversiones1_0'!$K$5:$K$1000,1,0),0)</f>
        <v>0</v>
      </c>
      <c r="P926" s="1227">
        <f>IFERROR(VLOOKUP(A926,Factura2_0!$L$5:$L$971,1,0),0)</f>
        <v>0</v>
      </c>
      <c r="Q926" s="1227">
        <f>IFERROR(VLOOKUP($A926,Boleta2_0!$L$5:$L$1117,1,0),0)</f>
        <v>0</v>
      </c>
      <c r="R926" s="1227">
        <f>IFERROR(VLOOKUP($A926,'Servicios Públicos2_0'!$L$5:$L$462,1,0),0)</f>
        <v>0</v>
      </c>
      <c r="S926" s="1227">
        <f>IFERROR(VLOOKUP($A926,NotaCredito2_0!$L$5:$L$457,1,0),0)</f>
        <v>0</v>
      </c>
      <c r="T926" s="1227">
        <f>IFERROR(VLOOKUP($A926,NotaDebito2_0!$L$5:$L$454,1,0),0)</f>
        <v>0</v>
      </c>
      <c r="U926" s="1227">
        <f>IFERROR(VLOOKUP($A926,General!$D$6:$D$235,1,0),0)</f>
        <v>0</v>
      </c>
      <c r="V926" s="1227">
        <f>IFERROR(VLOOKUP($A926,Firma!$H$4:$H$232,1,0),0)</f>
        <v>0</v>
      </c>
      <c r="W926" s="1427" t="s">
        <v>3071</v>
      </c>
      <c r="X926" s="1229" t="str">
        <f t="shared" si="14"/>
        <v>2894</v>
      </c>
    </row>
    <row r="927" spans="1:24" customFormat="1" x14ac:dyDescent="0.25">
      <c r="A927" s="1427" t="s">
        <v>3193</v>
      </c>
      <c r="B927" s="1249" t="s">
        <v>3480</v>
      </c>
      <c r="C927" s="1382"/>
      <c r="D927" s="1090"/>
      <c r="E927" s="449"/>
      <c r="F927" s="1227" t="str">
        <f>IFERROR(VLOOKUP(A927,Factura1_0!$K$5:$K$263,1,0),"0")</f>
        <v>0</v>
      </c>
      <c r="G927" s="1227">
        <f>IFERROR(VLOOKUP(A927,Boleta1_0!$K$5:$K$248,1,0),0)</f>
        <v>0</v>
      </c>
      <c r="H927" s="1227">
        <f>IFERROR(VLOOKUP(A927,'Nota de Débito1_0'!$K$5:$K$238,1,0),0)</f>
        <v>0</v>
      </c>
      <c r="I927" s="1227">
        <f>IFERROR(VLOOKUP(A927,'Nota de Crédito1_0'!$K$5:$K$238,1,0),0)</f>
        <v>0</v>
      </c>
      <c r="J927" s="1227">
        <f>IFERROR(VLOOKUP(A927,Retenciones1_0!$K$5:$K$237,1,0),0)</f>
        <v>0</v>
      </c>
      <c r="K927" s="1227">
        <f>IFERROR(VLOOKUP(A927,Percepciones1_0!$K$5:$K$236,1,0),0)</f>
        <v>0</v>
      </c>
      <c r="L927" s="1227">
        <f>IFERROR(VLOOKUP(A927,Guía1_0!$K$5:$K$235,1,0),0)</f>
        <v>0</v>
      </c>
      <c r="M927" s="1227" t="str">
        <f>IFERROR(VLOOKUP(A927,'Resumen Diario1_1'!$K$5:$K$233,1,0),0)</f>
        <v>2895</v>
      </c>
      <c r="N927" s="1227">
        <f>IFERROR(VLOOKUP(A927,'Comunicación de Baja1_0'!$K$5:$K$233,1,0),0)</f>
        <v>0</v>
      </c>
      <c r="O927" s="1227">
        <f>IFERROR(VLOOKUP(A927,'Resumen de reversiones1_0'!$K$5:$K$1000,1,0),0)</f>
        <v>0</v>
      </c>
      <c r="P927" s="1227">
        <f>IFERROR(VLOOKUP(A927,Factura2_0!$L$5:$L$971,1,0),0)</f>
        <v>0</v>
      </c>
      <c r="Q927" s="1227">
        <f>IFERROR(VLOOKUP($A927,Boleta2_0!$L$5:$L$1117,1,0),0)</f>
        <v>0</v>
      </c>
      <c r="R927" s="1227">
        <f>IFERROR(VLOOKUP($A927,'Servicios Públicos2_0'!$L$5:$L$462,1,0),0)</f>
        <v>0</v>
      </c>
      <c r="S927" s="1227">
        <f>IFERROR(VLOOKUP($A927,NotaCredito2_0!$L$5:$L$457,1,0),0)</f>
        <v>0</v>
      </c>
      <c r="T927" s="1227">
        <f>IFERROR(VLOOKUP($A927,NotaDebito2_0!$L$5:$L$454,1,0),0)</f>
        <v>0</v>
      </c>
      <c r="U927" s="1227">
        <f>IFERROR(VLOOKUP($A927,General!$D$6:$D$235,1,0),0)</f>
        <v>0</v>
      </c>
      <c r="V927" s="1227">
        <f>IFERROR(VLOOKUP($A927,Firma!$H$4:$H$232,1,0),0)</f>
        <v>0</v>
      </c>
      <c r="W927" s="1427" t="s">
        <v>3193</v>
      </c>
      <c r="X927" s="1229" t="str">
        <f t="shared" si="14"/>
        <v>2895</v>
      </c>
    </row>
    <row r="928" spans="1:24" customFormat="1" x14ac:dyDescent="0.25">
      <c r="A928" s="1427" t="s">
        <v>3106</v>
      </c>
      <c r="B928" s="1249" t="s">
        <v>3481</v>
      </c>
      <c r="C928" s="1382"/>
      <c r="D928" s="1090"/>
      <c r="E928" s="449"/>
      <c r="F928" s="1227" t="str">
        <f>IFERROR(VLOOKUP(A928,Factura1_0!$K$5:$K$263,1,0),"0")</f>
        <v>0</v>
      </c>
      <c r="G928" s="1227">
        <f>IFERROR(VLOOKUP(A928,Boleta1_0!$K$5:$K$248,1,0),0)</f>
        <v>0</v>
      </c>
      <c r="H928" s="1227">
        <f>IFERROR(VLOOKUP(A928,'Nota de Débito1_0'!$K$5:$K$238,1,0),0)</f>
        <v>0</v>
      </c>
      <c r="I928" s="1227">
        <f>IFERROR(VLOOKUP(A928,'Nota de Crédito1_0'!$K$5:$K$238,1,0),0)</f>
        <v>0</v>
      </c>
      <c r="J928" s="1227">
        <f>IFERROR(VLOOKUP(A928,Retenciones1_0!$K$5:$K$237,1,0),0)</f>
        <v>0</v>
      </c>
      <c r="K928" s="1227">
        <f>IFERROR(VLOOKUP(A928,Percepciones1_0!$K$5:$K$236,1,0),0)</f>
        <v>0</v>
      </c>
      <c r="L928" s="1227">
        <f>IFERROR(VLOOKUP(A928,Guía1_0!$K$5:$K$235,1,0),0)</f>
        <v>0</v>
      </c>
      <c r="M928" s="1227" t="str">
        <f>IFERROR(VLOOKUP(A928,'Resumen Diario1_1'!$K$5:$K$233,1,0),0)</f>
        <v>2896</v>
      </c>
      <c r="N928" s="1227">
        <f>IFERROR(VLOOKUP(A928,'Comunicación de Baja1_0'!$K$5:$K$233,1,0),0)</f>
        <v>0</v>
      </c>
      <c r="O928" s="1227">
        <f>IFERROR(VLOOKUP(A928,'Resumen de reversiones1_0'!$K$5:$K$1000,1,0),0)</f>
        <v>0</v>
      </c>
      <c r="P928" s="1227">
        <f>IFERROR(VLOOKUP(A928,Factura2_0!$L$5:$L$971,1,0),0)</f>
        <v>0</v>
      </c>
      <c r="Q928" s="1227">
        <f>IFERROR(VLOOKUP($A928,Boleta2_0!$L$5:$L$1117,1,0),0)</f>
        <v>0</v>
      </c>
      <c r="R928" s="1227">
        <f>IFERROR(VLOOKUP($A928,'Servicios Públicos2_0'!$L$5:$L$462,1,0),0)</f>
        <v>0</v>
      </c>
      <c r="S928" s="1227">
        <f>IFERROR(VLOOKUP($A928,NotaCredito2_0!$L$5:$L$457,1,0),0)</f>
        <v>0</v>
      </c>
      <c r="T928" s="1227">
        <f>IFERROR(VLOOKUP($A928,NotaDebito2_0!$L$5:$L$454,1,0),0)</f>
        <v>0</v>
      </c>
      <c r="U928" s="1227">
        <f>IFERROR(VLOOKUP($A928,General!$D$6:$D$235,1,0),0)</f>
        <v>0</v>
      </c>
      <c r="V928" s="1227">
        <f>IFERROR(VLOOKUP($A928,Firma!$H$4:$H$232,1,0),0)</f>
        <v>0</v>
      </c>
      <c r="W928" s="1427" t="s">
        <v>3106</v>
      </c>
      <c r="X928" s="1229" t="str">
        <f t="shared" si="14"/>
        <v>2896</v>
      </c>
    </row>
    <row r="929" spans="1:24" customFormat="1" x14ac:dyDescent="0.25">
      <c r="A929" s="1427" t="s">
        <v>3107</v>
      </c>
      <c r="B929" s="1249" t="s">
        <v>3480</v>
      </c>
      <c r="C929" s="1382"/>
      <c r="D929" s="1090"/>
      <c r="E929" s="449"/>
      <c r="F929" s="1227" t="str">
        <f>IFERROR(VLOOKUP(A929,Factura1_0!$K$5:$K$263,1,0),"0")</f>
        <v>0</v>
      </c>
      <c r="G929" s="1227">
        <f>IFERROR(VLOOKUP(A929,Boleta1_0!$K$5:$K$248,1,0),0)</f>
        <v>0</v>
      </c>
      <c r="H929" s="1227">
        <f>IFERROR(VLOOKUP(A929,'Nota de Débito1_0'!$K$5:$K$238,1,0),0)</f>
        <v>0</v>
      </c>
      <c r="I929" s="1227">
        <f>IFERROR(VLOOKUP(A929,'Nota de Crédito1_0'!$K$5:$K$238,1,0),0)</f>
        <v>0</v>
      </c>
      <c r="J929" s="1227">
        <f>IFERROR(VLOOKUP(A929,Retenciones1_0!$K$5:$K$237,1,0),0)</f>
        <v>0</v>
      </c>
      <c r="K929" s="1227">
        <f>IFERROR(VLOOKUP(A929,Percepciones1_0!$K$5:$K$236,1,0),0)</f>
        <v>0</v>
      </c>
      <c r="L929" s="1227">
        <f>IFERROR(VLOOKUP(A929,Guía1_0!$K$5:$K$235,1,0),0)</f>
        <v>0</v>
      </c>
      <c r="M929" s="1227" t="str">
        <f>IFERROR(VLOOKUP(A929,'Resumen Diario1_1'!$K$5:$K$233,1,0),0)</f>
        <v>2897</v>
      </c>
      <c r="N929" s="1227">
        <f>IFERROR(VLOOKUP(A929,'Comunicación de Baja1_0'!$K$5:$K$233,1,0),0)</f>
        <v>0</v>
      </c>
      <c r="O929" s="1227">
        <f>IFERROR(VLOOKUP(A929,'Resumen de reversiones1_0'!$K$5:$K$1000,1,0),0)</f>
        <v>0</v>
      </c>
      <c r="P929" s="1227">
        <f>IFERROR(VLOOKUP(A929,Factura2_0!$L$5:$L$971,1,0),0)</f>
        <v>0</v>
      </c>
      <c r="Q929" s="1227">
        <f>IFERROR(VLOOKUP($A929,Boleta2_0!$L$5:$L$1117,1,0),0)</f>
        <v>0</v>
      </c>
      <c r="R929" s="1227">
        <f>IFERROR(VLOOKUP($A929,'Servicios Públicos2_0'!$L$5:$L$462,1,0),0)</f>
        <v>0</v>
      </c>
      <c r="S929" s="1227">
        <f>IFERROR(VLOOKUP($A929,NotaCredito2_0!$L$5:$L$457,1,0),0)</f>
        <v>0</v>
      </c>
      <c r="T929" s="1227">
        <f>IFERROR(VLOOKUP($A929,NotaDebito2_0!$L$5:$L$454,1,0),0)</f>
        <v>0</v>
      </c>
      <c r="U929" s="1227">
        <f>IFERROR(VLOOKUP($A929,General!$D$6:$D$235,1,0),0)</f>
        <v>0</v>
      </c>
      <c r="V929" s="1227">
        <f>IFERROR(VLOOKUP($A929,Firma!$H$4:$H$232,1,0),0)</f>
        <v>0</v>
      </c>
      <c r="W929" s="1427" t="s">
        <v>3107</v>
      </c>
      <c r="X929" s="1229" t="str">
        <f t="shared" si="14"/>
        <v>2897</v>
      </c>
    </row>
    <row r="930" spans="1:24" customFormat="1" x14ac:dyDescent="0.25">
      <c r="A930" s="1427" t="s">
        <v>3130</v>
      </c>
      <c r="B930" s="1249" t="s">
        <v>3482</v>
      </c>
      <c r="C930" s="1382"/>
      <c r="D930" s="1090"/>
      <c r="E930" s="449"/>
      <c r="F930" s="1227" t="str">
        <f>IFERROR(VLOOKUP(A930,Factura1_0!$K$5:$K$263,1,0),"0")</f>
        <v>0</v>
      </c>
      <c r="G930" s="1227">
        <f>IFERROR(VLOOKUP(A930,Boleta1_0!$K$5:$K$248,1,0),0)</f>
        <v>0</v>
      </c>
      <c r="H930" s="1227">
        <f>IFERROR(VLOOKUP(A930,'Nota de Débito1_0'!$K$5:$K$238,1,0),0)</f>
        <v>0</v>
      </c>
      <c r="I930" s="1227">
        <f>IFERROR(VLOOKUP(A930,'Nota de Crédito1_0'!$K$5:$K$238,1,0),0)</f>
        <v>0</v>
      </c>
      <c r="J930" s="1227">
        <f>IFERROR(VLOOKUP(A930,Retenciones1_0!$K$5:$K$237,1,0),0)</f>
        <v>0</v>
      </c>
      <c r="K930" s="1227">
        <f>IFERROR(VLOOKUP(A930,Percepciones1_0!$K$5:$K$236,1,0),0)</f>
        <v>0</v>
      </c>
      <c r="L930" s="1227">
        <f>IFERROR(VLOOKUP(A930,Guía1_0!$K$5:$K$235,1,0),0)</f>
        <v>0</v>
      </c>
      <c r="M930" s="1227">
        <f>IFERROR(VLOOKUP(A930,'Resumen Diario1_1'!$K$5:$K$233,1,0),0)</f>
        <v>0</v>
      </c>
      <c r="N930" s="1227">
        <f>IFERROR(VLOOKUP(A930,'Comunicación de Baja1_0'!$K$5:$K$233,1,0),0)</f>
        <v>0</v>
      </c>
      <c r="O930" s="1227">
        <f>IFERROR(VLOOKUP(A930,'Resumen de reversiones1_0'!$K$5:$K$1000,1,0),0)</f>
        <v>0</v>
      </c>
      <c r="P930" s="1227">
        <f>IFERROR(VLOOKUP(A930,Factura2_0!$L$5:$L$971,1,0),0)</f>
        <v>0</v>
      </c>
      <c r="Q930" s="1227">
        <f>IFERROR(VLOOKUP($A930,Boleta2_0!$L$5:$L$1117,1,0),0)</f>
        <v>0</v>
      </c>
      <c r="R930" s="1227">
        <f>IFERROR(VLOOKUP($A930,'Servicios Públicos2_0'!$L$5:$L$462,1,0),0)</f>
        <v>0</v>
      </c>
      <c r="S930" s="1227">
        <f>IFERROR(VLOOKUP($A930,NotaCredito2_0!$L$5:$L$457,1,0),0)</f>
        <v>0</v>
      </c>
      <c r="T930" s="1227">
        <f>IFERROR(VLOOKUP($A930,NotaDebito2_0!$L$5:$L$454,1,0),0)</f>
        <v>0</v>
      </c>
      <c r="U930" s="1227">
        <f>IFERROR(VLOOKUP($A930,General!$D$6:$D$235,1,0),0)</f>
        <v>0</v>
      </c>
      <c r="V930" s="1227">
        <f>IFERROR(VLOOKUP($A930,Firma!$H$4:$H$232,1,0),0)</f>
        <v>0</v>
      </c>
      <c r="W930" s="1427" t="s">
        <v>3130</v>
      </c>
      <c r="X930" s="1229" t="str">
        <f t="shared" si="14"/>
        <v>2900</v>
      </c>
    </row>
    <row r="931" spans="1:24" customFormat="1" x14ac:dyDescent="0.25">
      <c r="A931" s="1427" t="s">
        <v>3455</v>
      </c>
      <c r="B931" s="1249" t="s">
        <v>957</v>
      </c>
      <c r="C931" s="1382"/>
      <c r="D931" s="1090"/>
      <c r="E931" s="449"/>
      <c r="F931" s="1227" t="str">
        <f>IFERROR(VLOOKUP(A931,Factura1_0!$K$5:$K$263,1,0),"0")</f>
        <v>0</v>
      </c>
      <c r="G931" s="1227">
        <f>IFERROR(VLOOKUP(A931,Boleta1_0!$K$5:$K$248,1,0),0)</f>
        <v>0</v>
      </c>
      <c r="H931" s="1227">
        <f>IFERROR(VLOOKUP(A931,'Nota de Débito1_0'!$K$5:$K$238,1,0),0)</f>
        <v>0</v>
      </c>
      <c r="I931" s="1227">
        <f>IFERROR(VLOOKUP(A931,'Nota de Crédito1_0'!$K$5:$K$238,1,0),0)</f>
        <v>0</v>
      </c>
      <c r="J931" s="1227" t="str">
        <f>IFERROR(VLOOKUP(A931,Retenciones1_0!$K$5:$K$237,1,0),0)</f>
        <v>2901</v>
      </c>
      <c r="K931" s="1227" t="str">
        <f>IFERROR(VLOOKUP(A931,Percepciones1_0!$K$5:$K$236,1,0),0)</f>
        <v>2901</v>
      </c>
      <c r="L931" s="1227">
        <f>IFERROR(VLOOKUP(A931,Guía1_0!$K$5:$K$235,1,0),0)</f>
        <v>0</v>
      </c>
      <c r="M931" s="1227">
        <f>IFERROR(VLOOKUP(A931,'Resumen Diario1_1'!$K$5:$K$233,1,0),0)</f>
        <v>0</v>
      </c>
      <c r="N931" s="1227">
        <f>IFERROR(VLOOKUP(A931,'Comunicación de Baja1_0'!$K$5:$K$233,1,0),0)</f>
        <v>0</v>
      </c>
      <c r="O931" s="1227">
        <f>IFERROR(VLOOKUP(A931,'Resumen de reversiones1_0'!$K$5:$K$1000,1,0),0)</f>
        <v>0</v>
      </c>
      <c r="P931" s="1227">
        <f>IFERROR(VLOOKUP(A931,Factura2_0!$L$5:$L$971,1,0),0)</f>
        <v>0</v>
      </c>
      <c r="Q931" s="1227">
        <f>IFERROR(VLOOKUP($A931,Boleta2_0!$L$5:$L$1117,1,0),0)</f>
        <v>0</v>
      </c>
      <c r="R931" s="1227">
        <f>IFERROR(VLOOKUP($A931,'Servicios Públicos2_0'!$L$5:$L$462,1,0),0)</f>
        <v>0</v>
      </c>
      <c r="S931" s="1227">
        <f>IFERROR(VLOOKUP($A931,NotaCredito2_0!$L$5:$L$457,1,0),0)</f>
        <v>0</v>
      </c>
      <c r="T931" s="1227">
        <f>IFERROR(VLOOKUP($A931,NotaDebito2_0!$L$5:$L$454,1,0),0)</f>
        <v>0</v>
      </c>
      <c r="U931" s="1227">
        <f>IFERROR(VLOOKUP($A931,General!$D$6:$D$235,1,0),0)</f>
        <v>0</v>
      </c>
      <c r="V931" s="1227">
        <f>IFERROR(VLOOKUP($A931,Firma!$H$4:$H$232,1,0),0)</f>
        <v>0</v>
      </c>
      <c r="W931" s="1427" t="s">
        <v>3455</v>
      </c>
      <c r="X931" s="1229" t="str">
        <f t="shared" si="14"/>
        <v>2901</v>
      </c>
    </row>
    <row r="932" spans="1:24" customFormat="1" x14ac:dyDescent="0.25">
      <c r="A932" s="1427" t="s">
        <v>3458</v>
      </c>
      <c r="B932" s="1249" t="s">
        <v>959</v>
      </c>
      <c r="C932" s="1382"/>
      <c r="D932" s="1090"/>
      <c r="E932" s="449"/>
      <c r="F932" s="1227" t="str">
        <f>IFERROR(VLOOKUP(A932,Factura1_0!$K$5:$K$263,1,0),"0")</f>
        <v>0</v>
      </c>
      <c r="G932" s="1227">
        <f>IFERROR(VLOOKUP(A932,Boleta1_0!$K$5:$K$248,1,0),0)</f>
        <v>0</v>
      </c>
      <c r="H932" s="1227">
        <f>IFERROR(VLOOKUP(A932,'Nota de Débito1_0'!$K$5:$K$238,1,0),0)</f>
        <v>0</v>
      </c>
      <c r="I932" s="1227">
        <f>IFERROR(VLOOKUP(A932,'Nota de Crédito1_0'!$K$5:$K$238,1,0),0)</f>
        <v>0</v>
      </c>
      <c r="J932" s="1227" t="str">
        <f>IFERROR(VLOOKUP(A932,Retenciones1_0!$K$5:$K$237,1,0),0)</f>
        <v>2902</v>
      </c>
      <c r="K932" s="1227" t="str">
        <f>IFERROR(VLOOKUP(A932,Percepciones1_0!$K$5:$K$236,1,0),0)</f>
        <v>2902</v>
      </c>
      <c r="L932" s="1227">
        <f>IFERROR(VLOOKUP(A932,Guía1_0!$K$5:$K$235,1,0),0)</f>
        <v>0</v>
      </c>
      <c r="M932" s="1227">
        <f>IFERROR(VLOOKUP(A932,'Resumen Diario1_1'!$K$5:$K$233,1,0),0)</f>
        <v>0</v>
      </c>
      <c r="N932" s="1227">
        <f>IFERROR(VLOOKUP(A932,'Comunicación de Baja1_0'!$K$5:$K$233,1,0),0)</f>
        <v>0</v>
      </c>
      <c r="O932" s="1227">
        <f>IFERROR(VLOOKUP(A932,'Resumen de reversiones1_0'!$K$5:$K$1000,1,0),0)</f>
        <v>0</v>
      </c>
      <c r="P932" s="1227">
        <f>IFERROR(VLOOKUP(A932,Factura2_0!$L$5:$L$971,1,0),0)</f>
        <v>0</v>
      </c>
      <c r="Q932" s="1227">
        <f>IFERROR(VLOOKUP($A932,Boleta2_0!$L$5:$L$1117,1,0),0)</f>
        <v>0</v>
      </c>
      <c r="R932" s="1227">
        <f>IFERROR(VLOOKUP($A932,'Servicios Públicos2_0'!$L$5:$L$462,1,0),0)</f>
        <v>0</v>
      </c>
      <c r="S932" s="1227">
        <f>IFERROR(VLOOKUP($A932,NotaCredito2_0!$L$5:$L$457,1,0),0)</f>
        <v>0</v>
      </c>
      <c r="T932" s="1227">
        <f>IFERROR(VLOOKUP($A932,NotaDebito2_0!$L$5:$L$454,1,0),0)</f>
        <v>0</v>
      </c>
      <c r="U932" s="1227">
        <f>IFERROR(VLOOKUP($A932,General!$D$6:$D$235,1,0),0)</f>
        <v>0</v>
      </c>
      <c r="V932" s="1227">
        <f>IFERROR(VLOOKUP($A932,Firma!$H$4:$H$232,1,0),0)</f>
        <v>0</v>
      </c>
      <c r="W932" s="1427" t="s">
        <v>3458</v>
      </c>
      <c r="X932" s="1229" t="str">
        <f t="shared" si="14"/>
        <v>2902</v>
      </c>
    </row>
    <row r="933" spans="1:24" customFormat="1" x14ac:dyDescent="0.25">
      <c r="A933" s="1427" t="s">
        <v>3459</v>
      </c>
      <c r="B933" s="1249" t="s">
        <v>960</v>
      </c>
      <c r="C933" s="1382"/>
      <c r="D933" s="1090"/>
      <c r="E933" s="449"/>
      <c r="F933" s="1227" t="str">
        <f>IFERROR(VLOOKUP(A933,Factura1_0!$K$5:$K$263,1,0),"0")</f>
        <v>0</v>
      </c>
      <c r="G933" s="1227">
        <f>IFERROR(VLOOKUP(A933,Boleta1_0!$K$5:$K$248,1,0),0)</f>
        <v>0</v>
      </c>
      <c r="H933" s="1227">
        <f>IFERROR(VLOOKUP(A933,'Nota de Débito1_0'!$K$5:$K$238,1,0),0)</f>
        <v>0</v>
      </c>
      <c r="I933" s="1227">
        <f>IFERROR(VLOOKUP(A933,'Nota de Crédito1_0'!$K$5:$K$238,1,0),0)</f>
        <v>0</v>
      </c>
      <c r="J933" s="1227" t="str">
        <f>IFERROR(VLOOKUP(A933,Retenciones1_0!$K$5:$K$237,1,0),0)</f>
        <v>2903</v>
      </c>
      <c r="K933" s="1227" t="str">
        <f>IFERROR(VLOOKUP(A933,Percepciones1_0!$K$5:$K$236,1,0),0)</f>
        <v>2903</v>
      </c>
      <c r="L933" s="1227">
        <f>IFERROR(VLOOKUP(A933,Guía1_0!$K$5:$K$235,1,0),0)</f>
        <v>0</v>
      </c>
      <c r="M933" s="1227">
        <f>IFERROR(VLOOKUP(A933,'Resumen Diario1_1'!$K$5:$K$233,1,0),0)</f>
        <v>0</v>
      </c>
      <c r="N933" s="1227">
        <f>IFERROR(VLOOKUP(A933,'Comunicación de Baja1_0'!$K$5:$K$233,1,0),0)</f>
        <v>0</v>
      </c>
      <c r="O933" s="1227">
        <f>IFERROR(VLOOKUP(A933,'Resumen de reversiones1_0'!$K$5:$K$1000,1,0),0)</f>
        <v>0</v>
      </c>
      <c r="P933" s="1227">
        <f>IFERROR(VLOOKUP(A933,Factura2_0!$L$5:$L$971,1,0),0)</f>
        <v>0</v>
      </c>
      <c r="Q933" s="1227">
        <f>IFERROR(VLOOKUP($A933,Boleta2_0!$L$5:$L$1117,1,0),0)</f>
        <v>0</v>
      </c>
      <c r="R933" s="1227">
        <f>IFERROR(VLOOKUP($A933,'Servicios Públicos2_0'!$L$5:$L$462,1,0),0)</f>
        <v>0</v>
      </c>
      <c r="S933" s="1227">
        <f>IFERROR(VLOOKUP($A933,NotaCredito2_0!$L$5:$L$457,1,0),0)</f>
        <v>0</v>
      </c>
      <c r="T933" s="1227">
        <f>IFERROR(VLOOKUP($A933,NotaDebito2_0!$L$5:$L$454,1,0),0)</f>
        <v>0</v>
      </c>
      <c r="U933" s="1227">
        <f>IFERROR(VLOOKUP($A933,General!$D$6:$D$235,1,0),0)</f>
        <v>0</v>
      </c>
      <c r="V933" s="1227">
        <f>IFERROR(VLOOKUP($A933,Firma!$H$4:$H$232,1,0),0)</f>
        <v>0</v>
      </c>
      <c r="W933" s="1427" t="s">
        <v>3459</v>
      </c>
      <c r="X933" s="1229" t="str">
        <f t="shared" si="14"/>
        <v>2903</v>
      </c>
    </row>
    <row r="934" spans="1:24" customFormat="1" x14ac:dyDescent="0.25">
      <c r="A934" s="1427" t="s">
        <v>3460</v>
      </c>
      <c r="B934" s="1249" t="s">
        <v>961</v>
      </c>
      <c r="C934" s="1382"/>
      <c r="D934" s="1090"/>
      <c r="E934" s="449"/>
      <c r="F934" s="1227" t="str">
        <f>IFERROR(VLOOKUP(A934,Factura1_0!$K$5:$K$263,1,0),"0")</f>
        <v>0</v>
      </c>
      <c r="G934" s="1227">
        <f>IFERROR(VLOOKUP(A934,Boleta1_0!$K$5:$K$248,1,0),0)</f>
        <v>0</v>
      </c>
      <c r="H934" s="1227">
        <f>IFERROR(VLOOKUP(A934,'Nota de Débito1_0'!$K$5:$K$238,1,0),0)</f>
        <v>0</v>
      </c>
      <c r="I934" s="1227">
        <f>IFERROR(VLOOKUP(A934,'Nota de Crédito1_0'!$K$5:$K$238,1,0),0)</f>
        <v>0</v>
      </c>
      <c r="J934" s="1227" t="str">
        <f>IFERROR(VLOOKUP(A934,Retenciones1_0!$K$5:$K$237,1,0),0)</f>
        <v>2904</v>
      </c>
      <c r="K934" s="1227" t="str">
        <f>IFERROR(VLOOKUP(A934,Percepciones1_0!$K$5:$K$236,1,0),0)</f>
        <v>2904</v>
      </c>
      <c r="L934" s="1227">
        <f>IFERROR(VLOOKUP(A934,Guía1_0!$K$5:$K$235,1,0),0)</f>
        <v>0</v>
      </c>
      <c r="M934" s="1227">
        <f>IFERROR(VLOOKUP(A934,'Resumen Diario1_1'!$K$5:$K$233,1,0),0)</f>
        <v>0</v>
      </c>
      <c r="N934" s="1227">
        <f>IFERROR(VLOOKUP(A934,'Comunicación de Baja1_0'!$K$5:$K$233,1,0),0)</f>
        <v>0</v>
      </c>
      <c r="O934" s="1227">
        <f>IFERROR(VLOOKUP(A934,'Resumen de reversiones1_0'!$K$5:$K$1000,1,0),0)</f>
        <v>0</v>
      </c>
      <c r="P934" s="1227">
        <f>IFERROR(VLOOKUP(A934,Factura2_0!$L$5:$L$971,1,0),0)</f>
        <v>0</v>
      </c>
      <c r="Q934" s="1227">
        <f>IFERROR(VLOOKUP($A934,Boleta2_0!$L$5:$L$1117,1,0),0)</f>
        <v>0</v>
      </c>
      <c r="R934" s="1227">
        <f>IFERROR(VLOOKUP($A934,'Servicios Públicos2_0'!$L$5:$L$462,1,0),0)</f>
        <v>0</v>
      </c>
      <c r="S934" s="1227">
        <f>IFERROR(VLOOKUP($A934,NotaCredito2_0!$L$5:$L$457,1,0),0)</f>
        <v>0</v>
      </c>
      <c r="T934" s="1227">
        <f>IFERROR(VLOOKUP($A934,NotaDebito2_0!$L$5:$L$454,1,0),0)</f>
        <v>0</v>
      </c>
      <c r="U934" s="1227">
        <f>IFERROR(VLOOKUP($A934,General!$D$6:$D$235,1,0),0)</f>
        <v>0</v>
      </c>
      <c r="V934" s="1227">
        <f>IFERROR(VLOOKUP($A934,Firma!$H$4:$H$232,1,0),0)</f>
        <v>0</v>
      </c>
      <c r="W934" s="1427" t="s">
        <v>3460</v>
      </c>
      <c r="X934" s="1229" t="str">
        <f t="shared" si="14"/>
        <v>2904</v>
      </c>
    </row>
    <row r="935" spans="1:24" customFormat="1" x14ac:dyDescent="0.25">
      <c r="A935" s="1427" t="s">
        <v>3461</v>
      </c>
      <c r="B935" s="1249" t="s">
        <v>962</v>
      </c>
      <c r="C935" s="1382"/>
      <c r="D935" s="1090"/>
      <c r="E935" s="449"/>
      <c r="F935" s="1227" t="str">
        <f>IFERROR(VLOOKUP(A935,Factura1_0!$K$5:$K$263,1,0),"0")</f>
        <v>0</v>
      </c>
      <c r="G935" s="1227">
        <f>IFERROR(VLOOKUP(A935,Boleta1_0!$K$5:$K$248,1,0),0)</f>
        <v>0</v>
      </c>
      <c r="H935" s="1227">
        <f>IFERROR(VLOOKUP(A935,'Nota de Débito1_0'!$K$5:$K$238,1,0),0)</f>
        <v>0</v>
      </c>
      <c r="I935" s="1227">
        <f>IFERROR(VLOOKUP(A935,'Nota de Crédito1_0'!$K$5:$K$238,1,0),0)</f>
        <v>0</v>
      </c>
      <c r="J935" s="1227" t="str">
        <f>IFERROR(VLOOKUP(A935,Retenciones1_0!$K$5:$K$237,1,0),0)</f>
        <v>2905</v>
      </c>
      <c r="K935" s="1227" t="str">
        <f>IFERROR(VLOOKUP(A935,Percepciones1_0!$K$5:$K$236,1,0),0)</f>
        <v>2905</v>
      </c>
      <c r="L935" s="1227">
        <f>IFERROR(VLOOKUP(A935,Guía1_0!$K$5:$K$235,1,0),0)</f>
        <v>0</v>
      </c>
      <c r="M935" s="1227">
        <f>IFERROR(VLOOKUP(A935,'Resumen Diario1_1'!$K$5:$K$233,1,0),0)</f>
        <v>0</v>
      </c>
      <c r="N935" s="1227">
        <f>IFERROR(VLOOKUP(A935,'Comunicación de Baja1_0'!$K$5:$K$233,1,0),0)</f>
        <v>0</v>
      </c>
      <c r="O935" s="1227">
        <f>IFERROR(VLOOKUP(A935,'Resumen de reversiones1_0'!$K$5:$K$1000,1,0),0)</f>
        <v>0</v>
      </c>
      <c r="P935" s="1227">
        <f>IFERROR(VLOOKUP(A935,Factura2_0!$L$5:$L$971,1,0),0)</f>
        <v>0</v>
      </c>
      <c r="Q935" s="1227">
        <f>IFERROR(VLOOKUP($A935,Boleta2_0!$L$5:$L$1117,1,0),0)</f>
        <v>0</v>
      </c>
      <c r="R935" s="1227">
        <f>IFERROR(VLOOKUP($A935,'Servicios Públicos2_0'!$L$5:$L$462,1,0),0)</f>
        <v>0</v>
      </c>
      <c r="S935" s="1227">
        <f>IFERROR(VLOOKUP($A935,NotaCredito2_0!$L$5:$L$457,1,0),0)</f>
        <v>0</v>
      </c>
      <c r="T935" s="1227">
        <f>IFERROR(VLOOKUP($A935,NotaDebito2_0!$L$5:$L$454,1,0),0)</f>
        <v>0</v>
      </c>
      <c r="U935" s="1227">
        <f>IFERROR(VLOOKUP($A935,General!$D$6:$D$235,1,0),0)</f>
        <v>0</v>
      </c>
      <c r="V935" s="1227">
        <f>IFERROR(VLOOKUP($A935,Firma!$H$4:$H$232,1,0),0)</f>
        <v>0</v>
      </c>
      <c r="W935" s="1427" t="s">
        <v>3461</v>
      </c>
      <c r="X935" s="1229" t="str">
        <f t="shared" si="14"/>
        <v>2905</v>
      </c>
    </row>
    <row r="936" spans="1:24" customFormat="1" x14ac:dyDescent="0.25">
      <c r="A936" s="1427" t="s">
        <v>3462</v>
      </c>
      <c r="B936" s="1249" t="s">
        <v>966</v>
      </c>
      <c r="C936" s="1382"/>
      <c r="D936" s="1090"/>
      <c r="E936" s="449"/>
      <c r="F936" s="1227" t="str">
        <f>IFERROR(VLOOKUP(A936,Factura1_0!$K$5:$K$263,1,0),"0")</f>
        <v>0</v>
      </c>
      <c r="G936" s="1227">
        <f>IFERROR(VLOOKUP(A936,Boleta1_0!$K$5:$K$248,1,0),0)</f>
        <v>0</v>
      </c>
      <c r="H936" s="1227">
        <f>IFERROR(VLOOKUP(A936,'Nota de Débito1_0'!$K$5:$K$238,1,0),0)</f>
        <v>0</v>
      </c>
      <c r="I936" s="1227">
        <f>IFERROR(VLOOKUP(A936,'Nota de Crédito1_0'!$K$5:$K$238,1,0),0)</f>
        <v>0</v>
      </c>
      <c r="J936" s="1227" t="str">
        <f>IFERROR(VLOOKUP(A936,Retenciones1_0!$K$5:$K$237,1,0),0)</f>
        <v>2906</v>
      </c>
      <c r="K936" s="1227">
        <f>IFERROR(VLOOKUP(A936,Percepciones1_0!$K$5:$K$236,1,0),0)</f>
        <v>0</v>
      </c>
      <c r="L936" s="1227">
        <f>IFERROR(VLOOKUP(A936,Guía1_0!$K$5:$K$235,1,0),0)</f>
        <v>0</v>
      </c>
      <c r="M936" s="1227">
        <f>IFERROR(VLOOKUP(A936,'Resumen Diario1_1'!$K$5:$K$233,1,0),0)</f>
        <v>0</v>
      </c>
      <c r="N936" s="1227">
        <f>IFERROR(VLOOKUP(A936,'Comunicación de Baja1_0'!$K$5:$K$233,1,0),0)</f>
        <v>0</v>
      </c>
      <c r="O936" s="1227">
        <f>IFERROR(VLOOKUP(A936,'Resumen de reversiones1_0'!$K$5:$K$1000,1,0),0)</f>
        <v>0</v>
      </c>
      <c r="P936" s="1227">
        <f>IFERROR(VLOOKUP(A936,Factura2_0!$L$5:$L$971,1,0),0)</f>
        <v>0</v>
      </c>
      <c r="Q936" s="1227">
        <f>IFERROR(VLOOKUP($A936,Boleta2_0!$L$5:$L$1117,1,0),0)</f>
        <v>0</v>
      </c>
      <c r="R936" s="1227">
        <f>IFERROR(VLOOKUP($A936,'Servicios Públicos2_0'!$L$5:$L$462,1,0),0)</f>
        <v>0</v>
      </c>
      <c r="S936" s="1227">
        <f>IFERROR(VLOOKUP($A936,NotaCredito2_0!$L$5:$L$457,1,0),0)</f>
        <v>0</v>
      </c>
      <c r="T936" s="1227">
        <f>IFERROR(VLOOKUP($A936,NotaDebito2_0!$L$5:$L$454,1,0),0)</f>
        <v>0</v>
      </c>
      <c r="U936" s="1227">
        <f>IFERROR(VLOOKUP($A936,General!$D$6:$D$235,1,0),0)</f>
        <v>0</v>
      </c>
      <c r="V936" s="1227">
        <f>IFERROR(VLOOKUP($A936,Firma!$H$4:$H$232,1,0),0)</f>
        <v>0</v>
      </c>
      <c r="W936" s="1427" t="s">
        <v>3462</v>
      </c>
      <c r="X936" s="1229" t="str">
        <f t="shared" si="14"/>
        <v>2906</v>
      </c>
    </row>
    <row r="937" spans="1:24" customFormat="1" x14ac:dyDescent="0.25">
      <c r="A937" s="1427" t="s">
        <v>3464</v>
      </c>
      <c r="B937" s="1249" t="s">
        <v>969</v>
      </c>
      <c r="C937" s="1382"/>
      <c r="D937" s="1090"/>
      <c r="E937" s="449"/>
      <c r="F937" s="1227" t="str">
        <f>IFERROR(VLOOKUP(A937,Factura1_0!$K$5:$K$263,1,0),"0")</f>
        <v>0</v>
      </c>
      <c r="G937" s="1227">
        <f>IFERROR(VLOOKUP(A937,Boleta1_0!$K$5:$K$248,1,0),0)</f>
        <v>0</v>
      </c>
      <c r="H937" s="1227">
        <f>IFERROR(VLOOKUP(A937,'Nota de Débito1_0'!$K$5:$K$238,1,0),0)</f>
        <v>0</v>
      </c>
      <c r="I937" s="1227">
        <f>IFERROR(VLOOKUP(A937,'Nota de Crédito1_0'!$K$5:$K$238,1,0),0)</f>
        <v>0</v>
      </c>
      <c r="J937" s="1227" t="str">
        <f>IFERROR(VLOOKUP(A937,Retenciones1_0!$K$5:$K$237,1,0),0)</f>
        <v>2907</v>
      </c>
      <c r="K937" s="1227">
        <f>IFERROR(VLOOKUP(A937,Percepciones1_0!$K$5:$K$236,1,0),0)</f>
        <v>0</v>
      </c>
      <c r="L937" s="1227">
        <f>IFERROR(VLOOKUP(A937,Guía1_0!$K$5:$K$235,1,0),0)</f>
        <v>0</v>
      </c>
      <c r="M937" s="1227">
        <f>IFERROR(VLOOKUP(A937,'Resumen Diario1_1'!$K$5:$K$233,1,0),0)</f>
        <v>0</v>
      </c>
      <c r="N937" s="1227">
        <f>IFERROR(VLOOKUP(A937,'Comunicación de Baja1_0'!$K$5:$K$233,1,0),0)</f>
        <v>0</v>
      </c>
      <c r="O937" s="1227">
        <f>IFERROR(VLOOKUP(A937,'Resumen de reversiones1_0'!$K$5:$K$1000,1,0),0)</f>
        <v>0</v>
      </c>
      <c r="P937" s="1227">
        <f>IFERROR(VLOOKUP(A937,Factura2_0!$L$5:$L$971,1,0),0)</f>
        <v>0</v>
      </c>
      <c r="Q937" s="1227">
        <f>IFERROR(VLOOKUP($A937,Boleta2_0!$L$5:$L$1117,1,0),0)</f>
        <v>0</v>
      </c>
      <c r="R937" s="1227">
        <f>IFERROR(VLOOKUP($A937,'Servicios Públicos2_0'!$L$5:$L$462,1,0),0)</f>
        <v>0</v>
      </c>
      <c r="S937" s="1227">
        <f>IFERROR(VLOOKUP($A937,NotaCredito2_0!$L$5:$L$457,1,0),0)</f>
        <v>0</v>
      </c>
      <c r="T937" s="1227">
        <f>IFERROR(VLOOKUP($A937,NotaDebito2_0!$L$5:$L$454,1,0),0)</f>
        <v>0</v>
      </c>
      <c r="U937" s="1227">
        <f>IFERROR(VLOOKUP($A937,General!$D$6:$D$235,1,0),0)</f>
        <v>0</v>
      </c>
      <c r="V937" s="1227">
        <f>IFERROR(VLOOKUP($A937,Firma!$H$4:$H$232,1,0),0)</f>
        <v>0</v>
      </c>
      <c r="W937" s="1427" t="s">
        <v>3464</v>
      </c>
      <c r="X937" s="1229" t="str">
        <f t="shared" si="14"/>
        <v>2907</v>
      </c>
    </row>
    <row r="938" spans="1:24" customFormat="1" x14ac:dyDescent="0.25">
      <c r="A938" s="1427" t="s">
        <v>3465</v>
      </c>
      <c r="B938" s="1249" t="s">
        <v>970</v>
      </c>
      <c r="C938" s="1382"/>
      <c r="D938" s="1090"/>
      <c r="E938" s="449"/>
      <c r="F938" s="1227" t="str">
        <f>IFERROR(VLOOKUP(A938,Factura1_0!$K$5:$K$263,1,0),"0")</f>
        <v>0</v>
      </c>
      <c r="G938" s="1227">
        <f>IFERROR(VLOOKUP(A938,Boleta1_0!$K$5:$K$248,1,0),0)</f>
        <v>0</v>
      </c>
      <c r="H938" s="1227">
        <f>IFERROR(VLOOKUP(A938,'Nota de Débito1_0'!$K$5:$K$238,1,0),0)</f>
        <v>0</v>
      </c>
      <c r="I938" s="1227">
        <f>IFERROR(VLOOKUP(A938,'Nota de Crédito1_0'!$K$5:$K$238,1,0),0)</f>
        <v>0</v>
      </c>
      <c r="J938" s="1227" t="str">
        <f>IFERROR(VLOOKUP(A938,Retenciones1_0!$K$5:$K$237,1,0),0)</f>
        <v>2908</v>
      </c>
      <c r="K938" s="1227">
        <f>IFERROR(VLOOKUP(A938,Percepciones1_0!$K$5:$K$236,1,0),0)</f>
        <v>0</v>
      </c>
      <c r="L938" s="1227">
        <f>IFERROR(VLOOKUP(A938,Guía1_0!$K$5:$K$235,1,0),0)</f>
        <v>0</v>
      </c>
      <c r="M938" s="1227">
        <f>IFERROR(VLOOKUP(A938,'Resumen Diario1_1'!$K$5:$K$233,1,0),0)</f>
        <v>0</v>
      </c>
      <c r="N938" s="1227">
        <f>IFERROR(VLOOKUP(A938,'Comunicación de Baja1_0'!$K$5:$K$233,1,0),0)</f>
        <v>0</v>
      </c>
      <c r="O938" s="1227">
        <f>IFERROR(VLOOKUP(A938,'Resumen de reversiones1_0'!$K$5:$K$1000,1,0),0)</f>
        <v>0</v>
      </c>
      <c r="P938" s="1227">
        <f>IFERROR(VLOOKUP(A938,Factura2_0!$L$5:$L$971,1,0),0)</f>
        <v>0</v>
      </c>
      <c r="Q938" s="1227">
        <f>IFERROR(VLOOKUP($A938,Boleta2_0!$L$5:$L$1117,1,0),0)</f>
        <v>0</v>
      </c>
      <c r="R938" s="1227">
        <f>IFERROR(VLOOKUP($A938,'Servicios Públicos2_0'!$L$5:$L$462,1,0),0)</f>
        <v>0</v>
      </c>
      <c r="S938" s="1227">
        <f>IFERROR(VLOOKUP($A938,NotaCredito2_0!$L$5:$L$457,1,0),0)</f>
        <v>0</v>
      </c>
      <c r="T938" s="1227">
        <f>IFERROR(VLOOKUP($A938,NotaDebito2_0!$L$5:$L$454,1,0),0)</f>
        <v>0</v>
      </c>
      <c r="U938" s="1227">
        <f>IFERROR(VLOOKUP($A938,General!$D$6:$D$235,1,0),0)</f>
        <v>0</v>
      </c>
      <c r="V938" s="1227">
        <f>IFERROR(VLOOKUP($A938,Firma!$H$4:$H$232,1,0),0)</f>
        <v>0</v>
      </c>
      <c r="W938" s="1427" t="s">
        <v>3465</v>
      </c>
      <c r="X938" s="1229" t="str">
        <f t="shared" si="14"/>
        <v>2908</v>
      </c>
    </row>
    <row r="939" spans="1:24" customFormat="1" x14ac:dyDescent="0.25">
      <c r="A939" s="1427" t="s">
        <v>3466</v>
      </c>
      <c r="B939" s="1249" t="s">
        <v>971</v>
      </c>
      <c r="C939" s="1382"/>
      <c r="D939" s="1090"/>
      <c r="E939" s="449"/>
      <c r="F939" s="1227" t="str">
        <f>IFERROR(VLOOKUP(A939,Factura1_0!$K$5:$K$263,1,0),"0")</f>
        <v>0</v>
      </c>
      <c r="G939" s="1227">
        <f>IFERROR(VLOOKUP(A939,Boleta1_0!$K$5:$K$248,1,0),0)</f>
        <v>0</v>
      </c>
      <c r="H939" s="1227">
        <f>IFERROR(VLOOKUP(A939,'Nota de Débito1_0'!$K$5:$K$238,1,0),0)</f>
        <v>0</v>
      </c>
      <c r="I939" s="1227">
        <f>IFERROR(VLOOKUP(A939,'Nota de Crédito1_0'!$K$5:$K$238,1,0),0)</f>
        <v>0</v>
      </c>
      <c r="J939" s="1227" t="str">
        <f>IFERROR(VLOOKUP(A939,Retenciones1_0!$K$5:$K$237,1,0),0)</f>
        <v>2909</v>
      </c>
      <c r="K939" s="1227">
        <f>IFERROR(VLOOKUP(A939,Percepciones1_0!$K$5:$K$236,1,0),0)</f>
        <v>0</v>
      </c>
      <c r="L939" s="1227">
        <f>IFERROR(VLOOKUP(A939,Guía1_0!$K$5:$K$235,1,0),0)</f>
        <v>0</v>
      </c>
      <c r="M939" s="1227">
        <f>IFERROR(VLOOKUP(A939,'Resumen Diario1_1'!$K$5:$K$233,1,0),0)</f>
        <v>0</v>
      </c>
      <c r="N939" s="1227">
        <f>IFERROR(VLOOKUP(A939,'Comunicación de Baja1_0'!$K$5:$K$233,1,0),0)</f>
        <v>0</v>
      </c>
      <c r="O939" s="1227">
        <f>IFERROR(VLOOKUP(A939,'Resumen de reversiones1_0'!$K$5:$K$1000,1,0),0)</f>
        <v>0</v>
      </c>
      <c r="P939" s="1227">
        <f>IFERROR(VLOOKUP(A939,Factura2_0!$L$5:$L$971,1,0),0)</f>
        <v>0</v>
      </c>
      <c r="Q939" s="1227">
        <f>IFERROR(VLOOKUP($A939,Boleta2_0!$L$5:$L$1117,1,0),0)</f>
        <v>0</v>
      </c>
      <c r="R939" s="1227">
        <f>IFERROR(VLOOKUP($A939,'Servicios Públicos2_0'!$L$5:$L$462,1,0),0)</f>
        <v>0</v>
      </c>
      <c r="S939" s="1227">
        <f>IFERROR(VLOOKUP($A939,NotaCredito2_0!$L$5:$L$457,1,0),0)</f>
        <v>0</v>
      </c>
      <c r="T939" s="1227">
        <f>IFERROR(VLOOKUP($A939,NotaDebito2_0!$L$5:$L$454,1,0),0)</f>
        <v>0</v>
      </c>
      <c r="U939" s="1227">
        <f>IFERROR(VLOOKUP($A939,General!$D$6:$D$235,1,0),0)</f>
        <v>0</v>
      </c>
      <c r="V939" s="1227">
        <f>IFERROR(VLOOKUP($A939,Firma!$H$4:$H$232,1,0),0)</f>
        <v>0</v>
      </c>
      <c r="W939" s="1427" t="s">
        <v>3466</v>
      </c>
      <c r="X939" s="1229" t="str">
        <f t="shared" si="14"/>
        <v>2909</v>
      </c>
    </row>
    <row r="940" spans="1:24" customFormat="1" x14ac:dyDescent="0.25">
      <c r="A940" s="1427" t="s">
        <v>3467</v>
      </c>
      <c r="B940" s="1249" t="s">
        <v>972</v>
      </c>
      <c r="C940" s="1382"/>
      <c r="D940" s="1090"/>
      <c r="E940" s="449"/>
      <c r="F940" s="1227" t="str">
        <f>IFERROR(VLOOKUP(A940,Factura1_0!$K$5:$K$263,1,0),"0")</f>
        <v>0</v>
      </c>
      <c r="G940" s="1227">
        <f>IFERROR(VLOOKUP(A940,Boleta1_0!$K$5:$K$248,1,0),0)</f>
        <v>0</v>
      </c>
      <c r="H940" s="1227">
        <f>IFERROR(VLOOKUP(A940,'Nota de Débito1_0'!$K$5:$K$238,1,0),0)</f>
        <v>0</v>
      </c>
      <c r="I940" s="1227">
        <f>IFERROR(VLOOKUP(A940,'Nota de Crédito1_0'!$K$5:$K$238,1,0),0)</f>
        <v>0</v>
      </c>
      <c r="J940" s="1227" t="str">
        <f>IFERROR(VLOOKUP(A940,Retenciones1_0!$K$5:$K$237,1,0),0)</f>
        <v>2910</v>
      </c>
      <c r="K940" s="1227">
        <f>IFERROR(VLOOKUP(A940,Percepciones1_0!$K$5:$K$236,1,0),0)</f>
        <v>0</v>
      </c>
      <c r="L940" s="1227">
        <f>IFERROR(VLOOKUP(A940,Guía1_0!$K$5:$K$235,1,0),0)</f>
        <v>0</v>
      </c>
      <c r="M940" s="1227">
        <f>IFERROR(VLOOKUP(A940,'Resumen Diario1_1'!$K$5:$K$233,1,0),0)</f>
        <v>0</v>
      </c>
      <c r="N940" s="1227">
        <f>IFERROR(VLOOKUP(A940,'Comunicación de Baja1_0'!$K$5:$K$233,1,0),0)</f>
        <v>0</v>
      </c>
      <c r="O940" s="1227">
        <f>IFERROR(VLOOKUP(A940,'Resumen de reversiones1_0'!$K$5:$K$1000,1,0),0)</f>
        <v>0</v>
      </c>
      <c r="P940" s="1227">
        <f>IFERROR(VLOOKUP(A940,Factura2_0!$L$5:$L$971,1,0),0)</f>
        <v>0</v>
      </c>
      <c r="Q940" s="1227">
        <f>IFERROR(VLOOKUP($A940,Boleta2_0!$L$5:$L$1117,1,0),0)</f>
        <v>0</v>
      </c>
      <c r="R940" s="1227">
        <f>IFERROR(VLOOKUP($A940,'Servicios Públicos2_0'!$L$5:$L$462,1,0),0)</f>
        <v>0</v>
      </c>
      <c r="S940" s="1227">
        <f>IFERROR(VLOOKUP($A940,NotaCredito2_0!$L$5:$L$457,1,0),0)</f>
        <v>0</v>
      </c>
      <c r="T940" s="1227">
        <f>IFERROR(VLOOKUP($A940,NotaDebito2_0!$L$5:$L$454,1,0),0)</f>
        <v>0</v>
      </c>
      <c r="U940" s="1227">
        <f>IFERROR(VLOOKUP($A940,General!$D$6:$D$235,1,0),0)</f>
        <v>0</v>
      </c>
      <c r="V940" s="1227">
        <f>IFERROR(VLOOKUP($A940,Firma!$H$4:$H$232,1,0),0)</f>
        <v>0</v>
      </c>
      <c r="W940" s="1427" t="s">
        <v>3467</v>
      </c>
      <c r="X940" s="1229" t="str">
        <f t="shared" si="14"/>
        <v>2910</v>
      </c>
    </row>
    <row r="941" spans="1:24" customFormat="1" x14ac:dyDescent="0.25">
      <c r="A941" s="1427" t="s">
        <v>3468</v>
      </c>
      <c r="B941" s="1249" t="s">
        <v>1053</v>
      </c>
      <c r="C941" s="1382"/>
      <c r="D941" s="1090"/>
      <c r="E941" s="449"/>
      <c r="F941" s="1227" t="str">
        <f>IFERROR(VLOOKUP(A941,Factura1_0!$K$5:$K$263,1,0),"0")</f>
        <v>0</v>
      </c>
      <c r="G941" s="1227">
        <f>IFERROR(VLOOKUP(A941,Boleta1_0!$K$5:$K$248,1,0),0)</f>
        <v>0</v>
      </c>
      <c r="H941" s="1227">
        <f>IFERROR(VLOOKUP(A941,'Nota de Débito1_0'!$K$5:$K$238,1,0),0)</f>
        <v>0</v>
      </c>
      <c r="I941" s="1227">
        <f>IFERROR(VLOOKUP(A941,'Nota de Crédito1_0'!$K$5:$K$238,1,0),0)</f>
        <v>0</v>
      </c>
      <c r="J941" s="1227">
        <f>IFERROR(VLOOKUP(A941,Retenciones1_0!$K$5:$K$237,1,0),0)</f>
        <v>0</v>
      </c>
      <c r="K941" s="1227" t="str">
        <f>IFERROR(VLOOKUP(A941,Percepciones1_0!$K$5:$K$236,1,0),0)</f>
        <v>2911</v>
      </c>
      <c r="L941" s="1227">
        <f>IFERROR(VLOOKUP(A941,Guía1_0!$K$5:$K$235,1,0),0)</f>
        <v>0</v>
      </c>
      <c r="M941" s="1227">
        <f>IFERROR(VLOOKUP(A941,'Resumen Diario1_1'!$K$5:$K$233,1,0),0)</f>
        <v>0</v>
      </c>
      <c r="N941" s="1227">
        <f>IFERROR(VLOOKUP(A941,'Comunicación de Baja1_0'!$K$5:$K$233,1,0),0)</f>
        <v>0</v>
      </c>
      <c r="O941" s="1227">
        <f>IFERROR(VLOOKUP(A941,'Resumen de reversiones1_0'!$K$5:$K$1000,1,0),0)</f>
        <v>0</v>
      </c>
      <c r="P941" s="1227">
        <f>IFERROR(VLOOKUP(A941,Factura2_0!$L$5:$L$971,1,0),0)</f>
        <v>0</v>
      </c>
      <c r="Q941" s="1227">
        <f>IFERROR(VLOOKUP($A941,Boleta2_0!$L$5:$L$1117,1,0),0)</f>
        <v>0</v>
      </c>
      <c r="R941" s="1227">
        <f>IFERROR(VLOOKUP($A941,'Servicios Públicos2_0'!$L$5:$L$462,1,0),0)</f>
        <v>0</v>
      </c>
      <c r="S941" s="1227">
        <f>IFERROR(VLOOKUP($A941,NotaCredito2_0!$L$5:$L$457,1,0),0)</f>
        <v>0</v>
      </c>
      <c r="T941" s="1227">
        <f>IFERROR(VLOOKUP($A941,NotaDebito2_0!$L$5:$L$454,1,0),0)</f>
        <v>0</v>
      </c>
      <c r="U941" s="1227">
        <f>IFERROR(VLOOKUP($A941,General!$D$6:$D$235,1,0),0)</f>
        <v>0</v>
      </c>
      <c r="V941" s="1227">
        <f>IFERROR(VLOOKUP($A941,Firma!$H$4:$H$232,1,0),0)</f>
        <v>0</v>
      </c>
      <c r="W941" s="1427" t="s">
        <v>3468</v>
      </c>
      <c r="X941" s="1229" t="str">
        <f t="shared" si="14"/>
        <v>2911</v>
      </c>
    </row>
    <row r="942" spans="1:24" customFormat="1" x14ac:dyDescent="0.25">
      <c r="A942" s="1427" t="s">
        <v>3470</v>
      </c>
      <c r="B942" s="1249" t="s">
        <v>1056</v>
      </c>
      <c r="C942" s="1382"/>
      <c r="D942" s="1090"/>
      <c r="E942" s="449"/>
      <c r="F942" s="1227" t="str">
        <f>IFERROR(VLOOKUP(A942,Factura1_0!$K$5:$K$263,1,0),"0")</f>
        <v>0</v>
      </c>
      <c r="G942" s="1227">
        <f>IFERROR(VLOOKUP(A942,Boleta1_0!$K$5:$K$248,1,0),0)</f>
        <v>0</v>
      </c>
      <c r="H942" s="1227">
        <f>IFERROR(VLOOKUP(A942,'Nota de Débito1_0'!$K$5:$K$238,1,0),0)</f>
        <v>0</v>
      </c>
      <c r="I942" s="1227">
        <f>IFERROR(VLOOKUP(A942,'Nota de Crédito1_0'!$K$5:$K$238,1,0),0)</f>
        <v>0</v>
      </c>
      <c r="J942" s="1227">
        <f>IFERROR(VLOOKUP(A942,Retenciones1_0!$K$5:$K$237,1,0),0)</f>
        <v>0</v>
      </c>
      <c r="K942" s="1227" t="str">
        <f>IFERROR(VLOOKUP(A942,Percepciones1_0!$K$5:$K$236,1,0),0)</f>
        <v>2912</v>
      </c>
      <c r="L942" s="1227">
        <f>IFERROR(VLOOKUP(A942,Guía1_0!$K$5:$K$235,1,0),0)</f>
        <v>0</v>
      </c>
      <c r="M942" s="1227">
        <f>IFERROR(VLOOKUP(A942,'Resumen Diario1_1'!$K$5:$K$233,1,0),0)</f>
        <v>0</v>
      </c>
      <c r="N942" s="1227">
        <f>IFERROR(VLOOKUP(A942,'Comunicación de Baja1_0'!$K$5:$K$233,1,0),0)</f>
        <v>0</v>
      </c>
      <c r="O942" s="1227">
        <f>IFERROR(VLOOKUP(A942,'Resumen de reversiones1_0'!$K$5:$K$1000,1,0),0)</f>
        <v>0</v>
      </c>
      <c r="P942" s="1227">
        <f>IFERROR(VLOOKUP(A942,Factura2_0!$L$5:$L$971,1,0),0)</f>
        <v>0</v>
      </c>
      <c r="Q942" s="1227">
        <f>IFERROR(VLOOKUP($A942,Boleta2_0!$L$5:$L$1117,1,0),0)</f>
        <v>0</v>
      </c>
      <c r="R942" s="1227">
        <f>IFERROR(VLOOKUP($A942,'Servicios Públicos2_0'!$L$5:$L$462,1,0),0)</f>
        <v>0</v>
      </c>
      <c r="S942" s="1227">
        <f>IFERROR(VLOOKUP($A942,NotaCredito2_0!$L$5:$L$457,1,0),0)</f>
        <v>0</v>
      </c>
      <c r="T942" s="1227">
        <f>IFERROR(VLOOKUP($A942,NotaDebito2_0!$L$5:$L$454,1,0),0)</f>
        <v>0</v>
      </c>
      <c r="U942" s="1227">
        <f>IFERROR(VLOOKUP($A942,General!$D$6:$D$235,1,0),0)</f>
        <v>0</v>
      </c>
      <c r="V942" s="1227">
        <f>IFERROR(VLOOKUP($A942,Firma!$H$4:$H$232,1,0),0)</f>
        <v>0</v>
      </c>
      <c r="W942" s="1427" t="s">
        <v>3470</v>
      </c>
      <c r="X942" s="1229" t="str">
        <f t="shared" si="14"/>
        <v>2912</v>
      </c>
    </row>
    <row r="943" spans="1:24" customFormat="1" x14ac:dyDescent="0.25">
      <c r="A943" s="1427" t="s">
        <v>3471</v>
      </c>
      <c r="B943" s="1249" t="s">
        <v>1057</v>
      </c>
      <c r="C943" s="1382"/>
      <c r="D943" s="1090"/>
      <c r="E943" s="449"/>
      <c r="F943" s="1227" t="str">
        <f>IFERROR(VLOOKUP(A943,Factura1_0!$K$5:$K$263,1,0),"0")</f>
        <v>0</v>
      </c>
      <c r="G943" s="1227">
        <f>IFERROR(VLOOKUP(A943,Boleta1_0!$K$5:$K$248,1,0),0)</f>
        <v>0</v>
      </c>
      <c r="H943" s="1227">
        <f>IFERROR(VLOOKUP(A943,'Nota de Débito1_0'!$K$5:$K$238,1,0),0)</f>
        <v>0</v>
      </c>
      <c r="I943" s="1227">
        <f>IFERROR(VLOOKUP(A943,'Nota de Crédito1_0'!$K$5:$K$238,1,0),0)</f>
        <v>0</v>
      </c>
      <c r="J943" s="1227">
        <f>IFERROR(VLOOKUP(A943,Retenciones1_0!$K$5:$K$237,1,0),0)</f>
        <v>0</v>
      </c>
      <c r="K943" s="1227" t="str">
        <f>IFERROR(VLOOKUP(A943,Percepciones1_0!$K$5:$K$236,1,0),0)</f>
        <v>2913</v>
      </c>
      <c r="L943" s="1227">
        <f>IFERROR(VLOOKUP(A943,Guía1_0!$K$5:$K$235,1,0),0)</f>
        <v>0</v>
      </c>
      <c r="M943" s="1227">
        <f>IFERROR(VLOOKUP(A943,'Resumen Diario1_1'!$K$5:$K$233,1,0),0)</f>
        <v>0</v>
      </c>
      <c r="N943" s="1227">
        <f>IFERROR(VLOOKUP(A943,'Comunicación de Baja1_0'!$K$5:$K$233,1,0),0)</f>
        <v>0</v>
      </c>
      <c r="O943" s="1227">
        <f>IFERROR(VLOOKUP(A943,'Resumen de reversiones1_0'!$K$5:$K$1000,1,0),0)</f>
        <v>0</v>
      </c>
      <c r="P943" s="1227">
        <f>IFERROR(VLOOKUP(A943,Factura2_0!$L$5:$L$971,1,0),0)</f>
        <v>0</v>
      </c>
      <c r="Q943" s="1227">
        <f>IFERROR(VLOOKUP($A943,Boleta2_0!$L$5:$L$1117,1,0),0)</f>
        <v>0</v>
      </c>
      <c r="R943" s="1227">
        <f>IFERROR(VLOOKUP($A943,'Servicios Públicos2_0'!$L$5:$L$462,1,0),0)</f>
        <v>0</v>
      </c>
      <c r="S943" s="1227">
        <f>IFERROR(VLOOKUP($A943,NotaCredito2_0!$L$5:$L$457,1,0),0)</f>
        <v>0</v>
      </c>
      <c r="T943" s="1227">
        <f>IFERROR(VLOOKUP($A943,NotaDebito2_0!$L$5:$L$454,1,0),0)</f>
        <v>0</v>
      </c>
      <c r="U943" s="1227">
        <f>IFERROR(VLOOKUP($A943,General!$D$6:$D$235,1,0),0)</f>
        <v>0</v>
      </c>
      <c r="V943" s="1227">
        <f>IFERROR(VLOOKUP($A943,Firma!$H$4:$H$232,1,0),0)</f>
        <v>0</v>
      </c>
      <c r="W943" s="1427" t="s">
        <v>3471</v>
      </c>
      <c r="X943" s="1229" t="str">
        <f t="shared" si="14"/>
        <v>2913</v>
      </c>
    </row>
    <row r="944" spans="1:24" customFormat="1" x14ac:dyDescent="0.25">
      <c r="A944" s="1427" t="s">
        <v>3472</v>
      </c>
      <c r="B944" s="1249" t="s">
        <v>1058</v>
      </c>
      <c r="C944" s="1382"/>
      <c r="D944" s="1090"/>
      <c r="E944" s="449"/>
      <c r="F944" s="1227" t="str">
        <f>IFERROR(VLOOKUP(A944,Factura1_0!$K$5:$K$263,1,0),"0")</f>
        <v>0</v>
      </c>
      <c r="G944" s="1227">
        <f>IFERROR(VLOOKUP(A944,Boleta1_0!$K$5:$K$248,1,0),0)</f>
        <v>0</v>
      </c>
      <c r="H944" s="1227">
        <f>IFERROR(VLOOKUP(A944,'Nota de Débito1_0'!$K$5:$K$238,1,0),0)</f>
        <v>0</v>
      </c>
      <c r="I944" s="1227">
        <f>IFERROR(VLOOKUP(A944,'Nota de Crédito1_0'!$K$5:$K$238,1,0),0)</f>
        <v>0</v>
      </c>
      <c r="J944" s="1227">
        <f>IFERROR(VLOOKUP(A944,Retenciones1_0!$K$5:$K$237,1,0),0)</f>
        <v>0</v>
      </c>
      <c r="K944" s="1227" t="str">
        <f>IFERROR(VLOOKUP(A944,Percepciones1_0!$K$5:$K$236,1,0),0)</f>
        <v>2914</v>
      </c>
      <c r="L944" s="1227">
        <f>IFERROR(VLOOKUP(A944,Guía1_0!$K$5:$K$235,1,0),0)</f>
        <v>0</v>
      </c>
      <c r="M944" s="1227">
        <f>IFERROR(VLOOKUP(A944,'Resumen Diario1_1'!$K$5:$K$233,1,0),0)</f>
        <v>0</v>
      </c>
      <c r="N944" s="1227">
        <f>IFERROR(VLOOKUP(A944,'Comunicación de Baja1_0'!$K$5:$K$233,1,0),0)</f>
        <v>0</v>
      </c>
      <c r="O944" s="1227">
        <f>IFERROR(VLOOKUP(A944,'Resumen de reversiones1_0'!$K$5:$K$1000,1,0),0)</f>
        <v>0</v>
      </c>
      <c r="P944" s="1227">
        <f>IFERROR(VLOOKUP(A944,Factura2_0!$L$5:$L$971,1,0),0)</f>
        <v>0</v>
      </c>
      <c r="Q944" s="1227">
        <f>IFERROR(VLOOKUP($A944,Boleta2_0!$L$5:$L$1117,1,0),0)</f>
        <v>0</v>
      </c>
      <c r="R944" s="1227">
        <f>IFERROR(VLOOKUP($A944,'Servicios Públicos2_0'!$L$5:$L$462,1,0),0)</f>
        <v>0</v>
      </c>
      <c r="S944" s="1227">
        <f>IFERROR(VLOOKUP($A944,NotaCredito2_0!$L$5:$L$457,1,0),0)</f>
        <v>0</v>
      </c>
      <c r="T944" s="1227">
        <f>IFERROR(VLOOKUP($A944,NotaDebito2_0!$L$5:$L$454,1,0),0)</f>
        <v>0</v>
      </c>
      <c r="U944" s="1227">
        <f>IFERROR(VLOOKUP($A944,General!$D$6:$D$235,1,0),0)</f>
        <v>0</v>
      </c>
      <c r="V944" s="1227">
        <f>IFERROR(VLOOKUP($A944,Firma!$H$4:$H$232,1,0),0)</f>
        <v>0</v>
      </c>
      <c r="W944" s="1427" t="s">
        <v>3472</v>
      </c>
      <c r="X944" s="1229" t="str">
        <f t="shared" si="14"/>
        <v>2914</v>
      </c>
    </row>
    <row r="945" spans="1:24" customFormat="1" x14ac:dyDescent="0.25">
      <c r="A945" s="1427" t="s">
        <v>3473</v>
      </c>
      <c r="B945" s="1249" t="s">
        <v>1059</v>
      </c>
      <c r="C945" s="1382"/>
      <c r="D945" s="1090"/>
      <c r="E945" s="449"/>
      <c r="F945" s="1227" t="str">
        <f>IFERROR(VLOOKUP(A945,Factura1_0!$K$5:$K$263,1,0),"0")</f>
        <v>0</v>
      </c>
      <c r="G945" s="1227">
        <f>IFERROR(VLOOKUP(A945,Boleta1_0!$K$5:$K$248,1,0),0)</f>
        <v>0</v>
      </c>
      <c r="H945" s="1227">
        <f>IFERROR(VLOOKUP(A945,'Nota de Débito1_0'!$K$5:$K$238,1,0),0)</f>
        <v>0</v>
      </c>
      <c r="I945" s="1227">
        <f>IFERROR(VLOOKUP(A945,'Nota de Crédito1_0'!$K$5:$K$238,1,0),0)</f>
        <v>0</v>
      </c>
      <c r="J945" s="1227">
        <f>IFERROR(VLOOKUP(A945,Retenciones1_0!$K$5:$K$237,1,0),0)</f>
        <v>0</v>
      </c>
      <c r="K945" s="1227" t="str">
        <f>IFERROR(VLOOKUP(A945,Percepciones1_0!$K$5:$K$236,1,0),0)</f>
        <v>2915</v>
      </c>
      <c r="L945" s="1227">
        <f>IFERROR(VLOOKUP(A945,Guía1_0!$K$5:$K$235,1,0),0)</f>
        <v>0</v>
      </c>
      <c r="M945" s="1227">
        <f>IFERROR(VLOOKUP(A945,'Resumen Diario1_1'!$K$5:$K$233,1,0),0)</f>
        <v>0</v>
      </c>
      <c r="N945" s="1227">
        <f>IFERROR(VLOOKUP(A945,'Comunicación de Baja1_0'!$K$5:$K$233,1,0),0)</f>
        <v>0</v>
      </c>
      <c r="O945" s="1227">
        <f>IFERROR(VLOOKUP(A945,'Resumen de reversiones1_0'!$K$5:$K$1000,1,0),0)</f>
        <v>0</v>
      </c>
      <c r="P945" s="1227">
        <f>IFERROR(VLOOKUP(A945,Factura2_0!$L$5:$L$971,1,0),0)</f>
        <v>0</v>
      </c>
      <c r="Q945" s="1227">
        <f>IFERROR(VLOOKUP($A945,Boleta2_0!$L$5:$L$1117,1,0),0)</f>
        <v>0</v>
      </c>
      <c r="R945" s="1227">
        <f>IFERROR(VLOOKUP($A945,'Servicios Públicos2_0'!$L$5:$L$462,1,0),0)</f>
        <v>0</v>
      </c>
      <c r="S945" s="1227">
        <f>IFERROR(VLOOKUP($A945,NotaCredito2_0!$L$5:$L$457,1,0),0)</f>
        <v>0</v>
      </c>
      <c r="T945" s="1227">
        <f>IFERROR(VLOOKUP($A945,NotaDebito2_0!$L$5:$L$454,1,0),0)</f>
        <v>0</v>
      </c>
      <c r="U945" s="1227">
        <f>IFERROR(VLOOKUP($A945,General!$D$6:$D$235,1,0),0)</f>
        <v>0</v>
      </c>
      <c r="V945" s="1227">
        <f>IFERROR(VLOOKUP($A945,Firma!$H$4:$H$232,1,0),0)</f>
        <v>0</v>
      </c>
      <c r="W945" s="1427" t="s">
        <v>3473</v>
      </c>
      <c r="X945" s="1229" t="str">
        <f t="shared" si="14"/>
        <v>2915</v>
      </c>
    </row>
    <row r="946" spans="1:24" customFormat="1" x14ac:dyDescent="0.25">
      <c r="A946" s="1427" t="s">
        <v>3457</v>
      </c>
      <c r="B946" s="1249" t="s">
        <v>958</v>
      </c>
      <c r="C946" s="1382"/>
      <c r="D946" s="1090"/>
      <c r="E946" s="449"/>
      <c r="F946" s="1227" t="str">
        <f>IFERROR(VLOOKUP(A946,Factura1_0!$K$5:$K$263,1,0),"0")</f>
        <v>0</v>
      </c>
      <c r="G946" s="1227">
        <f>IFERROR(VLOOKUP(A946,Boleta1_0!$K$5:$K$248,1,0),0)</f>
        <v>0</v>
      </c>
      <c r="H946" s="1227">
        <f>IFERROR(VLOOKUP(A946,'Nota de Débito1_0'!$K$5:$K$238,1,0),0)</f>
        <v>0</v>
      </c>
      <c r="I946" s="1227">
        <f>IFERROR(VLOOKUP(A946,'Nota de Crédito1_0'!$K$5:$K$238,1,0),0)</f>
        <v>0</v>
      </c>
      <c r="J946" s="1227" t="str">
        <f>IFERROR(VLOOKUP(A946,Retenciones1_0!$K$5:$K$237,1,0),0)</f>
        <v>2916</v>
      </c>
      <c r="K946" s="1227" t="str">
        <f>IFERROR(VLOOKUP(A946,Percepciones1_0!$K$5:$K$236,1,0),0)</f>
        <v>2916</v>
      </c>
      <c r="L946" s="1227">
        <f>IFERROR(VLOOKUP(A946,Guía1_0!$K$5:$K$235,1,0),0)</f>
        <v>0</v>
      </c>
      <c r="M946" s="1227">
        <f>IFERROR(VLOOKUP(A946,'Resumen Diario1_1'!$K$5:$K$233,1,0),0)</f>
        <v>0</v>
      </c>
      <c r="N946" s="1227">
        <f>IFERROR(VLOOKUP(A946,'Comunicación de Baja1_0'!$K$5:$K$233,1,0),0)</f>
        <v>0</v>
      </c>
      <c r="O946" s="1227">
        <f>IFERROR(VLOOKUP(A946,'Resumen de reversiones1_0'!$K$5:$K$1000,1,0),0)</f>
        <v>0</v>
      </c>
      <c r="P946" s="1227">
        <f>IFERROR(VLOOKUP(A946,Factura2_0!$L$5:$L$971,1,0),0)</f>
        <v>0</v>
      </c>
      <c r="Q946" s="1227">
        <f>IFERROR(VLOOKUP($A946,Boleta2_0!$L$5:$L$1117,1,0),0)</f>
        <v>0</v>
      </c>
      <c r="R946" s="1227">
        <f>IFERROR(VLOOKUP($A946,'Servicios Públicos2_0'!$L$5:$L$462,1,0),0)</f>
        <v>0</v>
      </c>
      <c r="S946" s="1227">
        <f>IFERROR(VLOOKUP($A946,NotaCredito2_0!$L$5:$L$457,1,0),0)</f>
        <v>0</v>
      </c>
      <c r="T946" s="1227">
        <f>IFERROR(VLOOKUP($A946,NotaDebito2_0!$L$5:$L$454,1,0),0)</f>
        <v>0</v>
      </c>
      <c r="U946" s="1227">
        <f>IFERROR(VLOOKUP($A946,General!$D$6:$D$235,1,0),0)</f>
        <v>0</v>
      </c>
      <c r="V946" s="1227">
        <f>IFERROR(VLOOKUP($A946,Firma!$H$4:$H$232,1,0),0)</f>
        <v>0</v>
      </c>
      <c r="W946" s="1427" t="s">
        <v>3457</v>
      </c>
      <c r="X946" s="1229" t="str">
        <f t="shared" si="14"/>
        <v>2916</v>
      </c>
    </row>
    <row r="947" spans="1:24" customFormat="1" x14ac:dyDescent="0.25">
      <c r="A947" s="1427" t="s">
        <v>3456</v>
      </c>
      <c r="B947" s="1249" t="s">
        <v>3401</v>
      </c>
      <c r="C947" s="1382"/>
      <c r="D947" s="1090"/>
      <c r="E947" s="449"/>
      <c r="F947" s="1227" t="str">
        <f>IFERROR(VLOOKUP(A947,Factura1_0!$K$5:$K$263,1,0),"0")</f>
        <v>0</v>
      </c>
      <c r="G947" s="1227">
        <f>IFERROR(VLOOKUP(A947,Boleta1_0!$K$5:$K$248,1,0),0)</f>
        <v>0</v>
      </c>
      <c r="H947" s="1227">
        <f>IFERROR(VLOOKUP(A947,'Nota de Débito1_0'!$K$5:$K$238,1,0),0)</f>
        <v>0</v>
      </c>
      <c r="I947" s="1227">
        <f>IFERROR(VLOOKUP(A947,'Nota de Crédito1_0'!$K$5:$K$238,1,0),0)</f>
        <v>0</v>
      </c>
      <c r="J947" s="1227" t="str">
        <f>IFERROR(VLOOKUP(A947,Retenciones1_0!$K$5:$K$237,1,0),0)</f>
        <v>2917</v>
      </c>
      <c r="K947" s="1227" t="str">
        <f>IFERROR(VLOOKUP(A947,Percepciones1_0!$K$5:$K$236,1,0),0)</f>
        <v>2917</v>
      </c>
      <c r="L947" s="1227">
        <f>IFERROR(VLOOKUP(A947,Guía1_0!$K$5:$K$235,1,0),0)</f>
        <v>0</v>
      </c>
      <c r="M947" s="1227">
        <f>IFERROR(VLOOKUP(A947,'Resumen Diario1_1'!$K$5:$K$233,1,0),0)</f>
        <v>0</v>
      </c>
      <c r="N947" s="1227">
        <f>IFERROR(VLOOKUP(A947,'Comunicación de Baja1_0'!$K$5:$K$233,1,0),0)</f>
        <v>0</v>
      </c>
      <c r="O947" s="1227">
        <f>IFERROR(VLOOKUP(A947,'Resumen de reversiones1_0'!$K$5:$K$1000,1,0),0)</f>
        <v>0</v>
      </c>
      <c r="P947" s="1227">
        <f>IFERROR(VLOOKUP(A947,Factura2_0!$L$5:$L$971,1,0),0)</f>
        <v>0</v>
      </c>
      <c r="Q947" s="1227">
        <f>IFERROR(VLOOKUP($A947,Boleta2_0!$L$5:$L$1117,1,0),0)</f>
        <v>0</v>
      </c>
      <c r="R947" s="1227">
        <f>IFERROR(VLOOKUP($A947,'Servicios Públicos2_0'!$L$5:$L$462,1,0),0)</f>
        <v>0</v>
      </c>
      <c r="S947" s="1227">
        <f>IFERROR(VLOOKUP($A947,NotaCredito2_0!$L$5:$L$457,1,0),0)</f>
        <v>0</v>
      </c>
      <c r="T947" s="1227">
        <f>IFERROR(VLOOKUP($A947,NotaDebito2_0!$L$5:$L$454,1,0),0)</f>
        <v>0</v>
      </c>
      <c r="U947" s="1227">
        <f>IFERROR(VLOOKUP($A947,General!$D$6:$D$235,1,0),0)</f>
        <v>0</v>
      </c>
      <c r="V947" s="1227">
        <f>IFERROR(VLOOKUP($A947,Firma!$H$4:$H$232,1,0),0)</f>
        <v>0</v>
      </c>
      <c r="W947" s="1427" t="s">
        <v>3456</v>
      </c>
      <c r="X947" s="1229" t="str">
        <f t="shared" si="14"/>
        <v>2917</v>
      </c>
    </row>
    <row r="948" spans="1:24" customFormat="1" x14ac:dyDescent="0.25">
      <c r="A948" s="1427" t="s">
        <v>3463</v>
      </c>
      <c r="B948" s="1249" t="s">
        <v>968</v>
      </c>
      <c r="C948" s="1382"/>
      <c r="D948" s="1090"/>
      <c r="E948" s="449"/>
      <c r="F948" s="1227" t="str">
        <f>IFERROR(VLOOKUP(A948,Factura1_0!$K$5:$K$263,1,0),"0")</f>
        <v>0</v>
      </c>
      <c r="G948" s="1227">
        <f>IFERROR(VLOOKUP(A948,Boleta1_0!$K$5:$K$248,1,0),0)</f>
        <v>0</v>
      </c>
      <c r="H948" s="1227">
        <f>IFERROR(VLOOKUP(A948,'Nota de Débito1_0'!$K$5:$K$238,1,0),0)</f>
        <v>0</v>
      </c>
      <c r="I948" s="1227">
        <f>IFERROR(VLOOKUP(A948,'Nota de Crédito1_0'!$K$5:$K$238,1,0),0)</f>
        <v>0</v>
      </c>
      <c r="J948" s="1227" t="str">
        <f>IFERROR(VLOOKUP(A948,Retenciones1_0!$K$5:$K$237,1,0),0)</f>
        <v>2918</v>
      </c>
      <c r="K948" s="1227">
        <f>IFERROR(VLOOKUP(A948,Percepciones1_0!$K$5:$K$236,1,0),0)</f>
        <v>0</v>
      </c>
      <c r="L948" s="1227">
        <f>IFERROR(VLOOKUP(A948,Guía1_0!$K$5:$K$235,1,0),0)</f>
        <v>0</v>
      </c>
      <c r="M948" s="1227">
        <f>IFERROR(VLOOKUP(A948,'Resumen Diario1_1'!$K$5:$K$233,1,0),0)</f>
        <v>0</v>
      </c>
      <c r="N948" s="1227">
        <f>IFERROR(VLOOKUP(A948,'Comunicación de Baja1_0'!$K$5:$K$233,1,0),0)</f>
        <v>0</v>
      </c>
      <c r="O948" s="1227">
        <f>IFERROR(VLOOKUP(A948,'Resumen de reversiones1_0'!$K$5:$K$1000,1,0),0)</f>
        <v>0</v>
      </c>
      <c r="P948" s="1227">
        <f>IFERROR(VLOOKUP(A948,Factura2_0!$L$5:$L$971,1,0),0)</f>
        <v>0</v>
      </c>
      <c r="Q948" s="1227">
        <f>IFERROR(VLOOKUP($A948,Boleta2_0!$L$5:$L$1117,1,0),0)</f>
        <v>0</v>
      </c>
      <c r="R948" s="1227">
        <f>IFERROR(VLOOKUP($A948,'Servicios Públicos2_0'!$L$5:$L$462,1,0),0)</f>
        <v>0</v>
      </c>
      <c r="S948" s="1227">
        <f>IFERROR(VLOOKUP($A948,NotaCredito2_0!$L$5:$L$457,1,0),0)</f>
        <v>0</v>
      </c>
      <c r="T948" s="1227">
        <f>IFERROR(VLOOKUP($A948,NotaDebito2_0!$L$5:$L$454,1,0),0)</f>
        <v>0</v>
      </c>
      <c r="U948" s="1227">
        <f>IFERROR(VLOOKUP($A948,General!$D$6:$D$235,1,0),0)</f>
        <v>0</v>
      </c>
      <c r="V948" s="1227">
        <f>IFERROR(VLOOKUP($A948,Firma!$H$4:$H$232,1,0),0)</f>
        <v>0</v>
      </c>
      <c r="W948" s="1427" t="s">
        <v>3463</v>
      </c>
      <c r="X948" s="1229" t="str">
        <f t="shared" si="14"/>
        <v>2918</v>
      </c>
    </row>
    <row r="949" spans="1:24" customFormat="1" x14ac:dyDescent="0.25">
      <c r="A949" s="1427" t="s">
        <v>3469</v>
      </c>
      <c r="B949" s="1249" t="s">
        <v>1055</v>
      </c>
      <c r="C949" s="1382"/>
      <c r="D949" s="1090"/>
      <c r="E949" s="449"/>
      <c r="F949" s="1227" t="str">
        <f>IFERROR(VLOOKUP(A949,Factura1_0!$K$5:$K$263,1,0),"0")</f>
        <v>0</v>
      </c>
      <c r="G949" s="1227">
        <f>IFERROR(VLOOKUP(A949,Boleta1_0!$K$5:$K$248,1,0),0)</f>
        <v>0</v>
      </c>
      <c r="H949" s="1227">
        <f>IFERROR(VLOOKUP(A949,'Nota de Débito1_0'!$K$5:$K$238,1,0),0)</f>
        <v>0</v>
      </c>
      <c r="I949" s="1227">
        <f>IFERROR(VLOOKUP(A949,'Nota de Crédito1_0'!$K$5:$K$238,1,0),0)</f>
        <v>0</v>
      </c>
      <c r="J949" s="1227">
        <f>IFERROR(VLOOKUP(A949,Retenciones1_0!$K$5:$K$237,1,0),0)</f>
        <v>0</v>
      </c>
      <c r="K949" s="1227" t="str">
        <f>IFERROR(VLOOKUP(A949,Percepciones1_0!$K$5:$K$236,1,0),0)</f>
        <v>2919</v>
      </c>
      <c r="L949" s="1227">
        <f>IFERROR(VLOOKUP(A949,Guía1_0!$K$5:$K$235,1,0),0)</f>
        <v>0</v>
      </c>
      <c r="M949" s="1227">
        <f>IFERROR(VLOOKUP(A949,'Resumen Diario1_1'!$K$5:$K$233,1,0),0)</f>
        <v>0</v>
      </c>
      <c r="N949" s="1227">
        <f>IFERROR(VLOOKUP(A949,'Comunicación de Baja1_0'!$K$5:$K$233,1,0),0)</f>
        <v>0</v>
      </c>
      <c r="O949" s="1227">
        <f>IFERROR(VLOOKUP(A949,'Resumen de reversiones1_0'!$K$5:$K$1000,1,0),0)</f>
        <v>0</v>
      </c>
      <c r="P949" s="1227">
        <f>IFERROR(VLOOKUP(A949,Factura2_0!$L$5:$L$971,1,0),0)</f>
        <v>0</v>
      </c>
      <c r="Q949" s="1227">
        <f>IFERROR(VLOOKUP($A949,Boleta2_0!$L$5:$L$1117,1,0),0)</f>
        <v>0</v>
      </c>
      <c r="R949" s="1227">
        <f>IFERROR(VLOOKUP($A949,'Servicios Públicos2_0'!$L$5:$L$462,1,0),0)</f>
        <v>0</v>
      </c>
      <c r="S949" s="1227">
        <f>IFERROR(VLOOKUP($A949,NotaCredito2_0!$L$5:$L$457,1,0),0)</f>
        <v>0</v>
      </c>
      <c r="T949" s="1227">
        <f>IFERROR(VLOOKUP($A949,NotaDebito2_0!$L$5:$L$454,1,0),0)</f>
        <v>0</v>
      </c>
      <c r="U949" s="1227">
        <f>IFERROR(VLOOKUP($A949,General!$D$6:$D$235,1,0),0)</f>
        <v>0</v>
      </c>
      <c r="V949" s="1227">
        <f>IFERROR(VLOOKUP($A949,Firma!$H$4:$H$232,1,0),0)</f>
        <v>0</v>
      </c>
      <c r="W949" s="1427" t="s">
        <v>3469</v>
      </c>
      <c r="X949" s="1229" t="str">
        <f t="shared" si="14"/>
        <v>2919</v>
      </c>
    </row>
    <row r="950" spans="1:24" customFormat="1" x14ac:dyDescent="0.25">
      <c r="A950" s="1427" t="s">
        <v>3488</v>
      </c>
      <c r="B950" s="1249" t="s">
        <v>855</v>
      </c>
      <c r="C950" s="1382"/>
      <c r="D950" s="1090"/>
      <c r="E950" s="449"/>
      <c r="F950" s="1227" t="str">
        <f>IFERROR(VLOOKUP(A950,Factura1_0!$K$5:$K$263,1,0),"0")</f>
        <v>0</v>
      </c>
      <c r="G950" s="1227">
        <f>IFERROR(VLOOKUP(A950,Boleta1_0!$K$5:$K$248,1,0),0)</f>
        <v>0</v>
      </c>
      <c r="H950" s="1227">
        <f>IFERROR(VLOOKUP(A950,'Nota de Débito1_0'!$K$5:$K$238,1,0),0)</f>
        <v>0</v>
      </c>
      <c r="I950" s="1227">
        <f>IFERROR(VLOOKUP(A950,'Nota de Crédito1_0'!$K$5:$K$238,1,0),0)</f>
        <v>0</v>
      </c>
      <c r="J950" s="1227">
        <f>IFERROR(VLOOKUP(A950,Retenciones1_0!$K$5:$K$237,1,0),0)</f>
        <v>0</v>
      </c>
      <c r="K950" s="1227">
        <f>IFERROR(VLOOKUP(A950,Percepciones1_0!$K$5:$K$236,1,0),0)</f>
        <v>0</v>
      </c>
      <c r="L950" s="1227">
        <f>IFERROR(VLOOKUP(A950,Guía1_0!$K$5:$K$235,1,0),0)</f>
        <v>0</v>
      </c>
      <c r="M950" s="1227" t="str">
        <f>IFERROR(VLOOKUP(A950,'Resumen Diario1_1'!$K$5:$K$233,1,0),0)</f>
        <v>2920</v>
      </c>
      <c r="N950" s="1227">
        <f>IFERROR(VLOOKUP(A950,'Comunicación de Baja1_0'!$K$5:$K$233,1,0),0)</f>
        <v>0</v>
      </c>
      <c r="O950" s="1227">
        <f>IFERROR(VLOOKUP(A950,'Resumen de reversiones1_0'!$K$5:$K$1000,1,0),0)</f>
        <v>0</v>
      </c>
      <c r="P950" s="1227">
        <f>IFERROR(VLOOKUP(A950,Factura2_0!$L$5:$L$971,1,0),0)</f>
        <v>0</v>
      </c>
      <c r="Q950" s="1227">
        <f>IFERROR(VLOOKUP($A950,Boleta2_0!$L$5:$L$1117,1,0),0)</f>
        <v>0</v>
      </c>
      <c r="R950" s="1227">
        <f>IFERROR(VLOOKUP($A950,'Servicios Públicos2_0'!$L$5:$L$462,1,0),0)</f>
        <v>0</v>
      </c>
      <c r="S950" s="1227">
        <f>IFERROR(VLOOKUP($A950,NotaCredito2_0!$L$5:$L$457,1,0),0)</f>
        <v>0</v>
      </c>
      <c r="T950" s="1227">
        <f>IFERROR(VLOOKUP($A950,NotaDebito2_0!$L$5:$L$454,1,0),0)</f>
        <v>0</v>
      </c>
      <c r="U950" s="1227">
        <f>IFERROR(VLOOKUP($A950,General!$D$6:$D$235,1,0),0)</f>
        <v>0</v>
      </c>
      <c r="V950" s="1227">
        <f>IFERROR(VLOOKUP($A950,Firma!$H$4:$H$232,1,0),0)</f>
        <v>0</v>
      </c>
      <c r="W950" s="1427" t="s">
        <v>3488</v>
      </c>
      <c r="X950" s="1229" t="str">
        <f t="shared" si="14"/>
        <v>2920</v>
      </c>
    </row>
    <row r="951" spans="1:24" customFormat="1" x14ac:dyDescent="0.25">
      <c r="A951" s="1427" t="s">
        <v>3578</v>
      </c>
      <c r="B951" s="1428" t="s">
        <v>3579</v>
      </c>
      <c r="C951" s="1382"/>
      <c r="D951" s="1090"/>
      <c r="E951" s="449"/>
      <c r="F951" s="1227" t="str">
        <f>IFERROR(VLOOKUP(A951,Factura1_0!$K$5:$K$263,1,0),"0")</f>
        <v>0</v>
      </c>
      <c r="G951" s="1227">
        <f>IFERROR(VLOOKUP(A951,Boleta1_0!$K$5:$K$248,1,0),0)</f>
        <v>0</v>
      </c>
      <c r="H951" s="1227">
        <f>IFERROR(VLOOKUP(A951,'Nota de Débito1_0'!$K$5:$K$238,1,0),0)</f>
        <v>0</v>
      </c>
      <c r="I951" s="1227">
        <f>IFERROR(VLOOKUP(A951,'Nota de Crédito1_0'!$K$5:$K$238,1,0),0)</f>
        <v>0</v>
      </c>
      <c r="J951" s="1227">
        <f>IFERROR(VLOOKUP(A951,Retenciones1_0!$K$5:$K$237,1,0),0)</f>
        <v>0</v>
      </c>
      <c r="K951" s="1227">
        <f>IFERROR(VLOOKUP(A951,Percepciones1_0!$K$5:$K$236,1,0),0)</f>
        <v>0</v>
      </c>
      <c r="L951" s="1227">
        <f>IFERROR(VLOOKUP(A951,Guía1_0!$K$5:$K$235,1,0),0)</f>
        <v>0</v>
      </c>
      <c r="M951" s="1227">
        <f>IFERROR(VLOOKUP(A951,'Resumen Diario1_1'!$K$5:$K$233,1,0),0)</f>
        <v>0</v>
      </c>
      <c r="N951" s="1227">
        <f>IFERROR(VLOOKUP(A951,'Comunicación de Baja1_0'!$K$5:$K$233,1,0),0)</f>
        <v>0</v>
      </c>
      <c r="O951" s="1227">
        <f>IFERROR(VLOOKUP(A951,'Resumen de reversiones1_0'!$K$5:$K$1000,1,0),0)</f>
        <v>0</v>
      </c>
      <c r="P951" s="1227">
        <f>IFERROR(VLOOKUP(A951,Factura2_0!$L$5:$L$971,1,0),0)</f>
        <v>0</v>
      </c>
      <c r="Q951" s="1227">
        <f>IFERROR(VLOOKUP($A951,Boleta2_0!$L$5:$L$1117,1,0),0)</f>
        <v>0</v>
      </c>
      <c r="R951" s="1227" t="str">
        <f>IFERROR(VLOOKUP($A951,'Servicios Públicos2_0'!$L$5:$L$462,1,0),0)</f>
        <v>2921</v>
      </c>
      <c r="S951" s="1227">
        <f>IFERROR(VLOOKUP($A951,NotaCredito2_0!$L$5:$L$457,1,0),0)</f>
        <v>0</v>
      </c>
      <c r="T951" s="1227">
        <f>IFERROR(VLOOKUP($A951,NotaDebito2_0!$L$5:$L$454,1,0),0)</f>
        <v>0</v>
      </c>
      <c r="U951" s="1227">
        <f>IFERROR(VLOOKUP($A951,General!$D$6:$D$235,1,0),0)</f>
        <v>0</v>
      </c>
      <c r="V951" s="1227">
        <f>IFERROR(VLOOKUP($A951,Firma!$H$4:$H$232,1,0),0)</f>
        <v>0</v>
      </c>
      <c r="W951" s="1427" t="s">
        <v>3578</v>
      </c>
      <c r="X951" s="1229" t="str">
        <f t="shared" si="14"/>
        <v>2921</v>
      </c>
    </row>
    <row r="952" spans="1:24" customFormat="1" x14ac:dyDescent="0.25">
      <c r="A952" s="1427" t="s">
        <v>3580</v>
      </c>
      <c r="B952" s="1428" t="s">
        <v>3581</v>
      </c>
      <c r="C952" s="1382"/>
      <c r="D952" s="1090"/>
      <c r="E952" s="449"/>
      <c r="F952" s="1227" t="str">
        <f>IFERROR(VLOOKUP(A952,Factura1_0!$K$5:$K$263,1,0),"0")</f>
        <v>0</v>
      </c>
      <c r="G952" s="1227">
        <f>IFERROR(VLOOKUP(A952,Boleta1_0!$K$5:$K$248,1,0),0)</f>
        <v>0</v>
      </c>
      <c r="H952" s="1227">
        <f>IFERROR(VLOOKUP(A952,'Nota de Débito1_0'!$K$5:$K$238,1,0),0)</f>
        <v>0</v>
      </c>
      <c r="I952" s="1227">
        <f>IFERROR(VLOOKUP(A952,'Nota de Crédito1_0'!$K$5:$K$238,1,0),0)</f>
        <v>0</v>
      </c>
      <c r="J952" s="1227">
        <f>IFERROR(VLOOKUP(A952,Retenciones1_0!$K$5:$K$237,1,0),0)</f>
        <v>0</v>
      </c>
      <c r="K952" s="1227">
        <f>IFERROR(VLOOKUP(A952,Percepciones1_0!$K$5:$K$236,1,0),0)</f>
        <v>0</v>
      </c>
      <c r="L952" s="1227">
        <f>IFERROR(VLOOKUP(A952,Guía1_0!$K$5:$K$235,1,0),0)</f>
        <v>0</v>
      </c>
      <c r="M952" s="1227">
        <f>IFERROR(VLOOKUP(A952,'Resumen Diario1_1'!$K$5:$K$233,1,0),0)</f>
        <v>0</v>
      </c>
      <c r="N952" s="1227">
        <f>IFERROR(VLOOKUP(A952,'Comunicación de Baja1_0'!$K$5:$K$233,1,0),0)</f>
        <v>0</v>
      </c>
      <c r="O952" s="1227">
        <f>IFERROR(VLOOKUP(A952,'Resumen de reversiones1_0'!$K$5:$K$1000,1,0),0)</f>
        <v>0</v>
      </c>
      <c r="P952" s="1227">
        <f>IFERROR(VLOOKUP(A952,Factura2_0!$L$5:$L$971,1,0),0)</f>
        <v>0</v>
      </c>
      <c r="Q952" s="1227">
        <f>IFERROR(VLOOKUP($A952,Boleta2_0!$L$5:$L$1117,1,0),0)</f>
        <v>0</v>
      </c>
      <c r="R952" s="1227" t="str">
        <f>IFERROR(VLOOKUP($A952,'Servicios Públicos2_0'!$L$5:$L$462,1,0),0)</f>
        <v>2922</v>
      </c>
      <c r="S952" s="1227" t="str">
        <f>IFERROR(VLOOKUP($A952,NotaCredito2_0!$L$5:$L$457,1,0),0)</f>
        <v>2922</v>
      </c>
      <c r="T952" s="1227" t="str">
        <f>IFERROR(VLOOKUP($A952,NotaDebito2_0!$L$5:$L$454,1,0),0)</f>
        <v>2922</v>
      </c>
      <c r="U952" s="1227">
        <f>IFERROR(VLOOKUP($A952,General!$D$6:$D$235,1,0),0)</f>
        <v>0</v>
      </c>
      <c r="V952" s="1227">
        <f>IFERROR(VLOOKUP($A952,Firma!$H$4:$H$232,1,0),0)</f>
        <v>0</v>
      </c>
      <c r="W952" s="1427" t="s">
        <v>3580</v>
      </c>
      <c r="X952" s="1229" t="str">
        <f t="shared" si="14"/>
        <v>2922</v>
      </c>
    </row>
    <row r="953" spans="1:24" customFormat="1" x14ac:dyDescent="0.25">
      <c r="A953" s="1427" t="s">
        <v>3582</v>
      </c>
      <c r="B953" s="1428" t="s">
        <v>3583</v>
      </c>
      <c r="C953" s="1382"/>
      <c r="D953" s="1090"/>
      <c r="E953" s="449"/>
      <c r="F953" s="1227" t="str">
        <f>IFERROR(VLOOKUP(A953,Factura1_0!$K$5:$K$263,1,0),"0")</f>
        <v>0</v>
      </c>
      <c r="G953" s="1227">
        <f>IFERROR(VLOOKUP(A953,Boleta1_0!$K$5:$K$248,1,0),0)</f>
        <v>0</v>
      </c>
      <c r="H953" s="1227">
        <f>IFERROR(VLOOKUP(A953,'Nota de Débito1_0'!$K$5:$K$238,1,0),0)</f>
        <v>0</v>
      </c>
      <c r="I953" s="1227">
        <f>IFERROR(VLOOKUP(A953,'Nota de Crédito1_0'!$K$5:$K$238,1,0),0)</f>
        <v>0</v>
      </c>
      <c r="J953" s="1227">
        <f>IFERROR(VLOOKUP(A953,Retenciones1_0!$K$5:$K$237,1,0),0)</f>
        <v>0</v>
      </c>
      <c r="K953" s="1227">
        <f>IFERROR(VLOOKUP(A953,Percepciones1_0!$K$5:$K$236,1,0),0)</f>
        <v>0</v>
      </c>
      <c r="L953" s="1227">
        <f>IFERROR(VLOOKUP(A953,Guía1_0!$K$5:$K$235,1,0),0)</f>
        <v>0</v>
      </c>
      <c r="M953" s="1227">
        <f>IFERROR(VLOOKUP(A953,'Resumen Diario1_1'!$K$5:$K$233,1,0),0)</f>
        <v>0</v>
      </c>
      <c r="N953" s="1227">
        <f>IFERROR(VLOOKUP(A953,'Comunicación de Baja1_0'!$K$5:$K$233,1,0),0)</f>
        <v>0</v>
      </c>
      <c r="O953" s="1227">
        <f>IFERROR(VLOOKUP(A953,'Resumen de reversiones1_0'!$K$5:$K$1000,1,0),0)</f>
        <v>0</v>
      </c>
      <c r="P953" s="1227">
        <f>IFERROR(VLOOKUP(A953,Factura2_0!$L$5:$L$971,1,0),0)</f>
        <v>0</v>
      </c>
      <c r="Q953" s="1227">
        <f>IFERROR(VLOOKUP($A953,Boleta2_0!$L$5:$L$1117,1,0),0)</f>
        <v>0</v>
      </c>
      <c r="R953" s="1227" t="str">
        <f>IFERROR(VLOOKUP($A953,'Servicios Públicos2_0'!$L$5:$L$462,1,0),0)</f>
        <v>2923</v>
      </c>
      <c r="S953" s="1227">
        <f>IFERROR(VLOOKUP($A953,NotaCredito2_0!$L$5:$L$457,1,0),0)</f>
        <v>0</v>
      </c>
      <c r="T953" s="1227">
        <f>IFERROR(VLOOKUP($A953,NotaDebito2_0!$L$5:$L$454,1,0),0)</f>
        <v>0</v>
      </c>
      <c r="U953" s="1227">
        <f>IFERROR(VLOOKUP($A953,General!$D$6:$D$235,1,0),0)</f>
        <v>0</v>
      </c>
      <c r="V953" s="1227">
        <f>IFERROR(VLOOKUP($A953,Firma!$H$4:$H$232,1,0),0)</f>
        <v>0</v>
      </c>
      <c r="W953" s="1427" t="s">
        <v>3582</v>
      </c>
      <c r="X953" s="1229" t="str">
        <f t="shared" si="14"/>
        <v>2923</v>
      </c>
    </row>
    <row r="954" spans="1:24" customFormat="1" x14ac:dyDescent="0.25">
      <c r="A954" s="1427" t="s">
        <v>3584</v>
      </c>
      <c r="B954" s="1428" t="s">
        <v>3585</v>
      </c>
      <c r="C954" s="1382"/>
      <c r="D954" s="1090"/>
      <c r="E954" s="449"/>
      <c r="F954" s="1227" t="str">
        <f>IFERROR(VLOOKUP(A954,Factura1_0!$K$5:$K$263,1,0),"0")</f>
        <v>0</v>
      </c>
      <c r="G954" s="1227">
        <f>IFERROR(VLOOKUP(A954,Boleta1_0!$K$5:$K$248,1,0),0)</f>
        <v>0</v>
      </c>
      <c r="H954" s="1227">
        <f>IFERROR(VLOOKUP(A954,'Nota de Débito1_0'!$K$5:$K$238,1,0),0)</f>
        <v>0</v>
      </c>
      <c r="I954" s="1227">
        <f>IFERROR(VLOOKUP(A954,'Nota de Crédito1_0'!$K$5:$K$238,1,0),0)</f>
        <v>0</v>
      </c>
      <c r="J954" s="1227">
        <f>IFERROR(VLOOKUP(A954,Retenciones1_0!$K$5:$K$237,1,0),0)</f>
        <v>0</v>
      </c>
      <c r="K954" s="1227">
        <f>IFERROR(VLOOKUP(A954,Percepciones1_0!$K$5:$K$236,1,0),0)</f>
        <v>0</v>
      </c>
      <c r="L954" s="1227">
        <f>IFERROR(VLOOKUP(A954,Guía1_0!$K$5:$K$235,1,0),0)</f>
        <v>0</v>
      </c>
      <c r="M954" s="1227">
        <f>IFERROR(VLOOKUP(A954,'Resumen Diario1_1'!$K$5:$K$233,1,0),0)</f>
        <v>0</v>
      </c>
      <c r="N954" s="1227">
        <f>IFERROR(VLOOKUP(A954,'Comunicación de Baja1_0'!$K$5:$K$233,1,0),0)</f>
        <v>0</v>
      </c>
      <c r="O954" s="1227">
        <f>IFERROR(VLOOKUP(A954,'Resumen de reversiones1_0'!$K$5:$K$1000,1,0),0)</f>
        <v>0</v>
      </c>
      <c r="P954" s="1227">
        <f>IFERROR(VLOOKUP(A954,Factura2_0!$L$5:$L$971,1,0),0)</f>
        <v>0</v>
      </c>
      <c r="Q954" s="1227">
        <f>IFERROR(VLOOKUP($A954,Boleta2_0!$L$5:$L$1117,1,0),0)</f>
        <v>0</v>
      </c>
      <c r="R954" s="1227" t="str">
        <f>IFERROR(VLOOKUP($A954,'Servicios Públicos2_0'!$L$5:$L$462,1,0),0)</f>
        <v>2924</v>
      </c>
      <c r="S954" s="1227">
        <f>IFERROR(VLOOKUP($A954,NotaCredito2_0!$L$5:$L$457,1,0),0)</f>
        <v>0</v>
      </c>
      <c r="T954" s="1227">
        <f>IFERROR(VLOOKUP($A954,NotaDebito2_0!$L$5:$L$454,1,0),0)</f>
        <v>0</v>
      </c>
      <c r="U954" s="1227">
        <f>IFERROR(VLOOKUP($A954,General!$D$6:$D$235,1,0),0)</f>
        <v>0</v>
      </c>
      <c r="V954" s="1227">
        <f>IFERROR(VLOOKUP($A954,Firma!$H$4:$H$232,1,0),0)</f>
        <v>0</v>
      </c>
      <c r="W954" s="1427" t="s">
        <v>3584</v>
      </c>
      <c r="X954" s="1229" t="str">
        <f t="shared" si="14"/>
        <v>2924</v>
      </c>
    </row>
    <row r="955" spans="1:24" customFormat="1" x14ac:dyDescent="0.25">
      <c r="A955" s="1427" t="s">
        <v>3586</v>
      </c>
      <c r="B955" s="1428" t="s">
        <v>3581</v>
      </c>
      <c r="C955" s="1382"/>
      <c r="D955" s="1090"/>
      <c r="E955" s="449"/>
      <c r="F955" s="1227" t="str">
        <f>IFERROR(VLOOKUP(A955,Factura1_0!$K$5:$K$263,1,0),"0")</f>
        <v>0</v>
      </c>
      <c r="G955" s="1227">
        <f>IFERROR(VLOOKUP(A955,Boleta1_0!$K$5:$K$248,1,0),0)</f>
        <v>0</v>
      </c>
      <c r="H955" s="1227">
        <f>IFERROR(VLOOKUP(A955,'Nota de Débito1_0'!$K$5:$K$238,1,0),0)</f>
        <v>0</v>
      </c>
      <c r="I955" s="1227">
        <f>IFERROR(VLOOKUP(A955,'Nota de Crédito1_0'!$K$5:$K$238,1,0),0)</f>
        <v>0</v>
      </c>
      <c r="J955" s="1227">
        <f>IFERROR(VLOOKUP(A955,Retenciones1_0!$K$5:$K$237,1,0),0)</f>
        <v>0</v>
      </c>
      <c r="K955" s="1227">
        <f>IFERROR(VLOOKUP(A955,Percepciones1_0!$K$5:$K$236,1,0),0)</f>
        <v>0</v>
      </c>
      <c r="L955" s="1227">
        <f>IFERROR(VLOOKUP(A955,Guía1_0!$K$5:$K$235,1,0),0)</f>
        <v>0</v>
      </c>
      <c r="M955" s="1227">
        <f>IFERROR(VLOOKUP(A955,'Resumen Diario1_1'!$K$5:$K$233,1,0),0)</f>
        <v>0</v>
      </c>
      <c r="N955" s="1227">
        <f>IFERROR(VLOOKUP(A955,'Comunicación de Baja1_0'!$K$5:$K$233,1,0),0)</f>
        <v>0</v>
      </c>
      <c r="O955" s="1227">
        <f>IFERROR(VLOOKUP(A955,'Resumen de reversiones1_0'!$K$5:$K$1000,1,0),0)</f>
        <v>0</v>
      </c>
      <c r="P955" s="1227">
        <f>IFERROR(VLOOKUP(A955,Factura2_0!$L$5:$L$971,1,0),0)</f>
        <v>0</v>
      </c>
      <c r="Q955" s="1227">
        <f>IFERROR(VLOOKUP($A955,Boleta2_0!$L$5:$L$1117,1,0),0)</f>
        <v>0</v>
      </c>
      <c r="R955" s="1227" t="str">
        <f>IFERROR(VLOOKUP($A955,'Servicios Públicos2_0'!$L$5:$L$462,1,0),0)</f>
        <v>2925</v>
      </c>
      <c r="S955" s="1227">
        <f>IFERROR(VLOOKUP($A955,NotaCredito2_0!$L$5:$L$457,1,0),0)</f>
        <v>0</v>
      </c>
      <c r="T955" s="1227">
        <f>IFERROR(VLOOKUP($A955,NotaDebito2_0!$L$5:$L$454,1,0),0)</f>
        <v>0</v>
      </c>
      <c r="U955" s="1227">
        <f>IFERROR(VLOOKUP($A955,General!$D$6:$D$235,1,0),0)</f>
        <v>0</v>
      </c>
      <c r="V955" s="1227">
        <f>IFERROR(VLOOKUP($A955,Firma!$H$4:$H$232,1,0),0)</f>
        <v>0</v>
      </c>
      <c r="W955" s="1427" t="s">
        <v>3586</v>
      </c>
      <c r="X955" s="1229" t="str">
        <f t="shared" si="14"/>
        <v>2925</v>
      </c>
    </row>
    <row r="956" spans="1:24" customFormat="1" x14ac:dyDescent="0.25">
      <c r="A956" s="1427" t="s">
        <v>3587</v>
      </c>
      <c r="B956" s="1428" t="s">
        <v>3588</v>
      </c>
      <c r="C956" s="1382"/>
      <c r="D956" s="1090"/>
      <c r="E956" s="449"/>
      <c r="F956" s="1227" t="str">
        <f>IFERROR(VLOOKUP(A956,Factura1_0!$K$5:$K$263,1,0),"0")</f>
        <v>0</v>
      </c>
      <c r="G956" s="1227">
        <f>IFERROR(VLOOKUP(A956,Boleta1_0!$K$5:$K$248,1,0),0)</f>
        <v>0</v>
      </c>
      <c r="H956" s="1227">
        <f>IFERROR(VLOOKUP(A956,'Nota de Débito1_0'!$K$5:$K$238,1,0),0)</f>
        <v>0</v>
      </c>
      <c r="I956" s="1227">
        <f>IFERROR(VLOOKUP(A956,'Nota de Crédito1_0'!$K$5:$K$238,1,0),0)</f>
        <v>0</v>
      </c>
      <c r="J956" s="1227">
        <f>IFERROR(VLOOKUP(A956,Retenciones1_0!$K$5:$K$237,1,0),0)</f>
        <v>0</v>
      </c>
      <c r="K956" s="1227">
        <f>IFERROR(VLOOKUP(A956,Percepciones1_0!$K$5:$K$236,1,0),0)</f>
        <v>0</v>
      </c>
      <c r="L956" s="1227">
        <f>IFERROR(VLOOKUP(A956,Guía1_0!$K$5:$K$235,1,0),0)</f>
        <v>0</v>
      </c>
      <c r="M956" s="1227">
        <f>IFERROR(VLOOKUP(A956,'Resumen Diario1_1'!$K$5:$K$233,1,0),0)</f>
        <v>0</v>
      </c>
      <c r="N956" s="1227">
        <f>IFERROR(VLOOKUP(A956,'Comunicación de Baja1_0'!$K$5:$K$233,1,0),0)</f>
        <v>0</v>
      </c>
      <c r="O956" s="1227">
        <f>IFERROR(VLOOKUP(A956,'Resumen de reversiones1_0'!$K$5:$K$1000,1,0),0)</f>
        <v>0</v>
      </c>
      <c r="P956" s="1227">
        <f>IFERROR(VLOOKUP(A956,Factura2_0!$L$5:$L$971,1,0),0)</f>
        <v>0</v>
      </c>
      <c r="Q956" s="1227">
        <f>IFERROR(VLOOKUP($A956,Boleta2_0!$L$5:$L$1117,1,0),0)</f>
        <v>0</v>
      </c>
      <c r="R956" s="1227" t="str">
        <f>IFERROR(VLOOKUP($A956,'Servicios Públicos2_0'!$L$5:$L$462,1,0),0)</f>
        <v>2926</v>
      </c>
      <c r="S956" s="1227">
        <f>IFERROR(VLOOKUP($A956,NotaCredito2_0!$L$5:$L$457,1,0),0)</f>
        <v>0</v>
      </c>
      <c r="T956" s="1227">
        <f>IFERROR(VLOOKUP($A956,NotaDebito2_0!$L$5:$L$454,1,0),0)</f>
        <v>0</v>
      </c>
      <c r="U956" s="1227">
        <f>IFERROR(VLOOKUP($A956,General!$D$6:$D$235,1,0),0)</f>
        <v>0</v>
      </c>
      <c r="V956" s="1227">
        <f>IFERROR(VLOOKUP($A956,Firma!$H$4:$H$232,1,0),0)</f>
        <v>0</v>
      </c>
      <c r="W956" s="1427" t="s">
        <v>3587</v>
      </c>
      <c r="X956" s="1229" t="str">
        <f t="shared" si="14"/>
        <v>2926</v>
      </c>
    </row>
    <row r="957" spans="1:24" customFormat="1" x14ac:dyDescent="0.25">
      <c r="A957" s="1427" t="s">
        <v>3589</v>
      </c>
      <c r="B957" s="1428" t="s">
        <v>3811</v>
      </c>
      <c r="C957" s="1382"/>
      <c r="D957" s="1090"/>
      <c r="E957" s="449"/>
      <c r="F957" s="1227" t="str">
        <f>IFERROR(VLOOKUP(A957,Factura1_0!$K$5:$K$263,1,0),"0")</f>
        <v>0</v>
      </c>
      <c r="G957" s="1227">
        <f>IFERROR(VLOOKUP(A957,Boleta1_0!$K$5:$K$248,1,0),0)</f>
        <v>0</v>
      </c>
      <c r="H957" s="1227">
        <f>IFERROR(VLOOKUP(A957,'Nota de Débito1_0'!$K$5:$K$238,1,0),0)</f>
        <v>0</v>
      </c>
      <c r="I957" s="1227">
        <f>IFERROR(VLOOKUP(A957,'Nota de Crédito1_0'!$K$5:$K$238,1,0),0)</f>
        <v>0</v>
      </c>
      <c r="J957" s="1227">
        <f>IFERROR(VLOOKUP(A957,Retenciones1_0!$K$5:$K$237,1,0),0)</f>
        <v>0</v>
      </c>
      <c r="K957" s="1227">
        <f>IFERROR(VLOOKUP(A957,Percepciones1_0!$K$5:$K$236,1,0),0)</f>
        <v>0</v>
      </c>
      <c r="L957" s="1227">
        <f>IFERROR(VLOOKUP(A957,Guía1_0!$K$5:$K$235,1,0),0)</f>
        <v>0</v>
      </c>
      <c r="M957" s="1227">
        <f>IFERROR(VLOOKUP(A957,'Resumen Diario1_1'!$K$5:$K$233,1,0),0)</f>
        <v>0</v>
      </c>
      <c r="N957" s="1227" t="str">
        <f>IFERROR(VLOOKUP(A957,'Comunicación de Baja1_0'!$K$5:$K$233,1,0),0)</f>
        <v>2927</v>
      </c>
      <c r="O957" s="1227">
        <f>IFERROR(VLOOKUP(A957,'Resumen de reversiones1_0'!$K$5:$K$1000,1,0),0)</f>
        <v>0</v>
      </c>
      <c r="P957" s="1227">
        <f>IFERROR(VLOOKUP(A957,Factura2_0!$L$5:$L$971,1,0),0)</f>
        <v>0</v>
      </c>
      <c r="Q957" s="1227">
        <f>IFERROR(VLOOKUP($A957,Boleta2_0!$L$5:$L$1117,1,0),0)</f>
        <v>0</v>
      </c>
      <c r="R957" s="1227">
        <f>IFERROR(VLOOKUP($A957,'Servicios Públicos2_0'!$L$5:$L$462,1,0),0)</f>
        <v>0</v>
      </c>
      <c r="S957" s="1227">
        <f>IFERROR(VLOOKUP($A957,NotaCredito2_0!$L$5:$L$457,1,0),0)</f>
        <v>0</v>
      </c>
      <c r="T957" s="1227">
        <f>IFERROR(VLOOKUP($A957,NotaDebito2_0!$L$5:$L$454,1,0),0)</f>
        <v>0</v>
      </c>
      <c r="U957" s="1227">
        <f>IFERROR(VLOOKUP($A957,General!$D$6:$D$235,1,0),0)</f>
        <v>0</v>
      </c>
      <c r="V957" s="1227">
        <f>IFERROR(VLOOKUP($A957,Firma!$H$4:$H$232,1,0),0)</f>
        <v>0</v>
      </c>
      <c r="W957" s="1427" t="s">
        <v>3589</v>
      </c>
      <c r="X957" s="1229" t="str">
        <f t="shared" si="14"/>
        <v>2927</v>
      </c>
    </row>
    <row r="958" spans="1:24" customFormat="1" x14ac:dyDescent="0.25">
      <c r="A958" s="1427" t="s">
        <v>3591</v>
      </c>
      <c r="B958" s="1428" t="s">
        <v>3592</v>
      </c>
      <c r="C958" s="1382"/>
      <c r="D958" s="1090"/>
      <c r="E958" s="449"/>
      <c r="F958" s="1227" t="str">
        <f>IFERROR(VLOOKUP(A958,Factura1_0!$K$5:$K$263,1,0),"0")</f>
        <v>0</v>
      </c>
      <c r="G958" s="1227">
        <f>IFERROR(VLOOKUP(A958,Boleta1_0!$K$5:$K$248,1,0),0)</f>
        <v>0</v>
      </c>
      <c r="H958" s="1227">
        <f>IFERROR(VLOOKUP(A958,'Nota de Débito1_0'!$K$5:$K$238,1,0),0)</f>
        <v>0</v>
      </c>
      <c r="I958" s="1227">
        <f>IFERROR(VLOOKUP(A958,'Nota de Crédito1_0'!$K$5:$K$238,1,0),0)</f>
        <v>0</v>
      </c>
      <c r="J958" s="1227">
        <f>IFERROR(VLOOKUP(A958,Retenciones1_0!$K$5:$K$237,1,0),0)</f>
        <v>0</v>
      </c>
      <c r="K958" s="1227">
        <f>IFERROR(VLOOKUP(A958,Percepciones1_0!$K$5:$K$236,1,0),0)</f>
        <v>0</v>
      </c>
      <c r="L958" s="1227">
        <f>IFERROR(VLOOKUP(A958,Guía1_0!$K$5:$K$235,1,0),0)</f>
        <v>0</v>
      </c>
      <c r="M958" s="1227">
        <f>IFERROR(VLOOKUP(A958,'Resumen Diario1_1'!$K$5:$K$233,1,0),0)</f>
        <v>0</v>
      </c>
      <c r="N958" s="1227">
        <f>IFERROR(VLOOKUP(A958,'Comunicación de Baja1_0'!$K$5:$K$233,1,0),0)</f>
        <v>0</v>
      </c>
      <c r="O958" s="1227">
        <f>IFERROR(VLOOKUP(A958,'Resumen de reversiones1_0'!$K$5:$K$1000,1,0),0)</f>
        <v>0</v>
      </c>
      <c r="P958" s="1227">
        <f>IFERROR(VLOOKUP(A958,Factura2_0!$L$5:$L$971,1,0),0)</f>
        <v>0</v>
      </c>
      <c r="Q958" s="1227">
        <f>IFERROR(VLOOKUP($A958,Boleta2_0!$L$5:$L$1117,1,0),0)</f>
        <v>0</v>
      </c>
      <c r="R958" s="1227" t="str">
        <f>IFERROR(VLOOKUP($A958,'Servicios Públicos2_0'!$L$5:$L$462,1,0),0)</f>
        <v>2928</v>
      </c>
      <c r="S958" s="1227">
        <f>IFERROR(VLOOKUP($A958,NotaCredito2_0!$L$5:$L$457,1,0),0)</f>
        <v>0</v>
      </c>
      <c r="T958" s="1227">
        <f>IFERROR(VLOOKUP($A958,NotaDebito2_0!$L$5:$L$454,1,0),0)</f>
        <v>0</v>
      </c>
      <c r="U958" s="1227">
        <f>IFERROR(VLOOKUP($A958,General!$D$6:$D$235,1,0),0)</f>
        <v>0</v>
      </c>
      <c r="V958" s="1227">
        <f>IFERROR(VLOOKUP($A958,Firma!$H$4:$H$232,1,0),0)</f>
        <v>0</v>
      </c>
      <c r="W958" s="1427" t="s">
        <v>3591</v>
      </c>
      <c r="X958" s="1229" t="str">
        <f t="shared" si="14"/>
        <v>2928</v>
      </c>
    </row>
    <row r="959" spans="1:24" customFormat="1" x14ac:dyDescent="0.25">
      <c r="A959" s="1427" t="s">
        <v>3593</v>
      </c>
      <c r="B959" s="1428" t="s">
        <v>3594</v>
      </c>
      <c r="C959" s="1382"/>
      <c r="D959" s="1090"/>
      <c r="E959" s="449"/>
      <c r="F959" s="1227" t="str">
        <f>IFERROR(VLOOKUP(A959,Factura1_0!$K$5:$K$263,1,0),"0")</f>
        <v>0</v>
      </c>
      <c r="G959" s="1227">
        <f>IFERROR(VLOOKUP(A959,Boleta1_0!$K$5:$K$248,1,0),0)</f>
        <v>0</v>
      </c>
      <c r="H959" s="1227">
        <f>IFERROR(VLOOKUP(A959,'Nota de Débito1_0'!$K$5:$K$238,1,0),0)</f>
        <v>0</v>
      </c>
      <c r="I959" s="1227">
        <f>IFERROR(VLOOKUP(A959,'Nota de Crédito1_0'!$K$5:$K$238,1,0),0)</f>
        <v>0</v>
      </c>
      <c r="J959" s="1227">
        <f>IFERROR(VLOOKUP(A959,Retenciones1_0!$K$5:$K$237,1,0),0)</f>
        <v>0</v>
      </c>
      <c r="K959" s="1227">
        <f>IFERROR(VLOOKUP(A959,Percepciones1_0!$K$5:$K$236,1,0),0)</f>
        <v>0</v>
      </c>
      <c r="L959" s="1227">
        <f>IFERROR(VLOOKUP(A959,Guía1_0!$K$5:$K$235,1,0),0)</f>
        <v>0</v>
      </c>
      <c r="M959" s="1227">
        <f>IFERROR(VLOOKUP(A959,'Resumen Diario1_1'!$K$5:$K$233,1,0),0)</f>
        <v>0</v>
      </c>
      <c r="N959" s="1227">
        <f>IFERROR(VLOOKUP(A959,'Comunicación de Baja1_0'!$K$5:$K$233,1,0),0)</f>
        <v>0</v>
      </c>
      <c r="O959" s="1227">
        <f>IFERROR(VLOOKUP(A959,'Resumen de reversiones1_0'!$K$5:$K$1000,1,0),0)</f>
        <v>0</v>
      </c>
      <c r="P959" s="1227">
        <f>IFERROR(VLOOKUP(A959,Factura2_0!$L$5:$L$971,1,0),0)</f>
        <v>0</v>
      </c>
      <c r="Q959" s="1227">
        <f>IFERROR(VLOOKUP($A959,Boleta2_0!$L$5:$L$1117,1,0),0)</f>
        <v>0</v>
      </c>
      <c r="R959" s="1227" t="str">
        <f>IFERROR(VLOOKUP($A959,'Servicios Públicos2_0'!$L$5:$L$462,1,0),0)</f>
        <v>2929</v>
      </c>
      <c r="S959" s="1227">
        <f>IFERROR(VLOOKUP($A959,NotaCredito2_0!$L$5:$L$457,1,0),0)</f>
        <v>0</v>
      </c>
      <c r="T959" s="1227">
        <f>IFERROR(VLOOKUP($A959,NotaDebito2_0!$L$5:$L$454,1,0),0)</f>
        <v>0</v>
      </c>
      <c r="U959" s="1227">
        <f>IFERROR(VLOOKUP($A959,General!$D$6:$D$235,1,0),0)</f>
        <v>0</v>
      </c>
      <c r="V959" s="1227">
        <f>IFERROR(VLOOKUP($A959,Firma!$H$4:$H$232,1,0),0)</f>
        <v>0</v>
      </c>
      <c r="W959" s="1427" t="s">
        <v>3593</v>
      </c>
      <c r="X959" s="1229" t="str">
        <f t="shared" si="14"/>
        <v>2929</v>
      </c>
    </row>
    <row r="960" spans="1:24" customFormat="1" x14ac:dyDescent="0.25">
      <c r="A960" s="1427" t="s">
        <v>3595</v>
      </c>
      <c r="B960" s="1428" t="s">
        <v>3814</v>
      </c>
      <c r="C960" s="1382"/>
      <c r="D960" s="1090"/>
      <c r="E960" s="449"/>
      <c r="F960" s="1227" t="str">
        <f>IFERROR(VLOOKUP(A960,Factura1_0!$K$5:$K$263,1,0),"0")</f>
        <v>0</v>
      </c>
      <c r="G960" s="1227">
        <f>IFERROR(VLOOKUP(A960,Boleta1_0!$K$5:$K$248,1,0),0)</f>
        <v>0</v>
      </c>
      <c r="H960" s="1227" t="str">
        <f>IFERROR(VLOOKUP(A960,'Nota de Débito1_0'!$K$5:$K$238,1,0),0)</f>
        <v>2930</v>
      </c>
      <c r="I960" s="1227">
        <f>IFERROR(VLOOKUP(A960,'Nota de Crédito1_0'!$K$5:$K$238,1,0),0)</f>
        <v>0</v>
      </c>
      <c r="J960" s="1227">
        <f>IFERROR(VLOOKUP(A960,Retenciones1_0!$K$5:$K$237,1,0),0)</f>
        <v>0</v>
      </c>
      <c r="K960" s="1227">
        <f>IFERROR(VLOOKUP(A960,Percepciones1_0!$K$5:$K$236,1,0),0)</f>
        <v>0</v>
      </c>
      <c r="L960" s="1227">
        <f>IFERROR(VLOOKUP(A960,Guía1_0!$K$5:$K$235,1,0),0)</f>
        <v>0</v>
      </c>
      <c r="M960" s="1227">
        <f>IFERROR(VLOOKUP(A960,'Resumen Diario1_1'!$K$5:$K$233,1,0),0)</f>
        <v>0</v>
      </c>
      <c r="N960" s="1227">
        <f>IFERROR(VLOOKUP(A960,'Comunicación de Baja1_0'!$K$5:$K$233,1,0),0)</f>
        <v>0</v>
      </c>
      <c r="O960" s="1227">
        <f>IFERROR(VLOOKUP(A960,'Resumen de reversiones1_0'!$K$5:$K$1000,1,0),0)</f>
        <v>0</v>
      </c>
      <c r="P960" s="1227">
        <f>IFERROR(VLOOKUP(A960,Factura2_0!$L$5:$L$971,1,0),0)</f>
        <v>0</v>
      </c>
      <c r="Q960" s="1227">
        <f>IFERROR(VLOOKUP($A960,Boleta2_0!$L$5:$L$1117,1,0),0)</f>
        <v>0</v>
      </c>
      <c r="R960" s="1227">
        <f>IFERROR(VLOOKUP($A960,'Servicios Públicos2_0'!$L$5:$L$462,1,0),0)</f>
        <v>0</v>
      </c>
      <c r="S960" s="1227" t="str">
        <f>IFERROR(VLOOKUP($A960,NotaCredito2_0!$L$5:$L$457,1,0),0)</f>
        <v>2930</v>
      </c>
      <c r="T960" s="1227" t="str">
        <f>IFERROR(VLOOKUP($A960,NotaDebito2_0!$L$5:$L$454,1,0),0)</f>
        <v>2930</v>
      </c>
      <c r="U960" s="1227">
        <f>IFERROR(VLOOKUP($A960,General!$D$6:$D$235,1,0),0)</f>
        <v>0</v>
      </c>
      <c r="V960" s="1227">
        <f>IFERROR(VLOOKUP($A960,Firma!$H$4:$H$232,1,0),0)</f>
        <v>0</v>
      </c>
      <c r="W960" s="1427" t="s">
        <v>3595</v>
      </c>
      <c r="X960" s="1229" t="str">
        <f t="shared" si="14"/>
        <v>2930</v>
      </c>
    </row>
    <row r="961" spans="1:24" customFormat="1" x14ac:dyDescent="0.25">
      <c r="A961" s="1427" t="s">
        <v>3596</v>
      </c>
      <c r="B961" s="1428" t="s">
        <v>3592</v>
      </c>
      <c r="C961" s="1382"/>
      <c r="D961" s="1090"/>
      <c r="E961" s="449"/>
      <c r="F961" s="1227" t="str">
        <f>IFERROR(VLOOKUP(A961,Factura1_0!$K$5:$K$263,1,0),"0")</f>
        <v>0</v>
      </c>
      <c r="G961" s="1227">
        <f>IFERROR(VLOOKUP(A961,Boleta1_0!$K$5:$K$248,1,0),0)</f>
        <v>0</v>
      </c>
      <c r="H961" s="1227">
        <f>IFERROR(VLOOKUP(A961,'Nota de Débito1_0'!$K$5:$K$238,1,0),0)</f>
        <v>0</v>
      </c>
      <c r="I961" s="1227">
        <f>IFERROR(VLOOKUP(A961,'Nota de Crédito1_0'!$K$5:$K$238,1,0),0)</f>
        <v>0</v>
      </c>
      <c r="J961" s="1227">
        <f>IFERROR(VLOOKUP(A961,Retenciones1_0!$K$5:$K$237,1,0),0)</f>
        <v>0</v>
      </c>
      <c r="K961" s="1227">
        <f>IFERROR(VLOOKUP(A961,Percepciones1_0!$K$5:$K$236,1,0),0)</f>
        <v>0</v>
      </c>
      <c r="L961" s="1227">
        <f>IFERROR(VLOOKUP(A961,Guía1_0!$K$5:$K$235,1,0),0)</f>
        <v>0</v>
      </c>
      <c r="M961" s="1227">
        <f>IFERROR(VLOOKUP(A961,'Resumen Diario1_1'!$K$5:$K$233,1,0),0)</f>
        <v>0</v>
      </c>
      <c r="N961" s="1227">
        <f>IFERROR(VLOOKUP(A961,'Comunicación de Baja1_0'!$K$5:$K$233,1,0),0)</f>
        <v>0</v>
      </c>
      <c r="O961" s="1227">
        <f>IFERROR(VLOOKUP(A961,'Resumen de reversiones1_0'!$K$5:$K$1000,1,0),0)</f>
        <v>0</v>
      </c>
      <c r="P961" s="1227">
        <f>IFERROR(VLOOKUP(A961,Factura2_0!$L$5:$L$971,1,0),0)</f>
        <v>0</v>
      </c>
      <c r="Q961" s="1227">
        <f>IFERROR(VLOOKUP($A961,Boleta2_0!$L$5:$L$1117,1,0),0)</f>
        <v>0</v>
      </c>
      <c r="R961" s="1227" t="str">
        <f>IFERROR(VLOOKUP($A961,'Servicios Públicos2_0'!$L$5:$L$462,1,0),0)</f>
        <v>2931</v>
      </c>
      <c r="S961" s="1227">
        <f>IFERROR(VLOOKUP($A961,NotaCredito2_0!$L$5:$L$457,1,0),0)</f>
        <v>0</v>
      </c>
      <c r="T961" s="1227">
        <f>IFERROR(VLOOKUP($A961,NotaDebito2_0!$L$5:$L$454,1,0),0)</f>
        <v>0</v>
      </c>
      <c r="U961" s="1227">
        <f>IFERROR(VLOOKUP($A961,General!$D$6:$D$235,1,0),0)</f>
        <v>0</v>
      </c>
      <c r="V961" s="1227">
        <f>IFERROR(VLOOKUP($A961,Firma!$H$4:$H$232,1,0),0)</f>
        <v>0</v>
      </c>
      <c r="W961" s="1427" t="s">
        <v>3596</v>
      </c>
      <c r="X961" s="1229" t="str">
        <f t="shared" si="14"/>
        <v>2931</v>
      </c>
    </row>
    <row r="962" spans="1:24" customFormat="1" x14ac:dyDescent="0.25">
      <c r="A962" s="1427" t="s">
        <v>3597</v>
      </c>
      <c r="B962" s="1428" t="s">
        <v>3598</v>
      </c>
      <c r="C962" s="1382"/>
      <c r="D962" s="1090"/>
      <c r="E962" s="449"/>
      <c r="F962" s="1227" t="str">
        <f>IFERROR(VLOOKUP(A962,Factura1_0!$K$5:$K$263,1,0),"0")</f>
        <v>0</v>
      </c>
      <c r="G962" s="1227">
        <f>IFERROR(VLOOKUP(A962,Boleta1_0!$K$5:$K$248,1,0),0)</f>
        <v>0</v>
      </c>
      <c r="H962" s="1227">
        <f>IFERROR(VLOOKUP(A962,'Nota de Débito1_0'!$K$5:$K$238,1,0),0)</f>
        <v>0</v>
      </c>
      <c r="I962" s="1227">
        <f>IFERROR(VLOOKUP(A962,'Nota de Crédito1_0'!$K$5:$K$238,1,0),0)</f>
        <v>0</v>
      </c>
      <c r="J962" s="1227">
        <f>IFERROR(VLOOKUP(A962,Retenciones1_0!$K$5:$K$237,1,0),0)</f>
        <v>0</v>
      </c>
      <c r="K962" s="1227">
        <f>IFERROR(VLOOKUP(A962,Percepciones1_0!$K$5:$K$236,1,0),0)</f>
        <v>0</v>
      </c>
      <c r="L962" s="1227">
        <f>IFERROR(VLOOKUP(A962,Guía1_0!$K$5:$K$235,1,0),0)</f>
        <v>0</v>
      </c>
      <c r="M962" s="1227">
        <f>IFERROR(VLOOKUP(A962,'Resumen Diario1_1'!$K$5:$K$233,1,0),0)</f>
        <v>0</v>
      </c>
      <c r="N962" s="1227">
        <f>IFERROR(VLOOKUP(A962,'Comunicación de Baja1_0'!$K$5:$K$233,1,0),0)</f>
        <v>0</v>
      </c>
      <c r="O962" s="1227">
        <f>IFERROR(VLOOKUP(A962,'Resumen de reversiones1_0'!$K$5:$K$1000,1,0),0)</f>
        <v>0</v>
      </c>
      <c r="P962" s="1227">
        <f>IFERROR(VLOOKUP(A962,Factura2_0!$L$5:$L$971,1,0),0)</f>
        <v>0</v>
      </c>
      <c r="Q962" s="1227">
        <f>IFERROR(VLOOKUP($A962,Boleta2_0!$L$5:$L$1117,1,0),0)</f>
        <v>0</v>
      </c>
      <c r="R962" s="1227" t="str">
        <f>IFERROR(VLOOKUP($A962,'Servicios Públicos2_0'!$L$5:$L$462,1,0),0)</f>
        <v>2932</v>
      </c>
      <c r="S962" s="1227">
        <f>IFERROR(VLOOKUP($A962,NotaCredito2_0!$L$5:$L$457,1,0),0)</f>
        <v>0</v>
      </c>
      <c r="T962" s="1227">
        <f>IFERROR(VLOOKUP($A962,NotaDebito2_0!$L$5:$L$454,1,0),0)</f>
        <v>0</v>
      </c>
      <c r="U962" s="1227">
        <f>IFERROR(VLOOKUP($A962,General!$D$6:$D$235,1,0),0)</f>
        <v>0</v>
      </c>
      <c r="V962" s="1227">
        <f>IFERROR(VLOOKUP($A962,Firma!$H$4:$H$232,1,0),0)</f>
        <v>0</v>
      </c>
      <c r="W962" s="1427" t="s">
        <v>3597</v>
      </c>
      <c r="X962" s="1229" t="str">
        <f t="shared" si="14"/>
        <v>2932</v>
      </c>
    </row>
    <row r="963" spans="1:24" customFormat="1" x14ac:dyDescent="0.25">
      <c r="A963" s="1427" t="s">
        <v>3599</v>
      </c>
      <c r="B963" s="1428" t="s">
        <v>3590</v>
      </c>
      <c r="C963" s="1382"/>
      <c r="D963" s="1090"/>
      <c r="E963" s="449"/>
      <c r="F963" s="1227" t="str">
        <f>IFERROR(VLOOKUP(A963,Factura1_0!$K$5:$K$263,1,0),"0")</f>
        <v>0</v>
      </c>
      <c r="G963" s="1227">
        <f>IFERROR(VLOOKUP(A963,Boleta1_0!$K$5:$K$248,1,0),0)</f>
        <v>0</v>
      </c>
      <c r="H963" s="1227">
        <f>IFERROR(VLOOKUP(A963,'Nota de Débito1_0'!$K$5:$K$238,1,0),0)</f>
        <v>0</v>
      </c>
      <c r="I963" s="1227">
        <f>IFERROR(VLOOKUP(A963,'Nota de Crédito1_0'!$K$5:$K$238,1,0),0)</f>
        <v>0</v>
      </c>
      <c r="J963" s="1227">
        <f>IFERROR(VLOOKUP(A963,Retenciones1_0!$K$5:$K$237,1,0),0)</f>
        <v>0</v>
      </c>
      <c r="K963" s="1227">
        <f>IFERROR(VLOOKUP(A963,Percepciones1_0!$K$5:$K$236,1,0),0)</f>
        <v>0</v>
      </c>
      <c r="L963" s="1227">
        <f>IFERROR(VLOOKUP(A963,Guía1_0!$K$5:$K$235,1,0),0)</f>
        <v>0</v>
      </c>
      <c r="M963" s="1227">
        <f>IFERROR(VLOOKUP(A963,'Resumen Diario1_1'!$K$5:$K$233,1,0),0)</f>
        <v>0</v>
      </c>
      <c r="N963" s="1227">
        <f>IFERROR(VLOOKUP(A963,'Comunicación de Baja1_0'!$K$5:$K$233,1,0),0)</f>
        <v>0</v>
      </c>
      <c r="O963" s="1227">
        <f>IFERROR(VLOOKUP(A963,'Resumen de reversiones1_0'!$K$5:$K$1000,1,0),0)</f>
        <v>0</v>
      </c>
      <c r="P963" s="1227">
        <f>IFERROR(VLOOKUP(A963,Factura2_0!$L$5:$L$971,1,0),0)</f>
        <v>0</v>
      </c>
      <c r="Q963" s="1227">
        <f>IFERROR(VLOOKUP($A963,Boleta2_0!$L$5:$L$1117,1,0),0)</f>
        <v>0</v>
      </c>
      <c r="R963" s="1227" t="str">
        <f>IFERROR(VLOOKUP($A963,'Servicios Públicos2_0'!$L$5:$L$462,1,0),0)</f>
        <v>2933</v>
      </c>
      <c r="S963" s="1227">
        <f>IFERROR(VLOOKUP($A963,NotaCredito2_0!$L$5:$L$457,1,0),0)</f>
        <v>0</v>
      </c>
      <c r="T963" s="1227">
        <f>IFERROR(VLOOKUP($A963,NotaDebito2_0!$L$5:$L$454,1,0),0)</f>
        <v>0</v>
      </c>
      <c r="U963" s="1227">
        <f>IFERROR(VLOOKUP($A963,General!$D$6:$D$235,1,0),0)</f>
        <v>0</v>
      </c>
      <c r="V963" s="1227">
        <f>IFERROR(VLOOKUP($A963,Firma!$H$4:$H$232,1,0),0)</f>
        <v>0</v>
      </c>
      <c r="W963" s="1427" t="s">
        <v>3599</v>
      </c>
      <c r="X963" s="1229" t="str">
        <f t="shared" ref="X963:X1026" si="15">IF(SUM(F963:V963)&gt;0,"",W963)</f>
        <v>2933</v>
      </c>
    </row>
    <row r="964" spans="1:24" customFormat="1" x14ac:dyDescent="0.25">
      <c r="A964" s="1427" t="s">
        <v>3600</v>
      </c>
      <c r="B964" s="1428" t="s">
        <v>3581</v>
      </c>
      <c r="C964" s="1382"/>
      <c r="D964" s="1090"/>
      <c r="E964" s="449"/>
      <c r="F964" s="1227" t="str">
        <f>IFERROR(VLOOKUP(A964,Factura1_0!$K$5:$K$263,1,0),"0")</f>
        <v>0</v>
      </c>
      <c r="G964" s="1227">
        <f>IFERROR(VLOOKUP(A964,Boleta1_0!$K$5:$K$248,1,0),0)</f>
        <v>0</v>
      </c>
      <c r="H964" s="1227">
        <f>IFERROR(VLOOKUP(A964,'Nota de Débito1_0'!$K$5:$K$238,1,0),0)</f>
        <v>0</v>
      </c>
      <c r="I964" s="1227">
        <f>IFERROR(VLOOKUP(A964,'Nota de Crédito1_0'!$K$5:$K$238,1,0),0)</f>
        <v>0</v>
      </c>
      <c r="J964" s="1227">
        <f>IFERROR(VLOOKUP(A964,Retenciones1_0!$K$5:$K$237,1,0),0)</f>
        <v>0</v>
      </c>
      <c r="K964" s="1227">
        <f>IFERROR(VLOOKUP(A964,Percepciones1_0!$K$5:$K$236,1,0),0)</f>
        <v>0</v>
      </c>
      <c r="L964" s="1227">
        <f>IFERROR(VLOOKUP(A964,Guía1_0!$K$5:$K$235,1,0),0)</f>
        <v>0</v>
      </c>
      <c r="M964" s="1227">
        <f>IFERROR(VLOOKUP(A964,'Resumen Diario1_1'!$K$5:$K$233,1,0),0)</f>
        <v>0</v>
      </c>
      <c r="N964" s="1227">
        <f>IFERROR(VLOOKUP(A964,'Comunicación de Baja1_0'!$K$5:$K$233,1,0),0)</f>
        <v>0</v>
      </c>
      <c r="O964" s="1227">
        <f>IFERROR(VLOOKUP(A964,'Resumen de reversiones1_0'!$K$5:$K$1000,1,0),0)</f>
        <v>0</v>
      </c>
      <c r="P964" s="1227">
        <f>IFERROR(VLOOKUP(A964,Factura2_0!$L$5:$L$971,1,0),0)</f>
        <v>0</v>
      </c>
      <c r="Q964" s="1227">
        <f>IFERROR(VLOOKUP($A964,Boleta2_0!$L$5:$L$1117,1,0),0)</f>
        <v>0</v>
      </c>
      <c r="R964" s="1227" t="str">
        <f>IFERROR(VLOOKUP($A964,'Servicios Públicos2_0'!$L$5:$L$462,1,0),0)</f>
        <v>2934</v>
      </c>
      <c r="S964" s="1227">
        <f>IFERROR(VLOOKUP($A964,NotaCredito2_0!$L$5:$L$457,1,0),0)</f>
        <v>0</v>
      </c>
      <c r="T964" s="1227">
        <f>IFERROR(VLOOKUP($A964,NotaDebito2_0!$L$5:$L$454,1,0),0)</f>
        <v>0</v>
      </c>
      <c r="U964" s="1227">
        <f>IFERROR(VLOOKUP($A964,General!$D$6:$D$235,1,0),0)</f>
        <v>0</v>
      </c>
      <c r="V964" s="1227">
        <f>IFERROR(VLOOKUP($A964,Firma!$H$4:$H$232,1,0),0)</f>
        <v>0</v>
      </c>
      <c r="W964" s="1427" t="s">
        <v>3600</v>
      </c>
      <c r="X964" s="1229" t="str">
        <f t="shared" si="15"/>
        <v>2934</v>
      </c>
    </row>
    <row r="965" spans="1:24" customFormat="1" x14ac:dyDescent="0.25">
      <c r="A965" s="1427" t="s">
        <v>3601</v>
      </c>
      <c r="B965" s="1428" t="s">
        <v>3602</v>
      </c>
      <c r="C965" s="1382"/>
      <c r="D965" s="1090"/>
      <c r="E965" s="449"/>
      <c r="F965" s="1227" t="str">
        <f>IFERROR(VLOOKUP(A965,Factura1_0!$K$5:$K$263,1,0),"0")</f>
        <v>0</v>
      </c>
      <c r="G965" s="1227">
        <f>IFERROR(VLOOKUP(A965,Boleta1_0!$K$5:$K$248,1,0),0)</f>
        <v>0</v>
      </c>
      <c r="H965" s="1227">
        <f>IFERROR(VLOOKUP(A965,'Nota de Débito1_0'!$K$5:$K$238,1,0),0)</f>
        <v>0</v>
      </c>
      <c r="I965" s="1227">
        <f>IFERROR(VLOOKUP(A965,'Nota de Crédito1_0'!$K$5:$K$238,1,0),0)</f>
        <v>0</v>
      </c>
      <c r="J965" s="1227">
        <f>IFERROR(VLOOKUP(A965,Retenciones1_0!$K$5:$K$237,1,0),0)</f>
        <v>0</v>
      </c>
      <c r="K965" s="1227">
        <f>IFERROR(VLOOKUP(A965,Percepciones1_0!$K$5:$K$236,1,0),0)</f>
        <v>0</v>
      </c>
      <c r="L965" s="1227">
        <f>IFERROR(VLOOKUP(A965,Guía1_0!$K$5:$K$235,1,0),0)</f>
        <v>0</v>
      </c>
      <c r="M965" s="1227">
        <f>IFERROR(VLOOKUP(A965,'Resumen Diario1_1'!$K$5:$K$233,1,0),0)</f>
        <v>0</v>
      </c>
      <c r="N965" s="1227">
        <f>IFERROR(VLOOKUP(A965,'Comunicación de Baja1_0'!$K$5:$K$233,1,0),0)</f>
        <v>0</v>
      </c>
      <c r="O965" s="1227">
        <f>IFERROR(VLOOKUP(A965,'Resumen de reversiones1_0'!$K$5:$K$1000,1,0),0)</f>
        <v>0</v>
      </c>
      <c r="P965" s="1227">
        <f>IFERROR(VLOOKUP(A965,Factura2_0!$L$5:$L$971,1,0),0)</f>
        <v>0</v>
      </c>
      <c r="Q965" s="1227">
        <f>IFERROR(VLOOKUP($A965,Boleta2_0!$L$5:$L$1117,1,0),0)</f>
        <v>0</v>
      </c>
      <c r="R965" s="1227" t="str">
        <f>IFERROR(VLOOKUP($A965,'Servicios Públicos2_0'!$L$5:$L$462,1,0),0)</f>
        <v>2935</v>
      </c>
      <c r="S965" s="1227">
        <f>IFERROR(VLOOKUP($A965,NotaCredito2_0!$L$5:$L$457,1,0),0)</f>
        <v>0</v>
      </c>
      <c r="T965" s="1227">
        <f>IFERROR(VLOOKUP($A965,NotaDebito2_0!$L$5:$L$454,1,0),0)</f>
        <v>0</v>
      </c>
      <c r="U965" s="1227">
        <f>IFERROR(VLOOKUP($A965,General!$D$6:$D$235,1,0),0)</f>
        <v>0</v>
      </c>
      <c r="V965" s="1227">
        <f>IFERROR(VLOOKUP($A965,Firma!$H$4:$H$232,1,0),0)</f>
        <v>0</v>
      </c>
      <c r="W965" s="1427" t="s">
        <v>3601</v>
      </c>
      <c r="X965" s="1229" t="str">
        <f t="shared" si="15"/>
        <v>2935</v>
      </c>
    </row>
    <row r="966" spans="1:24" customFormat="1" x14ac:dyDescent="0.25">
      <c r="A966" s="1427" t="s">
        <v>3603</v>
      </c>
      <c r="B966" s="1428" t="s">
        <v>3604</v>
      </c>
      <c r="C966" s="1382"/>
      <c r="D966" s="1090"/>
      <c r="E966" s="449"/>
      <c r="F966" s="1227" t="str">
        <f>IFERROR(VLOOKUP(A966,Factura1_0!$K$5:$K$263,1,0),"0")</f>
        <v>0</v>
      </c>
      <c r="G966" s="1227">
        <f>IFERROR(VLOOKUP(A966,Boleta1_0!$K$5:$K$248,1,0),0)</f>
        <v>0</v>
      </c>
      <c r="H966" s="1227">
        <f>IFERROR(VLOOKUP(A966,'Nota de Débito1_0'!$K$5:$K$238,1,0),0)</f>
        <v>0</v>
      </c>
      <c r="I966" s="1227">
        <f>IFERROR(VLOOKUP(A966,'Nota de Crédito1_0'!$K$5:$K$238,1,0),0)</f>
        <v>0</v>
      </c>
      <c r="J966" s="1227">
        <f>IFERROR(VLOOKUP(A966,Retenciones1_0!$K$5:$K$237,1,0),0)</f>
        <v>0</v>
      </c>
      <c r="K966" s="1227">
        <f>IFERROR(VLOOKUP(A966,Percepciones1_0!$K$5:$K$236,1,0),0)</f>
        <v>0</v>
      </c>
      <c r="L966" s="1227">
        <f>IFERROR(VLOOKUP(A966,Guía1_0!$K$5:$K$235,1,0),0)</f>
        <v>0</v>
      </c>
      <c r="M966" s="1227">
        <f>IFERROR(VLOOKUP(A966,'Resumen Diario1_1'!$K$5:$K$233,1,0),0)</f>
        <v>0</v>
      </c>
      <c r="N966" s="1227">
        <f>IFERROR(VLOOKUP(A966,'Comunicación de Baja1_0'!$K$5:$K$233,1,0),0)</f>
        <v>0</v>
      </c>
      <c r="O966" s="1227">
        <f>IFERROR(VLOOKUP(A966,'Resumen de reversiones1_0'!$K$5:$K$1000,1,0),0)</f>
        <v>0</v>
      </c>
      <c r="P966" s="1227">
        <f>IFERROR(VLOOKUP(A966,Factura2_0!$L$5:$L$971,1,0),0)</f>
        <v>0</v>
      </c>
      <c r="Q966" s="1227">
        <f>IFERROR(VLOOKUP($A966,Boleta2_0!$L$5:$L$1117,1,0),0)</f>
        <v>0</v>
      </c>
      <c r="R966" s="1227" t="str">
        <f>IFERROR(VLOOKUP($A966,'Servicios Públicos2_0'!$L$5:$L$462,1,0),0)</f>
        <v>2936</v>
      </c>
      <c r="S966" s="1227">
        <f>IFERROR(VLOOKUP($A966,NotaCredito2_0!$L$5:$L$457,1,0),0)</f>
        <v>0</v>
      </c>
      <c r="T966" s="1227">
        <f>IFERROR(VLOOKUP($A966,NotaDebito2_0!$L$5:$L$454,1,0),0)</f>
        <v>0</v>
      </c>
      <c r="U966" s="1227">
        <f>IFERROR(VLOOKUP($A966,General!$D$6:$D$235,1,0),0)</f>
        <v>0</v>
      </c>
      <c r="V966" s="1227">
        <f>IFERROR(VLOOKUP($A966,Firma!$H$4:$H$232,1,0),0)</f>
        <v>0</v>
      </c>
      <c r="W966" s="1427" t="s">
        <v>3603</v>
      </c>
      <c r="X966" s="1229" t="str">
        <f t="shared" si="15"/>
        <v>2936</v>
      </c>
    </row>
    <row r="967" spans="1:24" customFormat="1" x14ac:dyDescent="0.25">
      <c r="A967" s="1427" t="s">
        <v>3605</v>
      </c>
      <c r="B967" s="1428" t="s">
        <v>3602</v>
      </c>
      <c r="C967" s="1382"/>
      <c r="D967" s="1090"/>
      <c r="E967" s="449"/>
      <c r="F967" s="1227" t="str">
        <f>IFERROR(VLOOKUP(A967,Factura1_0!$K$5:$K$263,1,0),"0")</f>
        <v>0</v>
      </c>
      <c r="G967" s="1227">
        <f>IFERROR(VLOOKUP(A967,Boleta1_0!$K$5:$K$248,1,0),0)</f>
        <v>0</v>
      </c>
      <c r="H967" s="1227">
        <f>IFERROR(VLOOKUP(A967,'Nota de Débito1_0'!$K$5:$K$238,1,0),0)</f>
        <v>0</v>
      </c>
      <c r="I967" s="1227">
        <f>IFERROR(VLOOKUP(A967,'Nota de Crédito1_0'!$K$5:$K$238,1,0),0)</f>
        <v>0</v>
      </c>
      <c r="J967" s="1227">
        <f>IFERROR(VLOOKUP(A967,Retenciones1_0!$K$5:$K$237,1,0),0)</f>
        <v>0</v>
      </c>
      <c r="K967" s="1227">
        <f>IFERROR(VLOOKUP(A967,Percepciones1_0!$K$5:$K$236,1,0),0)</f>
        <v>0</v>
      </c>
      <c r="L967" s="1227">
        <f>IFERROR(VLOOKUP(A967,Guía1_0!$K$5:$K$235,1,0),0)</f>
        <v>0</v>
      </c>
      <c r="M967" s="1227">
        <f>IFERROR(VLOOKUP(A967,'Resumen Diario1_1'!$K$5:$K$233,1,0),0)</f>
        <v>0</v>
      </c>
      <c r="N967" s="1227">
        <f>IFERROR(VLOOKUP(A967,'Comunicación de Baja1_0'!$K$5:$K$233,1,0),0)</f>
        <v>0</v>
      </c>
      <c r="O967" s="1227">
        <f>IFERROR(VLOOKUP(A967,'Resumen de reversiones1_0'!$K$5:$K$1000,1,0),0)</f>
        <v>0</v>
      </c>
      <c r="P967" s="1227">
        <f>IFERROR(VLOOKUP(A967,Factura2_0!$L$5:$L$971,1,0),0)</f>
        <v>0</v>
      </c>
      <c r="Q967" s="1227">
        <f>IFERROR(VLOOKUP($A967,Boleta2_0!$L$5:$L$1117,1,0),0)</f>
        <v>0</v>
      </c>
      <c r="R967" s="1227" t="str">
        <f>IFERROR(VLOOKUP($A967,'Servicios Públicos2_0'!$L$5:$L$462,1,0),0)</f>
        <v>2937</v>
      </c>
      <c r="S967" s="1227">
        <f>IFERROR(VLOOKUP($A967,NotaCredito2_0!$L$5:$L$457,1,0),0)</f>
        <v>0</v>
      </c>
      <c r="T967" s="1227">
        <f>IFERROR(VLOOKUP($A967,NotaDebito2_0!$L$5:$L$454,1,0),0)</f>
        <v>0</v>
      </c>
      <c r="U967" s="1227">
        <f>IFERROR(VLOOKUP($A967,General!$D$6:$D$235,1,0),0)</f>
        <v>0</v>
      </c>
      <c r="V967" s="1227">
        <f>IFERROR(VLOOKUP($A967,Firma!$H$4:$H$232,1,0),0)</f>
        <v>0</v>
      </c>
      <c r="W967" s="1427" t="s">
        <v>3605</v>
      </c>
      <c r="X967" s="1229" t="str">
        <f t="shared" si="15"/>
        <v>2937</v>
      </c>
    </row>
    <row r="968" spans="1:24" customFormat="1" x14ac:dyDescent="0.25">
      <c r="A968" s="1427" t="s">
        <v>3606</v>
      </c>
      <c r="B968" s="1428" t="s">
        <v>3604</v>
      </c>
      <c r="C968" s="1382"/>
      <c r="D968" s="1090"/>
      <c r="E968" s="449"/>
      <c r="F968" s="1227" t="str">
        <f>IFERROR(VLOOKUP(A968,Factura1_0!$K$5:$K$263,1,0),"0")</f>
        <v>0</v>
      </c>
      <c r="G968" s="1227">
        <f>IFERROR(VLOOKUP(A968,Boleta1_0!$K$5:$K$248,1,0),0)</f>
        <v>0</v>
      </c>
      <c r="H968" s="1227">
        <f>IFERROR(VLOOKUP(A968,'Nota de Débito1_0'!$K$5:$K$238,1,0),0)</f>
        <v>0</v>
      </c>
      <c r="I968" s="1227">
        <f>IFERROR(VLOOKUP(A968,'Nota de Crédito1_0'!$K$5:$K$238,1,0),0)</f>
        <v>0</v>
      </c>
      <c r="J968" s="1227">
        <f>IFERROR(VLOOKUP(A968,Retenciones1_0!$K$5:$K$237,1,0),0)</f>
        <v>0</v>
      </c>
      <c r="K968" s="1227">
        <f>IFERROR(VLOOKUP(A968,Percepciones1_0!$K$5:$K$236,1,0),0)</f>
        <v>0</v>
      </c>
      <c r="L968" s="1227">
        <f>IFERROR(VLOOKUP(A968,Guía1_0!$K$5:$K$235,1,0),0)</f>
        <v>0</v>
      </c>
      <c r="M968" s="1227">
        <f>IFERROR(VLOOKUP(A968,'Resumen Diario1_1'!$K$5:$K$233,1,0),0)</f>
        <v>0</v>
      </c>
      <c r="N968" s="1227">
        <f>IFERROR(VLOOKUP(A968,'Comunicación de Baja1_0'!$K$5:$K$233,1,0),0)</f>
        <v>0</v>
      </c>
      <c r="O968" s="1227">
        <f>IFERROR(VLOOKUP(A968,'Resumen de reversiones1_0'!$K$5:$K$1000,1,0),0)</f>
        <v>0</v>
      </c>
      <c r="P968" s="1227">
        <f>IFERROR(VLOOKUP(A968,Factura2_0!$L$5:$L$971,1,0),0)</f>
        <v>0</v>
      </c>
      <c r="Q968" s="1227">
        <f>IFERROR(VLOOKUP($A968,Boleta2_0!$L$5:$L$1117,1,0),0)</f>
        <v>0</v>
      </c>
      <c r="R968" s="1227" t="str">
        <f>IFERROR(VLOOKUP($A968,'Servicios Públicos2_0'!$L$5:$L$462,1,0),0)</f>
        <v>2938</v>
      </c>
      <c r="S968" s="1227">
        <f>IFERROR(VLOOKUP($A968,NotaCredito2_0!$L$5:$L$457,1,0),0)</f>
        <v>0</v>
      </c>
      <c r="T968" s="1227">
        <f>IFERROR(VLOOKUP($A968,NotaDebito2_0!$L$5:$L$454,1,0),0)</f>
        <v>0</v>
      </c>
      <c r="U968" s="1227">
        <f>IFERROR(VLOOKUP($A968,General!$D$6:$D$235,1,0),0)</f>
        <v>0</v>
      </c>
      <c r="V968" s="1227">
        <f>IFERROR(VLOOKUP($A968,Firma!$H$4:$H$232,1,0),0)</f>
        <v>0</v>
      </c>
      <c r="W968" s="1427" t="s">
        <v>3606</v>
      </c>
      <c r="X968" s="1229" t="str">
        <f t="shared" si="15"/>
        <v>2938</v>
      </c>
    </row>
    <row r="969" spans="1:24" customFormat="1" x14ac:dyDescent="0.25">
      <c r="A969" s="1427" t="s">
        <v>3607</v>
      </c>
      <c r="B969" s="1428" t="s">
        <v>3592</v>
      </c>
      <c r="C969" s="1382"/>
      <c r="D969" s="1090"/>
      <c r="E969" s="449"/>
      <c r="F969" s="1227" t="str">
        <f>IFERROR(VLOOKUP(A969,Factura1_0!$K$5:$K$263,1,0),"0")</f>
        <v>0</v>
      </c>
      <c r="G969" s="1227">
        <f>IFERROR(VLOOKUP(A969,Boleta1_0!$K$5:$K$248,1,0),0)</f>
        <v>0</v>
      </c>
      <c r="H969" s="1227">
        <f>IFERROR(VLOOKUP(A969,'Nota de Débito1_0'!$K$5:$K$238,1,0),0)</f>
        <v>0</v>
      </c>
      <c r="I969" s="1227">
        <f>IFERROR(VLOOKUP(A969,'Nota de Crédito1_0'!$K$5:$K$238,1,0),0)</f>
        <v>0</v>
      </c>
      <c r="J969" s="1227">
        <f>IFERROR(VLOOKUP(A969,Retenciones1_0!$K$5:$K$237,1,0),0)</f>
        <v>0</v>
      </c>
      <c r="K969" s="1227">
        <f>IFERROR(VLOOKUP(A969,Percepciones1_0!$K$5:$K$236,1,0),0)</f>
        <v>0</v>
      </c>
      <c r="L969" s="1227">
        <f>IFERROR(VLOOKUP(A969,Guía1_0!$K$5:$K$235,1,0),0)</f>
        <v>0</v>
      </c>
      <c r="M969" s="1227">
        <f>IFERROR(VLOOKUP(A969,'Resumen Diario1_1'!$K$5:$K$233,1,0),0)</f>
        <v>0</v>
      </c>
      <c r="N969" s="1227">
        <f>IFERROR(VLOOKUP(A969,'Comunicación de Baja1_0'!$K$5:$K$233,1,0),0)</f>
        <v>0</v>
      </c>
      <c r="O969" s="1227">
        <f>IFERROR(VLOOKUP(A969,'Resumen de reversiones1_0'!$K$5:$K$1000,1,0),0)</f>
        <v>0</v>
      </c>
      <c r="P969" s="1227">
        <f>IFERROR(VLOOKUP(A969,Factura2_0!$L$5:$L$971,1,0),0)</f>
        <v>0</v>
      </c>
      <c r="Q969" s="1227">
        <f>IFERROR(VLOOKUP($A969,Boleta2_0!$L$5:$L$1117,1,0),0)</f>
        <v>0</v>
      </c>
      <c r="R969" s="1227" t="str">
        <f>IFERROR(VLOOKUP($A969,'Servicios Públicos2_0'!$L$5:$L$462,1,0),0)</f>
        <v>2939</v>
      </c>
      <c r="S969" s="1227">
        <f>IFERROR(VLOOKUP($A969,NotaCredito2_0!$L$5:$L$457,1,0),0)</f>
        <v>0</v>
      </c>
      <c r="T969" s="1227">
        <f>IFERROR(VLOOKUP($A969,NotaDebito2_0!$L$5:$L$454,1,0),0)</f>
        <v>0</v>
      </c>
      <c r="U969" s="1227">
        <f>IFERROR(VLOOKUP($A969,General!$D$6:$D$235,1,0),0)</f>
        <v>0</v>
      </c>
      <c r="V969" s="1227">
        <f>IFERROR(VLOOKUP($A969,Firma!$H$4:$H$232,1,0),0)</f>
        <v>0</v>
      </c>
      <c r="W969" s="1427" t="s">
        <v>3607</v>
      </c>
      <c r="X969" s="1229" t="str">
        <f t="shared" si="15"/>
        <v>2939</v>
      </c>
    </row>
    <row r="970" spans="1:24" customFormat="1" x14ac:dyDescent="0.25">
      <c r="A970" s="1427" t="s">
        <v>3608</v>
      </c>
      <c r="B970" s="1428" t="s">
        <v>3609</v>
      </c>
      <c r="C970" s="1382"/>
      <c r="D970" s="1090"/>
      <c r="E970" s="449"/>
      <c r="F970" s="1227" t="str">
        <f>IFERROR(VLOOKUP(A970,Factura1_0!$K$5:$K$263,1,0),"0")</f>
        <v>0</v>
      </c>
      <c r="G970" s="1227">
        <f>IFERROR(VLOOKUP(A970,Boleta1_0!$K$5:$K$248,1,0),0)</f>
        <v>0</v>
      </c>
      <c r="H970" s="1227">
        <f>IFERROR(VLOOKUP(A970,'Nota de Débito1_0'!$K$5:$K$238,1,0),0)</f>
        <v>0</v>
      </c>
      <c r="I970" s="1227">
        <f>IFERROR(VLOOKUP(A970,'Nota de Crédito1_0'!$K$5:$K$238,1,0),0)</f>
        <v>0</v>
      </c>
      <c r="J970" s="1227">
        <f>IFERROR(VLOOKUP(A970,Retenciones1_0!$K$5:$K$237,1,0),0)</f>
        <v>0</v>
      </c>
      <c r="K970" s="1227">
        <f>IFERROR(VLOOKUP(A970,Percepciones1_0!$K$5:$K$236,1,0),0)</f>
        <v>0</v>
      </c>
      <c r="L970" s="1227">
        <f>IFERROR(VLOOKUP(A970,Guía1_0!$K$5:$K$235,1,0),0)</f>
        <v>0</v>
      </c>
      <c r="M970" s="1227">
        <f>IFERROR(VLOOKUP(A970,'Resumen Diario1_1'!$K$5:$K$233,1,0),0)</f>
        <v>0</v>
      </c>
      <c r="N970" s="1227">
        <f>IFERROR(VLOOKUP(A970,'Comunicación de Baja1_0'!$K$5:$K$233,1,0),0)</f>
        <v>0</v>
      </c>
      <c r="O970" s="1227">
        <f>IFERROR(VLOOKUP(A970,'Resumen de reversiones1_0'!$K$5:$K$1000,1,0),0)</f>
        <v>0</v>
      </c>
      <c r="P970" s="1227">
        <f>IFERROR(VLOOKUP(A970,Factura2_0!$L$5:$L$971,1,0),0)</f>
        <v>0</v>
      </c>
      <c r="Q970" s="1227">
        <f>IFERROR(VLOOKUP($A970,Boleta2_0!$L$5:$L$1117,1,0),0)</f>
        <v>0</v>
      </c>
      <c r="R970" s="1227" t="str">
        <f>IFERROR(VLOOKUP($A970,'Servicios Públicos2_0'!$L$5:$L$462,1,0),0)</f>
        <v>2940</v>
      </c>
      <c r="S970" s="1227">
        <f>IFERROR(VLOOKUP($A970,NotaCredito2_0!$L$5:$L$457,1,0),0)</f>
        <v>0</v>
      </c>
      <c r="T970" s="1227">
        <f>IFERROR(VLOOKUP($A970,NotaDebito2_0!$L$5:$L$454,1,0),0)</f>
        <v>0</v>
      </c>
      <c r="U970" s="1227">
        <f>IFERROR(VLOOKUP($A970,General!$D$6:$D$235,1,0),0)</f>
        <v>0</v>
      </c>
      <c r="V970" s="1227">
        <f>IFERROR(VLOOKUP($A970,Firma!$H$4:$H$232,1,0),0)</f>
        <v>0</v>
      </c>
      <c r="W970" s="1427" t="s">
        <v>3608</v>
      </c>
      <c r="X970" s="1229" t="str">
        <f t="shared" si="15"/>
        <v>2940</v>
      </c>
    </row>
    <row r="971" spans="1:24" customFormat="1" x14ac:dyDescent="0.25">
      <c r="A971" s="1427" t="s">
        <v>3610</v>
      </c>
      <c r="B971" s="1428" t="s">
        <v>3604</v>
      </c>
      <c r="C971" s="1382"/>
      <c r="D971" s="1090"/>
      <c r="E971" s="449"/>
      <c r="F971" s="1227" t="str">
        <f>IFERROR(VLOOKUP(A971,Factura1_0!$K$5:$K$263,1,0),"0")</f>
        <v>0</v>
      </c>
      <c r="G971" s="1227">
        <f>IFERROR(VLOOKUP(A971,Boleta1_0!$K$5:$K$248,1,0),0)</f>
        <v>0</v>
      </c>
      <c r="H971" s="1227">
        <f>IFERROR(VLOOKUP(A971,'Nota de Débito1_0'!$K$5:$K$238,1,0),0)</f>
        <v>0</v>
      </c>
      <c r="I971" s="1227">
        <f>IFERROR(VLOOKUP(A971,'Nota de Crédito1_0'!$K$5:$K$238,1,0),0)</f>
        <v>0</v>
      </c>
      <c r="J971" s="1227">
        <f>IFERROR(VLOOKUP(A971,Retenciones1_0!$K$5:$K$237,1,0),0)</f>
        <v>0</v>
      </c>
      <c r="K971" s="1227">
        <f>IFERROR(VLOOKUP(A971,Percepciones1_0!$K$5:$K$236,1,0),0)</f>
        <v>0</v>
      </c>
      <c r="L971" s="1227">
        <f>IFERROR(VLOOKUP(A971,Guía1_0!$K$5:$K$235,1,0),0)</f>
        <v>0</v>
      </c>
      <c r="M971" s="1227">
        <f>IFERROR(VLOOKUP(A971,'Resumen Diario1_1'!$K$5:$K$233,1,0),0)</f>
        <v>0</v>
      </c>
      <c r="N971" s="1227">
        <f>IFERROR(VLOOKUP(A971,'Comunicación de Baja1_0'!$K$5:$K$233,1,0),0)</f>
        <v>0</v>
      </c>
      <c r="O971" s="1227">
        <f>IFERROR(VLOOKUP(A971,'Resumen de reversiones1_0'!$K$5:$K$1000,1,0),0)</f>
        <v>0</v>
      </c>
      <c r="P971" s="1227">
        <f>IFERROR(VLOOKUP(A971,Factura2_0!$L$5:$L$971,1,0),0)</f>
        <v>0</v>
      </c>
      <c r="Q971" s="1227">
        <f>IFERROR(VLOOKUP($A971,Boleta2_0!$L$5:$L$1117,1,0),0)</f>
        <v>0</v>
      </c>
      <c r="R971" s="1227" t="str">
        <f>IFERROR(VLOOKUP($A971,'Servicios Públicos2_0'!$L$5:$L$462,1,0),0)</f>
        <v>2941</v>
      </c>
      <c r="S971" s="1227">
        <f>IFERROR(VLOOKUP($A971,NotaCredito2_0!$L$5:$L$457,1,0),0)</f>
        <v>0</v>
      </c>
      <c r="T971" s="1227">
        <f>IFERROR(VLOOKUP($A971,NotaDebito2_0!$L$5:$L$454,1,0),0)</f>
        <v>0</v>
      </c>
      <c r="U971" s="1227">
        <f>IFERROR(VLOOKUP($A971,General!$D$6:$D$235,1,0),0)</f>
        <v>0</v>
      </c>
      <c r="V971" s="1227">
        <f>IFERROR(VLOOKUP($A971,Firma!$H$4:$H$232,1,0),0)</f>
        <v>0</v>
      </c>
      <c r="W971" s="1427" t="s">
        <v>3610</v>
      </c>
      <c r="X971" s="1229" t="str">
        <f t="shared" si="15"/>
        <v>2941</v>
      </c>
    </row>
    <row r="972" spans="1:24" customFormat="1" x14ac:dyDescent="0.25">
      <c r="A972" s="1427" t="s">
        <v>3611</v>
      </c>
      <c r="B972" s="1428" t="s">
        <v>3581</v>
      </c>
      <c r="C972" s="1382"/>
      <c r="D972" s="1090"/>
      <c r="E972" s="449"/>
      <c r="F972" s="1227" t="str">
        <f>IFERROR(VLOOKUP(A972,Factura1_0!$K$5:$K$263,1,0),"0")</f>
        <v>0</v>
      </c>
      <c r="G972" s="1227">
        <f>IFERROR(VLOOKUP(A972,Boleta1_0!$K$5:$K$248,1,0),0)</f>
        <v>0</v>
      </c>
      <c r="H972" s="1227">
        <f>IFERROR(VLOOKUP(A972,'Nota de Débito1_0'!$K$5:$K$238,1,0),0)</f>
        <v>0</v>
      </c>
      <c r="I972" s="1227">
        <f>IFERROR(VLOOKUP(A972,'Nota de Crédito1_0'!$K$5:$K$238,1,0),0)</f>
        <v>0</v>
      </c>
      <c r="J972" s="1227">
        <f>IFERROR(VLOOKUP(A972,Retenciones1_0!$K$5:$K$237,1,0),0)</f>
        <v>0</v>
      </c>
      <c r="K972" s="1227">
        <f>IFERROR(VLOOKUP(A972,Percepciones1_0!$K$5:$K$236,1,0),0)</f>
        <v>0</v>
      </c>
      <c r="L972" s="1227">
        <f>IFERROR(VLOOKUP(A972,Guía1_0!$K$5:$K$235,1,0),0)</f>
        <v>0</v>
      </c>
      <c r="M972" s="1227">
        <f>IFERROR(VLOOKUP(A972,'Resumen Diario1_1'!$K$5:$K$233,1,0),0)</f>
        <v>0</v>
      </c>
      <c r="N972" s="1227">
        <f>IFERROR(VLOOKUP(A972,'Comunicación de Baja1_0'!$K$5:$K$233,1,0),0)</f>
        <v>0</v>
      </c>
      <c r="O972" s="1227">
        <f>IFERROR(VLOOKUP(A972,'Resumen de reversiones1_0'!$K$5:$K$1000,1,0),0)</f>
        <v>0</v>
      </c>
      <c r="P972" s="1227">
        <f>IFERROR(VLOOKUP(A972,Factura2_0!$L$5:$L$971,1,0),0)</f>
        <v>0</v>
      </c>
      <c r="Q972" s="1227">
        <f>IFERROR(VLOOKUP($A972,Boleta2_0!$L$5:$L$1117,1,0),0)</f>
        <v>0</v>
      </c>
      <c r="R972" s="1227" t="str">
        <f>IFERROR(VLOOKUP($A972,'Servicios Públicos2_0'!$L$5:$L$462,1,0),0)</f>
        <v>2942</v>
      </c>
      <c r="S972" s="1227">
        <f>IFERROR(VLOOKUP($A972,NotaCredito2_0!$L$5:$L$457,1,0),0)</f>
        <v>0</v>
      </c>
      <c r="T972" s="1227">
        <f>IFERROR(VLOOKUP($A972,NotaDebito2_0!$L$5:$L$454,1,0),0)</f>
        <v>0</v>
      </c>
      <c r="U972" s="1227">
        <f>IFERROR(VLOOKUP($A972,General!$D$6:$D$235,1,0),0)</f>
        <v>0</v>
      </c>
      <c r="V972" s="1227">
        <f>IFERROR(VLOOKUP($A972,Firma!$H$4:$H$232,1,0),0)</f>
        <v>0</v>
      </c>
      <c r="W972" s="1427" t="s">
        <v>3611</v>
      </c>
      <c r="X972" s="1229" t="str">
        <f t="shared" si="15"/>
        <v>2942</v>
      </c>
    </row>
    <row r="973" spans="1:24" customFormat="1" x14ac:dyDescent="0.25">
      <c r="A973" s="1427" t="s">
        <v>3612</v>
      </c>
      <c r="B973" s="1428" t="s">
        <v>3613</v>
      </c>
      <c r="C973" s="1382"/>
      <c r="D973" s="1090"/>
      <c r="E973" s="449"/>
      <c r="F973" s="1227" t="str">
        <f>IFERROR(VLOOKUP(A973,Factura1_0!$K$5:$K$263,1,0),"0")</f>
        <v>0</v>
      </c>
      <c r="G973" s="1227">
        <f>IFERROR(VLOOKUP(A973,Boleta1_0!$K$5:$K$248,1,0),0)</f>
        <v>0</v>
      </c>
      <c r="H973" s="1227">
        <f>IFERROR(VLOOKUP(A973,'Nota de Débito1_0'!$K$5:$K$238,1,0),0)</f>
        <v>0</v>
      </c>
      <c r="I973" s="1227">
        <f>IFERROR(VLOOKUP(A973,'Nota de Crédito1_0'!$K$5:$K$238,1,0),0)</f>
        <v>0</v>
      </c>
      <c r="J973" s="1227">
        <f>IFERROR(VLOOKUP(A973,Retenciones1_0!$K$5:$K$237,1,0),0)</f>
        <v>0</v>
      </c>
      <c r="K973" s="1227">
        <f>IFERROR(VLOOKUP(A973,Percepciones1_0!$K$5:$K$236,1,0),0)</f>
        <v>0</v>
      </c>
      <c r="L973" s="1227">
        <f>IFERROR(VLOOKUP(A973,Guía1_0!$K$5:$K$235,1,0),0)</f>
        <v>0</v>
      </c>
      <c r="M973" s="1227">
        <f>IFERROR(VLOOKUP(A973,'Resumen Diario1_1'!$K$5:$K$233,1,0),0)</f>
        <v>0</v>
      </c>
      <c r="N973" s="1227">
        <f>IFERROR(VLOOKUP(A973,'Comunicación de Baja1_0'!$K$5:$K$233,1,0),0)</f>
        <v>0</v>
      </c>
      <c r="O973" s="1227">
        <f>IFERROR(VLOOKUP(A973,'Resumen de reversiones1_0'!$K$5:$K$1000,1,0),0)</f>
        <v>0</v>
      </c>
      <c r="P973" s="1227">
        <f>IFERROR(VLOOKUP(A973,Factura2_0!$L$5:$L$971,1,0),0)</f>
        <v>0</v>
      </c>
      <c r="Q973" s="1227">
        <f>IFERROR(VLOOKUP($A973,Boleta2_0!$L$5:$L$1117,1,0),0)</f>
        <v>0</v>
      </c>
      <c r="R973" s="1227" t="str">
        <f>IFERROR(VLOOKUP($A973,'Servicios Públicos2_0'!$L$5:$L$462,1,0),0)</f>
        <v>2943</v>
      </c>
      <c r="S973" s="1227">
        <f>IFERROR(VLOOKUP($A973,NotaCredito2_0!$L$5:$L$457,1,0),0)</f>
        <v>0</v>
      </c>
      <c r="T973" s="1227">
        <f>IFERROR(VLOOKUP($A973,NotaDebito2_0!$L$5:$L$454,1,0),0)</f>
        <v>0</v>
      </c>
      <c r="U973" s="1227">
        <f>IFERROR(VLOOKUP($A973,General!$D$6:$D$235,1,0),0)</f>
        <v>0</v>
      </c>
      <c r="V973" s="1227">
        <f>IFERROR(VLOOKUP($A973,Firma!$H$4:$H$232,1,0),0)</f>
        <v>0</v>
      </c>
      <c r="W973" s="1427" t="s">
        <v>3612</v>
      </c>
      <c r="X973" s="1229" t="str">
        <f t="shared" si="15"/>
        <v>2943</v>
      </c>
    </row>
    <row r="974" spans="1:24" customFormat="1" x14ac:dyDescent="0.25">
      <c r="A974" s="1427" t="s">
        <v>3614</v>
      </c>
      <c r="B974" s="1428" t="s">
        <v>3590</v>
      </c>
      <c r="C974" s="1382"/>
      <c r="D974" s="1090"/>
      <c r="E974" s="449"/>
      <c r="F974" s="1227" t="str">
        <f>IFERROR(VLOOKUP(A974,Factura1_0!$K$5:$K$263,1,0),"0")</f>
        <v>0</v>
      </c>
      <c r="G974" s="1227">
        <f>IFERROR(VLOOKUP(A974,Boleta1_0!$K$5:$K$248,1,0),0)</f>
        <v>0</v>
      </c>
      <c r="H974" s="1227">
        <f>IFERROR(VLOOKUP(A974,'Nota de Débito1_0'!$K$5:$K$238,1,0),0)</f>
        <v>0</v>
      </c>
      <c r="I974" s="1227">
        <f>IFERROR(VLOOKUP(A974,'Nota de Crédito1_0'!$K$5:$K$238,1,0),0)</f>
        <v>0</v>
      </c>
      <c r="J974" s="1227">
        <f>IFERROR(VLOOKUP(A974,Retenciones1_0!$K$5:$K$237,1,0),0)</f>
        <v>0</v>
      </c>
      <c r="K974" s="1227">
        <f>IFERROR(VLOOKUP(A974,Percepciones1_0!$K$5:$K$236,1,0),0)</f>
        <v>0</v>
      </c>
      <c r="L974" s="1227">
        <f>IFERROR(VLOOKUP(A974,Guía1_0!$K$5:$K$235,1,0),0)</f>
        <v>0</v>
      </c>
      <c r="M974" s="1227">
        <f>IFERROR(VLOOKUP(A974,'Resumen Diario1_1'!$K$5:$K$233,1,0),0)</f>
        <v>0</v>
      </c>
      <c r="N974" s="1227">
        <f>IFERROR(VLOOKUP(A974,'Comunicación de Baja1_0'!$K$5:$K$233,1,0),0)</f>
        <v>0</v>
      </c>
      <c r="O974" s="1227">
        <f>IFERROR(VLOOKUP(A974,'Resumen de reversiones1_0'!$K$5:$K$1000,1,0),0)</f>
        <v>0</v>
      </c>
      <c r="P974" s="1227">
        <f>IFERROR(VLOOKUP(A974,Factura2_0!$L$5:$L$971,1,0),0)</f>
        <v>0</v>
      </c>
      <c r="Q974" s="1227">
        <f>IFERROR(VLOOKUP($A974,Boleta2_0!$L$5:$L$1117,1,0),0)</f>
        <v>0</v>
      </c>
      <c r="R974" s="1227" t="str">
        <f>IFERROR(VLOOKUP($A974,'Servicios Públicos2_0'!$L$5:$L$462,1,0),0)</f>
        <v>2944</v>
      </c>
      <c r="S974" s="1227">
        <f>IFERROR(VLOOKUP($A974,NotaCredito2_0!$L$5:$L$457,1,0),0)</f>
        <v>0</v>
      </c>
      <c r="T974" s="1227">
        <f>IFERROR(VLOOKUP($A974,NotaDebito2_0!$L$5:$L$454,1,0),0)</f>
        <v>0</v>
      </c>
      <c r="U974" s="1227">
        <f>IFERROR(VLOOKUP($A974,General!$D$6:$D$235,1,0),0)</f>
        <v>0</v>
      </c>
      <c r="V974" s="1227">
        <f>IFERROR(VLOOKUP($A974,Firma!$H$4:$H$232,1,0),0)</f>
        <v>0</v>
      </c>
      <c r="W974" s="1427" t="s">
        <v>3614</v>
      </c>
      <c r="X974" s="1229" t="str">
        <f t="shared" si="15"/>
        <v>2944</v>
      </c>
    </row>
    <row r="975" spans="1:24" customFormat="1" x14ac:dyDescent="0.25">
      <c r="A975" s="1427" t="s">
        <v>3615</v>
      </c>
      <c r="B975" s="1428" t="s">
        <v>3592</v>
      </c>
      <c r="C975" s="1382"/>
      <c r="D975" s="1090"/>
      <c r="E975" s="449"/>
      <c r="F975" s="1227" t="str">
        <f>IFERROR(VLOOKUP(A975,Factura1_0!$K$5:$K$263,1,0),"0")</f>
        <v>0</v>
      </c>
      <c r="G975" s="1227">
        <f>IFERROR(VLOOKUP(A975,Boleta1_0!$K$5:$K$248,1,0),0)</f>
        <v>0</v>
      </c>
      <c r="H975" s="1227">
        <f>IFERROR(VLOOKUP(A975,'Nota de Débito1_0'!$K$5:$K$238,1,0),0)</f>
        <v>0</v>
      </c>
      <c r="I975" s="1227">
        <f>IFERROR(VLOOKUP(A975,'Nota de Crédito1_0'!$K$5:$K$238,1,0),0)</f>
        <v>0</v>
      </c>
      <c r="J975" s="1227">
        <f>IFERROR(VLOOKUP(A975,Retenciones1_0!$K$5:$K$237,1,0),0)</f>
        <v>0</v>
      </c>
      <c r="K975" s="1227">
        <f>IFERROR(VLOOKUP(A975,Percepciones1_0!$K$5:$K$236,1,0),0)</f>
        <v>0</v>
      </c>
      <c r="L975" s="1227">
        <f>IFERROR(VLOOKUP(A975,Guía1_0!$K$5:$K$235,1,0),0)</f>
        <v>0</v>
      </c>
      <c r="M975" s="1227">
        <f>IFERROR(VLOOKUP(A975,'Resumen Diario1_1'!$K$5:$K$233,1,0),0)</f>
        <v>0</v>
      </c>
      <c r="N975" s="1227">
        <f>IFERROR(VLOOKUP(A975,'Comunicación de Baja1_0'!$K$5:$K$233,1,0),0)</f>
        <v>0</v>
      </c>
      <c r="O975" s="1227">
        <f>IFERROR(VLOOKUP(A975,'Resumen de reversiones1_0'!$K$5:$K$1000,1,0),0)</f>
        <v>0</v>
      </c>
      <c r="P975" s="1227">
        <f>IFERROR(VLOOKUP(A975,Factura2_0!$L$5:$L$971,1,0),0)</f>
        <v>0</v>
      </c>
      <c r="Q975" s="1227">
        <f>IFERROR(VLOOKUP($A975,Boleta2_0!$L$5:$L$1117,1,0),0)</f>
        <v>0</v>
      </c>
      <c r="R975" s="1227" t="str">
        <f>IFERROR(VLOOKUP($A975,'Servicios Públicos2_0'!$L$5:$L$462,1,0),0)</f>
        <v>2945</v>
      </c>
      <c r="S975" s="1227">
        <f>IFERROR(VLOOKUP($A975,NotaCredito2_0!$L$5:$L$457,1,0),0)</f>
        <v>0</v>
      </c>
      <c r="T975" s="1227">
        <f>IFERROR(VLOOKUP($A975,NotaDebito2_0!$L$5:$L$454,1,0),0)</f>
        <v>0</v>
      </c>
      <c r="U975" s="1227">
        <f>IFERROR(VLOOKUP($A975,General!$D$6:$D$235,1,0),0)</f>
        <v>0</v>
      </c>
      <c r="V975" s="1227">
        <f>IFERROR(VLOOKUP($A975,Firma!$H$4:$H$232,1,0),0)</f>
        <v>0</v>
      </c>
      <c r="W975" s="1427" t="s">
        <v>3615</v>
      </c>
      <c r="X975" s="1229" t="str">
        <f t="shared" si="15"/>
        <v>2945</v>
      </c>
    </row>
    <row r="976" spans="1:24" customFormat="1" x14ac:dyDescent="0.25">
      <c r="A976" s="1427" t="s">
        <v>3616</v>
      </c>
      <c r="B976" s="1428" t="s">
        <v>3590</v>
      </c>
      <c r="C976" s="1382"/>
      <c r="D976" s="1090"/>
      <c r="E976" s="449"/>
      <c r="F976" s="1227" t="str">
        <f>IFERROR(VLOOKUP(A976,Factura1_0!$K$5:$K$263,1,0),"0")</f>
        <v>0</v>
      </c>
      <c r="G976" s="1227">
        <f>IFERROR(VLOOKUP(A976,Boleta1_0!$K$5:$K$248,1,0),0)</f>
        <v>0</v>
      </c>
      <c r="H976" s="1227">
        <f>IFERROR(VLOOKUP(A976,'Nota de Débito1_0'!$K$5:$K$238,1,0),0)</f>
        <v>0</v>
      </c>
      <c r="I976" s="1227">
        <f>IFERROR(VLOOKUP(A976,'Nota de Crédito1_0'!$K$5:$K$238,1,0),0)</f>
        <v>0</v>
      </c>
      <c r="J976" s="1227">
        <f>IFERROR(VLOOKUP(A976,Retenciones1_0!$K$5:$K$237,1,0),0)</f>
        <v>0</v>
      </c>
      <c r="K976" s="1227">
        <f>IFERROR(VLOOKUP(A976,Percepciones1_0!$K$5:$K$236,1,0),0)</f>
        <v>0</v>
      </c>
      <c r="L976" s="1227">
        <f>IFERROR(VLOOKUP(A976,Guía1_0!$K$5:$K$235,1,0),0)</f>
        <v>0</v>
      </c>
      <c r="M976" s="1227">
        <f>IFERROR(VLOOKUP(A976,'Resumen Diario1_1'!$K$5:$K$233,1,0),0)</f>
        <v>0</v>
      </c>
      <c r="N976" s="1227">
        <f>IFERROR(VLOOKUP(A976,'Comunicación de Baja1_0'!$K$5:$K$233,1,0),0)</f>
        <v>0</v>
      </c>
      <c r="O976" s="1227">
        <f>IFERROR(VLOOKUP(A976,'Resumen de reversiones1_0'!$K$5:$K$1000,1,0),0)</f>
        <v>0</v>
      </c>
      <c r="P976" s="1227">
        <f>IFERROR(VLOOKUP(A976,Factura2_0!$L$5:$L$971,1,0),0)</f>
        <v>0</v>
      </c>
      <c r="Q976" s="1227">
        <f>IFERROR(VLOOKUP($A976,Boleta2_0!$L$5:$L$1117,1,0),0)</f>
        <v>0</v>
      </c>
      <c r="R976" s="1227">
        <f>IFERROR(VLOOKUP($A976,'Servicios Públicos2_0'!$L$5:$L$462,1,0),0)</f>
        <v>0</v>
      </c>
      <c r="S976" s="1227">
        <f>IFERROR(VLOOKUP($A976,NotaCredito2_0!$L$5:$L$457,1,0),0)</f>
        <v>0</v>
      </c>
      <c r="T976" s="1227">
        <f>IFERROR(VLOOKUP($A976,NotaDebito2_0!$L$5:$L$454,1,0),0)</f>
        <v>0</v>
      </c>
      <c r="U976" s="1227">
        <f>IFERROR(VLOOKUP($A976,General!$D$6:$D$235,1,0),0)</f>
        <v>0</v>
      </c>
      <c r="V976" s="1227">
        <f>IFERROR(VLOOKUP($A976,Firma!$H$4:$H$232,1,0),0)</f>
        <v>0</v>
      </c>
      <c r="W976" s="1427" t="s">
        <v>3616</v>
      </c>
      <c r="X976" s="1229" t="str">
        <f t="shared" si="15"/>
        <v>2946</v>
      </c>
    </row>
    <row r="977" spans="1:24" customFormat="1" x14ac:dyDescent="0.25">
      <c r="A977" s="1427" t="s">
        <v>3617</v>
      </c>
      <c r="B977" s="1428" t="s">
        <v>3618</v>
      </c>
      <c r="C977" s="1382"/>
      <c r="D977" s="1090"/>
      <c r="E977" s="449"/>
      <c r="F977" s="1227" t="str">
        <f>IFERROR(VLOOKUP(A977,Factura1_0!$K$5:$K$263,1,0),"0")</f>
        <v>0</v>
      </c>
      <c r="G977" s="1227">
        <f>IFERROR(VLOOKUP(A977,Boleta1_0!$K$5:$K$248,1,0),0)</f>
        <v>0</v>
      </c>
      <c r="H977" s="1227">
        <f>IFERROR(VLOOKUP(A977,'Nota de Débito1_0'!$K$5:$K$238,1,0),0)</f>
        <v>0</v>
      </c>
      <c r="I977" s="1227">
        <f>IFERROR(VLOOKUP(A977,'Nota de Crédito1_0'!$K$5:$K$238,1,0),0)</f>
        <v>0</v>
      </c>
      <c r="J977" s="1227">
        <f>IFERROR(VLOOKUP(A977,Retenciones1_0!$K$5:$K$237,1,0),0)</f>
        <v>0</v>
      </c>
      <c r="K977" s="1227">
        <f>IFERROR(VLOOKUP(A977,Percepciones1_0!$K$5:$K$236,1,0),0)</f>
        <v>0</v>
      </c>
      <c r="L977" s="1227">
        <f>IFERROR(VLOOKUP(A977,Guía1_0!$K$5:$K$235,1,0),0)</f>
        <v>0</v>
      </c>
      <c r="M977" s="1227">
        <f>IFERROR(VLOOKUP(A977,'Resumen Diario1_1'!$K$5:$K$233,1,0),0)</f>
        <v>0</v>
      </c>
      <c r="N977" s="1227">
        <f>IFERROR(VLOOKUP(A977,'Comunicación de Baja1_0'!$K$5:$K$233,1,0),0)</f>
        <v>0</v>
      </c>
      <c r="O977" s="1227">
        <f>IFERROR(VLOOKUP(A977,'Resumen de reversiones1_0'!$K$5:$K$1000,1,0),0)</f>
        <v>0</v>
      </c>
      <c r="P977" s="1227">
        <f>IFERROR(VLOOKUP(A977,Factura2_0!$L$5:$L$971,1,0),0)</f>
        <v>0</v>
      </c>
      <c r="Q977" s="1227">
        <f>IFERROR(VLOOKUP($A977,Boleta2_0!$L$5:$L$1117,1,0),0)</f>
        <v>0</v>
      </c>
      <c r="R977" s="1227" t="str">
        <f>IFERROR(VLOOKUP($A977,'Servicios Públicos2_0'!$L$5:$L$462,1,0),0)</f>
        <v>2947</v>
      </c>
      <c r="S977" s="1227">
        <f>IFERROR(VLOOKUP($A977,NotaCredito2_0!$L$5:$L$457,1,0),0)</f>
        <v>0</v>
      </c>
      <c r="T977" s="1227">
        <f>IFERROR(VLOOKUP($A977,NotaDebito2_0!$L$5:$L$454,1,0),0)</f>
        <v>0</v>
      </c>
      <c r="U977" s="1227">
        <f>IFERROR(VLOOKUP($A977,General!$D$6:$D$235,1,0),0)</f>
        <v>0</v>
      </c>
      <c r="V977" s="1227">
        <f>IFERROR(VLOOKUP($A977,Firma!$H$4:$H$232,1,0),0)</f>
        <v>0</v>
      </c>
      <c r="W977" s="1427" t="s">
        <v>3617</v>
      </c>
      <c r="X977" s="1229" t="str">
        <f t="shared" si="15"/>
        <v>2947</v>
      </c>
    </row>
    <row r="978" spans="1:24" customFormat="1" x14ac:dyDescent="0.25">
      <c r="A978" s="1427" t="s">
        <v>3619</v>
      </c>
      <c r="B978" s="1428" t="s">
        <v>3590</v>
      </c>
      <c r="C978" s="1382"/>
      <c r="D978" s="1090"/>
      <c r="E978" s="449"/>
      <c r="F978" s="1227" t="str">
        <f>IFERROR(VLOOKUP(A978,Factura1_0!$K$5:$K$263,1,0),"0")</f>
        <v>0</v>
      </c>
      <c r="G978" s="1227">
        <f>IFERROR(VLOOKUP(A978,Boleta1_0!$K$5:$K$248,1,0),0)</f>
        <v>0</v>
      </c>
      <c r="H978" s="1227">
        <f>IFERROR(VLOOKUP(A978,'Nota de Débito1_0'!$K$5:$K$238,1,0),0)</f>
        <v>0</v>
      </c>
      <c r="I978" s="1227">
        <f>IFERROR(VLOOKUP(A978,'Nota de Crédito1_0'!$K$5:$K$238,1,0),0)</f>
        <v>0</v>
      </c>
      <c r="J978" s="1227">
        <f>IFERROR(VLOOKUP(A978,Retenciones1_0!$K$5:$K$237,1,0),0)</f>
        <v>0</v>
      </c>
      <c r="K978" s="1227">
        <f>IFERROR(VLOOKUP(A978,Percepciones1_0!$K$5:$K$236,1,0),0)</f>
        <v>0</v>
      </c>
      <c r="L978" s="1227">
        <f>IFERROR(VLOOKUP(A978,Guía1_0!$K$5:$K$235,1,0),0)</f>
        <v>0</v>
      </c>
      <c r="M978" s="1227">
        <f>IFERROR(VLOOKUP(A978,'Resumen Diario1_1'!$K$5:$K$233,1,0),0)</f>
        <v>0</v>
      </c>
      <c r="N978" s="1227">
        <f>IFERROR(VLOOKUP(A978,'Comunicación de Baja1_0'!$K$5:$K$233,1,0),0)</f>
        <v>0</v>
      </c>
      <c r="O978" s="1227">
        <f>IFERROR(VLOOKUP(A978,'Resumen de reversiones1_0'!$K$5:$K$1000,1,0),0)</f>
        <v>0</v>
      </c>
      <c r="P978" s="1227">
        <f>IFERROR(VLOOKUP(A978,Factura2_0!$L$5:$L$971,1,0),0)</f>
        <v>0</v>
      </c>
      <c r="Q978" s="1227">
        <f>IFERROR(VLOOKUP($A978,Boleta2_0!$L$5:$L$1117,1,0),0)</f>
        <v>0</v>
      </c>
      <c r="R978" s="1227" t="str">
        <f>IFERROR(VLOOKUP($A978,'Servicios Públicos2_0'!$L$5:$L$462,1,0),0)</f>
        <v>2948</v>
      </c>
      <c r="S978" s="1227">
        <f>IFERROR(VLOOKUP($A978,NotaCredito2_0!$L$5:$L$457,1,0),0)</f>
        <v>0</v>
      </c>
      <c r="T978" s="1227">
        <f>IFERROR(VLOOKUP($A978,NotaDebito2_0!$L$5:$L$454,1,0),0)</f>
        <v>0</v>
      </c>
      <c r="U978" s="1227">
        <f>IFERROR(VLOOKUP($A978,General!$D$6:$D$235,1,0),0)</f>
        <v>0</v>
      </c>
      <c r="V978" s="1227">
        <f>IFERROR(VLOOKUP($A978,Firma!$H$4:$H$232,1,0),0)</f>
        <v>0</v>
      </c>
      <c r="W978" s="1427" t="s">
        <v>3619</v>
      </c>
      <c r="X978" s="1229" t="str">
        <f t="shared" si="15"/>
        <v>2948</v>
      </c>
    </row>
    <row r="979" spans="1:24" customFormat="1" x14ac:dyDescent="0.25">
      <c r="A979" s="1427" t="s">
        <v>3620</v>
      </c>
      <c r="B979" s="1428" t="s">
        <v>3621</v>
      </c>
      <c r="C979" s="1382"/>
      <c r="D979" s="1090"/>
      <c r="E979" s="449"/>
      <c r="F979" s="1227" t="str">
        <f>IFERROR(VLOOKUP(A979,Factura1_0!$K$5:$K$263,1,0),"0")</f>
        <v>0</v>
      </c>
      <c r="G979" s="1227">
        <f>IFERROR(VLOOKUP(A979,Boleta1_0!$K$5:$K$248,1,0),0)</f>
        <v>0</v>
      </c>
      <c r="H979" s="1227">
        <f>IFERROR(VLOOKUP(A979,'Nota de Débito1_0'!$K$5:$K$238,1,0),0)</f>
        <v>0</v>
      </c>
      <c r="I979" s="1227">
        <f>IFERROR(VLOOKUP(A979,'Nota de Crédito1_0'!$K$5:$K$238,1,0),0)</f>
        <v>0</v>
      </c>
      <c r="J979" s="1227">
        <f>IFERROR(VLOOKUP(A979,Retenciones1_0!$K$5:$K$237,1,0),0)</f>
        <v>0</v>
      </c>
      <c r="K979" s="1227">
        <f>IFERROR(VLOOKUP(A979,Percepciones1_0!$K$5:$K$236,1,0),0)</f>
        <v>0</v>
      </c>
      <c r="L979" s="1227">
        <f>IFERROR(VLOOKUP(A979,Guía1_0!$K$5:$K$235,1,0),0)</f>
        <v>0</v>
      </c>
      <c r="M979" s="1227">
        <f>IFERROR(VLOOKUP(A979,'Resumen Diario1_1'!$K$5:$K$233,1,0),0)</f>
        <v>0</v>
      </c>
      <c r="N979" s="1227">
        <f>IFERROR(VLOOKUP(A979,'Comunicación de Baja1_0'!$K$5:$K$233,1,0),0)</f>
        <v>0</v>
      </c>
      <c r="O979" s="1227">
        <f>IFERROR(VLOOKUP(A979,'Resumen de reversiones1_0'!$K$5:$K$1000,1,0),0)</f>
        <v>0</v>
      </c>
      <c r="P979" s="1227">
        <f>IFERROR(VLOOKUP(A979,Factura2_0!$L$5:$L$971,1,0),0)</f>
        <v>0</v>
      </c>
      <c r="Q979" s="1227">
        <f>IFERROR(VLOOKUP($A979,Boleta2_0!$L$5:$L$1117,1,0),0)</f>
        <v>0</v>
      </c>
      <c r="R979" s="1227">
        <f>IFERROR(VLOOKUP($A979,'Servicios Públicos2_0'!$L$5:$L$462,1,0),0)</f>
        <v>0</v>
      </c>
      <c r="S979" s="1227">
        <f>IFERROR(VLOOKUP($A979,NotaCredito2_0!$L$5:$L$457,1,0),0)</f>
        <v>0</v>
      </c>
      <c r="T979" s="1227">
        <f>IFERROR(VLOOKUP($A979,NotaDebito2_0!$L$5:$L$454,1,0),0)</f>
        <v>0</v>
      </c>
      <c r="U979" s="1227">
        <f>IFERROR(VLOOKUP($A979,General!$D$6:$D$235,1,0),0)</f>
        <v>0</v>
      </c>
      <c r="V979" s="1227">
        <f>IFERROR(VLOOKUP($A979,Firma!$H$4:$H$232,1,0),0)</f>
        <v>0</v>
      </c>
      <c r="W979" s="1427" t="s">
        <v>3620</v>
      </c>
      <c r="X979" s="1229" t="str">
        <f t="shared" si="15"/>
        <v>2949</v>
      </c>
    </row>
    <row r="980" spans="1:24" customFormat="1" x14ac:dyDescent="0.25">
      <c r="A980" s="1427" t="s">
        <v>3622</v>
      </c>
      <c r="B980" s="1428" t="s">
        <v>3618</v>
      </c>
      <c r="C980" s="1382"/>
      <c r="D980" s="1090"/>
      <c r="E980" s="449"/>
      <c r="F980" s="1227" t="str">
        <f>IFERROR(VLOOKUP(A980,Factura1_0!$K$5:$K$263,1,0),"0")</f>
        <v>0</v>
      </c>
      <c r="G980" s="1227">
        <f>IFERROR(VLOOKUP(A980,Boleta1_0!$K$5:$K$248,1,0),0)</f>
        <v>0</v>
      </c>
      <c r="H980" s="1227">
        <f>IFERROR(VLOOKUP(A980,'Nota de Débito1_0'!$K$5:$K$238,1,0),0)</f>
        <v>0</v>
      </c>
      <c r="I980" s="1227">
        <f>IFERROR(VLOOKUP(A980,'Nota de Crédito1_0'!$K$5:$K$238,1,0),0)</f>
        <v>0</v>
      </c>
      <c r="J980" s="1227">
        <f>IFERROR(VLOOKUP(A980,Retenciones1_0!$K$5:$K$237,1,0),0)</f>
        <v>0</v>
      </c>
      <c r="K980" s="1227">
        <f>IFERROR(VLOOKUP(A980,Percepciones1_0!$K$5:$K$236,1,0),0)</f>
        <v>0</v>
      </c>
      <c r="L980" s="1227">
        <f>IFERROR(VLOOKUP(A980,Guía1_0!$K$5:$K$235,1,0),0)</f>
        <v>0</v>
      </c>
      <c r="M980" s="1227">
        <f>IFERROR(VLOOKUP(A980,'Resumen Diario1_1'!$K$5:$K$233,1,0),0)</f>
        <v>0</v>
      </c>
      <c r="N980" s="1227">
        <f>IFERROR(VLOOKUP(A980,'Comunicación de Baja1_0'!$K$5:$K$233,1,0),0)</f>
        <v>0</v>
      </c>
      <c r="O980" s="1227">
        <f>IFERROR(VLOOKUP(A980,'Resumen de reversiones1_0'!$K$5:$K$1000,1,0),0)</f>
        <v>0</v>
      </c>
      <c r="P980" s="1227">
        <f>IFERROR(VLOOKUP(A980,Factura2_0!$L$5:$L$971,1,0),0)</f>
        <v>0</v>
      </c>
      <c r="Q980" s="1227">
        <f>IFERROR(VLOOKUP($A980,Boleta2_0!$L$5:$L$1117,1,0),0)</f>
        <v>0</v>
      </c>
      <c r="R980" s="1227">
        <f>IFERROR(VLOOKUP($A980,'Servicios Públicos2_0'!$L$5:$L$462,1,0),0)</f>
        <v>0</v>
      </c>
      <c r="S980" s="1227">
        <f>IFERROR(VLOOKUP($A980,NotaCredito2_0!$L$5:$L$457,1,0),0)</f>
        <v>0</v>
      </c>
      <c r="T980" s="1227">
        <f>IFERROR(VLOOKUP($A980,NotaDebito2_0!$L$5:$L$454,1,0),0)</f>
        <v>0</v>
      </c>
      <c r="U980" s="1227">
        <f>IFERROR(VLOOKUP($A980,General!$D$6:$D$235,1,0),0)</f>
        <v>0</v>
      </c>
      <c r="V980" s="1227">
        <f>IFERROR(VLOOKUP($A980,Firma!$H$4:$H$232,1,0),0)</f>
        <v>0</v>
      </c>
      <c r="W980" s="1427" t="s">
        <v>3622</v>
      </c>
      <c r="X980" s="1229" t="str">
        <f t="shared" si="15"/>
        <v>2950</v>
      </c>
    </row>
    <row r="981" spans="1:24" customFormat="1" x14ac:dyDescent="0.25">
      <c r="A981" s="1427" t="s">
        <v>3623</v>
      </c>
      <c r="B981" s="1428" t="s">
        <v>3590</v>
      </c>
      <c r="C981" s="1382"/>
      <c r="D981" s="1090"/>
      <c r="E981" s="449"/>
      <c r="F981" s="1227" t="str">
        <f>IFERROR(VLOOKUP(A981,Factura1_0!$K$5:$K$263,1,0),"0")</f>
        <v>0</v>
      </c>
      <c r="G981" s="1227">
        <f>IFERROR(VLOOKUP(A981,Boleta1_0!$K$5:$K$248,1,0),0)</f>
        <v>0</v>
      </c>
      <c r="H981" s="1227">
        <f>IFERROR(VLOOKUP(A981,'Nota de Débito1_0'!$K$5:$K$238,1,0),0)</f>
        <v>0</v>
      </c>
      <c r="I981" s="1227">
        <f>IFERROR(VLOOKUP(A981,'Nota de Crédito1_0'!$K$5:$K$238,1,0),0)</f>
        <v>0</v>
      </c>
      <c r="J981" s="1227">
        <f>IFERROR(VLOOKUP(A981,Retenciones1_0!$K$5:$K$237,1,0),0)</f>
        <v>0</v>
      </c>
      <c r="K981" s="1227">
        <f>IFERROR(VLOOKUP(A981,Percepciones1_0!$K$5:$K$236,1,0),0)</f>
        <v>0</v>
      </c>
      <c r="L981" s="1227">
        <f>IFERROR(VLOOKUP(A981,Guía1_0!$K$5:$K$235,1,0),0)</f>
        <v>0</v>
      </c>
      <c r="M981" s="1227">
        <f>IFERROR(VLOOKUP(A981,'Resumen Diario1_1'!$K$5:$K$233,1,0),0)</f>
        <v>0</v>
      </c>
      <c r="N981" s="1227">
        <f>IFERROR(VLOOKUP(A981,'Comunicación de Baja1_0'!$K$5:$K$233,1,0),0)</f>
        <v>0</v>
      </c>
      <c r="O981" s="1227">
        <f>IFERROR(VLOOKUP(A981,'Resumen de reversiones1_0'!$K$5:$K$1000,1,0),0)</f>
        <v>0</v>
      </c>
      <c r="P981" s="1227">
        <f>IFERROR(VLOOKUP(A981,Factura2_0!$L$5:$L$971,1,0),0)</f>
        <v>0</v>
      </c>
      <c r="Q981" s="1227">
        <f>IFERROR(VLOOKUP($A981,Boleta2_0!$L$5:$L$1117,1,0),0)</f>
        <v>0</v>
      </c>
      <c r="R981" s="1227" t="str">
        <f>IFERROR(VLOOKUP($A981,'Servicios Públicos2_0'!$L$5:$L$462,1,0),0)</f>
        <v>2951</v>
      </c>
      <c r="S981" s="1227">
        <f>IFERROR(VLOOKUP($A981,NotaCredito2_0!$L$5:$L$457,1,0),0)</f>
        <v>0</v>
      </c>
      <c r="T981" s="1227">
        <f>IFERROR(VLOOKUP($A981,NotaDebito2_0!$L$5:$L$454,1,0),0)</f>
        <v>0</v>
      </c>
      <c r="U981" s="1227">
        <f>IFERROR(VLOOKUP($A981,General!$D$6:$D$235,1,0),0)</f>
        <v>0</v>
      </c>
      <c r="V981" s="1227">
        <f>IFERROR(VLOOKUP($A981,Firma!$H$4:$H$232,1,0),0)</f>
        <v>0</v>
      </c>
      <c r="W981" s="1427" t="s">
        <v>3623</v>
      </c>
      <c r="X981" s="1229" t="str">
        <f t="shared" si="15"/>
        <v>2951</v>
      </c>
    </row>
    <row r="982" spans="1:24" customFormat="1" x14ac:dyDescent="0.25">
      <c r="A982" s="1427" t="s">
        <v>3624</v>
      </c>
      <c r="B982" s="1428" t="s">
        <v>3592</v>
      </c>
      <c r="C982" s="1382"/>
      <c r="D982" s="1090"/>
      <c r="E982" s="449"/>
      <c r="F982" s="1227" t="str">
        <f>IFERROR(VLOOKUP(A982,Factura1_0!$K$5:$K$263,1,0),"0")</f>
        <v>0</v>
      </c>
      <c r="G982" s="1227">
        <f>IFERROR(VLOOKUP(A982,Boleta1_0!$K$5:$K$248,1,0),0)</f>
        <v>0</v>
      </c>
      <c r="H982" s="1227">
        <f>IFERROR(VLOOKUP(A982,'Nota de Débito1_0'!$K$5:$K$238,1,0),0)</f>
        <v>0</v>
      </c>
      <c r="I982" s="1227">
        <f>IFERROR(VLOOKUP(A982,'Nota de Crédito1_0'!$K$5:$K$238,1,0),0)</f>
        <v>0</v>
      </c>
      <c r="J982" s="1227">
        <f>IFERROR(VLOOKUP(A982,Retenciones1_0!$K$5:$K$237,1,0),0)</f>
        <v>0</v>
      </c>
      <c r="K982" s="1227">
        <f>IFERROR(VLOOKUP(A982,Percepciones1_0!$K$5:$K$236,1,0),0)</f>
        <v>0</v>
      </c>
      <c r="L982" s="1227">
        <f>IFERROR(VLOOKUP(A982,Guía1_0!$K$5:$K$235,1,0),0)</f>
        <v>0</v>
      </c>
      <c r="M982" s="1227">
        <f>IFERROR(VLOOKUP(A982,'Resumen Diario1_1'!$K$5:$K$233,1,0),0)</f>
        <v>0</v>
      </c>
      <c r="N982" s="1227">
        <f>IFERROR(VLOOKUP(A982,'Comunicación de Baja1_0'!$K$5:$K$233,1,0),0)</f>
        <v>0</v>
      </c>
      <c r="O982" s="1227">
        <f>IFERROR(VLOOKUP(A982,'Resumen de reversiones1_0'!$K$5:$K$1000,1,0),0)</f>
        <v>0</v>
      </c>
      <c r="P982" s="1227">
        <f>IFERROR(VLOOKUP(A982,Factura2_0!$L$5:$L$971,1,0),0)</f>
        <v>0</v>
      </c>
      <c r="Q982" s="1227">
        <f>IFERROR(VLOOKUP($A982,Boleta2_0!$L$5:$L$1117,1,0),0)</f>
        <v>0</v>
      </c>
      <c r="R982" s="1227" t="str">
        <f>IFERROR(VLOOKUP($A982,'Servicios Públicos2_0'!$L$5:$L$462,1,0),0)</f>
        <v>2952</v>
      </c>
      <c r="S982" s="1227">
        <f>IFERROR(VLOOKUP($A982,NotaCredito2_0!$L$5:$L$457,1,0),0)</f>
        <v>0</v>
      </c>
      <c r="T982" s="1227">
        <f>IFERROR(VLOOKUP($A982,NotaDebito2_0!$L$5:$L$454,1,0),0)</f>
        <v>0</v>
      </c>
      <c r="U982" s="1227">
        <f>IFERROR(VLOOKUP($A982,General!$D$6:$D$235,1,0),0)</f>
        <v>0</v>
      </c>
      <c r="V982" s="1227">
        <f>IFERROR(VLOOKUP($A982,Firma!$H$4:$H$232,1,0),0)</f>
        <v>0</v>
      </c>
      <c r="W982" s="1427" t="s">
        <v>3624</v>
      </c>
      <c r="X982" s="1229" t="str">
        <f t="shared" si="15"/>
        <v>2952</v>
      </c>
    </row>
    <row r="983" spans="1:24" customFormat="1" x14ac:dyDescent="0.25">
      <c r="A983" s="1427" t="s">
        <v>3625</v>
      </c>
      <c r="B983" s="1428" t="s">
        <v>3621</v>
      </c>
      <c r="C983" s="1382"/>
      <c r="D983" s="1090"/>
      <c r="E983" s="449"/>
      <c r="F983" s="1227" t="str">
        <f>IFERROR(VLOOKUP(A983,Factura1_0!$K$5:$K$263,1,0),"0")</f>
        <v>0</v>
      </c>
      <c r="G983" s="1227">
        <f>IFERROR(VLOOKUP(A983,Boleta1_0!$K$5:$K$248,1,0),0)</f>
        <v>0</v>
      </c>
      <c r="H983" s="1227">
        <f>IFERROR(VLOOKUP(A983,'Nota de Débito1_0'!$K$5:$K$238,1,0),0)</f>
        <v>0</v>
      </c>
      <c r="I983" s="1227">
        <f>IFERROR(VLOOKUP(A983,'Nota de Crédito1_0'!$K$5:$K$238,1,0),0)</f>
        <v>0</v>
      </c>
      <c r="J983" s="1227">
        <f>IFERROR(VLOOKUP(A983,Retenciones1_0!$K$5:$K$237,1,0),0)</f>
        <v>0</v>
      </c>
      <c r="K983" s="1227">
        <f>IFERROR(VLOOKUP(A983,Percepciones1_0!$K$5:$K$236,1,0),0)</f>
        <v>0</v>
      </c>
      <c r="L983" s="1227">
        <f>IFERROR(VLOOKUP(A983,Guía1_0!$K$5:$K$235,1,0),0)</f>
        <v>0</v>
      </c>
      <c r="M983" s="1227">
        <f>IFERROR(VLOOKUP(A983,'Resumen Diario1_1'!$K$5:$K$233,1,0),0)</f>
        <v>0</v>
      </c>
      <c r="N983" s="1227">
        <f>IFERROR(VLOOKUP(A983,'Comunicación de Baja1_0'!$K$5:$K$233,1,0),0)</f>
        <v>0</v>
      </c>
      <c r="O983" s="1227">
        <f>IFERROR(VLOOKUP(A983,'Resumen de reversiones1_0'!$K$5:$K$1000,1,0),0)</f>
        <v>0</v>
      </c>
      <c r="P983" s="1227">
        <f>IFERROR(VLOOKUP(A983,Factura2_0!$L$5:$L$971,1,0),0)</f>
        <v>0</v>
      </c>
      <c r="Q983" s="1227">
        <f>IFERROR(VLOOKUP($A983,Boleta2_0!$L$5:$L$1117,1,0),0)</f>
        <v>0</v>
      </c>
      <c r="R983" s="1227" t="str">
        <f>IFERROR(VLOOKUP($A983,'Servicios Públicos2_0'!$L$5:$L$462,1,0),0)</f>
        <v>2953</v>
      </c>
      <c r="S983" s="1227">
        <f>IFERROR(VLOOKUP($A983,NotaCredito2_0!$L$5:$L$457,1,0),0)</f>
        <v>0</v>
      </c>
      <c r="T983" s="1227">
        <f>IFERROR(VLOOKUP($A983,NotaDebito2_0!$L$5:$L$454,1,0),0)</f>
        <v>0</v>
      </c>
      <c r="U983" s="1227">
        <f>IFERROR(VLOOKUP($A983,General!$D$6:$D$235,1,0),0)</f>
        <v>0</v>
      </c>
      <c r="V983" s="1227">
        <f>IFERROR(VLOOKUP($A983,Firma!$H$4:$H$232,1,0),0)</f>
        <v>0</v>
      </c>
      <c r="W983" s="1427" t="s">
        <v>3625</v>
      </c>
      <c r="X983" s="1229" t="str">
        <f t="shared" si="15"/>
        <v>2953</v>
      </c>
    </row>
    <row r="984" spans="1:24" customFormat="1" x14ac:dyDescent="0.25">
      <c r="A984" s="1427" t="s">
        <v>3626</v>
      </c>
      <c r="B984" s="1428" t="s">
        <v>4196</v>
      </c>
      <c r="C984" s="1382"/>
      <c r="D984" s="1090"/>
      <c r="E984" s="449"/>
      <c r="F984" s="1227" t="str">
        <f>IFERROR(VLOOKUP(A984,Factura1_0!$K$5:$K$263,1,0),"0")</f>
        <v>0</v>
      </c>
      <c r="G984" s="1227">
        <f>IFERROR(VLOOKUP(A984,Boleta1_0!$K$5:$K$248,1,0),0)</f>
        <v>0</v>
      </c>
      <c r="H984" s="1227">
        <f>IFERROR(VLOOKUP(A984,'Nota de Débito1_0'!$K$5:$K$238,1,0),0)</f>
        <v>0</v>
      </c>
      <c r="I984" s="1227">
        <f>IFERROR(VLOOKUP(A984,'Nota de Crédito1_0'!$K$5:$K$238,1,0),0)</f>
        <v>0</v>
      </c>
      <c r="J984" s="1227">
        <f>IFERROR(VLOOKUP(A984,Retenciones1_0!$K$5:$K$237,1,0),0)</f>
        <v>0</v>
      </c>
      <c r="K984" s="1227">
        <f>IFERROR(VLOOKUP(A984,Percepciones1_0!$K$5:$K$236,1,0),0)</f>
        <v>0</v>
      </c>
      <c r="L984" s="1227">
        <f>IFERROR(VLOOKUP(A984,Guía1_0!$K$5:$K$235,1,0),0)</f>
        <v>0</v>
      </c>
      <c r="M984" s="1227">
        <f>IFERROR(VLOOKUP(A984,'Resumen Diario1_1'!$K$5:$K$233,1,0),0)</f>
        <v>0</v>
      </c>
      <c r="N984" s="1227">
        <f>IFERROR(VLOOKUP(A984,'Comunicación de Baja1_0'!$K$5:$K$233,1,0),0)</f>
        <v>0</v>
      </c>
      <c r="O984" s="1227">
        <f>IFERROR(VLOOKUP(A984,'Resumen de reversiones1_0'!$K$5:$K$1000,1,0),0)</f>
        <v>0</v>
      </c>
      <c r="P984" s="1227" t="str">
        <f>IFERROR(VLOOKUP(A984,Factura2_0!$L$5:$L$971,1,0),0)</f>
        <v>2954</v>
      </c>
      <c r="Q984" s="1227" t="str">
        <f>IFERROR(VLOOKUP($A984,Boleta2_0!$L$5:$L$1117,1,0),0)</f>
        <v>2954</v>
      </c>
      <c r="R984" s="1227" t="str">
        <f>IFERROR(VLOOKUP($A984,'Servicios Públicos2_0'!$L$5:$L$462,1,0),0)</f>
        <v>2954</v>
      </c>
      <c r="S984" s="1227">
        <f>IFERROR(VLOOKUP($A984,NotaCredito2_0!$L$5:$L$457,1,0),0)</f>
        <v>0</v>
      </c>
      <c r="T984" s="1227">
        <f>IFERROR(VLOOKUP($A984,NotaDebito2_0!$L$5:$L$454,1,0),0)</f>
        <v>0</v>
      </c>
      <c r="U984" s="1227">
        <f>IFERROR(VLOOKUP($A984,General!$D$6:$D$235,1,0),0)</f>
        <v>0</v>
      </c>
      <c r="V984" s="1227">
        <f>IFERROR(VLOOKUP($A984,Firma!$H$4:$H$232,1,0),0)</f>
        <v>0</v>
      </c>
      <c r="W984" s="1427" t="s">
        <v>3626</v>
      </c>
      <c r="X984" s="1229" t="str">
        <f t="shared" si="15"/>
        <v>2954</v>
      </c>
    </row>
    <row r="985" spans="1:24" customFormat="1" x14ac:dyDescent="0.25">
      <c r="A985" s="1427" t="s">
        <v>3627</v>
      </c>
      <c r="B985" s="1428" t="s">
        <v>3628</v>
      </c>
      <c r="C985" s="1382"/>
      <c r="D985" s="1090"/>
      <c r="E985" s="449"/>
      <c r="F985" s="1227" t="str">
        <f>IFERROR(VLOOKUP(A985,Factura1_0!$K$5:$K$263,1,0),"0")</f>
        <v>0</v>
      </c>
      <c r="G985" s="1227">
        <f>IFERROR(VLOOKUP(A985,Boleta1_0!$K$5:$K$248,1,0),0)</f>
        <v>0</v>
      </c>
      <c r="H985" s="1227">
        <f>IFERROR(VLOOKUP(A985,'Nota de Débito1_0'!$K$5:$K$238,1,0),0)</f>
        <v>0</v>
      </c>
      <c r="I985" s="1227">
        <f>IFERROR(VLOOKUP(A985,'Nota de Crédito1_0'!$K$5:$K$238,1,0),0)</f>
        <v>0</v>
      </c>
      <c r="J985" s="1227">
        <f>IFERROR(VLOOKUP(A985,Retenciones1_0!$K$5:$K$237,1,0),0)</f>
        <v>0</v>
      </c>
      <c r="K985" s="1227">
        <f>IFERROR(VLOOKUP(A985,Percepciones1_0!$K$5:$K$236,1,0),0)</f>
        <v>0</v>
      </c>
      <c r="L985" s="1227">
        <f>IFERROR(VLOOKUP(A985,Guía1_0!$K$5:$K$235,1,0),0)</f>
        <v>0</v>
      </c>
      <c r="M985" s="1227">
        <f>IFERROR(VLOOKUP(A985,'Resumen Diario1_1'!$K$5:$K$233,1,0),0)</f>
        <v>0</v>
      </c>
      <c r="N985" s="1227">
        <f>IFERROR(VLOOKUP(A985,'Comunicación de Baja1_0'!$K$5:$K$233,1,0),0)</f>
        <v>0</v>
      </c>
      <c r="O985" s="1227">
        <f>IFERROR(VLOOKUP(A985,'Resumen de reversiones1_0'!$K$5:$K$1000,1,0),0)</f>
        <v>0</v>
      </c>
      <c r="P985" s="1227" t="str">
        <f>IFERROR(VLOOKUP(A985,Factura2_0!$L$5:$L$971,1,0),0)</f>
        <v>2955</v>
      </c>
      <c r="Q985" s="1227" t="str">
        <f>IFERROR(VLOOKUP($A985,Boleta2_0!$L$5:$L$1117,1,0),0)</f>
        <v>2955</v>
      </c>
      <c r="R985" s="1227" t="str">
        <f>IFERROR(VLOOKUP($A985,'Servicios Públicos2_0'!$L$5:$L$462,1,0),0)</f>
        <v>2955</v>
      </c>
      <c r="S985" s="1227">
        <f>IFERROR(VLOOKUP($A985,NotaCredito2_0!$L$5:$L$457,1,0),0)</f>
        <v>0</v>
      </c>
      <c r="T985" s="1227">
        <f>IFERROR(VLOOKUP($A985,NotaDebito2_0!$L$5:$L$454,1,0),0)</f>
        <v>0</v>
      </c>
      <c r="U985" s="1227">
        <f>IFERROR(VLOOKUP($A985,General!$D$6:$D$235,1,0),0)</f>
        <v>0</v>
      </c>
      <c r="V985" s="1227">
        <f>IFERROR(VLOOKUP($A985,Firma!$H$4:$H$232,1,0),0)</f>
        <v>0</v>
      </c>
      <c r="W985" s="1427" t="s">
        <v>3627</v>
      </c>
      <c r="X985" s="1229" t="str">
        <f t="shared" si="15"/>
        <v>2955</v>
      </c>
    </row>
    <row r="986" spans="1:24" customFormat="1" x14ac:dyDescent="0.25">
      <c r="A986" s="1427" t="s">
        <v>3629</v>
      </c>
      <c r="B986" s="1428" t="s">
        <v>5947</v>
      </c>
      <c r="C986" s="1382"/>
      <c r="D986" s="1090"/>
      <c r="E986" s="449"/>
      <c r="F986" s="1227" t="str">
        <f>IFERROR(VLOOKUP(A986,Factura1_0!$K$5:$K$263,1,0),"0")</f>
        <v>0</v>
      </c>
      <c r="G986" s="1227">
        <f>IFERROR(VLOOKUP(A986,Boleta1_0!$K$5:$K$248,1,0),0)</f>
        <v>0</v>
      </c>
      <c r="H986" s="1227">
        <f>IFERROR(VLOOKUP(A986,'Nota de Débito1_0'!$K$5:$K$238,1,0),0)</f>
        <v>0</v>
      </c>
      <c r="I986" s="1227">
        <f>IFERROR(VLOOKUP(A986,'Nota de Crédito1_0'!$K$5:$K$238,1,0),0)</f>
        <v>0</v>
      </c>
      <c r="J986" s="1227">
        <f>IFERROR(VLOOKUP(A986,Retenciones1_0!$K$5:$K$237,1,0),0)</f>
        <v>0</v>
      </c>
      <c r="K986" s="1227">
        <f>IFERROR(VLOOKUP(A986,Percepciones1_0!$K$5:$K$236,1,0),0)</f>
        <v>0</v>
      </c>
      <c r="L986" s="1227">
        <f>IFERROR(VLOOKUP(A986,Guía1_0!$K$5:$K$235,1,0),0)</f>
        <v>0</v>
      </c>
      <c r="M986" s="1227">
        <f>IFERROR(VLOOKUP(A986,'Resumen Diario1_1'!$K$5:$K$233,1,0),0)</f>
        <v>0</v>
      </c>
      <c r="N986" s="1227">
        <f>IFERROR(VLOOKUP(A986,'Comunicación de Baja1_0'!$K$5:$K$233,1,0),0)</f>
        <v>0</v>
      </c>
      <c r="O986" s="1227">
        <f>IFERROR(VLOOKUP(A986,'Resumen de reversiones1_0'!$K$5:$K$1000,1,0),0)</f>
        <v>0</v>
      </c>
      <c r="P986" s="1227" t="str">
        <f>IFERROR(VLOOKUP(A986,Factura2_0!$L$5:$L$971,1,0),0)</f>
        <v>2956</v>
      </c>
      <c r="Q986" s="1227" t="str">
        <f>IFERROR(VLOOKUP($A986,Boleta2_0!$L$5:$L$1117,1,0),0)</f>
        <v>2956</v>
      </c>
      <c r="R986" s="1227" t="str">
        <f>IFERROR(VLOOKUP($A986,'Servicios Públicos2_0'!$L$5:$L$462,1,0),0)</f>
        <v>2956</v>
      </c>
      <c r="S986" s="1227" t="str">
        <f>IFERROR(VLOOKUP($A986,NotaCredito2_0!$L$5:$L$457,1,0),0)</f>
        <v>2956</v>
      </c>
      <c r="T986" s="1227" t="str">
        <f>IFERROR(VLOOKUP($A986,NotaDebito2_0!$L$5:$L$454,1,0),0)</f>
        <v>2956</v>
      </c>
      <c r="U986" s="1227">
        <f>IFERROR(VLOOKUP($A986,General!$D$6:$D$235,1,0),0)</f>
        <v>0</v>
      </c>
      <c r="V986" s="1227">
        <f>IFERROR(VLOOKUP($A986,Firma!$H$4:$H$232,1,0),0)</f>
        <v>0</v>
      </c>
      <c r="W986" s="1427" t="s">
        <v>3629</v>
      </c>
      <c r="X986" s="1229" t="str">
        <f t="shared" si="15"/>
        <v>2956</v>
      </c>
    </row>
    <row r="987" spans="1:24" customFormat="1" x14ac:dyDescent="0.25">
      <c r="A987" s="1427" t="s">
        <v>3631</v>
      </c>
      <c r="B987" s="1428" t="s">
        <v>4197</v>
      </c>
      <c r="C987" s="1382"/>
      <c r="D987" s="1090"/>
      <c r="E987" s="449"/>
      <c r="F987" s="1227" t="str">
        <f>IFERROR(VLOOKUP(A987,Factura1_0!$K$5:$K$263,1,0),"0")</f>
        <v>0</v>
      </c>
      <c r="G987" s="1227">
        <f>IFERROR(VLOOKUP(A987,Boleta1_0!$K$5:$K$248,1,0),0)</f>
        <v>0</v>
      </c>
      <c r="H987" s="1227">
        <f>IFERROR(VLOOKUP(A987,'Nota de Débito1_0'!$K$5:$K$238,1,0),0)</f>
        <v>0</v>
      </c>
      <c r="I987" s="1227">
        <f>IFERROR(VLOOKUP(A987,'Nota de Crédito1_0'!$K$5:$K$238,1,0),0)</f>
        <v>0</v>
      </c>
      <c r="J987" s="1227">
        <f>IFERROR(VLOOKUP(A987,Retenciones1_0!$K$5:$K$237,1,0),0)</f>
        <v>0</v>
      </c>
      <c r="K987" s="1227">
        <f>IFERROR(VLOOKUP(A987,Percepciones1_0!$K$5:$K$236,1,0),0)</f>
        <v>0</v>
      </c>
      <c r="L987" s="1227">
        <f>IFERROR(VLOOKUP(A987,Guía1_0!$K$5:$K$235,1,0),0)</f>
        <v>0</v>
      </c>
      <c r="M987" s="1227">
        <f>IFERROR(VLOOKUP(A987,'Resumen Diario1_1'!$K$5:$K$233,1,0),0)</f>
        <v>0</v>
      </c>
      <c r="N987" s="1227">
        <f>IFERROR(VLOOKUP(A987,'Comunicación de Baja1_0'!$K$5:$K$233,1,0),0)</f>
        <v>0</v>
      </c>
      <c r="O987" s="1227">
        <f>IFERROR(VLOOKUP(A987,'Resumen de reversiones1_0'!$K$5:$K$1000,1,0),0)</f>
        <v>0</v>
      </c>
      <c r="P987" s="1227">
        <f>IFERROR(VLOOKUP(A987,Factura2_0!$L$5:$L$971,1,0),0)</f>
        <v>0</v>
      </c>
      <c r="Q987" s="1227">
        <f>IFERROR(VLOOKUP($A987,Boleta2_0!$L$5:$L$1117,1,0),0)</f>
        <v>0</v>
      </c>
      <c r="R987" s="1227">
        <f>IFERROR(VLOOKUP($A987,'Servicios Públicos2_0'!$L$5:$L$462,1,0),0)</f>
        <v>0</v>
      </c>
      <c r="S987" s="1227">
        <f>IFERROR(VLOOKUP($A987,NotaCredito2_0!$L$5:$L$457,1,0),0)</f>
        <v>0</v>
      </c>
      <c r="T987" s="1227">
        <f>IFERROR(VLOOKUP($A987,NotaDebito2_0!$L$5:$L$454,1,0),0)</f>
        <v>0</v>
      </c>
      <c r="U987" s="1227">
        <f>IFERROR(VLOOKUP($A987,General!$D$6:$D$235,1,0),0)</f>
        <v>0</v>
      </c>
      <c r="V987" s="1227">
        <f>IFERROR(VLOOKUP($A987,Firma!$H$4:$H$232,1,0),0)</f>
        <v>0</v>
      </c>
      <c r="W987" s="1427" t="s">
        <v>3631</v>
      </c>
      <c r="X987" s="1229" t="str">
        <f t="shared" si="15"/>
        <v>2957</v>
      </c>
    </row>
    <row r="988" spans="1:24" customFormat="1" x14ac:dyDescent="0.25">
      <c r="A988" s="1427" t="s">
        <v>3633</v>
      </c>
      <c r="B988" s="1428" t="s">
        <v>3634</v>
      </c>
      <c r="C988" s="1382"/>
      <c r="D988" s="1090"/>
      <c r="E988" s="449"/>
      <c r="F988" s="1227" t="str">
        <f>IFERROR(VLOOKUP(A988,Factura1_0!$K$5:$K$263,1,0),"0")</f>
        <v>0</v>
      </c>
      <c r="G988" s="1227">
        <f>IFERROR(VLOOKUP(A988,Boleta1_0!$K$5:$K$248,1,0),0)</f>
        <v>0</v>
      </c>
      <c r="H988" s="1227">
        <f>IFERROR(VLOOKUP(A988,'Nota de Débito1_0'!$K$5:$K$238,1,0),0)</f>
        <v>0</v>
      </c>
      <c r="I988" s="1227">
        <f>IFERROR(VLOOKUP(A988,'Nota de Crédito1_0'!$K$5:$K$238,1,0),0)</f>
        <v>0</v>
      </c>
      <c r="J988" s="1227">
        <f>IFERROR(VLOOKUP(A988,Retenciones1_0!$K$5:$K$237,1,0),0)</f>
        <v>0</v>
      </c>
      <c r="K988" s="1227">
        <f>IFERROR(VLOOKUP(A988,Percepciones1_0!$K$5:$K$236,1,0),0)</f>
        <v>0</v>
      </c>
      <c r="L988" s="1227">
        <f>IFERROR(VLOOKUP(A988,Guía1_0!$K$5:$K$235,1,0),0)</f>
        <v>0</v>
      </c>
      <c r="M988" s="1227">
        <f>IFERROR(VLOOKUP(A988,'Resumen Diario1_1'!$K$5:$K$233,1,0),0)</f>
        <v>0</v>
      </c>
      <c r="N988" s="1227">
        <f>IFERROR(VLOOKUP(A988,'Comunicación de Baja1_0'!$K$5:$K$233,1,0),0)</f>
        <v>0</v>
      </c>
      <c r="O988" s="1227">
        <f>IFERROR(VLOOKUP(A988,'Resumen de reversiones1_0'!$K$5:$K$1000,1,0),0)</f>
        <v>0</v>
      </c>
      <c r="P988" s="1227">
        <f>IFERROR(VLOOKUP(A988,Factura2_0!$L$5:$L$971,1,0),0)</f>
        <v>0</v>
      </c>
      <c r="Q988" s="1227">
        <f>IFERROR(VLOOKUP($A988,Boleta2_0!$L$5:$L$1117,1,0),0)</f>
        <v>0</v>
      </c>
      <c r="R988" s="1227">
        <f>IFERROR(VLOOKUP($A988,'Servicios Públicos2_0'!$L$5:$L$462,1,0),0)</f>
        <v>0</v>
      </c>
      <c r="S988" s="1227">
        <f>IFERROR(VLOOKUP($A988,NotaCredito2_0!$L$5:$L$457,1,0),0)</f>
        <v>0</v>
      </c>
      <c r="T988" s="1227">
        <f>IFERROR(VLOOKUP($A988,NotaDebito2_0!$L$5:$L$454,1,0),0)</f>
        <v>0</v>
      </c>
      <c r="U988" s="1227">
        <f>IFERROR(VLOOKUP($A988,General!$D$6:$D$235,1,0),0)</f>
        <v>0</v>
      </c>
      <c r="V988" s="1227">
        <f>IFERROR(VLOOKUP($A988,Firma!$H$4:$H$232,1,0),0)</f>
        <v>0</v>
      </c>
      <c r="W988" s="1427" t="s">
        <v>3633</v>
      </c>
      <c r="X988" s="1229" t="str">
        <f t="shared" si="15"/>
        <v>2958</v>
      </c>
    </row>
    <row r="989" spans="1:24" customFormat="1" x14ac:dyDescent="0.25">
      <c r="A989" s="1427" t="s">
        <v>3635</v>
      </c>
      <c r="B989" s="1428" t="s">
        <v>3636</v>
      </c>
      <c r="C989" s="1382"/>
      <c r="D989" s="1090"/>
      <c r="E989" s="449"/>
      <c r="F989" s="1227" t="str">
        <f>IFERROR(VLOOKUP(A989,Factura1_0!$K$5:$K$263,1,0),"0")</f>
        <v>0</v>
      </c>
      <c r="G989" s="1227">
        <f>IFERROR(VLOOKUP(A989,Boleta1_0!$K$5:$K$248,1,0),0)</f>
        <v>0</v>
      </c>
      <c r="H989" s="1227">
        <f>IFERROR(VLOOKUP(A989,'Nota de Débito1_0'!$K$5:$K$238,1,0),0)</f>
        <v>0</v>
      </c>
      <c r="I989" s="1227">
        <f>IFERROR(VLOOKUP(A989,'Nota de Crédito1_0'!$K$5:$K$238,1,0),0)</f>
        <v>0</v>
      </c>
      <c r="J989" s="1227">
        <f>IFERROR(VLOOKUP(A989,Retenciones1_0!$K$5:$K$237,1,0),0)</f>
        <v>0</v>
      </c>
      <c r="K989" s="1227">
        <f>IFERROR(VLOOKUP(A989,Percepciones1_0!$K$5:$K$236,1,0),0)</f>
        <v>0</v>
      </c>
      <c r="L989" s="1227">
        <f>IFERROR(VLOOKUP(A989,Guía1_0!$K$5:$K$235,1,0),0)</f>
        <v>0</v>
      </c>
      <c r="M989" s="1227">
        <f>IFERROR(VLOOKUP(A989,'Resumen Diario1_1'!$K$5:$K$233,1,0),0)</f>
        <v>0</v>
      </c>
      <c r="N989" s="1227">
        <f>IFERROR(VLOOKUP(A989,'Comunicación de Baja1_0'!$K$5:$K$233,1,0),0)</f>
        <v>0</v>
      </c>
      <c r="O989" s="1227">
        <f>IFERROR(VLOOKUP(A989,'Resumen de reversiones1_0'!$K$5:$K$1000,1,0),0)</f>
        <v>0</v>
      </c>
      <c r="P989" s="1227">
        <f>IFERROR(VLOOKUP(A989,Factura2_0!$L$5:$L$971,1,0),0)</f>
        <v>0</v>
      </c>
      <c r="Q989" s="1227">
        <f>IFERROR(VLOOKUP($A989,Boleta2_0!$L$5:$L$1117,1,0),0)</f>
        <v>0</v>
      </c>
      <c r="R989" s="1227">
        <f>IFERROR(VLOOKUP($A989,'Servicios Públicos2_0'!$L$5:$L$462,1,0),0)</f>
        <v>0</v>
      </c>
      <c r="S989" s="1227">
        <f>IFERROR(VLOOKUP($A989,NotaCredito2_0!$L$5:$L$457,1,0),0)</f>
        <v>0</v>
      </c>
      <c r="T989" s="1227">
        <f>IFERROR(VLOOKUP($A989,NotaDebito2_0!$L$5:$L$454,1,0),0)</f>
        <v>0</v>
      </c>
      <c r="U989" s="1227">
        <f>IFERROR(VLOOKUP($A989,General!$D$6:$D$235,1,0),0)</f>
        <v>0</v>
      </c>
      <c r="V989" s="1227">
        <f>IFERROR(VLOOKUP($A989,Firma!$H$4:$H$232,1,0),0)</f>
        <v>0</v>
      </c>
      <c r="W989" s="1427" t="s">
        <v>3635</v>
      </c>
      <c r="X989" s="1229" t="str">
        <f t="shared" si="15"/>
        <v>2959</v>
      </c>
    </row>
    <row r="990" spans="1:24" customFormat="1" x14ac:dyDescent="0.25">
      <c r="A990" s="1427" t="s">
        <v>3637</v>
      </c>
      <c r="B990" s="1428" t="s">
        <v>3632</v>
      </c>
      <c r="C990" s="1382"/>
      <c r="D990" s="1090"/>
      <c r="E990" s="449"/>
      <c r="F990" s="1227" t="str">
        <f>IFERROR(VLOOKUP(A990,Factura1_0!$K$5:$K$263,1,0),"0")</f>
        <v>0</v>
      </c>
      <c r="G990" s="1227">
        <f>IFERROR(VLOOKUP(A990,Boleta1_0!$K$5:$K$248,1,0),0)</f>
        <v>0</v>
      </c>
      <c r="H990" s="1227">
        <f>IFERROR(VLOOKUP(A990,'Nota de Débito1_0'!$K$5:$K$238,1,0),0)</f>
        <v>0</v>
      </c>
      <c r="I990" s="1227">
        <f>IFERROR(VLOOKUP(A990,'Nota de Crédito1_0'!$K$5:$K$238,1,0),0)</f>
        <v>0</v>
      </c>
      <c r="J990" s="1227">
        <f>IFERROR(VLOOKUP(A990,Retenciones1_0!$K$5:$K$237,1,0),0)</f>
        <v>0</v>
      </c>
      <c r="K990" s="1227">
        <f>IFERROR(VLOOKUP(A990,Percepciones1_0!$K$5:$K$236,1,0),0)</f>
        <v>0</v>
      </c>
      <c r="L990" s="1227">
        <f>IFERROR(VLOOKUP(A990,Guía1_0!$K$5:$K$235,1,0),0)</f>
        <v>0</v>
      </c>
      <c r="M990" s="1227">
        <f>IFERROR(VLOOKUP(A990,'Resumen Diario1_1'!$K$5:$K$233,1,0),0)</f>
        <v>0</v>
      </c>
      <c r="N990" s="1227">
        <f>IFERROR(VLOOKUP(A990,'Comunicación de Baja1_0'!$K$5:$K$233,1,0),0)</f>
        <v>0</v>
      </c>
      <c r="O990" s="1227">
        <f>IFERROR(VLOOKUP(A990,'Resumen de reversiones1_0'!$K$5:$K$1000,1,0),0)</f>
        <v>0</v>
      </c>
      <c r="P990" s="1227">
        <f>IFERROR(VLOOKUP(A990,Factura2_0!$L$5:$L$971,1,0),0)</f>
        <v>0</v>
      </c>
      <c r="Q990" s="1227">
        <f>IFERROR(VLOOKUP($A990,Boleta2_0!$L$5:$L$1117,1,0),0)</f>
        <v>0</v>
      </c>
      <c r="R990" s="1227">
        <f>IFERROR(VLOOKUP($A990,'Servicios Públicos2_0'!$L$5:$L$462,1,0),0)</f>
        <v>0</v>
      </c>
      <c r="S990" s="1227">
        <f>IFERROR(VLOOKUP($A990,NotaCredito2_0!$L$5:$L$457,1,0),0)</f>
        <v>0</v>
      </c>
      <c r="T990" s="1227">
        <f>IFERROR(VLOOKUP($A990,NotaDebito2_0!$L$5:$L$454,1,0),0)</f>
        <v>0</v>
      </c>
      <c r="U990" s="1227">
        <f>IFERROR(VLOOKUP($A990,General!$D$6:$D$235,1,0),0)</f>
        <v>0</v>
      </c>
      <c r="V990" s="1227">
        <f>IFERROR(VLOOKUP($A990,Firma!$H$4:$H$232,1,0),0)</f>
        <v>0</v>
      </c>
      <c r="W990" s="1427" t="s">
        <v>3637</v>
      </c>
      <c r="X990" s="1229" t="str">
        <f t="shared" si="15"/>
        <v>2960</v>
      </c>
    </row>
    <row r="991" spans="1:24" customFormat="1" x14ac:dyDescent="0.25">
      <c r="A991" s="1427" t="s">
        <v>3638</v>
      </c>
      <c r="B991" s="1428" t="s">
        <v>4198</v>
      </c>
      <c r="C991" s="1382"/>
      <c r="D991" s="1090"/>
      <c r="E991" s="449"/>
      <c r="F991" s="1227" t="str">
        <f>IFERROR(VLOOKUP(A991,Factura1_0!$K$5:$K$263,1,0),"0")</f>
        <v>0</v>
      </c>
      <c r="G991" s="1227">
        <f>IFERROR(VLOOKUP(A991,Boleta1_0!$K$5:$K$248,1,0),0)</f>
        <v>0</v>
      </c>
      <c r="H991" s="1227">
        <f>IFERROR(VLOOKUP(A991,'Nota de Débito1_0'!$K$5:$K$238,1,0),0)</f>
        <v>0</v>
      </c>
      <c r="I991" s="1227">
        <f>IFERROR(VLOOKUP(A991,'Nota de Crédito1_0'!$K$5:$K$238,1,0),0)</f>
        <v>0</v>
      </c>
      <c r="J991" s="1227">
        <f>IFERROR(VLOOKUP(A991,Retenciones1_0!$K$5:$K$237,1,0),0)</f>
        <v>0</v>
      </c>
      <c r="K991" s="1227">
        <f>IFERROR(VLOOKUP(A991,Percepciones1_0!$K$5:$K$236,1,0),0)</f>
        <v>0</v>
      </c>
      <c r="L991" s="1227">
        <f>IFERROR(VLOOKUP(A991,Guía1_0!$K$5:$K$235,1,0),0)</f>
        <v>0</v>
      </c>
      <c r="M991" s="1227">
        <f>IFERROR(VLOOKUP(A991,'Resumen Diario1_1'!$K$5:$K$233,1,0),0)</f>
        <v>0</v>
      </c>
      <c r="N991" s="1227">
        <f>IFERROR(VLOOKUP(A991,'Comunicación de Baja1_0'!$K$5:$K$233,1,0),0)</f>
        <v>0</v>
      </c>
      <c r="O991" s="1227">
        <f>IFERROR(VLOOKUP(A991,'Resumen de reversiones1_0'!$K$5:$K$1000,1,0),0)</f>
        <v>0</v>
      </c>
      <c r="P991" s="1227" t="str">
        <f>IFERROR(VLOOKUP(A991,Factura2_0!$L$5:$L$971,1,0),0)</f>
        <v>2961</v>
      </c>
      <c r="Q991" s="1227" t="str">
        <f>IFERROR(VLOOKUP($A991,Boleta2_0!$L$5:$L$1117,1,0),0)</f>
        <v>2961</v>
      </c>
      <c r="R991" s="1227" t="str">
        <f>IFERROR(VLOOKUP($A991,'Servicios Públicos2_0'!$L$5:$L$462,1,0),0)</f>
        <v>2961</v>
      </c>
      <c r="S991" s="1227" t="str">
        <f>IFERROR(VLOOKUP($A991,NotaCredito2_0!$L$5:$L$457,1,0),0)</f>
        <v>2961</v>
      </c>
      <c r="T991" s="1227" t="str">
        <f>IFERROR(VLOOKUP($A991,NotaDebito2_0!$L$5:$L$454,1,0),0)</f>
        <v>2961</v>
      </c>
      <c r="U991" s="1227">
        <f>IFERROR(VLOOKUP($A991,General!$D$6:$D$235,1,0),0)</f>
        <v>0</v>
      </c>
      <c r="V991" s="1227">
        <f>IFERROR(VLOOKUP($A991,Firma!$H$4:$H$232,1,0),0)</f>
        <v>0</v>
      </c>
      <c r="W991" s="1427" t="s">
        <v>3638</v>
      </c>
      <c r="X991" s="1229" t="str">
        <f t="shared" si="15"/>
        <v>2961</v>
      </c>
    </row>
    <row r="992" spans="1:24" customFormat="1" x14ac:dyDescent="0.25">
      <c r="A992" s="1427" t="s">
        <v>3639</v>
      </c>
      <c r="B992" s="1428" t="s">
        <v>3640</v>
      </c>
      <c r="C992" s="1382"/>
      <c r="D992" s="1090"/>
      <c r="E992" s="449"/>
      <c r="F992" s="1227" t="str">
        <f>IFERROR(VLOOKUP(A992,Factura1_0!$K$5:$K$263,1,0),"0")</f>
        <v>0</v>
      </c>
      <c r="G992" s="1227">
        <f>IFERROR(VLOOKUP(A992,Boleta1_0!$K$5:$K$248,1,0),0)</f>
        <v>0</v>
      </c>
      <c r="H992" s="1227">
        <f>IFERROR(VLOOKUP(A992,'Nota de Débito1_0'!$K$5:$K$238,1,0),0)</f>
        <v>0</v>
      </c>
      <c r="I992" s="1227">
        <f>IFERROR(VLOOKUP(A992,'Nota de Crédito1_0'!$K$5:$K$238,1,0),0)</f>
        <v>0</v>
      </c>
      <c r="J992" s="1227">
        <f>IFERROR(VLOOKUP(A992,Retenciones1_0!$K$5:$K$237,1,0),0)</f>
        <v>0</v>
      </c>
      <c r="K992" s="1227">
        <f>IFERROR(VLOOKUP(A992,Percepciones1_0!$K$5:$K$236,1,0),0)</f>
        <v>0</v>
      </c>
      <c r="L992" s="1227">
        <f>IFERROR(VLOOKUP(A992,Guía1_0!$K$5:$K$235,1,0),0)</f>
        <v>0</v>
      </c>
      <c r="M992" s="1227">
        <f>IFERROR(VLOOKUP(A992,'Resumen Diario1_1'!$K$5:$K$233,1,0),0)</f>
        <v>0</v>
      </c>
      <c r="N992" s="1227">
        <f>IFERROR(VLOOKUP(A992,'Comunicación de Baja1_0'!$K$5:$K$233,1,0),0)</f>
        <v>0</v>
      </c>
      <c r="O992" s="1227">
        <f>IFERROR(VLOOKUP(A992,'Resumen de reversiones1_0'!$K$5:$K$1000,1,0),0)</f>
        <v>0</v>
      </c>
      <c r="P992" s="1227">
        <f>IFERROR(VLOOKUP(A992,Factura2_0!$L$5:$L$971,1,0),0)</f>
        <v>0</v>
      </c>
      <c r="Q992" s="1227">
        <f>IFERROR(VLOOKUP($A992,Boleta2_0!$L$5:$L$1117,1,0),0)</f>
        <v>0</v>
      </c>
      <c r="R992" s="1227">
        <f>IFERROR(VLOOKUP($A992,'Servicios Públicos2_0'!$L$5:$L$462,1,0),0)</f>
        <v>0</v>
      </c>
      <c r="S992" s="1227">
        <f>IFERROR(VLOOKUP($A992,NotaCredito2_0!$L$5:$L$457,1,0),0)</f>
        <v>0</v>
      </c>
      <c r="T992" s="1227">
        <f>IFERROR(VLOOKUP($A992,NotaDebito2_0!$L$5:$L$454,1,0),0)</f>
        <v>0</v>
      </c>
      <c r="U992" s="1227">
        <f>IFERROR(VLOOKUP($A992,General!$D$6:$D$235,1,0),0)</f>
        <v>0</v>
      </c>
      <c r="V992" s="1227">
        <f>IFERROR(VLOOKUP($A992,Firma!$H$4:$H$232,1,0),0)</f>
        <v>0</v>
      </c>
      <c r="W992" s="1427" t="s">
        <v>3639</v>
      </c>
      <c r="X992" s="1229" t="str">
        <f t="shared" si="15"/>
        <v>2962</v>
      </c>
    </row>
    <row r="993" spans="1:24" customFormat="1" x14ac:dyDescent="0.25">
      <c r="A993" s="1427" t="s">
        <v>3641</v>
      </c>
      <c r="B993" s="1428" t="s">
        <v>3636</v>
      </c>
      <c r="C993" s="1382"/>
      <c r="D993" s="1090"/>
      <c r="E993" s="449"/>
      <c r="F993" s="1227" t="str">
        <f>IFERROR(VLOOKUP(A993,Factura1_0!$K$5:$K$263,1,0),"0")</f>
        <v>0</v>
      </c>
      <c r="G993" s="1227">
        <f>IFERROR(VLOOKUP(A993,Boleta1_0!$K$5:$K$248,1,0),0)</f>
        <v>0</v>
      </c>
      <c r="H993" s="1227">
        <f>IFERROR(VLOOKUP(A993,'Nota de Débito1_0'!$K$5:$K$238,1,0),0)</f>
        <v>0</v>
      </c>
      <c r="I993" s="1227">
        <f>IFERROR(VLOOKUP(A993,'Nota de Crédito1_0'!$K$5:$K$238,1,0),0)</f>
        <v>0</v>
      </c>
      <c r="J993" s="1227">
        <f>IFERROR(VLOOKUP(A993,Retenciones1_0!$K$5:$K$237,1,0),0)</f>
        <v>0</v>
      </c>
      <c r="K993" s="1227">
        <f>IFERROR(VLOOKUP(A993,Percepciones1_0!$K$5:$K$236,1,0),0)</f>
        <v>0</v>
      </c>
      <c r="L993" s="1227">
        <f>IFERROR(VLOOKUP(A993,Guía1_0!$K$5:$K$235,1,0),0)</f>
        <v>0</v>
      </c>
      <c r="M993" s="1227">
        <f>IFERROR(VLOOKUP(A993,'Resumen Diario1_1'!$K$5:$K$233,1,0),0)</f>
        <v>0</v>
      </c>
      <c r="N993" s="1227">
        <f>IFERROR(VLOOKUP(A993,'Comunicación de Baja1_0'!$K$5:$K$233,1,0),0)</f>
        <v>0</v>
      </c>
      <c r="O993" s="1227">
        <f>IFERROR(VLOOKUP(A993,'Resumen de reversiones1_0'!$K$5:$K$1000,1,0),0)</f>
        <v>0</v>
      </c>
      <c r="P993" s="1227">
        <f>IFERROR(VLOOKUP(A993,Factura2_0!$L$5:$L$971,1,0),0)</f>
        <v>0</v>
      </c>
      <c r="Q993" s="1227">
        <f>IFERROR(VLOOKUP($A993,Boleta2_0!$L$5:$L$1117,1,0),0)</f>
        <v>0</v>
      </c>
      <c r="R993" s="1227">
        <f>IFERROR(VLOOKUP($A993,'Servicios Públicos2_0'!$L$5:$L$462,1,0),0)</f>
        <v>0</v>
      </c>
      <c r="S993" s="1227">
        <f>IFERROR(VLOOKUP($A993,NotaCredito2_0!$L$5:$L$457,1,0),0)</f>
        <v>0</v>
      </c>
      <c r="T993" s="1227">
        <f>IFERROR(VLOOKUP($A993,NotaDebito2_0!$L$5:$L$454,1,0),0)</f>
        <v>0</v>
      </c>
      <c r="U993" s="1227">
        <f>IFERROR(VLOOKUP($A993,General!$D$6:$D$235,1,0),0)</f>
        <v>0</v>
      </c>
      <c r="V993" s="1227">
        <f>IFERROR(VLOOKUP($A993,Firma!$H$4:$H$232,1,0),0)</f>
        <v>0</v>
      </c>
      <c r="W993" s="1427" t="s">
        <v>3641</v>
      </c>
      <c r="X993" s="1229" t="str">
        <f t="shared" si="15"/>
        <v>2963</v>
      </c>
    </row>
    <row r="994" spans="1:24" customFormat="1" x14ac:dyDescent="0.25">
      <c r="A994" s="1427" t="s">
        <v>3642</v>
      </c>
      <c r="B994" s="1428" t="s">
        <v>4199</v>
      </c>
      <c r="C994" s="1382"/>
      <c r="D994" s="1090"/>
      <c r="E994" s="449"/>
      <c r="F994" s="1227" t="str">
        <f>IFERROR(VLOOKUP(A994,Factura1_0!$K$5:$K$263,1,0),"0")</f>
        <v>0</v>
      </c>
      <c r="G994" s="1227">
        <f>IFERROR(VLOOKUP(A994,Boleta1_0!$K$5:$K$248,1,0),0)</f>
        <v>0</v>
      </c>
      <c r="H994" s="1227">
        <f>IFERROR(VLOOKUP(A994,'Nota de Débito1_0'!$K$5:$K$238,1,0),0)</f>
        <v>0</v>
      </c>
      <c r="I994" s="1227">
        <f>IFERROR(VLOOKUP(A994,'Nota de Crédito1_0'!$K$5:$K$238,1,0),0)</f>
        <v>0</v>
      </c>
      <c r="J994" s="1227">
        <f>IFERROR(VLOOKUP(A994,Retenciones1_0!$K$5:$K$237,1,0),0)</f>
        <v>0</v>
      </c>
      <c r="K994" s="1227">
        <f>IFERROR(VLOOKUP(A994,Percepciones1_0!$K$5:$K$236,1,0),0)</f>
        <v>0</v>
      </c>
      <c r="L994" s="1227">
        <f>IFERROR(VLOOKUP(A994,Guía1_0!$K$5:$K$235,1,0),0)</f>
        <v>0</v>
      </c>
      <c r="M994" s="1227">
        <f>IFERROR(VLOOKUP(A994,'Resumen Diario1_1'!$K$5:$K$233,1,0),0)</f>
        <v>0</v>
      </c>
      <c r="N994" s="1227">
        <f>IFERROR(VLOOKUP(A994,'Comunicación de Baja1_0'!$K$5:$K$233,1,0),0)</f>
        <v>0</v>
      </c>
      <c r="O994" s="1227">
        <f>IFERROR(VLOOKUP(A994,'Resumen de reversiones1_0'!$K$5:$K$1000,1,0),0)</f>
        <v>0</v>
      </c>
      <c r="P994" s="1227" t="str">
        <f>IFERROR(VLOOKUP(A994,Factura2_0!$L$5:$L$971,1,0),0)</f>
        <v>2964</v>
      </c>
      <c r="Q994" s="1227" t="str">
        <f>IFERROR(VLOOKUP($A994,Boleta2_0!$L$5:$L$1117,1,0),0)</f>
        <v>2964</v>
      </c>
      <c r="R994" s="1227" t="str">
        <f>IFERROR(VLOOKUP($A994,'Servicios Públicos2_0'!$L$5:$L$462,1,0),0)</f>
        <v>2964</v>
      </c>
      <c r="S994" s="1227" t="str">
        <f>IFERROR(VLOOKUP($A994,NotaCredito2_0!$L$5:$L$457,1,0),0)</f>
        <v>2964</v>
      </c>
      <c r="T994" s="1227" t="str">
        <f>IFERROR(VLOOKUP($A994,NotaDebito2_0!$L$5:$L$454,1,0),0)</f>
        <v>2964</v>
      </c>
      <c r="U994" s="1227">
        <f>IFERROR(VLOOKUP($A994,General!$D$6:$D$235,1,0),0)</f>
        <v>0</v>
      </c>
      <c r="V994" s="1227">
        <f>IFERROR(VLOOKUP($A994,Firma!$H$4:$H$232,1,0),0)</f>
        <v>0</v>
      </c>
      <c r="W994" s="1427" t="s">
        <v>3642</v>
      </c>
      <c r="X994" s="1229" t="str">
        <f t="shared" si="15"/>
        <v>2964</v>
      </c>
    </row>
    <row r="995" spans="1:24" customFormat="1" x14ac:dyDescent="0.25">
      <c r="A995" s="1427" t="s">
        <v>3643</v>
      </c>
      <c r="B995" s="1428" t="s">
        <v>3644</v>
      </c>
      <c r="C995" s="1382"/>
      <c r="D995" s="1090"/>
      <c r="E995" s="449"/>
      <c r="F995" s="1227" t="str">
        <f>IFERROR(VLOOKUP(A995,Factura1_0!$K$5:$K$263,1,0),"0")</f>
        <v>0</v>
      </c>
      <c r="G995" s="1227">
        <f>IFERROR(VLOOKUP(A995,Boleta1_0!$K$5:$K$248,1,0),0)</f>
        <v>0</v>
      </c>
      <c r="H995" s="1227">
        <f>IFERROR(VLOOKUP(A995,'Nota de Débito1_0'!$K$5:$K$238,1,0),0)</f>
        <v>0</v>
      </c>
      <c r="I995" s="1227">
        <f>IFERROR(VLOOKUP(A995,'Nota de Crédito1_0'!$K$5:$K$238,1,0),0)</f>
        <v>0</v>
      </c>
      <c r="J995" s="1227">
        <f>IFERROR(VLOOKUP(A995,Retenciones1_0!$K$5:$K$237,1,0),0)</f>
        <v>0</v>
      </c>
      <c r="K995" s="1227">
        <f>IFERROR(VLOOKUP(A995,Percepciones1_0!$K$5:$K$236,1,0),0)</f>
        <v>0</v>
      </c>
      <c r="L995" s="1227">
        <f>IFERROR(VLOOKUP(A995,Guía1_0!$K$5:$K$235,1,0),0)</f>
        <v>0</v>
      </c>
      <c r="M995" s="1227">
        <f>IFERROR(VLOOKUP(A995,'Resumen Diario1_1'!$K$5:$K$233,1,0),0)</f>
        <v>0</v>
      </c>
      <c r="N995" s="1227">
        <f>IFERROR(VLOOKUP(A995,'Comunicación de Baja1_0'!$K$5:$K$233,1,0),0)</f>
        <v>0</v>
      </c>
      <c r="O995" s="1227">
        <f>IFERROR(VLOOKUP(A995,'Resumen de reversiones1_0'!$K$5:$K$1000,1,0),0)</f>
        <v>0</v>
      </c>
      <c r="P995" s="1227">
        <f>IFERROR(VLOOKUP(A995,Factura2_0!$L$5:$L$971,1,0),0)</f>
        <v>0</v>
      </c>
      <c r="Q995" s="1227">
        <f>IFERROR(VLOOKUP($A995,Boleta2_0!$L$5:$L$1117,1,0),0)</f>
        <v>0</v>
      </c>
      <c r="R995" s="1227">
        <f>IFERROR(VLOOKUP($A995,'Servicios Públicos2_0'!$L$5:$L$462,1,0),0)</f>
        <v>0</v>
      </c>
      <c r="S995" s="1227">
        <f>IFERROR(VLOOKUP($A995,NotaCredito2_0!$L$5:$L$457,1,0),0)</f>
        <v>0</v>
      </c>
      <c r="T995" s="1227">
        <f>IFERROR(VLOOKUP($A995,NotaDebito2_0!$L$5:$L$454,1,0),0)</f>
        <v>0</v>
      </c>
      <c r="U995" s="1227">
        <f>IFERROR(VLOOKUP($A995,General!$D$6:$D$235,1,0),0)</f>
        <v>0</v>
      </c>
      <c r="V995" s="1227">
        <f>IFERROR(VLOOKUP($A995,Firma!$H$4:$H$232,1,0),0)</f>
        <v>0</v>
      </c>
      <c r="W995" s="1427" t="s">
        <v>3643</v>
      </c>
      <c r="X995" s="1229" t="str">
        <f t="shared" si="15"/>
        <v>2965</v>
      </c>
    </row>
    <row r="996" spans="1:24" customFormat="1" x14ac:dyDescent="0.25">
      <c r="A996" s="1427" t="s">
        <v>3645</v>
      </c>
      <c r="B996" s="1428" t="s">
        <v>3646</v>
      </c>
      <c r="C996" s="1382"/>
      <c r="D996" s="1090"/>
      <c r="E996" s="449"/>
      <c r="F996" s="1227" t="str">
        <f>IFERROR(VLOOKUP(A996,Factura1_0!$K$5:$K$263,1,0),"0")</f>
        <v>0</v>
      </c>
      <c r="G996" s="1227">
        <f>IFERROR(VLOOKUP(A996,Boleta1_0!$K$5:$K$248,1,0),0)</f>
        <v>0</v>
      </c>
      <c r="H996" s="1227">
        <f>IFERROR(VLOOKUP(A996,'Nota de Débito1_0'!$K$5:$K$238,1,0),0)</f>
        <v>0</v>
      </c>
      <c r="I996" s="1227">
        <f>IFERROR(VLOOKUP(A996,'Nota de Crédito1_0'!$K$5:$K$238,1,0),0)</f>
        <v>0</v>
      </c>
      <c r="J996" s="1227">
        <f>IFERROR(VLOOKUP(A996,Retenciones1_0!$K$5:$K$237,1,0),0)</f>
        <v>0</v>
      </c>
      <c r="K996" s="1227">
        <f>IFERROR(VLOOKUP(A996,Percepciones1_0!$K$5:$K$236,1,0),0)</f>
        <v>0</v>
      </c>
      <c r="L996" s="1227">
        <f>IFERROR(VLOOKUP(A996,Guía1_0!$K$5:$K$235,1,0),0)</f>
        <v>0</v>
      </c>
      <c r="M996" s="1227">
        <f>IFERROR(VLOOKUP(A996,'Resumen Diario1_1'!$K$5:$K$233,1,0),0)</f>
        <v>0</v>
      </c>
      <c r="N996" s="1227">
        <f>IFERROR(VLOOKUP(A996,'Comunicación de Baja1_0'!$K$5:$K$233,1,0),0)</f>
        <v>0</v>
      </c>
      <c r="O996" s="1227">
        <f>IFERROR(VLOOKUP(A996,'Resumen de reversiones1_0'!$K$5:$K$1000,1,0),0)</f>
        <v>0</v>
      </c>
      <c r="P996" s="1227">
        <f>IFERROR(VLOOKUP(A996,Factura2_0!$L$5:$L$971,1,0),0)</f>
        <v>0</v>
      </c>
      <c r="Q996" s="1227">
        <f>IFERROR(VLOOKUP($A996,Boleta2_0!$L$5:$L$1117,1,0),0)</f>
        <v>0</v>
      </c>
      <c r="R996" s="1227">
        <f>IFERROR(VLOOKUP($A996,'Servicios Públicos2_0'!$L$5:$L$462,1,0),0)</f>
        <v>0</v>
      </c>
      <c r="S996" s="1227">
        <f>IFERROR(VLOOKUP($A996,NotaCredito2_0!$L$5:$L$457,1,0),0)</f>
        <v>0</v>
      </c>
      <c r="T996" s="1227">
        <f>IFERROR(VLOOKUP($A996,NotaDebito2_0!$L$5:$L$454,1,0),0)</f>
        <v>0</v>
      </c>
      <c r="U996" s="1227">
        <f>IFERROR(VLOOKUP($A996,General!$D$6:$D$235,1,0),0)</f>
        <v>0</v>
      </c>
      <c r="V996" s="1227">
        <f>IFERROR(VLOOKUP($A996,Firma!$H$4:$H$232,1,0),0)</f>
        <v>0</v>
      </c>
      <c r="W996" s="1427" t="s">
        <v>3645</v>
      </c>
      <c r="X996" s="1229" t="str">
        <f t="shared" si="15"/>
        <v>2966</v>
      </c>
    </row>
    <row r="997" spans="1:24" customFormat="1" x14ac:dyDescent="0.25">
      <c r="A997" s="1427" t="s">
        <v>3647</v>
      </c>
      <c r="B997" s="1428" t="s">
        <v>3648</v>
      </c>
      <c r="C997" s="1382"/>
      <c r="D997" s="1090"/>
      <c r="E997" s="449"/>
      <c r="F997" s="1227" t="str">
        <f>IFERROR(VLOOKUP(A997,Factura1_0!$K$5:$K$263,1,0),"0")</f>
        <v>0</v>
      </c>
      <c r="G997" s="1227">
        <f>IFERROR(VLOOKUP(A997,Boleta1_0!$K$5:$K$248,1,0),0)</f>
        <v>0</v>
      </c>
      <c r="H997" s="1227">
        <f>IFERROR(VLOOKUP(A997,'Nota de Débito1_0'!$K$5:$K$238,1,0),0)</f>
        <v>0</v>
      </c>
      <c r="I997" s="1227">
        <f>IFERROR(VLOOKUP(A997,'Nota de Crédito1_0'!$K$5:$K$238,1,0),0)</f>
        <v>0</v>
      </c>
      <c r="J997" s="1227">
        <f>IFERROR(VLOOKUP(A997,Retenciones1_0!$K$5:$K$237,1,0),0)</f>
        <v>0</v>
      </c>
      <c r="K997" s="1227">
        <f>IFERROR(VLOOKUP(A997,Percepciones1_0!$K$5:$K$236,1,0),0)</f>
        <v>0</v>
      </c>
      <c r="L997" s="1227">
        <f>IFERROR(VLOOKUP(A997,Guía1_0!$K$5:$K$235,1,0),0)</f>
        <v>0</v>
      </c>
      <c r="M997" s="1227">
        <f>IFERROR(VLOOKUP(A997,'Resumen Diario1_1'!$K$5:$K$233,1,0),0)</f>
        <v>0</v>
      </c>
      <c r="N997" s="1227">
        <f>IFERROR(VLOOKUP(A997,'Comunicación de Baja1_0'!$K$5:$K$233,1,0),0)</f>
        <v>0</v>
      </c>
      <c r="O997" s="1227">
        <f>IFERROR(VLOOKUP(A997,'Resumen de reversiones1_0'!$K$5:$K$1000,1,0),0)</f>
        <v>0</v>
      </c>
      <c r="P997" s="1227">
        <f>IFERROR(VLOOKUP(A997,Factura2_0!$L$5:$L$971,1,0),0)</f>
        <v>0</v>
      </c>
      <c r="Q997" s="1227">
        <f>IFERROR(VLOOKUP($A997,Boleta2_0!$L$5:$L$1117,1,0),0)</f>
        <v>0</v>
      </c>
      <c r="R997" s="1227">
        <f>IFERROR(VLOOKUP($A997,'Servicios Públicos2_0'!$L$5:$L$462,1,0),0)</f>
        <v>0</v>
      </c>
      <c r="S997" s="1227">
        <f>IFERROR(VLOOKUP($A997,NotaCredito2_0!$L$5:$L$457,1,0),0)</f>
        <v>0</v>
      </c>
      <c r="T997" s="1227">
        <f>IFERROR(VLOOKUP($A997,NotaDebito2_0!$L$5:$L$454,1,0),0)</f>
        <v>0</v>
      </c>
      <c r="U997" s="1227">
        <f>IFERROR(VLOOKUP($A997,General!$D$6:$D$235,1,0),0)</f>
        <v>0</v>
      </c>
      <c r="V997" s="1227">
        <f>IFERROR(VLOOKUP($A997,Firma!$H$4:$H$232,1,0),0)</f>
        <v>0</v>
      </c>
      <c r="W997" s="1427" t="s">
        <v>3647</v>
      </c>
      <c r="X997" s="1229" t="str">
        <f t="shared" si="15"/>
        <v>2967</v>
      </c>
    </row>
    <row r="998" spans="1:24" customFormat="1" x14ac:dyDescent="0.25">
      <c r="A998" s="1427" t="s">
        <v>3649</v>
      </c>
      <c r="B998" s="1428" t="s">
        <v>3650</v>
      </c>
      <c r="C998" s="1382"/>
      <c r="D998" s="1090"/>
      <c r="E998" s="449"/>
      <c r="F998" s="1227" t="str">
        <f>IFERROR(VLOOKUP(A998,Factura1_0!$K$5:$K$263,1,0),"0")</f>
        <v>0</v>
      </c>
      <c r="G998" s="1227">
        <f>IFERROR(VLOOKUP(A998,Boleta1_0!$K$5:$K$248,1,0),0)</f>
        <v>0</v>
      </c>
      <c r="H998" s="1227">
        <f>IFERROR(VLOOKUP(A998,'Nota de Débito1_0'!$K$5:$K$238,1,0),0)</f>
        <v>0</v>
      </c>
      <c r="I998" s="1227">
        <f>IFERROR(VLOOKUP(A998,'Nota de Crédito1_0'!$K$5:$K$238,1,0),0)</f>
        <v>0</v>
      </c>
      <c r="J998" s="1227">
        <f>IFERROR(VLOOKUP(A998,Retenciones1_0!$K$5:$K$237,1,0),0)</f>
        <v>0</v>
      </c>
      <c r="K998" s="1227">
        <f>IFERROR(VLOOKUP(A998,Percepciones1_0!$K$5:$K$236,1,0),0)</f>
        <v>0</v>
      </c>
      <c r="L998" s="1227">
        <f>IFERROR(VLOOKUP(A998,Guía1_0!$K$5:$K$235,1,0),0)</f>
        <v>0</v>
      </c>
      <c r="M998" s="1227">
        <f>IFERROR(VLOOKUP(A998,'Resumen Diario1_1'!$K$5:$K$233,1,0),0)</f>
        <v>0</v>
      </c>
      <c r="N998" s="1227">
        <f>IFERROR(VLOOKUP(A998,'Comunicación de Baja1_0'!$K$5:$K$233,1,0),0)</f>
        <v>0</v>
      </c>
      <c r="O998" s="1227">
        <f>IFERROR(VLOOKUP(A998,'Resumen de reversiones1_0'!$K$5:$K$1000,1,0),0)</f>
        <v>0</v>
      </c>
      <c r="P998" s="1227" t="str">
        <f>IFERROR(VLOOKUP(A998,Factura2_0!$L$5:$L$971,1,0),0)</f>
        <v>2968</v>
      </c>
      <c r="Q998" s="1227" t="str">
        <f>IFERROR(VLOOKUP($A998,Boleta2_0!$L$5:$L$1117,1,0),0)</f>
        <v>2968</v>
      </c>
      <c r="R998" s="1227" t="str">
        <f>IFERROR(VLOOKUP($A998,'Servicios Públicos2_0'!$L$5:$L$462,1,0),0)</f>
        <v>2968</v>
      </c>
      <c r="S998" s="1227">
        <f>IFERROR(VLOOKUP($A998,NotaCredito2_0!$L$5:$L$457,1,0),0)</f>
        <v>0</v>
      </c>
      <c r="T998" s="1227">
        <f>IFERROR(VLOOKUP($A998,NotaDebito2_0!$L$5:$L$454,1,0),0)</f>
        <v>0</v>
      </c>
      <c r="U998" s="1227">
        <f>IFERROR(VLOOKUP($A998,General!$D$6:$D$235,1,0),0)</f>
        <v>0</v>
      </c>
      <c r="V998" s="1227">
        <f>IFERROR(VLOOKUP($A998,Firma!$H$4:$H$232,1,0),0)</f>
        <v>0</v>
      </c>
      <c r="W998" s="1427" t="s">
        <v>3649</v>
      </c>
      <c r="X998" s="1229" t="str">
        <f t="shared" si="15"/>
        <v>2968</v>
      </c>
    </row>
    <row r="999" spans="1:24" customFormat="1" x14ac:dyDescent="0.25">
      <c r="A999" s="1427" t="s">
        <v>3651</v>
      </c>
      <c r="B999" s="1428" t="s">
        <v>3648</v>
      </c>
      <c r="C999" s="1382"/>
      <c r="D999" s="1090"/>
      <c r="E999" s="449"/>
      <c r="F999" s="1227" t="str">
        <f>IFERROR(VLOOKUP(A999,Factura1_0!$K$5:$K$263,1,0),"0")</f>
        <v>0</v>
      </c>
      <c r="G999" s="1227">
        <f>IFERROR(VLOOKUP(A999,Boleta1_0!$K$5:$K$248,1,0),0)</f>
        <v>0</v>
      </c>
      <c r="H999" s="1227">
        <f>IFERROR(VLOOKUP(A999,'Nota de Débito1_0'!$K$5:$K$238,1,0),0)</f>
        <v>0</v>
      </c>
      <c r="I999" s="1227">
        <f>IFERROR(VLOOKUP(A999,'Nota de Crédito1_0'!$K$5:$K$238,1,0),0)</f>
        <v>0</v>
      </c>
      <c r="J999" s="1227">
        <f>IFERROR(VLOOKUP(A999,Retenciones1_0!$K$5:$K$237,1,0),0)</f>
        <v>0</v>
      </c>
      <c r="K999" s="1227">
        <f>IFERROR(VLOOKUP(A999,Percepciones1_0!$K$5:$K$236,1,0),0)</f>
        <v>0</v>
      </c>
      <c r="L999" s="1227">
        <f>IFERROR(VLOOKUP(A999,Guía1_0!$K$5:$K$235,1,0),0)</f>
        <v>0</v>
      </c>
      <c r="M999" s="1227">
        <f>IFERROR(VLOOKUP(A999,'Resumen Diario1_1'!$K$5:$K$233,1,0),0)</f>
        <v>0</v>
      </c>
      <c r="N999" s="1227">
        <f>IFERROR(VLOOKUP(A999,'Comunicación de Baja1_0'!$K$5:$K$233,1,0),0)</f>
        <v>0</v>
      </c>
      <c r="O999" s="1227">
        <f>IFERROR(VLOOKUP(A999,'Resumen de reversiones1_0'!$K$5:$K$1000,1,0),0)</f>
        <v>0</v>
      </c>
      <c r="P999" s="1227">
        <f>IFERROR(VLOOKUP(A999,Factura2_0!$L$5:$L$971,1,0),0)</f>
        <v>0</v>
      </c>
      <c r="Q999" s="1227">
        <f>IFERROR(VLOOKUP($A999,Boleta2_0!$L$5:$L$1117,1,0),0)</f>
        <v>0</v>
      </c>
      <c r="R999" s="1227">
        <f>IFERROR(VLOOKUP($A999,'Servicios Públicos2_0'!$L$5:$L$462,1,0),0)</f>
        <v>0</v>
      </c>
      <c r="S999" s="1227">
        <f>IFERROR(VLOOKUP($A999,NotaCredito2_0!$L$5:$L$457,1,0),0)</f>
        <v>0</v>
      </c>
      <c r="T999" s="1227">
        <f>IFERROR(VLOOKUP($A999,NotaDebito2_0!$L$5:$L$454,1,0),0)</f>
        <v>0</v>
      </c>
      <c r="U999" s="1227">
        <f>IFERROR(VLOOKUP($A999,General!$D$6:$D$235,1,0),0)</f>
        <v>0</v>
      </c>
      <c r="V999" s="1227">
        <f>IFERROR(VLOOKUP($A999,Firma!$H$4:$H$232,1,0),0)</f>
        <v>0</v>
      </c>
      <c r="W999" s="1427" t="s">
        <v>3651</v>
      </c>
      <c r="X999" s="1229" t="str">
        <f t="shared" si="15"/>
        <v>2969</v>
      </c>
    </row>
    <row r="1000" spans="1:24" customFormat="1" x14ac:dyDescent="0.25">
      <c r="A1000" s="1427" t="s">
        <v>3677</v>
      </c>
      <c r="B1000" s="1428" t="s">
        <v>3661</v>
      </c>
      <c r="C1000" s="1382"/>
      <c r="D1000" s="1090"/>
      <c r="E1000" s="449"/>
      <c r="F1000" s="1227" t="str">
        <f>IFERROR(VLOOKUP(A1000,Factura1_0!$K$5:$K$263,1,0),"0")</f>
        <v>0</v>
      </c>
      <c r="G1000" s="1227">
        <f>IFERROR(VLOOKUP(A1000,Boleta1_0!$K$5:$K$248,1,0),0)</f>
        <v>0</v>
      </c>
      <c r="H1000" s="1227">
        <f>IFERROR(VLOOKUP(A1000,'Nota de Débito1_0'!$K$5:$K$238,1,0),0)</f>
        <v>0</v>
      </c>
      <c r="I1000" s="1227">
        <f>IFERROR(VLOOKUP(A1000,'Nota de Crédito1_0'!$K$5:$K$238,1,0),0)</f>
        <v>0</v>
      </c>
      <c r="J1000" s="1227">
        <f>IFERROR(VLOOKUP(A1000,Retenciones1_0!$K$5:$K$237,1,0),0)</f>
        <v>0</v>
      </c>
      <c r="K1000" s="1227">
        <f>IFERROR(VLOOKUP(A1000,Percepciones1_0!$K$5:$K$236,1,0),0)</f>
        <v>0</v>
      </c>
      <c r="L1000" s="1227">
        <f>IFERROR(VLOOKUP(A1000,Guía1_0!$K$5:$K$235,1,0),0)</f>
        <v>0</v>
      </c>
      <c r="M1000" s="1227">
        <f>IFERROR(VLOOKUP(A1000,'Resumen Diario1_1'!$K$5:$K$233,1,0),0)</f>
        <v>0</v>
      </c>
      <c r="N1000" s="1227">
        <f>IFERROR(VLOOKUP(A1000,'Comunicación de Baja1_0'!$K$5:$K$233,1,0),0)</f>
        <v>0</v>
      </c>
      <c r="O1000" s="1227">
        <f>IFERROR(VLOOKUP(A1000,'Resumen de reversiones1_0'!$K$5:$K$1000,1,0),0)</f>
        <v>0</v>
      </c>
      <c r="P1000" s="1227">
        <f>IFERROR(VLOOKUP(A1000,Factura2_0!$L$5:$L$971,1,0),0)</f>
        <v>0</v>
      </c>
      <c r="Q1000" s="1227">
        <f>IFERROR(VLOOKUP($A1000,Boleta2_0!$L$5:$L$1117,1,0),0)</f>
        <v>0</v>
      </c>
      <c r="R1000" s="1227">
        <f>IFERROR(VLOOKUP($A1000,'Servicios Públicos2_0'!$L$5:$L$462,1,0),0)</f>
        <v>0</v>
      </c>
      <c r="S1000" s="1227">
        <f>IFERROR(VLOOKUP($A1000,NotaCredito2_0!$L$5:$L$457,1,0),0)</f>
        <v>0</v>
      </c>
      <c r="T1000" s="1227">
        <f>IFERROR(VLOOKUP($A1000,NotaDebito2_0!$L$5:$L$454,1,0),0)</f>
        <v>0</v>
      </c>
      <c r="U1000" s="1227">
        <f>IFERROR(VLOOKUP($A1000,General!$D$6:$D$235,1,0),0)</f>
        <v>0</v>
      </c>
      <c r="V1000" s="1227">
        <f>IFERROR(VLOOKUP($A1000,Firma!$H$4:$H$232,1,0),0)</f>
        <v>0</v>
      </c>
      <c r="W1000" s="1427" t="s">
        <v>3677</v>
      </c>
      <c r="X1000" s="1229" t="str">
        <f t="shared" si="15"/>
        <v>2970</v>
      </c>
    </row>
    <row r="1001" spans="1:24" customFormat="1" x14ac:dyDescent="0.25">
      <c r="A1001" s="1427" t="s">
        <v>3678</v>
      </c>
      <c r="B1001" s="1428" t="s">
        <v>3662</v>
      </c>
      <c r="C1001" s="1382"/>
      <c r="D1001" s="1090"/>
      <c r="E1001" s="449"/>
      <c r="F1001" s="1227" t="str">
        <f>IFERROR(VLOOKUP(A1001,Factura1_0!$K$5:$K$263,1,0),"0")</f>
        <v>0</v>
      </c>
      <c r="G1001" s="1227">
        <f>IFERROR(VLOOKUP(A1001,Boleta1_0!$K$5:$K$248,1,0),0)</f>
        <v>0</v>
      </c>
      <c r="H1001" s="1227">
        <f>IFERROR(VLOOKUP(A1001,'Nota de Débito1_0'!$K$5:$K$238,1,0),0)</f>
        <v>0</v>
      </c>
      <c r="I1001" s="1227">
        <f>IFERROR(VLOOKUP(A1001,'Nota de Crédito1_0'!$K$5:$K$238,1,0),0)</f>
        <v>0</v>
      </c>
      <c r="J1001" s="1227">
        <f>IFERROR(VLOOKUP(A1001,Retenciones1_0!$K$5:$K$237,1,0),0)</f>
        <v>0</v>
      </c>
      <c r="K1001" s="1227">
        <f>IFERROR(VLOOKUP(A1001,Percepciones1_0!$K$5:$K$236,1,0),0)</f>
        <v>0</v>
      </c>
      <c r="L1001" s="1227">
        <f>IFERROR(VLOOKUP(A1001,Guía1_0!$K$5:$K$235,1,0),0)</f>
        <v>0</v>
      </c>
      <c r="M1001" s="1227">
        <f>IFERROR(VLOOKUP(A1001,'Resumen Diario1_1'!$K$5:$K$233,1,0),0)</f>
        <v>0</v>
      </c>
      <c r="N1001" s="1227">
        <f>IFERROR(VLOOKUP(A1001,'Comunicación de Baja1_0'!$K$5:$K$233,1,0),0)</f>
        <v>0</v>
      </c>
      <c r="O1001" s="1227">
        <f>IFERROR(VLOOKUP(A1001,'Resumen de reversiones1_0'!$K$5:$K$1000,1,0),0)</f>
        <v>0</v>
      </c>
      <c r="P1001" s="1227">
        <f>IFERROR(VLOOKUP(A1001,Factura2_0!$L$5:$L$971,1,0),0)</f>
        <v>0</v>
      </c>
      <c r="Q1001" s="1227">
        <f>IFERROR(VLOOKUP($A1001,Boleta2_0!$L$5:$L$1117,1,0),0)</f>
        <v>0</v>
      </c>
      <c r="R1001" s="1227">
        <f>IFERROR(VLOOKUP($A1001,'Servicios Públicos2_0'!$L$5:$L$462,1,0),0)</f>
        <v>0</v>
      </c>
      <c r="S1001" s="1227">
        <f>IFERROR(VLOOKUP($A1001,NotaCredito2_0!$L$5:$L$457,1,0),0)</f>
        <v>0</v>
      </c>
      <c r="T1001" s="1227">
        <f>IFERROR(VLOOKUP($A1001,NotaDebito2_0!$L$5:$L$454,1,0),0)</f>
        <v>0</v>
      </c>
      <c r="U1001" s="1227">
        <f>IFERROR(VLOOKUP($A1001,General!$D$6:$D$235,1,0),0)</f>
        <v>0</v>
      </c>
      <c r="V1001" s="1227">
        <f>IFERROR(VLOOKUP($A1001,Firma!$H$4:$H$232,1,0),0)</f>
        <v>0</v>
      </c>
      <c r="W1001" s="1427" t="s">
        <v>3678</v>
      </c>
      <c r="X1001" s="1229" t="str">
        <f t="shared" si="15"/>
        <v>2971</v>
      </c>
    </row>
    <row r="1002" spans="1:24" customFormat="1" x14ac:dyDescent="0.25">
      <c r="A1002" s="1427" t="s">
        <v>3679</v>
      </c>
      <c r="B1002" s="1428" t="s">
        <v>3663</v>
      </c>
      <c r="C1002" s="1382"/>
      <c r="D1002" s="1090"/>
      <c r="E1002" s="449"/>
      <c r="F1002" s="1227" t="str">
        <f>IFERROR(VLOOKUP(A1002,Factura1_0!$K$5:$K$263,1,0),"0")</f>
        <v>0</v>
      </c>
      <c r="G1002" s="1227">
        <f>IFERROR(VLOOKUP(A1002,Boleta1_0!$K$5:$K$248,1,0),0)</f>
        <v>0</v>
      </c>
      <c r="H1002" s="1227">
        <f>IFERROR(VLOOKUP(A1002,'Nota de Débito1_0'!$K$5:$K$238,1,0),0)</f>
        <v>0</v>
      </c>
      <c r="I1002" s="1227">
        <f>IFERROR(VLOOKUP(A1002,'Nota de Crédito1_0'!$K$5:$K$238,1,0),0)</f>
        <v>0</v>
      </c>
      <c r="J1002" s="1227">
        <f>IFERROR(VLOOKUP(A1002,Retenciones1_0!$K$5:$K$237,1,0),0)</f>
        <v>0</v>
      </c>
      <c r="K1002" s="1227">
        <f>IFERROR(VLOOKUP(A1002,Percepciones1_0!$K$5:$K$236,1,0),0)</f>
        <v>0</v>
      </c>
      <c r="L1002" s="1227">
        <f>IFERROR(VLOOKUP(A1002,Guía1_0!$K$5:$K$235,1,0),0)</f>
        <v>0</v>
      </c>
      <c r="M1002" s="1227">
        <f>IFERROR(VLOOKUP(A1002,'Resumen Diario1_1'!$K$5:$K$233,1,0),0)</f>
        <v>0</v>
      </c>
      <c r="N1002" s="1227">
        <f>IFERROR(VLOOKUP(A1002,'Comunicación de Baja1_0'!$K$5:$K$233,1,0),0)</f>
        <v>0</v>
      </c>
      <c r="O1002" s="1227">
        <f>IFERROR(VLOOKUP(A1002,'Resumen de reversiones1_0'!$K$5:$K$1000,1,0),0)</f>
        <v>0</v>
      </c>
      <c r="P1002" s="1227">
        <f>IFERROR(VLOOKUP(A1002,Factura2_0!$L$5:$L$971,1,0),0)</f>
        <v>0</v>
      </c>
      <c r="Q1002" s="1227">
        <f>IFERROR(VLOOKUP($A1002,Boleta2_0!$L$5:$L$1117,1,0),0)</f>
        <v>0</v>
      </c>
      <c r="R1002" s="1227">
        <f>IFERROR(VLOOKUP($A1002,'Servicios Públicos2_0'!$L$5:$L$462,1,0),0)</f>
        <v>0</v>
      </c>
      <c r="S1002" s="1227">
        <f>IFERROR(VLOOKUP($A1002,NotaCredito2_0!$L$5:$L$457,1,0),0)</f>
        <v>0</v>
      </c>
      <c r="T1002" s="1227">
        <f>IFERROR(VLOOKUP($A1002,NotaDebito2_0!$L$5:$L$454,1,0),0)</f>
        <v>0</v>
      </c>
      <c r="U1002" s="1227">
        <f>IFERROR(VLOOKUP($A1002,General!$D$6:$D$235,1,0),0)</f>
        <v>0</v>
      </c>
      <c r="V1002" s="1227">
        <f>IFERROR(VLOOKUP($A1002,Firma!$H$4:$H$232,1,0),0)</f>
        <v>0</v>
      </c>
      <c r="W1002" s="1427" t="s">
        <v>3679</v>
      </c>
      <c r="X1002" s="1229" t="str">
        <f t="shared" si="15"/>
        <v>2972</v>
      </c>
    </row>
    <row r="1003" spans="1:24" customFormat="1" x14ac:dyDescent="0.25">
      <c r="A1003" s="1427" t="s">
        <v>3680</v>
      </c>
      <c r="B1003" s="1428" t="s">
        <v>3664</v>
      </c>
      <c r="C1003" s="1382"/>
      <c r="D1003" s="1090"/>
      <c r="E1003" s="449"/>
      <c r="F1003" s="1227" t="str">
        <f>IFERROR(VLOOKUP(A1003,Factura1_0!$K$5:$K$263,1,0),"0")</f>
        <v>0</v>
      </c>
      <c r="G1003" s="1227">
        <f>IFERROR(VLOOKUP(A1003,Boleta1_0!$K$5:$K$248,1,0),0)</f>
        <v>0</v>
      </c>
      <c r="H1003" s="1227">
        <f>IFERROR(VLOOKUP(A1003,'Nota de Débito1_0'!$K$5:$K$238,1,0),0)</f>
        <v>0</v>
      </c>
      <c r="I1003" s="1227">
        <f>IFERROR(VLOOKUP(A1003,'Nota de Crédito1_0'!$K$5:$K$238,1,0),0)</f>
        <v>0</v>
      </c>
      <c r="J1003" s="1227">
        <f>IFERROR(VLOOKUP(A1003,Retenciones1_0!$K$5:$K$237,1,0),0)</f>
        <v>0</v>
      </c>
      <c r="K1003" s="1227">
        <f>IFERROR(VLOOKUP(A1003,Percepciones1_0!$K$5:$K$236,1,0),0)</f>
        <v>0</v>
      </c>
      <c r="L1003" s="1227">
        <f>IFERROR(VLOOKUP(A1003,Guía1_0!$K$5:$K$235,1,0),0)</f>
        <v>0</v>
      </c>
      <c r="M1003" s="1227">
        <f>IFERROR(VLOOKUP(A1003,'Resumen Diario1_1'!$K$5:$K$233,1,0),0)</f>
        <v>0</v>
      </c>
      <c r="N1003" s="1227">
        <f>IFERROR(VLOOKUP(A1003,'Comunicación de Baja1_0'!$K$5:$K$233,1,0),0)</f>
        <v>0</v>
      </c>
      <c r="O1003" s="1227">
        <f>IFERROR(VLOOKUP(A1003,'Resumen de reversiones1_0'!$K$5:$K$1000,1,0),0)</f>
        <v>0</v>
      </c>
      <c r="P1003" s="1227">
        <f>IFERROR(VLOOKUP(A1003,Factura2_0!$L$5:$L$971,1,0),0)</f>
        <v>0</v>
      </c>
      <c r="Q1003" s="1227">
        <f>IFERROR(VLOOKUP($A1003,Boleta2_0!$L$5:$L$1117,1,0),0)</f>
        <v>0</v>
      </c>
      <c r="R1003" s="1227">
        <f>IFERROR(VLOOKUP($A1003,'Servicios Públicos2_0'!$L$5:$L$462,1,0),0)</f>
        <v>0</v>
      </c>
      <c r="S1003" s="1227">
        <f>IFERROR(VLOOKUP($A1003,NotaCredito2_0!$L$5:$L$457,1,0),0)</f>
        <v>0</v>
      </c>
      <c r="T1003" s="1227">
        <f>IFERROR(VLOOKUP($A1003,NotaDebito2_0!$L$5:$L$454,1,0),0)</f>
        <v>0</v>
      </c>
      <c r="U1003" s="1227">
        <f>IFERROR(VLOOKUP($A1003,General!$D$6:$D$235,1,0),0)</f>
        <v>0</v>
      </c>
      <c r="V1003" s="1227">
        <f>IFERROR(VLOOKUP($A1003,Firma!$H$4:$H$232,1,0),0)</f>
        <v>0</v>
      </c>
      <c r="W1003" s="1427" t="s">
        <v>3680</v>
      </c>
      <c r="X1003" s="1229" t="str">
        <f t="shared" si="15"/>
        <v>2973</v>
      </c>
    </row>
    <row r="1004" spans="1:24" customFormat="1" x14ac:dyDescent="0.25">
      <c r="A1004" s="1427" t="s">
        <v>3681</v>
      </c>
      <c r="B1004" s="1428" t="s">
        <v>3665</v>
      </c>
      <c r="C1004" s="1382"/>
      <c r="D1004" s="1090"/>
      <c r="E1004" s="449"/>
      <c r="F1004" s="1227" t="str">
        <f>IFERROR(VLOOKUP(A1004,Factura1_0!$K$5:$K$263,1,0),"0")</f>
        <v>0</v>
      </c>
      <c r="G1004" s="1227">
        <f>IFERROR(VLOOKUP(A1004,Boleta1_0!$K$5:$K$248,1,0),0)</f>
        <v>0</v>
      </c>
      <c r="H1004" s="1227">
        <f>IFERROR(VLOOKUP(A1004,'Nota de Débito1_0'!$K$5:$K$238,1,0),0)</f>
        <v>0</v>
      </c>
      <c r="I1004" s="1227">
        <f>IFERROR(VLOOKUP(A1004,'Nota de Crédito1_0'!$K$5:$K$238,1,0),0)</f>
        <v>0</v>
      </c>
      <c r="J1004" s="1227">
        <f>IFERROR(VLOOKUP(A1004,Retenciones1_0!$K$5:$K$237,1,0),0)</f>
        <v>0</v>
      </c>
      <c r="K1004" s="1227">
        <f>IFERROR(VLOOKUP(A1004,Percepciones1_0!$K$5:$K$236,1,0),0)</f>
        <v>0</v>
      </c>
      <c r="L1004" s="1227">
        <f>IFERROR(VLOOKUP(A1004,Guía1_0!$K$5:$K$235,1,0),0)</f>
        <v>0</v>
      </c>
      <c r="M1004" s="1227">
        <f>IFERROR(VLOOKUP(A1004,'Resumen Diario1_1'!$K$5:$K$233,1,0),0)</f>
        <v>0</v>
      </c>
      <c r="N1004" s="1227">
        <f>IFERROR(VLOOKUP(A1004,'Comunicación de Baja1_0'!$K$5:$K$233,1,0),0)</f>
        <v>0</v>
      </c>
      <c r="O1004" s="1227">
        <f>IFERROR(VLOOKUP(A1004,'Resumen de reversiones1_0'!$K$5:$K$1000,1,0),0)</f>
        <v>0</v>
      </c>
      <c r="P1004" s="1227">
        <f>IFERROR(VLOOKUP(A1004,Factura2_0!$L$5:$L$971,1,0),0)</f>
        <v>0</v>
      </c>
      <c r="Q1004" s="1227">
        <f>IFERROR(VLOOKUP($A1004,Boleta2_0!$L$5:$L$1117,1,0),0)</f>
        <v>0</v>
      </c>
      <c r="R1004" s="1227">
        <f>IFERROR(VLOOKUP($A1004,'Servicios Públicos2_0'!$L$5:$L$462,1,0),0)</f>
        <v>0</v>
      </c>
      <c r="S1004" s="1227">
        <f>IFERROR(VLOOKUP($A1004,NotaCredito2_0!$L$5:$L$457,1,0),0)</f>
        <v>0</v>
      </c>
      <c r="T1004" s="1227">
        <f>IFERROR(VLOOKUP($A1004,NotaDebito2_0!$L$5:$L$454,1,0),0)</f>
        <v>0</v>
      </c>
      <c r="U1004" s="1227">
        <f>IFERROR(VLOOKUP($A1004,General!$D$6:$D$235,1,0),0)</f>
        <v>0</v>
      </c>
      <c r="V1004" s="1227">
        <f>IFERROR(VLOOKUP($A1004,Firma!$H$4:$H$232,1,0),0)</f>
        <v>0</v>
      </c>
      <c r="W1004" s="1427" t="s">
        <v>3681</v>
      </c>
      <c r="X1004" s="1229" t="str">
        <f t="shared" si="15"/>
        <v>2974</v>
      </c>
    </row>
    <row r="1005" spans="1:24" customFormat="1" x14ac:dyDescent="0.25">
      <c r="A1005" s="1427" t="s">
        <v>3682</v>
      </c>
      <c r="B1005" s="1428" t="s">
        <v>3666</v>
      </c>
      <c r="C1005" s="1382"/>
      <c r="D1005" s="1090"/>
      <c r="E1005" s="449"/>
      <c r="F1005" s="1227" t="str">
        <f>IFERROR(VLOOKUP(A1005,Factura1_0!$K$5:$K$263,1,0),"0")</f>
        <v>0</v>
      </c>
      <c r="G1005" s="1227">
        <f>IFERROR(VLOOKUP(A1005,Boleta1_0!$K$5:$K$248,1,0),0)</f>
        <v>0</v>
      </c>
      <c r="H1005" s="1227">
        <f>IFERROR(VLOOKUP(A1005,'Nota de Débito1_0'!$K$5:$K$238,1,0),0)</f>
        <v>0</v>
      </c>
      <c r="I1005" s="1227">
        <f>IFERROR(VLOOKUP(A1005,'Nota de Crédito1_0'!$K$5:$K$238,1,0),0)</f>
        <v>0</v>
      </c>
      <c r="J1005" s="1227">
        <f>IFERROR(VLOOKUP(A1005,Retenciones1_0!$K$5:$K$237,1,0),0)</f>
        <v>0</v>
      </c>
      <c r="K1005" s="1227">
        <f>IFERROR(VLOOKUP(A1005,Percepciones1_0!$K$5:$K$236,1,0),0)</f>
        <v>0</v>
      </c>
      <c r="L1005" s="1227">
        <f>IFERROR(VLOOKUP(A1005,Guía1_0!$K$5:$K$235,1,0),0)</f>
        <v>0</v>
      </c>
      <c r="M1005" s="1227">
        <f>IFERROR(VLOOKUP(A1005,'Resumen Diario1_1'!$K$5:$K$233,1,0),0)</f>
        <v>0</v>
      </c>
      <c r="N1005" s="1227">
        <f>IFERROR(VLOOKUP(A1005,'Comunicación de Baja1_0'!$K$5:$K$233,1,0),0)</f>
        <v>0</v>
      </c>
      <c r="O1005" s="1227">
        <f>IFERROR(VLOOKUP(A1005,'Resumen de reversiones1_0'!$K$5:$K$1000,1,0),0)</f>
        <v>0</v>
      </c>
      <c r="P1005" s="1227">
        <f>IFERROR(VLOOKUP(A1005,Factura2_0!$L$5:$L$971,1,0),0)</f>
        <v>0</v>
      </c>
      <c r="Q1005" s="1227">
        <f>IFERROR(VLOOKUP($A1005,Boleta2_0!$L$5:$L$1117,1,0),0)</f>
        <v>0</v>
      </c>
      <c r="R1005" s="1227">
        <f>IFERROR(VLOOKUP($A1005,'Servicios Públicos2_0'!$L$5:$L$462,1,0),0)</f>
        <v>0</v>
      </c>
      <c r="S1005" s="1227">
        <f>IFERROR(VLOOKUP($A1005,NotaCredito2_0!$L$5:$L$457,1,0),0)</f>
        <v>0</v>
      </c>
      <c r="T1005" s="1227">
        <f>IFERROR(VLOOKUP($A1005,NotaDebito2_0!$L$5:$L$454,1,0),0)</f>
        <v>0</v>
      </c>
      <c r="U1005" s="1227">
        <f>IFERROR(VLOOKUP($A1005,General!$D$6:$D$235,1,0),0)</f>
        <v>0</v>
      </c>
      <c r="V1005" s="1227">
        <f>IFERROR(VLOOKUP($A1005,Firma!$H$4:$H$232,1,0),0)</f>
        <v>0</v>
      </c>
      <c r="W1005" s="1427" t="s">
        <v>3682</v>
      </c>
      <c r="X1005" s="1229" t="str">
        <f t="shared" si="15"/>
        <v>2975</v>
      </c>
    </row>
    <row r="1006" spans="1:24" customFormat="1" x14ac:dyDescent="0.25">
      <c r="A1006" s="1427" t="s">
        <v>3683</v>
      </c>
      <c r="B1006" s="1428" t="s">
        <v>3667</v>
      </c>
      <c r="C1006" s="1382"/>
      <c r="D1006" s="1090"/>
      <c r="E1006" s="449"/>
      <c r="F1006" s="1227" t="str">
        <f>IFERROR(VLOOKUP(A1006,Factura1_0!$K$5:$K$263,1,0),"0")</f>
        <v>0</v>
      </c>
      <c r="G1006" s="1227">
        <f>IFERROR(VLOOKUP(A1006,Boleta1_0!$K$5:$K$248,1,0),0)</f>
        <v>0</v>
      </c>
      <c r="H1006" s="1227">
        <f>IFERROR(VLOOKUP(A1006,'Nota de Débito1_0'!$K$5:$K$238,1,0),0)</f>
        <v>0</v>
      </c>
      <c r="I1006" s="1227">
        <f>IFERROR(VLOOKUP(A1006,'Nota de Crédito1_0'!$K$5:$K$238,1,0),0)</f>
        <v>0</v>
      </c>
      <c r="J1006" s="1227">
        <f>IFERROR(VLOOKUP(A1006,Retenciones1_0!$K$5:$K$237,1,0),0)</f>
        <v>0</v>
      </c>
      <c r="K1006" s="1227">
        <f>IFERROR(VLOOKUP(A1006,Percepciones1_0!$K$5:$K$236,1,0),0)</f>
        <v>0</v>
      </c>
      <c r="L1006" s="1227">
        <f>IFERROR(VLOOKUP(A1006,Guía1_0!$K$5:$K$235,1,0),0)</f>
        <v>0</v>
      </c>
      <c r="M1006" s="1227">
        <f>IFERROR(VLOOKUP(A1006,'Resumen Diario1_1'!$K$5:$K$233,1,0),0)</f>
        <v>0</v>
      </c>
      <c r="N1006" s="1227">
        <f>IFERROR(VLOOKUP(A1006,'Comunicación de Baja1_0'!$K$5:$K$233,1,0),0)</f>
        <v>0</v>
      </c>
      <c r="O1006" s="1227">
        <f>IFERROR(VLOOKUP(A1006,'Resumen de reversiones1_0'!$K$5:$K$1000,1,0),0)</f>
        <v>0</v>
      </c>
      <c r="P1006" s="1227">
        <f>IFERROR(VLOOKUP(A1006,Factura2_0!$L$5:$L$971,1,0),0)</f>
        <v>0</v>
      </c>
      <c r="Q1006" s="1227">
        <f>IFERROR(VLOOKUP($A1006,Boleta2_0!$L$5:$L$1117,1,0),0)</f>
        <v>0</v>
      </c>
      <c r="R1006" s="1227">
        <f>IFERROR(VLOOKUP($A1006,'Servicios Públicos2_0'!$L$5:$L$462,1,0),0)</f>
        <v>0</v>
      </c>
      <c r="S1006" s="1227">
        <f>IFERROR(VLOOKUP($A1006,NotaCredito2_0!$L$5:$L$457,1,0),0)</f>
        <v>0</v>
      </c>
      <c r="T1006" s="1227">
        <f>IFERROR(VLOOKUP($A1006,NotaDebito2_0!$L$5:$L$454,1,0),0)</f>
        <v>0</v>
      </c>
      <c r="U1006" s="1227">
        <f>IFERROR(VLOOKUP($A1006,General!$D$6:$D$235,1,0),0)</f>
        <v>0</v>
      </c>
      <c r="V1006" s="1227">
        <f>IFERROR(VLOOKUP($A1006,Firma!$H$4:$H$232,1,0),0)</f>
        <v>0</v>
      </c>
      <c r="W1006" s="1427" t="s">
        <v>3683</v>
      </c>
      <c r="X1006" s="1229" t="str">
        <f t="shared" si="15"/>
        <v>2976</v>
      </c>
    </row>
    <row r="1007" spans="1:24" customFormat="1" x14ac:dyDescent="0.25">
      <c r="A1007" s="1427" t="s">
        <v>3684</v>
      </c>
      <c r="B1007" s="1428" t="s">
        <v>3668</v>
      </c>
      <c r="C1007" s="1382"/>
      <c r="D1007" s="1090"/>
      <c r="E1007" s="449"/>
      <c r="F1007" s="1227" t="str">
        <f>IFERROR(VLOOKUP(A1007,Factura1_0!$K$5:$K$263,1,0),"0")</f>
        <v>0</v>
      </c>
      <c r="G1007" s="1227">
        <f>IFERROR(VLOOKUP(A1007,Boleta1_0!$K$5:$K$248,1,0),0)</f>
        <v>0</v>
      </c>
      <c r="H1007" s="1227">
        <f>IFERROR(VLOOKUP(A1007,'Nota de Débito1_0'!$K$5:$K$238,1,0),0)</f>
        <v>0</v>
      </c>
      <c r="I1007" s="1227">
        <f>IFERROR(VLOOKUP(A1007,'Nota de Crédito1_0'!$K$5:$K$238,1,0),0)</f>
        <v>0</v>
      </c>
      <c r="J1007" s="1227">
        <f>IFERROR(VLOOKUP(A1007,Retenciones1_0!$K$5:$K$237,1,0),0)</f>
        <v>0</v>
      </c>
      <c r="K1007" s="1227">
        <f>IFERROR(VLOOKUP(A1007,Percepciones1_0!$K$5:$K$236,1,0),0)</f>
        <v>0</v>
      </c>
      <c r="L1007" s="1227">
        <f>IFERROR(VLOOKUP(A1007,Guía1_0!$K$5:$K$235,1,0),0)</f>
        <v>0</v>
      </c>
      <c r="M1007" s="1227">
        <f>IFERROR(VLOOKUP(A1007,'Resumen Diario1_1'!$K$5:$K$233,1,0),0)</f>
        <v>0</v>
      </c>
      <c r="N1007" s="1227">
        <f>IFERROR(VLOOKUP(A1007,'Comunicación de Baja1_0'!$K$5:$K$233,1,0),0)</f>
        <v>0</v>
      </c>
      <c r="O1007" s="1227">
        <f>IFERROR(VLOOKUP(A1007,'Resumen de reversiones1_0'!$K$5:$K$1000,1,0),0)</f>
        <v>0</v>
      </c>
      <c r="P1007" s="1227">
        <f>IFERROR(VLOOKUP(A1007,Factura2_0!$L$5:$L$971,1,0),0)</f>
        <v>0</v>
      </c>
      <c r="Q1007" s="1227">
        <f>IFERROR(VLOOKUP($A1007,Boleta2_0!$L$5:$L$1117,1,0),0)</f>
        <v>0</v>
      </c>
      <c r="R1007" s="1227">
        <f>IFERROR(VLOOKUP($A1007,'Servicios Públicos2_0'!$L$5:$L$462,1,0),0)</f>
        <v>0</v>
      </c>
      <c r="S1007" s="1227">
        <f>IFERROR(VLOOKUP($A1007,NotaCredito2_0!$L$5:$L$457,1,0),0)</f>
        <v>0</v>
      </c>
      <c r="T1007" s="1227">
        <f>IFERROR(VLOOKUP($A1007,NotaDebito2_0!$L$5:$L$454,1,0),0)</f>
        <v>0</v>
      </c>
      <c r="U1007" s="1227">
        <f>IFERROR(VLOOKUP($A1007,General!$D$6:$D$235,1,0),0)</f>
        <v>0</v>
      </c>
      <c r="V1007" s="1227">
        <f>IFERROR(VLOOKUP($A1007,Firma!$H$4:$H$232,1,0),0)</f>
        <v>0</v>
      </c>
      <c r="W1007" s="1427" t="s">
        <v>3684</v>
      </c>
      <c r="X1007" s="1229" t="str">
        <f t="shared" si="15"/>
        <v>2977</v>
      </c>
    </row>
    <row r="1008" spans="1:24" customFormat="1" x14ac:dyDescent="0.25">
      <c r="A1008" s="1427" t="s">
        <v>3685</v>
      </c>
      <c r="B1008" s="1428" t="s">
        <v>3669</v>
      </c>
      <c r="C1008" s="1382"/>
      <c r="D1008" s="1090"/>
      <c r="E1008" s="449"/>
      <c r="F1008" s="1227" t="str">
        <f>IFERROR(VLOOKUP(A1008,Factura1_0!$K$5:$K$263,1,0),"0")</f>
        <v>0</v>
      </c>
      <c r="G1008" s="1227">
        <f>IFERROR(VLOOKUP(A1008,Boleta1_0!$K$5:$K$248,1,0),0)</f>
        <v>0</v>
      </c>
      <c r="H1008" s="1227">
        <f>IFERROR(VLOOKUP(A1008,'Nota de Débito1_0'!$K$5:$K$238,1,0),0)</f>
        <v>0</v>
      </c>
      <c r="I1008" s="1227">
        <f>IFERROR(VLOOKUP(A1008,'Nota de Crédito1_0'!$K$5:$K$238,1,0),0)</f>
        <v>0</v>
      </c>
      <c r="J1008" s="1227">
        <f>IFERROR(VLOOKUP(A1008,Retenciones1_0!$K$5:$K$237,1,0),0)</f>
        <v>0</v>
      </c>
      <c r="K1008" s="1227">
        <f>IFERROR(VLOOKUP(A1008,Percepciones1_0!$K$5:$K$236,1,0),0)</f>
        <v>0</v>
      </c>
      <c r="L1008" s="1227">
        <f>IFERROR(VLOOKUP(A1008,Guía1_0!$K$5:$K$235,1,0),0)</f>
        <v>0</v>
      </c>
      <c r="M1008" s="1227">
        <f>IFERROR(VLOOKUP(A1008,'Resumen Diario1_1'!$K$5:$K$233,1,0),0)</f>
        <v>0</v>
      </c>
      <c r="N1008" s="1227">
        <f>IFERROR(VLOOKUP(A1008,'Comunicación de Baja1_0'!$K$5:$K$233,1,0),0)</f>
        <v>0</v>
      </c>
      <c r="O1008" s="1227">
        <f>IFERROR(VLOOKUP(A1008,'Resumen de reversiones1_0'!$K$5:$K$1000,1,0),0)</f>
        <v>0</v>
      </c>
      <c r="P1008" s="1227">
        <f>IFERROR(VLOOKUP(A1008,Factura2_0!$L$5:$L$971,1,0),0)</f>
        <v>0</v>
      </c>
      <c r="Q1008" s="1227">
        <f>IFERROR(VLOOKUP($A1008,Boleta2_0!$L$5:$L$1117,1,0),0)</f>
        <v>0</v>
      </c>
      <c r="R1008" s="1227">
        <f>IFERROR(VLOOKUP($A1008,'Servicios Públicos2_0'!$L$5:$L$462,1,0),0)</f>
        <v>0</v>
      </c>
      <c r="S1008" s="1227">
        <f>IFERROR(VLOOKUP($A1008,NotaCredito2_0!$L$5:$L$457,1,0),0)</f>
        <v>0</v>
      </c>
      <c r="T1008" s="1227">
        <f>IFERROR(VLOOKUP($A1008,NotaDebito2_0!$L$5:$L$454,1,0),0)</f>
        <v>0</v>
      </c>
      <c r="U1008" s="1227">
        <f>IFERROR(VLOOKUP($A1008,General!$D$6:$D$235,1,0),0)</f>
        <v>0</v>
      </c>
      <c r="V1008" s="1227">
        <f>IFERROR(VLOOKUP($A1008,Firma!$H$4:$H$232,1,0),0)</f>
        <v>0</v>
      </c>
      <c r="W1008" s="1427" t="s">
        <v>3685</v>
      </c>
      <c r="X1008" s="1229" t="str">
        <f t="shared" si="15"/>
        <v>2978</v>
      </c>
    </row>
    <row r="1009" spans="1:24" customFormat="1" x14ac:dyDescent="0.25">
      <c r="A1009" s="1427" t="s">
        <v>3686</v>
      </c>
      <c r="B1009" s="1428" t="s">
        <v>3670</v>
      </c>
      <c r="C1009" s="1382"/>
      <c r="D1009" s="1090"/>
      <c r="E1009" s="449"/>
      <c r="F1009" s="1227" t="str">
        <f>IFERROR(VLOOKUP(A1009,Factura1_0!$K$5:$K$263,1,0),"0")</f>
        <v>0</v>
      </c>
      <c r="G1009" s="1227">
        <f>IFERROR(VLOOKUP(A1009,Boleta1_0!$K$5:$K$248,1,0),0)</f>
        <v>0</v>
      </c>
      <c r="H1009" s="1227">
        <f>IFERROR(VLOOKUP(A1009,'Nota de Débito1_0'!$K$5:$K$238,1,0),0)</f>
        <v>0</v>
      </c>
      <c r="I1009" s="1227">
        <f>IFERROR(VLOOKUP(A1009,'Nota de Crédito1_0'!$K$5:$K$238,1,0),0)</f>
        <v>0</v>
      </c>
      <c r="J1009" s="1227">
        <f>IFERROR(VLOOKUP(A1009,Retenciones1_0!$K$5:$K$237,1,0),0)</f>
        <v>0</v>
      </c>
      <c r="K1009" s="1227">
        <f>IFERROR(VLOOKUP(A1009,Percepciones1_0!$K$5:$K$236,1,0),0)</f>
        <v>0</v>
      </c>
      <c r="L1009" s="1227">
        <f>IFERROR(VLOOKUP(A1009,Guía1_0!$K$5:$K$235,1,0),0)</f>
        <v>0</v>
      </c>
      <c r="M1009" s="1227">
        <f>IFERROR(VLOOKUP(A1009,'Resumen Diario1_1'!$K$5:$K$233,1,0),0)</f>
        <v>0</v>
      </c>
      <c r="N1009" s="1227">
        <f>IFERROR(VLOOKUP(A1009,'Comunicación de Baja1_0'!$K$5:$K$233,1,0),0)</f>
        <v>0</v>
      </c>
      <c r="O1009" s="1227">
        <f>IFERROR(VLOOKUP(A1009,'Resumen de reversiones1_0'!$K$5:$K$1000,1,0),0)</f>
        <v>0</v>
      </c>
      <c r="P1009" s="1227">
        <f>IFERROR(VLOOKUP(A1009,Factura2_0!$L$5:$L$971,1,0),0)</f>
        <v>0</v>
      </c>
      <c r="Q1009" s="1227">
        <f>IFERROR(VLOOKUP($A1009,Boleta2_0!$L$5:$L$1117,1,0),0)</f>
        <v>0</v>
      </c>
      <c r="R1009" s="1227">
        <f>IFERROR(VLOOKUP($A1009,'Servicios Públicos2_0'!$L$5:$L$462,1,0),0)</f>
        <v>0</v>
      </c>
      <c r="S1009" s="1227">
        <f>IFERROR(VLOOKUP($A1009,NotaCredito2_0!$L$5:$L$457,1,0),0)</f>
        <v>0</v>
      </c>
      <c r="T1009" s="1227">
        <f>IFERROR(VLOOKUP($A1009,NotaDebito2_0!$L$5:$L$454,1,0),0)</f>
        <v>0</v>
      </c>
      <c r="U1009" s="1227">
        <f>IFERROR(VLOOKUP($A1009,General!$D$6:$D$235,1,0),0)</f>
        <v>0</v>
      </c>
      <c r="V1009" s="1227">
        <f>IFERROR(VLOOKUP($A1009,Firma!$H$4:$H$232,1,0),0)</f>
        <v>0</v>
      </c>
      <c r="W1009" s="1427" t="s">
        <v>3686</v>
      </c>
      <c r="X1009" s="1229" t="str">
        <f t="shared" si="15"/>
        <v>2979</v>
      </c>
    </row>
    <row r="1010" spans="1:24" customFormat="1" x14ac:dyDescent="0.25">
      <c r="A1010" s="1427" t="s">
        <v>3687</v>
      </c>
      <c r="B1010" s="1428" t="s">
        <v>3671</v>
      </c>
      <c r="C1010" s="1382"/>
      <c r="D1010" s="1090"/>
      <c r="E1010" s="449"/>
      <c r="F1010" s="1227" t="str">
        <f>IFERROR(VLOOKUP(A1010,Factura1_0!$K$5:$K$263,1,0),"0")</f>
        <v>0</v>
      </c>
      <c r="G1010" s="1227">
        <f>IFERROR(VLOOKUP(A1010,Boleta1_0!$K$5:$K$248,1,0),0)</f>
        <v>0</v>
      </c>
      <c r="H1010" s="1227">
        <f>IFERROR(VLOOKUP(A1010,'Nota de Débito1_0'!$K$5:$K$238,1,0),0)</f>
        <v>0</v>
      </c>
      <c r="I1010" s="1227">
        <f>IFERROR(VLOOKUP(A1010,'Nota de Crédito1_0'!$K$5:$K$238,1,0),0)</f>
        <v>0</v>
      </c>
      <c r="J1010" s="1227">
        <f>IFERROR(VLOOKUP(A1010,Retenciones1_0!$K$5:$K$237,1,0),0)</f>
        <v>0</v>
      </c>
      <c r="K1010" s="1227">
        <f>IFERROR(VLOOKUP(A1010,Percepciones1_0!$K$5:$K$236,1,0),0)</f>
        <v>0</v>
      </c>
      <c r="L1010" s="1227">
        <f>IFERROR(VLOOKUP(A1010,Guía1_0!$K$5:$K$235,1,0),0)</f>
        <v>0</v>
      </c>
      <c r="M1010" s="1227">
        <f>IFERROR(VLOOKUP(A1010,'Resumen Diario1_1'!$K$5:$K$233,1,0),0)</f>
        <v>0</v>
      </c>
      <c r="N1010" s="1227">
        <f>IFERROR(VLOOKUP(A1010,'Comunicación de Baja1_0'!$K$5:$K$233,1,0),0)</f>
        <v>0</v>
      </c>
      <c r="O1010" s="1227">
        <f>IFERROR(VLOOKUP(A1010,'Resumen de reversiones1_0'!$K$5:$K$1000,1,0),0)</f>
        <v>0</v>
      </c>
      <c r="P1010" s="1227">
        <f>IFERROR(VLOOKUP(A1010,Factura2_0!$L$5:$L$971,1,0),0)</f>
        <v>0</v>
      </c>
      <c r="Q1010" s="1227">
        <f>IFERROR(VLOOKUP($A1010,Boleta2_0!$L$5:$L$1117,1,0),0)</f>
        <v>0</v>
      </c>
      <c r="R1010" s="1227">
        <f>IFERROR(VLOOKUP($A1010,'Servicios Públicos2_0'!$L$5:$L$462,1,0),0)</f>
        <v>0</v>
      </c>
      <c r="S1010" s="1227">
        <f>IFERROR(VLOOKUP($A1010,NotaCredito2_0!$L$5:$L$457,1,0),0)</f>
        <v>0</v>
      </c>
      <c r="T1010" s="1227">
        <f>IFERROR(VLOOKUP($A1010,NotaDebito2_0!$L$5:$L$454,1,0),0)</f>
        <v>0</v>
      </c>
      <c r="U1010" s="1227">
        <f>IFERROR(VLOOKUP($A1010,General!$D$6:$D$235,1,0),0)</f>
        <v>0</v>
      </c>
      <c r="V1010" s="1227">
        <f>IFERROR(VLOOKUP($A1010,Firma!$H$4:$H$232,1,0),0)</f>
        <v>0</v>
      </c>
      <c r="W1010" s="1427" t="s">
        <v>3687</v>
      </c>
      <c r="X1010" s="1229" t="str">
        <f t="shared" si="15"/>
        <v>2980</v>
      </c>
    </row>
    <row r="1011" spans="1:24" customFormat="1" x14ac:dyDescent="0.25">
      <c r="A1011" s="1427" t="s">
        <v>3688</v>
      </c>
      <c r="B1011" s="1428" t="s">
        <v>3672</v>
      </c>
      <c r="C1011" s="1382"/>
      <c r="D1011" s="1090"/>
      <c r="E1011" s="449"/>
      <c r="F1011" s="1227" t="str">
        <f>IFERROR(VLOOKUP(A1011,Factura1_0!$K$5:$K$263,1,0),"0")</f>
        <v>0</v>
      </c>
      <c r="G1011" s="1227">
        <f>IFERROR(VLOOKUP(A1011,Boleta1_0!$K$5:$K$248,1,0),0)</f>
        <v>0</v>
      </c>
      <c r="H1011" s="1227">
        <f>IFERROR(VLOOKUP(A1011,'Nota de Débito1_0'!$K$5:$K$238,1,0),0)</f>
        <v>0</v>
      </c>
      <c r="I1011" s="1227">
        <f>IFERROR(VLOOKUP(A1011,'Nota de Crédito1_0'!$K$5:$K$238,1,0),0)</f>
        <v>0</v>
      </c>
      <c r="J1011" s="1227">
        <f>IFERROR(VLOOKUP(A1011,Retenciones1_0!$K$5:$K$237,1,0),0)</f>
        <v>0</v>
      </c>
      <c r="K1011" s="1227">
        <f>IFERROR(VLOOKUP(A1011,Percepciones1_0!$K$5:$K$236,1,0),0)</f>
        <v>0</v>
      </c>
      <c r="L1011" s="1227">
        <f>IFERROR(VLOOKUP(A1011,Guía1_0!$K$5:$K$235,1,0),0)</f>
        <v>0</v>
      </c>
      <c r="M1011" s="1227">
        <f>IFERROR(VLOOKUP(A1011,'Resumen Diario1_1'!$K$5:$K$233,1,0),0)</f>
        <v>0</v>
      </c>
      <c r="N1011" s="1227">
        <f>IFERROR(VLOOKUP(A1011,'Comunicación de Baja1_0'!$K$5:$K$233,1,0),0)</f>
        <v>0</v>
      </c>
      <c r="O1011" s="1227">
        <f>IFERROR(VLOOKUP(A1011,'Resumen de reversiones1_0'!$K$5:$K$1000,1,0),0)</f>
        <v>0</v>
      </c>
      <c r="P1011" s="1227">
        <f>IFERROR(VLOOKUP(A1011,Factura2_0!$L$5:$L$971,1,0),0)</f>
        <v>0</v>
      </c>
      <c r="Q1011" s="1227">
        <f>IFERROR(VLOOKUP($A1011,Boleta2_0!$L$5:$L$1117,1,0),0)</f>
        <v>0</v>
      </c>
      <c r="R1011" s="1227">
        <f>IFERROR(VLOOKUP($A1011,'Servicios Públicos2_0'!$L$5:$L$462,1,0),0)</f>
        <v>0</v>
      </c>
      <c r="S1011" s="1227">
        <f>IFERROR(VLOOKUP($A1011,NotaCredito2_0!$L$5:$L$457,1,0),0)</f>
        <v>0</v>
      </c>
      <c r="T1011" s="1227">
        <f>IFERROR(VLOOKUP($A1011,NotaDebito2_0!$L$5:$L$454,1,0),0)</f>
        <v>0</v>
      </c>
      <c r="U1011" s="1227">
        <f>IFERROR(VLOOKUP($A1011,General!$D$6:$D$235,1,0),0)</f>
        <v>0</v>
      </c>
      <c r="V1011" s="1227">
        <f>IFERROR(VLOOKUP($A1011,Firma!$H$4:$H$232,1,0),0)</f>
        <v>0</v>
      </c>
      <c r="W1011" s="1427" t="s">
        <v>3688</v>
      </c>
      <c r="X1011" s="1229" t="str">
        <f t="shared" si="15"/>
        <v>2981</v>
      </c>
    </row>
    <row r="1012" spans="1:24" customFormat="1" x14ac:dyDescent="0.25">
      <c r="A1012" s="1427" t="s">
        <v>3689</v>
      </c>
      <c r="B1012" s="1428" t="s">
        <v>3673</v>
      </c>
      <c r="C1012" s="1382"/>
      <c r="D1012" s="1090"/>
      <c r="E1012" s="449"/>
      <c r="F1012" s="1227" t="str">
        <f>IFERROR(VLOOKUP(A1012,Factura1_0!$K$5:$K$263,1,0),"0")</f>
        <v>0</v>
      </c>
      <c r="G1012" s="1227">
        <f>IFERROR(VLOOKUP(A1012,Boleta1_0!$K$5:$K$248,1,0),0)</f>
        <v>0</v>
      </c>
      <c r="H1012" s="1227">
        <f>IFERROR(VLOOKUP(A1012,'Nota de Débito1_0'!$K$5:$K$238,1,0),0)</f>
        <v>0</v>
      </c>
      <c r="I1012" s="1227">
        <f>IFERROR(VLOOKUP(A1012,'Nota de Crédito1_0'!$K$5:$K$238,1,0),0)</f>
        <v>0</v>
      </c>
      <c r="J1012" s="1227">
        <f>IFERROR(VLOOKUP(A1012,Retenciones1_0!$K$5:$K$237,1,0),0)</f>
        <v>0</v>
      </c>
      <c r="K1012" s="1227">
        <f>IFERROR(VLOOKUP(A1012,Percepciones1_0!$K$5:$K$236,1,0),0)</f>
        <v>0</v>
      </c>
      <c r="L1012" s="1227">
        <f>IFERROR(VLOOKUP(A1012,Guía1_0!$K$5:$K$235,1,0),0)</f>
        <v>0</v>
      </c>
      <c r="M1012" s="1227">
        <f>IFERROR(VLOOKUP(A1012,'Resumen Diario1_1'!$K$5:$K$233,1,0),0)</f>
        <v>0</v>
      </c>
      <c r="N1012" s="1227">
        <f>IFERROR(VLOOKUP(A1012,'Comunicación de Baja1_0'!$K$5:$K$233,1,0),0)</f>
        <v>0</v>
      </c>
      <c r="O1012" s="1227">
        <f>IFERROR(VLOOKUP(A1012,'Resumen de reversiones1_0'!$K$5:$K$1000,1,0),0)</f>
        <v>0</v>
      </c>
      <c r="P1012" s="1227">
        <f>IFERROR(VLOOKUP(A1012,Factura2_0!$L$5:$L$971,1,0),0)</f>
        <v>0</v>
      </c>
      <c r="Q1012" s="1227">
        <f>IFERROR(VLOOKUP($A1012,Boleta2_0!$L$5:$L$1117,1,0),0)</f>
        <v>0</v>
      </c>
      <c r="R1012" s="1227">
        <f>IFERROR(VLOOKUP($A1012,'Servicios Públicos2_0'!$L$5:$L$462,1,0),0)</f>
        <v>0</v>
      </c>
      <c r="S1012" s="1227">
        <f>IFERROR(VLOOKUP($A1012,NotaCredito2_0!$L$5:$L$457,1,0),0)</f>
        <v>0</v>
      </c>
      <c r="T1012" s="1227">
        <f>IFERROR(VLOOKUP($A1012,NotaDebito2_0!$L$5:$L$454,1,0),0)</f>
        <v>0</v>
      </c>
      <c r="U1012" s="1227">
        <f>IFERROR(VLOOKUP($A1012,General!$D$6:$D$235,1,0),0)</f>
        <v>0</v>
      </c>
      <c r="V1012" s="1227">
        <f>IFERROR(VLOOKUP($A1012,Firma!$H$4:$H$232,1,0),0)</f>
        <v>0</v>
      </c>
      <c r="W1012" s="1427" t="s">
        <v>3689</v>
      </c>
      <c r="X1012" s="1229" t="str">
        <f t="shared" si="15"/>
        <v>2982</v>
      </c>
    </row>
    <row r="1013" spans="1:24" customFormat="1" x14ac:dyDescent="0.25">
      <c r="A1013" s="1427" t="s">
        <v>3690</v>
      </c>
      <c r="B1013" s="1428" t="s">
        <v>3674</v>
      </c>
      <c r="C1013" s="1382"/>
      <c r="D1013" s="1090"/>
      <c r="E1013" s="449"/>
      <c r="F1013" s="1227" t="str">
        <f>IFERROR(VLOOKUP(A1013,Factura1_0!$K$5:$K$263,1,0),"0")</f>
        <v>0</v>
      </c>
      <c r="G1013" s="1227">
        <f>IFERROR(VLOOKUP(A1013,Boleta1_0!$K$5:$K$248,1,0),0)</f>
        <v>0</v>
      </c>
      <c r="H1013" s="1227">
        <f>IFERROR(VLOOKUP(A1013,'Nota de Débito1_0'!$K$5:$K$238,1,0),0)</f>
        <v>0</v>
      </c>
      <c r="I1013" s="1227">
        <f>IFERROR(VLOOKUP(A1013,'Nota de Crédito1_0'!$K$5:$K$238,1,0),0)</f>
        <v>0</v>
      </c>
      <c r="J1013" s="1227">
        <f>IFERROR(VLOOKUP(A1013,Retenciones1_0!$K$5:$K$237,1,0),0)</f>
        <v>0</v>
      </c>
      <c r="K1013" s="1227">
        <f>IFERROR(VLOOKUP(A1013,Percepciones1_0!$K$5:$K$236,1,0),0)</f>
        <v>0</v>
      </c>
      <c r="L1013" s="1227">
        <f>IFERROR(VLOOKUP(A1013,Guía1_0!$K$5:$K$235,1,0),0)</f>
        <v>0</v>
      </c>
      <c r="M1013" s="1227">
        <f>IFERROR(VLOOKUP(A1013,'Resumen Diario1_1'!$K$5:$K$233,1,0),0)</f>
        <v>0</v>
      </c>
      <c r="N1013" s="1227">
        <f>IFERROR(VLOOKUP(A1013,'Comunicación de Baja1_0'!$K$5:$K$233,1,0),0)</f>
        <v>0</v>
      </c>
      <c r="O1013" s="1227">
        <f>IFERROR(VLOOKUP(A1013,'Resumen de reversiones1_0'!$K$5:$K$1000,1,0),0)</f>
        <v>0</v>
      </c>
      <c r="P1013" s="1227">
        <f>IFERROR(VLOOKUP(A1013,Factura2_0!$L$5:$L$971,1,0),0)</f>
        <v>0</v>
      </c>
      <c r="Q1013" s="1227">
        <f>IFERROR(VLOOKUP($A1013,Boleta2_0!$L$5:$L$1117,1,0),0)</f>
        <v>0</v>
      </c>
      <c r="R1013" s="1227">
        <f>IFERROR(VLOOKUP($A1013,'Servicios Públicos2_0'!$L$5:$L$462,1,0),0)</f>
        <v>0</v>
      </c>
      <c r="S1013" s="1227">
        <f>IFERROR(VLOOKUP($A1013,NotaCredito2_0!$L$5:$L$457,1,0),0)</f>
        <v>0</v>
      </c>
      <c r="T1013" s="1227">
        <f>IFERROR(VLOOKUP($A1013,NotaDebito2_0!$L$5:$L$454,1,0),0)</f>
        <v>0</v>
      </c>
      <c r="U1013" s="1227">
        <f>IFERROR(VLOOKUP($A1013,General!$D$6:$D$235,1,0),0)</f>
        <v>0</v>
      </c>
      <c r="V1013" s="1227">
        <f>IFERROR(VLOOKUP($A1013,Firma!$H$4:$H$232,1,0),0)</f>
        <v>0</v>
      </c>
      <c r="W1013" s="1427" t="s">
        <v>3690</v>
      </c>
      <c r="X1013" s="1229" t="str">
        <f t="shared" si="15"/>
        <v>2983</v>
      </c>
    </row>
    <row r="1014" spans="1:24" customFormat="1" x14ac:dyDescent="0.25">
      <c r="A1014" s="1427" t="s">
        <v>3691</v>
      </c>
      <c r="B1014" s="1428" t="s">
        <v>3675</v>
      </c>
      <c r="C1014" s="1382"/>
      <c r="D1014" s="1090"/>
      <c r="E1014" s="449"/>
      <c r="F1014" s="1227" t="str">
        <f>IFERROR(VLOOKUP(A1014,Factura1_0!$K$5:$K$263,1,0),"0")</f>
        <v>0</v>
      </c>
      <c r="G1014" s="1227">
        <f>IFERROR(VLOOKUP(A1014,Boleta1_0!$K$5:$K$248,1,0),0)</f>
        <v>0</v>
      </c>
      <c r="H1014" s="1227">
        <f>IFERROR(VLOOKUP(A1014,'Nota de Débito1_0'!$K$5:$K$238,1,0),0)</f>
        <v>0</v>
      </c>
      <c r="I1014" s="1227">
        <f>IFERROR(VLOOKUP(A1014,'Nota de Crédito1_0'!$K$5:$K$238,1,0),0)</f>
        <v>0</v>
      </c>
      <c r="J1014" s="1227">
        <f>IFERROR(VLOOKUP(A1014,Retenciones1_0!$K$5:$K$237,1,0),0)</f>
        <v>0</v>
      </c>
      <c r="K1014" s="1227">
        <f>IFERROR(VLOOKUP(A1014,Percepciones1_0!$K$5:$K$236,1,0),0)</f>
        <v>0</v>
      </c>
      <c r="L1014" s="1227">
        <f>IFERROR(VLOOKUP(A1014,Guía1_0!$K$5:$K$235,1,0),0)</f>
        <v>0</v>
      </c>
      <c r="M1014" s="1227">
        <f>IFERROR(VLOOKUP(A1014,'Resumen Diario1_1'!$K$5:$K$233,1,0),0)</f>
        <v>0</v>
      </c>
      <c r="N1014" s="1227">
        <f>IFERROR(VLOOKUP(A1014,'Comunicación de Baja1_0'!$K$5:$K$233,1,0),0)</f>
        <v>0</v>
      </c>
      <c r="O1014" s="1227">
        <f>IFERROR(VLOOKUP(A1014,'Resumen de reversiones1_0'!$K$5:$K$1000,1,0),0)</f>
        <v>0</v>
      </c>
      <c r="P1014" s="1227">
        <f>IFERROR(VLOOKUP(A1014,Factura2_0!$L$5:$L$971,1,0),0)</f>
        <v>0</v>
      </c>
      <c r="Q1014" s="1227">
        <f>IFERROR(VLOOKUP($A1014,Boleta2_0!$L$5:$L$1117,1,0),0)</f>
        <v>0</v>
      </c>
      <c r="R1014" s="1227">
        <f>IFERROR(VLOOKUP($A1014,'Servicios Públicos2_0'!$L$5:$L$462,1,0),0)</f>
        <v>0</v>
      </c>
      <c r="S1014" s="1227">
        <f>IFERROR(VLOOKUP($A1014,NotaCredito2_0!$L$5:$L$457,1,0),0)</f>
        <v>0</v>
      </c>
      <c r="T1014" s="1227">
        <f>IFERROR(VLOOKUP($A1014,NotaDebito2_0!$L$5:$L$454,1,0),0)</f>
        <v>0</v>
      </c>
      <c r="U1014" s="1227">
        <f>IFERROR(VLOOKUP($A1014,General!$D$6:$D$235,1,0),0)</f>
        <v>0</v>
      </c>
      <c r="V1014" s="1227">
        <f>IFERROR(VLOOKUP($A1014,Firma!$H$4:$H$232,1,0),0)</f>
        <v>0</v>
      </c>
      <c r="W1014" s="1427" t="s">
        <v>3691</v>
      </c>
      <c r="X1014" s="1229" t="str">
        <f t="shared" si="15"/>
        <v>2984</v>
      </c>
    </row>
    <row r="1015" spans="1:24" customFormat="1" x14ac:dyDescent="0.25">
      <c r="A1015" s="1427" t="s">
        <v>3692</v>
      </c>
      <c r="B1015" s="1428" t="s">
        <v>3676</v>
      </c>
      <c r="C1015" s="1382"/>
      <c r="D1015" s="1090"/>
      <c r="E1015" s="449"/>
      <c r="F1015" s="1227" t="str">
        <f>IFERROR(VLOOKUP(A1015,Factura1_0!$K$5:$K$263,1,0),"0")</f>
        <v>0</v>
      </c>
      <c r="G1015" s="1227">
        <f>IFERROR(VLOOKUP(A1015,Boleta1_0!$K$5:$K$248,1,0),0)</f>
        <v>0</v>
      </c>
      <c r="H1015" s="1227">
        <f>IFERROR(VLOOKUP(A1015,'Nota de Débito1_0'!$K$5:$K$238,1,0),0)</f>
        <v>0</v>
      </c>
      <c r="I1015" s="1227">
        <f>IFERROR(VLOOKUP(A1015,'Nota de Crédito1_0'!$K$5:$K$238,1,0),0)</f>
        <v>0</v>
      </c>
      <c r="J1015" s="1227" t="str">
        <f>IFERROR(VLOOKUP(A1015,Retenciones1_0!$K$5:$K$237,1,0),0)</f>
        <v>2985</v>
      </c>
      <c r="K1015" s="1227">
        <f>IFERROR(VLOOKUP(A1015,Percepciones1_0!$K$5:$K$236,1,0),0)</f>
        <v>0</v>
      </c>
      <c r="L1015" s="1227">
        <f>IFERROR(VLOOKUP(A1015,Guía1_0!$K$5:$K$235,1,0),0)</f>
        <v>0</v>
      </c>
      <c r="M1015" s="1227">
        <f>IFERROR(VLOOKUP(A1015,'Resumen Diario1_1'!$K$5:$K$233,1,0),0)</f>
        <v>0</v>
      </c>
      <c r="N1015" s="1227">
        <f>IFERROR(VLOOKUP(A1015,'Comunicación de Baja1_0'!$K$5:$K$233,1,0),0)</f>
        <v>0</v>
      </c>
      <c r="O1015" s="1227">
        <f>IFERROR(VLOOKUP(A1015,'Resumen de reversiones1_0'!$K$5:$K$1000,1,0),0)</f>
        <v>0</v>
      </c>
      <c r="P1015" s="1227">
        <f>IFERROR(VLOOKUP(A1015,Factura2_0!$L$5:$L$971,1,0),0)</f>
        <v>0</v>
      </c>
      <c r="Q1015" s="1227">
        <f>IFERROR(VLOOKUP($A1015,Boleta2_0!$L$5:$L$1117,1,0),0)</f>
        <v>0</v>
      </c>
      <c r="R1015" s="1227">
        <f>IFERROR(VLOOKUP($A1015,'Servicios Públicos2_0'!$L$5:$L$462,1,0),0)</f>
        <v>0</v>
      </c>
      <c r="S1015" s="1227">
        <f>IFERROR(VLOOKUP($A1015,NotaCredito2_0!$L$5:$L$457,1,0),0)</f>
        <v>0</v>
      </c>
      <c r="T1015" s="1227">
        <f>IFERROR(VLOOKUP($A1015,NotaDebito2_0!$L$5:$L$454,1,0),0)</f>
        <v>0</v>
      </c>
      <c r="U1015" s="1227">
        <f>IFERROR(VLOOKUP($A1015,General!$D$6:$D$235,1,0),0)</f>
        <v>0</v>
      </c>
      <c r="V1015" s="1227">
        <f>IFERROR(VLOOKUP($A1015,Firma!$H$4:$H$232,1,0),0)</f>
        <v>0</v>
      </c>
      <c r="W1015" s="1427" t="s">
        <v>3692</v>
      </c>
      <c r="X1015" s="1229" t="str">
        <f t="shared" si="15"/>
        <v>2985</v>
      </c>
    </row>
    <row r="1016" spans="1:24" customFormat="1" x14ac:dyDescent="0.25">
      <c r="A1016" s="1427" t="s">
        <v>3793</v>
      </c>
      <c r="B1016" s="1428" t="s">
        <v>3817</v>
      </c>
      <c r="C1016" s="1382"/>
      <c r="D1016" s="1090"/>
      <c r="E1016" s="449"/>
      <c r="F1016" s="1227" t="str">
        <f>IFERROR(VLOOKUP(A1016,Factura1_0!$K$5:$K$263,1,0),"0")</f>
        <v>0</v>
      </c>
      <c r="G1016" s="1227">
        <f>IFERROR(VLOOKUP(A1016,Boleta1_0!$K$5:$K$248,1,0),0)</f>
        <v>0</v>
      </c>
      <c r="H1016" s="1227">
        <f>IFERROR(VLOOKUP(A1016,'Nota de Débito1_0'!$K$5:$K$238,1,0),0)</f>
        <v>0</v>
      </c>
      <c r="I1016" s="1227">
        <f>IFERROR(VLOOKUP(A1016,'Nota de Crédito1_0'!$K$5:$K$238,1,0),0)</f>
        <v>0</v>
      </c>
      <c r="J1016" s="1227">
        <f>IFERROR(VLOOKUP(A1016,Retenciones1_0!$K$5:$K$237,1,0),0)</f>
        <v>0</v>
      </c>
      <c r="K1016" s="1227">
        <f>IFERROR(VLOOKUP(A1016,Percepciones1_0!$K$5:$K$236,1,0),0)</f>
        <v>0</v>
      </c>
      <c r="L1016" s="1227">
        <f>IFERROR(VLOOKUP(A1016,Guía1_0!$K$5:$K$235,1,0),0)</f>
        <v>0</v>
      </c>
      <c r="M1016" s="1227" t="str">
        <f>IFERROR(VLOOKUP(A1016,'Resumen Diario1_1'!$K$5:$K$233,1,0),0)</f>
        <v>2986</v>
      </c>
      <c r="N1016" s="1227">
        <f>IFERROR(VLOOKUP(A1016,'Comunicación de Baja1_0'!$K$5:$K$233,1,0),0)</f>
        <v>0</v>
      </c>
      <c r="O1016" s="1227">
        <f>IFERROR(VLOOKUP(A1016,'Resumen de reversiones1_0'!$K$5:$K$1000,1,0),0)</f>
        <v>0</v>
      </c>
      <c r="P1016" s="1227">
        <f>IFERROR(VLOOKUP(A1016,Factura2_0!$L$5:$L$971,1,0),0)</f>
        <v>0</v>
      </c>
      <c r="Q1016" s="1227">
        <f>IFERROR(VLOOKUP($A1016,Boleta2_0!$L$5:$L$1117,1,0),0)</f>
        <v>0</v>
      </c>
      <c r="R1016" s="1227">
        <f>IFERROR(VLOOKUP($A1016,'Servicios Públicos2_0'!$L$5:$L$462,1,0),0)</f>
        <v>0</v>
      </c>
      <c r="S1016" s="1227">
        <f>IFERROR(VLOOKUP($A1016,NotaCredito2_0!$L$5:$L$457,1,0),0)</f>
        <v>0</v>
      </c>
      <c r="T1016" s="1227">
        <f>IFERROR(VLOOKUP($A1016,NotaDebito2_0!$L$5:$L$454,1,0),0)</f>
        <v>0</v>
      </c>
      <c r="U1016" s="1227">
        <f>IFERROR(VLOOKUP($A1016,General!$D$6:$D$235,1,0),0)</f>
        <v>0</v>
      </c>
      <c r="V1016" s="1227">
        <f>IFERROR(VLOOKUP($A1016,Firma!$H$4:$H$232,1,0),0)</f>
        <v>0</v>
      </c>
      <c r="W1016" s="1427" t="s">
        <v>3793</v>
      </c>
      <c r="X1016" s="1229" t="str">
        <f t="shared" si="15"/>
        <v>2986</v>
      </c>
    </row>
    <row r="1017" spans="1:24" customFormat="1" x14ac:dyDescent="0.25">
      <c r="A1017" s="1427" t="s">
        <v>3778</v>
      </c>
      <c r="B1017" s="1428" t="s">
        <v>3818</v>
      </c>
      <c r="C1017" s="1382"/>
      <c r="D1017" s="1090"/>
      <c r="E1017" s="449"/>
      <c r="F1017" s="1227" t="str">
        <f>IFERROR(VLOOKUP(A1017,Factura1_0!$K$5:$K$263,1,0),"0")</f>
        <v>0</v>
      </c>
      <c r="G1017" s="1227">
        <f>IFERROR(VLOOKUP(A1017,Boleta1_0!$K$5:$K$248,1,0),0)</f>
        <v>0</v>
      </c>
      <c r="H1017" s="1227">
        <f>IFERROR(VLOOKUP(A1017,'Nota de Débito1_0'!$K$5:$K$238,1,0),0)</f>
        <v>0</v>
      </c>
      <c r="I1017" s="1227">
        <f>IFERROR(VLOOKUP(A1017,'Nota de Crédito1_0'!$K$5:$K$238,1,0),0)</f>
        <v>0</v>
      </c>
      <c r="J1017" s="1227">
        <f>IFERROR(VLOOKUP(A1017,Retenciones1_0!$K$5:$K$237,1,0),0)</f>
        <v>0</v>
      </c>
      <c r="K1017" s="1227">
        <f>IFERROR(VLOOKUP(A1017,Percepciones1_0!$K$5:$K$236,1,0),0)</f>
        <v>0</v>
      </c>
      <c r="L1017" s="1227">
        <f>IFERROR(VLOOKUP(A1017,Guía1_0!$K$5:$K$235,1,0),0)</f>
        <v>0</v>
      </c>
      <c r="M1017" s="1227" t="str">
        <f>IFERROR(VLOOKUP(A1017,'Resumen Diario1_1'!$K$5:$K$233,1,0),0)</f>
        <v>2987</v>
      </c>
      <c r="N1017" s="1227">
        <f>IFERROR(VLOOKUP(A1017,'Comunicación de Baja1_0'!$K$5:$K$233,1,0),0)</f>
        <v>0</v>
      </c>
      <c r="O1017" s="1227">
        <f>IFERROR(VLOOKUP(A1017,'Resumen de reversiones1_0'!$K$5:$K$1000,1,0),0)</f>
        <v>0</v>
      </c>
      <c r="P1017" s="1227">
        <f>IFERROR(VLOOKUP(A1017,Factura2_0!$L$5:$L$971,1,0),0)</f>
        <v>0</v>
      </c>
      <c r="Q1017" s="1227">
        <f>IFERROR(VLOOKUP($A1017,Boleta2_0!$L$5:$L$1117,1,0),0)</f>
        <v>0</v>
      </c>
      <c r="R1017" s="1227">
        <f>IFERROR(VLOOKUP($A1017,'Servicios Públicos2_0'!$L$5:$L$462,1,0),0)</f>
        <v>0</v>
      </c>
      <c r="S1017" s="1227">
        <f>IFERROR(VLOOKUP($A1017,NotaCredito2_0!$L$5:$L$457,1,0),0)</f>
        <v>0</v>
      </c>
      <c r="T1017" s="1227">
        <f>IFERROR(VLOOKUP($A1017,NotaDebito2_0!$L$5:$L$454,1,0),0)</f>
        <v>0</v>
      </c>
      <c r="U1017" s="1227">
        <f>IFERROR(VLOOKUP($A1017,General!$D$6:$D$235,1,0),0)</f>
        <v>0</v>
      </c>
      <c r="V1017" s="1227">
        <f>IFERROR(VLOOKUP($A1017,Firma!$H$4:$H$232,1,0),0)</f>
        <v>0</v>
      </c>
      <c r="W1017" s="1427" t="s">
        <v>3778</v>
      </c>
      <c r="X1017" s="1229" t="str">
        <f t="shared" si="15"/>
        <v>2987</v>
      </c>
    </row>
    <row r="1018" spans="1:24" customFormat="1" x14ac:dyDescent="0.25">
      <c r="A1018" s="1427" t="s">
        <v>3787</v>
      </c>
      <c r="B1018" s="1428" t="s">
        <v>3819</v>
      </c>
      <c r="C1018" s="1382"/>
      <c r="D1018" s="1090"/>
      <c r="E1018" s="449"/>
      <c r="F1018" s="1227" t="str">
        <f>IFERROR(VLOOKUP(A1018,Factura1_0!$K$5:$K$263,1,0),"0")</f>
        <v>0</v>
      </c>
      <c r="G1018" s="1227">
        <f>IFERROR(VLOOKUP(A1018,Boleta1_0!$K$5:$K$248,1,0),0)</f>
        <v>0</v>
      </c>
      <c r="H1018" s="1227">
        <f>IFERROR(VLOOKUP(A1018,'Nota de Débito1_0'!$K$5:$K$238,1,0),0)</f>
        <v>0</v>
      </c>
      <c r="I1018" s="1227">
        <f>IFERROR(VLOOKUP(A1018,'Nota de Crédito1_0'!$K$5:$K$238,1,0),0)</f>
        <v>0</v>
      </c>
      <c r="J1018" s="1227">
        <f>IFERROR(VLOOKUP(A1018,Retenciones1_0!$K$5:$K$237,1,0),0)</f>
        <v>0</v>
      </c>
      <c r="K1018" s="1227">
        <f>IFERROR(VLOOKUP(A1018,Percepciones1_0!$K$5:$K$236,1,0),0)</f>
        <v>0</v>
      </c>
      <c r="L1018" s="1227">
        <f>IFERROR(VLOOKUP(A1018,Guía1_0!$K$5:$K$235,1,0),0)</f>
        <v>0</v>
      </c>
      <c r="M1018" s="1227" t="str">
        <f>IFERROR(VLOOKUP(A1018,'Resumen Diario1_1'!$K$5:$K$233,1,0),0)</f>
        <v>2988</v>
      </c>
      <c r="N1018" s="1227">
        <f>IFERROR(VLOOKUP(A1018,'Comunicación de Baja1_0'!$K$5:$K$233,1,0),0)</f>
        <v>0</v>
      </c>
      <c r="O1018" s="1227">
        <f>IFERROR(VLOOKUP(A1018,'Resumen de reversiones1_0'!$K$5:$K$1000,1,0),0)</f>
        <v>0</v>
      </c>
      <c r="P1018" s="1227">
        <f>IFERROR(VLOOKUP(A1018,Factura2_0!$L$5:$L$971,1,0),0)</f>
        <v>0</v>
      </c>
      <c r="Q1018" s="1227">
        <f>IFERROR(VLOOKUP($A1018,Boleta2_0!$L$5:$L$1117,1,0),0)</f>
        <v>0</v>
      </c>
      <c r="R1018" s="1227">
        <f>IFERROR(VLOOKUP($A1018,'Servicios Públicos2_0'!$L$5:$L$462,1,0),0)</f>
        <v>0</v>
      </c>
      <c r="S1018" s="1227">
        <f>IFERROR(VLOOKUP($A1018,NotaCredito2_0!$L$5:$L$457,1,0),0)</f>
        <v>0</v>
      </c>
      <c r="T1018" s="1227">
        <f>IFERROR(VLOOKUP($A1018,NotaDebito2_0!$L$5:$L$454,1,0),0)</f>
        <v>0</v>
      </c>
      <c r="U1018" s="1227">
        <f>IFERROR(VLOOKUP($A1018,General!$D$6:$D$235,1,0),0)</f>
        <v>0</v>
      </c>
      <c r="V1018" s="1227">
        <f>IFERROR(VLOOKUP($A1018,Firma!$H$4:$H$232,1,0),0)</f>
        <v>0</v>
      </c>
      <c r="W1018" s="1427" t="s">
        <v>3787</v>
      </c>
      <c r="X1018" s="1229" t="str">
        <f t="shared" si="15"/>
        <v>2988</v>
      </c>
    </row>
    <row r="1019" spans="1:24" customFormat="1" x14ac:dyDescent="0.25">
      <c r="A1019" s="1427" t="s">
        <v>3789</v>
      </c>
      <c r="B1019" s="1428" t="s">
        <v>3820</v>
      </c>
      <c r="C1019" s="1382"/>
      <c r="D1019" s="1090"/>
      <c r="E1019" s="449"/>
      <c r="F1019" s="1227" t="str">
        <f>IFERROR(VLOOKUP(A1019,Factura1_0!$K$5:$K$263,1,0),"0")</f>
        <v>0</v>
      </c>
      <c r="G1019" s="1227">
        <f>IFERROR(VLOOKUP(A1019,Boleta1_0!$K$5:$K$248,1,0),0)</f>
        <v>0</v>
      </c>
      <c r="H1019" s="1227">
        <f>IFERROR(VLOOKUP(A1019,'Nota de Débito1_0'!$K$5:$K$238,1,0),0)</f>
        <v>0</v>
      </c>
      <c r="I1019" s="1227">
        <f>IFERROR(VLOOKUP(A1019,'Nota de Crédito1_0'!$K$5:$K$238,1,0),0)</f>
        <v>0</v>
      </c>
      <c r="J1019" s="1227">
        <f>IFERROR(VLOOKUP(A1019,Retenciones1_0!$K$5:$K$237,1,0),0)</f>
        <v>0</v>
      </c>
      <c r="K1019" s="1227">
        <f>IFERROR(VLOOKUP(A1019,Percepciones1_0!$K$5:$K$236,1,0),0)</f>
        <v>0</v>
      </c>
      <c r="L1019" s="1227">
        <f>IFERROR(VLOOKUP(A1019,Guía1_0!$K$5:$K$235,1,0),0)</f>
        <v>0</v>
      </c>
      <c r="M1019" s="1227" t="str">
        <f>IFERROR(VLOOKUP(A1019,'Resumen Diario1_1'!$K$5:$K$233,1,0),0)</f>
        <v>2989</v>
      </c>
      <c r="N1019" s="1227">
        <f>IFERROR(VLOOKUP(A1019,'Comunicación de Baja1_0'!$K$5:$K$233,1,0),0)</f>
        <v>0</v>
      </c>
      <c r="O1019" s="1227">
        <f>IFERROR(VLOOKUP(A1019,'Resumen de reversiones1_0'!$K$5:$K$1000,1,0),0)</f>
        <v>0</v>
      </c>
      <c r="P1019" s="1227">
        <f>IFERROR(VLOOKUP(A1019,Factura2_0!$L$5:$L$971,1,0),0)</f>
        <v>0</v>
      </c>
      <c r="Q1019" s="1227">
        <f>IFERROR(VLOOKUP($A1019,Boleta2_0!$L$5:$L$1117,1,0),0)</f>
        <v>0</v>
      </c>
      <c r="R1019" s="1227">
        <f>IFERROR(VLOOKUP($A1019,'Servicios Públicos2_0'!$L$5:$L$462,1,0),0)</f>
        <v>0</v>
      </c>
      <c r="S1019" s="1227">
        <f>IFERROR(VLOOKUP($A1019,NotaCredito2_0!$L$5:$L$457,1,0),0)</f>
        <v>0</v>
      </c>
      <c r="T1019" s="1227">
        <f>IFERROR(VLOOKUP($A1019,NotaDebito2_0!$L$5:$L$454,1,0),0)</f>
        <v>0</v>
      </c>
      <c r="U1019" s="1227">
        <f>IFERROR(VLOOKUP($A1019,General!$D$6:$D$235,1,0),0)</f>
        <v>0</v>
      </c>
      <c r="V1019" s="1227">
        <f>IFERROR(VLOOKUP($A1019,Firma!$H$4:$H$232,1,0),0)</f>
        <v>0</v>
      </c>
      <c r="W1019" s="1427" t="s">
        <v>3789</v>
      </c>
      <c r="X1019" s="1229" t="str">
        <f t="shared" si="15"/>
        <v>2989</v>
      </c>
    </row>
    <row r="1020" spans="1:24" customFormat="1" x14ac:dyDescent="0.25">
      <c r="A1020" s="1427" t="s">
        <v>3790</v>
      </c>
      <c r="B1020" s="1428" t="s">
        <v>3821</v>
      </c>
      <c r="C1020" s="1382"/>
      <c r="D1020" s="1090"/>
      <c r="E1020" s="449"/>
      <c r="F1020" s="1227" t="str">
        <f>IFERROR(VLOOKUP(A1020,Factura1_0!$K$5:$K$263,1,0),"0")</f>
        <v>0</v>
      </c>
      <c r="G1020" s="1227">
        <f>IFERROR(VLOOKUP(A1020,Boleta1_0!$K$5:$K$248,1,0),0)</f>
        <v>0</v>
      </c>
      <c r="H1020" s="1227">
        <f>IFERROR(VLOOKUP(A1020,'Nota de Débito1_0'!$K$5:$K$238,1,0),0)</f>
        <v>0</v>
      </c>
      <c r="I1020" s="1227">
        <f>IFERROR(VLOOKUP(A1020,'Nota de Crédito1_0'!$K$5:$K$238,1,0),0)</f>
        <v>0</v>
      </c>
      <c r="J1020" s="1227">
        <f>IFERROR(VLOOKUP(A1020,Retenciones1_0!$K$5:$K$237,1,0),0)</f>
        <v>0</v>
      </c>
      <c r="K1020" s="1227">
        <f>IFERROR(VLOOKUP(A1020,Percepciones1_0!$K$5:$K$236,1,0),0)</f>
        <v>0</v>
      </c>
      <c r="L1020" s="1227">
        <f>IFERROR(VLOOKUP(A1020,Guía1_0!$K$5:$K$235,1,0),0)</f>
        <v>0</v>
      </c>
      <c r="M1020" s="1227" t="str">
        <f>IFERROR(VLOOKUP(A1020,'Resumen Diario1_1'!$K$5:$K$233,1,0),0)</f>
        <v>2990</v>
      </c>
      <c r="N1020" s="1227">
        <f>IFERROR(VLOOKUP(A1020,'Comunicación de Baja1_0'!$K$5:$K$233,1,0),0)</f>
        <v>0</v>
      </c>
      <c r="O1020" s="1227">
        <f>IFERROR(VLOOKUP(A1020,'Resumen de reversiones1_0'!$K$5:$K$1000,1,0),0)</f>
        <v>0</v>
      </c>
      <c r="P1020" s="1227">
        <f>IFERROR(VLOOKUP(A1020,Factura2_0!$L$5:$L$971,1,0),0)</f>
        <v>0</v>
      </c>
      <c r="Q1020" s="1227">
        <f>IFERROR(VLOOKUP($A1020,Boleta2_0!$L$5:$L$1117,1,0),0)</f>
        <v>0</v>
      </c>
      <c r="R1020" s="1227">
        <f>IFERROR(VLOOKUP($A1020,'Servicios Públicos2_0'!$L$5:$L$462,1,0),0)</f>
        <v>0</v>
      </c>
      <c r="S1020" s="1227">
        <f>IFERROR(VLOOKUP($A1020,NotaCredito2_0!$L$5:$L$457,1,0),0)</f>
        <v>0</v>
      </c>
      <c r="T1020" s="1227">
        <f>IFERROR(VLOOKUP($A1020,NotaDebito2_0!$L$5:$L$454,1,0),0)</f>
        <v>0</v>
      </c>
      <c r="U1020" s="1227">
        <f>IFERROR(VLOOKUP($A1020,General!$D$6:$D$235,1,0),0)</f>
        <v>0</v>
      </c>
      <c r="V1020" s="1227">
        <f>IFERROR(VLOOKUP($A1020,Firma!$H$4:$H$232,1,0),0)</f>
        <v>0</v>
      </c>
      <c r="W1020" s="1427" t="s">
        <v>3790</v>
      </c>
      <c r="X1020" s="1229" t="str">
        <f t="shared" si="15"/>
        <v>2990</v>
      </c>
    </row>
    <row r="1021" spans="1:24" customFormat="1" x14ac:dyDescent="0.25">
      <c r="A1021" s="1427" t="s">
        <v>3815</v>
      </c>
      <c r="B1021" s="1428" t="s">
        <v>3816</v>
      </c>
      <c r="C1021" s="1382"/>
      <c r="D1021" s="1090"/>
      <c r="E1021" s="449"/>
      <c r="F1021" s="1227" t="str">
        <f>IFERROR(VLOOKUP(A1021,Factura1_0!$K$5:$K$263,1,0),"0")</f>
        <v>0</v>
      </c>
      <c r="G1021" s="1227">
        <f>IFERROR(VLOOKUP(A1021,Boleta1_0!$K$5:$K$248,1,0),0)</f>
        <v>0</v>
      </c>
      <c r="H1021" s="1227">
        <f>IFERROR(VLOOKUP(A1021,'Nota de Débito1_0'!$K$5:$K$238,1,0),0)</f>
        <v>0</v>
      </c>
      <c r="I1021" s="1227" t="str">
        <f>IFERROR(VLOOKUP(A1021,'Nota de Crédito1_0'!$K$5:$K$238,1,0),0)</f>
        <v>2991</v>
      </c>
      <c r="J1021" s="1227">
        <f>IFERROR(VLOOKUP(A1021,Retenciones1_0!$K$5:$K$237,1,0),0)</f>
        <v>0</v>
      </c>
      <c r="K1021" s="1227">
        <f>IFERROR(VLOOKUP(A1021,Percepciones1_0!$K$5:$K$236,1,0),0)</f>
        <v>0</v>
      </c>
      <c r="L1021" s="1227">
        <f>IFERROR(VLOOKUP(A1021,Guía1_0!$K$5:$K$235,1,0),0)</f>
        <v>0</v>
      </c>
      <c r="M1021" s="1227">
        <f>IFERROR(VLOOKUP(A1021,'Resumen Diario1_1'!$K$5:$K$233,1,0),0)</f>
        <v>0</v>
      </c>
      <c r="N1021" s="1227">
        <f>IFERROR(VLOOKUP(A1021,'Comunicación de Baja1_0'!$K$5:$K$233,1,0),0)</f>
        <v>0</v>
      </c>
      <c r="O1021" s="1227">
        <f>IFERROR(VLOOKUP(A1021,'Resumen de reversiones1_0'!$K$5:$K$1000,1,0),0)</f>
        <v>0</v>
      </c>
      <c r="P1021" s="1227">
        <f>IFERROR(VLOOKUP(A1021,Factura2_0!$L$5:$L$971,1,0),0)</f>
        <v>0</v>
      </c>
      <c r="Q1021" s="1227">
        <f>IFERROR(VLOOKUP($A1021,Boleta2_0!$L$5:$L$1117,1,0),0)</f>
        <v>0</v>
      </c>
      <c r="R1021" s="1227">
        <f>IFERROR(VLOOKUP($A1021,'Servicios Públicos2_0'!$L$5:$L$462,1,0),0)</f>
        <v>0</v>
      </c>
      <c r="S1021" s="1227">
        <f>IFERROR(VLOOKUP($A1021,NotaCredito2_0!$L$5:$L$457,1,0),0)</f>
        <v>0</v>
      </c>
      <c r="T1021" s="1227">
        <f>IFERROR(VLOOKUP($A1021,NotaDebito2_0!$L$5:$L$454,1,0),0)</f>
        <v>0</v>
      </c>
      <c r="U1021" s="1227">
        <f>IFERROR(VLOOKUP($A1021,General!$D$6:$D$235,1,0),0)</f>
        <v>0</v>
      </c>
      <c r="V1021" s="1227">
        <f>IFERROR(VLOOKUP($A1021,Firma!$H$4:$H$232,1,0),0)</f>
        <v>0</v>
      </c>
      <c r="W1021" s="1427" t="s">
        <v>3815</v>
      </c>
      <c r="X1021" s="1229" t="str">
        <f t="shared" si="15"/>
        <v>2991</v>
      </c>
    </row>
    <row r="1022" spans="1:24" customFormat="1" x14ac:dyDescent="0.25">
      <c r="A1022" s="1474" t="s">
        <v>4200</v>
      </c>
      <c r="B1022" s="1479" t="s">
        <v>5559</v>
      </c>
      <c r="C1022" s="1382"/>
      <c r="D1022" s="1090"/>
      <c r="E1022" s="449"/>
      <c r="F1022" s="1227" t="str">
        <f>IFERROR(VLOOKUP(A1022,Factura1_0!$K$5:$K$263,1,0),"0")</f>
        <v>0</v>
      </c>
      <c r="G1022" s="1227">
        <f>IFERROR(VLOOKUP(A1022,Boleta1_0!$K$5:$K$248,1,0),0)</f>
        <v>0</v>
      </c>
      <c r="H1022" s="1227">
        <f>IFERROR(VLOOKUP(A1022,'Nota de Débito1_0'!$K$5:$K$238,1,0),0)</f>
        <v>0</v>
      </c>
      <c r="I1022" s="1227">
        <f>IFERROR(VLOOKUP(A1022,'Nota de Crédito1_0'!$K$5:$K$238,1,0),0)</f>
        <v>0</v>
      </c>
      <c r="J1022" s="1227">
        <f>IFERROR(VLOOKUP(A1022,Retenciones1_0!$K$5:$K$237,1,0),0)</f>
        <v>0</v>
      </c>
      <c r="K1022" s="1227">
        <f>IFERROR(VLOOKUP(A1022,Percepciones1_0!$K$5:$K$236,1,0),0)</f>
        <v>0</v>
      </c>
      <c r="L1022" s="1227">
        <f>IFERROR(VLOOKUP(A1022,Guía1_0!$K$5:$K$235,1,0),0)</f>
        <v>0</v>
      </c>
      <c r="M1022" s="1227">
        <f>IFERROR(VLOOKUP(A1022,'Resumen Diario1_1'!$K$5:$K$233,1,0),0)</f>
        <v>0</v>
      </c>
      <c r="N1022" s="1227">
        <f>IFERROR(VLOOKUP(A1022,'Comunicación de Baja1_0'!$K$5:$K$233,1,0),0)</f>
        <v>0</v>
      </c>
      <c r="O1022" s="1227">
        <f>IFERROR(VLOOKUP(A1022,'Resumen de reversiones1_0'!$K$5:$K$1000,1,0),0)</f>
        <v>0</v>
      </c>
      <c r="P1022" s="1227" t="str">
        <f>IFERROR(VLOOKUP(A1022,Factura2_0!$L$5:$L$971,1,0),0)</f>
        <v>2992</v>
      </c>
      <c r="Q1022" s="1227" t="str">
        <f>IFERROR(VLOOKUP($A1022,Boleta2_0!$L$5:$L$1117,1,0),0)</f>
        <v>2992</v>
      </c>
      <c r="R1022" s="1227" t="str">
        <f>IFERROR(VLOOKUP($A1022,'Servicios Públicos2_0'!$L$5:$L$462,1,0),0)</f>
        <v>2992</v>
      </c>
      <c r="S1022" s="1227" t="str">
        <f>IFERROR(VLOOKUP($A1022,NotaCredito2_0!$L$5:$L$457,1,0),0)</f>
        <v>2992</v>
      </c>
      <c r="T1022" s="1227" t="str">
        <f>IFERROR(VLOOKUP($A1022,NotaDebito2_0!$L$5:$L$454,1,0),0)</f>
        <v>2992</v>
      </c>
      <c r="U1022" s="1227">
        <f>IFERROR(VLOOKUP($A1022,General!$D$6:$D$235,1,0),0)</f>
        <v>0</v>
      </c>
      <c r="V1022" s="1227">
        <f>IFERROR(VLOOKUP($A1022,Firma!$H$4:$H$232,1,0),0)</f>
        <v>0</v>
      </c>
      <c r="W1022" s="1474" t="s">
        <v>4200</v>
      </c>
      <c r="X1022" s="1229" t="str">
        <f t="shared" si="15"/>
        <v>2992</v>
      </c>
    </row>
    <row r="1023" spans="1:24" customFormat="1" x14ac:dyDescent="0.25">
      <c r="A1023" s="1474" t="s">
        <v>4201</v>
      </c>
      <c r="B1023" s="1475" t="s">
        <v>4996</v>
      </c>
      <c r="C1023" s="1382"/>
      <c r="D1023" s="1090"/>
      <c r="E1023" s="449"/>
      <c r="F1023" s="1227" t="str">
        <f>IFERROR(VLOOKUP(A1023,Factura1_0!$K$5:$K$263,1,0),"0")</f>
        <v>0</v>
      </c>
      <c r="G1023" s="1227">
        <f>IFERROR(VLOOKUP(A1023,Boleta1_0!$K$5:$K$248,1,0),0)</f>
        <v>0</v>
      </c>
      <c r="H1023" s="1227">
        <f>IFERROR(VLOOKUP(A1023,'Nota de Débito1_0'!$K$5:$K$238,1,0),0)</f>
        <v>0</v>
      </c>
      <c r="I1023" s="1227">
        <f>IFERROR(VLOOKUP(A1023,'Nota de Crédito1_0'!$K$5:$K$238,1,0),0)</f>
        <v>0</v>
      </c>
      <c r="J1023" s="1227">
        <f>IFERROR(VLOOKUP(A1023,Retenciones1_0!$K$5:$K$237,1,0),0)</f>
        <v>0</v>
      </c>
      <c r="K1023" s="1227">
        <f>IFERROR(VLOOKUP(A1023,Percepciones1_0!$K$5:$K$236,1,0),0)</f>
        <v>0</v>
      </c>
      <c r="L1023" s="1227">
        <f>IFERROR(VLOOKUP(A1023,Guía1_0!$K$5:$K$235,1,0),0)</f>
        <v>0</v>
      </c>
      <c r="M1023" s="1227">
        <f>IFERROR(VLOOKUP(A1023,'Resumen Diario1_1'!$K$5:$K$233,1,0),0)</f>
        <v>0</v>
      </c>
      <c r="N1023" s="1227">
        <f>IFERROR(VLOOKUP(A1023,'Comunicación de Baja1_0'!$K$5:$K$233,1,0),0)</f>
        <v>0</v>
      </c>
      <c r="O1023" s="1227">
        <f>IFERROR(VLOOKUP(A1023,'Resumen de reversiones1_0'!$K$5:$K$1000,1,0),0)</f>
        <v>0</v>
      </c>
      <c r="P1023" s="1227" t="str">
        <f>IFERROR(VLOOKUP(A1023,Factura2_0!$L$5:$L$971,1,0),0)</f>
        <v>2993</v>
      </c>
      <c r="Q1023" s="1227" t="str">
        <f>IFERROR(VLOOKUP($A1023,Boleta2_0!$L$5:$L$1117,1,0),0)</f>
        <v>2993</v>
      </c>
      <c r="R1023" s="1227" t="str">
        <f>IFERROR(VLOOKUP($A1023,'Servicios Públicos2_0'!$L$5:$L$462,1,0),0)</f>
        <v>2993</v>
      </c>
      <c r="S1023" s="1227" t="str">
        <f>IFERROR(VLOOKUP($A1023,NotaCredito2_0!$L$5:$L$457,1,0),0)</f>
        <v>2993</v>
      </c>
      <c r="T1023" s="1227" t="str">
        <f>IFERROR(VLOOKUP($A1023,NotaDebito2_0!$L$5:$L$454,1,0),0)</f>
        <v>2993</v>
      </c>
      <c r="U1023" s="1227">
        <f>IFERROR(VLOOKUP($A1023,General!$D$6:$D$235,1,0),0)</f>
        <v>0</v>
      </c>
      <c r="V1023" s="1227">
        <f>IFERROR(VLOOKUP($A1023,Firma!$H$4:$H$232,1,0),0)</f>
        <v>0</v>
      </c>
      <c r="W1023" s="1474" t="s">
        <v>4201</v>
      </c>
      <c r="X1023" s="1229" t="str">
        <f t="shared" si="15"/>
        <v>2993</v>
      </c>
    </row>
    <row r="1024" spans="1:24" customFormat="1" x14ac:dyDescent="0.25">
      <c r="A1024" s="1474" t="s">
        <v>4202</v>
      </c>
      <c r="B1024" s="1475" t="s">
        <v>4203</v>
      </c>
      <c r="C1024" s="1382"/>
      <c r="D1024" s="1090"/>
      <c r="E1024" s="449"/>
      <c r="F1024" s="1227" t="str">
        <f>IFERROR(VLOOKUP(A1024,Factura1_0!$K$5:$K$263,1,0),"0")</f>
        <v>0</v>
      </c>
      <c r="G1024" s="1227">
        <f>IFERROR(VLOOKUP(A1024,Boleta1_0!$K$5:$K$248,1,0),0)</f>
        <v>0</v>
      </c>
      <c r="H1024" s="1227">
        <f>IFERROR(VLOOKUP(A1024,'Nota de Débito1_0'!$K$5:$K$238,1,0),0)</f>
        <v>0</v>
      </c>
      <c r="I1024" s="1227">
        <f>IFERROR(VLOOKUP(A1024,'Nota de Crédito1_0'!$K$5:$K$238,1,0),0)</f>
        <v>0</v>
      </c>
      <c r="J1024" s="1227">
        <f>IFERROR(VLOOKUP(A1024,Retenciones1_0!$K$5:$K$237,1,0),0)</f>
        <v>0</v>
      </c>
      <c r="K1024" s="1227">
        <f>IFERROR(VLOOKUP(A1024,Percepciones1_0!$K$5:$K$236,1,0),0)</f>
        <v>0</v>
      </c>
      <c r="L1024" s="1227">
        <f>IFERROR(VLOOKUP(A1024,Guía1_0!$K$5:$K$235,1,0),0)</f>
        <v>0</v>
      </c>
      <c r="M1024" s="1227">
        <f>IFERROR(VLOOKUP(A1024,'Resumen Diario1_1'!$K$5:$K$233,1,0),0)</f>
        <v>0</v>
      </c>
      <c r="N1024" s="1227">
        <f>IFERROR(VLOOKUP(A1024,'Comunicación de Baja1_0'!$K$5:$K$233,1,0),0)</f>
        <v>0</v>
      </c>
      <c r="O1024" s="1227">
        <f>IFERROR(VLOOKUP(A1024,'Resumen de reversiones1_0'!$K$5:$K$1000,1,0),0)</f>
        <v>0</v>
      </c>
      <c r="P1024" s="1227">
        <f>IFERROR(VLOOKUP(A1024,Factura2_0!$L$5:$L$971,1,0),0)</f>
        <v>0</v>
      </c>
      <c r="Q1024" s="1227">
        <f>IFERROR(VLOOKUP($A1024,Boleta2_0!$L$5:$L$1117,1,0),0)</f>
        <v>0</v>
      </c>
      <c r="R1024" s="1227">
        <f>IFERROR(VLOOKUP($A1024,'Servicios Públicos2_0'!$L$5:$L$462,1,0),0)</f>
        <v>0</v>
      </c>
      <c r="S1024" s="1227">
        <f>IFERROR(VLOOKUP($A1024,NotaCredito2_0!$L$5:$L$457,1,0),0)</f>
        <v>0</v>
      </c>
      <c r="T1024" s="1227">
        <f>IFERROR(VLOOKUP($A1024,NotaDebito2_0!$L$5:$L$454,1,0),0)</f>
        <v>0</v>
      </c>
      <c r="U1024" s="1227">
        <f>IFERROR(VLOOKUP($A1024,General!$D$6:$D$235,1,0),0)</f>
        <v>0</v>
      </c>
      <c r="V1024" s="1227">
        <f>IFERROR(VLOOKUP($A1024,Firma!$H$4:$H$232,1,0),0)</f>
        <v>0</v>
      </c>
      <c r="W1024" s="1474" t="s">
        <v>4202</v>
      </c>
      <c r="X1024" s="1229" t="str">
        <f t="shared" si="15"/>
        <v>2994</v>
      </c>
    </row>
    <row r="1025" spans="1:24" customFormat="1" x14ac:dyDescent="0.25">
      <c r="A1025" s="1474" t="s">
        <v>4204</v>
      </c>
      <c r="B1025" s="1475" t="s">
        <v>4205</v>
      </c>
      <c r="C1025" s="1382"/>
      <c r="D1025" s="1090"/>
      <c r="E1025" s="449"/>
      <c r="F1025" s="1227" t="str">
        <f>IFERROR(VLOOKUP(A1025,Factura1_0!$K$5:$K$263,1,0),"0")</f>
        <v>0</v>
      </c>
      <c r="G1025" s="1227">
        <f>IFERROR(VLOOKUP(A1025,Boleta1_0!$K$5:$K$248,1,0),0)</f>
        <v>0</v>
      </c>
      <c r="H1025" s="1227">
        <f>IFERROR(VLOOKUP(A1025,'Nota de Débito1_0'!$K$5:$K$238,1,0),0)</f>
        <v>0</v>
      </c>
      <c r="I1025" s="1227">
        <f>IFERROR(VLOOKUP(A1025,'Nota de Crédito1_0'!$K$5:$K$238,1,0),0)</f>
        <v>0</v>
      </c>
      <c r="J1025" s="1227">
        <f>IFERROR(VLOOKUP(A1025,Retenciones1_0!$K$5:$K$237,1,0),0)</f>
        <v>0</v>
      </c>
      <c r="K1025" s="1227">
        <f>IFERROR(VLOOKUP(A1025,Percepciones1_0!$K$5:$K$236,1,0),0)</f>
        <v>0</v>
      </c>
      <c r="L1025" s="1227">
        <f>IFERROR(VLOOKUP(A1025,Guía1_0!$K$5:$K$235,1,0),0)</f>
        <v>0</v>
      </c>
      <c r="M1025" s="1227">
        <f>IFERROR(VLOOKUP(A1025,'Resumen Diario1_1'!$K$5:$K$233,1,0),0)</f>
        <v>0</v>
      </c>
      <c r="N1025" s="1227">
        <f>IFERROR(VLOOKUP(A1025,'Comunicación de Baja1_0'!$K$5:$K$233,1,0),0)</f>
        <v>0</v>
      </c>
      <c r="O1025" s="1227">
        <f>IFERROR(VLOOKUP(A1025,'Resumen de reversiones1_0'!$K$5:$K$1000,1,0),0)</f>
        <v>0</v>
      </c>
      <c r="P1025" s="1227">
        <f>IFERROR(VLOOKUP(A1025,Factura2_0!$L$5:$L$971,1,0),0)</f>
        <v>0</v>
      </c>
      <c r="Q1025" s="1227">
        <f>IFERROR(VLOOKUP($A1025,Boleta2_0!$L$5:$L$1117,1,0),0)</f>
        <v>0</v>
      </c>
      <c r="R1025" s="1227">
        <f>IFERROR(VLOOKUP($A1025,'Servicios Públicos2_0'!$L$5:$L$462,1,0),0)</f>
        <v>0</v>
      </c>
      <c r="S1025" s="1227">
        <f>IFERROR(VLOOKUP($A1025,NotaCredito2_0!$L$5:$L$457,1,0),0)</f>
        <v>0</v>
      </c>
      <c r="T1025" s="1227">
        <f>IFERROR(VLOOKUP($A1025,NotaDebito2_0!$L$5:$L$454,1,0),0)</f>
        <v>0</v>
      </c>
      <c r="U1025" s="1227">
        <f>IFERROR(VLOOKUP($A1025,General!$D$6:$D$235,1,0),0)</f>
        <v>0</v>
      </c>
      <c r="V1025" s="1227">
        <f>IFERROR(VLOOKUP($A1025,Firma!$H$4:$H$232,1,0),0)</f>
        <v>0</v>
      </c>
      <c r="W1025" s="1474" t="s">
        <v>4204</v>
      </c>
      <c r="X1025" s="1229" t="str">
        <f t="shared" si="15"/>
        <v>2995</v>
      </c>
    </row>
    <row r="1026" spans="1:24" customFormat="1" x14ac:dyDescent="0.25">
      <c r="A1026" s="1474" t="s">
        <v>4206</v>
      </c>
      <c r="B1026" s="1475" t="s">
        <v>4207</v>
      </c>
      <c r="C1026" s="1382"/>
      <c r="D1026" s="1090"/>
      <c r="E1026" s="449"/>
      <c r="F1026" s="1227" t="str">
        <f>IFERROR(VLOOKUP(A1026,Factura1_0!$K$5:$K$263,1,0),"0")</f>
        <v>0</v>
      </c>
      <c r="G1026" s="1227">
        <f>IFERROR(VLOOKUP(A1026,Boleta1_0!$K$5:$K$248,1,0),0)</f>
        <v>0</v>
      </c>
      <c r="H1026" s="1227">
        <f>IFERROR(VLOOKUP(A1026,'Nota de Débito1_0'!$K$5:$K$238,1,0),0)</f>
        <v>0</v>
      </c>
      <c r="I1026" s="1227">
        <f>IFERROR(VLOOKUP(A1026,'Nota de Crédito1_0'!$K$5:$K$238,1,0),0)</f>
        <v>0</v>
      </c>
      <c r="J1026" s="1227">
        <f>IFERROR(VLOOKUP(A1026,Retenciones1_0!$K$5:$K$237,1,0),0)</f>
        <v>0</v>
      </c>
      <c r="K1026" s="1227">
        <f>IFERROR(VLOOKUP(A1026,Percepciones1_0!$K$5:$K$236,1,0),0)</f>
        <v>0</v>
      </c>
      <c r="L1026" s="1227">
        <f>IFERROR(VLOOKUP(A1026,Guía1_0!$K$5:$K$235,1,0),0)</f>
        <v>0</v>
      </c>
      <c r="M1026" s="1227">
        <f>IFERROR(VLOOKUP(A1026,'Resumen Diario1_1'!$K$5:$K$233,1,0),0)</f>
        <v>0</v>
      </c>
      <c r="N1026" s="1227">
        <f>IFERROR(VLOOKUP(A1026,'Comunicación de Baja1_0'!$K$5:$K$233,1,0),0)</f>
        <v>0</v>
      </c>
      <c r="O1026" s="1227">
        <f>IFERROR(VLOOKUP(A1026,'Resumen de reversiones1_0'!$K$5:$K$1000,1,0),0)</f>
        <v>0</v>
      </c>
      <c r="P1026" s="1227" t="str">
        <f>IFERROR(VLOOKUP(A1026,Factura2_0!$L$5:$L$971,1,0),0)</f>
        <v>2996</v>
      </c>
      <c r="Q1026" s="1227" t="str">
        <f>IFERROR(VLOOKUP($A1026,Boleta2_0!$L$5:$L$1117,1,0),0)</f>
        <v>2996</v>
      </c>
      <c r="R1026" s="1227" t="str">
        <f>IFERROR(VLOOKUP($A1026,'Servicios Públicos2_0'!$L$5:$L$462,1,0),0)</f>
        <v>2996</v>
      </c>
      <c r="S1026" s="1227" t="str">
        <f>IFERROR(VLOOKUP($A1026,NotaCredito2_0!$L$5:$L$457,1,0),0)</f>
        <v>2996</v>
      </c>
      <c r="T1026" s="1227" t="str">
        <f>IFERROR(VLOOKUP($A1026,NotaDebito2_0!$L$5:$L$454,1,0),0)</f>
        <v>2996</v>
      </c>
      <c r="U1026" s="1227">
        <f>IFERROR(VLOOKUP($A1026,General!$D$6:$D$235,1,0),0)</f>
        <v>0</v>
      </c>
      <c r="V1026" s="1227">
        <f>IFERROR(VLOOKUP($A1026,Firma!$H$4:$H$232,1,0),0)</f>
        <v>0</v>
      </c>
      <c r="W1026" s="1474" t="s">
        <v>4206</v>
      </c>
      <c r="X1026" s="1229" t="str">
        <f t="shared" si="15"/>
        <v>2996</v>
      </c>
    </row>
    <row r="1027" spans="1:24" customFormat="1" x14ac:dyDescent="0.25">
      <c r="A1027" s="1474" t="s">
        <v>4208</v>
      </c>
      <c r="B1027" s="1475" t="s">
        <v>4209</v>
      </c>
      <c r="C1027" s="1382"/>
      <c r="D1027" s="1090"/>
      <c r="E1027" s="449"/>
      <c r="F1027" s="1227" t="str">
        <f>IFERROR(VLOOKUP(A1027,Factura1_0!$K$5:$K$263,1,0),"0")</f>
        <v>0</v>
      </c>
      <c r="G1027" s="1227">
        <f>IFERROR(VLOOKUP(A1027,Boleta1_0!$K$5:$K$248,1,0),0)</f>
        <v>0</v>
      </c>
      <c r="H1027" s="1227">
        <f>IFERROR(VLOOKUP(A1027,'Nota de Débito1_0'!$K$5:$K$238,1,0),0)</f>
        <v>0</v>
      </c>
      <c r="I1027" s="1227">
        <f>IFERROR(VLOOKUP(A1027,'Nota de Crédito1_0'!$K$5:$K$238,1,0),0)</f>
        <v>0</v>
      </c>
      <c r="J1027" s="1227">
        <f>IFERROR(VLOOKUP(A1027,Retenciones1_0!$K$5:$K$237,1,0),0)</f>
        <v>0</v>
      </c>
      <c r="K1027" s="1227">
        <f>IFERROR(VLOOKUP(A1027,Percepciones1_0!$K$5:$K$236,1,0),0)</f>
        <v>0</v>
      </c>
      <c r="L1027" s="1227">
        <f>IFERROR(VLOOKUP(A1027,Guía1_0!$K$5:$K$235,1,0),0)</f>
        <v>0</v>
      </c>
      <c r="M1027" s="1227">
        <f>IFERROR(VLOOKUP(A1027,'Resumen Diario1_1'!$K$5:$K$233,1,0),0)</f>
        <v>0</v>
      </c>
      <c r="N1027" s="1227">
        <f>IFERROR(VLOOKUP(A1027,'Comunicación de Baja1_0'!$K$5:$K$233,1,0),0)</f>
        <v>0</v>
      </c>
      <c r="O1027" s="1227">
        <f>IFERROR(VLOOKUP(A1027,'Resumen de reversiones1_0'!$K$5:$K$1000,1,0),0)</f>
        <v>0</v>
      </c>
      <c r="P1027" s="1227">
        <f>IFERROR(VLOOKUP(A1027,Factura2_0!$L$5:$L$971,1,0),0)</f>
        <v>0</v>
      </c>
      <c r="Q1027" s="1227">
        <f>IFERROR(VLOOKUP($A1027,Boleta2_0!$L$5:$L$1117,1,0),0)</f>
        <v>0</v>
      </c>
      <c r="R1027" s="1227">
        <f>IFERROR(VLOOKUP($A1027,'Servicios Públicos2_0'!$L$5:$L$462,1,0),0)</f>
        <v>0</v>
      </c>
      <c r="S1027" s="1227">
        <f>IFERROR(VLOOKUP($A1027,NotaCredito2_0!$L$5:$L$457,1,0),0)</f>
        <v>0</v>
      </c>
      <c r="T1027" s="1227">
        <f>IFERROR(VLOOKUP($A1027,NotaDebito2_0!$L$5:$L$454,1,0),0)</f>
        <v>0</v>
      </c>
      <c r="U1027" s="1227">
        <f>IFERROR(VLOOKUP($A1027,General!$D$6:$D$235,1,0),0)</f>
        <v>0</v>
      </c>
      <c r="V1027" s="1227">
        <f>IFERROR(VLOOKUP($A1027,Firma!$H$4:$H$232,1,0),0)</f>
        <v>0</v>
      </c>
      <c r="W1027" s="1474" t="s">
        <v>4208</v>
      </c>
      <c r="X1027" s="1229" t="str">
        <f t="shared" ref="X1027:X1090" si="16">IF(SUM(F1027:V1027)&gt;0,"",W1027)</f>
        <v>2997</v>
      </c>
    </row>
    <row r="1028" spans="1:24" customFormat="1" x14ac:dyDescent="0.25">
      <c r="A1028" s="1474" t="s">
        <v>4210</v>
      </c>
      <c r="B1028" s="1475" t="s">
        <v>4211</v>
      </c>
      <c r="C1028" s="1382"/>
      <c r="D1028" s="1090"/>
      <c r="E1028" s="449"/>
      <c r="F1028" s="1227" t="str">
        <f>IFERROR(VLOOKUP(A1028,Factura1_0!$K$5:$K$263,1,0),"0")</f>
        <v>0</v>
      </c>
      <c r="G1028" s="1227">
        <f>IFERROR(VLOOKUP(A1028,Boleta1_0!$K$5:$K$248,1,0),0)</f>
        <v>0</v>
      </c>
      <c r="H1028" s="1227">
        <f>IFERROR(VLOOKUP(A1028,'Nota de Débito1_0'!$K$5:$K$238,1,0),0)</f>
        <v>0</v>
      </c>
      <c r="I1028" s="1227">
        <f>IFERROR(VLOOKUP(A1028,'Nota de Crédito1_0'!$K$5:$K$238,1,0),0)</f>
        <v>0</v>
      </c>
      <c r="J1028" s="1227">
        <f>IFERROR(VLOOKUP(A1028,Retenciones1_0!$K$5:$K$237,1,0),0)</f>
        <v>0</v>
      </c>
      <c r="K1028" s="1227">
        <f>IFERROR(VLOOKUP(A1028,Percepciones1_0!$K$5:$K$236,1,0),0)</f>
        <v>0</v>
      </c>
      <c r="L1028" s="1227">
        <f>IFERROR(VLOOKUP(A1028,Guía1_0!$K$5:$K$235,1,0),0)</f>
        <v>0</v>
      </c>
      <c r="M1028" s="1227">
        <f>IFERROR(VLOOKUP(A1028,'Resumen Diario1_1'!$K$5:$K$233,1,0),0)</f>
        <v>0</v>
      </c>
      <c r="N1028" s="1227">
        <f>IFERROR(VLOOKUP(A1028,'Comunicación de Baja1_0'!$K$5:$K$233,1,0),0)</f>
        <v>0</v>
      </c>
      <c r="O1028" s="1227">
        <f>IFERROR(VLOOKUP(A1028,'Resumen de reversiones1_0'!$K$5:$K$1000,1,0),0)</f>
        <v>0</v>
      </c>
      <c r="P1028" s="1227">
        <f>IFERROR(VLOOKUP(A1028,Factura2_0!$L$5:$L$971,1,0),0)</f>
        <v>0</v>
      </c>
      <c r="Q1028" s="1227">
        <f>IFERROR(VLOOKUP($A1028,Boleta2_0!$L$5:$L$1117,1,0),0)</f>
        <v>0</v>
      </c>
      <c r="R1028" s="1227">
        <f>IFERROR(VLOOKUP($A1028,'Servicios Públicos2_0'!$L$5:$L$462,1,0),0)</f>
        <v>0</v>
      </c>
      <c r="S1028" s="1227">
        <f>IFERROR(VLOOKUP($A1028,NotaCredito2_0!$L$5:$L$457,1,0),0)</f>
        <v>0</v>
      </c>
      <c r="T1028" s="1227">
        <f>IFERROR(VLOOKUP($A1028,NotaDebito2_0!$L$5:$L$454,1,0),0)</f>
        <v>0</v>
      </c>
      <c r="U1028" s="1227">
        <f>IFERROR(VLOOKUP($A1028,General!$D$6:$D$235,1,0),0)</f>
        <v>0</v>
      </c>
      <c r="V1028" s="1227">
        <f>IFERROR(VLOOKUP($A1028,Firma!$H$4:$H$232,1,0),0)</f>
        <v>0</v>
      </c>
      <c r="W1028" s="1474" t="s">
        <v>4210</v>
      </c>
      <c r="X1028" s="1229" t="str">
        <f t="shared" si="16"/>
        <v>2998</v>
      </c>
    </row>
    <row r="1029" spans="1:24" customFormat="1" x14ac:dyDescent="0.25">
      <c r="A1029" s="1474" t="s">
        <v>4212</v>
      </c>
      <c r="B1029" s="1475" t="s">
        <v>4213</v>
      </c>
      <c r="C1029" s="1382"/>
      <c r="D1029" s="1090"/>
      <c r="E1029" s="449"/>
      <c r="F1029" s="1227" t="str">
        <f>IFERROR(VLOOKUP(A1029,Factura1_0!$K$5:$K$263,1,0),"0")</f>
        <v>0</v>
      </c>
      <c r="G1029" s="1227">
        <f>IFERROR(VLOOKUP(A1029,Boleta1_0!$K$5:$K$248,1,0),0)</f>
        <v>0</v>
      </c>
      <c r="H1029" s="1227">
        <f>IFERROR(VLOOKUP(A1029,'Nota de Débito1_0'!$K$5:$K$238,1,0),0)</f>
        <v>0</v>
      </c>
      <c r="I1029" s="1227">
        <f>IFERROR(VLOOKUP(A1029,'Nota de Crédito1_0'!$K$5:$K$238,1,0),0)</f>
        <v>0</v>
      </c>
      <c r="J1029" s="1227">
        <f>IFERROR(VLOOKUP(A1029,Retenciones1_0!$K$5:$K$237,1,0),0)</f>
        <v>0</v>
      </c>
      <c r="K1029" s="1227">
        <f>IFERROR(VLOOKUP(A1029,Percepciones1_0!$K$5:$K$236,1,0),0)</f>
        <v>0</v>
      </c>
      <c r="L1029" s="1227">
        <f>IFERROR(VLOOKUP(A1029,Guía1_0!$K$5:$K$235,1,0),0)</f>
        <v>0</v>
      </c>
      <c r="M1029" s="1227">
        <f>IFERROR(VLOOKUP(A1029,'Resumen Diario1_1'!$K$5:$K$233,1,0),0)</f>
        <v>0</v>
      </c>
      <c r="N1029" s="1227">
        <f>IFERROR(VLOOKUP(A1029,'Comunicación de Baja1_0'!$K$5:$K$233,1,0),0)</f>
        <v>0</v>
      </c>
      <c r="O1029" s="1227">
        <f>IFERROR(VLOOKUP(A1029,'Resumen de reversiones1_0'!$K$5:$K$1000,1,0),0)</f>
        <v>0</v>
      </c>
      <c r="P1029" s="1227" t="str">
        <f>IFERROR(VLOOKUP(A1029,Factura2_0!$L$5:$L$971,1,0),0)</f>
        <v>2999</v>
      </c>
      <c r="Q1029" s="1227" t="str">
        <f>IFERROR(VLOOKUP($A1029,Boleta2_0!$L$5:$L$1117,1,0),0)</f>
        <v>2999</v>
      </c>
      <c r="R1029" s="1227" t="str">
        <f>IFERROR(VLOOKUP($A1029,'Servicios Públicos2_0'!$L$5:$L$462,1,0),0)</f>
        <v>2999</v>
      </c>
      <c r="S1029" s="1227" t="str">
        <f>IFERROR(VLOOKUP($A1029,NotaCredito2_0!$L$5:$L$457,1,0),0)</f>
        <v>2999</v>
      </c>
      <c r="T1029" s="1227" t="str">
        <f>IFERROR(VLOOKUP($A1029,NotaDebito2_0!$L$5:$L$454,1,0),0)</f>
        <v>2999</v>
      </c>
      <c r="U1029" s="1227">
        <f>IFERROR(VLOOKUP($A1029,General!$D$6:$D$235,1,0),0)</f>
        <v>0</v>
      </c>
      <c r="V1029" s="1227">
        <f>IFERROR(VLOOKUP($A1029,Firma!$H$4:$H$232,1,0),0)</f>
        <v>0</v>
      </c>
      <c r="W1029" s="1474" t="s">
        <v>4212</v>
      </c>
      <c r="X1029" s="1229" t="str">
        <f t="shared" si="16"/>
        <v>2999</v>
      </c>
    </row>
    <row r="1030" spans="1:24" customFormat="1" x14ac:dyDescent="0.25">
      <c r="A1030" s="1474" t="s">
        <v>2781</v>
      </c>
      <c r="B1030" s="1475" t="s">
        <v>4214</v>
      </c>
      <c r="C1030" s="1382"/>
      <c r="D1030" s="1090"/>
      <c r="E1030" s="449"/>
      <c r="F1030" s="1227" t="str">
        <f>IFERROR(VLOOKUP(A1030,Factura1_0!$K$5:$K$263,1,0),"0")</f>
        <v>0</v>
      </c>
      <c r="G1030" s="1227">
        <f>IFERROR(VLOOKUP(A1030,Boleta1_0!$K$5:$K$248,1,0),0)</f>
        <v>0</v>
      </c>
      <c r="H1030" s="1227">
        <f>IFERROR(VLOOKUP(A1030,'Nota de Débito1_0'!$K$5:$K$238,1,0),0)</f>
        <v>0</v>
      </c>
      <c r="I1030" s="1227">
        <f>IFERROR(VLOOKUP(A1030,'Nota de Crédito1_0'!$K$5:$K$238,1,0),0)</f>
        <v>0</v>
      </c>
      <c r="J1030" s="1227">
        <f>IFERROR(VLOOKUP(A1030,Retenciones1_0!$K$5:$K$237,1,0),0)</f>
        <v>0</v>
      </c>
      <c r="K1030" s="1227">
        <f>IFERROR(VLOOKUP(A1030,Percepciones1_0!$K$5:$K$236,1,0),0)</f>
        <v>0</v>
      </c>
      <c r="L1030" s="1227">
        <f>IFERROR(VLOOKUP(A1030,Guía1_0!$K$5:$K$235,1,0),0)</f>
        <v>0</v>
      </c>
      <c r="M1030" s="1227">
        <f>IFERROR(VLOOKUP(A1030,'Resumen Diario1_1'!$K$5:$K$233,1,0),0)</f>
        <v>0</v>
      </c>
      <c r="N1030" s="1227">
        <f>IFERROR(VLOOKUP(A1030,'Comunicación de Baja1_0'!$K$5:$K$233,1,0),0)</f>
        <v>0</v>
      </c>
      <c r="O1030" s="1227">
        <f>IFERROR(VLOOKUP(A1030,'Resumen de reversiones1_0'!$K$5:$K$1000,1,0),0)</f>
        <v>0</v>
      </c>
      <c r="P1030" s="1227" t="str">
        <f>IFERROR(VLOOKUP(A1030,Factura2_0!$L$5:$L$971,1,0),0)</f>
        <v>3000</v>
      </c>
      <c r="Q1030" s="1227" t="str">
        <f>IFERROR(VLOOKUP($A1030,Boleta2_0!$L$5:$L$1117,1,0),0)</f>
        <v>3000</v>
      </c>
      <c r="R1030" s="1227" t="str">
        <f>IFERROR(VLOOKUP($A1030,'Servicios Públicos2_0'!$L$5:$L$462,1,0),0)</f>
        <v>3000</v>
      </c>
      <c r="S1030" s="1227" t="str">
        <f>IFERROR(VLOOKUP($A1030,NotaCredito2_0!$L$5:$L$457,1,0),0)</f>
        <v>3000</v>
      </c>
      <c r="T1030" s="1227" t="str">
        <f>IFERROR(VLOOKUP($A1030,NotaDebito2_0!$L$5:$L$454,1,0),0)</f>
        <v>3000</v>
      </c>
      <c r="U1030" s="1227">
        <f>IFERROR(VLOOKUP($A1030,General!$D$6:$D$235,1,0),0)</f>
        <v>0</v>
      </c>
      <c r="V1030" s="1227">
        <f>IFERROR(VLOOKUP($A1030,Firma!$H$4:$H$232,1,0),0)</f>
        <v>0</v>
      </c>
      <c r="W1030" s="1474" t="s">
        <v>2781</v>
      </c>
      <c r="X1030" s="1229" t="str">
        <f t="shared" si="16"/>
        <v>3000</v>
      </c>
    </row>
    <row r="1031" spans="1:24" customFormat="1" x14ac:dyDescent="0.25">
      <c r="A1031" s="1474" t="s">
        <v>2782</v>
      </c>
      <c r="B1031" s="1475" t="s">
        <v>6189</v>
      </c>
      <c r="C1031" s="1382"/>
      <c r="D1031" s="1090"/>
      <c r="E1031" s="449"/>
      <c r="F1031" s="1227" t="str">
        <f>IFERROR(VLOOKUP(A1031,Factura1_0!$K$5:$K$263,1,0),"0")</f>
        <v>0</v>
      </c>
      <c r="G1031" s="1227">
        <f>IFERROR(VLOOKUP(A1031,Boleta1_0!$K$5:$K$248,1,0),0)</f>
        <v>0</v>
      </c>
      <c r="H1031" s="1227">
        <f>IFERROR(VLOOKUP(A1031,'Nota de Débito1_0'!$K$5:$K$238,1,0),0)</f>
        <v>0</v>
      </c>
      <c r="I1031" s="1227">
        <f>IFERROR(VLOOKUP(A1031,'Nota de Crédito1_0'!$K$5:$K$238,1,0),0)</f>
        <v>0</v>
      </c>
      <c r="J1031" s="1227">
        <f>IFERROR(VLOOKUP(A1031,Retenciones1_0!$K$5:$K$237,1,0),0)</f>
        <v>0</v>
      </c>
      <c r="K1031" s="1227">
        <f>IFERROR(VLOOKUP(A1031,Percepciones1_0!$K$5:$K$236,1,0),0)</f>
        <v>0</v>
      </c>
      <c r="L1031" s="1227">
        <f>IFERROR(VLOOKUP(A1031,Guía1_0!$K$5:$K$235,1,0),0)</f>
        <v>0</v>
      </c>
      <c r="M1031" s="1227">
        <f>IFERROR(VLOOKUP(A1031,'Resumen Diario1_1'!$K$5:$K$233,1,0),0)</f>
        <v>0</v>
      </c>
      <c r="N1031" s="1227">
        <f>IFERROR(VLOOKUP(A1031,'Comunicación de Baja1_0'!$K$5:$K$233,1,0),0)</f>
        <v>0</v>
      </c>
      <c r="O1031" s="1227">
        <f>IFERROR(VLOOKUP(A1031,'Resumen de reversiones1_0'!$K$5:$K$1000,1,0),0)</f>
        <v>0</v>
      </c>
      <c r="P1031" s="1227" t="str">
        <f>IFERROR(VLOOKUP(A1031,Factura2_0!$L$5:$L$971,1,0),0)</f>
        <v>3001</v>
      </c>
      <c r="Q1031" s="1227" t="str">
        <f>IFERROR(VLOOKUP($A1031,Boleta2_0!$L$5:$L$1117,1,0),0)</f>
        <v>3001</v>
      </c>
      <c r="R1031" s="1227">
        <f>IFERROR(VLOOKUP($A1031,'Servicios Públicos2_0'!$L$5:$L$462,1,0),0)</f>
        <v>0</v>
      </c>
      <c r="S1031" s="1227" t="str">
        <f>IFERROR(VLOOKUP($A1031,NotaCredito2_0!$L$5:$L$457,1,0),0)</f>
        <v>3001</v>
      </c>
      <c r="T1031" s="1227" t="str">
        <f>IFERROR(VLOOKUP($A1031,NotaDebito2_0!$L$5:$L$454,1,0),0)</f>
        <v>3001</v>
      </c>
      <c r="U1031" s="1227">
        <f>IFERROR(VLOOKUP($A1031,General!$D$6:$D$235,1,0),0)</f>
        <v>0</v>
      </c>
      <c r="V1031" s="1227">
        <f>IFERROR(VLOOKUP($A1031,Firma!$H$4:$H$232,1,0),0)</f>
        <v>0</v>
      </c>
      <c r="W1031" s="1474" t="s">
        <v>2782</v>
      </c>
      <c r="X1031" s="1229" t="str">
        <f t="shared" si="16"/>
        <v>3001</v>
      </c>
    </row>
    <row r="1032" spans="1:24" customFormat="1" x14ac:dyDescent="0.25">
      <c r="A1032" s="1474" t="s">
        <v>2783</v>
      </c>
      <c r="B1032" s="1475" t="s">
        <v>4215</v>
      </c>
      <c r="C1032" s="1382"/>
      <c r="D1032" s="1090"/>
      <c r="E1032" s="449"/>
      <c r="F1032" s="1227" t="str">
        <f>IFERROR(VLOOKUP(A1032,Factura1_0!$K$5:$K$263,1,0),"0")</f>
        <v>0</v>
      </c>
      <c r="G1032" s="1227">
        <f>IFERROR(VLOOKUP(A1032,Boleta1_0!$K$5:$K$248,1,0),0)</f>
        <v>0</v>
      </c>
      <c r="H1032" s="1227">
        <f>IFERROR(VLOOKUP(A1032,'Nota de Débito1_0'!$K$5:$K$238,1,0),0)</f>
        <v>0</v>
      </c>
      <c r="I1032" s="1227">
        <f>IFERROR(VLOOKUP(A1032,'Nota de Crédito1_0'!$K$5:$K$238,1,0),0)</f>
        <v>0</v>
      </c>
      <c r="J1032" s="1227">
        <f>IFERROR(VLOOKUP(A1032,Retenciones1_0!$K$5:$K$237,1,0),0)</f>
        <v>0</v>
      </c>
      <c r="K1032" s="1227">
        <f>IFERROR(VLOOKUP(A1032,Percepciones1_0!$K$5:$K$236,1,0),0)</f>
        <v>0</v>
      </c>
      <c r="L1032" s="1227">
        <f>IFERROR(VLOOKUP(A1032,Guía1_0!$K$5:$K$235,1,0),0)</f>
        <v>0</v>
      </c>
      <c r="M1032" s="1227">
        <f>IFERROR(VLOOKUP(A1032,'Resumen Diario1_1'!$K$5:$K$233,1,0),0)</f>
        <v>0</v>
      </c>
      <c r="N1032" s="1227">
        <f>IFERROR(VLOOKUP(A1032,'Comunicación de Baja1_0'!$K$5:$K$233,1,0),0)</f>
        <v>0</v>
      </c>
      <c r="O1032" s="1227">
        <f>IFERROR(VLOOKUP(A1032,'Resumen de reversiones1_0'!$K$5:$K$1000,1,0),0)</f>
        <v>0</v>
      </c>
      <c r="P1032" s="1227" t="str">
        <f>IFERROR(VLOOKUP(A1032,Factura2_0!$L$5:$L$971,1,0),0)</f>
        <v>3002</v>
      </c>
      <c r="Q1032" s="1227" t="str">
        <f>IFERROR(VLOOKUP($A1032,Boleta2_0!$L$5:$L$1117,1,0),0)</f>
        <v>3002</v>
      </c>
      <c r="R1032" s="1227">
        <f>IFERROR(VLOOKUP($A1032,'Servicios Públicos2_0'!$L$5:$L$462,1,0),0)</f>
        <v>0</v>
      </c>
      <c r="S1032" s="1227" t="str">
        <f>IFERROR(VLOOKUP($A1032,NotaCredito2_0!$L$5:$L$457,1,0),0)</f>
        <v>3002</v>
      </c>
      <c r="T1032" s="1227" t="str">
        <f>IFERROR(VLOOKUP($A1032,NotaDebito2_0!$L$5:$L$454,1,0),0)</f>
        <v>3002</v>
      </c>
      <c r="U1032" s="1227">
        <f>IFERROR(VLOOKUP($A1032,General!$D$6:$D$235,1,0),0)</f>
        <v>0</v>
      </c>
      <c r="V1032" s="1227">
        <f>IFERROR(VLOOKUP($A1032,Firma!$H$4:$H$232,1,0),0)</f>
        <v>0</v>
      </c>
      <c r="W1032" s="1474" t="s">
        <v>2783</v>
      </c>
      <c r="X1032" s="1229" t="str">
        <f t="shared" si="16"/>
        <v>3002</v>
      </c>
    </row>
    <row r="1033" spans="1:24" customFormat="1" x14ac:dyDescent="0.25">
      <c r="A1033" s="1474" t="s">
        <v>2784</v>
      </c>
      <c r="B1033" s="1475" t="s">
        <v>4216</v>
      </c>
      <c r="C1033" s="1382"/>
      <c r="D1033" s="1090"/>
      <c r="E1033" s="449"/>
      <c r="F1033" s="1227" t="str">
        <f>IFERROR(VLOOKUP(A1033,Factura1_0!$K$5:$K$263,1,0),"0")</f>
        <v>0</v>
      </c>
      <c r="G1033" s="1227">
        <f>IFERROR(VLOOKUP(A1033,Boleta1_0!$K$5:$K$248,1,0),0)</f>
        <v>0</v>
      </c>
      <c r="H1033" s="1227">
        <f>IFERROR(VLOOKUP(A1033,'Nota de Débito1_0'!$K$5:$K$238,1,0),0)</f>
        <v>0</v>
      </c>
      <c r="I1033" s="1227">
        <f>IFERROR(VLOOKUP(A1033,'Nota de Crédito1_0'!$K$5:$K$238,1,0),0)</f>
        <v>0</v>
      </c>
      <c r="J1033" s="1227">
        <f>IFERROR(VLOOKUP(A1033,Retenciones1_0!$K$5:$K$237,1,0),0)</f>
        <v>0</v>
      </c>
      <c r="K1033" s="1227">
        <f>IFERROR(VLOOKUP(A1033,Percepciones1_0!$K$5:$K$236,1,0),0)</f>
        <v>0</v>
      </c>
      <c r="L1033" s="1227">
        <f>IFERROR(VLOOKUP(A1033,Guía1_0!$K$5:$K$235,1,0),0)</f>
        <v>0</v>
      </c>
      <c r="M1033" s="1227">
        <f>IFERROR(VLOOKUP(A1033,'Resumen Diario1_1'!$K$5:$K$233,1,0),0)</f>
        <v>0</v>
      </c>
      <c r="N1033" s="1227">
        <f>IFERROR(VLOOKUP(A1033,'Comunicación de Baja1_0'!$K$5:$K$233,1,0),0)</f>
        <v>0</v>
      </c>
      <c r="O1033" s="1227">
        <f>IFERROR(VLOOKUP(A1033,'Resumen de reversiones1_0'!$K$5:$K$1000,1,0),0)</f>
        <v>0</v>
      </c>
      <c r="P1033" s="1227" t="str">
        <f>IFERROR(VLOOKUP(A1033,Factura2_0!$L$5:$L$971,1,0),0)</f>
        <v>3003</v>
      </c>
      <c r="Q1033" s="1227" t="str">
        <f>IFERROR(VLOOKUP($A1033,Boleta2_0!$L$5:$L$1117,1,0),0)</f>
        <v>3003</v>
      </c>
      <c r="R1033" s="1227" t="str">
        <f>IFERROR(VLOOKUP($A1033,'Servicios Públicos2_0'!$L$5:$L$462,1,0),0)</f>
        <v>3003</v>
      </c>
      <c r="S1033" s="1227" t="str">
        <f>IFERROR(VLOOKUP($A1033,NotaCredito2_0!$L$5:$L$457,1,0),0)</f>
        <v>3003</v>
      </c>
      <c r="T1033" s="1227" t="str">
        <f>IFERROR(VLOOKUP($A1033,NotaDebito2_0!$L$5:$L$454,1,0),0)</f>
        <v>3003</v>
      </c>
      <c r="U1033" s="1227">
        <f>IFERROR(VLOOKUP($A1033,General!$D$6:$D$235,1,0),0)</f>
        <v>0</v>
      </c>
      <c r="V1033" s="1227">
        <f>IFERROR(VLOOKUP($A1033,Firma!$H$4:$H$232,1,0),0)</f>
        <v>0</v>
      </c>
      <c r="W1033" s="1474" t="s">
        <v>2784</v>
      </c>
      <c r="X1033" s="1229" t="str">
        <f t="shared" si="16"/>
        <v>3003</v>
      </c>
    </row>
    <row r="1034" spans="1:24" customFormat="1" x14ac:dyDescent="0.25">
      <c r="A1034" s="1474" t="s">
        <v>2785</v>
      </c>
      <c r="B1034" s="1475" t="s">
        <v>4217</v>
      </c>
      <c r="C1034" s="1382"/>
      <c r="D1034" s="1090"/>
      <c r="E1034" s="449"/>
      <c r="F1034" s="1227" t="str">
        <f>IFERROR(VLOOKUP(A1034,Factura1_0!$K$5:$K$263,1,0),"0")</f>
        <v>0</v>
      </c>
      <c r="G1034" s="1227">
        <f>IFERROR(VLOOKUP(A1034,Boleta1_0!$K$5:$K$248,1,0),0)</f>
        <v>0</v>
      </c>
      <c r="H1034" s="1227">
        <f>IFERROR(VLOOKUP(A1034,'Nota de Débito1_0'!$K$5:$K$238,1,0),0)</f>
        <v>0</v>
      </c>
      <c r="I1034" s="1227">
        <f>IFERROR(VLOOKUP(A1034,'Nota de Crédito1_0'!$K$5:$K$238,1,0),0)</f>
        <v>0</v>
      </c>
      <c r="J1034" s="1227">
        <f>IFERROR(VLOOKUP(A1034,Retenciones1_0!$K$5:$K$237,1,0),0)</f>
        <v>0</v>
      </c>
      <c r="K1034" s="1227">
        <f>IFERROR(VLOOKUP(A1034,Percepciones1_0!$K$5:$K$236,1,0),0)</f>
        <v>0</v>
      </c>
      <c r="L1034" s="1227">
        <f>IFERROR(VLOOKUP(A1034,Guía1_0!$K$5:$K$235,1,0),0)</f>
        <v>0</v>
      </c>
      <c r="M1034" s="1227">
        <f>IFERROR(VLOOKUP(A1034,'Resumen Diario1_1'!$K$5:$K$233,1,0),0)</f>
        <v>0</v>
      </c>
      <c r="N1034" s="1227">
        <f>IFERROR(VLOOKUP(A1034,'Comunicación de Baja1_0'!$K$5:$K$233,1,0),0)</f>
        <v>0</v>
      </c>
      <c r="O1034" s="1227">
        <f>IFERROR(VLOOKUP(A1034,'Resumen de reversiones1_0'!$K$5:$K$1000,1,0),0)</f>
        <v>0</v>
      </c>
      <c r="P1034" s="1227">
        <f>IFERROR(VLOOKUP(A1034,Factura2_0!$L$5:$L$971,1,0),0)</f>
        <v>0</v>
      </c>
      <c r="Q1034" s="1227">
        <f>IFERROR(VLOOKUP($A1034,Boleta2_0!$L$5:$L$1117,1,0),0)</f>
        <v>0</v>
      </c>
      <c r="R1034" s="1227">
        <f>IFERROR(VLOOKUP($A1034,'Servicios Públicos2_0'!$L$5:$L$462,1,0),0)</f>
        <v>0</v>
      </c>
      <c r="S1034" s="1227">
        <f>IFERROR(VLOOKUP($A1034,NotaCredito2_0!$L$5:$L$457,1,0),0)</f>
        <v>0</v>
      </c>
      <c r="T1034" s="1227">
        <f>IFERROR(VLOOKUP($A1034,NotaDebito2_0!$L$5:$L$454,1,0),0)</f>
        <v>0</v>
      </c>
      <c r="U1034" s="1227">
        <f>IFERROR(VLOOKUP($A1034,General!$D$6:$D$235,1,0),0)</f>
        <v>0</v>
      </c>
      <c r="V1034" s="1227">
        <f>IFERROR(VLOOKUP($A1034,Firma!$H$4:$H$232,1,0),0)</f>
        <v>0</v>
      </c>
      <c r="W1034" s="1474" t="s">
        <v>2785</v>
      </c>
      <c r="X1034" s="1229" t="str">
        <f t="shared" si="16"/>
        <v>3004</v>
      </c>
    </row>
    <row r="1035" spans="1:24" customFormat="1" x14ac:dyDescent="0.25">
      <c r="A1035" s="1474" t="s">
        <v>2786</v>
      </c>
      <c r="B1035" s="1475" t="s">
        <v>4218</v>
      </c>
      <c r="C1035" s="1382"/>
      <c r="D1035" s="1090"/>
      <c r="E1035" s="449"/>
      <c r="F1035" s="1227" t="str">
        <f>IFERROR(VLOOKUP(A1035,Factura1_0!$K$5:$K$263,1,0),"0")</f>
        <v>0</v>
      </c>
      <c r="G1035" s="1227">
        <f>IFERROR(VLOOKUP(A1035,Boleta1_0!$K$5:$K$248,1,0),0)</f>
        <v>0</v>
      </c>
      <c r="H1035" s="1227">
        <f>IFERROR(VLOOKUP(A1035,'Nota de Débito1_0'!$K$5:$K$238,1,0),0)</f>
        <v>0</v>
      </c>
      <c r="I1035" s="1227">
        <f>IFERROR(VLOOKUP(A1035,'Nota de Crédito1_0'!$K$5:$K$238,1,0),0)</f>
        <v>0</v>
      </c>
      <c r="J1035" s="1227">
        <f>IFERROR(VLOOKUP(A1035,Retenciones1_0!$K$5:$K$237,1,0),0)</f>
        <v>0</v>
      </c>
      <c r="K1035" s="1227">
        <f>IFERROR(VLOOKUP(A1035,Percepciones1_0!$K$5:$K$236,1,0),0)</f>
        <v>0</v>
      </c>
      <c r="L1035" s="1227">
        <f>IFERROR(VLOOKUP(A1035,Guía1_0!$K$5:$K$235,1,0),0)</f>
        <v>0</v>
      </c>
      <c r="M1035" s="1227">
        <f>IFERROR(VLOOKUP(A1035,'Resumen Diario1_1'!$K$5:$K$233,1,0),0)</f>
        <v>0</v>
      </c>
      <c r="N1035" s="1227">
        <f>IFERROR(VLOOKUP(A1035,'Comunicación de Baja1_0'!$K$5:$K$233,1,0),0)</f>
        <v>0</v>
      </c>
      <c r="O1035" s="1227">
        <f>IFERROR(VLOOKUP(A1035,'Resumen de reversiones1_0'!$K$5:$K$1000,1,0),0)</f>
        <v>0</v>
      </c>
      <c r="P1035" s="1227">
        <f>IFERROR(VLOOKUP(A1035,Factura2_0!$L$5:$L$971,1,0),0)</f>
        <v>0</v>
      </c>
      <c r="Q1035" s="1227">
        <f>IFERROR(VLOOKUP($A1035,Boleta2_0!$L$5:$L$1117,1,0),0)</f>
        <v>0</v>
      </c>
      <c r="R1035" s="1227">
        <f>IFERROR(VLOOKUP($A1035,'Servicios Públicos2_0'!$L$5:$L$462,1,0),0)</f>
        <v>0</v>
      </c>
      <c r="S1035" s="1227">
        <f>IFERROR(VLOOKUP($A1035,NotaCredito2_0!$L$5:$L$457,1,0),0)</f>
        <v>0</v>
      </c>
      <c r="T1035" s="1227">
        <f>IFERROR(VLOOKUP($A1035,NotaDebito2_0!$L$5:$L$454,1,0),0)</f>
        <v>0</v>
      </c>
      <c r="U1035" s="1227">
        <f>IFERROR(VLOOKUP($A1035,General!$D$6:$D$235,1,0),0)</f>
        <v>0</v>
      </c>
      <c r="V1035" s="1227">
        <f>IFERROR(VLOOKUP($A1035,Firma!$H$4:$H$232,1,0),0)</f>
        <v>0</v>
      </c>
      <c r="W1035" s="1474" t="s">
        <v>2786</v>
      </c>
      <c r="X1035" s="1229" t="str">
        <f t="shared" si="16"/>
        <v>3005</v>
      </c>
    </row>
    <row r="1036" spans="1:24" customFormat="1" x14ac:dyDescent="0.25">
      <c r="A1036" s="1474" t="s">
        <v>2787</v>
      </c>
      <c r="B1036" s="1475" t="s">
        <v>4219</v>
      </c>
      <c r="C1036" s="1382"/>
      <c r="D1036" s="1090"/>
      <c r="E1036" s="449"/>
      <c r="F1036" s="1227" t="str">
        <f>IFERROR(VLOOKUP(A1036,Factura1_0!$K$5:$K$263,1,0),"0")</f>
        <v>0</v>
      </c>
      <c r="G1036" s="1227">
        <f>IFERROR(VLOOKUP(A1036,Boleta1_0!$K$5:$K$248,1,0),0)</f>
        <v>0</v>
      </c>
      <c r="H1036" s="1227">
        <f>IFERROR(VLOOKUP(A1036,'Nota de Débito1_0'!$K$5:$K$238,1,0),0)</f>
        <v>0</v>
      </c>
      <c r="I1036" s="1227">
        <f>IFERROR(VLOOKUP(A1036,'Nota de Crédito1_0'!$K$5:$K$238,1,0),0)</f>
        <v>0</v>
      </c>
      <c r="J1036" s="1227">
        <f>IFERROR(VLOOKUP(A1036,Retenciones1_0!$K$5:$K$237,1,0),0)</f>
        <v>0</v>
      </c>
      <c r="K1036" s="1227">
        <f>IFERROR(VLOOKUP(A1036,Percepciones1_0!$K$5:$K$236,1,0),0)</f>
        <v>0</v>
      </c>
      <c r="L1036" s="1227">
        <f>IFERROR(VLOOKUP(A1036,Guía1_0!$K$5:$K$235,1,0),0)</f>
        <v>0</v>
      </c>
      <c r="M1036" s="1227">
        <f>IFERROR(VLOOKUP(A1036,'Resumen Diario1_1'!$K$5:$K$233,1,0),0)</f>
        <v>0</v>
      </c>
      <c r="N1036" s="1227">
        <f>IFERROR(VLOOKUP(A1036,'Comunicación de Baja1_0'!$K$5:$K$233,1,0),0)</f>
        <v>0</v>
      </c>
      <c r="O1036" s="1227">
        <f>IFERROR(VLOOKUP(A1036,'Resumen de reversiones1_0'!$K$5:$K$1000,1,0),0)</f>
        <v>0</v>
      </c>
      <c r="P1036" s="1227" t="str">
        <f>IFERROR(VLOOKUP(A1036,Factura2_0!$L$5:$L$971,1,0),0)</f>
        <v>3006</v>
      </c>
      <c r="Q1036" s="1227" t="str">
        <f>IFERROR(VLOOKUP($A1036,Boleta2_0!$L$5:$L$1117,1,0),0)</f>
        <v>3006</v>
      </c>
      <c r="R1036" s="1227">
        <f>IFERROR(VLOOKUP($A1036,'Servicios Públicos2_0'!$L$5:$L$462,1,0),0)</f>
        <v>0</v>
      </c>
      <c r="S1036" s="1227" t="str">
        <f>IFERROR(VLOOKUP($A1036,NotaCredito2_0!$L$5:$L$457,1,0),0)</f>
        <v>3006</v>
      </c>
      <c r="T1036" s="1227" t="str">
        <f>IFERROR(VLOOKUP($A1036,NotaDebito2_0!$L$5:$L$454,1,0),0)</f>
        <v>3006</v>
      </c>
      <c r="U1036" s="1227">
        <f>IFERROR(VLOOKUP($A1036,General!$D$6:$D$235,1,0),0)</f>
        <v>0</v>
      </c>
      <c r="V1036" s="1227">
        <f>IFERROR(VLOOKUP($A1036,Firma!$H$4:$H$232,1,0),0)</f>
        <v>0</v>
      </c>
      <c r="W1036" s="1474" t="s">
        <v>2787</v>
      </c>
      <c r="X1036" s="1229" t="str">
        <f t="shared" si="16"/>
        <v>3006</v>
      </c>
    </row>
    <row r="1037" spans="1:24" customFormat="1" x14ac:dyDescent="0.25">
      <c r="A1037" s="1474" t="s">
        <v>2788</v>
      </c>
      <c r="B1037" s="1475" t="s">
        <v>4220</v>
      </c>
      <c r="C1037" s="1382"/>
      <c r="D1037" s="1090"/>
      <c r="E1037" s="449"/>
      <c r="F1037" s="1227" t="str">
        <f>IFERROR(VLOOKUP(A1037,Factura1_0!$K$5:$K$263,1,0),"0")</f>
        <v>0</v>
      </c>
      <c r="G1037" s="1227">
        <f>IFERROR(VLOOKUP(A1037,Boleta1_0!$K$5:$K$248,1,0),0)</f>
        <v>0</v>
      </c>
      <c r="H1037" s="1227">
        <f>IFERROR(VLOOKUP(A1037,'Nota de Débito1_0'!$K$5:$K$238,1,0),0)</f>
        <v>0</v>
      </c>
      <c r="I1037" s="1227">
        <f>IFERROR(VLOOKUP(A1037,'Nota de Crédito1_0'!$K$5:$K$238,1,0),0)</f>
        <v>0</v>
      </c>
      <c r="J1037" s="1227">
        <f>IFERROR(VLOOKUP(A1037,Retenciones1_0!$K$5:$K$237,1,0),0)</f>
        <v>0</v>
      </c>
      <c r="K1037" s="1227">
        <f>IFERROR(VLOOKUP(A1037,Percepciones1_0!$K$5:$K$236,1,0),0)</f>
        <v>0</v>
      </c>
      <c r="L1037" s="1227">
        <f>IFERROR(VLOOKUP(A1037,Guía1_0!$K$5:$K$235,1,0),0)</f>
        <v>0</v>
      </c>
      <c r="M1037" s="1227">
        <f>IFERROR(VLOOKUP(A1037,'Resumen Diario1_1'!$K$5:$K$233,1,0),0)</f>
        <v>0</v>
      </c>
      <c r="N1037" s="1227">
        <f>IFERROR(VLOOKUP(A1037,'Comunicación de Baja1_0'!$K$5:$K$233,1,0),0)</f>
        <v>0</v>
      </c>
      <c r="O1037" s="1227">
        <f>IFERROR(VLOOKUP(A1037,'Resumen de reversiones1_0'!$K$5:$K$1000,1,0),0)</f>
        <v>0</v>
      </c>
      <c r="P1037" s="1227" t="str">
        <f>IFERROR(VLOOKUP(A1037,Factura2_0!$L$5:$L$971,1,0),0)</f>
        <v>3007</v>
      </c>
      <c r="Q1037" s="1227" t="str">
        <f>IFERROR(VLOOKUP($A1037,Boleta2_0!$L$5:$L$1117,1,0),0)</f>
        <v>3007</v>
      </c>
      <c r="R1037" s="1227" t="str">
        <f>IFERROR(VLOOKUP($A1037,'Servicios Públicos2_0'!$L$5:$L$462,1,0),0)</f>
        <v>3007</v>
      </c>
      <c r="S1037" s="1227" t="str">
        <f>IFERROR(VLOOKUP($A1037,NotaCredito2_0!$L$5:$L$457,1,0),0)</f>
        <v>3007</v>
      </c>
      <c r="T1037" s="1227" t="str">
        <f>IFERROR(VLOOKUP($A1037,NotaDebito2_0!$L$5:$L$454,1,0),0)</f>
        <v>3007</v>
      </c>
      <c r="U1037" s="1227">
        <f>IFERROR(VLOOKUP($A1037,General!$D$6:$D$235,1,0),0)</f>
        <v>0</v>
      </c>
      <c r="V1037" s="1227">
        <f>IFERROR(VLOOKUP($A1037,Firma!$H$4:$H$232,1,0),0)</f>
        <v>0</v>
      </c>
      <c r="W1037" s="1474" t="s">
        <v>2788</v>
      </c>
      <c r="X1037" s="1229" t="str">
        <f t="shared" si="16"/>
        <v>3007</v>
      </c>
    </row>
    <row r="1038" spans="1:24" customFormat="1" x14ac:dyDescent="0.25">
      <c r="A1038" s="1474" t="s">
        <v>2789</v>
      </c>
      <c r="B1038" s="1475" t="s">
        <v>4221</v>
      </c>
      <c r="C1038" s="1382"/>
      <c r="D1038" s="1090"/>
      <c r="E1038" s="449"/>
      <c r="F1038" s="1227" t="str">
        <f>IFERROR(VLOOKUP(A1038,Factura1_0!$K$5:$K$263,1,0),"0")</f>
        <v>0</v>
      </c>
      <c r="G1038" s="1227">
        <f>IFERROR(VLOOKUP(A1038,Boleta1_0!$K$5:$K$248,1,0),0)</f>
        <v>0</v>
      </c>
      <c r="H1038" s="1227">
        <f>IFERROR(VLOOKUP(A1038,'Nota de Débito1_0'!$K$5:$K$238,1,0),0)</f>
        <v>0</v>
      </c>
      <c r="I1038" s="1227">
        <f>IFERROR(VLOOKUP(A1038,'Nota de Crédito1_0'!$K$5:$K$238,1,0),0)</f>
        <v>0</v>
      </c>
      <c r="J1038" s="1227">
        <f>IFERROR(VLOOKUP(A1038,Retenciones1_0!$K$5:$K$237,1,0),0)</f>
        <v>0</v>
      </c>
      <c r="K1038" s="1227">
        <f>IFERROR(VLOOKUP(A1038,Percepciones1_0!$K$5:$K$236,1,0),0)</f>
        <v>0</v>
      </c>
      <c r="L1038" s="1227">
        <f>IFERROR(VLOOKUP(A1038,Guía1_0!$K$5:$K$235,1,0),0)</f>
        <v>0</v>
      </c>
      <c r="M1038" s="1227">
        <f>IFERROR(VLOOKUP(A1038,'Resumen Diario1_1'!$K$5:$K$233,1,0),0)</f>
        <v>0</v>
      </c>
      <c r="N1038" s="1227">
        <f>IFERROR(VLOOKUP(A1038,'Comunicación de Baja1_0'!$K$5:$K$233,1,0),0)</f>
        <v>0</v>
      </c>
      <c r="O1038" s="1227">
        <f>IFERROR(VLOOKUP(A1038,'Resumen de reversiones1_0'!$K$5:$K$1000,1,0),0)</f>
        <v>0</v>
      </c>
      <c r="P1038" s="1227" t="str">
        <f>IFERROR(VLOOKUP(A1038,Factura2_0!$L$5:$L$971,1,0),0)</f>
        <v>3008</v>
      </c>
      <c r="Q1038" s="1227" t="str">
        <f>IFERROR(VLOOKUP($A1038,Boleta2_0!$L$5:$L$1117,1,0),0)</f>
        <v>3008</v>
      </c>
      <c r="R1038" s="1227" t="str">
        <f>IFERROR(VLOOKUP($A1038,'Servicios Públicos2_0'!$L$5:$L$462,1,0),0)</f>
        <v>3008</v>
      </c>
      <c r="S1038" s="1227" t="str">
        <f>IFERROR(VLOOKUP($A1038,NotaCredito2_0!$L$5:$L$457,1,0),0)</f>
        <v>3008</v>
      </c>
      <c r="T1038" s="1227" t="str">
        <f>IFERROR(VLOOKUP($A1038,NotaDebito2_0!$L$5:$L$454,1,0),0)</f>
        <v>3008</v>
      </c>
      <c r="U1038" s="1227">
        <f>IFERROR(VLOOKUP($A1038,General!$D$6:$D$235,1,0),0)</f>
        <v>0</v>
      </c>
      <c r="V1038" s="1227">
        <f>IFERROR(VLOOKUP($A1038,Firma!$H$4:$H$232,1,0),0)</f>
        <v>0</v>
      </c>
      <c r="W1038" s="1474" t="s">
        <v>2789</v>
      </c>
      <c r="X1038" s="1229" t="str">
        <f t="shared" si="16"/>
        <v>3008</v>
      </c>
    </row>
    <row r="1039" spans="1:24" customFormat="1" x14ac:dyDescent="0.25">
      <c r="A1039" s="1474" t="s">
        <v>2790</v>
      </c>
      <c r="B1039" s="1475" t="s">
        <v>4222</v>
      </c>
      <c r="C1039" s="1382"/>
      <c r="D1039" s="1090"/>
      <c r="E1039" s="449"/>
      <c r="F1039" s="1227" t="str">
        <f>IFERROR(VLOOKUP(A1039,Factura1_0!$K$5:$K$263,1,0),"0")</f>
        <v>0</v>
      </c>
      <c r="G1039" s="1227">
        <f>IFERROR(VLOOKUP(A1039,Boleta1_0!$K$5:$K$248,1,0),0)</f>
        <v>0</v>
      </c>
      <c r="H1039" s="1227">
        <f>IFERROR(VLOOKUP(A1039,'Nota de Débito1_0'!$K$5:$K$238,1,0),0)</f>
        <v>0</v>
      </c>
      <c r="I1039" s="1227">
        <f>IFERROR(VLOOKUP(A1039,'Nota de Crédito1_0'!$K$5:$K$238,1,0),0)</f>
        <v>0</v>
      </c>
      <c r="J1039" s="1227">
        <f>IFERROR(VLOOKUP(A1039,Retenciones1_0!$K$5:$K$237,1,0),0)</f>
        <v>0</v>
      </c>
      <c r="K1039" s="1227">
        <f>IFERROR(VLOOKUP(A1039,Percepciones1_0!$K$5:$K$236,1,0),0)</f>
        <v>0</v>
      </c>
      <c r="L1039" s="1227">
        <f>IFERROR(VLOOKUP(A1039,Guía1_0!$K$5:$K$235,1,0),0)</f>
        <v>0</v>
      </c>
      <c r="M1039" s="1227">
        <f>IFERROR(VLOOKUP(A1039,'Resumen Diario1_1'!$K$5:$K$233,1,0),0)</f>
        <v>0</v>
      </c>
      <c r="N1039" s="1227">
        <f>IFERROR(VLOOKUP(A1039,'Comunicación de Baja1_0'!$K$5:$K$233,1,0),0)</f>
        <v>0</v>
      </c>
      <c r="O1039" s="1227">
        <f>IFERROR(VLOOKUP(A1039,'Resumen de reversiones1_0'!$K$5:$K$1000,1,0),0)</f>
        <v>0</v>
      </c>
      <c r="P1039" s="1227" t="str">
        <f>IFERROR(VLOOKUP(A1039,Factura2_0!$L$5:$L$971,1,0),0)</f>
        <v>3009</v>
      </c>
      <c r="Q1039" s="1227" t="str">
        <f>IFERROR(VLOOKUP($A1039,Boleta2_0!$L$5:$L$1117,1,0),0)</f>
        <v>3009</v>
      </c>
      <c r="R1039" s="1227" t="str">
        <f>IFERROR(VLOOKUP($A1039,'Servicios Públicos2_0'!$L$5:$L$462,1,0),0)</f>
        <v>3009</v>
      </c>
      <c r="S1039" s="1227" t="str">
        <f>IFERROR(VLOOKUP($A1039,NotaCredito2_0!$L$5:$L$457,1,0),0)</f>
        <v>3009</v>
      </c>
      <c r="T1039" s="1227" t="str">
        <f>IFERROR(VLOOKUP($A1039,NotaDebito2_0!$L$5:$L$454,1,0),0)</f>
        <v>3009</v>
      </c>
      <c r="U1039" s="1227">
        <f>IFERROR(VLOOKUP($A1039,General!$D$6:$D$235,1,0),0)</f>
        <v>0</v>
      </c>
      <c r="V1039" s="1227">
        <f>IFERROR(VLOOKUP($A1039,Firma!$H$4:$H$232,1,0),0)</f>
        <v>0</v>
      </c>
      <c r="W1039" s="1474" t="s">
        <v>2790</v>
      </c>
      <c r="X1039" s="1229" t="str">
        <f t="shared" si="16"/>
        <v>3009</v>
      </c>
    </row>
    <row r="1040" spans="1:24" customFormat="1" x14ac:dyDescent="0.25">
      <c r="A1040" s="1474" t="s">
        <v>2791</v>
      </c>
      <c r="B1040" s="1475" t="s">
        <v>4223</v>
      </c>
      <c r="C1040" s="1382"/>
      <c r="D1040" s="1090"/>
      <c r="E1040" s="449"/>
      <c r="F1040" s="1227" t="str">
        <f>IFERROR(VLOOKUP(A1040,Factura1_0!$K$5:$K$263,1,0),"0")</f>
        <v>0</v>
      </c>
      <c r="G1040" s="1227">
        <f>IFERROR(VLOOKUP(A1040,Boleta1_0!$K$5:$K$248,1,0),0)</f>
        <v>0</v>
      </c>
      <c r="H1040" s="1227">
        <f>IFERROR(VLOOKUP(A1040,'Nota de Débito1_0'!$K$5:$K$238,1,0),0)</f>
        <v>0</v>
      </c>
      <c r="I1040" s="1227">
        <f>IFERROR(VLOOKUP(A1040,'Nota de Crédito1_0'!$K$5:$K$238,1,0),0)</f>
        <v>0</v>
      </c>
      <c r="J1040" s="1227">
        <f>IFERROR(VLOOKUP(A1040,Retenciones1_0!$K$5:$K$237,1,0),0)</f>
        <v>0</v>
      </c>
      <c r="K1040" s="1227">
        <f>IFERROR(VLOOKUP(A1040,Percepciones1_0!$K$5:$K$236,1,0),0)</f>
        <v>0</v>
      </c>
      <c r="L1040" s="1227">
        <f>IFERROR(VLOOKUP(A1040,Guía1_0!$K$5:$K$235,1,0),0)</f>
        <v>0</v>
      </c>
      <c r="M1040" s="1227">
        <f>IFERROR(VLOOKUP(A1040,'Resumen Diario1_1'!$K$5:$K$233,1,0),0)</f>
        <v>0</v>
      </c>
      <c r="N1040" s="1227">
        <f>IFERROR(VLOOKUP(A1040,'Comunicación de Baja1_0'!$K$5:$K$233,1,0),0)</f>
        <v>0</v>
      </c>
      <c r="O1040" s="1227">
        <f>IFERROR(VLOOKUP(A1040,'Resumen de reversiones1_0'!$K$5:$K$1000,1,0),0)</f>
        <v>0</v>
      </c>
      <c r="P1040" s="1227">
        <f>IFERROR(VLOOKUP(A1040,Factura2_0!$L$5:$L$971,1,0),0)</f>
        <v>0</v>
      </c>
      <c r="Q1040" s="1227">
        <f>IFERROR(VLOOKUP($A1040,Boleta2_0!$L$5:$L$1117,1,0),0)</f>
        <v>0</v>
      </c>
      <c r="R1040" s="1227">
        <f>IFERROR(VLOOKUP($A1040,'Servicios Públicos2_0'!$L$5:$L$462,1,0),0)</f>
        <v>0</v>
      </c>
      <c r="S1040" s="1227">
        <f>IFERROR(VLOOKUP($A1040,NotaCredito2_0!$L$5:$L$457,1,0),0)</f>
        <v>0</v>
      </c>
      <c r="T1040" s="1227">
        <f>IFERROR(VLOOKUP($A1040,NotaDebito2_0!$L$5:$L$454,1,0),0)</f>
        <v>0</v>
      </c>
      <c r="U1040" s="1227">
        <f>IFERROR(VLOOKUP($A1040,General!$D$6:$D$235,1,0),0)</f>
        <v>0</v>
      </c>
      <c r="V1040" s="1227">
        <f>IFERROR(VLOOKUP($A1040,Firma!$H$4:$H$232,1,0),0)</f>
        <v>0</v>
      </c>
      <c r="W1040" s="1474" t="s">
        <v>2791</v>
      </c>
      <c r="X1040" s="1229" t="str">
        <f t="shared" si="16"/>
        <v>3010</v>
      </c>
    </row>
    <row r="1041" spans="1:24" customFormat="1" x14ac:dyDescent="0.25">
      <c r="A1041" s="1474" t="s">
        <v>4224</v>
      </c>
      <c r="B1041" s="1475" t="s">
        <v>4225</v>
      </c>
      <c r="C1041" s="1382"/>
      <c r="D1041" s="1090"/>
      <c r="E1041" s="449"/>
      <c r="F1041" s="1227" t="str">
        <f>IFERROR(VLOOKUP(A1041,Factura1_0!$K$5:$K$263,1,0),"0")</f>
        <v>0</v>
      </c>
      <c r="G1041" s="1227">
        <f>IFERROR(VLOOKUP(A1041,Boleta1_0!$K$5:$K$248,1,0),0)</f>
        <v>0</v>
      </c>
      <c r="H1041" s="1227">
        <f>IFERROR(VLOOKUP(A1041,'Nota de Débito1_0'!$K$5:$K$238,1,0),0)</f>
        <v>0</v>
      </c>
      <c r="I1041" s="1227">
        <f>IFERROR(VLOOKUP(A1041,'Nota de Crédito1_0'!$K$5:$K$238,1,0),0)</f>
        <v>0</v>
      </c>
      <c r="J1041" s="1227">
        <f>IFERROR(VLOOKUP(A1041,Retenciones1_0!$K$5:$K$237,1,0),0)</f>
        <v>0</v>
      </c>
      <c r="K1041" s="1227">
        <f>IFERROR(VLOOKUP(A1041,Percepciones1_0!$K$5:$K$236,1,0),0)</f>
        <v>0</v>
      </c>
      <c r="L1041" s="1227">
        <f>IFERROR(VLOOKUP(A1041,Guía1_0!$K$5:$K$235,1,0),0)</f>
        <v>0</v>
      </c>
      <c r="M1041" s="1227">
        <f>IFERROR(VLOOKUP(A1041,'Resumen Diario1_1'!$K$5:$K$233,1,0),0)</f>
        <v>0</v>
      </c>
      <c r="N1041" s="1227">
        <f>IFERROR(VLOOKUP(A1041,'Comunicación de Baja1_0'!$K$5:$K$233,1,0),0)</f>
        <v>0</v>
      </c>
      <c r="O1041" s="1227">
        <f>IFERROR(VLOOKUP(A1041,'Resumen de reversiones1_0'!$K$5:$K$1000,1,0),0)</f>
        <v>0</v>
      </c>
      <c r="P1041" s="1227">
        <f>IFERROR(VLOOKUP(A1041,Factura2_0!$L$5:$L$971,1,0),0)</f>
        <v>0</v>
      </c>
      <c r="Q1041" s="1227">
        <f>IFERROR(VLOOKUP($A1041,Boleta2_0!$L$5:$L$1117,1,0),0)</f>
        <v>0</v>
      </c>
      <c r="R1041" s="1227">
        <f>IFERROR(VLOOKUP($A1041,'Servicios Públicos2_0'!$L$5:$L$462,1,0),0)</f>
        <v>0</v>
      </c>
      <c r="S1041" s="1227">
        <f>IFERROR(VLOOKUP($A1041,NotaCredito2_0!$L$5:$L$457,1,0),0)</f>
        <v>0</v>
      </c>
      <c r="T1041" s="1227">
        <f>IFERROR(VLOOKUP($A1041,NotaDebito2_0!$L$5:$L$454,1,0),0)</f>
        <v>0</v>
      </c>
      <c r="U1041" s="1227">
        <f>IFERROR(VLOOKUP($A1041,General!$D$6:$D$235,1,0),0)</f>
        <v>0</v>
      </c>
      <c r="V1041" s="1227">
        <f>IFERROR(VLOOKUP($A1041,Firma!$H$4:$H$232,1,0),0)</f>
        <v>0</v>
      </c>
      <c r="W1041" s="1474" t="s">
        <v>4224</v>
      </c>
      <c r="X1041" s="1229" t="str">
        <f t="shared" si="16"/>
        <v>3011</v>
      </c>
    </row>
    <row r="1042" spans="1:24" customFormat="1" x14ac:dyDescent="0.25">
      <c r="A1042" s="1474" t="s">
        <v>4226</v>
      </c>
      <c r="B1042" s="1475" t="s">
        <v>4227</v>
      </c>
      <c r="C1042" s="1382"/>
      <c r="D1042" s="1090"/>
      <c r="E1042" s="449"/>
      <c r="F1042" s="1227" t="str">
        <f>IFERROR(VLOOKUP(A1042,Factura1_0!$K$5:$K$263,1,0),"0")</f>
        <v>0</v>
      </c>
      <c r="G1042" s="1227">
        <f>IFERROR(VLOOKUP(A1042,Boleta1_0!$K$5:$K$248,1,0),0)</f>
        <v>0</v>
      </c>
      <c r="H1042" s="1227">
        <f>IFERROR(VLOOKUP(A1042,'Nota de Débito1_0'!$K$5:$K$238,1,0),0)</f>
        <v>0</v>
      </c>
      <c r="I1042" s="1227">
        <f>IFERROR(VLOOKUP(A1042,'Nota de Crédito1_0'!$K$5:$K$238,1,0),0)</f>
        <v>0</v>
      </c>
      <c r="J1042" s="1227">
        <f>IFERROR(VLOOKUP(A1042,Retenciones1_0!$K$5:$K$237,1,0),0)</f>
        <v>0</v>
      </c>
      <c r="K1042" s="1227">
        <f>IFERROR(VLOOKUP(A1042,Percepciones1_0!$K$5:$K$236,1,0),0)</f>
        <v>0</v>
      </c>
      <c r="L1042" s="1227">
        <f>IFERROR(VLOOKUP(A1042,Guía1_0!$K$5:$K$235,1,0),0)</f>
        <v>0</v>
      </c>
      <c r="M1042" s="1227">
        <f>IFERROR(VLOOKUP(A1042,'Resumen Diario1_1'!$K$5:$K$233,1,0),0)</f>
        <v>0</v>
      </c>
      <c r="N1042" s="1227">
        <f>IFERROR(VLOOKUP(A1042,'Comunicación de Baja1_0'!$K$5:$K$233,1,0),0)</f>
        <v>0</v>
      </c>
      <c r="O1042" s="1227">
        <f>IFERROR(VLOOKUP(A1042,'Resumen de reversiones1_0'!$K$5:$K$1000,1,0),0)</f>
        <v>0</v>
      </c>
      <c r="P1042" s="1227">
        <f>IFERROR(VLOOKUP(A1042,Factura2_0!$L$5:$L$971,1,0),0)</f>
        <v>0</v>
      </c>
      <c r="Q1042" s="1227">
        <f>IFERROR(VLOOKUP($A1042,Boleta2_0!$L$5:$L$1117,1,0),0)</f>
        <v>0</v>
      </c>
      <c r="R1042" s="1227">
        <f>IFERROR(VLOOKUP($A1042,'Servicios Públicos2_0'!$L$5:$L$462,1,0),0)</f>
        <v>0</v>
      </c>
      <c r="S1042" s="1227">
        <f>IFERROR(VLOOKUP($A1042,NotaCredito2_0!$L$5:$L$457,1,0),0)</f>
        <v>0</v>
      </c>
      <c r="T1042" s="1227">
        <f>IFERROR(VLOOKUP($A1042,NotaDebito2_0!$L$5:$L$454,1,0),0)</f>
        <v>0</v>
      </c>
      <c r="U1042" s="1227">
        <f>IFERROR(VLOOKUP($A1042,General!$D$6:$D$235,1,0),0)</f>
        <v>0</v>
      </c>
      <c r="V1042" s="1227">
        <f>IFERROR(VLOOKUP($A1042,Firma!$H$4:$H$232,1,0),0)</f>
        <v>0</v>
      </c>
      <c r="W1042" s="1474" t="s">
        <v>4226</v>
      </c>
      <c r="X1042" s="1229" t="str">
        <f t="shared" si="16"/>
        <v>3012</v>
      </c>
    </row>
    <row r="1043" spans="1:24" customFormat="1" x14ac:dyDescent="0.25">
      <c r="A1043" s="1474" t="s">
        <v>4228</v>
      </c>
      <c r="B1043" s="1475" t="s">
        <v>4229</v>
      </c>
      <c r="C1043" s="1382"/>
      <c r="D1043" s="1090"/>
      <c r="E1043" s="449"/>
      <c r="F1043" s="1227" t="str">
        <f>IFERROR(VLOOKUP(A1043,Factura1_0!$K$5:$K$263,1,0),"0")</f>
        <v>0</v>
      </c>
      <c r="G1043" s="1227">
        <f>IFERROR(VLOOKUP(A1043,Boleta1_0!$K$5:$K$248,1,0),0)</f>
        <v>0</v>
      </c>
      <c r="H1043" s="1227">
        <f>IFERROR(VLOOKUP(A1043,'Nota de Débito1_0'!$K$5:$K$238,1,0),0)</f>
        <v>0</v>
      </c>
      <c r="I1043" s="1227">
        <f>IFERROR(VLOOKUP(A1043,'Nota de Crédito1_0'!$K$5:$K$238,1,0),0)</f>
        <v>0</v>
      </c>
      <c r="J1043" s="1227">
        <f>IFERROR(VLOOKUP(A1043,Retenciones1_0!$K$5:$K$237,1,0),0)</f>
        <v>0</v>
      </c>
      <c r="K1043" s="1227">
        <f>IFERROR(VLOOKUP(A1043,Percepciones1_0!$K$5:$K$236,1,0),0)</f>
        <v>0</v>
      </c>
      <c r="L1043" s="1227">
        <f>IFERROR(VLOOKUP(A1043,Guía1_0!$K$5:$K$235,1,0),0)</f>
        <v>0</v>
      </c>
      <c r="M1043" s="1227">
        <f>IFERROR(VLOOKUP(A1043,'Resumen Diario1_1'!$K$5:$K$233,1,0),0)</f>
        <v>0</v>
      </c>
      <c r="N1043" s="1227">
        <f>IFERROR(VLOOKUP(A1043,'Comunicación de Baja1_0'!$K$5:$K$233,1,0),0)</f>
        <v>0</v>
      </c>
      <c r="O1043" s="1227">
        <f>IFERROR(VLOOKUP(A1043,'Resumen de reversiones1_0'!$K$5:$K$1000,1,0),0)</f>
        <v>0</v>
      </c>
      <c r="P1043" s="1227">
        <f>IFERROR(VLOOKUP(A1043,Factura2_0!$L$5:$L$971,1,0),0)</f>
        <v>0</v>
      </c>
      <c r="Q1043" s="1227">
        <f>IFERROR(VLOOKUP($A1043,Boleta2_0!$L$5:$L$1117,1,0),0)</f>
        <v>0</v>
      </c>
      <c r="R1043" s="1227">
        <f>IFERROR(VLOOKUP($A1043,'Servicios Públicos2_0'!$L$5:$L$462,1,0),0)</f>
        <v>0</v>
      </c>
      <c r="S1043" s="1227">
        <f>IFERROR(VLOOKUP($A1043,NotaCredito2_0!$L$5:$L$457,1,0),0)</f>
        <v>0</v>
      </c>
      <c r="T1043" s="1227">
        <f>IFERROR(VLOOKUP($A1043,NotaDebito2_0!$L$5:$L$454,1,0),0)</f>
        <v>0</v>
      </c>
      <c r="U1043" s="1227">
        <f>IFERROR(VLOOKUP($A1043,General!$D$6:$D$235,1,0),0)</f>
        <v>0</v>
      </c>
      <c r="V1043" s="1227">
        <f>IFERROR(VLOOKUP($A1043,Firma!$H$4:$H$232,1,0),0)</f>
        <v>0</v>
      </c>
      <c r="W1043" s="1474" t="s">
        <v>4228</v>
      </c>
      <c r="X1043" s="1229" t="str">
        <f t="shared" si="16"/>
        <v>3013</v>
      </c>
    </row>
    <row r="1044" spans="1:24" customFormat="1" x14ac:dyDescent="0.25">
      <c r="A1044" s="1474" t="s">
        <v>4230</v>
      </c>
      <c r="B1044" s="1475" t="s">
        <v>4231</v>
      </c>
      <c r="C1044" s="1382"/>
      <c r="D1044" s="1090"/>
      <c r="E1044" s="449"/>
      <c r="F1044" s="1227" t="str">
        <f>IFERROR(VLOOKUP(A1044,Factura1_0!$K$5:$K$263,1,0),"0")</f>
        <v>0</v>
      </c>
      <c r="G1044" s="1227">
        <f>IFERROR(VLOOKUP(A1044,Boleta1_0!$K$5:$K$248,1,0),0)</f>
        <v>0</v>
      </c>
      <c r="H1044" s="1227">
        <f>IFERROR(VLOOKUP(A1044,'Nota de Débito1_0'!$K$5:$K$238,1,0),0)</f>
        <v>0</v>
      </c>
      <c r="I1044" s="1227">
        <f>IFERROR(VLOOKUP(A1044,'Nota de Crédito1_0'!$K$5:$K$238,1,0),0)</f>
        <v>0</v>
      </c>
      <c r="J1044" s="1227">
        <f>IFERROR(VLOOKUP(A1044,Retenciones1_0!$K$5:$K$237,1,0),0)</f>
        <v>0</v>
      </c>
      <c r="K1044" s="1227">
        <f>IFERROR(VLOOKUP(A1044,Percepciones1_0!$K$5:$K$236,1,0),0)</f>
        <v>0</v>
      </c>
      <c r="L1044" s="1227">
        <f>IFERROR(VLOOKUP(A1044,Guía1_0!$K$5:$K$235,1,0),0)</f>
        <v>0</v>
      </c>
      <c r="M1044" s="1227">
        <f>IFERROR(VLOOKUP(A1044,'Resumen Diario1_1'!$K$5:$K$233,1,0),0)</f>
        <v>0</v>
      </c>
      <c r="N1044" s="1227">
        <f>IFERROR(VLOOKUP(A1044,'Comunicación de Baja1_0'!$K$5:$K$233,1,0),0)</f>
        <v>0</v>
      </c>
      <c r="O1044" s="1227">
        <f>IFERROR(VLOOKUP(A1044,'Resumen de reversiones1_0'!$K$5:$K$1000,1,0),0)</f>
        <v>0</v>
      </c>
      <c r="P1044" s="1227" t="str">
        <f>IFERROR(VLOOKUP(A1044,Factura2_0!$L$5:$L$971,1,0),0)</f>
        <v>3014</v>
      </c>
      <c r="Q1044" s="1227" t="str">
        <f>IFERROR(VLOOKUP($A1044,Boleta2_0!$L$5:$L$1117,1,0),0)</f>
        <v>3014</v>
      </c>
      <c r="R1044" s="1227">
        <f>IFERROR(VLOOKUP($A1044,'Servicios Públicos2_0'!$L$5:$L$462,1,0),0)</f>
        <v>0</v>
      </c>
      <c r="S1044" s="1227">
        <f>IFERROR(VLOOKUP($A1044,NotaCredito2_0!$L$5:$L$457,1,0),0)</f>
        <v>0</v>
      </c>
      <c r="T1044" s="1227">
        <f>IFERROR(VLOOKUP($A1044,NotaDebito2_0!$L$5:$L$454,1,0),0)</f>
        <v>0</v>
      </c>
      <c r="U1044" s="1227">
        <f>IFERROR(VLOOKUP($A1044,General!$D$6:$D$235,1,0),0)</f>
        <v>0</v>
      </c>
      <c r="V1044" s="1227">
        <f>IFERROR(VLOOKUP($A1044,Firma!$H$4:$H$232,1,0),0)</f>
        <v>0</v>
      </c>
      <c r="W1044" s="1474" t="s">
        <v>4230</v>
      </c>
      <c r="X1044" s="1229" t="str">
        <f t="shared" si="16"/>
        <v>3014</v>
      </c>
    </row>
    <row r="1045" spans="1:24" customFormat="1" x14ac:dyDescent="0.25">
      <c r="A1045" s="1474" t="s">
        <v>4232</v>
      </c>
      <c r="B1045" s="1475" t="s">
        <v>4233</v>
      </c>
      <c r="C1045" s="1382"/>
      <c r="D1045" s="1090"/>
      <c r="E1045" s="449"/>
      <c r="F1045" s="1227" t="str">
        <f>IFERROR(VLOOKUP(A1045,Factura1_0!$K$5:$K$263,1,0),"0")</f>
        <v>0</v>
      </c>
      <c r="G1045" s="1227">
        <f>IFERROR(VLOOKUP(A1045,Boleta1_0!$K$5:$K$248,1,0),0)</f>
        <v>0</v>
      </c>
      <c r="H1045" s="1227">
        <f>IFERROR(VLOOKUP(A1045,'Nota de Débito1_0'!$K$5:$K$238,1,0),0)</f>
        <v>0</v>
      </c>
      <c r="I1045" s="1227">
        <f>IFERROR(VLOOKUP(A1045,'Nota de Crédito1_0'!$K$5:$K$238,1,0),0)</f>
        <v>0</v>
      </c>
      <c r="J1045" s="1227">
        <f>IFERROR(VLOOKUP(A1045,Retenciones1_0!$K$5:$K$237,1,0),0)</f>
        <v>0</v>
      </c>
      <c r="K1045" s="1227">
        <f>IFERROR(VLOOKUP(A1045,Percepciones1_0!$K$5:$K$236,1,0),0)</f>
        <v>0</v>
      </c>
      <c r="L1045" s="1227">
        <f>IFERROR(VLOOKUP(A1045,Guía1_0!$K$5:$K$235,1,0),0)</f>
        <v>0</v>
      </c>
      <c r="M1045" s="1227">
        <f>IFERROR(VLOOKUP(A1045,'Resumen Diario1_1'!$K$5:$K$233,1,0),0)</f>
        <v>0</v>
      </c>
      <c r="N1045" s="1227">
        <f>IFERROR(VLOOKUP(A1045,'Comunicación de Baja1_0'!$K$5:$K$233,1,0),0)</f>
        <v>0</v>
      </c>
      <c r="O1045" s="1227">
        <f>IFERROR(VLOOKUP(A1045,'Resumen de reversiones1_0'!$K$5:$K$1000,1,0),0)</f>
        <v>0</v>
      </c>
      <c r="P1045" s="1227">
        <f>IFERROR(VLOOKUP(A1045,Factura2_0!$L$5:$L$971,1,0),0)</f>
        <v>0</v>
      </c>
      <c r="Q1045" s="1227">
        <f>IFERROR(VLOOKUP($A1045,Boleta2_0!$L$5:$L$1117,1,0),0)</f>
        <v>0</v>
      </c>
      <c r="R1045" s="1227">
        <f>IFERROR(VLOOKUP($A1045,'Servicios Públicos2_0'!$L$5:$L$462,1,0),0)</f>
        <v>0</v>
      </c>
      <c r="S1045" s="1227">
        <f>IFERROR(VLOOKUP($A1045,NotaCredito2_0!$L$5:$L$457,1,0),0)</f>
        <v>0</v>
      </c>
      <c r="T1045" s="1227">
        <f>IFERROR(VLOOKUP($A1045,NotaDebito2_0!$L$5:$L$454,1,0),0)</f>
        <v>0</v>
      </c>
      <c r="U1045" s="1227">
        <f>IFERROR(VLOOKUP($A1045,General!$D$6:$D$235,1,0),0)</f>
        <v>0</v>
      </c>
      <c r="V1045" s="1227">
        <f>IFERROR(VLOOKUP($A1045,Firma!$H$4:$H$232,1,0),0)</f>
        <v>0</v>
      </c>
      <c r="W1045" s="1474" t="s">
        <v>4232</v>
      </c>
      <c r="X1045" s="1229" t="str">
        <f t="shared" si="16"/>
        <v>3015</v>
      </c>
    </row>
    <row r="1046" spans="1:24" customFormat="1" x14ac:dyDescent="0.25">
      <c r="A1046" s="1474" t="s">
        <v>4234</v>
      </c>
      <c r="B1046" s="1475" t="s">
        <v>4235</v>
      </c>
      <c r="C1046" s="1382"/>
      <c r="D1046" s="1090"/>
      <c r="E1046" s="449"/>
      <c r="F1046" s="1227" t="str">
        <f>IFERROR(VLOOKUP(A1046,Factura1_0!$K$5:$K$263,1,0),"0")</f>
        <v>0</v>
      </c>
      <c r="G1046" s="1227">
        <f>IFERROR(VLOOKUP(A1046,Boleta1_0!$K$5:$K$248,1,0),0)</f>
        <v>0</v>
      </c>
      <c r="H1046" s="1227">
        <f>IFERROR(VLOOKUP(A1046,'Nota de Débito1_0'!$K$5:$K$238,1,0),0)</f>
        <v>0</v>
      </c>
      <c r="I1046" s="1227">
        <f>IFERROR(VLOOKUP(A1046,'Nota de Crédito1_0'!$K$5:$K$238,1,0),0)</f>
        <v>0</v>
      </c>
      <c r="J1046" s="1227">
        <f>IFERROR(VLOOKUP(A1046,Retenciones1_0!$K$5:$K$237,1,0),0)</f>
        <v>0</v>
      </c>
      <c r="K1046" s="1227">
        <f>IFERROR(VLOOKUP(A1046,Percepciones1_0!$K$5:$K$236,1,0),0)</f>
        <v>0</v>
      </c>
      <c r="L1046" s="1227">
        <f>IFERROR(VLOOKUP(A1046,Guía1_0!$K$5:$K$235,1,0),0)</f>
        <v>0</v>
      </c>
      <c r="M1046" s="1227">
        <f>IFERROR(VLOOKUP(A1046,'Resumen Diario1_1'!$K$5:$K$233,1,0),0)</f>
        <v>0</v>
      </c>
      <c r="N1046" s="1227">
        <f>IFERROR(VLOOKUP(A1046,'Comunicación de Baja1_0'!$K$5:$K$233,1,0),0)</f>
        <v>0</v>
      </c>
      <c r="O1046" s="1227">
        <f>IFERROR(VLOOKUP(A1046,'Resumen de reversiones1_0'!$K$5:$K$1000,1,0),0)</f>
        <v>0</v>
      </c>
      <c r="P1046" s="1227" t="str">
        <f>IFERROR(VLOOKUP(A1046,Factura2_0!$L$5:$L$971,1,0),0)</f>
        <v>3016</v>
      </c>
      <c r="Q1046" s="1227" t="str">
        <f>IFERROR(VLOOKUP($A1046,Boleta2_0!$L$5:$L$1117,1,0),0)</f>
        <v>3016</v>
      </c>
      <c r="R1046" s="1227" t="str">
        <f>IFERROR(VLOOKUP($A1046,'Servicios Públicos2_0'!$L$5:$L$462,1,0),0)</f>
        <v>3016</v>
      </c>
      <c r="S1046" s="1227">
        <f>IFERROR(VLOOKUP($A1046,NotaCredito2_0!$L$5:$L$457,1,0),0)</f>
        <v>0</v>
      </c>
      <c r="T1046" s="1227">
        <f>IFERROR(VLOOKUP($A1046,NotaDebito2_0!$L$5:$L$454,1,0),0)</f>
        <v>0</v>
      </c>
      <c r="U1046" s="1227">
        <f>IFERROR(VLOOKUP($A1046,General!$D$6:$D$235,1,0),0)</f>
        <v>0</v>
      </c>
      <c r="V1046" s="1227">
        <f>IFERROR(VLOOKUP($A1046,Firma!$H$4:$H$232,1,0),0)</f>
        <v>0</v>
      </c>
      <c r="W1046" s="1474" t="s">
        <v>4234</v>
      </c>
      <c r="X1046" s="1229" t="str">
        <f t="shared" si="16"/>
        <v>3016</v>
      </c>
    </row>
    <row r="1047" spans="1:24" customFormat="1" x14ac:dyDescent="0.25">
      <c r="A1047" s="1474" t="s">
        <v>4236</v>
      </c>
      <c r="B1047" s="1475" t="s">
        <v>4237</v>
      </c>
      <c r="C1047" s="1382"/>
      <c r="D1047" s="1090"/>
      <c r="E1047" s="449"/>
      <c r="F1047" s="1227" t="str">
        <f>IFERROR(VLOOKUP(A1047,Factura1_0!$K$5:$K$263,1,0),"0")</f>
        <v>0</v>
      </c>
      <c r="G1047" s="1227">
        <f>IFERROR(VLOOKUP(A1047,Boleta1_0!$K$5:$K$248,1,0),0)</f>
        <v>0</v>
      </c>
      <c r="H1047" s="1227">
        <f>IFERROR(VLOOKUP(A1047,'Nota de Débito1_0'!$K$5:$K$238,1,0),0)</f>
        <v>0</v>
      </c>
      <c r="I1047" s="1227">
        <f>IFERROR(VLOOKUP(A1047,'Nota de Crédito1_0'!$K$5:$K$238,1,0),0)</f>
        <v>0</v>
      </c>
      <c r="J1047" s="1227">
        <f>IFERROR(VLOOKUP(A1047,Retenciones1_0!$K$5:$K$237,1,0),0)</f>
        <v>0</v>
      </c>
      <c r="K1047" s="1227">
        <f>IFERROR(VLOOKUP(A1047,Percepciones1_0!$K$5:$K$236,1,0),0)</f>
        <v>0</v>
      </c>
      <c r="L1047" s="1227">
        <f>IFERROR(VLOOKUP(A1047,Guía1_0!$K$5:$K$235,1,0),0)</f>
        <v>0</v>
      </c>
      <c r="M1047" s="1227">
        <f>IFERROR(VLOOKUP(A1047,'Resumen Diario1_1'!$K$5:$K$233,1,0),0)</f>
        <v>0</v>
      </c>
      <c r="N1047" s="1227">
        <f>IFERROR(VLOOKUP(A1047,'Comunicación de Baja1_0'!$K$5:$K$233,1,0),0)</f>
        <v>0</v>
      </c>
      <c r="O1047" s="1227">
        <f>IFERROR(VLOOKUP(A1047,'Resumen de reversiones1_0'!$K$5:$K$1000,1,0),0)</f>
        <v>0</v>
      </c>
      <c r="P1047" s="1227">
        <f>IFERROR(VLOOKUP(A1047,Factura2_0!$L$5:$L$971,1,0),0)</f>
        <v>0</v>
      </c>
      <c r="Q1047" s="1227">
        <f>IFERROR(VLOOKUP($A1047,Boleta2_0!$L$5:$L$1117,1,0),0)</f>
        <v>0</v>
      </c>
      <c r="R1047" s="1227">
        <f>IFERROR(VLOOKUP($A1047,'Servicios Públicos2_0'!$L$5:$L$462,1,0),0)</f>
        <v>0</v>
      </c>
      <c r="S1047" s="1227">
        <f>IFERROR(VLOOKUP($A1047,NotaCredito2_0!$L$5:$L$457,1,0),0)</f>
        <v>0</v>
      </c>
      <c r="T1047" s="1227">
        <f>IFERROR(VLOOKUP($A1047,NotaDebito2_0!$L$5:$L$454,1,0),0)</f>
        <v>0</v>
      </c>
      <c r="U1047" s="1227">
        <f>IFERROR(VLOOKUP($A1047,General!$D$6:$D$235,1,0),0)</f>
        <v>0</v>
      </c>
      <c r="V1047" s="1227">
        <f>IFERROR(VLOOKUP($A1047,Firma!$H$4:$H$232,1,0),0)</f>
        <v>0</v>
      </c>
      <c r="W1047" s="1474" t="s">
        <v>4236</v>
      </c>
      <c r="X1047" s="1229" t="str">
        <f t="shared" si="16"/>
        <v>3017</v>
      </c>
    </row>
    <row r="1048" spans="1:24" customFormat="1" x14ac:dyDescent="0.25">
      <c r="A1048" s="1474" t="s">
        <v>4238</v>
      </c>
      <c r="B1048" s="1475" t="s">
        <v>4239</v>
      </c>
      <c r="C1048" s="1382"/>
      <c r="D1048" s="1090"/>
      <c r="E1048" s="449"/>
      <c r="F1048" s="1227" t="str">
        <f>IFERROR(VLOOKUP(A1048,Factura1_0!$K$5:$K$263,1,0),"0")</f>
        <v>0</v>
      </c>
      <c r="G1048" s="1227">
        <f>IFERROR(VLOOKUP(A1048,Boleta1_0!$K$5:$K$248,1,0),0)</f>
        <v>0</v>
      </c>
      <c r="H1048" s="1227">
        <f>IFERROR(VLOOKUP(A1048,'Nota de Débito1_0'!$K$5:$K$238,1,0),0)</f>
        <v>0</v>
      </c>
      <c r="I1048" s="1227">
        <f>IFERROR(VLOOKUP(A1048,'Nota de Crédito1_0'!$K$5:$K$238,1,0),0)</f>
        <v>0</v>
      </c>
      <c r="J1048" s="1227">
        <f>IFERROR(VLOOKUP(A1048,Retenciones1_0!$K$5:$K$237,1,0),0)</f>
        <v>0</v>
      </c>
      <c r="K1048" s="1227">
        <f>IFERROR(VLOOKUP(A1048,Percepciones1_0!$K$5:$K$236,1,0),0)</f>
        <v>0</v>
      </c>
      <c r="L1048" s="1227">
        <f>IFERROR(VLOOKUP(A1048,Guía1_0!$K$5:$K$235,1,0),0)</f>
        <v>0</v>
      </c>
      <c r="M1048" s="1227">
        <f>IFERROR(VLOOKUP(A1048,'Resumen Diario1_1'!$K$5:$K$233,1,0),0)</f>
        <v>0</v>
      </c>
      <c r="N1048" s="1227">
        <f>IFERROR(VLOOKUP(A1048,'Comunicación de Baja1_0'!$K$5:$K$233,1,0),0)</f>
        <v>0</v>
      </c>
      <c r="O1048" s="1227">
        <f>IFERROR(VLOOKUP(A1048,'Resumen de reversiones1_0'!$K$5:$K$1000,1,0),0)</f>
        <v>0</v>
      </c>
      <c r="P1048" s="1227">
        <f>IFERROR(VLOOKUP(A1048,Factura2_0!$L$5:$L$971,1,0),0)</f>
        <v>0</v>
      </c>
      <c r="Q1048" s="1227">
        <f>IFERROR(VLOOKUP($A1048,Boleta2_0!$L$5:$L$1117,1,0),0)</f>
        <v>0</v>
      </c>
      <c r="R1048" s="1227">
        <f>IFERROR(VLOOKUP($A1048,'Servicios Públicos2_0'!$L$5:$L$462,1,0),0)</f>
        <v>0</v>
      </c>
      <c r="S1048" s="1227">
        <f>IFERROR(VLOOKUP($A1048,NotaCredito2_0!$L$5:$L$457,1,0),0)</f>
        <v>0</v>
      </c>
      <c r="T1048" s="1227">
        <f>IFERROR(VLOOKUP($A1048,NotaDebito2_0!$L$5:$L$454,1,0),0)</f>
        <v>0</v>
      </c>
      <c r="U1048" s="1227">
        <f>IFERROR(VLOOKUP($A1048,General!$D$6:$D$235,1,0),0)</f>
        <v>0</v>
      </c>
      <c r="V1048" s="1227">
        <f>IFERROR(VLOOKUP($A1048,Firma!$H$4:$H$232,1,0),0)</f>
        <v>0</v>
      </c>
      <c r="W1048" s="1474" t="s">
        <v>4238</v>
      </c>
      <c r="X1048" s="1229" t="str">
        <f t="shared" si="16"/>
        <v>3018</v>
      </c>
    </row>
    <row r="1049" spans="1:24" customFormat="1" x14ac:dyDescent="0.25">
      <c r="A1049" s="1474" t="s">
        <v>4240</v>
      </c>
      <c r="B1049" s="1475" t="s">
        <v>4241</v>
      </c>
      <c r="C1049" s="1382"/>
      <c r="D1049" s="1090"/>
      <c r="E1049" s="449"/>
      <c r="F1049" s="1227" t="str">
        <f>IFERROR(VLOOKUP(A1049,Factura1_0!$K$5:$K$263,1,0),"0")</f>
        <v>0</v>
      </c>
      <c r="G1049" s="1227">
        <f>IFERROR(VLOOKUP(A1049,Boleta1_0!$K$5:$K$248,1,0),0)</f>
        <v>0</v>
      </c>
      <c r="H1049" s="1227">
        <f>IFERROR(VLOOKUP(A1049,'Nota de Débito1_0'!$K$5:$K$238,1,0),0)</f>
        <v>0</v>
      </c>
      <c r="I1049" s="1227">
        <f>IFERROR(VLOOKUP(A1049,'Nota de Crédito1_0'!$K$5:$K$238,1,0),0)</f>
        <v>0</v>
      </c>
      <c r="J1049" s="1227">
        <f>IFERROR(VLOOKUP(A1049,Retenciones1_0!$K$5:$K$237,1,0),0)</f>
        <v>0</v>
      </c>
      <c r="K1049" s="1227">
        <f>IFERROR(VLOOKUP(A1049,Percepciones1_0!$K$5:$K$236,1,0),0)</f>
        <v>0</v>
      </c>
      <c r="L1049" s="1227">
        <f>IFERROR(VLOOKUP(A1049,Guía1_0!$K$5:$K$235,1,0),0)</f>
        <v>0</v>
      </c>
      <c r="M1049" s="1227">
        <f>IFERROR(VLOOKUP(A1049,'Resumen Diario1_1'!$K$5:$K$233,1,0),0)</f>
        <v>0</v>
      </c>
      <c r="N1049" s="1227">
        <f>IFERROR(VLOOKUP(A1049,'Comunicación de Baja1_0'!$K$5:$K$233,1,0),0)</f>
        <v>0</v>
      </c>
      <c r="O1049" s="1227">
        <f>IFERROR(VLOOKUP(A1049,'Resumen de reversiones1_0'!$K$5:$K$1000,1,0),0)</f>
        <v>0</v>
      </c>
      <c r="P1049" s="1227" t="str">
        <f>IFERROR(VLOOKUP(A1049,Factura2_0!$L$5:$L$971,1,0),0)</f>
        <v>3019</v>
      </c>
      <c r="Q1049" s="1227" t="str">
        <f>IFERROR(VLOOKUP($A1049,Boleta2_0!$L$5:$L$1117,1,0),0)</f>
        <v>3019</v>
      </c>
      <c r="R1049" s="1227" t="str">
        <f>IFERROR(VLOOKUP($A1049,'Servicios Públicos2_0'!$L$5:$L$462,1,0),0)</f>
        <v>3019</v>
      </c>
      <c r="S1049" s="1227">
        <f>IFERROR(VLOOKUP($A1049,NotaCredito2_0!$L$5:$L$457,1,0),0)</f>
        <v>0</v>
      </c>
      <c r="T1049" s="1227">
        <f>IFERROR(VLOOKUP($A1049,NotaDebito2_0!$L$5:$L$454,1,0),0)</f>
        <v>0</v>
      </c>
      <c r="U1049" s="1227">
        <f>IFERROR(VLOOKUP($A1049,General!$D$6:$D$235,1,0),0)</f>
        <v>0</v>
      </c>
      <c r="V1049" s="1227">
        <f>IFERROR(VLOOKUP($A1049,Firma!$H$4:$H$232,1,0),0)</f>
        <v>0</v>
      </c>
      <c r="W1049" s="1474" t="s">
        <v>4240</v>
      </c>
      <c r="X1049" s="1229" t="str">
        <f t="shared" si="16"/>
        <v>3019</v>
      </c>
    </row>
    <row r="1050" spans="1:24" customFormat="1" x14ac:dyDescent="0.25">
      <c r="A1050" s="1474" t="s">
        <v>4242</v>
      </c>
      <c r="B1050" s="1475" t="s">
        <v>4243</v>
      </c>
      <c r="C1050" s="1382"/>
      <c r="D1050" s="1090"/>
      <c r="E1050" s="449"/>
      <c r="F1050" s="1227" t="str">
        <f>IFERROR(VLOOKUP(A1050,Factura1_0!$K$5:$K$263,1,0),"0")</f>
        <v>0</v>
      </c>
      <c r="G1050" s="1227">
        <f>IFERROR(VLOOKUP(A1050,Boleta1_0!$K$5:$K$248,1,0),0)</f>
        <v>0</v>
      </c>
      <c r="H1050" s="1227">
        <f>IFERROR(VLOOKUP(A1050,'Nota de Débito1_0'!$K$5:$K$238,1,0),0)</f>
        <v>0</v>
      </c>
      <c r="I1050" s="1227">
        <f>IFERROR(VLOOKUP(A1050,'Nota de Crédito1_0'!$K$5:$K$238,1,0),0)</f>
        <v>0</v>
      </c>
      <c r="J1050" s="1227">
        <f>IFERROR(VLOOKUP(A1050,Retenciones1_0!$K$5:$K$237,1,0),0)</f>
        <v>0</v>
      </c>
      <c r="K1050" s="1227">
        <f>IFERROR(VLOOKUP(A1050,Percepciones1_0!$K$5:$K$236,1,0),0)</f>
        <v>0</v>
      </c>
      <c r="L1050" s="1227">
        <f>IFERROR(VLOOKUP(A1050,Guía1_0!$K$5:$K$235,1,0),0)</f>
        <v>0</v>
      </c>
      <c r="M1050" s="1227">
        <f>IFERROR(VLOOKUP(A1050,'Resumen Diario1_1'!$K$5:$K$233,1,0),0)</f>
        <v>0</v>
      </c>
      <c r="N1050" s="1227">
        <f>IFERROR(VLOOKUP(A1050,'Comunicación de Baja1_0'!$K$5:$K$233,1,0),0)</f>
        <v>0</v>
      </c>
      <c r="O1050" s="1227">
        <f>IFERROR(VLOOKUP(A1050,'Resumen de reversiones1_0'!$K$5:$K$1000,1,0),0)</f>
        <v>0</v>
      </c>
      <c r="P1050" s="1227" t="str">
        <f>IFERROR(VLOOKUP(A1050,Factura2_0!$L$5:$L$971,1,0),0)</f>
        <v>3020</v>
      </c>
      <c r="Q1050" s="1227" t="str">
        <f>IFERROR(VLOOKUP($A1050,Boleta2_0!$L$5:$L$1117,1,0),0)</f>
        <v>3020</v>
      </c>
      <c r="R1050" s="1227" t="str">
        <f>IFERROR(VLOOKUP($A1050,'Servicios Públicos2_0'!$L$5:$L$462,1,0),0)</f>
        <v>3020</v>
      </c>
      <c r="S1050" s="1227" t="str">
        <f>IFERROR(VLOOKUP($A1050,NotaCredito2_0!$L$5:$L$457,1,0),0)</f>
        <v>3020</v>
      </c>
      <c r="T1050" s="1227" t="str">
        <f>IFERROR(VLOOKUP($A1050,NotaDebito2_0!$L$5:$L$454,1,0),0)</f>
        <v>3020</v>
      </c>
      <c r="U1050" s="1227">
        <f>IFERROR(VLOOKUP($A1050,General!$D$6:$D$235,1,0),0)</f>
        <v>0</v>
      </c>
      <c r="V1050" s="1227">
        <f>IFERROR(VLOOKUP($A1050,Firma!$H$4:$H$232,1,0),0)</f>
        <v>0</v>
      </c>
      <c r="W1050" s="1474" t="s">
        <v>4242</v>
      </c>
      <c r="X1050" s="1229" t="str">
        <f t="shared" si="16"/>
        <v>3020</v>
      </c>
    </row>
    <row r="1051" spans="1:24" customFormat="1" x14ac:dyDescent="0.25">
      <c r="A1051" s="1474" t="s">
        <v>4244</v>
      </c>
      <c r="B1051" s="1475" t="s">
        <v>4245</v>
      </c>
      <c r="C1051" s="1382"/>
      <c r="D1051" s="1090"/>
      <c r="E1051" s="449"/>
      <c r="F1051" s="1227" t="str">
        <f>IFERROR(VLOOKUP(A1051,Factura1_0!$K$5:$K$263,1,0),"0")</f>
        <v>0</v>
      </c>
      <c r="G1051" s="1227">
        <f>IFERROR(VLOOKUP(A1051,Boleta1_0!$K$5:$K$248,1,0),0)</f>
        <v>0</v>
      </c>
      <c r="H1051" s="1227">
        <f>IFERROR(VLOOKUP(A1051,'Nota de Débito1_0'!$K$5:$K$238,1,0),0)</f>
        <v>0</v>
      </c>
      <c r="I1051" s="1227">
        <f>IFERROR(VLOOKUP(A1051,'Nota de Crédito1_0'!$K$5:$K$238,1,0),0)</f>
        <v>0</v>
      </c>
      <c r="J1051" s="1227">
        <f>IFERROR(VLOOKUP(A1051,Retenciones1_0!$K$5:$K$237,1,0),0)</f>
        <v>0</v>
      </c>
      <c r="K1051" s="1227">
        <f>IFERROR(VLOOKUP(A1051,Percepciones1_0!$K$5:$K$236,1,0),0)</f>
        <v>0</v>
      </c>
      <c r="L1051" s="1227">
        <f>IFERROR(VLOOKUP(A1051,Guía1_0!$K$5:$K$235,1,0),0)</f>
        <v>0</v>
      </c>
      <c r="M1051" s="1227">
        <f>IFERROR(VLOOKUP(A1051,'Resumen Diario1_1'!$K$5:$K$233,1,0),0)</f>
        <v>0</v>
      </c>
      <c r="N1051" s="1227">
        <f>IFERROR(VLOOKUP(A1051,'Comunicación de Baja1_0'!$K$5:$K$233,1,0),0)</f>
        <v>0</v>
      </c>
      <c r="O1051" s="1227">
        <f>IFERROR(VLOOKUP(A1051,'Resumen de reversiones1_0'!$K$5:$K$1000,1,0),0)</f>
        <v>0</v>
      </c>
      <c r="P1051" s="1227" t="str">
        <f>IFERROR(VLOOKUP(A1051,Factura2_0!$L$5:$L$971,1,0),0)</f>
        <v>3021</v>
      </c>
      <c r="Q1051" s="1227" t="str">
        <f>IFERROR(VLOOKUP($A1051,Boleta2_0!$L$5:$L$1117,1,0),0)</f>
        <v>3021</v>
      </c>
      <c r="R1051" s="1227" t="str">
        <f>IFERROR(VLOOKUP($A1051,'Servicios Públicos2_0'!$L$5:$L$462,1,0),0)</f>
        <v>3021</v>
      </c>
      <c r="S1051" s="1227" t="str">
        <f>IFERROR(VLOOKUP($A1051,NotaCredito2_0!$L$5:$L$457,1,0),0)</f>
        <v>3021</v>
      </c>
      <c r="T1051" s="1227" t="str">
        <f>IFERROR(VLOOKUP($A1051,NotaDebito2_0!$L$5:$L$454,1,0),0)</f>
        <v>3021</v>
      </c>
      <c r="U1051" s="1227">
        <f>IFERROR(VLOOKUP($A1051,General!$D$6:$D$235,1,0),0)</f>
        <v>0</v>
      </c>
      <c r="V1051" s="1227">
        <f>IFERROR(VLOOKUP($A1051,Firma!$H$4:$H$232,1,0),0)</f>
        <v>0</v>
      </c>
      <c r="W1051" s="1474" t="s">
        <v>4244</v>
      </c>
      <c r="X1051" s="1229" t="str">
        <f t="shared" si="16"/>
        <v>3021</v>
      </c>
    </row>
    <row r="1052" spans="1:24" customFormat="1" x14ac:dyDescent="0.25">
      <c r="A1052" s="1474" t="s">
        <v>4246</v>
      </c>
      <c r="B1052" s="1475" t="s">
        <v>4247</v>
      </c>
      <c r="C1052" s="1382"/>
      <c r="D1052" s="1090"/>
      <c r="E1052" s="449"/>
      <c r="F1052" s="1227" t="str">
        <f>IFERROR(VLOOKUP(A1052,Factura1_0!$K$5:$K$263,1,0),"0")</f>
        <v>0</v>
      </c>
      <c r="G1052" s="1227">
        <f>IFERROR(VLOOKUP(A1052,Boleta1_0!$K$5:$K$248,1,0),0)</f>
        <v>0</v>
      </c>
      <c r="H1052" s="1227">
        <f>IFERROR(VLOOKUP(A1052,'Nota de Débito1_0'!$K$5:$K$238,1,0),0)</f>
        <v>0</v>
      </c>
      <c r="I1052" s="1227">
        <f>IFERROR(VLOOKUP(A1052,'Nota de Crédito1_0'!$K$5:$K$238,1,0),0)</f>
        <v>0</v>
      </c>
      <c r="J1052" s="1227">
        <f>IFERROR(VLOOKUP(A1052,Retenciones1_0!$K$5:$K$237,1,0),0)</f>
        <v>0</v>
      </c>
      <c r="K1052" s="1227">
        <f>IFERROR(VLOOKUP(A1052,Percepciones1_0!$K$5:$K$236,1,0),0)</f>
        <v>0</v>
      </c>
      <c r="L1052" s="1227">
        <f>IFERROR(VLOOKUP(A1052,Guía1_0!$K$5:$K$235,1,0),0)</f>
        <v>0</v>
      </c>
      <c r="M1052" s="1227">
        <f>IFERROR(VLOOKUP(A1052,'Resumen Diario1_1'!$K$5:$K$233,1,0),0)</f>
        <v>0</v>
      </c>
      <c r="N1052" s="1227">
        <f>IFERROR(VLOOKUP(A1052,'Comunicación de Baja1_0'!$K$5:$K$233,1,0),0)</f>
        <v>0</v>
      </c>
      <c r="O1052" s="1227">
        <f>IFERROR(VLOOKUP(A1052,'Resumen de reversiones1_0'!$K$5:$K$1000,1,0),0)</f>
        <v>0</v>
      </c>
      <c r="P1052" s="1227" t="str">
        <f>IFERROR(VLOOKUP(A1052,Factura2_0!$L$5:$L$971,1,0),0)</f>
        <v>3022</v>
      </c>
      <c r="Q1052" s="1227" t="str">
        <f>IFERROR(VLOOKUP($A1052,Boleta2_0!$L$5:$L$1117,1,0),0)</f>
        <v>3022</v>
      </c>
      <c r="R1052" s="1227">
        <f>IFERROR(VLOOKUP($A1052,'Servicios Públicos2_0'!$L$5:$L$462,1,0),0)</f>
        <v>0</v>
      </c>
      <c r="S1052" s="1227" t="str">
        <f>IFERROR(VLOOKUP($A1052,NotaCredito2_0!$L$5:$L$457,1,0),0)</f>
        <v>3022</v>
      </c>
      <c r="T1052" s="1227" t="str">
        <f>IFERROR(VLOOKUP($A1052,NotaDebito2_0!$L$5:$L$454,1,0),0)</f>
        <v>3022</v>
      </c>
      <c r="U1052" s="1227">
        <f>IFERROR(VLOOKUP($A1052,General!$D$6:$D$235,1,0),0)</f>
        <v>0</v>
      </c>
      <c r="V1052" s="1227">
        <f>IFERROR(VLOOKUP($A1052,Firma!$H$4:$H$232,1,0),0)</f>
        <v>0</v>
      </c>
      <c r="W1052" s="1474" t="s">
        <v>4246</v>
      </c>
      <c r="X1052" s="1229" t="str">
        <f t="shared" si="16"/>
        <v>3022</v>
      </c>
    </row>
    <row r="1053" spans="1:24" customFormat="1" x14ac:dyDescent="0.25">
      <c r="A1053" s="1474" t="s">
        <v>4248</v>
      </c>
      <c r="B1053" s="1475" t="s">
        <v>4249</v>
      </c>
      <c r="C1053" s="1382"/>
      <c r="D1053" s="1090"/>
      <c r="E1053" s="449"/>
      <c r="F1053" s="1227" t="str">
        <f>IFERROR(VLOOKUP(A1053,Factura1_0!$K$5:$K$263,1,0),"0")</f>
        <v>0</v>
      </c>
      <c r="G1053" s="1227">
        <f>IFERROR(VLOOKUP(A1053,Boleta1_0!$K$5:$K$248,1,0),0)</f>
        <v>0</v>
      </c>
      <c r="H1053" s="1227">
        <f>IFERROR(VLOOKUP(A1053,'Nota de Débito1_0'!$K$5:$K$238,1,0),0)</f>
        <v>0</v>
      </c>
      <c r="I1053" s="1227">
        <f>IFERROR(VLOOKUP(A1053,'Nota de Crédito1_0'!$K$5:$K$238,1,0),0)</f>
        <v>0</v>
      </c>
      <c r="J1053" s="1227">
        <f>IFERROR(VLOOKUP(A1053,Retenciones1_0!$K$5:$K$237,1,0),0)</f>
        <v>0</v>
      </c>
      <c r="K1053" s="1227">
        <f>IFERROR(VLOOKUP(A1053,Percepciones1_0!$K$5:$K$236,1,0),0)</f>
        <v>0</v>
      </c>
      <c r="L1053" s="1227">
        <f>IFERROR(VLOOKUP(A1053,Guía1_0!$K$5:$K$235,1,0),0)</f>
        <v>0</v>
      </c>
      <c r="M1053" s="1227">
        <f>IFERROR(VLOOKUP(A1053,'Resumen Diario1_1'!$K$5:$K$233,1,0),0)</f>
        <v>0</v>
      </c>
      <c r="N1053" s="1227">
        <f>IFERROR(VLOOKUP(A1053,'Comunicación de Baja1_0'!$K$5:$K$233,1,0),0)</f>
        <v>0</v>
      </c>
      <c r="O1053" s="1227">
        <f>IFERROR(VLOOKUP(A1053,'Resumen de reversiones1_0'!$K$5:$K$1000,1,0),0)</f>
        <v>0</v>
      </c>
      <c r="P1053" s="1227">
        <f>IFERROR(VLOOKUP(A1053,Factura2_0!$L$5:$L$971,1,0),0)</f>
        <v>0</v>
      </c>
      <c r="Q1053" s="1227">
        <f>IFERROR(VLOOKUP($A1053,Boleta2_0!$L$5:$L$1117,1,0),0)</f>
        <v>0</v>
      </c>
      <c r="R1053" s="1227">
        <f>IFERROR(VLOOKUP($A1053,'Servicios Públicos2_0'!$L$5:$L$462,1,0),0)</f>
        <v>0</v>
      </c>
      <c r="S1053" s="1227">
        <f>IFERROR(VLOOKUP($A1053,NotaCredito2_0!$L$5:$L$457,1,0),0)</f>
        <v>0</v>
      </c>
      <c r="T1053" s="1227">
        <f>IFERROR(VLOOKUP($A1053,NotaDebito2_0!$L$5:$L$454,1,0),0)</f>
        <v>0</v>
      </c>
      <c r="U1053" s="1227">
        <f>IFERROR(VLOOKUP($A1053,General!$D$6:$D$235,1,0),0)</f>
        <v>0</v>
      </c>
      <c r="V1053" s="1227">
        <f>IFERROR(VLOOKUP($A1053,Firma!$H$4:$H$232,1,0),0)</f>
        <v>0</v>
      </c>
      <c r="W1053" s="1474" t="s">
        <v>4248</v>
      </c>
      <c r="X1053" s="1229" t="str">
        <f t="shared" si="16"/>
        <v>3023</v>
      </c>
    </row>
    <row r="1054" spans="1:24" customFormat="1" x14ac:dyDescent="0.25">
      <c r="A1054" s="1474" t="s">
        <v>4250</v>
      </c>
      <c r="B1054" s="1475" t="s">
        <v>4251</v>
      </c>
      <c r="C1054" s="1382"/>
      <c r="D1054" s="1090"/>
      <c r="E1054" s="449"/>
      <c r="F1054" s="1227" t="str">
        <f>IFERROR(VLOOKUP(A1054,Factura1_0!$K$5:$K$263,1,0),"0")</f>
        <v>0</v>
      </c>
      <c r="G1054" s="1227">
        <f>IFERROR(VLOOKUP(A1054,Boleta1_0!$K$5:$K$248,1,0),0)</f>
        <v>0</v>
      </c>
      <c r="H1054" s="1227">
        <f>IFERROR(VLOOKUP(A1054,'Nota de Débito1_0'!$K$5:$K$238,1,0),0)</f>
        <v>0</v>
      </c>
      <c r="I1054" s="1227">
        <f>IFERROR(VLOOKUP(A1054,'Nota de Crédito1_0'!$K$5:$K$238,1,0),0)</f>
        <v>0</v>
      </c>
      <c r="J1054" s="1227">
        <f>IFERROR(VLOOKUP(A1054,Retenciones1_0!$K$5:$K$237,1,0),0)</f>
        <v>0</v>
      </c>
      <c r="K1054" s="1227">
        <f>IFERROR(VLOOKUP(A1054,Percepciones1_0!$K$5:$K$236,1,0),0)</f>
        <v>0</v>
      </c>
      <c r="L1054" s="1227">
        <f>IFERROR(VLOOKUP(A1054,Guía1_0!$K$5:$K$235,1,0),0)</f>
        <v>0</v>
      </c>
      <c r="M1054" s="1227">
        <f>IFERROR(VLOOKUP(A1054,'Resumen Diario1_1'!$K$5:$K$233,1,0),0)</f>
        <v>0</v>
      </c>
      <c r="N1054" s="1227">
        <f>IFERROR(VLOOKUP(A1054,'Comunicación de Baja1_0'!$K$5:$K$233,1,0),0)</f>
        <v>0</v>
      </c>
      <c r="O1054" s="1227">
        <f>IFERROR(VLOOKUP(A1054,'Resumen de reversiones1_0'!$K$5:$K$1000,1,0),0)</f>
        <v>0</v>
      </c>
      <c r="P1054" s="1227" t="str">
        <f>IFERROR(VLOOKUP(A1054,Factura2_0!$L$5:$L$971,1,0),0)</f>
        <v>3024</v>
      </c>
      <c r="Q1054" s="1227" t="str">
        <f>IFERROR(VLOOKUP($A1054,Boleta2_0!$L$5:$L$1117,1,0),0)</f>
        <v>3024</v>
      </c>
      <c r="R1054" s="1227" t="str">
        <f>IFERROR(VLOOKUP($A1054,'Servicios Públicos2_0'!$L$5:$L$462,1,0),0)</f>
        <v>3024</v>
      </c>
      <c r="S1054" s="1227" t="str">
        <f>IFERROR(VLOOKUP($A1054,NotaCredito2_0!$L$5:$L$457,1,0),0)</f>
        <v>3024</v>
      </c>
      <c r="T1054" s="1227" t="str">
        <f>IFERROR(VLOOKUP($A1054,NotaDebito2_0!$L$5:$L$454,1,0),0)</f>
        <v>3024</v>
      </c>
      <c r="U1054" s="1227">
        <f>IFERROR(VLOOKUP($A1054,General!$D$6:$D$235,1,0),0)</f>
        <v>0</v>
      </c>
      <c r="V1054" s="1227">
        <f>IFERROR(VLOOKUP($A1054,Firma!$H$4:$H$232,1,0),0)</f>
        <v>0</v>
      </c>
      <c r="W1054" s="1474" t="s">
        <v>4250</v>
      </c>
      <c r="X1054" s="1229" t="str">
        <f t="shared" si="16"/>
        <v>3024</v>
      </c>
    </row>
    <row r="1055" spans="1:24" customFormat="1" x14ac:dyDescent="0.25">
      <c r="A1055" s="1474" t="s">
        <v>4252</v>
      </c>
      <c r="B1055" s="1475" t="s">
        <v>4253</v>
      </c>
      <c r="C1055" s="1382"/>
      <c r="D1055" s="1090"/>
      <c r="E1055" s="449"/>
      <c r="F1055" s="1227" t="str">
        <f>IFERROR(VLOOKUP(A1055,Factura1_0!$K$5:$K$263,1,0),"0")</f>
        <v>0</v>
      </c>
      <c r="G1055" s="1227">
        <f>IFERROR(VLOOKUP(A1055,Boleta1_0!$K$5:$K$248,1,0),0)</f>
        <v>0</v>
      </c>
      <c r="H1055" s="1227">
        <f>IFERROR(VLOOKUP(A1055,'Nota de Débito1_0'!$K$5:$K$238,1,0),0)</f>
        <v>0</v>
      </c>
      <c r="I1055" s="1227">
        <f>IFERROR(VLOOKUP(A1055,'Nota de Crédito1_0'!$K$5:$K$238,1,0),0)</f>
        <v>0</v>
      </c>
      <c r="J1055" s="1227">
        <f>IFERROR(VLOOKUP(A1055,Retenciones1_0!$K$5:$K$237,1,0),0)</f>
        <v>0</v>
      </c>
      <c r="K1055" s="1227">
        <f>IFERROR(VLOOKUP(A1055,Percepciones1_0!$K$5:$K$236,1,0),0)</f>
        <v>0</v>
      </c>
      <c r="L1055" s="1227">
        <f>IFERROR(VLOOKUP(A1055,Guía1_0!$K$5:$K$235,1,0),0)</f>
        <v>0</v>
      </c>
      <c r="M1055" s="1227">
        <f>IFERROR(VLOOKUP(A1055,'Resumen Diario1_1'!$K$5:$K$233,1,0),0)</f>
        <v>0</v>
      </c>
      <c r="N1055" s="1227">
        <f>IFERROR(VLOOKUP(A1055,'Comunicación de Baja1_0'!$K$5:$K$233,1,0),0)</f>
        <v>0</v>
      </c>
      <c r="O1055" s="1227">
        <f>IFERROR(VLOOKUP(A1055,'Resumen de reversiones1_0'!$K$5:$K$1000,1,0),0)</f>
        <v>0</v>
      </c>
      <c r="P1055" s="1227" t="str">
        <f>IFERROR(VLOOKUP(A1055,Factura2_0!$L$5:$L$971,1,0),0)</f>
        <v>3025</v>
      </c>
      <c r="Q1055" s="1227" t="str">
        <f>IFERROR(VLOOKUP($A1055,Boleta2_0!$L$5:$L$1117,1,0),0)</f>
        <v>3025</v>
      </c>
      <c r="R1055" s="1227" t="str">
        <f>IFERROR(VLOOKUP($A1055,'Servicios Públicos2_0'!$L$5:$L$462,1,0),0)</f>
        <v>3025</v>
      </c>
      <c r="S1055" s="1227">
        <f>IFERROR(VLOOKUP($A1055,NotaCredito2_0!$L$5:$L$457,1,0),0)</f>
        <v>0</v>
      </c>
      <c r="T1055" s="1227">
        <f>IFERROR(VLOOKUP($A1055,NotaDebito2_0!$L$5:$L$454,1,0),0)</f>
        <v>0</v>
      </c>
      <c r="U1055" s="1227">
        <f>IFERROR(VLOOKUP($A1055,General!$D$6:$D$235,1,0),0)</f>
        <v>0</v>
      </c>
      <c r="V1055" s="1227">
        <f>IFERROR(VLOOKUP($A1055,Firma!$H$4:$H$232,1,0),0)</f>
        <v>0</v>
      </c>
      <c r="W1055" s="1474" t="s">
        <v>4252</v>
      </c>
      <c r="X1055" s="1229" t="str">
        <f t="shared" si="16"/>
        <v>3025</v>
      </c>
    </row>
    <row r="1056" spans="1:24" customFormat="1" x14ac:dyDescent="0.25">
      <c r="A1056" s="1474" t="s">
        <v>4254</v>
      </c>
      <c r="B1056" s="1475" t="s">
        <v>4255</v>
      </c>
      <c r="C1056" s="1382"/>
      <c r="D1056" s="1090"/>
      <c r="E1056" s="449"/>
      <c r="F1056" s="1227" t="str">
        <f>IFERROR(VLOOKUP(A1056,Factura1_0!$K$5:$K$263,1,0),"0")</f>
        <v>0</v>
      </c>
      <c r="G1056" s="1227">
        <f>IFERROR(VLOOKUP(A1056,Boleta1_0!$K$5:$K$248,1,0),0)</f>
        <v>0</v>
      </c>
      <c r="H1056" s="1227">
        <f>IFERROR(VLOOKUP(A1056,'Nota de Débito1_0'!$K$5:$K$238,1,0),0)</f>
        <v>0</v>
      </c>
      <c r="I1056" s="1227">
        <f>IFERROR(VLOOKUP(A1056,'Nota de Crédito1_0'!$K$5:$K$238,1,0),0)</f>
        <v>0</v>
      </c>
      <c r="J1056" s="1227">
        <f>IFERROR(VLOOKUP(A1056,Retenciones1_0!$K$5:$K$237,1,0),0)</f>
        <v>0</v>
      </c>
      <c r="K1056" s="1227">
        <f>IFERROR(VLOOKUP(A1056,Percepciones1_0!$K$5:$K$236,1,0),0)</f>
        <v>0</v>
      </c>
      <c r="L1056" s="1227">
        <f>IFERROR(VLOOKUP(A1056,Guía1_0!$K$5:$K$235,1,0),0)</f>
        <v>0</v>
      </c>
      <c r="M1056" s="1227">
        <f>IFERROR(VLOOKUP(A1056,'Resumen Diario1_1'!$K$5:$K$233,1,0),0)</f>
        <v>0</v>
      </c>
      <c r="N1056" s="1227">
        <f>IFERROR(VLOOKUP(A1056,'Comunicación de Baja1_0'!$K$5:$K$233,1,0),0)</f>
        <v>0</v>
      </c>
      <c r="O1056" s="1227">
        <f>IFERROR(VLOOKUP(A1056,'Resumen de reversiones1_0'!$K$5:$K$1000,1,0),0)</f>
        <v>0</v>
      </c>
      <c r="P1056" s="1227" t="str">
        <f>IFERROR(VLOOKUP(A1056,Factura2_0!$L$5:$L$971,1,0),0)</f>
        <v>3026</v>
      </c>
      <c r="Q1056" s="1227" t="str">
        <f>IFERROR(VLOOKUP($A1056,Boleta2_0!$L$5:$L$1117,1,0),0)</f>
        <v>3026</v>
      </c>
      <c r="R1056" s="1227" t="str">
        <f>IFERROR(VLOOKUP($A1056,'Servicios Públicos2_0'!$L$5:$L$462,1,0),0)</f>
        <v>3026</v>
      </c>
      <c r="S1056" s="1227" t="str">
        <f>IFERROR(VLOOKUP($A1056,NotaCredito2_0!$L$5:$L$457,1,0),0)</f>
        <v>3026</v>
      </c>
      <c r="T1056" s="1227" t="str">
        <f>IFERROR(VLOOKUP($A1056,NotaDebito2_0!$L$5:$L$454,1,0),0)</f>
        <v>3026</v>
      </c>
      <c r="U1056" s="1227">
        <f>IFERROR(VLOOKUP($A1056,General!$D$6:$D$235,1,0),0)</f>
        <v>0</v>
      </c>
      <c r="V1056" s="1227">
        <f>IFERROR(VLOOKUP($A1056,Firma!$H$4:$H$232,1,0),0)</f>
        <v>0</v>
      </c>
      <c r="W1056" s="1474" t="s">
        <v>4254</v>
      </c>
      <c r="X1056" s="1229" t="str">
        <f t="shared" si="16"/>
        <v>3026</v>
      </c>
    </row>
    <row r="1057" spans="1:24" customFormat="1" x14ac:dyDescent="0.25">
      <c r="A1057" s="1474" t="s">
        <v>4256</v>
      </c>
      <c r="B1057" s="1475" t="s">
        <v>4257</v>
      </c>
      <c r="C1057" s="1382"/>
      <c r="D1057" s="1090"/>
      <c r="E1057" s="449"/>
      <c r="F1057" s="1227" t="str">
        <f>IFERROR(VLOOKUP(A1057,Factura1_0!$K$5:$K$263,1,0),"0")</f>
        <v>0</v>
      </c>
      <c r="G1057" s="1227">
        <f>IFERROR(VLOOKUP(A1057,Boleta1_0!$K$5:$K$248,1,0),0)</f>
        <v>0</v>
      </c>
      <c r="H1057" s="1227">
        <f>IFERROR(VLOOKUP(A1057,'Nota de Débito1_0'!$K$5:$K$238,1,0),0)</f>
        <v>0</v>
      </c>
      <c r="I1057" s="1227">
        <f>IFERROR(VLOOKUP(A1057,'Nota de Crédito1_0'!$K$5:$K$238,1,0),0)</f>
        <v>0</v>
      </c>
      <c r="J1057" s="1227">
        <f>IFERROR(VLOOKUP(A1057,Retenciones1_0!$K$5:$K$237,1,0),0)</f>
        <v>0</v>
      </c>
      <c r="K1057" s="1227">
        <f>IFERROR(VLOOKUP(A1057,Percepciones1_0!$K$5:$K$236,1,0),0)</f>
        <v>0</v>
      </c>
      <c r="L1057" s="1227">
        <f>IFERROR(VLOOKUP(A1057,Guía1_0!$K$5:$K$235,1,0),0)</f>
        <v>0</v>
      </c>
      <c r="M1057" s="1227">
        <f>IFERROR(VLOOKUP(A1057,'Resumen Diario1_1'!$K$5:$K$233,1,0),0)</f>
        <v>0</v>
      </c>
      <c r="N1057" s="1227">
        <f>IFERROR(VLOOKUP(A1057,'Comunicación de Baja1_0'!$K$5:$K$233,1,0),0)</f>
        <v>0</v>
      </c>
      <c r="O1057" s="1227">
        <f>IFERROR(VLOOKUP(A1057,'Resumen de reversiones1_0'!$K$5:$K$1000,1,0),0)</f>
        <v>0</v>
      </c>
      <c r="P1057" s="1227" t="str">
        <f>IFERROR(VLOOKUP(A1057,Factura2_0!$L$5:$L$971,1,0),0)</f>
        <v>3027</v>
      </c>
      <c r="Q1057" s="1227" t="str">
        <f>IFERROR(VLOOKUP($A1057,Boleta2_0!$L$5:$L$1117,1,0),0)</f>
        <v>3027</v>
      </c>
      <c r="R1057" s="1227">
        <f>IFERROR(VLOOKUP($A1057,'Servicios Públicos2_0'!$L$5:$L$462,1,0),0)</f>
        <v>0</v>
      </c>
      <c r="S1057" s="1227" t="str">
        <f>IFERROR(VLOOKUP($A1057,NotaCredito2_0!$L$5:$L$457,1,0),0)</f>
        <v>3027</v>
      </c>
      <c r="T1057" s="1227" t="str">
        <f>IFERROR(VLOOKUP($A1057,NotaDebito2_0!$L$5:$L$454,1,0),0)</f>
        <v>3027</v>
      </c>
      <c r="U1057" s="1227">
        <f>IFERROR(VLOOKUP($A1057,General!$D$6:$D$235,1,0),0)</f>
        <v>0</v>
      </c>
      <c r="V1057" s="1227">
        <f>IFERROR(VLOOKUP($A1057,Firma!$H$4:$H$232,1,0),0)</f>
        <v>0</v>
      </c>
      <c r="W1057" s="1474" t="s">
        <v>4256</v>
      </c>
      <c r="X1057" s="1229" t="str">
        <f t="shared" si="16"/>
        <v>3027</v>
      </c>
    </row>
    <row r="1058" spans="1:24" customFormat="1" x14ac:dyDescent="0.25">
      <c r="A1058" s="1474" t="s">
        <v>4258</v>
      </c>
      <c r="B1058" s="1475" t="s">
        <v>4259</v>
      </c>
      <c r="C1058" s="1382"/>
      <c r="D1058" s="1090"/>
      <c r="E1058" s="449"/>
      <c r="F1058" s="1227" t="str">
        <f>IFERROR(VLOOKUP(A1058,Factura1_0!$K$5:$K$263,1,0),"0")</f>
        <v>0</v>
      </c>
      <c r="G1058" s="1227">
        <f>IFERROR(VLOOKUP(A1058,Boleta1_0!$K$5:$K$248,1,0),0)</f>
        <v>0</v>
      </c>
      <c r="H1058" s="1227">
        <f>IFERROR(VLOOKUP(A1058,'Nota de Débito1_0'!$K$5:$K$238,1,0),0)</f>
        <v>0</v>
      </c>
      <c r="I1058" s="1227">
        <f>IFERROR(VLOOKUP(A1058,'Nota de Crédito1_0'!$K$5:$K$238,1,0),0)</f>
        <v>0</v>
      </c>
      <c r="J1058" s="1227">
        <f>IFERROR(VLOOKUP(A1058,Retenciones1_0!$K$5:$K$237,1,0),0)</f>
        <v>0</v>
      </c>
      <c r="K1058" s="1227">
        <f>IFERROR(VLOOKUP(A1058,Percepciones1_0!$K$5:$K$236,1,0),0)</f>
        <v>0</v>
      </c>
      <c r="L1058" s="1227">
        <f>IFERROR(VLOOKUP(A1058,Guía1_0!$K$5:$K$235,1,0),0)</f>
        <v>0</v>
      </c>
      <c r="M1058" s="1227">
        <f>IFERROR(VLOOKUP(A1058,'Resumen Diario1_1'!$K$5:$K$233,1,0),0)</f>
        <v>0</v>
      </c>
      <c r="N1058" s="1227">
        <f>IFERROR(VLOOKUP(A1058,'Comunicación de Baja1_0'!$K$5:$K$233,1,0),0)</f>
        <v>0</v>
      </c>
      <c r="O1058" s="1227">
        <f>IFERROR(VLOOKUP(A1058,'Resumen de reversiones1_0'!$K$5:$K$1000,1,0),0)</f>
        <v>0</v>
      </c>
      <c r="P1058" s="1227">
        <f>IFERROR(VLOOKUP(A1058,Factura2_0!$L$5:$L$971,1,0),0)</f>
        <v>0</v>
      </c>
      <c r="Q1058" s="1227" t="str">
        <f>IFERROR(VLOOKUP($A1058,Boleta2_0!$L$5:$L$1117,1,0),0)</f>
        <v>3028</v>
      </c>
      <c r="R1058" s="1227">
        <f>IFERROR(VLOOKUP($A1058,'Servicios Públicos2_0'!$L$5:$L$462,1,0),0)</f>
        <v>0</v>
      </c>
      <c r="S1058" s="1227">
        <f>IFERROR(VLOOKUP($A1058,NotaCredito2_0!$L$5:$L$457,1,0),0)</f>
        <v>0</v>
      </c>
      <c r="T1058" s="1227">
        <f>IFERROR(VLOOKUP($A1058,NotaDebito2_0!$L$5:$L$454,1,0),0)</f>
        <v>0</v>
      </c>
      <c r="U1058" s="1227">
        <f>IFERROR(VLOOKUP($A1058,General!$D$6:$D$235,1,0),0)</f>
        <v>0</v>
      </c>
      <c r="V1058" s="1227">
        <f>IFERROR(VLOOKUP($A1058,Firma!$H$4:$H$232,1,0),0)</f>
        <v>0</v>
      </c>
      <c r="W1058" s="1474" t="s">
        <v>4258</v>
      </c>
      <c r="X1058" s="1229" t="str">
        <f t="shared" si="16"/>
        <v>3028</v>
      </c>
    </row>
    <row r="1059" spans="1:24" customFormat="1" x14ac:dyDescent="0.25">
      <c r="A1059" s="1474" t="s">
        <v>4260</v>
      </c>
      <c r="B1059" s="1475" t="s">
        <v>4261</v>
      </c>
      <c r="C1059" s="1382"/>
      <c r="D1059" s="1090"/>
      <c r="E1059" s="449"/>
      <c r="F1059" s="1227" t="str">
        <f>IFERROR(VLOOKUP(A1059,Factura1_0!$K$5:$K$263,1,0),"0")</f>
        <v>0</v>
      </c>
      <c r="G1059" s="1227">
        <f>IFERROR(VLOOKUP(A1059,Boleta1_0!$K$5:$K$248,1,0),0)</f>
        <v>0</v>
      </c>
      <c r="H1059" s="1227">
        <f>IFERROR(VLOOKUP(A1059,'Nota de Débito1_0'!$K$5:$K$238,1,0),0)</f>
        <v>0</v>
      </c>
      <c r="I1059" s="1227">
        <f>IFERROR(VLOOKUP(A1059,'Nota de Crédito1_0'!$K$5:$K$238,1,0),0)</f>
        <v>0</v>
      </c>
      <c r="J1059" s="1227">
        <f>IFERROR(VLOOKUP(A1059,Retenciones1_0!$K$5:$K$237,1,0),0)</f>
        <v>0</v>
      </c>
      <c r="K1059" s="1227">
        <f>IFERROR(VLOOKUP(A1059,Percepciones1_0!$K$5:$K$236,1,0),0)</f>
        <v>0</v>
      </c>
      <c r="L1059" s="1227">
        <f>IFERROR(VLOOKUP(A1059,Guía1_0!$K$5:$K$235,1,0),0)</f>
        <v>0</v>
      </c>
      <c r="M1059" s="1227">
        <f>IFERROR(VLOOKUP(A1059,'Resumen Diario1_1'!$K$5:$K$233,1,0),0)</f>
        <v>0</v>
      </c>
      <c r="N1059" s="1227">
        <f>IFERROR(VLOOKUP(A1059,'Comunicación de Baja1_0'!$K$5:$K$233,1,0),0)</f>
        <v>0</v>
      </c>
      <c r="O1059" s="1227">
        <f>IFERROR(VLOOKUP(A1059,'Resumen de reversiones1_0'!$K$5:$K$1000,1,0),0)</f>
        <v>0</v>
      </c>
      <c r="P1059" s="1227">
        <f>IFERROR(VLOOKUP(A1059,Factura2_0!$L$5:$L$971,1,0),0)</f>
        <v>0</v>
      </c>
      <c r="Q1059" s="1227">
        <f>IFERROR(VLOOKUP($A1059,Boleta2_0!$L$5:$L$1117,1,0),0)</f>
        <v>0</v>
      </c>
      <c r="R1059" s="1227">
        <f>IFERROR(VLOOKUP($A1059,'Servicios Públicos2_0'!$L$5:$L$462,1,0),0)</f>
        <v>0</v>
      </c>
      <c r="S1059" s="1227" t="str">
        <f>IFERROR(VLOOKUP($A1059,NotaCredito2_0!$L$5:$L$457,1,0),0)</f>
        <v>3029</v>
      </c>
      <c r="T1059" s="1227" t="str">
        <f>IFERROR(VLOOKUP($A1059,NotaDebito2_0!$L$5:$L$454,1,0),0)</f>
        <v>3029</v>
      </c>
      <c r="U1059" s="1227">
        <f>IFERROR(VLOOKUP($A1059,General!$D$6:$D$235,1,0),0)</f>
        <v>0</v>
      </c>
      <c r="V1059" s="1227">
        <f>IFERROR(VLOOKUP($A1059,Firma!$H$4:$H$232,1,0),0)</f>
        <v>0</v>
      </c>
      <c r="W1059" s="1474" t="s">
        <v>4260</v>
      </c>
      <c r="X1059" s="1229" t="str">
        <f t="shared" si="16"/>
        <v>3029</v>
      </c>
    </row>
    <row r="1060" spans="1:24" customFormat="1" x14ac:dyDescent="0.25">
      <c r="A1060" s="1474" t="s">
        <v>4262</v>
      </c>
      <c r="B1060" s="1475" t="s">
        <v>4263</v>
      </c>
      <c r="C1060" s="1382"/>
      <c r="D1060" s="1090"/>
      <c r="E1060" s="449"/>
      <c r="F1060" s="1227" t="str">
        <f>IFERROR(VLOOKUP(A1060,Factura1_0!$K$5:$K$263,1,0),"0")</f>
        <v>0</v>
      </c>
      <c r="G1060" s="1227">
        <f>IFERROR(VLOOKUP(A1060,Boleta1_0!$K$5:$K$248,1,0),0)</f>
        <v>0</v>
      </c>
      <c r="H1060" s="1227">
        <f>IFERROR(VLOOKUP(A1060,'Nota de Débito1_0'!$K$5:$K$238,1,0),0)</f>
        <v>0</v>
      </c>
      <c r="I1060" s="1227">
        <f>IFERROR(VLOOKUP(A1060,'Nota de Crédito1_0'!$K$5:$K$238,1,0),0)</f>
        <v>0</v>
      </c>
      <c r="J1060" s="1227">
        <f>IFERROR(VLOOKUP(A1060,Retenciones1_0!$K$5:$K$237,1,0),0)</f>
        <v>0</v>
      </c>
      <c r="K1060" s="1227">
        <f>IFERROR(VLOOKUP(A1060,Percepciones1_0!$K$5:$K$236,1,0),0)</f>
        <v>0</v>
      </c>
      <c r="L1060" s="1227">
        <f>IFERROR(VLOOKUP(A1060,Guía1_0!$K$5:$K$235,1,0),0)</f>
        <v>0</v>
      </c>
      <c r="M1060" s="1227">
        <f>IFERROR(VLOOKUP(A1060,'Resumen Diario1_1'!$K$5:$K$233,1,0),0)</f>
        <v>0</v>
      </c>
      <c r="N1060" s="1227">
        <f>IFERROR(VLOOKUP(A1060,'Comunicación de Baja1_0'!$K$5:$K$233,1,0),0)</f>
        <v>0</v>
      </c>
      <c r="O1060" s="1227">
        <f>IFERROR(VLOOKUP(A1060,'Resumen de reversiones1_0'!$K$5:$K$1000,1,0),0)</f>
        <v>0</v>
      </c>
      <c r="P1060" s="1227" t="str">
        <f>IFERROR(VLOOKUP(A1060,Factura2_0!$L$5:$L$971,1,0),0)</f>
        <v>3030</v>
      </c>
      <c r="Q1060" s="1227" t="str">
        <f>IFERROR(VLOOKUP($A1060,Boleta2_0!$L$5:$L$1117,1,0),0)</f>
        <v>3030</v>
      </c>
      <c r="R1060" s="1227">
        <f>IFERROR(VLOOKUP($A1060,'Servicios Públicos2_0'!$L$5:$L$462,1,0),0)</f>
        <v>0</v>
      </c>
      <c r="S1060" s="1227" t="str">
        <f>IFERROR(VLOOKUP($A1060,NotaCredito2_0!$L$5:$L$457,1,0),0)</f>
        <v>3030</v>
      </c>
      <c r="T1060" s="1227" t="str">
        <f>IFERROR(VLOOKUP($A1060,NotaDebito2_0!$L$5:$L$454,1,0),0)</f>
        <v>3030</v>
      </c>
      <c r="U1060" s="1227">
        <f>IFERROR(VLOOKUP($A1060,General!$D$6:$D$235,1,0),0)</f>
        <v>0</v>
      </c>
      <c r="V1060" s="1227">
        <f>IFERROR(VLOOKUP($A1060,Firma!$H$4:$H$232,1,0),0)</f>
        <v>0</v>
      </c>
      <c r="W1060" s="1474" t="s">
        <v>4262</v>
      </c>
      <c r="X1060" s="1229" t="str">
        <f t="shared" si="16"/>
        <v>3030</v>
      </c>
    </row>
    <row r="1061" spans="1:24" customFormat="1" x14ac:dyDescent="0.25">
      <c r="A1061" s="1474" t="s">
        <v>4264</v>
      </c>
      <c r="B1061" s="1475" t="s">
        <v>4265</v>
      </c>
      <c r="C1061" s="1382"/>
      <c r="D1061" s="1090"/>
      <c r="E1061" s="449"/>
      <c r="F1061" s="1227" t="str">
        <f>IFERROR(VLOOKUP(A1061,Factura1_0!$K$5:$K$263,1,0),"0")</f>
        <v>0</v>
      </c>
      <c r="G1061" s="1227">
        <f>IFERROR(VLOOKUP(A1061,Boleta1_0!$K$5:$K$248,1,0),0)</f>
        <v>0</v>
      </c>
      <c r="H1061" s="1227">
        <f>IFERROR(VLOOKUP(A1061,'Nota de Débito1_0'!$K$5:$K$238,1,0),0)</f>
        <v>0</v>
      </c>
      <c r="I1061" s="1227">
        <f>IFERROR(VLOOKUP(A1061,'Nota de Crédito1_0'!$K$5:$K$238,1,0),0)</f>
        <v>0</v>
      </c>
      <c r="J1061" s="1227">
        <f>IFERROR(VLOOKUP(A1061,Retenciones1_0!$K$5:$K$237,1,0),0)</f>
        <v>0</v>
      </c>
      <c r="K1061" s="1227">
        <f>IFERROR(VLOOKUP(A1061,Percepciones1_0!$K$5:$K$236,1,0),0)</f>
        <v>0</v>
      </c>
      <c r="L1061" s="1227">
        <f>IFERROR(VLOOKUP(A1061,Guía1_0!$K$5:$K$235,1,0),0)</f>
        <v>0</v>
      </c>
      <c r="M1061" s="1227">
        <f>IFERROR(VLOOKUP(A1061,'Resumen Diario1_1'!$K$5:$K$233,1,0),0)</f>
        <v>0</v>
      </c>
      <c r="N1061" s="1227">
        <f>IFERROR(VLOOKUP(A1061,'Comunicación de Baja1_0'!$K$5:$K$233,1,0),0)</f>
        <v>0</v>
      </c>
      <c r="O1061" s="1227">
        <f>IFERROR(VLOOKUP(A1061,'Resumen de reversiones1_0'!$K$5:$K$1000,1,0),0)</f>
        <v>0</v>
      </c>
      <c r="P1061" s="1227" t="str">
        <f>IFERROR(VLOOKUP(A1061,Factura2_0!$L$5:$L$971,1,0),0)</f>
        <v>3031</v>
      </c>
      <c r="Q1061" s="1227" t="str">
        <f>IFERROR(VLOOKUP($A1061,Boleta2_0!$L$5:$L$1117,1,0),0)</f>
        <v>3031</v>
      </c>
      <c r="R1061" s="1227" t="str">
        <f>IFERROR(VLOOKUP($A1061,'Servicios Públicos2_0'!$L$5:$L$462,1,0),0)</f>
        <v>3031</v>
      </c>
      <c r="S1061" s="1227" t="str">
        <f>IFERROR(VLOOKUP($A1061,NotaCredito2_0!$L$5:$L$457,1,0),0)</f>
        <v>3031</v>
      </c>
      <c r="T1061" s="1227" t="str">
        <f>IFERROR(VLOOKUP($A1061,NotaDebito2_0!$L$5:$L$454,1,0),0)</f>
        <v>3031</v>
      </c>
      <c r="U1061" s="1227">
        <f>IFERROR(VLOOKUP($A1061,General!$D$6:$D$235,1,0),0)</f>
        <v>0</v>
      </c>
      <c r="V1061" s="1227">
        <f>IFERROR(VLOOKUP($A1061,Firma!$H$4:$H$232,1,0),0)</f>
        <v>0</v>
      </c>
      <c r="W1061" s="1474" t="s">
        <v>4264</v>
      </c>
      <c r="X1061" s="1229" t="str">
        <f t="shared" si="16"/>
        <v>3031</v>
      </c>
    </row>
    <row r="1062" spans="1:24" customFormat="1" x14ac:dyDescent="0.25">
      <c r="A1062" s="1474" t="s">
        <v>4266</v>
      </c>
      <c r="B1062" s="1475" t="s">
        <v>4267</v>
      </c>
      <c r="C1062" s="1382"/>
      <c r="D1062" s="1090"/>
      <c r="E1062" s="449"/>
      <c r="F1062" s="1227" t="str">
        <f>IFERROR(VLOOKUP(A1062,Factura1_0!$K$5:$K$263,1,0),"0")</f>
        <v>0</v>
      </c>
      <c r="G1062" s="1227">
        <f>IFERROR(VLOOKUP(A1062,Boleta1_0!$K$5:$K$248,1,0),0)</f>
        <v>0</v>
      </c>
      <c r="H1062" s="1227">
        <f>IFERROR(VLOOKUP(A1062,'Nota de Débito1_0'!$K$5:$K$238,1,0),0)</f>
        <v>0</v>
      </c>
      <c r="I1062" s="1227">
        <f>IFERROR(VLOOKUP(A1062,'Nota de Crédito1_0'!$K$5:$K$238,1,0),0)</f>
        <v>0</v>
      </c>
      <c r="J1062" s="1227">
        <f>IFERROR(VLOOKUP(A1062,Retenciones1_0!$K$5:$K$237,1,0),0)</f>
        <v>0</v>
      </c>
      <c r="K1062" s="1227">
        <f>IFERROR(VLOOKUP(A1062,Percepciones1_0!$K$5:$K$236,1,0),0)</f>
        <v>0</v>
      </c>
      <c r="L1062" s="1227">
        <f>IFERROR(VLOOKUP(A1062,Guía1_0!$K$5:$K$235,1,0),0)</f>
        <v>0</v>
      </c>
      <c r="M1062" s="1227">
        <f>IFERROR(VLOOKUP(A1062,'Resumen Diario1_1'!$K$5:$K$233,1,0),0)</f>
        <v>0</v>
      </c>
      <c r="N1062" s="1227">
        <f>IFERROR(VLOOKUP(A1062,'Comunicación de Baja1_0'!$K$5:$K$233,1,0),0)</f>
        <v>0</v>
      </c>
      <c r="O1062" s="1227">
        <f>IFERROR(VLOOKUP(A1062,'Resumen de reversiones1_0'!$K$5:$K$1000,1,0),0)</f>
        <v>0</v>
      </c>
      <c r="P1062" s="1227">
        <f>IFERROR(VLOOKUP(A1062,Factura2_0!$L$5:$L$971,1,0),0)</f>
        <v>0</v>
      </c>
      <c r="Q1062" s="1227">
        <f>IFERROR(VLOOKUP($A1062,Boleta2_0!$L$5:$L$1117,1,0),0)</f>
        <v>0</v>
      </c>
      <c r="R1062" s="1227">
        <f>IFERROR(VLOOKUP($A1062,'Servicios Públicos2_0'!$L$5:$L$462,1,0),0)</f>
        <v>0</v>
      </c>
      <c r="S1062" s="1227">
        <f>IFERROR(VLOOKUP($A1062,NotaCredito2_0!$L$5:$L$457,1,0),0)</f>
        <v>0</v>
      </c>
      <c r="T1062" s="1227">
        <f>IFERROR(VLOOKUP($A1062,NotaDebito2_0!$L$5:$L$454,1,0),0)</f>
        <v>0</v>
      </c>
      <c r="U1062" s="1227">
        <f>IFERROR(VLOOKUP($A1062,General!$D$6:$D$235,1,0),0)</f>
        <v>0</v>
      </c>
      <c r="V1062" s="1227">
        <f>IFERROR(VLOOKUP($A1062,Firma!$H$4:$H$232,1,0),0)</f>
        <v>0</v>
      </c>
      <c r="W1062" s="1474" t="s">
        <v>4266</v>
      </c>
      <c r="X1062" s="1229" t="str">
        <f t="shared" si="16"/>
        <v>3032</v>
      </c>
    </row>
    <row r="1063" spans="1:24" customFormat="1" x14ac:dyDescent="0.25">
      <c r="A1063" s="1474" t="s">
        <v>4268</v>
      </c>
      <c r="B1063" s="1475" t="s">
        <v>4269</v>
      </c>
      <c r="C1063" s="1382"/>
      <c r="D1063" s="1090"/>
      <c r="E1063" s="449"/>
      <c r="F1063" s="1227" t="str">
        <f>IFERROR(VLOOKUP(A1063,Factura1_0!$K$5:$K$263,1,0),"0")</f>
        <v>0</v>
      </c>
      <c r="G1063" s="1227">
        <f>IFERROR(VLOOKUP(A1063,Boleta1_0!$K$5:$K$248,1,0),0)</f>
        <v>0</v>
      </c>
      <c r="H1063" s="1227">
        <f>IFERROR(VLOOKUP(A1063,'Nota de Débito1_0'!$K$5:$K$238,1,0),0)</f>
        <v>0</v>
      </c>
      <c r="I1063" s="1227">
        <f>IFERROR(VLOOKUP(A1063,'Nota de Crédito1_0'!$K$5:$K$238,1,0),0)</f>
        <v>0</v>
      </c>
      <c r="J1063" s="1227">
        <f>IFERROR(VLOOKUP(A1063,Retenciones1_0!$K$5:$K$237,1,0),0)</f>
        <v>0</v>
      </c>
      <c r="K1063" s="1227">
        <f>IFERROR(VLOOKUP(A1063,Percepciones1_0!$K$5:$K$236,1,0),0)</f>
        <v>0</v>
      </c>
      <c r="L1063" s="1227">
        <f>IFERROR(VLOOKUP(A1063,Guía1_0!$K$5:$K$235,1,0),0)</f>
        <v>0</v>
      </c>
      <c r="M1063" s="1227">
        <f>IFERROR(VLOOKUP(A1063,'Resumen Diario1_1'!$K$5:$K$233,1,0),0)</f>
        <v>0</v>
      </c>
      <c r="N1063" s="1227">
        <f>IFERROR(VLOOKUP(A1063,'Comunicación de Baja1_0'!$K$5:$K$233,1,0),0)</f>
        <v>0</v>
      </c>
      <c r="O1063" s="1227">
        <f>IFERROR(VLOOKUP(A1063,'Resumen de reversiones1_0'!$K$5:$K$1000,1,0),0)</f>
        <v>0</v>
      </c>
      <c r="P1063" s="1227" t="str">
        <f>IFERROR(VLOOKUP(A1063,Factura2_0!$L$5:$L$971,1,0),0)</f>
        <v>3033</v>
      </c>
      <c r="Q1063" s="1227" t="str">
        <f>IFERROR(VLOOKUP($A1063,Boleta2_0!$L$5:$L$1117,1,0),0)</f>
        <v>3033</v>
      </c>
      <c r="R1063" s="1227">
        <f>IFERROR(VLOOKUP($A1063,'Servicios Públicos2_0'!$L$5:$L$462,1,0),0)</f>
        <v>0</v>
      </c>
      <c r="S1063" s="1227">
        <f>IFERROR(VLOOKUP($A1063,NotaCredito2_0!$L$5:$L$457,1,0),0)</f>
        <v>0</v>
      </c>
      <c r="T1063" s="1227">
        <f>IFERROR(VLOOKUP($A1063,NotaDebito2_0!$L$5:$L$454,1,0),0)</f>
        <v>0</v>
      </c>
      <c r="U1063" s="1227">
        <f>IFERROR(VLOOKUP($A1063,General!$D$6:$D$235,1,0),0)</f>
        <v>0</v>
      </c>
      <c r="V1063" s="1227">
        <f>IFERROR(VLOOKUP($A1063,Firma!$H$4:$H$232,1,0),0)</f>
        <v>0</v>
      </c>
      <c r="W1063" s="1474" t="s">
        <v>4268</v>
      </c>
      <c r="X1063" s="1229" t="str">
        <f t="shared" si="16"/>
        <v>3033</v>
      </c>
    </row>
    <row r="1064" spans="1:24" customFormat="1" x14ac:dyDescent="0.25">
      <c r="A1064" s="1474" t="s">
        <v>4270</v>
      </c>
      <c r="B1064" s="1475" t="s">
        <v>4271</v>
      </c>
      <c r="C1064" s="1382"/>
      <c r="D1064" s="1090"/>
      <c r="E1064" s="449"/>
      <c r="F1064" s="1227" t="str">
        <f>IFERROR(VLOOKUP(A1064,Factura1_0!$K$5:$K$263,1,0),"0")</f>
        <v>0</v>
      </c>
      <c r="G1064" s="1227">
        <f>IFERROR(VLOOKUP(A1064,Boleta1_0!$K$5:$K$248,1,0),0)</f>
        <v>0</v>
      </c>
      <c r="H1064" s="1227">
        <f>IFERROR(VLOOKUP(A1064,'Nota de Débito1_0'!$K$5:$K$238,1,0),0)</f>
        <v>0</v>
      </c>
      <c r="I1064" s="1227">
        <f>IFERROR(VLOOKUP(A1064,'Nota de Crédito1_0'!$K$5:$K$238,1,0),0)</f>
        <v>0</v>
      </c>
      <c r="J1064" s="1227">
        <f>IFERROR(VLOOKUP(A1064,Retenciones1_0!$K$5:$K$237,1,0),0)</f>
        <v>0</v>
      </c>
      <c r="K1064" s="1227">
        <f>IFERROR(VLOOKUP(A1064,Percepciones1_0!$K$5:$K$236,1,0),0)</f>
        <v>0</v>
      </c>
      <c r="L1064" s="1227">
        <f>IFERROR(VLOOKUP(A1064,Guía1_0!$K$5:$K$235,1,0),0)</f>
        <v>0</v>
      </c>
      <c r="M1064" s="1227">
        <f>IFERROR(VLOOKUP(A1064,'Resumen Diario1_1'!$K$5:$K$233,1,0),0)</f>
        <v>0</v>
      </c>
      <c r="N1064" s="1227">
        <f>IFERROR(VLOOKUP(A1064,'Comunicación de Baja1_0'!$K$5:$K$233,1,0),0)</f>
        <v>0</v>
      </c>
      <c r="O1064" s="1227">
        <f>IFERROR(VLOOKUP(A1064,'Resumen de reversiones1_0'!$K$5:$K$1000,1,0),0)</f>
        <v>0</v>
      </c>
      <c r="P1064" s="1227" t="str">
        <f>IFERROR(VLOOKUP(A1064,Factura2_0!$L$5:$L$971,1,0),0)</f>
        <v>3034</v>
      </c>
      <c r="Q1064" s="1227" t="str">
        <f>IFERROR(VLOOKUP($A1064,Boleta2_0!$L$5:$L$1117,1,0),0)</f>
        <v>3034</v>
      </c>
      <c r="R1064" s="1227">
        <f>IFERROR(VLOOKUP($A1064,'Servicios Públicos2_0'!$L$5:$L$462,1,0),0)</f>
        <v>0</v>
      </c>
      <c r="S1064" s="1227">
        <f>IFERROR(VLOOKUP($A1064,NotaCredito2_0!$L$5:$L$457,1,0),0)</f>
        <v>0</v>
      </c>
      <c r="T1064" s="1227">
        <f>IFERROR(VLOOKUP($A1064,NotaDebito2_0!$L$5:$L$454,1,0),0)</f>
        <v>0</v>
      </c>
      <c r="U1064" s="1227">
        <f>IFERROR(VLOOKUP($A1064,General!$D$6:$D$235,1,0),0)</f>
        <v>0</v>
      </c>
      <c r="V1064" s="1227">
        <f>IFERROR(VLOOKUP($A1064,Firma!$H$4:$H$232,1,0),0)</f>
        <v>0</v>
      </c>
      <c r="W1064" s="1474" t="s">
        <v>4270</v>
      </c>
      <c r="X1064" s="1229" t="str">
        <f t="shared" si="16"/>
        <v>3034</v>
      </c>
    </row>
    <row r="1065" spans="1:24" customFormat="1" x14ac:dyDescent="0.25">
      <c r="A1065" s="1474" t="s">
        <v>4272</v>
      </c>
      <c r="B1065" s="1475" t="s">
        <v>4273</v>
      </c>
      <c r="C1065" s="1382"/>
      <c r="D1065" s="1090"/>
      <c r="E1065" s="449"/>
      <c r="F1065" s="1227" t="str">
        <f>IFERROR(VLOOKUP(A1065,Factura1_0!$K$5:$K$263,1,0),"0")</f>
        <v>0</v>
      </c>
      <c r="G1065" s="1227">
        <f>IFERROR(VLOOKUP(A1065,Boleta1_0!$K$5:$K$248,1,0),0)</f>
        <v>0</v>
      </c>
      <c r="H1065" s="1227">
        <f>IFERROR(VLOOKUP(A1065,'Nota de Débito1_0'!$K$5:$K$238,1,0),0)</f>
        <v>0</v>
      </c>
      <c r="I1065" s="1227">
        <f>IFERROR(VLOOKUP(A1065,'Nota de Crédito1_0'!$K$5:$K$238,1,0),0)</f>
        <v>0</v>
      </c>
      <c r="J1065" s="1227">
        <f>IFERROR(VLOOKUP(A1065,Retenciones1_0!$K$5:$K$237,1,0),0)</f>
        <v>0</v>
      </c>
      <c r="K1065" s="1227">
        <f>IFERROR(VLOOKUP(A1065,Percepciones1_0!$K$5:$K$236,1,0),0)</f>
        <v>0</v>
      </c>
      <c r="L1065" s="1227">
        <f>IFERROR(VLOOKUP(A1065,Guía1_0!$K$5:$K$235,1,0),0)</f>
        <v>0</v>
      </c>
      <c r="M1065" s="1227">
        <f>IFERROR(VLOOKUP(A1065,'Resumen Diario1_1'!$K$5:$K$233,1,0),0)</f>
        <v>0</v>
      </c>
      <c r="N1065" s="1227">
        <f>IFERROR(VLOOKUP(A1065,'Comunicación de Baja1_0'!$K$5:$K$233,1,0),0)</f>
        <v>0</v>
      </c>
      <c r="O1065" s="1227">
        <f>IFERROR(VLOOKUP(A1065,'Resumen de reversiones1_0'!$K$5:$K$1000,1,0),0)</f>
        <v>0</v>
      </c>
      <c r="P1065" s="1227" t="str">
        <f>IFERROR(VLOOKUP(A1065,Factura2_0!$L$5:$L$971,1,0),0)</f>
        <v>3035</v>
      </c>
      <c r="Q1065" s="1227" t="str">
        <f>IFERROR(VLOOKUP($A1065,Boleta2_0!$L$5:$L$1117,1,0),0)</f>
        <v>3035</v>
      </c>
      <c r="R1065" s="1227">
        <f>IFERROR(VLOOKUP($A1065,'Servicios Públicos2_0'!$L$5:$L$462,1,0),0)</f>
        <v>0</v>
      </c>
      <c r="S1065" s="1227">
        <f>IFERROR(VLOOKUP($A1065,NotaCredito2_0!$L$5:$L$457,1,0),0)</f>
        <v>0</v>
      </c>
      <c r="T1065" s="1227">
        <f>IFERROR(VLOOKUP($A1065,NotaDebito2_0!$L$5:$L$454,1,0),0)</f>
        <v>0</v>
      </c>
      <c r="U1065" s="1227">
        <f>IFERROR(VLOOKUP($A1065,General!$D$6:$D$235,1,0),0)</f>
        <v>0</v>
      </c>
      <c r="V1065" s="1227">
        <f>IFERROR(VLOOKUP($A1065,Firma!$H$4:$H$232,1,0),0)</f>
        <v>0</v>
      </c>
      <c r="W1065" s="1474" t="s">
        <v>4272</v>
      </c>
      <c r="X1065" s="1229" t="str">
        <f t="shared" si="16"/>
        <v>3035</v>
      </c>
    </row>
    <row r="1066" spans="1:24" customFormat="1" x14ac:dyDescent="0.25">
      <c r="A1066" s="1474" t="s">
        <v>4274</v>
      </c>
      <c r="B1066" s="1475" t="s">
        <v>4275</v>
      </c>
      <c r="C1066" s="1382"/>
      <c r="D1066" s="1090"/>
      <c r="E1066" s="449"/>
      <c r="F1066" s="1227" t="str">
        <f>IFERROR(VLOOKUP(A1066,Factura1_0!$K$5:$K$263,1,0),"0")</f>
        <v>0</v>
      </c>
      <c r="G1066" s="1227">
        <f>IFERROR(VLOOKUP(A1066,Boleta1_0!$K$5:$K$248,1,0),0)</f>
        <v>0</v>
      </c>
      <c r="H1066" s="1227">
        <f>IFERROR(VLOOKUP(A1066,'Nota de Débito1_0'!$K$5:$K$238,1,0),0)</f>
        <v>0</v>
      </c>
      <c r="I1066" s="1227">
        <f>IFERROR(VLOOKUP(A1066,'Nota de Crédito1_0'!$K$5:$K$238,1,0),0)</f>
        <v>0</v>
      </c>
      <c r="J1066" s="1227">
        <f>IFERROR(VLOOKUP(A1066,Retenciones1_0!$K$5:$K$237,1,0),0)</f>
        <v>0</v>
      </c>
      <c r="K1066" s="1227">
        <f>IFERROR(VLOOKUP(A1066,Percepciones1_0!$K$5:$K$236,1,0),0)</f>
        <v>0</v>
      </c>
      <c r="L1066" s="1227">
        <f>IFERROR(VLOOKUP(A1066,Guía1_0!$K$5:$K$235,1,0),0)</f>
        <v>0</v>
      </c>
      <c r="M1066" s="1227">
        <f>IFERROR(VLOOKUP(A1066,'Resumen Diario1_1'!$K$5:$K$233,1,0),0)</f>
        <v>0</v>
      </c>
      <c r="N1066" s="1227">
        <f>IFERROR(VLOOKUP(A1066,'Comunicación de Baja1_0'!$K$5:$K$233,1,0),0)</f>
        <v>0</v>
      </c>
      <c r="O1066" s="1227">
        <f>IFERROR(VLOOKUP(A1066,'Resumen de reversiones1_0'!$K$5:$K$1000,1,0),0)</f>
        <v>0</v>
      </c>
      <c r="P1066" s="1227">
        <f>IFERROR(VLOOKUP(A1066,Factura2_0!$L$5:$L$971,1,0),0)</f>
        <v>0</v>
      </c>
      <c r="Q1066" s="1227">
        <f>IFERROR(VLOOKUP($A1066,Boleta2_0!$L$5:$L$1117,1,0),0)</f>
        <v>0</v>
      </c>
      <c r="R1066" s="1227">
        <f>IFERROR(VLOOKUP($A1066,'Servicios Públicos2_0'!$L$5:$L$462,1,0),0)</f>
        <v>0</v>
      </c>
      <c r="S1066" s="1227">
        <f>IFERROR(VLOOKUP($A1066,NotaCredito2_0!$L$5:$L$457,1,0),0)</f>
        <v>0</v>
      </c>
      <c r="T1066" s="1227">
        <f>IFERROR(VLOOKUP($A1066,NotaDebito2_0!$L$5:$L$454,1,0),0)</f>
        <v>0</v>
      </c>
      <c r="U1066" s="1227">
        <f>IFERROR(VLOOKUP($A1066,General!$D$6:$D$235,1,0),0)</f>
        <v>0</v>
      </c>
      <c r="V1066" s="1227">
        <f>IFERROR(VLOOKUP($A1066,Firma!$H$4:$H$232,1,0),0)</f>
        <v>0</v>
      </c>
      <c r="W1066" s="1474" t="s">
        <v>4274</v>
      </c>
      <c r="X1066" s="1229" t="str">
        <f t="shared" si="16"/>
        <v>3036</v>
      </c>
    </row>
    <row r="1067" spans="1:24" customFormat="1" x14ac:dyDescent="0.25">
      <c r="A1067" s="1474" t="s">
        <v>4276</v>
      </c>
      <c r="B1067" s="1475" t="s">
        <v>4277</v>
      </c>
      <c r="C1067" s="1382"/>
      <c r="D1067" s="1090"/>
      <c r="E1067" s="449"/>
      <c r="F1067" s="1227" t="str">
        <f>IFERROR(VLOOKUP(A1067,Factura1_0!$K$5:$K$263,1,0),"0")</f>
        <v>0</v>
      </c>
      <c r="G1067" s="1227">
        <f>IFERROR(VLOOKUP(A1067,Boleta1_0!$K$5:$K$248,1,0),0)</f>
        <v>0</v>
      </c>
      <c r="H1067" s="1227">
        <f>IFERROR(VLOOKUP(A1067,'Nota de Débito1_0'!$K$5:$K$238,1,0),0)</f>
        <v>0</v>
      </c>
      <c r="I1067" s="1227">
        <f>IFERROR(VLOOKUP(A1067,'Nota de Crédito1_0'!$K$5:$K$238,1,0),0)</f>
        <v>0</v>
      </c>
      <c r="J1067" s="1227">
        <f>IFERROR(VLOOKUP(A1067,Retenciones1_0!$K$5:$K$237,1,0),0)</f>
        <v>0</v>
      </c>
      <c r="K1067" s="1227">
        <f>IFERROR(VLOOKUP(A1067,Percepciones1_0!$K$5:$K$236,1,0),0)</f>
        <v>0</v>
      </c>
      <c r="L1067" s="1227">
        <f>IFERROR(VLOOKUP(A1067,Guía1_0!$K$5:$K$235,1,0),0)</f>
        <v>0</v>
      </c>
      <c r="M1067" s="1227">
        <f>IFERROR(VLOOKUP(A1067,'Resumen Diario1_1'!$K$5:$K$233,1,0),0)</f>
        <v>0</v>
      </c>
      <c r="N1067" s="1227">
        <f>IFERROR(VLOOKUP(A1067,'Comunicación de Baja1_0'!$K$5:$K$233,1,0),0)</f>
        <v>0</v>
      </c>
      <c r="O1067" s="1227">
        <f>IFERROR(VLOOKUP(A1067,'Resumen de reversiones1_0'!$K$5:$K$1000,1,0),0)</f>
        <v>0</v>
      </c>
      <c r="P1067" s="1227" t="str">
        <f>IFERROR(VLOOKUP(A1067,Factura2_0!$L$5:$L$971,1,0),0)</f>
        <v>3037</v>
      </c>
      <c r="Q1067" s="1227" t="str">
        <f>IFERROR(VLOOKUP($A1067,Boleta2_0!$L$5:$L$1117,1,0),0)</f>
        <v>3037</v>
      </c>
      <c r="R1067" s="1227">
        <f>IFERROR(VLOOKUP($A1067,'Servicios Públicos2_0'!$L$5:$L$462,1,0),0)</f>
        <v>0</v>
      </c>
      <c r="S1067" s="1227">
        <f>IFERROR(VLOOKUP($A1067,NotaCredito2_0!$L$5:$L$457,1,0),0)</f>
        <v>0</v>
      </c>
      <c r="T1067" s="1227">
        <f>IFERROR(VLOOKUP($A1067,NotaDebito2_0!$L$5:$L$454,1,0),0)</f>
        <v>0</v>
      </c>
      <c r="U1067" s="1227">
        <f>IFERROR(VLOOKUP($A1067,General!$D$6:$D$235,1,0),0)</f>
        <v>0</v>
      </c>
      <c r="V1067" s="1227">
        <f>IFERROR(VLOOKUP($A1067,Firma!$H$4:$H$232,1,0),0)</f>
        <v>0</v>
      </c>
      <c r="W1067" s="1474" t="s">
        <v>4276</v>
      </c>
      <c r="X1067" s="1229" t="str">
        <f t="shared" si="16"/>
        <v>3037</v>
      </c>
    </row>
    <row r="1068" spans="1:24" customFormat="1" x14ac:dyDescent="0.25">
      <c r="A1068" s="1474" t="s">
        <v>4278</v>
      </c>
      <c r="B1068" s="1475" t="s">
        <v>5043</v>
      </c>
      <c r="C1068" s="1382"/>
      <c r="D1068" s="1090"/>
      <c r="E1068" s="449"/>
      <c r="F1068" s="1227" t="str">
        <f>IFERROR(VLOOKUP(A1068,Factura1_0!$K$5:$K$263,1,0),"0")</f>
        <v>0</v>
      </c>
      <c r="G1068" s="1227">
        <f>IFERROR(VLOOKUP(A1068,Boleta1_0!$K$5:$K$248,1,0),0)</f>
        <v>0</v>
      </c>
      <c r="H1068" s="1227">
        <f>IFERROR(VLOOKUP(A1068,'Nota de Débito1_0'!$K$5:$K$238,1,0),0)</f>
        <v>0</v>
      </c>
      <c r="I1068" s="1227">
        <f>IFERROR(VLOOKUP(A1068,'Nota de Crédito1_0'!$K$5:$K$238,1,0),0)</f>
        <v>0</v>
      </c>
      <c r="J1068" s="1227">
        <f>IFERROR(VLOOKUP(A1068,Retenciones1_0!$K$5:$K$237,1,0),0)</f>
        <v>0</v>
      </c>
      <c r="K1068" s="1227">
        <f>IFERROR(VLOOKUP(A1068,Percepciones1_0!$K$5:$K$236,1,0),0)</f>
        <v>0</v>
      </c>
      <c r="L1068" s="1227">
        <f>IFERROR(VLOOKUP(A1068,Guía1_0!$K$5:$K$235,1,0),0)</f>
        <v>0</v>
      </c>
      <c r="M1068" s="1227">
        <f>IFERROR(VLOOKUP(A1068,'Resumen Diario1_1'!$K$5:$K$233,1,0),0)</f>
        <v>0</v>
      </c>
      <c r="N1068" s="1227">
        <f>IFERROR(VLOOKUP(A1068,'Comunicación de Baja1_0'!$K$5:$K$233,1,0),0)</f>
        <v>0</v>
      </c>
      <c r="O1068" s="1227">
        <f>IFERROR(VLOOKUP(A1068,'Resumen de reversiones1_0'!$K$5:$K$1000,1,0),0)</f>
        <v>0</v>
      </c>
      <c r="P1068" s="1227" t="str">
        <f>IFERROR(VLOOKUP(A1068,Factura2_0!$L$5:$L$971,1,0),0)</f>
        <v>3038</v>
      </c>
      <c r="Q1068" s="1227" t="str">
        <f>IFERROR(VLOOKUP($A1068,Boleta2_0!$L$5:$L$1117,1,0),0)</f>
        <v>3038</v>
      </c>
      <c r="R1068" s="1227" t="str">
        <f>IFERROR(VLOOKUP($A1068,'Servicios Públicos2_0'!$L$5:$L$462,1,0),0)</f>
        <v>3038</v>
      </c>
      <c r="S1068" s="1227" t="str">
        <f>IFERROR(VLOOKUP($A1068,NotaCredito2_0!$L$5:$L$457,1,0),0)</f>
        <v>3038</v>
      </c>
      <c r="T1068" s="1227" t="str">
        <f>IFERROR(VLOOKUP($A1068,NotaDebito2_0!$L$5:$L$454,1,0),0)</f>
        <v>3038</v>
      </c>
      <c r="U1068" s="1227">
        <f>IFERROR(VLOOKUP($A1068,General!$D$6:$D$235,1,0),0)</f>
        <v>0</v>
      </c>
      <c r="V1068" s="1227">
        <f>IFERROR(VLOOKUP($A1068,Firma!$H$4:$H$232,1,0),0)</f>
        <v>0</v>
      </c>
      <c r="W1068" s="1474" t="s">
        <v>4278</v>
      </c>
      <c r="X1068" s="1229" t="str">
        <f t="shared" si="16"/>
        <v>3038</v>
      </c>
    </row>
    <row r="1069" spans="1:24" customFormat="1" x14ac:dyDescent="0.25">
      <c r="A1069" s="1474" t="s">
        <v>4279</v>
      </c>
      <c r="B1069" s="1475" t="s">
        <v>4280</v>
      </c>
      <c r="C1069" s="1382"/>
      <c r="D1069" s="1090"/>
      <c r="E1069" s="449"/>
      <c r="F1069" s="1227" t="str">
        <f>IFERROR(VLOOKUP(A1069,Factura1_0!$K$5:$K$263,1,0),"0")</f>
        <v>0</v>
      </c>
      <c r="G1069" s="1227">
        <f>IFERROR(VLOOKUP(A1069,Boleta1_0!$K$5:$K$248,1,0),0)</f>
        <v>0</v>
      </c>
      <c r="H1069" s="1227">
        <f>IFERROR(VLOOKUP(A1069,'Nota de Débito1_0'!$K$5:$K$238,1,0),0)</f>
        <v>0</v>
      </c>
      <c r="I1069" s="1227">
        <f>IFERROR(VLOOKUP(A1069,'Nota de Crédito1_0'!$K$5:$K$238,1,0),0)</f>
        <v>0</v>
      </c>
      <c r="J1069" s="1227">
        <f>IFERROR(VLOOKUP(A1069,Retenciones1_0!$K$5:$K$237,1,0),0)</f>
        <v>0</v>
      </c>
      <c r="K1069" s="1227">
        <f>IFERROR(VLOOKUP(A1069,Percepciones1_0!$K$5:$K$236,1,0),0)</f>
        <v>0</v>
      </c>
      <c r="L1069" s="1227">
        <f>IFERROR(VLOOKUP(A1069,Guía1_0!$K$5:$K$235,1,0),0)</f>
        <v>0</v>
      </c>
      <c r="M1069" s="1227">
        <f>IFERROR(VLOOKUP(A1069,'Resumen Diario1_1'!$K$5:$K$233,1,0),0)</f>
        <v>0</v>
      </c>
      <c r="N1069" s="1227">
        <f>IFERROR(VLOOKUP(A1069,'Comunicación de Baja1_0'!$K$5:$K$233,1,0),0)</f>
        <v>0</v>
      </c>
      <c r="O1069" s="1227">
        <f>IFERROR(VLOOKUP(A1069,'Resumen de reversiones1_0'!$K$5:$K$1000,1,0),0)</f>
        <v>0</v>
      </c>
      <c r="P1069" s="1227" t="str">
        <f>IFERROR(VLOOKUP(A1069,Factura2_0!$L$5:$L$971,1,0),0)</f>
        <v>3039</v>
      </c>
      <c r="Q1069" s="1227" t="str">
        <f>IFERROR(VLOOKUP($A1069,Boleta2_0!$L$5:$L$1117,1,0),0)</f>
        <v>3039</v>
      </c>
      <c r="R1069" s="1227" t="str">
        <f>IFERROR(VLOOKUP($A1069,'Servicios Públicos2_0'!$L$5:$L$462,1,0),0)</f>
        <v>3039</v>
      </c>
      <c r="S1069" s="1227" t="str">
        <f>IFERROR(VLOOKUP($A1069,NotaCredito2_0!$L$5:$L$457,1,0),0)</f>
        <v>3039</v>
      </c>
      <c r="T1069" s="1227" t="str">
        <f>IFERROR(VLOOKUP($A1069,NotaDebito2_0!$L$5:$L$454,1,0),0)</f>
        <v>3039</v>
      </c>
      <c r="U1069" s="1227">
        <f>IFERROR(VLOOKUP($A1069,General!$D$6:$D$235,1,0),0)</f>
        <v>0</v>
      </c>
      <c r="V1069" s="1227">
        <f>IFERROR(VLOOKUP($A1069,Firma!$H$4:$H$232,1,0),0)</f>
        <v>0</v>
      </c>
      <c r="W1069" s="1474" t="s">
        <v>4279</v>
      </c>
      <c r="X1069" s="1229" t="str">
        <f t="shared" si="16"/>
        <v>3039</v>
      </c>
    </row>
    <row r="1070" spans="1:24" customFormat="1" x14ac:dyDescent="0.25">
      <c r="A1070" s="1474" t="s">
        <v>4281</v>
      </c>
      <c r="B1070" s="1475" t="s">
        <v>4282</v>
      </c>
      <c r="C1070" s="1382"/>
      <c r="D1070" s="1090"/>
      <c r="E1070" s="449"/>
      <c r="F1070" s="1227" t="str">
        <f>IFERROR(VLOOKUP(A1070,Factura1_0!$K$5:$K$263,1,0),"0")</f>
        <v>0</v>
      </c>
      <c r="G1070" s="1227">
        <f>IFERROR(VLOOKUP(A1070,Boleta1_0!$K$5:$K$248,1,0),0)</f>
        <v>0</v>
      </c>
      <c r="H1070" s="1227">
        <f>IFERROR(VLOOKUP(A1070,'Nota de Débito1_0'!$K$5:$K$238,1,0),0)</f>
        <v>0</v>
      </c>
      <c r="I1070" s="1227">
        <f>IFERROR(VLOOKUP(A1070,'Nota de Crédito1_0'!$K$5:$K$238,1,0),0)</f>
        <v>0</v>
      </c>
      <c r="J1070" s="1227">
        <f>IFERROR(VLOOKUP(A1070,Retenciones1_0!$K$5:$K$237,1,0),0)</f>
        <v>0</v>
      </c>
      <c r="K1070" s="1227">
        <f>IFERROR(VLOOKUP(A1070,Percepciones1_0!$K$5:$K$236,1,0),0)</f>
        <v>0</v>
      </c>
      <c r="L1070" s="1227">
        <f>IFERROR(VLOOKUP(A1070,Guía1_0!$K$5:$K$235,1,0),0)</f>
        <v>0</v>
      </c>
      <c r="M1070" s="1227">
        <f>IFERROR(VLOOKUP(A1070,'Resumen Diario1_1'!$K$5:$K$233,1,0),0)</f>
        <v>0</v>
      </c>
      <c r="N1070" s="1227">
        <f>IFERROR(VLOOKUP(A1070,'Comunicación de Baja1_0'!$K$5:$K$233,1,0),0)</f>
        <v>0</v>
      </c>
      <c r="O1070" s="1227">
        <f>IFERROR(VLOOKUP(A1070,'Resumen de reversiones1_0'!$K$5:$K$1000,1,0),0)</f>
        <v>0</v>
      </c>
      <c r="P1070" s="1227" t="str">
        <f>IFERROR(VLOOKUP(A1070,Factura2_0!$L$5:$L$971,1,0),0)</f>
        <v>3040</v>
      </c>
      <c r="Q1070" s="1227" t="str">
        <f>IFERROR(VLOOKUP($A1070,Boleta2_0!$L$5:$L$1117,1,0),0)</f>
        <v>3040</v>
      </c>
      <c r="R1070" s="1227">
        <f>IFERROR(VLOOKUP($A1070,'Servicios Públicos2_0'!$L$5:$L$462,1,0),0)</f>
        <v>0</v>
      </c>
      <c r="S1070" s="1227" t="str">
        <f>IFERROR(VLOOKUP($A1070,NotaCredito2_0!$L$5:$L$457,1,0),0)</f>
        <v>3040</v>
      </c>
      <c r="T1070" s="1227" t="str">
        <f>IFERROR(VLOOKUP($A1070,NotaDebito2_0!$L$5:$L$454,1,0),0)</f>
        <v>3040</v>
      </c>
      <c r="U1070" s="1227">
        <f>IFERROR(VLOOKUP($A1070,General!$D$6:$D$235,1,0),0)</f>
        <v>0</v>
      </c>
      <c r="V1070" s="1227">
        <f>IFERROR(VLOOKUP($A1070,Firma!$H$4:$H$232,1,0),0)</f>
        <v>0</v>
      </c>
      <c r="W1070" s="1474" t="s">
        <v>4281</v>
      </c>
      <c r="X1070" s="1229" t="str">
        <f t="shared" si="16"/>
        <v>3040</v>
      </c>
    </row>
    <row r="1071" spans="1:24" customFormat="1" x14ac:dyDescent="0.25">
      <c r="A1071" s="1474" t="s">
        <v>4283</v>
      </c>
      <c r="B1071" s="1475" t="s">
        <v>4284</v>
      </c>
      <c r="C1071" s="1382"/>
      <c r="D1071" s="1090"/>
      <c r="E1071" s="449"/>
      <c r="F1071" s="1227" t="str">
        <f>IFERROR(VLOOKUP(A1071,Factura1_0!$K$5:$K$263,1,0),"0")</f>
        <v>0</v>
      </c>
      <c r="G1071" s="1227">
        <f>IFERROR(VLOOKUP(A1071,Boleta1_0!$K$5:$K$248,1,0),0)</f>
        <v>0</v>
      </c>
      <c r="H1071" s="1227">
        <f>IFERROR(VLOOKUP(A1071,'Nota de Débito1_0'!$K$5:$K$238,1,0),0)</f>
        <v>0</v>
      </c>
      <c r="I1071" s="1227">
        <f>IFERROR(VLOOKUP(A1071,'Nota de Crédito1_0'!$K$5:$K$238,1,0),0)</f>
        <v>0</v>
      </c>
      <c r="J1071" s="1227">
        <f>IFERROR(VLOOKUP(A1071,Retenciones1_0!$K$5:$K$237,1,0),0)</f>
        <v>0</v>
      </c>
      <c r="K1071" s="1227">
        <f>IFERROR(VLOOKUP(A1071,Percepciones1_0!$K$5:$K$236,1,0),0)</f>
        <v>0</v>
      </c>
      <c r="L1071" s="1227">
        <f>IFERROR(VLOOKUP(A1071,Guía1_0!$K$5:$K$235,1,0),0)</f>
        <v>0</v>
      </c>
      <c r="M1071" s="1227">
        <f>IFERROR(VLOOKUP(A1071,'Resumen Diario1_1'!$K$5:$K$233,1,0),0)</f>
        <v>0</v>
      </c>
      <c r="N1071" s="1227">
        <f>IFERROR(VLOOKUP(A1071,'Comunicación de Baja1_0'!$K$5:$K$233,1,0),0)</f>
        <v>0</v>
      </c>
      <c r="O1071" s="1227">
        <f>IFERROR(VLOOKUP(A1071,'Resumen de reversiones1_0'!$K$5:$K$1000,1,0),0)</f>
        <v>0</v>
      </c>
      <c r="P1071" s="1227" t="str">
        <f>IFERROR(VLOOKUP(A1071,Factura2_0!$L$5:$L$971,1,0),0)</f>
        <v>3041</v>
      </c>
      <c r="Q1071" s="1227" t="str">
        <f>IFERROR(VLOOKUP($A1071,Boleta2_0!$L$5:$L$1117,1,0),0)</f>
        <v>3041</v>
      </c>
      <c r="R1071" s="1227">
        <f>IFERROR(VLOOKUP($A1071,'Servicios Públicos2_0'!$L$5:$L$462,1,0),0)</f>
        <v>0</v>
      </c>
      <c r="S1071" s="1227" t="str">
        <f>IFERROR(VLOOKUP($A1071,NotaCredito2_0!$L$5:$L$457,1,0),0)</f>
        <v>3041</v>
      </c>
      <c r="T1071" s="1227" t="str">
        <f>IFERROR(VLOOKUP($A1071,NotaDebito2_0!$L$5:$L$454,1,0),0)</f>
        <v>3041</v>
      </c>
      <c r="U1071" s="1227">
        <f>IFERROR(VLOOKUP($A1071,General!$D$6:$D$235,1,0),0)</f>
        <v>0</v>
      </c>
      <c r="V1071" s="1227">
        <f>IFERROR(VLOOKUP($A1071,Firma!$H$4:$H$232,1,0),0)</f>
        <v>0</v>
      </c>
      <c r="W1071" s="1474" t="s">
        <v>4283</v>
      </c>
      <c r="X1071" s="1229" t="str">
        <f t="shared" si="16"/>
        <v>3041</v>
      </c>
    </row>
    <row r="1072" spans="1:24" customFormat="1" x14ac:dyDescent="0.25">
      <c r="A1072" s="1474" t="s">
        <v>4285</v>
      </c>
      <c r="B1072" s="1475" t="s">
        <v>4286</v>
      </c>
      <c r="C1072" s="1382"/>
      <c r="D1072" s="1090"/>
      <c r="E1072" s="449"/>
      <c r="F1072" s="1227" t="str">
        <f>IFERROR(VLOOKUP(A1072,Factura1_0!$K$5:$K$263,1,0),"0")</f>
        <v>0</v>
      </c>
      <c r="G1072" s="1227">
        <f>IFERROR(VLOOKUP(A1072,Boleta1_0!$K$5:$K$248,1,0),0)</f>
        <v>0</v>
      </c>
      <c r="H1072" s="1227">
        <f>IFERROR(VLOOKUP(A1072,'Nota de Débito1_0'!$K$5:$K$238,1,0),0)</f>
        <v>0</v>
      </c>
      <c r="I1072" s="1227">
        <f>IFERROR(VLOOKUP(A1072,'Nota de Crédito1_0'!$K$5:$K$238,1,0),0)</f>
        <v>0</v>
      </c>
      <c r="J1072" s="1227">
        <f>IFERROR(VLOOKUP(A1072,Retenciones1_0!$K$5:$K$237,1,0),0)</f>
        <v>0</v>
      </c>
      <c r="K1072" s="1227">
        <f>IFERROR(VLOOKUP(A1072,Percepciones1_0!$K$5:$K$236,1,0),0)</f>
        <v>0</v>
      </c>
      <c r="L1072" s="1227">
        <f>IFERROR(VLOOKUP(A1072,Guía1_0!$K$5:$K$235,1,0),0)</f>
        <v>0</v>
      </c>
      <c r="M1072" s="1227">
        <f>IFERROR(VLOOKUP(A1072,'Resumen Diario1_1'!$K$5:$K$233,1,0),0)</f>
        <v>0</v>
      </c>
      <c r="N1072" s="1227">
        <f>IFERROR(VLOOKUP(A1072,'Comunicación de Baja1_0'!$K$5:$K$233,1,0),0)</f>
        <v>0</v>
      </c>
      <c r="O1072" s="1227">
        <f>IFERROR(VLOOKUP(A1072,'Resumen de reversiones1_0'!$K$5:$K$1000,1,0),0)</f>
        <v>0</v>
      </c>
      <c r="P1072" s="1227" t="str">
        <f>IFERROR(VLOOKUP(A1072,Factura2_0!$L$5:$L$971,1,0),0)</f>
        <v>3042</v>
      </c>
      <c r="Q1072" s="1227" t="str">
        <f>IFERROR(VLOOKUP($A1072,Boleta2_0!$L$5:$L$1117,1,0),0)</f>
        <v>3042</v>
      </c>
      <c r="R1072" s="1227">
        <f>IFERROR(VLOOKUP($A1072,'Servicios Públicos2_0'!$L$5:$L$462,1,0),0)</f>
        <v>0</v>
      </c>
      <c r="S1072" s="1227" t="str">
        <f>IFERROR(VLOOKUP($A1072,NotaCredito2_0!$L$5:$L$457,1,0),0)</f>
        <v>3042</v>
      </c>
      <c r="T1072" s="1227" t="str">
        <f>IFERROR(VLOOKUP($A1072,NotaDebito2_0!$L$5:$L$454,1,0),0)</f>
        <v>3042</v>
      </c>
      <c r="U1072" s="1227">
        <f>IFERROR(VLOOKUP($A1072,General!$D$6:$D$235,1,0),0)</f>
        <v>0</v>
      </c>
      <c r="V1072" s="1227">
        <f>IFERROR(VLOOKUP($A1072,Firma!$H$4:$H$232,1,0),0)</f>
        <v>0</v>
      </c>
      <c r="W1072" s="1474" t="s">
        <v>4285</v>
      </c>
      <c r="X1072" s="1229" t="str">
        <f t="shared" si="16"/>
        <v>3042</v>
      </c>
    </row>
    <row r="1073" spans="1:24" customFormat="1" x14ac:dyDescent="0.25">
      <c r="A1073" s="1474" t="s">
        <v>4287</v>
      </c>
      <c r="B1073" s="1475" t="s">
        <v>4288</v>
      </c>
      <c r="C1073" s="1382"/>
      <c r="D1073" s="1090"/>
      <c r="E1073" s="449"/>
      <c r="F1073" s="1227" t="str">
        <f>IFERROR(VLOOKUP(A1073,Factura1_0!$K$5:$K$263,1,0),"0")</f>
        <v>0</v>
      </c>
      <c r="G1073" s="1227">
        <f>IFERROR(VLOOKUP(A1073,Boleta1_0!$K$5:$K$248,1,0),0)</f>
        <v>0</v>
      </c>
      <c r="H1073" s="1227">
        <f>IFERROR(VLOOKUP(A1073,'Nota de Débito1_0'!$K$5:$K$238,1,0),0)</f>
        <v>0</v>
      </c>
      <c r="I1073" s="1227">
        <f>IFERROR(VLOOKUP(A1073,'Nota de Crédito1_0'!$K$5:$K$238,1,0),0)</f>
        <v>0</v>
      </c>
      <c r="J1073" s="1227">
        <f>IFERROR(VLOOKUP(A1073,Retenciones1_0!$K$5:$K$237,1,0),0)</f>
        <v>0</v>
      </c>
      <c r="K1073" s="1227">
        <f>IFERROR(VLOOKUP(A1073,Percepciones1_0!$K$5:$K$236,1,0),0)</f>
        <v>0</v>
      </c>
      <c r="L1073" s="1227">
        <f>IFERROR(VLOOKUP(A1073,Guía1_0!$K$5:$K$235,1,0),0)</f>
        <v>0</v>
      </c>
      <c r="M1073" s="1227">
        <f>IFERROR(VLOOKUP(A1073,'Resumen Diario1_1'!$K$5:$K$233,1,0),0)</f>
        <v>0</v>
      </c>
      <c r="N1073" s="1227">
        <f>IFERROR(VLOOKUP(A1073,'Comunicación de Baja1_0'!$K$5:$K$233,1,0),0)</f>
        <v>0</v>
      </c>
      <c r="O1073" s="1227">
        <f>IFERROR(VLOOKUP(A1073,'Resumen de reversiones1_0'!$K$5:$K$1000,1,0),0)</f>
        <v>0</v>
      </c>
      <c r="P1073" s="1227">
        <f>IFERROR(VLOOKUP(A1073,Factura2_0!$L$5:$L$971,1,0),0)</f>
        <v>0</v>
      </c>
      <c r="Q1073" s="1227">
        <f>IFERROR(VLOOKUP($A1073,Boleta2_0!$L$5:$L$1117,1,0),0)</f>
        <v>0</v>
      </c>
      <c r="R1073" s="1227">
        <f>IFERROR(VLOOKUP($A1073,'Servicios Públicos2_0'!$L$5:$L$462,1,0),0)</f>
        <v>0</v>
      </c>
      <c r="S1073" s="1227">
        <f>IFERROR(VLOOKUP($A1073,NotaCredito2_0!$L$5:$L$457,1,0),0)</f>
        <v>0</v>
      </c>
      <c r="T1073" s="1227">
        <f>IFERROR(VLOOKUP($A1073,NotaDebito2_0!$L$5:$L$454,1,0),0)</f>
        <v>0</v>
      </c>
      <c r="U1073" s="1227">
        <f>IFERROR(VLOOKUP($A1073,General!$D$6:$D$235,1,0),0)</f>
        <v>0</v>
      </c>
      <c r="V1073" s="1227">
        <f>IFERROR(VLOOKUP($A1073,Firma!$H$4:$H$232,1,0),0)</f>
        <v>0</v>
      </c>
      <c r="W1073" s="1474" t="s">
        <v>4287</v>
      </c>
      <c r="X1073" s="1229" t="str">
        <f t="shared" si="16"/>
        <v>3043</v>
      </c>
    </row>
    <row r="1074" spans="1:24" customFormat="1" x14ac:dyDescent="0.25">
      <c r="A1074" s="1474" t="s">
        <v>4289</v>
      </c>
      <c r="B1074" s="1475" t="s">
        <v>4290</v>
      </c>
      <c r="C1074" s="1382"/>
      <c r="D1074" s="1090"/>
      <c r="E1074" s="449"/>
      <c r="F1074" s="1227" t="str">
        <f>IFERROR(VLOOKUP(A1074,Factura1_0!$K$5:$K$263,1,0),"0")</f>
        <v>0</v>
      </c>
      <c r="G1074" s="1227">
        <f>IFERROR(VLOOKUP(A1074,Boleta1_0!$K$5:$K$248,1,0),0)</f>
        <v>0</v>
      </c>
      <c r="H1074" s="1227">
        <f>IFERROR(VLOOKUP(A1074,'Nota de Débito1_0'!$K$5:$K$238,1,0),0)</f>
        <v>0</v>
      </c>
      <c r="I1074" s="1227">
        <f>IFERROR(VLOOKUP(A1074,'Nota de Crédito1_0'!$K$5:$K$238,1,0),0)</f>
        <v>0</v>
      </c>
      <c r="J1074" s="1227">
        <f>IFERROR(VLOOKUP(A1074,Retenciones1_0!$K$5:$K$237,1,0),0)</f>
        <v>0</v>
      </c>
      <c r="K1074" s="1227">
        <f>IFERROR(VLOOKUP(A1074,Percepciones1_0!$K$5:$K$236,1,0),0)</f>
        <v>0</v>
      </c>
      <c r="L1074" s="1227">
        <f>IFERROR(VLOOKUP(A1074,Guía1_0!$K$5:$K$235,1,0),0)</f>
        <v>0</v>
      </c>
      <c r="M1074" s="1227">
        <f>IFERROR(VLOOKUP(A1074,'Resumen Diario1_1'!$K$5:$K$233,1,0),0)</f>
        <v>0</v>
      </c>
      <c r="N1074" s="1227">
        <f>IFERROR(VLOOKUP(A1074,'Comunicación de Baja1_0'!$K$5:$K$233,1,0),0)</f>
        <v>0</v>
      </c>
      <c r="O1074" s="1227">
        <f>IFERROR(VLOOKUP(A1074,'Resumen de reversiones1_0'!$K$5:$K$1000,1,0),0)</f>
        <v>0</v>
      </c>
      <c r="P1074" s="1227">
        <f>IFERROR(VLOOKUP(A1074,Factura2_0!$L$5:$L$971,1,0),0)</f>
        <v>0</v>
      </c>
      <c r="Q1074" s="1227">
        <f>IFERROR(VLOOKUP($A1074,Boleta2_0!$L$5:$L$1117,1,0),0)</f>
        <v>0</v>
      </c>
      <c r="R1074" s="1227">
        <f>IFERROR(VLOOKUP($A1074,'Servicios Públicos2_0'!$L$5:$L$462,1,0),0)</f>
        <v>0</v>
      </c>
      <c r="S1074" s="1227">
        <f>IFERROR(VLOOKUP($A1074,NotaCredito2_0!$L$5:$L$457,1,0),0)</f>
        <v>0</v>
      </c>
      <c r="T1074" s="1227">
        <f>IFERROR(VLOOKUP($A1074,NotaDebito2_0!$L$5:$L$454,1,0),0)</f>
        <v>0</v>
      </c>
      <c r="U1074" s="1227">
        <f>IFERROR(VLOOKUP($A1074,General!$D$6:$D$235,1,0),0)</f>
        <v>0</v>
      </c>
      <c r="V1074" s="1227">
        <f>IFERROR(VLOOKUP($A1074,Firma!$H$4:$H$232,1,0),0)</f>
        <v>0</v>
      </c>
      <c r="W1074" s="1474" t="s">
        <v>4289</v>
      </c>
      <c r="X1074" s="1229" t="str">
        <f t="shared" si="16"/>
        <v>3044</v>
      </c>
    </row>
    <row r="1075" spans="1:24" customFormat="1" x14ac:dyDescent="0.25">
      <c r="A1075" s="1474" t="s">
        <v>4291</v>
      </c>
      <c r="B1075" s="1475" t="s">
        <v>4292</v>
      </c>
      <c r="C1075" s="1382"/>
      <c r="D1075" s="1090"/>
      <c r="E1075" s="449"/>
      <c r="F1075" s="1227" t="str">
        <f>IFERROR(VLOOKUP(A1075,Factura1_0!$K$5:$K$263,1,0),"0")</f>
        <v>0</v>
      </c>
      <c r="G1075" s="1227">
        <f>IFERROR(VLOOKUP(A1075,Boleta1_0!$K$5:$K$248,1,0),0)</f>
        <v>0</v>
      </c>
      <c r="H1075" s="1227">
        <f>IFERROR(VLOOKUP(A1075,'Nota de Débito1_0'!$K$5:$K$238,1,0),0)</f>
        <v>0</v>
      </c>
      <c r="I1075" s="1227">
        <f>IFERROR(VLOOKUP(A1075,'Nota de Crédito1_0'!$K$5:$K$238,1,0),0)</f>
        <v>0</v>
      </c>
      <c r="J1075" s="1227">
        <f>IFERROR(VLOOKUP(A1075,Retenciones1_0!$K$5:$K$237,1,0),0)</f>
        <v>0</v>
      </c>
      <c r="K1075" s="1227">
        <f>IFERROR(VLOOKUP(A1075,Percepciones1_0!$K$5:$K$236,1,0),0)</f>
        <v>0</v>
      </c>
      <c r="L1075" s="1227">
        <f>IFERROR(VLOOKUP(A1075,Guía1_0!$K$5:$K$235,1,0),0)</f>
        <v>0</v>
      </c>
      <c r="M1075" s="1227">
        <f>IFERROR(VLOOKUP(A1075,'Resumen Diario1_1'!$K$5:$K$233,1,0),0)</f>
        <v>0</v>
      </c>
      <c r="N1075" s="1227">
        <f>IFERROR(VLOOKUP(A1075,'Comunicación de Baja1_0'!$K$5:$K$233,1,0),0)</f>
        <v>0</v>
      </c>
      <c r="O1075" s="1227">
        <f>IFERROR(VLOOKUP(A1075,'Resumen de reversiones1_0'!$K$5:$K$1000,1,0),0)</f>
        <v>0</v>
      </c>
      <c r="P1075" s="1227" t="str">
        <f>IFERROR(VLOOKUP(A1075,Factura2_0!$L$5:$L$971,1,0),0)</f>
        <v>3045</v>
      </c>
      <c r="Q1075" s="1227" t="str">
        <f>IFERROR(VLOOKUP($A1075,Boleta2_0!$L$5:$L$1117,1,0),0)</f>
        <v>3045</v>
      </c>
      <c r="R1075" s="1227">
        <f>IFERROR(VLOOKUP($A1075,'Servicios Públicos2_0'!$L$5:$L$462,1,0),0)</f>
        <v>0</v>
      </c>
      <c r="S1075" s="1227" t="str">
        <f>IFERROR(VLOOKUP($A1075,NotaCredito2_0!$L$5:$L$457,1,0),0)</f>
        <v>3045</v>
      </c>
      <c r="T1075" s="1227" t="str">
        <f>IFERROR(VLOOKUP($A1075,NotaDebito2_0!$L$5:$L$454,1,0),0)</f>
        <v>3045</v>
      </c>
      <c r="U1075" s="1227">
        <f>IFERROR(VLOOKUP($A1075,General!$D$6:$D$235,1,0),0)</f>
        <v>0</v>
      </c>
      <c r="V1075" s="1227">
        <f>IFERROR(VLOOKUP($A1075,Firma!$H$4:$H$232,1,0),0)</f>
        <v>0</v>
      </c>
      <c r="W1075" s="1474" t="s">
        <v>4291</v>
      </c>
      <c r="X1075" s="1229" t="str">
        <f t="shared" si="16"/>
        <v>3045</v>
      </c>
    </row>
    <row r="1076" spans="1:24" customFormat="1" x14ac:dyDescent="0.25">
      <c r="A1076" s="1474" t="s">
        <v>4293</v>
      </c>
      <c r="B1076" s="1475" t="s">
        <v>4294</v>
      </c>
      <c r="C1076" s="1382"/>
      <c r="D1076" s="1090"/>
      <c r="E1076" s="449"/>
      <c r="F1076" s="1227" t="str">
        <f>IFERROR(VLOOKUP(A1076,Factura1_0!$K$5:$K$263,1,0),"0")</f>
        <v>0</v>
      </c>
      <c r="G1076" s="1227">
        <f>IFERROR(VLOOKUP(A1076,Boleta1_0!$K$5:$K$248,1,0),0)</f>
        <v>0</v>
      </c>
      <c r="H1076" s="1227">
        <f>IFERROR(VLOOKUP(A1076,'Nota de Débito1_0'!$K$5:$K$238,1,0),0)</f>
        <v>0</v>
      </c>
      <c r="I1076" s="1227">
        <f>IFERROR(VLOOKUP(A1076,'Nota de Crédito1_0'!$K$5:$K$238,1,0),0)</f>
        <v>0</v>
      </c>
      <c r="J1076" s="1227">
        <f>IFERROR(VLOOKUP(A1076,Retenciones1_0!$K$5:$K$237,1,0),0)</f>
        <v>0</v>
      </c>
      <c r="K1076" s="1227">
        <f>IFERROR(VLOOKUP(A1076,Percepciones1_0!$K$5:$K$236,1,0),0)</f>
        <v>0</v>
      </c>
      <c r="L1076" s="1227">
        <f>IFERROR(VLOOKUP(A1076,Guía1_0!$K$5:$K$235,1,0),0)</f>
        <v>0</v>
      </c>
      <c r="M1076" s="1227">
        <f>IFERROR(VLOOKUP(A1076,'Resumen Diario1_1'!$K$5:$K$233,1,0),0)</f>
        <v>0</v>
      </c>
      <c r="N1076" s="1227">
        <f>IFERROR(VLOOKUP(A1076,'Comunicación de Baja1_0'!$K$5:$K$233,1,0),0)</f>
        <v>0</v>
      </c>
      <c r="O1076" s="1227">
        <f>IFERROR(VLOOKUP(A1076,'Resumen de reversiones1_0'!$K$5:$K$1000,1,0),0)</f>
        <v>0</v>
      </c>
      <c r="P1076" s="1227" t="str">
        <f>IFERROR(VLOOKUP(A1076,Factura2_0!$L$5:$L$971,1,0),0)</f>
        <v>3046</v>
      </c>
      <c r="Q1076" s="1227" t="str">
        <f>IFERROR(VLOOKUP($A1076,Boleta2_0!$L$5:$L$1117,1,0),0)</f>
        <v>3046</v>
      </c>
      <c r="R1076" s="1227">
        <f>IFERROR(VLOOKUP($A1076,'Servicios Públicos2_0'!$L$5:$L$462,1,0),0)</f>
        <v>0</v>
      </c>
      <c r="S1076" s="1227" t="str">
        <f>IFERROR(VLOOKUP($A1076,NotaCredito2_0!$L$5:$L$457,1,0),0)</f>
        <v>3046</v>
      </c>
      <c r="T1076" s="1227" t="str">
        <f>IFERROR(VLOOKUP($A1076,NotaDebito2_0!$L$5:$L$454,1,0),0)</f>
        <v>3046</v>
      </c>
      <c r="U1076" s="1227">
        <f>IFERROR(VLOOKUP($A1076,General!$D$6:$D$235,1,0),0)</f>
        <v>0</v>
      </c>
      <c r="V1076" s="1227">
        <f>IFERROR(VLOOKUP($A1076,Firma!$H$4:$H$232,1,0),0)</f>
        <v>0</v>
      </c>
      <c r="W1076" s="1474" t="s">
        <v>4293</v>
      </c>
      <c r="X1076" s="1229" t="str">
        <f t="shared" si="16"/>
        <v>3046</v>
      </c>
    </row>
    <row r="1077" spans="1:24" customFormat="1" x14ac:dyDescent="0.25">
      <c r="A1077" s="1474" t="s">
        <v>4295</v>
      </c>
      <c r="B1077" s="1475" t="s">
        <v>4296</v>
      </c>
      <c r="C1077" s="1382"/>
      <c r="D1077" s="1090"/>
      <c r="E1077" s="449"/>
      <c r="F1077" s="1227" t="str">
        <f>IFERROR(VLOOKUP(A1077,Factura1_0!$K$5:$K$263,1,0),"0")</f>
        <v>0</v>
      </c>
      <c r="G1077" s="1227">
        <f>IFERROR(VLOOKUP(A1077,Boleta1_0!$K$5:$K$248,1,0),0)</f>
        <v>0</v>
      </c>
      <c r="H1077" s="1227">
        <f>IFERROR(VLOOKUP(A1077,'Nota de Débito1_0'!$K$5:$K$238,1,0),0)</f>
        <v>0</v>
      </c>
      <c r="I1077" s="1227">
        <f>IFERROR(VLOOKUP(A1077,'Nota de Crédito1_0'!$K$5:$K$238,1,0),0)</f>
        <v>0</v>
      </c>
      <c r="J1077" s="1227">
        <f>IFERROR(VLOOKUP(A1077,Retenciones1_0!$K$5:$K$237,1,0),0)</f>
        <v>0</v>
      </c>
      <c r="K1077" s="1227">
        <f>IFERROR(VLOOKUP(A1077,Percepciones1_0!$K$5:$K$236,1,0),0)</f>
        <v>0</v>
      </c>
      <c r="L1077" s="1227">
        <f>IFERROR(VLOOKUP(A1077,Guía1_0!$K$5:$K$235,1,0),0)</f>
        <v>0</v>
      </c>
      <c r="M1077" s="1227">
        <f>IFERROR(VLOOKUP(A1077,'Resumen Diario1_1'!$K$5:$K$233,1,0),0)</f>
        <v>0</v>
      </c>
      <c r="N1077" s="1227">
        <f>IFERROR(VLOOKUP(A1077,'Comunicación de Baja1_0'!$K$5:$K$233,1,0),0)</f>
        <v>0</v>
      </c>
      <c r="O1077" s="1227">
        <f>IFERROR(VLOOKUP(A1077,'Resumen de reversiones1_0'!$K$5:$K$1000,1,0),0)</f>
        <v>0</v>
      </c>
      <c r="P1077" s="1227">
        <f>IFERROR(VLOOKUP(A1077,Factura2_0!$L$5:$L$971,1,0),0)</f>
        <v>0</v>
      </c>
      <c r="Q1077" s="1227">
        <f>IFERROR(VLOOKUP($A1077,Boleta2_0!$L$5:$L$1117,1,0),0)</f>
        <v>0</v>
      </c>
      <c r="R1077" s="1227">
        <f>IFERROR(VLOOKUP($A1077,'Servicios Públicos2_0'!$L$5:$L$462,1,0),0)</f>
        <v>0</v>
      </c>
      <c r="S1077" s="1227">
        <f>IFERROR(VLOOKUP($A1077,NotaCredito2_0!$L$5:$L$457,1,0),0)</f>
        <v>0</v>
      </c>
      <c r="T1077" s="1227">
        <f>IFERROR(VLOOKUP($A1077,NotaDebito2_0!$L$5:$L$454,1,0),0)</f>
        <v>0</v>
      </c>
      <c r="U1077" s="1227">
        <f>IFERROR(VLOOKUP($A1077,General!$D$6:$D$235,1,0),0)</f>
        <v>0</v>
      </c>
      <c r="V1077" s="1227">
        <f>IFERROR(VLOOKUP($A1077,Firma!$H$4:$H$232,1,0),0)</f>
        <v>0</v>
      </c>
      <c r="W1077" s="1474" t="s">
        <v>4295</v>
      </c>
      <c r="X1077" s="1229" t="str">
        <f t="shared" si="16"/>
        <v>3047</v>
      </c>
    </row>
    <row r="1078" spans="1:24" customFormat="1" x14ac:dyDescent="0.25">
      <c r="A1078" s="1474" t="s">
        <v>4297</v>
      </c>
      <c r="B1078" s="1475" t="s">
        <v>4298</v>
      </c>
      <c r="C1078" s="1382"/>
      <c r="D1078" s="1090"/>
      <c r="E1078" s="449"/>
      <c r="F1078" s="1227" t="str">
        <f>IFERROR(VLOOKUP(A1078,Factura1_0!$K$5:$K$263,1,0),"0")</f>
        <v>0</v>
      </c>
      <c r="G1078" s="1227">
        <f>IFERROR(VLOOKUP(A1078,Boleta1_0!$K$5:$K$248,1,0),0)</f>
        <v>0</v>
      </c>
      <c r="H1078" s="1227">
        <f>IFERROR(VLOOKUP(A1078,'Nota de Débito1_0'!$K$5:$K$238,1,0),0)</f>
        <v>0</v>
      </c>
      <c r="I1078" s="1227">
        <f>IFERROR(VLOOKUP(A1078,'Nota de Crédito1_0'!$K$5:$K$238,1,0),0)</f>
        <v>0</v>
      </c>
      <c r="J1078" s="1227">
        <f>IFERROR(VLOOKUP(A1078,Retenciones1_0!$K$5:$K$237,1,0),0)</f>
        <v>0</v>
      </c>
      <c r="K1078" s="1227">
        <f>IFERROR(VLOOKUP(A1078,Percepciones1_0!$K$5:$K$236,1,0),0)</f>
        <v>0</v>
      </c>
      <c r="L1078" s="1227">
        <f>IFERROR(VLOOKUP(A1078,Guía1_0!$K$5:$K$235,1,0),0)</f>
        <v>0</v>
      </c>
      <c r="M1078" s="1227">
        <f>IFERROR(VLOOKUP(A1078,'Resumen Diario1_1'!$K$5:$K$233,1,0),0)</f>
        <v>0</v>
      </c>
      <c r="N1078" s="1227">
        <f>IFERROR(VLOOKUP(A1078,'Comunicación de Baja1_0'!$K$5:$K$233,1,0),0)</f>
        <v>0</v>
      </c>
      <c r="O1078" s="1227">
        <f>IFERROR(VLOOKUP(A1078,'Resumen de reversiones1_0'!$K$5:$K$1000,1,0),0)</f>
        <v>0</v>
      </c>
      <c r="P1078" s="1227" t="str">
        <f>IFERROR(VLOOKUP(A1078,Factura2_0!$L$5:$L$971,1,0),0)</f>
        <v>3048</v>
      </c>
      <c r="Q1078" s="1227" t="str">
        <f>IFERROR(VLOOKUP($A1078,Boleta2_0!$L$5:$L$1117,1,0),0)</f>
        <v>3048</v>
      </c>
      <c r="R1078" s="1227">
        <f>IFERROR(VLOOKUP($A1078,'Servicios Públicos2_0'!$L$5:$L$462,1,0),0)</f>
        <v>0</v>
      </c>
      <c r="S1078" s="1227" t="str">
        <f>IFERROR(VLOOKUP($A1078,NotaCredito2_0!$L$5:$L$457,1,0),0)</f>
        <v>3048</v>
      </c>
      <c r="T1078" s="1227" t="str">
        <f>IFERROR(VLOOKUP($A1078,NotaDebito2_0!$L$5:$L$454,1,0),0)</f>
        <v>3048</v>
      </c>
      <c r="U1078" s="1227">
        <f>IFERROR(VLOOKUP($A1078,General!$D$6:$D$235,1,0),0)</f>
        <v>0</v>
      </c>
      <c r="V1078" s="1227">
        <f>IFERROR(VLOOKUP($A1078,Firma!$H$4:$H$232,1,0),0)</f>
        <v>0</v>
      </c>
      <c r="W1078" s="1474" t="s">
        <v>4297</v>
      </c>
      <c r="X1078" s="1229" t="str">
        <f t="shared" si="16"/>
        <v>3048</v>
      </c>
    </row>
    <row r="1079" spans="1:24" customFormat="1" x14ac:dyDescent="0.25">
      <c r="A1079" s="1474" t="s">
        <v>4299</v>
      </c>
      <c r="B1079" s="1479" t="s">
        <v>6337</v>
      </c>
      <c r="C1079" s="1382"/>
      <c r="D1079" s="1090"/>
      <c r="E1079" s="449"/>
      <c r="F1079" s="1227" t="str">
        <f>IFERROR(VLOOKUP(A1079,Factura1_0!$K$5:$K$263,1,0),"0")</f>
        <v>0</v>
      </c>
      <c r="G1079" s="1227">
        <f>IFERROR(VLOOKUP(A1079,Boleta1_0!$K$5:$K$248,1,0),0)</f>
        <v>0</v>
      </c>
      <c r="H1079" s="1227">
        <f>IFERROR(VLOOKUP(A1079,'Nota de Débito1_0'!$K$5:$K$238,1,0),0)</f>
        <v>0</v>
      </c>
      <c r="I1079" s="1227">
        <f>IFERROR(VLOOKUP(A1079,'Nota de Crédito1_0'!$K$5:$K$238,1,0),0)</f>
        <v>0</v>
      </c>
      <c r="J1079" s="1227">
        <f>IFERROR(VLOOKUP(A1079,Retenciones1_0!$K$5:$K$237,1,0),0)</f>
        <v>0</v>
      </c>
      <c r="K1079" s="1227">
        <f>IFERROR(VLOOKUP(A1079,Percepciones1_0!$K$5:$K$236,1,0),0)</f>
        <v>0</v>
      </c>
      <c r="L1079" s="1227">
        <f>IFERROR(VLOOKUP(A1079,Guía1_0!$K$5:$K$235,1,0),0)</f>
        <v>0</v>
      </c>
      <c r="M1079" s="1227">
        <f>IFERROR(VLOOKUP(A1079,'Resumen Diario1_1'!$K$5:$K$233,1,0),0)</f>
        <v>0</v>
      </c>
      <c r="N1079" s="1227">
        <f>IFERROR(VLOOKUP(A1079,'Comunicación de Baja1_0'!$K$5:$K$233,1,0),0)</f>
        <v>0</v>
      </c>
      <c r="O1079" s="1227">
        <f>IFERROR(VLOOKUP(A1079,'Resumen de reversiones1_0'!$K$5:$K$1000,1,0),0)</f>
        <v>0</v>
      </c>
      <c r="P1079" s="1227" t="str">
        <f>IFERROR(VLOOKUP(A1079,Factura2_0!$L$5:$L$971,1,0),0)</f>
        <v>3049</v>
      </c>
      <c r="Q1079" s="1227" t="str">
        <f>IFERROR(VLOOKUP($A1079,Boleta2_0!$L$5:$L$1117,1,0),0)</f>
        <v>3049</v>
      </c>
      <c r="R1079" s="1227">
        <f>IFERROR(VLOOKUP($A1079,'Servicios Públicos2_0'!$L$5:$L$462,1,0),0)</f>
        <v>0</v>
      </c>
      <c r="S1079" s="1227" t="str">
        <f>IFERROR(VLOOKUP($A1079,NotaCredito2_0!$L$5:$L$457,1,0),0)</f>
        <v>3049</v>
      </c>
      <c r="T1079" s="1227" t="str">
        <f>IFERROR(VLOOKUP($A1079,NotaDebito2_0!$L$5:$L$454,1,0),0)</f>
        <v>3049</v>
      </c>
      <c r="U1079" s="1227">
        <f>IFERROR(VLOOKUP($A1079,General!$D$6:$D$235,1,0),0)</f>
        <v>0</v>
      </c>
      <c r="V1079" s="1227">
        <f>IFERROR(VLOOKUP($A1079,Firma!$H$4:$H$232,1,0),0)</f>
        <v>0</v>
      </c>
      <c r="W1079" s="1474" t="s">
        <v>4299</v>
      </c>
      <c r="X1079" s="1229" t="str">
        <f t="shared" si="16"/>
        <v>3049</v>
      </c>
    </row>
    <row r="1080" spans="1:24" customFormat="1" x14ac:dyDescent="0.25">
      <c r="A1080" s="1474" t="s">
        <v>4077</v>
      </c>
      <c r="B1080" s="1475" t="s">
        <v>4300</v>
      </c>
      <c r="C1080" s="1382"/>
      <c r="D1080" s="1090"/>
      <c r="E1080" s="449"/>
      <c r="F1080" s="1227" t="str">
        <f>IFERROR(VLOOKUP(A1080,Factura1_0!$K$5:$K$263,1,0),"0")</f>
        <v>0</v>
      </c>
      <c r="G1080" s="1227">
        <f>IFERROR(VLOOKUP(A1080,Boleta1_0!$K$5:$K$248,1,0),0)</f>
        <v>0</v>
      </c>
      <c r="H1080" s="1227">
        <f>IFERROR(VLOOKUP(A1080,'Nota de Débito1_0'!$K$5:$K$238,1,0),0)</f>
        <v>0</v>
      </c>
      <c r="I1080" s="1227">
        <f>IFERROR(VLOOKUP(A1080,'Nota de Crédito1_0'!$K$5:$K$238,1,0),0)</f>
        <v>0</v>
      </c>
      <c r="J1080" s="1227">
        <f>IFERROR(VLOOKUP(A1080,Retenciones1_0!$K$5:$K$237,1,0),0)</f>
        <v>0</v>
      </c>
      <c r="K1080" s="1227">
        <f>IFERROR(VLOOKUP(A1080,Percepciones1_0!$K$5:$K$236,1,0),0)</f>
        <v>0</v>
      </c>
      <c r="L1080" s="1227">
        <f>IFERROR(VLOOKUP(A1080,Guía1_0!$K$5:$K$235,1,0),0)</f>
        <v>0</v>
      </c>
      <c r="M1080" s="1227">
        <f>IFERROR(VLOOKUP(A1080,'Resumen Diario1_1'!$K$5:$K$233,1,0),0)</f>
        <v>0</v>
      </c>
      <c r="N1080" s="1227">
        <f>IFERROR(VLOOKUP(A1080,'Comunicación de Baja1_0'!$K$5:$K$233,1,0),0)</f>
        <v>0</v>
      </c>
      <c r="O1080" s="1227">
        <f>IFERROR(VLOOKUP(A1080,'Resumen de reversiones1_0'!$K$5:$K$1000,1,0),0)</f>
        <v>0</v>
      </c>
      <c r="P1080" s="1227" t="str">
        <f>IFERROR(VLOOKUP(A1080,Factura2_0!$L$5:$L$971,1,0),0)</f>
        <v>3050</v>
      </c>
      <c r="Q1080" s="1227" t="str">
        <f>IFERROR(VLOOKUP($A1080,Boleta2_0!$L$5:$L$1117,1,0),0)</f>
        <v>3050</v>
      </c>
      <c r="R1080" s="1227" t="str">
        <f>IFERROR(VLOOKUP($A1080,'Servicios Públicos2_0'!$L$5:$L$462,1,0),0)</f>
        <v>3050</v>
      </c>
      <c r="S1080" s="1227" t="str">
        <f>IFERROR(VLOOKUP($A1080,NotaCredito2_0!$L$5:$L$457,1,0),0)</f>
        <v>3050</v>
      </c>
      <c r="T1080" s="1227" t="str">
        <f>IFERROR(VLOOKUP($A1080,NotaDebito2_0!$L$5:$L$454,1,0),0)</f>
        <v>3050</v>
      </c>
      <c r="U1080" s="1227">
        <f>IFERROR(VLOOKUP($A1080,General!$D$6:$D$235,1,0),0)</f>
        <v>0</v>
      </c>
      <c r="V1080" s="1227">
        <f>IFERROR(VLOOKUP($A1080,Firma!$H$4:$H$232,1,0),0)</f>
        <v>0</v>
      </c>
      <c r="W1080" s="1474" t="s">
        <v>4077</v>
      </c>
      <c r="X1080" s="1229" t="str">
        <f t="shared" si="16"/>
        <v>3050</v>
      </c>
    </row>
    <row r="1081" spans="1:24" customFormat="1" x14ac:dyDescent="0.25">
      <c r="A1081" s="1474" t="s">
        <v>4079</v>
      </c>
      <c r="B1081" s="1475" t="s">
        <v>4301</v>
      </c>
      <c r="C1081" s="1382"/>
      <c r="D1081" s="1090"/>
      <c r="E1081" s="449"/>
      <c r="F1081" s="1227" t="str">
        <f>IFERROR(VLOOKUP(A1081,Factura1_0!$K$5:$K$263,1,0),"0")</f>
        <v>0</v>
      </c>
      <c r="G1081" s="1227">
        <f>IFERROR(VLOOKUP(A1081,Boleta1_0!$K$5:$K$248,1,0),0)</f>
        <v>0</v>
      </c>
      <c r="H1081" s="1227">
        <f>IFERROR(VLOOKUP(A1081,'Nota de Débito1_0'!$K$5:$K$238,1,0),0)</f>
        <v>0</v>
      </c>
      <c r="I1081" s="1227">
        <f>IFERROR(VLOOKUP(A1081,'Nota de Crédito1_0'!$K$5:$K$238,1,0),0)</f>
        <v>0</v>
      </c>
      <c r="J1081" s="1227">
        <f>IFERROR(VLOOKUP(A1081,Retenciones1_0!$K$5:$K$237,1,0),0)</f>
        <v>0</v>
      </c>
      <c r="K1081" s="1227">
        <f>IFERROR(VLOOKUP(A1081,Percepciones1_0!$K$5:$K$236,1,0),0)</f>
        <v>0</v>
      </c>
      <c r="L1081" s="1227">
        <f>IFERROR(VLOOKUP(A1081,Guía1_0!$K$5:$K$235,1,0),0)</f>
        <v>0</v>
      </c>
      <c r="M1081" s="1227">
        <f>IFERROR(VLOOKUP(A1081,'Resumen Diario1_1'!$K$5:$K$233,1,0),0)</f>
        <v>0</v>
      </c>
      <c r="N1081" s="1227">
        <f>IFERROR(VLOOKUP(A1081,'Comunicación de Baja1_0'!$K$5:$K$233,1,0),0)</f>
        <v>0</v>
      </c>
      <c r="O1081" s="1227">
        <f>IFERROR(VLOOKUP(A1081,'Resumen de reversiones1_0'!$K$5:$K$1000,1,0),0)</f>
        <v>0</v>
      </c>
      <c r="P1081" s="1227" t="str">
        <f>IFERROR(VLOOKUP(A1081,Factura2_0!$L$5:$L$971,1,0),0)</f>
        <v>3051</v>
      </c>
      <c r="Q1081" s="1227" t="str">
        <f>IFERROR(VLOOKUP($A1081,Boleta2_0!$L$5:$L$1117,1,0),0)</f>
        <v>3051</v>
      </c>
      <c r="R1081" s="1227" t="str">
        <f>IFERROR(VLOOKUP($A1081,'Servicios Públicos2_0'!$L$5:$L$462,1,0),0)</f>
        <v>3051</v>
      </c>
      <c r="S1081" s="1227" t="str">
        <f>IFERROR(VLOOKUP($A1081,NotaCredito2_0!$L$5:$L$457,1,0),0)</f>
        <v>3051</v>
      </c>
      <c r="T1081" s="1227" t="str">
        <f>IFERROR(VLOOKUP($A1081,NotaDebito2_0!$L$5:$L$454,1,0),0)</f>
        <v>3051</v>
      </c>
      <c r="U1081" s="1227">
        <f>IFERROR(VLOOKUP($A1081,General!$D$6:$D$235,1,0),0)</f>
        <v>0</v>
      </c>
      <c r="V1081" s="1227">
        <f>IFERROR(VLOOKUP($A1081,Firma!$H$4:$H$232,1,0),0)</f>
        <v>0</v>
      </c>
      <c r="W1081" s="1474" t="s">
        <v>4079</v>
      </c>
      <c r="X1081" s="1229" t="str">
        <f t="shared" si="16"/>
        <v>3051</v>
      </c>
    </row>
    <row r="1082" spans="1:24" customFormat="1" x14ac:dyDescent="0.25">
      <c r="A1082" s="1474" t="s">
        <v>4081</v>
      </c>
      <c r="B1082" s="1475" t="s">
        <v>4302</v>
      </c>
      <c r="C1082" s="1382"/>
      <c r="D1082" s="1090"/>
      <c r="E1082" s="449"/>
      <c r="F1082" s="1227" t="str">
        <f>IFERROR(VLOOKUP(A1082,Factura1_0!$K$5:$K$263,1,0),"0")</f>
        <v>0</v>
      </c>
      <c r="G1082" s="1227">
        <f>IFERROR(VLOOKUP(A1082,Boleta1_0!$K$5:$K$248,1,0),0)</f>
        <v>0</v>
      </c>
      <c r="H1082" s="1227">
        <f>IFERROR(VLOOKUP(A1082,'Nota de Débito1_0'!$K$5:$K$238,1,0),0)</f>
        <v>0</v>
      </c>
      <c r="I1082" s="1227">
        <f>IFERROR(VLOOKUP(A1082,'Nota de Crédito1_0'!$K$5:$K$238,1,0),0)</f>
        <v>0</v>
      </c>
      <c r="J1082" s="1227">
        <f>IFERROR(VLOOKUP(A1082,Retenciones1_0!$K$5:$K$237,1,0),0)</f>
        <v>0</v>
      </c>
      <c r="K1082" s="1227">
        <f>IFERROR(VLOOKUP(A1082,Percepciones1_0!$K$5:$K$236,1,0),0)</f>
        <v>0</v>
      </c>
      <c r="L1082" s="1227">
        <f>IFERROR(VLOOKUP(A1082,Guía1_0!$K$5:$K$235,1,0),0)</f>
        <v>0</v>
      </c>
      <c r="M1082" s="1227">
        <f>IFERROR(VLOOKUP(A1082,'Resumen Diario1_1'!$K$5:$K$233,1,0),0)</f>
        <v>0</v>
      </c>
      <c r="N1082" s="1227">
        <f>IFERROR(VLOOKUP(A1082,'Comunicación de Baja1_0'!$K$5:$K$233,1,0),0)</f>
        <v>0</v>
      </c>
      <c r="O1082" s="1227">
        <f>IFERROR(VLOOKUP(A1082,'Resumen de reversiones1_0'!$K$5:$K$1000,1,0),0)</f>
        <v>0</v>
      </c>
      <c r="P1082" s="1227" t="str">
        <f>IFERROR(VLOOKUP(A1082,Factura2_0!$L$5:$L$971,1,0),0)</f>
        <v>3052</v>
      </c>
      <c r="Q1082" s="1227" t="str">
        <f>IFERROR(VLOOKUP($A1082,Boleta2_0!$L$5:$L$1117,1,0),0)</f>
        <v>3052</v>
      </c>
      <c r="R1082" s="1227" t="str">
        <f>IFERROR(VLOOKUP($A1082,'Servicios Públicos2_0'!$L$5:$L$462,1,0),0)</f>
        <v>3052</v>
      </c>
      <c r="S1082" s="1227">
        <f>IFERROR(VLOOKUP($A1082,NotaCredito2_0!$L$5:$L$457,1,0),0)</f>
        <v>0</v>
      </c>
      <c r="T1082" s="1227">
        <f>IFERROR(VLOOKUP($A1082,NotaDebito2_0!$L$5:$L$454,1,0),0)</f>
        <v>0</v>
      </c>
      <c r="U1082" s="1227">
        <f>IFERROR(VLOOKUP($A1082,General!$D$6:$D$235,1,0),0)</f>
        <v>0</v>
      </c>
      <c r="V1082" s="1227">
        <f>IFERROR(VLOOKUP($A1082,Firma!$H$4:$H$232,1,0),0)</f>
        <v>0</v>
      </c>
      <c r="W1082" s="1474" t="s">
        <v>4081</v>
      </c>
      <c r="X1082" s="1229" t="str">
        <f t="shared" si="16"/>
        <v>3052</v>
      </c>
    </row>
    <row r="1083" spans="1:24" customFormat="1" x14ac:dyDescent="0.25">
      <c r="A1083" s="1474" t="s">
        <v>4083</v>
      </c>
      <c r="B1083" s="1475" t="s">
        <v>4303</v>
      </c>
      <c r="C1083" s="1382"/>
      <c r="D1083" s="1090"/>
      <c r="E1083" s="449"/>
      <c r="F1083" s="1227" t="str">
        <f>IFERROR(VLOOKUP(A1083,Factura1_0!$K$5:$K$263,1,0),"0")</f>
        <v>0</v>
      </c>
      <c r="G1083" s="1227">
        <f>IFERROR(VLOOKUP(A1083,Boleta1_0!$K$5:$K$248,1,0),0)</f>
        <v>0</v>
      </c>
      <c r="H1083" s="1227">
        <f>IFERROR(VLOOKUP(A1083,'Nota de Débito1_0'!$K$5:$K$238,1,0),0)</f>
        <v>0</v>
      </c>
      <c r="I1083" s="1227">
        <f>IFERROR(VLOOKUP(A1083,'Nota de Crédito1_0'!$K$5:$K$238,1,0),0)</f>
        <v>0</v>
      </c>
      <c r="J1083" s="1227">
        <f>IFERROR(VLOOKUP(A1083,Retenciones1_0!$K$5:$K$237,1,0),0)</f>
        <v>0</v>
      </c>
      <c r="K1083" s="1227">
        <f>IFERROR(VLOOKUP(A1083,Percepciones1_0!$K$5:$K$236,1,0),0)</f>
        <v>0</v>
      </c>
      <c r="L1083" s="1227">
        <f>IFERROR(VLOOKUP(A1083,Guía1_0!$K$5:$K$235,1,0),0)</f>
        <v>0</v>
      </c>
      <c r="M1083" s="1227">
        <f>IFERROR(VLOOKUP(A1083,'Resumen Diario1_1'!$K$5:$K$233,1,0),0)</f>
        <v>0</v>
      </c>
      <c r="N1083" s="1227">
        <f>IFERROR(VLOOKUP(A1083,'Comunicación de Baja1_0'!$K$5:$K$233,1,0),0)</f>
        <v>0</v>
      </c>
      <c r="O1083" s="1227">
        <f>IFERROR(VLOOKUP(A1083,'Resumen de reversiones1_0'!$K$5:$K$1000,1,0),0)</f>
        <v>0</v>
      </c>
      <c r="P1083" s="1227" t="str">
        <f>IFERROR(VLOOKUP(A1083,Factura2_0!$L$5:$L$971,1,0),0)</f>
        <v>3053</v>
      </c>
      <c r="Q1083" s="1227" t="str">
        <f>IFERROR(VLOOKUP($A1083,Boleta2_0!$L$5:$L$1117,1,0),0)</f>
        <v>3053</v>
      </c>
      <c r="R1083" s="1227" t="str">
        <f>IFERROR(VLOOKUP($A1083,'Servicios Públicos2_0'!$L$5:$L$462,1,0),0)</f>
        <v>3053</v>
      </c>
      <c r="S1083" s="1227">
        <f>IFERROR(VLOOKUP($A1083,NotaCredito2_0!$L$5:$L$457,1,0),0)</f>
        <v>0</v>
      </c>
      <c r="T1083" s="1227">
        <f>IFERROR(VLOOKUP($A1083,NotaDebito2_0!$L$5:$L$454,1,0),0)</f>
        <v>0</v>
      </c>
      <c r="U1083" s="1227">
        <f>IFERROR(VLOOKUP($A1083,General!$D$6:$D$235,1,0),0)</f>
        <v>0</v>
      </c>
      <c r="V1083" s="1227">
        <f>IFERROR(VLOOKUP($A1083,Firma!$H$4:$H$232,1,0),0)</f>
        <v>0</v>
      </c>
      <c r="W1083" s="1474" t="s">
        <v>4083</v>
      </c>
      <c r="X1083" s="1229" t="str">
        <f t="shared" si="16"/>
        <v>3053</v>
      </c>
    </row>
    <row r="1084" spans="1:24" customFormat="1" x14ac:dyDescent="0.25">
      <c r="A1084" s="1474" t="s">
        <v>4085</v>
      </c>
      <c r="B1084" s="1475" t="s">
        <v>4304</v>
      </c>
      <c r="C1084" s="1382"/>
      <c r="D1084" s="1090"/>
      <c r="E1084" s="449"/>
      <c r="F1084" s="1227" t="str">
        <f>IFERROR(VLOOKUP(A1084,Factura1_0!$K$5:$K$263,1,0),"0")</f>
        <v>0</v>
      </c>
      <c r="G1084" s="1227">
        <f>IFERROR(VLOOKUP(A1084,Boleta1_0!$K$5:$K$248,1,0),0)</f>
        <v>0</v>
      </c>
      <c r="H1084" s="1227">
        <f>IFERROR(VLOOKUP(A1084,'Nota de Débito1_0'!$K$5:$K$238,1,0),0)</f>
        <v>0</v>
      </c>
      <c r="I1084" s="1227">
        <f>IFERROR(VLOOKUP(A1084,'Nota de Crédito1_0'!$K$5:$K$238,1,0),0)</f>
        <v>0</v>
      </c>
      <c r="J1084" s="1227">
        <f>IFERROR(VLOOKUP(A1084,Retenciones1_0!$K$5:$K$237,1,0),0)</f>
        <v>0</v>
      </c>
      <c r="K1084" s="1227">
        <f>IFERROR(VLOOKUP(A1084,Percepciones1_0!$K$5:$K$236,1,0),0)</f>
        <v>0</v>
      </c>
      <c r="L1084" s="1227">
        <f>IFERROR(VLOOKUP(A1084,Guía1_0!$K$5:$K$235,1,0),0)</f>
        <v>0</v>
      </c>
      <c r="M1084" s="1227">
        <f>IFERROR(VLOOKUP(A1084,'Resumen Diario1_1'!$K$5:$K$233,1,0),0)</f>
        <v>0</v>
      </c>
      <c r="N1084" s="1227">
        <f>IFERROR(VLOOKUP(A1084,'Comunicación de Baja1_0'!$K$5:$K$233,1,0),0)</f>
        <v>0</v>
      </c>
      <c r="O1084" s="1227">
        <f>IFERROR(VLOOKUP(A1084,'Resumen de reversiones1_0'!$K$5:$K$1000,1,0),0)</f>
        <v>0</v>
      </c>
      <c r="P1084" s="1227">
        <f>IFERROR(VLOOKUP(A1084,Factura2_0!$L$5:$L$971,1,0),0)</f>
        <v>0</v>
      </c>
      <c r="Q1084" s="1227">
        <f>IFERROR(VLOOKUP($A1084,Boleta2_0!$L$5:$L$1117,1,0),0)</f>
        <v>0</v>
      </c>
      <c r="R1084" s="1227">
        <f>IFERROR(VLOOKUP($A1084,'Servicios Públicos2_0'!$L$5:$L$462,1,0),0)</f>
        <v>0</v>
      </c>
      <c r="S1084" s="1227">
        <f>IFERROR(VLOOKUP($A1084,NotaCredito2_0!$L$5:$L$457,1,0),0)</f>
        <v>0</v>
      </c>
      <c r="T1084" s="1227">
        <f>IFERROR(VLOOKUP($A1084,NotaDebito2_0!$L$5:$L$454,1,0),0)</f>
        <v>0</v>
      </c>
      <c r="U1084" s="1227">
        <f>IFERROR(VLOOKUP($A1084,General!$D$6:$D$235,1,0),0)</f>
        <v>0</v>
      </c>
      <c r="V1084" s="1227">
        <f>IFERROR(VLOOKUP($A1084,Firma!$H$4:$H$232,1,0),0)</f>
        <v>0</v>
      </c>
      <c r="W1084" s="1474" t="s">
        <v>4085</v>
      </c>
      <c r="X1084" s="1229" t="str">
        <f t="shared" si="16"/>
        <v>3054</v>
      </c>
    </row>
    <row r="1085" spans="1:24" customFormat="1" x14ac:dyDescent="0.25">
      <c r="A1085" s="1474" t="s">
        <v>4087</v>
      </c>
      <c r="B1085" s="1475" t="s">
        <v>4305</v>
      </c>
      <c r="C1085" s="1382"/>
      <c r="D1085" s="1090"/>
      <c r="E1085" s="449"/>
      <c r="F1085" s="1227" t="str">
        <f>IFERROR(VLOOKUP(A1085,Factura1_0!$K$5:$K$263,1,0),"0")</f>
        <v>0</v>
      </c>
      <c r="G1085" s="1227">
        <f>IFERROR(VLOOKUP(A1085,Boleta1_0!$K$5:$K$248,1,0),0)</f>
        <v>0</v>
      </c>
      <c r="H1085" s="1227">
        <f>IFERROR(VLOOKUP(A1085,'Nota de Débito1_0'!$K$5:$K$238,1,0),0)</f>
        <v>0</v>
      </c>
      <c r="I1085" s="1227">
        <f>IFERROR(VLOOKUP(A1085,'Nota de Crédito1_0'!$K$5:$K$238,1,0),0)</f>
        <v>0</v>
      </c>
      <c r="J1085" s="1227">
        <f>IFERROR(VLOOKUP(A1085,Retenciones1_0!$K$5:$K$237,1,0),0)</f>
        <v>0</v>
      </c>
      <c r="K1085" s="1227">
        <f>IFERROR(VLOOKUP(A1085,Percepciones1_0!$K$5:$K$236,1,0),0)</f>
        <v>0</v>
      </c>
      <c r="L1085" s="1227">
        <f>IFERROR(VLOOKUP(A1085,Guía1_0!$K$5:$K$235,1,0),0)</f>
        <v>0</v>
      </c>
      <c r="M1085" s="1227">
        <f>IFERROR(VLOOKUP(A1085,'Resumen Diario1_1'!$K$5:$K$233,1,0),0)</f>
        <v>0</v>
      </c>
      <c r="N1085" s="1227">
        <f>IFERROR(VLOOKUP(A1085,'Comunicación de Baja1_0'!$K$5:$K$233,1,0),0)</f>
        <v>0</v>
      </c>
      <c r="O1085" s="1227">
        <f>IFERROR(VLOOKUP(A1085,'Resumen de reversiones1_0'!$K$5:$K$1000,1,0),0)</f>
        <v>0</v>
      </c>
      <c r="P1085" s="1227">
        <f>IFERROR(VLOOKUP(A1085,Factura2_0!$L$5:$L$971,1,0),0)</f>
        <v>0</v>
      </c>
      <c r="Q1085" s="1227">
        <f>IFERROR(VLOOKUP($A1085,Boleta2_0!$L$5:$L$1117,1,0),0)</f>
        <v>0</v>
      </c>
      <c r="R1085" s="1227">
        <f>IFERROR(VLOOKUP($A1085,'Servicios Públicos2_0'!$L$5:$L$462,1,0),0)</f>
        <v>0</v>
      </c>
      <c r="S1085" s="1227">
        <f>IFERROR(VLOOKUP($A1085,NotaCredito2_0!$L$5:$L$457,1,0),0)</f>
        <v>0</v>
      </c>
      <c r="T1085" s="1227">
        <f>IFERROR(VLOOKUP($A1085,NotaDebito2_0!$L$5:$L$454,1,0),0)</f>
        <v>0</v>
      </c>
      <c r="U1085" s="1227">
        <f>IFERROR(VLOOKUP($A1085,General!$D$6:$D$235,1,0),0)</f>
        <v>0</v>
      </c>
      <c r="V1085" s="1227">
        <f>IFERROR(VLOOKUP($A1085,Firma!$H$4:$H$232,1,0),0)</f>
        <v>0</v>
      </c>
      <c r="W1085" s="1474" t="s">
        <v>4087</v>
      </c>
      <c r="X1085" s="1229" t="str">
        <f t="shared" si="16"/>
        <v>3055</v>
      </c>
    </row>
    <row r="1086" spans="1:24" customFormat="1" x14ac:dyDescent="0.25">
      <c r="A1086" s="1474" t="s">
        <v>4089</v>
      </c>
      <c r="B1086" s="1475" t="s">
        <v>4306</v>
      </c>
      <c r="C1086" s="1382"/>
      <c r="D1086" s="1090"/>
      <c r="E1086" s="449"/>
      <c r="F1086" s="1227" t="str">
        <f>IFERROR(VLOOKUP(A1086,Factura1_0!$K$5:$K$263,1,0),"0")</f>
        <v>0</v>
      </c>
      <c r="G1086" s="1227">
        <f>IFERROR(VLOOKUP(A1086,Boleta1_0!$K$5:$K$248,1,0),0)</f>
        <v>0</v>
      </c>
      <c r="H1086" s="1227">
        <f>IFERROR(VLOOKUP(A1086,'Nota de Débito1_0'!$K$5:$K$238,1,0),0)</f>
        <v>0</v>
      </c>
      <c r="I1086" s="1227">
        <f>IFERROR(VLOOKUP(A1086,'Nota de Crédito1_0'!$K$5:$K$238,1,0),0)</f>
        <v>0</v>
      </c>
      <c r="J1086" s="1227">
        <f>IFERROR(VLOOKUP(A1086,Retenciones1_0!$K$5:$K$237,1,0),0)</f>
        <v>0</v>
      </c>
      <c r="K1086" s="1227">
        <f>IFERROR(VLOOKUP(A1086,Percepciones1_0!$K$5:$K$236,1,0),0)</f>
        <v>0</v>
      </c>
      <c r="L1086" s="1227">
        <f>IFERROR(VLOOKUP(A1086,Guía1_0!$K$5:$K$235,1,0),0)</f>
        <v>0</v>
      </c>
      <c r="M1086" s="1227">
        <f>IFERROR(VLOOKUP(A1086,'Resumen Diario1_1'!$K$5:$K$233,1,0),0)</f>
        <v>0</v>
      </c>
      <c r="N1086" s="1227">
        <f>IFERROR(VLOOKUP(A1086,'Comunicación de Baja1_0'!$K$5:$K$233,1,0),0)</f>
        <v>0</v>
      </c>
      <c r="O1086" s="1227">
        <f>IFERROR(VLOOKUP(A1086,'Resumen de reversiones1_0'!$K$5:$K$1000,1,0),0)</f>
        <v>0</v>
      </c>
      <c r="P1086" s="1227">
        <f>IFERROR(VLOOKUP(A1086,Factura2_0!$L$5:$L$971,1,0),0)</f>
        <v>0</v>
      </c>
      <c r="Q1086" s="1227">
        <f>IFERROR(VLOOKUP($A1086,Boleta2_0!$L$5:$L$1117,1,0),0)</f>
        <v>0</v>
      </c>
      <c r="R1086" s="1227">
        <f>IFERROR(VLOOKUP($A1086,'Servicios Públicos2_0'!$L$5:$L$462,1,0),0)</f>
        <v>0</v>
      </c>
      <c r="S1086" s="1227">
        <f>IFERROR(VLOOKUP($A1086,NotaCredito2_0!$L$5:$L$457,1,0),0)</f>
        <v>0</v>
      </c>
      <c r="T1086" s="1227">
        <f>IFERROR(VLOOKUP($A1086,NotaDebito2_0!$L$5:$L$454,1,0),0)</f>
        <v>0</v>
      </c>
      <c r="U1086" s="1227">
        <f>IFERROR(VLOOKUP($A1086,General!$D$6:$D$235,1,0),0)</f>
        <v>0</v>
      </c>
      <c r="V1086" s="1227">
        <f>IFERROR(VLOOKUP($A1086,Firma!$H$4:$H$232,1,0),0)</f>
        <v>0</v>
      </c>
      <c r="W1086" s="1474" t="s">
        <v>4089</v>
      </c>
      <c r="X1086" s="1229" t="str">
        <f t="shared" si="16"/>
        <v>3056</v>
      </c>
    </row>
    <row r="1087" spans="1:24" customFormat="1" x14ac:dyDescent="0.25">
      <c r="A1087" s="1474" t="s">
        <v>4091</v>
      </c>
      <c r="B1087" s="1475" t="s">
        <v>4307</v>
      </c>
      <c r="C1087" s="1382"/>
      <c r="D1087" s="1090"/>
      <c r="E1087" s="449"/>
      <c r="F1087" s="1227" t="str">
        <f>IFERROR(VLOOKUP(A1087,Factura1_0!$K$5:$K$263,1,0),"0")</f>
        <v>0</v>
      </c>
      <c r="G1087" s="1227">
        <f>IFERROR(VLOOKUP(A1087,Boleta1_0!$K$5:$K$248,1,0),0)</f>
        <v>0</v>
      </c>
      <c r="H1087" s="1227">
        <f>IFERROR(VLOOKUP(A1087,'Nota de Débito1_0'!$K$5:$K$238,1,0),0)</f>
        <v>0</v>
      </c>
      <c r="I1087" s="1227">
        <f>IFERROR(VLOOKUP(A1087,'Nota de Crédito1_0'!$K$5:$K$238,1,0),0)</f>
        <v>0</v>
      </c>
      <c r="J1087" s="1227">
        <f>IFERROR(VLOOKUP(A1087,Retenciones1_0!$K$5:$K$237,1,0),0)</f>
        <v>0</v>
      </c>
      <c r="K1087" s="1227">
        <f>IFERROR(VLOOKUP(A1087,Percepciones1_0!$K$5:$K$236,1,0),0)</f>
        <v>0</v>
      </c>
      <c r="L1087" s="1227">
        <f>IFERROR(VLOOKUP(A1087,Guía1_0!$K$5:$K$235,1,0),0)</f>
        <v>0</v>
      </c>
      <c r="M1087" s="1227">
        <f>IFERROR(VLOOKUP(A1087,'Resumen Diario1_1'!$K$5:$K$233,1,0),0)</f>
        <v>0</v>
      </c>
      <c r="N1087" s="1227">
        <f>IFERROR(VLOOKUP(A1087,'Comunicación de Baja1_0'!$K$5:$K$233,1,0),0)</f>
        <v>0</v>
      </c>
      <c r="O1087" s="1227">
        <f>IFERROR(VLOOKUP(A1087,'Resumen de reversiones1_0'!$K$5:$K$1000,1,0),0)</f>
        <v>0</v>
      </c>
      <c r="P1087" s="1227" t="str">
        <f>IFERROR(VLOOKUP(A1087,Factura2_0!$L$5:$L$971,1,0),0)</f>
        <v>3057</v>
      </c>
      <c r="Q1087" s="1227" t="str">
        <f>IFERROR(VLOOKUP($A1087,Boleta2_0!$L$5:$L$1117,1,0),0)</f>
        <v>3057</v>
      </c>
      <c r="R1087" s="1227" t="str">
        <f>IFERROR(VLOOKUP($A1087,'Servicios Públicos2_0'!$L$5:$L$462,1,0),0)</f>
        <v>3057</v>
      </c>
      <c r="S1087" s="1227">
        <f>IFERROR(VLOOKUP($A1087,NotaCredito2_0!$L$5:$L$457,1,0),0)</f>
        <v>0</v>
      </c>
      <c r="T1087" s="1227" t="str">
        <f>IFERROR(VLOOKUP($A1087,NotaDebito2_0!$L$5:$L$454,1,0),0)</f>
        <v>3057</v>
      </c>
      <c r="U1087" s="1227">
        <f>IFERROR(VLOOKUP($A1087,General!$D$6:$D$235,1,0),0)</f>
        <v>0</v>
      </c>
      <c r="V1087" s="1227">
        <f>IFERROR(VLOOKUP($A1087,Firma!$H$4:$H$232,1,0),0)</f>
        <v>0</v>
      </c>
      <c r="W1087" s="1474" t="s">
        <v>4091</v>
      </c>
      <c r="X1087" s="1229" t="str">
        <f t="shared" si="16"/>
        <v>3057</v>
      </c>
    </row>
    <row r="1088" spans="1:24" customFormat="1" x14ac:dyDescent="0.25">
      <c r="A1088" s="1474" t="s">
        <v>4093</v>
      </c>
      <c r="B1088" s="1475" t="s">
        <v>4308</v>
      </c>
      <c r="C1088" s="1382"/>
      <c r="D1088" s="1090"/>
      <c r="E1088" s="449"/>
      <c r="F1088" s="1227" t="str">
        <f>IFERROR(VLOOKUP(A1088,Factura1_0!$K$5:$K$263,1,0),"0")</f>
        <v>0</v>
      </c>
      <c r="G1088" s="1227">
        <f>IFERROR(VLOOKUP(A1088,Boleta1_0!$K$5:$K$248,1,0),0)</f>
        <v>0</v>
      </c>
      <c r="H1088" s="1227">
        <f>IFERROR(VLOOKUP(A1088,'Nota de Débito1_0'!$K$5:$K$238,1,0),0)</f>
        <v>0</v>
      </c>
      <c r="I1088" s="1227">
        <f>IFERROR(VLOOKUP(A1088,'Nota de Crédito1_0'!$K$5:$K$238,1,0),0)</f>
        <v>0</v>
      </c>
      <c r="J1088" s="1227">
        <f>IFERROR(VLOOKUP(A1088,Retenciones1_0!$K$5:$K$237,1,0),0)</f>
        <v>0</v>
      </c>
      <c r="K1088" s="1227">
        <f>IFERROR(VLOOKUP(A1088,Percepciones1_0!$K$5:$K$236,1,0),0)</f>
        <v>0</v>
      </c>
      <c r="L1088" s="1227">
        <f>IFERROR(VLOOKUP(A1088,Guía1_0!$K$5:$K$235,1,0),0)</f>
        <v>0</v>
      </c>
      <c r="M1088" s="1227">
        <f>IFERROR(VLOOKUP(A1088,'Resumen Diario1_1'!$K$5:$K$233,1,0),0)</f>
        <v>0</v>
      </c>
      <c r="N1088" s="1227">
        <f>IFERROR(VLOOKUP(A1088,'Comunicación de Baja1_0'!$K$5:$K$233,1,0),0)</f>
        <v>0</v>
      </c>
      <c r="O1088" s="1227">
        <f>IFERROR(VLOOKUP(A1088,'Resumen de reversiones1_0'!$K$5:$K$1000,1,0),0)</f>
        <v>0</v>
      </c>
      <c r="P1088" s="1227">
        <f>IFERROR(VLOOKUP(A1088,Factura2_0!$L$5:$L$971,1,0),0)</f>
        <v>0</v>
      </c>
      <c r="Q1088" s="1227">
        <f>IFERROR(VLOOKUP($A1088,Boleta2_0!$L$5:$L$1117,1,0),0)</f>
        <v>0</v>
      </c>
      <c r="R1088" s="1227">
        <f>IFERROR(VLOOKUP($A1088,'Servicios Públicos2_0'!$L$5:$L$462,1,0),0)</f>
        <v>0</v>
      </c>
      <c r="S1088" s="1227">
        <f>IFERROR(VLOOKUP($A1088,NotaCredito2_0!$L$5:$L$457,1,0),0)</f>
        <v>0</v>
      </c>
      <c r="T1088" s="1227">
        <f>IFERROR(VLOOKUP($A1088,NotaDebito2_0!$L$5:$L$454,1,0),0)</f>
        <v>0</v>
      </c>
      <c r="U1088" s="1227">
        <f>IFERROR(VLOOKUP($A1088,General!$D$6:$D$235,1,0),0)</f>
        <v>0</v>
      </c>
      <c r="V1088" s="1227">
        <f>IFERROR(VLOOKUP($A1088,Firma!$H$4:$H$232,1,0),0)</f>
        <v>0</v>
      </c>
      <c r="W1088" s="1474" t="s">
        <v>4093</v>
      </c>
      <c r="X1088" s="1229" t="str">
        <f t="shared" si="16"/>
        <v>3058</v>
      </c>
    </row>
    <row r="1089" spans="1:24" customFormat="1" x14ac:dyDescent="0.25">
      <c r="A1089" s="1474" t="s">
        <v>4095</v>
      </c>
      <c r="B1089" s="1475" t="s">
        <v>4309</v>
      </c>
      <c r="C1089" s="1382"/>
      <c r="D1089" s="1090"/>
      <c r="E1089" s="449"/>
      <c r="F1089" s="1227" t="str">
        <f>IFERROR(VLOOKUP(A1089,Factura1_0!$K$5:$K$263,1,0),"0")</f>
        <v>0</v>
      </c>
      <c r="G1089" s="1227">
        <f>IFERROR(VLOOKUP(A1089,Boleta1_0!$K$5:$K$248,1,0),0)</f>
        <v>0</v>
      </c>
      <c r="H1089" s="1227">
        <f>IFERROR(VLOOKUP(A1089,'Nota de Débito1_0'!$K$5:$K$238,1,0),0)</f>
        <v>0</v>
      </c>
      <c r="I1089" s="1227">
        <f>IFERROR(VLOOKUP(A1089,'Nota de Crédito1_0'!$K$5:$K$238,1,0),0)</f>
        <v>0</v>
      </c>
      <c r="J1089" s="1227">
        <f>IFERROR(VLOOKUP(A1089,Retenciones1_0!$K$5:$K$237,1,0),0)</f>
        <v>0</v>
      </c>
      <c r="K1089" s="1227">
        <f>IFERROR(VLOOKUP(A1089,Percepciones1_0!$K$5:$K$236,1,0),0)</f>
        <v>0</v>
      </c>
      <c r="L1089" s="1227">
        <f>IFERROR(VLOOKUP(A1089,Guía1_0!$K$5:$K$235,1,0),0)</f>
        <v>0</v>
      </c>
      <c r="M1089" s="1227">
        <f>IFERROR(VLOOKUP(A1089,'Resumen Diario1_1'!$K$5:$K$233,1,0),0)</f>
        <v>0</v>
      </c>
      <c r="N1089" s="1227">
        <f>IFERROR(VLOOKUP(A1089,'Comunicación de Baja1_0'!$K$5:$K$233,1,0),0)</f>
        <v>0</v>
      </c>
      <c r="O1089" s="1227">
        <f>IFERROR(VLOOKUP(A1089,'Resumen de reversiones1_0'!$K$5:$K$1000,1,0),0)</f>
        <v>0</v>
      </c>
      <c r="P1089" s="1227" t="str">
        <f>IFERROR(VLOOKUP(A1089,Factura2_0!$L$5:$L$971,1,0),0)</f>
        <v>3059</v>
      </c>
      <c r="Q1089" s="1227" t="str">
        <f>IFERROR(VLOOKUP($A1089,Boleta2_0!$L$5:$L$1117,1,0),0)</f>
        <v>3059</v>
      </c>
      <c r="R1089" s="1227" t="str">
        <f>IFERROR(VLOOKUP($A1089,'Servicios Públicos2_0'!$L$5:$L$462,1,0),0)</f>
        <v>3059</v>
      </c>
      <c r="S1089" s="1227" t="str">
        <f>IFERROR(VLOOKUP($A1089,NotaCredito2_0!$L$5:$L$457,1,0),0)</f>
        <v>3059</v>
      </c>
      <c r="T1089" s="1227" t="str">
        <f>IFERROR(VLOOKUP($A1089,NotaDebito2_0!$L$5:$L$454,1,0),0)</f>
        <v>3059</v>
      </c>
      <c r="U1089" s="1227">
        <f>IFERROR(VLOOKUP($A1089,General!$D$6:$D$235,1,0),0)</f>
        <v>0</v>
      </c>
      <c r="V1089" s="1227">
        <f>IFERROR(VLOOKUP($A1089,Firma!$H$4:$H$232,1,0),0)</f>
        <v>0</v>
      </c>
      <c r="W1089" s="1474" t="s">
        <v>4095</v>
      </c>
      <c r="X1089" s="1229" t="str">
        <f t="shared" si="16"/>
        <v>3059</v>
      </c>
    </row>
    <row r="1090" spans="1:24" customFormat="1" x14ac:dyDescent="0.25">
      <c r="A1090" s="1474" t="s">
        <v>4097</v>
      </c>
      <c r="B1090" s="1475" t="s">
        <v>4310</v>
      </c>
      <c r="C1090" s="1382"/>
      <c r="D1090" s="1090"/>
      <c r="E1090" s="449"/>
      <c r="F1090" s="1227" t="str">
        <f>IFERROR(VLOOKUP(A1090,Factura1_0!$K$5:$K$263,1,0),"0")</f>
        <v>0</v>
      </c>
      <c r="G1090" s="1227">
        <f>IFERROR(VLOOKUP(A1090,Boleta1_0!$K$5:$K$248,1,0),0)</f>
        <v>0</v>
      </c>
      <c r="H1090" s="1227">
        <f>IFERROR(VLOOKUP(A1090,'Nota de Débito1_0'!$K$5:$K$238,1,0),0)</f>
        <v>0</v>
      </c>
      <c r="I1090" s="1227">
        <f>IFERROR(VLOOKUP(A1090,'Nota de Crédito1_0'!$K$5:$K$238,1,0),0)</f>
        <v>0</v>
      </c>
      <c r="J1090" s="1227">
        <f>IFERROR(VLOOKUP(A1090,Retenciones1_0!$K$5:$K$237,1,0),0)</f>
        <v>0</v>
      </c>
      <c r="K1090" s="1227">
        <f>IFERROR(VLOOKUP(A1090,Percepciones1_0!$K$5:$K$236,1,0),0)</f>
        <v>0</v>
      </c>
      <c r="L1090" s="1227">
        <f>IFERROR(VLOOKUP(A1090,Guía1_0!$K$5:$K$235,1,0),0)</f>
        <v>0</v>
      </c>
      <c r="M1090" s="1227">
        <f>IFERROR(VLOOKUP(A1090,'Resumen Diario1_1'!$K$5:$K$233,1,0),0)</f>
        <v>0</v>
      </c>
      <c r="N1090" s="1227">
        <f>IFERROR(VLOOKUP(A1090,'Comunicación de Baja1_0'!$K$5:$K$233,1,0),0)</f>
        <v>0</v>
      </c>
      <c r="O1090" s="1227">
        <f>IFERROR(VLOOKUP(A1090,'Resumen de reversiones1_0'!$K$5:$K$1000,1,0),0)</f>
        <v>0</v>
      </c>
      <c r="P1090" s="1227">
        <f>IFERROR(VLOOKUP(A1090,Factura2_0!$L$5:$L$971,1,0),0)</f>
        <v>0</v>
      </c>
      <c r="Q1090" s="1227">
        <f>IFERROR(VLOOKUP($A1090,Boleta2_0!$L$5:$L$1117,1,0),0)</f>
        <v>0</v>
      </c>
      <c r="R1090" s="1227">
        <f>IFERROR(VLOOKUP($A1090,'Servicios Públicos2_0'!$L$5:$L$462,1,0),0)</f>
        <v>0</v>
      </c>
      <c r="S1090" s="1227">
        <f>IFERROR(VLOOKUP($A1090,NotaCredito2_0!$L$5:$L$457,1,0),0)</f>
        <v>0</v>
      </c>
      <c r="T1090" s="1227">
        <f>IFERROR(VLOOKUP($A1090,NotaDebito2_0!$L$5:$L$454,1,0),0)</f>
        <v>0</v>
      </c>
      <c r="U1090" s="1227">
        <f>IFERROR(VLOOKUP($A1090,General!$D$6:$D$235,1,0),0)</f>
        <v>0</v>
      </c>
      <c r="V1090" s="1227">
        <f>IFERROR(VLOOKUP($A1090,Firma!$H$4:$H$232,1,0),0)</f>
        <v>0</v>
      </c>
      <c r="W1090" s="1474" t="s">
        <v>4097</v>
      </c>
      <c r="X1090" s="1229" t="str">
        <f t="shared" si="16"/>
        <v>3060</v>
      </c>
    </row>
    <row r="1091" spans="1:24" customFormat="1" x14ac:dyDescent="0.25">
      <c r="A1091" s="1474" t="s">
        <v>4311</v>
      </c>
      <c r="B1091" s="1479" t="s">
        <v>6249</v>
      </c>
      <c r="C1091" s="1382"/>
      <c r="D1091" s="1090"/>
      <c r="E1091" s="449"/>
      <c r="F1091" s="1227" t="str">
        <f>IFERROR(VLOOKUP(A1091,Factura1_0!$K$5:$K$263,1,0),"0")</f>
        <v>0</v>
      </c>
      <c r="G1091" s="1227">
        <f>IFERROR(VLOOKUP(A1091,Boleta1_0!$K$5:$K$248,1,0),0)</f>
        <v>0</v>
      </c>
      <c r="H1091" s="1227">
        <f>IFERROR(VLOOKUP(A1091,'Nota de Débito1_0'!$K$5:$K$238,1,0),0)</f>
        <v>0</v>
      </c>
      <c r="I1091" s="1227">
        <f>IFERROR(VLOOKUP(A1091,'Nota de Crédito1_0'!$K$5:$K$238,1,0),0)</f>
        <v>0</v>
      </c>
      <c r="J1091" s="1227">
        <f>IFERROR(VLOOKUP(A1091,Retenciones1_0!$K$5:$K$237,1,0),0)</f>
        <v>0</v>
      </c>
      <c r="K1091" s="1227">
        <f>IFERROR(VLOOKUP(A1091,Percepciones1_0!$K$5:$K$236,1,0),0)</f>
        <v>0</v>
      </c>
      <c r="L1091" s="1227">
        <f>IFERROR(VLOOKUP(A1091,Guía1_0!$K$5:$K$235,1,0),0)</f>
        <v>0</v>
      </c>
      <c r="M1091" s="1227">
        <f>IFERROR(VLOOKUP(A1091,'Resumen Diario1_1'!$K$5:$K$233,1,0),0)</f>
        <v>0</v>
      </c>
      <c r="N1091" s="1227">
        <f>IFERROR(VLOOKUP(A1091,'Comunicación de Baja1_0'!$K$5:$K$233,1,0),0)</f>
        <v>0</v>
      </c>
      <c r="O1091" s="1227">
        <f>IFERROR(VLOOKUP(A1091,'Resumen de reversiones1_0'!$K$5:$K$1000,1,0),0)</f>
        <v>0</v>
      </c>
      <c r="P1091" s="1227">
        <f>IFERROR(VLOOKUP(A1091,Factura2_0!$L$5:$L$971,1,0),0)</f>
        <v>0</v>
      </c>
      <c r="Q1091" s="1227">
        <f>IFERROR(VLOOKUP($A1091,Boleta2_0!$L$5:$L$1117,1,0),0)</f>
        <v>0</v>
      </c>
      <c r="R1091" s="1227">
        <f>IFERROR(VLOOKUP($A1091,'Servicios Públicos2_0'!$L$5:$L$462,1,0),0)</f>
        <v>0</v>
      </c>
      <c r="S1091" s="1227" t="str">
        <f>IFERROR(VLOOKUP($A1091,NotaCredito2_0!$L$5:$L$457,1,0),0)</f>
        <v>3061</v>
      </c>
      <c r="T1091" s="1227">
        <f>IFERROR(VLOOKUP($A1091,NotaDebito2_0!$L$5:$L$454,1,0),0)</f>
        <v>0</v>
      </c>
      <c r="U1091" s="1227">
        <f>IFERROR(VLOOKUP($A1091,General!$D$6:$D$235,1,0),0)</f>
        <v>0</v>
      </c>
      <c r="V1091" s="1227">
        <f>IFERROR(VLOOKUP($A1091,Firma!$H$4:$H$232,1,0),0)</f>
        <v>0</v>
      </c>
      <c r="W1091" s="1474" t="s">
        <v>4311</v>
      </c>
      <c r="X1091" s="1229" t="str">
        <f t="shared" ref="X1091:X1154" si="17">IF(SUM(F1091:V1091)&gt;0,"",W1091)</f>
        <v>3061</v>
      </c>
    </row>
    <row r="1092" spans="1:24" customFormat="1" x14ac:dyDescent="0.25">
      <c r="A1092" s="1474" t="s">
        <v>4312</v>
      </c>
      <c r="B1092" s="1475" t="s">
        <v>4313</v>
      </c>
      <c r="C1092" s="1382"/>
      <c r="D1092" s="1090"/>
      <c r="E1092" s="449"/>
      <c r="F1092" s="1227" t="str">
        <f>IFERROR(VLOOKUP(A1092,Factura1_0!$K$5:$K$263,1,0),"0")</f>
        <v>0</v>
      </c>
      <c r="G1092" s="1227">
        <f>IFERROR(VLOOKUP(A1092,Boleta1_0!$K$5:$K$248,1,0),0)</f>
        <v>0</v>
      </c>
      <c r="H1092" s="1227">
        <f>IFERROR(VLOOKUP(A1092,'Nota de Débito1_0'!$K$5:$K$238,1,0),0)</f>
        <v>0</v>
      </c>
      <c r="I1092" s="1227">
        <f>IFERROR(VLOOKUP(A1092,'Nota de Crédito1_0'!$K$5:$K$238,1,0),0)</f>
        <v>0</v>
      </c>
      <c r="J1092" s="1227">
        <f>IFERROR(VLOOKUP(A1092,Retenciones1_0!$K$5:$K$237,1,0),0)</f>
        <v>0</v>
      </c>
      <c r="K1092" s="1227">
        <f>IFERROR(VLOOKUP(A1092,Percepciones1_0!$K$5:$K$236,1,0),0)</f>
        <v>0</v>
      </c>
      <c r="L1092" s="1227">
        <f>IFERROR(VLOOKUP(A1092,Guía1_0!$K$5:$K$235,1,0),0)</f>
        <v>0</v>
      </c>
      <c r="M1092" s="1227">
        <f>IFERROR(VLOOKUP(A1092,'Resumen Diario1_1'!$K$5:$K$233,1,0),0)</f>
        <v>0</v>
      </c>
      <c r="N1092" s="1227">
        <f>IFERROR(VLOOKUP(A1092,'Comunicación de Baja1_0'!$K$5:$K$233,1,0),0)</f>
        <v>0</v>
      </c>
      <c r="O1092" s="1227">
        <f>IFERROR(VLOOKUP(A1092,'Resumen de reversiones1_0'!$K$5:$K$1000,1,0),0)</f>
        <v>0</v>
      </c>
      <c r="P1092" s="1227" t="str">
        <f>IFERROR(VLOOKUP(A1092,Factura2_0!$L$5:$L$971,1,0),0)</f>
        <v>3062</v>
      </c>
      <c r="Q1092" s="1227" t="str">
        <f>IFERROR(VLOOKUP($A1092,Boleta2_0!$L$5:$L$1117,1,0),0)</f>
        <v>3062</v>
      </c>
      <c r="R1092" s="1227">
        <f>IFERROR(VLOOKUP($A1092,'Servicios Públicos2_0'!$L$5:$L$462,1,0),0)</f>
        <v>0</v>
      </c>
      <c r="S1092" s="1227">
        <f>IFERROR(VLOOKUP($A1092,NotaCredito2_0!$L$5:$L$457,1,0),0)</f>
        <v>0</v>
      </c>
      <c r="T1092" s="1227">
        <f>IFERROR(VLOOKUP($A1092,NotaDebito2_0!$L$5:$L$454,1,0),0)</f>
        <v>0</v>
      </c>
      <c r="U1092" s="1227">
        <f>IFERROR(VLOOKUP($A1092,General!$D$6:$D$235,1,0),0)</f>
        <v>0</v>
      </c>
      <c r="V1092" s="1227">
        <f>IFERROR(VLOOKUP($A1092,Firma!$H$4:$H$232,1,0),0)</f>
        <v>0</v>
      </c>
      <c r="W1092" s="1474" t="s">
        <v>4312</v>
      </c>
      <c r="X1092" s="1229" t="str">
        <f t="shared" si="17"/>
        <v>3062</v>
      </c>
    </row>
    <row r="1093" spans="1:24" customFormat="1" x14ac:dyDescent="0.25">
      <c r="A1093" s="1474" t="s">
        <v>4314</v>
      </c>
      <c r="B1093" s="1475" t="s">
        <v>5304</v>
      </c>
      <c r="C1093" s="1382"/>
      <c r="D1093" s="1090"/>
      <c r="E1093" s="449"/>
      <c r="F1093" s="1227" t="str">
        <f>IFERROR(VLOOKUP(A1093,Factura1_0!$K$5:$K$263,1,0),"0")</f>
        <v>0</v>
      </c>
      <c r="G1093" s="1227">
        <f>IFERROR(VLOOKUP(A1093,Boleta1_0!$K$5:$K$248,1,0),0)</f>
        <v>0</v>
      </c>
      <c r="H1093" s="1227">
        <f>IFERROR(VLOOKUP(A1093,'Nota de Débito1_0'!$K$5:$K$238,1,0),0)</f>
        <v>0</v>
      </c>
      <c r="I1093" s="1227">
        <f>IFERROR(VLOOKUP(A1093,'Nota de Crédito1_0'!$K$5:$K$238,1,0),0)</f>
        <v>0</v>
      </c>
      <c r="J1093" s="1227">
        <f>IFERROR(VLOOKUP(A1093,Retenciones1_0!$K$5:$K$237,1,0),0)</f>
        <v>0</v>
      </c>
      <c r="K1093" s="1227">
        <f>IFERROR(VLOOKUP(A1093,Percepciones1_0!$K$5:$K$236,1,0),0)</f>
        <v>0</v>
      </c>
      <c r="L1093" s="1227">
        <f>IFERROR(VLOOKUP(A1093,Guía1_0!$K$5:$K$235,1,0),0)</f>
        <v>0</v>
      </c>
      <c r="M1093" s="1227">
        <f>IFERROR(VLOOKUP(A1093,'Resumen Diario1_1'!$K$5:$K$233,1,0),0)</f>
        <v>0</v>
      </c>
      <c r="N1093" s="1227">
        <f>IFERROR(VLOOKUP(A1093,'Comunicación de Baja1_0'!$K$5:$K$233,1,0),0)</f>
        <v>0</v>
      </c>
      <c r="O1093" s="1227">
        <f>IFERROR(VLOOKUP(A1093,'Resumen de reversiones1_0'!$K$5:$K$1000,1,0),0)</f>
        <v>0</v>
      </c>
      <c r="P1093" s="1227" t="str">
        <f>IFERROR(VLOOKUP(A1093,Factura2_0!$L$5:$L$971,1,0),0)</f>
        <v>3063</v>
      </c>
      <c r="Q1093" s="1227" t="str">
        <f>IFERROR(VLOOKUP($A1093,Boleta2_0!$L$5:$L$1117,1,0),0)</f>
        <v>3063</v>
      </c>
      <c r="R1093" s="1227">
        <f>IFERROR(VLOOKUP($A1093,'Servicios Públicos2_0'!$L$5:$L$462,1,0),0)</f>
        <v>0</v>
      </c>
      <c r="S1093" s="1227">
        <f>IFERROR(VLOOKUP($A1093,NotaCredito2_0!$L$5:$L$457,1,0),0)</f>
        <v>0</v>
      </c>
      <c r="T1093" s="1227">
        <f>IFERROR(VLOOKUP($A1093,NotaDebito2_0!$L$5:$L$454,1,0),0)</f>
        <v>0</v>
      </c>
      <c r="U1093" s="1227">
        <f>IFERROR(VLOOKUP($A1093,General!$D$6:$D$235,1,0),0)</f>
        <v>0</v>
      </c>
      <c r="V1093" s="1227">
        <f>IFERROR(VLOOKUP($A1093,Firma!$H$4:$H$232,1,0),0)</f>
        <v>0</v>
      </c>
      <c r="W1093" s="1474" t="s">
        <v>4314</v>
      </c>
      <c r="X1093" s="1229" t="str">
        <f t="shared" si="17"/>
        <v>3063</v>
      </c>
    </row>
    <row r="1094" spans="1:24" customFormat="1" x14ac:dyDescent="0.25">
      <c r="A1094" s="1474" t="s">
        <v>4315</v>
      </c>
      <c r="B1094" s="1475" t="s">
        <v>5314</v>
      </c>
      <c r="C1094" s="1382"/>
      <c r="D1094" s="1090"/>
      <c r="E1094" s="449"/>
      <c r="F1094" s="1227" t="str">
        <f>IFERROR(VLOOKUP(A1094,Factura1_0!$K$5:$K$263,1,0),"0")</f>
        <v>0</v>
      </c>
      <c r="G1094" s="1227">
        <f>IFERROR(VLOOKUP(A1094,Boleta1_0!$K$5:$K$248,1,0),0)</f>
        <v>0</v>
      </c>
      <c r="H1094" s="1227">
        <f>IFERROR(VLOOKUP(A1094,'Nota de Débito1_0'!$K$5:$K$238,1,0),0)</f>
        <v>0</v>
      </c>
      <c r="I1094" s="1227">
        <f>IFERROR(VLOOKUP(A1094,'Nota de Crédito1_0'!$K$5:$K$238,1,0),0)</f>
        <v>0</v>
      </c>
      <c r="J1094" s="1227">
        <f>IFERROR(VLOOKUP(A1094,Retenciones1_0!$K$5:$K$237,1,0),0)</f>
        <v>0</v>
      </c>
      <c r="K1094" s="1227">
        <f>IFERROR(VLOOKUP(A1094,Percepciones1_0!$K$5:$K$236,1,0),0)</f>
        <v>0</v>
      </c>
      <c r="L1094" s="1227">
        <f>IFERROR(VLOOKUP(A1094,Guía1_0!$K$5:$K$235,1,0),0)</f>
        <v>0</v>
      </c>
      <c r="M1094" s="1227">
        <f>IFERROR(VLOOKUP(A1094,'Resumen Diario1_1'!$K$5:$K$233,1,0),0)</f>
        <v>0</v>
      </c>
      <c r="N1094" s="1227">
        <f>IFERROR(VLOOKUP(A1094,'Comunicación de Baja1_0'!$K$5:$K$233,1,0),0)</f>
        <v>0</v>
      </c>
      <c r="O1094" s="1227">
        <f>IFERROR(VLOOKUP(A1094,'Resumen de reversiones1_0'!$K$5:$K$1000,1,0),0)</f>
        <v>0</v>
      </c>
      <c r="P1094" s="1227" t="str">
        <f>IFERROR(VLOOKUP(A1094,Factura2_0!$L$5:$L$971,1,0),0)</f>
        <v>3064</v>
      </c>
      <c r="Q1094" s="1227" t="str">
        <f>IFERROR(VLOOKUP($A1094,Boleta2_0!$L$5:$L$1117,1,0),0)</f>
        <v>3064</v>
      </c>
      <c r="R1094" s="1227">
        <f>IFERROR(VLOOKUP($A1094,'Servicios Públicos2_0'!$L$5:$L$462,1,0),0)</f>
        <v>0</v>
      </c>
      <c r="S1094" s="1227" t="str">
        <f>IFERROR(VLOOKUP($A1094,NotaCredito2_0!$L$5:$L$457,1,0),0)</f>
        <v>3064</v>
      </c>
      <c r="T1094" s="1227" t="str">
        <f>IFERROR(VLOOKUP($A1094,NotaDebito2_0!$L$5:$L$454,1,0),0)</f>
        <v>3064</v>
      </c>
      <c r="U1094" s="1227">
        <f>IFERROR(VLOOKUP($A1094,General!$D$6:$D$235,1,0),0)</f>
        <v>0</v>
      </c>
      <c r="V1094" s="1227">
        <f>IFERROR(VLOOKUP($A1094,Firma!$H$4:$H$232,1,0),0)</f>
        <v>0</v>
      </c>
      <c r="W1094" s="1474" t="s">
        <v>4315</v>
      </c>
      <c r="X1094" s="1229" t="str">
        <f t="shared" si="17"/>
        <v>3064</v>
      </c>
    </row>
    <row r="1095" spans="1:24" customFormat="1" x14ac:dyDescent="0.25">
      <c r="A1095" s="1474" t="s">
        <v>4316</v>
      </c>
      <c r="B1095" s="1475" t="s">
        <v>4317</v>
      </c>
      <c r="C1095" s="1382"/>
      <c r="D1095" s="1090"/>
      <c r="E1095" s="449"/>
      <c r="F1095" s="1227" t="str">
        <f>IFERROR(VLOOKUP(A1095,Factura1_0!$K$5:$K$263,1,0),"0")</f>
        <v>0</v>
      </c>
      <c r="G1095" s="1227">
        <f>IFERROR(VLOOKUP(A1095,Boleta1_0!$K$5:$K$248,1,0),0)</f>
        <v>0</v>
      </c>
      <c r="H1095" s="1227">
        <f>IFERROR(VLOOKUP(A1095,'Nota de Débito1_0'!$K$5:$K$238,1,0),0)</f>
        <v>0</v>
      </c>
      <c r="I1095" s="1227">
        <f>IFERROR(VLOOKUP(A1095,'Nota de Crédito1_0'!$K$5:$K$238,1,0),0)</f>
        <v>0</v>
      </c>
      <c r="J1095" s="1227">
        <f>IFERROR(VLOOKUP(A1095,Retenciones1_0!$K$5:$K$237,1,0),0)</f>
        <v>0</v>
      </c>
      <c r="K1095" s="1227">
        <f>IFERROR(VLOOKUP(A1095,Percepciones1_0!$K$5:$K$236,1,0),0)</f>
        <v>0</v>
      </c>
      <c r="L1095" s="1227">
        <f>IFERROR(VLOOKUP(A1095,Guía1_0!$K$5:$K$235,1,0),0)</f>
        <v>0</v>
      </c>
      <c r="M1095" s="1227">
        <f>IFERROR(VLOOKUP(A1095,'Resumen Diario1_1'!$K$5:$K$233,1,0),0)</f>
        <v>0</v>
      </c>
      <c r="N1095" s="1227">
        <f>IFERROR(VLOOKUP(A1095,'Comunicación de Baja1_0'!$K$5:$K$233,1,0),0)</f>
        <v>0</v>
      </c>
      <c r="O1095" s="1227">
        <f>IFERROR(VLOOKUP(A1095,'Resumen de reversiones1_0'!$K$5:$K$1000,1,0),0)</f>
        <v>0</v>
      </c>
      <c r="P1095" s="1227" t="str">
        <f>IFERROR(VLOOKUP(A1095,Factura2_0!$L$5:$L$971,1,0),0)</f>
        <v>3065</v>
      </c>
      <c r="Q1095" s="1227" t="str">
        <f>IFERROR(VLOOKUP($A1095,Boleta2_0!$L$5:$L$1117,1,0),0)</f>
        <v>3065</v>
      </c>
      <c r="R1095" s="1227">
        <f>IFERROR(VLOOKUP($A1095,'Servicios Públicos2_0'!$L$5:$L$462,1,0),0)</f>
        <v>0</v>
      </c>
      <c r="S1095" s="1227">
        <f>IFERROR(VLOOKUP($A1095,NotaCredito2_0!$L$5:$L$457,1,0),0)</f>
        <v>0</v>
      </c>
      <c r="T1095" s="1227">
        <f>IFERROR(VLOOKUP($A1095,NotaDebito2_0!$L$5:$L$454,1,0),0)</f>
        <v>0</v>
      </c>
      <c r="U1095" s="1227">
        <f>IFERROR(VLOOKUP($A1095,General!$D$6:$D$235,1,0),0)</f>
        <v>0</v>
      </c>
      <c r="V1095" s="1227">
        <f>IFERROR(VLOOKUP($A1095,Firma!$H$4:$H$232,1,0),0)</f>
        <v>0</v>
      </c>
      <c r="W1095" s="1474" t="s">
        <v>4316</v>
      </c>
      <c r="X1095" s="1229" t="str">
        <f t="shared" si="17"/>
        <v>3065</v>
      </c>
    </row>
    <row r="1096" spans="1:24" customFormat="1" x14ac:dyDescent="0.25">
      <c r="A1096" s="1474" t="s">
        <v>4318</v>
      </c>
      <c r="B1096" s="1475" t="s">
        <v>4319</v>
      </c>
      <c r="C1096" s="1382"/>
      <c r="D1096" s="1090"/>
      <c r="E1096" s="449"/>
      <c r="F1096" s="1227" t="str">
        <f>IFERROR(VLOOKUP(A1096,Factura1_0!$K$5:$K$263,1,0),"0")</f>
        <v>0</v>
      </c>
      <c r="G1096" s="1227">
        <f>IFERROR(VLOOKUP(A1096,Boleta1_0!$K$5:$K$248,1,0),0)</f>
        <v>0</v>
      </c>
      <c r="H1096" s="1227">
        <f>IFERROR(VLOOKUP(A1096,'Nota de Débito1_0'!$K$5:$K$238,1,0),0)</f>
        <v>0</v>
      </c>
      <c r="I1096" s="1227">
        <f>IFERROR(VLOOKUP(A1096,'Nota de Crédito1_0'!$K$5:$K$238,1,0),0)</f>
        <v>0</v>
      </c>
      <c r="J1096" s="1227">
        <f>IFERROR(VLOOKUP(A1096,Retenciones1_0!$K$5:$K$237,1,0),0)</f>
        <v>0</v>
      </c>
      <c r="K1096" s="1227">
        <f>IFERROR(VLOOKUP(A1096,Percepciones1_0!$K$5:$K$236,1,0),0)</f>
        <v>0</v>
      </c>
      <c r="L1096" s="1227">
        <f>IFERROR(VLOOKUP(A1096,Guía1_0!$K$5:$K$235,1,0),0)</f>
        <v>0</v>
      </c>
      <c r="M1096" s="1227">
        <f>IFERROR(VLOOKUP(A1096,'Resumen Diario1_1'!$K$5:$K$233,1,0),0)</f>
        <v>0</v>
      </c>
      <c r="N1096" s="1227">
        <f>IFERROR(VLOOKUP(A1096,'Comunicación de Baja1_0'!$K$5:$K$233,1,0),0)</f>
        <v>0</v>
      </c>
      <c r="O1096" s="1227">
        <f>IFERROR(VLOOKUP(A1096,'Resumen de reversiones1_0'!$K$5:$K$1000,1,0),0)</f>
        <v>0</v>
      </c>
      <c r="P1096" s="1227">
        <f>IFERROR(VLOOKUP(A1096,Factura2_0!$L$5:$L$971,1,0),0)</f>
        <v>0</v>
      </c>
      <c r="Q1096" s="1227">
        <f>IFERROR(VLOOKUP($A1096,Boleta2_0!$L$5:$L$1117,1,0),0)</f>
        <v>0</v>
      </c>
      <c r="R1096" s="1227" t="str">
        <f>IFERROR(VLOOKUP($A1096,'Servicios Públicos2_0'!$L$5:$L$462,1,0),0)</f>
        <v>3066</v>
      </c>
      <c r="S1096" s="1227">
        <f>IFERROR(VLOOKUP($A1096,NotaCredito2_0!$L$5:$L$457,1,0),0)</f>
        <v>0</v>
      </c>
      <c r="T1096" s="1227">
        <f>IFERROR(VLOOKUP($A1096,NotaDebito2_0!$L$5:$L$454,1,0),0)</f>
        <v>0</v>
      </c>
      <c r="U1096" s="1227">
        <f>IFERROR(VLOOKUP($A1096,General!$D$6:$D$235,1,0),0)</f>
        <v>0</v>
      </c>
      <c r="V1096" s="1227">
        <f>IFERROR(VLOOKUP($A1096,Firma!$H$4:$H$232,1,0),0)</f>
        <v>0</v>
      </c>
      <c r="W1096" s="1474" t="s">
        <v>4318</v>
      </c>
      <c r="X1096" s="1229" t="str">
        <f t="shared" si="17"/>
        <v>3066</v>
      </c>
    </row>
    <row r="1097" spans="1:24" x14ac:dyDescent="0.25">
      <c r="A1097" s="1474" t="s">
        <v>4320</v>
      </c>
      <c r="B1097" s="1475" t="s">
        <v>4321</v>
      </c>
      <c r="C1097" s="1382"/>
      <c r="D1097" s="1090"/>
      <c r="E1097" s="449"/>
      <c r="F1097" s="1227" t="str">
        <f>IFERROR(VLOOKUP(A1097,Factura1_0!$K$5:$K$263,1,0),"0")</f>
        <v>0</v>
      </c>
      <c r="G1097" s="1227">
        <f>IFERROR(VLOOKUP(A1097,Boleta1_0!$K$5:$K$248,1,0),0)</f>
        <v>0</v>
      </c>
      <c r="H1097" s="1227">
        <f>IFERROR(VLOOKUP(A1097,'Nota de Débito1_0'!$K$5:$K$238,1,0),0)</f>
        <v>0</v>
      </c>
      <c r="I1097" s="1227">
        <f>IFERROR(VLOOKUP(A1097,'Nota de Crédito1_0'!$K$5:$K$238,1,0),0)</f>
        <v>0</v>
      </c>
      <c r="J1097" s="1227">
        <f>IFERROR(VLOOKUP(A1097,Retenciones1_0!$K$5:$K$237,1,0),0)</f>
        <v>0</v>
      </c>
      <c r="K1097" s="1227">
        <f>IFERROR(VLOOKUP(A1097,Percepciones1_0!$K$5:$K$236,1,0),0)</f>
        <v>0</v>
      </c>
      <c r="L1097" s="1227">
        <f>IFERROR(VLOOKUP(A1097,Guía1_0!$K$5:$K$235,1,0),0)</f>
        <v>0</v>
      </c>
      <c r="M1097" s="1227">
        <f>IFERROR(VLOOKUP(A1097,'Resumen Diario1_1'!$K$5:$K$233,1,0),0)</f>
        <v>0</v>
      </c>
      <c r="N1097" s="1227">
        <f>IFERROR(VLOOKUP(A1097,'Comunicación de Baja1_0'!$K$5:$K$233,1,0),0)</f>
        <v>0</v>
      </c>
      <c r="O1097" s="1227">
        <f>IFERROR(VLOOKUP(A1097,'Resumen de reversiones1_0'!$K$5:$K$1000,1,0),0)</f>
        <v>0</v>
      </c>
      <c r="P1097" s="1227" t="str">
        <f>IFERROR(VLOOKUP(A1097,Factura2_0!$L$5:$L$971,1,0),0)</f>
        <v>3067</v>
      </c>
      <c r="Q1097" s="1227" t="str">
        <f>IFERROR(VLOOKUP($A1097,Boleta2_0!$L$5:$L$1117,1,0),0)</f>
        <v>3067</v>
      </c>
      <c r="R1097" s="1227" t="str">
        <f>IFERROR(VLOOKUP($A1097,'Servicios Públicos2_0'!$L$5:$L$462,1,0),0)</f>
        <v>3067</v>
      </c>
      <c r="S1097" s="1227" t="str">
        <f>IFERROR(VLOOKUP($A1097,NotaCredito2_0!$L$5:$L$457,1,0),0)</f>
        <v>3067</v>
      </c>
      <c r="T1097" s="1227" t="str">
        <f>IFERROR(VLOOKUP($A1097,NotaDebito2_0!$L$5:$L$454,1,0),0)</f>
        <v>3067</v>
      </c>
      <c r="U1097" s="1227">
        <f>IFERROR(VLOOKUP($A1097,General!$D$6:$D$235,1,0),0)</f>
        <v>0</v>
      </c>
      <c r="V1097" s="1227">
        <f>IFERROR(VLOOKUP($A1097,Firma!$H$4:$H$232,1,0),0)</f>
        <v>0</v>
      </c>
      <c r="W1097" s="1474" t="s">
        <v>4320</v>
      </c>
      <c r="X1097" s="1229" t="str">
        <f t="shared" si="17"/>
        <v>3067</v>
      </c>
    </row>
    <row r="1098" spans="1:24" x14ac:dyDescent="0.25">
      <c r="A1098" s="1474" t="s">
        <v>4322</v>
      </c>
      <c r="B1098" s="1475" t="s">
        <v>4323</v>
      </c>
      <c r="C1098" s="1382"/>
      <c r="D1098" s="1090"/>
      <c r="E1098" s="449"/>
      <c r="F1098" s="1227" t="str">
        <f>IFERROR(VLOOKUP(A1098,Factura1_0!$K$5:$K$263,1,0),"0")</f>
        <v>0</v>
      </c>
      <c r="G1098" s="1227">
        <f>IFERROR(VLOOKUP(A1098,Boleta1_0!$K$5:$K$248,1,0),0)</f>
        <v>0</v>
      </c>
      <c r="H1098" s="1227">
        <f>IFERROR(VLOOKUP(A1098,'Nota de Débito1_0'!$K$5:$K$238,1,0),0)</f>
        <v>0</v>
      </c>
      <c r="I1098" s="1227">
        <f>IFERROR(VLOOKUP(A1098,'Nota de Crédito1_0'!$K$5:$K$238,1,0),0)</f>
        <v>0</v>
      </c>
      <c r="J1098" s="1227">
        <f>IFERROR(VLOOKUP(A1098,Retenciones1_0!$K$5:$K$237,1,0),0)</f>
        <v>0</v>
      </c>
      <c r="K1098" s="1227">
        <f>IFERROR(VLOOKUP(A1098,Percepciones1_0!$K$5:$K$236,1,0),0)</f>
        <v>0</v>
      </c>
      <c r="L1098" s="1227">
        <f>IFERROR(VLOOKUP(A1098,Guía1_0!$K$5:$K$235,1,0),0)</f>
        <v>0</v>
      </c>
      <c r="M1098" s="1227">
        <f>IFERROR(VLOOKUP(A1098,'Resumen Diario1_1'!$K$5:$K$233,1,0),0)</f>
        <v>0</v>
      </c>
      <c r="N1098" s="1227">
        <f>IFERROR(VLOOKUP(A1098,'Comunicación de Baja1_0'!$K$5:$K$233,1,0),0)</f>
        <v>0</v>
      </c>
      <c r="O1098" s="1227">
        <f>IFERROR(VLOOKUP(A1098,'Resumen de reversiones1_0'!$K$5:$K$1000,1,0),0)</f>
        <v>0</v>
      </c>
      <c r="P1098" s="1227" t="str">
        <f>IFERROR(VLOOKUP(A1098,Factura2_0!$L$5:$L$971,1,0),0)</f>
        <v>3068</v>
      </c>
      <c r="Q1098" s="1227" t="str">
        <f>IFERROR(VLOOKUP($A1098,Boleta2_0!$L$5:$L$1117,1,0),0)</f>
        <v>3068</v>
      </c>
      <c r="R1098" s="1227" t="str">
        <f>IFERROR(VLOOKUP($A1098,'Servicios Públicos2_0'!$L$5:$L$462,1,0),0)</f>
        <v>3068</v>
      </c>
      <c r="S1098" s="1227" t="str">
        <f>IFERROR(VLOOKUP($A1098,NotaCredito2_0!$L$5:$L$457,1,0),0)</f>
        <v>3068</v>
      </c>
      <c r="T1098" s="1227" t="str">
        <f>IFERROR(VLOOKUP($A1098,NotaDebito2_0!$L$5:$L$454,1,0),0)</f>
        <v>3068</v>
      </c>
      <c r="U1098" s="1227">
        <f>IFERROR(VLOOKUP($A1098,General!$D$6:$D$235,1,0),0)</f>
        <v>0</v>
      </c>
      <c r="V1098" s="1227">
        <f>IFERROR(VLOOKUP($A1098,Firma!$H$4:$H$232,1,0),0)</f>
        <v>0</v>
      </c>
      <c r="W1098" s="1474" t="s">
        <v>4322</v>
      </c>
      <c r="X1098" s="1229" t="str">
        <f t="shared" si="17"/>
        <v>3068</v>
      </c>
    </row>
    <row r="1099" spans="1:24" x14ac:dyDescent="0.25">
      <c r="A1099" s="1474" t="s">
        <v>4324</v>
      </c>
      <c r="B1099" s="1475" t="s">
        <v>4325</v>
      </c>
      <c r="C1099" s="1382"/>
      <c r="D1099" s="1090"/>
      <c r="E1099" s="449"/>
      <c r="F1099" s="1227" t="str">
        <f>IFERROR(VLOOKUP(A1099,Factura1_0!$K$5:$K$263,1,0),"0")</f>
        <v>0</v>
      </c>
      <c r="G1099" s="1227">
        <f>IFERROR(VLOOKUP(A1099,Boleta1_0!$K$5:$K$248,1,0),0)</f>
        <v>0</v>
      </c>
      <c r="H1099" s="1227">
        <f>IFERROR(VLOOKUP(A1099,'Nota de Débito1_0'!$K$5:$K$238,1,0),0)</f>
        <v>0</v>
      </c>
      <c r="I1099" s="1227">
        <f>IFERROR(VLOOKUP(A1099,'Nota de Crédito1_0'!$K$5:$K$238,1,0),0)</f>
        <v>0</v>
      </c>
      <c r="J1099" s="1227">
        <f>IFERROR(VLOOKUP(A1099,Retenciones1_0!$K$5:$K$237,1,0),0)</f>
        <v>0</v>
      </c>
      <c r="K1099" s="1227">
        <f>IFERROR(VLOOKUP(A1099,Percepciones1_0!$K$5:$K$236,1,0),0)</f>
        <v>0</v>
      </c>
      <c r="L1099" s="1227">
        <f>IFERROR(VLOOKUP(A1099,Guía1_0!$K$5:$K$235,1,0),0)</f>
        <v>0</v>
      </c>
      <c r="M1099" s="1227">
        <f>IFERROR(VLOOKUP(A1099,'Resumen Diario1_1'!$K$5:$K$233,1,0),0)</f>
        <v>0</v>
      </c>
      <c r="N1099" s="1227">
        <f>IFERROR(VLOOKUP(A1099,'Comunicación de Baja1_0'!$K$5:$K$233,1,0),0)</f>
        <v>0</v>
      </c>
      <c r="O1099" s="1227">
        <f>IFERROR(VLOOKUP(A1099,'Resumen de reversiones1_0'!$K$5:$K$1000,1,0),0)</f>
        <v>0</v>
      </c>
      <c r="P1099" s="1227">
        <f>IFERROR(VLOOKUP(A1099,Factura2_0!$L$5:$L$971,1,0),0)</f>
        <v>0</v>
      </c>
      <c r="Q1099" s="1227">
        <f>IFERROR(VLOOKUP($A1099,Boleta2_0!$L$5:$L$1117,1,0),0)</f>
        <v>0</v>
      </c>
      <c r="R1099" s="1227">
        <f>IFERROR(VLOOKUP($A1099,'Servicios Públicos2_0'!$L$5:$L$462,1,0),0)</f>
        <v>0</v>
      </c>
      <c r="S1099" s="1227">
        <f>IFERROR(VLOOKUP($A1099,NotaCredito2_0!$L$5:$L$457,1,0),0)</f>
        <v>0</v>
      </c>
      <c r="T1099" s="1227">
        <f>IFERROR(VLOOKUP($A1099,NotaDebito2_0!$L$5:$L$454,1,0),0)</f>
        <v>0</v>
      </c>
      <c r="U1099" s="1227">
        <f>IFERROR(VLOOKUP($A1099,General!$D$6:$D$235,1,0),0)</f>
        <v>0</v>
      </c>
      <c r="V1099" s="1227">
        <f>IFERROR(VLOOKUP($A1099,Firma!$H$4:$H$232,1,0),0)</f>
        <v>0</v>
      </c>
      <c r="W1099" s="1474" t="s">
        <v>4324</v>
      </c>
      <c r="X1099" s="1229" t="str">
        <f t="shared" si="17"/>
        <v>3069</v>
      </c>
    </row>
    <row r="1100" spans="1:24" x14ac:dyDescent="0.25">
      <c r="A1100" s="1474" t="s">
        <v>4326</v>
      </c>
      <c r="B1100" s="1475" t="s">
        <v>4327</v>
      </c>
      <c r="C1100" s="1382"/>
      <c r="D1100" s="1090"/>
      <c r="E1100" s="449"/>
      <c r="F1100" s="1227" t="str">
        <f>IFERROR(VLOOKUP(A1100,Factura1_0!$K$5:$K$263,1,0),"0")</f>
        <v>0</v>
      </c>
      <c r="G1100" s="1227">
        <f>IFERROR(VLOOKUP(A1100,Boleta1_0!$K$5:$K$248,1,0),0)</f>
        <v>0</v>
      </c>
      <c r="H1100" s="1227">
        <f>IFERROR(VLOOKUP(A1100,'Nota de Débito1_0'!$K$5:$K$238,1,0),0)</f>
        <v>0</v>
      </c>
      <c r="I1100" s="1227">
        <f>IFERROR(VLOOKUP(A1100,'Nota de Crédito1_0'!$K$5:$K$238,1,0),0)</f>
        <v>0</v>
      </c>
      <c r="J1100" s="1227">
        <f>IFERROR(VLOOKUP(A1100,Retenciones1_0!$K$5:$K$237,1,0),0)</f>
        <v>0</v>
      </c>
      <c r="K1100" s="1227">
        <f>IFERROR(VLOOKUP(A1100,Percepciones1_0!$K$5:$K$236,1,0),0)</f>
        <v>0</v>
      </c>
      <c r="L1100" s="1227">
        <f>IFERROR(VLOOKUP(A1100,Guía1_0!$K$5:$K$235,1,0),0)</f>
        <v>0</v>
      </c>
      <c r="M1100" s="1227">
        <f>IFERROR(VLOOKUP(A1100,'Resumen Diario1_1'!$K$5:$K$233,1,0),0)</f>
        <v>0</v>
      </c>
      <c r="N1100" s="1227">
        <f>IFERROR(VLOOKUP(A1100,'Comunicación de Baja1_0'!$K$5:$K$233,1,0),0)</f>
        <v>0</v>
      </c>
      <c r="O1100" s="1227">
        <f>IFERROR(VLOOKUP(A1100,'Resumen de reversiones1_0'!$K$5:$K$1000,1,0),0)</f>
        <v>0</v>
      </c>
      <c r="P1100" s="1227">
        <f>IFERROR(VLOOKUP(A1100,Factura2_0!$L$5:$L$971,1,0),0)</f>
        <v>0</v>
      </c>
      <c r="Q1100" s="1227">
        <f>IFERROR(VLOOKUP($A1100,Boleta2_0!$L$5:$L$1117,1,0),0)</f>
        <v>0</v>
      </c>
      <c r="R1100" s="1227">
        <f>IFERROR(VLOOKUP($A1100,'Servicios Públicos2_0'!$L$5:$L$462,1,0),0)</f>
        <v>0</v>
      </c>
      <c r="S1100" s="1227">
        <f>IFERROR(VLOOKUP($A1100,NotaCredito2_0!$L$5:$L$457,1,0),0)</f>
        <v>0</v>
      </c>
      <c r="T1100" s="1227">
        <f>IFERROR(VLOOKUP($A1100,NotaDebito2_0!$L$5:$L$454,1,0),0)</f>
        <v>0</v>
      </c>
      <c r="U1100" s="1227">
        <f>IFERROR(VLOOKUP($A1100,General!$D$6:$D$235,1,0),0)</f>
        <v>0</v>
      </c>
      <c r="V1100" s="1227">
        <f>IFERROR(VLOOKUP($A1100,Firma!$H$4:$H$232,1,0),0)</f>
        <v>0</v>
      </c>
      <c r="W1100" s="1474" t="s">
        <v>4326</v>
      </c>
      <c r="X1100" s="1229" t="str">
        <f t="shared" si="17"/>
        <v>3070</v>
      </c>
    </row>
    <row r="1101" spans="1:24" x14ac:dyDescent="0.25">
      <c r="A1101" s="1474" t="s">
        <v>4328</v>
      </c>
      <c r="B1101" s="1475" t="s">
        <v>5303</v>
      </c>
      <c r="C1101" s="1382"/>
      <c r="D1101" s="1090"/>
      <c r="E1101" s="449"/>
      <c r="F1101" s="1227" t="str">
        <f>IFERROR(VLOOKUP(A1101,Factura1_0!$K$5:$K$263,1,0),"0")</f>
        <v>0</v>
      </c>
      <c r="G1101" s="1227">
        <f>IFERROR(VLOOKUP(A1101,Boleta1_0!$K$5:$K$248,1,0),0)</f>
        <v>0</v>
      </c>
      <c r="H1101" s="1227">
        <f>IFERROR(VLOOKUP(A1101,'Nota de Débito1_0'!$K$5:$K$238,1,0),0)</f>
        <v>0</v>
      </c>
      <c r="I1101" s="1227">
        <f>IFERROR(VLOOKUP(A1101,'Nota de Crédito1_0'!$K$5:$K$238,1,0),0)</f>
        <v>0</v>
      </c>
      <c r="J1101" s="1227">
        <f>IFERROR(VLOOKUP(A1101,Retenciones1_0!$K$5:$K$237,1,0),0)</f>
        <v>0</v>
      </c>
      <c r="K1101" s="1227">
        <f>IFERROR(VLOOKUP(A1101,Percepciones1_0!$K$5:$K$236,1,0),0)</f>
        <v>0</v>
      </c>
      <c r="L1101" s="1227">
        <f>IFERROR(VLOOKUP(A1101,Guía1_0!$K$5:$K$235,1,0),0)</f>
        <v>0</v>
      </c>
      <c r="M1101" s="1227">
        <f>IFERROR(VLOOKUP(A1101,'Resumen Diario1_1'!$K$5:$K$233,1,0),0)</f>
        <v>0</v>
      </c>
      <c r="N1101" s="1227">
        <f>IFERROR(VLOOKUP(A1101,'Comunicación de Baja1_0'!$K$5:$K$233,1,0),0)</f>
        <v>0</v>
      </c>
      <c r="O1101" s="1227">
        <f>IFERROR(VLOOKUP(A1101,'Resumen de reversiones1_0'!$K$5:$K$1000,1,0),0)</f>
        <v>0</v>
      </c>
      <c r="P1101" s="1227" t="str">
        <f>IFERROR(VLOOKUP(A1101,Factura2_0!$L$5:$L$971,1,0),0)</f>
        <v>3071</v>
      </c>
      <c r="Q1101" s="1227" t="str">
        <f>IFERROR(VLOOKUP($A1101,Boleta2_0!$L$5:$L$1117,1,0),0)</f>
        <v>3071</v>
      </c>
      <c r="R1101" s="1227" t="str">
        <f>IFERROR(VLOOKUP($A1101,'Servicios Públicos2_0'!$L$5:$L$462,1,0),0)</f>
        <v>3071</v>
      </c>
      <c r="S1101" s="1227">
        <f>IFERROR(VLOOKUP($A1101,NotaCredito2_0!$L$5:$L$457,1,0),0)</f>
        <v>0</v>
      </c>
      <c r="T1101" s="1227">
        <f>IFERROR(VLOOKUP($A1101,NotaDebito2_0!$L$5:$L$454,1,0),0)</f>
        <v>0</v>
      </c>
      <c r="U1101" s="1227">
        <f>IFERROR(VLOOKUP($A1101,General!$D$6:$D$235,1,0),0)</f>
        <v>0</v>
      </c>
      <c r="V1101" s="1227">
        <f>IFERROR(VLOOKUP($A1101,Firma!$H$4:$H$232,1,0),0)</f>
        <v>0</v>
      </c>
      <c r="W1101" s="1474" t="s">
        <v>4328</v>
      </c>
      <c r="X1101" s="1229" t="str">
        <f t="shared" si="17"/>
        <v>3071</v>
      </c>
    </row>
    <row r="1102" spans="1:24" x14ac:dyDescent="0.25">
      <c r="A1102" s="1474" t="s">
        <v>4329</v>
      </c>
      <c r="B1102" s="1475" t="s">
        <v>4330</v>
      </c>
      <c r="C1102" s="1382"/>
      <c r="D1102" s="1090"/>
      <c r="E1102" s="449"/>
      <c r="F1102" s="1227" t="str">
        <f>IFERROR(VLOOKUP(A1102,Factura1_0!$K$5:$K$263,1,0),"0")</f>
        <v>0</v>
      </c>
      <c r="G1102" s="1227">
        <f>IFERROR(VLOOKUP(A1102,Boleta1_0!$K$5:$K$248,1,0),0)</f>
        <v>0</v>
      </c>
      <c r="H1102" s="1227">
        <f>IFERROR(VLOOKUP(A1102,'Nota de Débito1_0'!$K$5:$K$238,1,0),0)</f>
        <v>0</v>
      </c>
      <c r="I1102" s="1227">
        <f>IFERROR(VLOOKUP(A1102,'Nota de Crédito1_0'!$K$5:$K$238,1,0),0)</f>
        <v>0</v>
      </c>
      <c r="J1102" s="1227">
        <f>IFERROR(VLOOKUP(A1102,Retenciones1_0!$K$5:$K$237,1,0),0)</f>
        <v>0</v>
      </c>
      <c r="K1102" s="1227">
        <f>IFERROR(VLOOKUP(A1102,Percepciones1_0!$K$5:$K$236,1,0),0)</f>
        <v>0</v>
      </c>
      <c r="L1102" s="1227">
        <f>IFERROR(VLOOKUP(A1102,Guía1_0!$K$5:$K$235,1,0),0)</f>
        <v>0</v>
      </c>
      <c r="M1102" s="1227">
        <f>IFERROR(VLOOKUP(A1102,'Resumen Diario1_1'!$K$5:$K$233,1,0),0)</f>
        <v>0</v>
      </c>
      <c r="N1102" s="1227">
        <f>IFERROR(VLOOKUP(A1102,'Comunicación de Baja1_0'!$K$5:$K$233,1,0),0)</f>
        <v>0</v>
      </c>
      <c r="O1102" s="1227">
        <f>IFERROR(VLOOKUP(A1102,'Resumen de reversiones1_0'!$K$5:$K$1000,1,0),0)</f>
        <v>0</v>
      </c>
      <c r="P1102" s="1227" t="str">
        <f>IFERROR(VLOOKUP(A1102,Factura2_0!$L$5:$L$971,1,0),0)</f>
        <v>3072</v>
      </c>
      <c r="Q1102" s="1227" t="str">
        <f>IFERROR(VLOOKUP($A1102,Boleta2_0!$L$5:$L$1117,1,0),0)</f>
        <v>3072</v>
      </c>
      <c r="R1102" s="1227" t="str">
        <f>IFERROR(VLOOKUP($A1102,'Servicios Públicos2_0'!$L$5:$L$462,1,0),0)</f>
        <v>3072</v>
      </c>
      <c r="S1102" s="1227">
        <f>IFERROR(VLOOKUP($A1102,NotaCredito2_0!$L$5:$L$457,1,0),0)</f>
        <v>0</v>
      </c>
      <c r="T1102" s="1227">
        <f>IFERROR(VLOOKUP($A1102,NotaDebito2_0!$L$5:$L$454,1,0),0)</f>
        <v>0</v>
      </c>
      <c r="U1102" s="1227">
        <f>IFERROR(VLOOKUP($A1102,General!$D$6:$D$235,1,0),0)</f>
        <v>0</v>
      </c>
      <c r="V1102" s="1227">
        <f>IFERROR(VLOOKUP($A1102,Firma!$H$4:$H$232,1,0),0)</f>
        <v>0</v>
      </c>
      <c r="W1102" s="1474" t="s">
        <v>4329</v>
      </c>
      <c r="X1102" s="1229" t="str">
        <f t="shared" si="17"/>
        <v>3072</v>
      </c>
    </row>
    <row r="1103" spans="1:24" x14ac:dyDescent="0.25">
      <c r="A1103" s="1474" t="s">
        <v>4331</v>
      </c>
      <c r="B1103" s="1475" t="s">
        <v>4332</v>
      </c>
      <c r="C1103" s="1382"/>
      <c r="D1103" s="1090"/>
      <c r="E1103" s="449"/>
      <c r="F1103" s="1227" t="str">
        <f>IFERROR(VLOOKUP(A1103,Factura1_0!$K$5:$K$263,1,0),"0")</f>
        <v>0</v>
      </c>
      <c r="G1103" s="1227">
        <f>IFERROR(VLOOKUP(A1103,Boleta1_0!$K$5:$K$248,1,0),0)</f>
        <v>0</v>
      </c>
      <c r="H1103" s="1227">
        <f>IFERROR(VLOOKUP(A1103,'Nota de Débito1_0'!$K$5:$K$238,1,0),0)</f>
        <v>0</v>
      </c>
      <c r="I1103" s="1227">
        <f>IFERROR(VLOOKUP(A1103,'Nota de Crédito1_0'!$K$5:$K$238,1,0),0)</f>
        <v>0</v>
      </c>
      <c r="J1103" s="1227">
        <f>IFERROR(VLOOKUP(A1103,Retenciones1_0!$K$5:$K$237,1,0),0)</f>
        <v>0</v>
      </c>
      <c r="K1103" s="1227">
        <f>IFERROR(VLOOKUP(A1103,Percepciones1_0!$K$5:$K$236,1,0),0)</f>
        <v>0</v>
      </c>
      <c r="L1103" s="1227">
        <f>IFERROR(VLOOKUP(A1103,Guía1_0!$K$5:$K$235,1,0),0)</f>
        <v>0</v>
      </c>
      <c r="M1103" s="1227">
        <f>IFERROR(VLOOKUP(A1103,'Resumen Diario1_1'!$K$5:$K$233,1,0),0)</f>
        <v>0</v>
      </c>
      <c r="N1103" s="1227">
        <f>IFERROR(VLOOKUP(A1103,'Comunicación de Baja1_0'!$K$5:$K$233,1,0),0)</f>
        <v>0</v>
      </c>
      <c r="O1103" s="1227">
        <f>IFERROR(VLOOKUP(A1103,'Resumen de reversiones1_0'!$K$5:$K$1000,1,0),0)</f>
        <v>0</v>
      </c>
      <c r="P1103" s="1227" t="str">
        <f>IFERROR(VLOOKUP(A1103,Factura2_0!$L$5:$L$971,1,0),0)</f>
        <v>3073</v>
      </c>
      <c r="Q1103" s="1227" t="str">
        <f>IFERROR(VLOOKUP($A1103,Boleta2_0!$L$5:$L$1117,1,0),0)</f>
        <v>3073</v>
      </c>
      <c r="R1103" s="1227" t="str">
        <f>IFERROR(VLOOKUP($A1103,'Servicios Públicos2_0'!$L$5:$L$462,1,0),0)</f>
        <v>3073</v>
      </c>
      <c r="S1103" s="1227">
        <f>IFERROR(VLOOKUP($A1103,NotaCredito2_0!$L$5:$L$457,1,0),0)</f>
        <v>0</v>
      </c>
      <c r="T1103" s="1227">
        <f>IFERROR(VLOOKUP($A1103,NotaDebito2_0!$L$5:$L$454,1,0),0)</f>
        <v>0</v>
      </c>
      <c r="U1103" s="1227">
        <f>IFERROR(VLOOKUP($A1103,General!$D$6:$D$235,1,0),0)</f>
        <v>0</v>
      </c>
      <c r="V1103" s="1227">
        <f>IFERROR(VLOOKUP($A1103,Firma!$H$4:$H$232,1,0),0)</f>
        <v>0</v>
      </c>
      <c r="W1103" s="1474" t="s">
        <v>4331</v>
      </c>
      <c r="X1103" s="1229" t="str">
        <f t="shared" si="17"/>
        <v>3073</v>
      </c>
    </row>
    <row r="1104" spans="1:24" x14ac:dyDescent="0.25">
      <c r="A1104" s="1474" t="s">
        <v>4333</v>
      </c>
      <c r="B1104" s="1475" t="s">
        <v>6012</v>
      </c>
      <c r="C1104" s="1382"/>
      <c r="D1104" s="1090"/>
      <c r="E1104" s="449"/>
      <c r="F1104" s="1227" t="str">
        <f>IFERROR(VLOOKUP(A1104,Factura1_0!$K$5:$K$263,1,0),"0")</f>
        <v>0</v>
      </c>
      <c r="G1104" s="1227">
        <f>IFERROR(VLOOKUP(A1104,Boleta1_0!$K$5:$K$248,1,0),0)</f>
        <v>0</v>
      </c>
      <c r="H1104" s="1227">
        <f>IFERROR(VLOOKUP(A1104,'Nota de Débito1_0'!$K$5:$K$238,1,0),0)</f>
        <v>0</v>
      </c>
      <c r="I1104" s="1227">
        <f>IFERROR(VLOOKUP(A1104,'Nota de Crédito1_0'!$K$5:$K$238,1,0),0)</f>
        <v>0</v>
      </c>
      <c r="J1104" s="1227">
        <f>IFERROR(VLOOKUP(A1104,Retenciones1_0!$K$5:$K$237,1,0),0)</f>
        <v>0</v>
      </c>
      <c r="K1104" s="1227">
        <f>IFERROR(VLOOKUP(A1104,Percepciones1_0!$K$5:$K$236,1,0),0)</f>
        <v>0</v>
      </c>
      <c r="L1104" s="1227">
        <f>IFERROR(VLOOKUP(A1104,Guía1_0!$K$5:$K$235,1,0),0)</f>
        <v>0</v>
      </c>
      <c r="M1104" s="1227">
        <f>IFERROR(VLOOKUP(A1104,'Resumen Diario1_1'!$K$5:$K$233,1,0),0)</f>
        <v>0</v>
      </c>
      <c r="N1104" s="1227">
        <f>IFERROR(VLOOKUP(A1104,'Comunicación de Baja1_0'!$K$5:$K$233,1,0),0)</f>
        <v>0</v>
      </c>
      <c r="O1104" s="1227">
        <f>IFERROR(VLOOKUP(A1104,'Resumen de reversiones1_0'!$K$5:$K$1000,1,0),0)</f>
        <v>0</v>
      </c>
      <c r="P1104" s="1227" t="str">
        <f>IFERROR(VLOOKUP(A1104,Factura2_0!$L$5:$L$971,1,0),0)</f>
        <v>3074</v>
      </c>
      <c r="Q1104" s="1227" t="str">
        <f>IFERROR(VLOOKUP($A1104,Boleta2_0!$L$5:$L$1117,1,0),0)</f>
        <v>3074</v>
      </c>
      <c r="R1104" s="1227">
        <f>IFERROR(VLOOKUP($A1104,'Servicios Públicos2_0'!$L$5:$L$462,1,0),0)</f>
        <v>0</v>
      </c>
      <c r="S1104" s="1227">
        <f>IFERROR(VLOOKUP($A1104,NotaCredito2_0!$L$5:$L$457,1,0),0)</f>
        <v>0</v>
      </c>
      <c r="T1104" s="1227">
        <f>IFERROR(VLOOKUP($A1104,NotaDebito2_0!$L$5:$L$454,1,0),0)</f>
        <v>0</v>
      </c>
      <c r="U1104" s="1227">
        <f>IFERROR(VLOOKUP($A1104,General!$D$6:$D$235,1,0),0)</f>
        <v>0</v>
      </c>
      <c r="V1104" s="1227">
        <f>IFERROR(VLOOKUP($A1104,Firma!$H$4:$H$232,1,0),0)</f>
        <v>0</v>
      </c>
      <c r="W1104" s="1474" t="s">
        <v>4333</v>
      </c>
      <c r="X1104" s="1229" t="str">
        <f t="shared" si="17"/>
        <v>3074</v>
      </c>
    </row>
    <row r="1105" spans="1:24" x14ac:dyDescent="0.25">
      <c r="A1105" s="1474" t="s">
        <v>4334</v>
      </c>
      <c r="B1105" s="1475" t="s">
        <v>4335</v>
      </c>
      <c r="C1105" s="1382"/>
      <c r="D1105" s="1090"/>
      <c r="E1105" s="449"/>
      <c r="F1105" s="1227" t="str">
        <f>IFERROR(VLOOKUP(A1105,Factura1_0!$K$5:$K$263,1,0),"0")</f>
        <v>0</v>
      </c>
      <c r="G1105" s="1227">
        <f>IFERROR(VLOOKUP(A1105,Boleta1_0!$K$5:$K$248,1,0),0)</f>
        <v>0</v>
      </c>
      <c r="H1105" s="1227">
        <f>IFERROR(VLOOKUP(A1105,'Nota de Débito1_0'!$K$5:$K$238,1,0),0)</f>
        <v>0</v>
      </c>
      <c r="I1105" s="1227">
        <f>IFERROR(VLOOKUP(A1105,'Nota de Crédito1_0'!$K$5:$K$238,1,0),0)</f>
        <v>0</v>
      </c>
      <c r="J1105" s="1227">
        <f>IFERROR(VLOOKUP(A1105,Retenciones1_0!$K$5:$K$237,1,0),0)</f>
        <v>0</v>
      </c>
      <c r="K1105" s="1227">
        <f>IFERROR(VLOOKUP(A1105,Percepciones1_0!$K$5:$K$236,1,0),0)</f>
        <v>0</v>
      </c>
      <c r="L1105" s="1227">
        <f>IFERROR(VLOOKUP(A1105,Guía1_0!$K$5:$K$235,1,0),0)</f>
        <v>0</v>
      </c>
      <c r="M1105" s="1227">
        <f>IFERROR(VLOOKUP(A1105,'Resumen Diario1_1'!$K$5:$K$233,1,0),0)</f>
        <v>0</v>
      </c>
      <c r="N1105" s="1227">
        <f>IFERROR(VLOOKUP(A1105,'Comunicación de Baja1_0'!$K$5:$K$233,1,0),0)</f>
        <v>0</v>
      </c>
      <c r="O1105" s="1227">
        <f>IFERROR(VLOOKUP(A1105,'Resumen de reversiones1_0'!$K$5:$K$1000,1,0),0)</f>
        <v>0</v>
      </c>
      <c r="P1105" s="1227" t="str">
        <f>IFERROR(VLOOKUP(A1105,Factura2_0!$L$5:$L$971,1,0),0)</f>
        <v>3075</v>
      </c>
      <c r="Q1105" s="1227" t="str">
        <f>IFERROR(VLOOKUP($A1105,Boleta2_0!$L$5:$L$1117,1,0),0)</f>
        <v>3075</v>
      </c>
      <c r="R1105" s="1227" t="str">
        <f>IFERROR(VLOOKUP($A1105,'Servicios Públicos2_0'!$L$5:$L$462,1,0),0)</f>
        <v>3075</v>
      </c>
      <c r="S1105" s="1227">
        <f>IFERROR(VLOOKUP($A1105,NotaCredito2_0!$L$5:$L$457,1,0),0)</f>
        <v>0</v>
      </c>
      <c r="T1105" s="1227">
        <f>IFERROR(VLOOKUP($A1105,NotaDebito2_0!$L$5:$L$454,1,0),0)</f>
        <v>0</v>
      </c>
      <c r="U1105" s="1227">
        <f>IFERROR(VLOOKUP($A1105,General!$D$6:$D$235,1,0),0)</f>
        <v>0</v>
      </c>
      <c r="V1105" s="1227">
        <f>IFERROR(VLOOKUP($A1105,Firma!$H$4:$H$232,1,0),0)</f>
        <v>0</v>
      </c>
      <c r="W1105" s="1474" t="s">
        <v>4334</v>
      </c>
      <c r="X1105" s="1229" t="str">
        <f t="shared" si="17"/>
        <v>3075</v>
      </c>
    </row>
    <row r="1106" spans="1:24" x14ac:dyDescent="0.25">
      <c r="A1106" s="1474" t="s">
        <v>4336</v>
      </c>
      <c r="B1106" s="1475" t="s">
        <v>4337</v>
      </c>
      <c r="C1106" s="1382"/>
      <c r="D1106" s="1090"/>
      <c r="E1106" s="449"/>
      <c r="F1106" s="1227" t="str">
        <f>IFERROR(VLOOKUP(A1106,Factura1_0!$K$5:$K$263,1,0),"0")</f>
        <v>0</v>
      </c>
      <c r="G1106" s="1227">
        <f>IFERROR(VLOOKUP(A1106,Boleta1_0!$K$5:$K$248,1,0),0)</f>
        <v>0</v>
      </c>
      <c r="H1106" s="1227">
        <f>IFERROR(VLOOKUP(A1106,'Nota de Débito1_0'!$K$5:$K$238,1,0),0)</f>
        <v>0</v>
      </c>
      <c r="I1106" s="1227">
        <f>IFERROR(VLOOKUP(A1106,'Nota de Crédito1_0'!$K$5:$K$238,1,0),0)</f>
        <v>0</v>
      </c>
      <c r="J1106" s="1227">
        <f>IFERROR(VLOOKUP(A1106,Retenciones1_0!$K$5:$K$237,1,0),0)</f>
        <v>0</v>
      </c>
      <c r="K1106" s="1227">
        <f>IFERROR(VLOOKUP(A1106,Percepciones1_0!$K$5:$K$236,1,0),0)</f>
        <v>0</v>
      </c>
      <c r="L1106" s="1227">
        <f>IFERROR(VLOOKUP(A1106,Guía1_0!$K$5:$K$235,1,0),0)</f>
        <v>0</v>
      </c>
      <c r="M1106" s="1227">
        <f>IFERROR(VLOOKUP(A1106,'Resumen Diario1_1'!$K$5:$K$233,1,0),0)</f>
        <v>0</v>
      </c>
      <c r="N1106" s="1227">
        <f>IFERROR(VLOOKUP(A1106,'Comunicación de Baja1_0'!$K$5:$K$233,1,0),0)</f>
        <v>0</v>
      </c>
      <c r="O1106" s="1227">
        <f>IFERROR(VLOOKUP(A1106,'Resumen de reversiones1_0'!$K$5:$K$1000,1,0),0)</f>
        <v>0</v>
      </c>
      <c r="P1106" s="1227" t="str">
        <f>IFERROR(VLOOKUP(A1106,Factura2_0!$L$5:$L$971,1,0),0)</f>
        <v>3076</v>
      </c>
      <c r="Q1106" s="1227" t="str">
        <f>IFERROR(VLOOKUP($A1106,Boleta2_0!$L$5:$L$1117,1,0),0)</f>
        <v>3076</v>
      </c>
      <c r="R1106" s="1227" t="str">
        <f>IFERROR(VLOOKUP($A1106,'Servicios Públicos2_0'!$L$5:$L$462,1,0),0)</f>
        <v>3076</v>
      </c>
      <c r="S1106" s="1227">
        <f>IFERROR(VLOOKUP($A1106,NotaCredito2_0!$L$5:$L$457,1,0),0)</f>
        <v>0</v>
      </c>
      <c r="T1106" s="1227">
        <f>IFERROR(VLOOKUP($A1106,NotaDebito2_0!$L$5:$L$454,1,0),0)</f>
        <v>0</v>
      </c>
      <c r="U1106" s="1227">
        <f>IFERROR(VLOOKUP($A1106,General!$D$6:$D$235,1,0),0)</f>
        <v>0</v>
      </c>
      <c r="V1106" s="1227">
        <f>IFERROR(VLOOKUP($A1106,Firma!$H$4:$H$232,1,0),0)</f>
        <v>0</v>
      </c>
      <c r="W1106" s="1474" t="s">
        <v>4336</v>
      </c>
      <c r="X1106" s="1229" t="str">
        <f t="shared" si="17"/>
        <v>3076</v>
      </c>
    </row>
    <row r="1107" spans="1:24" x14ac:dyDescent="0.25">
      <c r="A1107" s="1474" t="s">
        <v>4338</v>
      </c>
      <c r="B1107" s="1475" t="s">
        <v>4339</v>
      </c>
      <c r="C1107" s="1382"/>
      <c r="D1107" s="1090"/>
      <c r="E1107" s="449"/>
      <c r="F1107" s="1227" t="str">
        <f>IFERROR(VLOOKUP(A1107,Factura1_0!$K$5:$K$263,1,0),"0")</f>
        <v>0</v>
      </c>
      <c r="G1107" s="1227">
        <f>IFERROR(VLOOKUP(A1107,Boleta1_0!$K$5:$K$248,1,0),0)</f>
        <v>0</v>
      </c>
      <c r="H1107" s="1227">
        <f>IFERROR(VLOOKUP(A1107,'Nota de Débito1_0'!$K$5:$K$238,1,0),0)</f>
        <v>0</v>
      </c>
      <c r="I1107" s="1227">
        <f>IFERROR(VLOOKUP(A1107,'Nota de Crédito1_0'!$K$5:$K$238,1,0),0)</f>
        <v>0</v>
      </c>
      <c r="J1107" s="1227">
        <f>IFERROR(VLOOKUP(A1107,Retenciones1_0!$K$5:$K$237,1,0),0)</f>
        <v>0</v>
      </c>
      <c r="K1107" s="1227">
        <f>IFERROR(VLOOKUP(A1107,Percepciones1_0!$K$5:$K$236,1,0),0)</f>
        <v>0</v>
      </c>
      <c r="L1107" s="1227">
        <f>IFERROR(VLOOKUP(A1107,Guía1_0!$K$5:$K$235,1,0),0)</f>
        <v>0</v>
      </c>
      <c r="M1107" s="1227">
        <f>IFERROR(VLOOKUP(A1107,'Resumen Diario1_1'!$K$5:$K$233,1,0),0)</f>
        <v>0</v>
      </c>
      <c r="N1107" s="1227">
        <f>IFERROR(VLOOKUP(A1107,'Comunicación de Baja1_0'!$K$5:$K$233,1,0),0)</f>
        <v>0</v>
      </c>
      <c r="O1107" s="1227">
        <f>IFERROR(VLOOKUP(A1107,'Resumen de reversiones1_0'!$K$5:$K$1000,1,0),0)</f>
        <v>0</v>
      </c>
      <c r="P1107" s="1227" t="str">
        <f>IFERROR(VLOOKUP(A1107,Factura2_0!$L$5:$L$971,1,0),0)</f>
        <v>3077</v>
      </c>
      <c r="Q1107" s="1227" t="str">
        <f>IFERROR(VLOOKUP($A1107,Boleta2_0!$L$5:$L$1117,1,0),0)</f>
        <v>3077</v>
      </c>
      <c r="R1107" s="1227" t="str">
        <f>IFERROR(VLOOKUP($A1107,'Servicios Públicos2_0'!$L$5:$L$462,1,0),0)</f>
        <v>3077</v>
      </c>
      <c r="S1107" s="1227">
        <f>IFERROR(VLOOKUP($A1107,NotaCredito2_0!$L$5:$L$457,1,0),0)</f>
        <v>0</v>
      </c>
      <c r="T1107" s="1227">
        <f>IFERROR(VLOOKUP($A1107,NotaDebito2_0!$L$5:$L$454,1,0),0)</f>
        <v>0</v>
      </c>
      <c r="U1107" s="1227">
        <f>IFERROR(VLOOKUP($A1107,General!$D$6:$D$235,1,0),0)</f>
        <v>0</v>
      </c>
      <c r="V1107" s="1227">
        <f>IFERROR(VLOOKUP($A1107,Firma!$H$4:$H$232,1,0),0)</f>
        <v>0</v>
      </c>
      <c r="W1107" s="1474" t="s">
        <v>4338</v>
      </c>
      <c r="X1107" s="1229" t="str">
        <f t="shared" si="17"/>
        <v>3077</v>
      </c>
    </row>
    <row r="1108" spans="1:24" x14ac:dyDescent="0.25">
      <c r="A1108" s="1474" t="s">
        <v>4340</v>
      </c>
      <c r="B1108" s="1475" t="s">
        <v>4341</v>
      </c>
      <c r="C1108" s="1382"/>
      <c r="D1108" s="1090"/>
      <c r="E1108" s="449"/>
      <c r="F1108" s="1227" t="str">
        <f>IFERROR(VLOOKUP(A1108,Factura1_0!$K$5:$K$263,1,0),"0")</f>
        <v>0</v>
      </c>
      <c r="G1108" s="1227">
        <f>IFERROR(VLOOKUP(A1108,Boleta1_0!$K$5:$K$248,1,0),0)</f>
        <v>0</v>
      </c>
      <c r="H1108" s="1227">
        <f>IFERROR(VLOOKUP(A1108,'Nota de Débito1_0'!$K$5:$K$238,1,0),0)</f>
        <v>0</v>
      </c>
      <c r="I1108" s="1227">
        <f>IFERROR(VLOOKUP(A1108,'Nota de Crédito1_0'!$K$5:$K$238,1,0),0)</f>
        <v>0</v>
      </c>
      <c r="J1108" s="1227">
        <f>IFERROR(VLOOKUP(A1108,Retenciones1_0!$K$5:$K$237,1,0),0)</f>
        <v>0</v>
      </c>
      <c r="K1108" s="1227">
        <f>IFERROR(VLOOKUP(A1108,Percepciones1_0!$K$5:$K$236,1,0),0)</f>
        <v>0</v>
      </c>
      <c r="L1108" s="1227">
        <f>IFERROR(VLOOKUP(A1108,Guía1_0!$K$5:$K$235,1,0),0)</f>
        <v>0</v>
      </c>
      <c r="M1108" s="1227">
        <f>IFERROR(VLOOKUP(A1108,'Resumen Diario1_1'!$K$5:$K$233,1,0),0)</f>
        <v>0</v>
      </c>
      <c r="N1108" s="1227">
        <f>IFERROR(VLOOKUP(A1108,'Comunicación de Baja1_0'!$K$5:$K$233,1,0),0)</f>
        <v>0</v>
      </c>
      <c r="O1108" s="1227">
        <f>IFERROR(VLOOKUP(A1108,'Resumen de reversiones1_0'!$K$5:$K$1000,1,0),0)</f>
        <v>0</v>
      </c>
      <c r="P1108" s="1227" t="str">
        <f>IFERROR(VLOOKUP(A1108,Factura2_0!$L$5:$L$971,1,0),0)</f>
        <v>3078</v>
      </c>
      <c r="Q1108" s="1227" t="str">
        <f>IFERROR(VLOOKUP($A1108,Boleta2_0!$L$5:$L$1117,1,0),0)</f>
        <v>3078</v>
      </c>
      <c r="R1108" s="1227" t="str">
        <f>IFERROR(VLOOKUP($A1108,'Servicios Públicos2_0'!$L$5:$L$462,1,0),0)</f>
        <v>3078</v>
      </c>
      <c r="S1108" s="1227">
        <f>IFERROR(VLOOKUP($A1108,NotaCredito2_0!$L$5:$L$457,1,0),0)</f>
        <v>0</v>
      </c>
      <c r="T1108" s="1227">
        <f>IFERROR(VLOOKUP($A1108,NotaDebito2_0!$L$5:$L$454,1,0),0)</f>
        <v>0</v>
      </c>
      <c r="U1108" s="1227">
        <f>IFERROR(VLOOKUP($A1108,General!$D$6:$D$235,1,0),0)</f>
        <v>0</v>
      </c>
      <c r="V1108" s="1227">
        <f>IFERROR(VLOOKUP($A1108,Firma!$H$4:$H$232,1,0),0)</f>
        <v>0</v>
      </c>
      <c r="W1108" s="1474" t="s">
        <v>4340</v>
      </c>
      <c r="X1108" s="1229" t="str">
        <f t="shared" si="17"/>
        <v>3078</v>
      </c>
    </row>
    <row r="1109" spans="1:24" x14ac:dyDescent="0.25">
      <c r="A1109" s="1474" t="s">
        <v>4342</v>
      </c>
      <c r="B1109" s="1475" t="s">
        <v>4343</v>
      </c>
      <c r="C1109" s="1382"/>
      <c r="D1109" s="1090"/>
      <c r="E1109" s="449"/>
      <c r="F1109" s="1227" t="str">
        <f>IFERROR(VLOOKUP(A1109,Factura1_0!$K$5:$K$263,1,0),"0")</f>
        <v>0</v>
      </c>
      <c r="G1109" s="1227">
        <f>IFERROR(VLOOKUP(A1109,Boleta1_0!$K$5:$K$248,1,0),0)</f>
        <v>0</v>
      </c>
      <c r="H1109" s="1227">
        <f>IFERROR(VLOOKUP(A1109,'Nota de Débito1_0'!$K$5:$K$238,1,0),0)</f>
        <v>0</v>
      </c>
      <c r="I1109" s="1227">
        <f>IFERROR(VLOOKUP(A1109,'Nota de Crédito1_0'!$K$5:$K$238,1,0),0)</f>
        <v>0</v>
      </c>
      <c r="J1109" s="1227">
        <f>IFERROR(VLOOKUP(A1109,Retenciones1_0!$K$5:$K$237,1,0),0)</f>
        <v>0</v>
      </c>
      <c r="K1109" s="1227">
        <f>IFERROR(VLOOKUP(A1109,Percepciones1_0!$K$5:$K$236,1,0),0)</f>
        <v>0</v>
      </c>
      <c r="L1109" s="1227">
        <f>IFERROR(VLOOKUP(A1109,Guía1_0!$K$5:$K$235,1,0),0)</f>
        <v>0</v>
      </c>
      <c r="M1109" s="1227">
        <f>IFERROR(VLOOKUP(A1109,'Resumen Diario1_1'!$K$5:$K$233,1,0),0)</f>
        <v>0</v>
      </c>
      <c r="N1109" s="1227">
        <f>IFERROR(VLOOKUP(A1109,'Comunicación de Baja1_0'!$K$5:$K$233,1,0),0)</f>
        <v>0</v>
      </c>
      <c r="O1109" s="1227">
        <f>IFERROR(VLOOKUP(A1109,'Resumen de reversiones1_0'!$K$5:$K$1000,1,0),0)</f>
        <v>0</v>
      </c>
      <c r="P1109" s="1227" t="str">
        <f>IFERROR(VLOOKUP(A1109,Factura2_0!$L$5:$L$971,1,0),0)</f>
        <v>3079</v>
      </c>
      <c r="Q1109" s="1227" t="str">
        <f>IFERROR(VLOOKUP($A1109,Boleta2_0!$L$5:$L$1117,1,0),0)</f>
        <v>3079</v>
      </c>
      <c r="R1109" s="1227" t="str">
        <f>IFERROR(VLOOKUP($A1109,'Servicios Públicos2_0'!$L$5:$L$462,1,0),0)</f>
        <v>3079</v>
      </c>
      <c r="S1109" s="1227">
        <f>IFERROR(VLOOKUP($A1109,NotaCredito2_0!$L$5:$L$457,1,0),0)</f>
        <v>0</v>
      </c>
      <c r="T1109" s="1227">
        <f>IFERROR(VLOOKUP($A1109,NotaDebito2_0!$L$5:$L$454,1,0),0)</f>
        <v>0</v>
      </c>
      <c r="U1109" s="1227">
        <f>IFERROR(VLOOKUP($A1109,General!$D$6:$D$235,1,0),0)</f>
        <v>0</v>
      </c>
      <c r="V1109" s="1227">
        <f>IFERROR(VLOOKUP($A1109,Firma!$H$4:$H$232,1,0),0)</f>
        <v>0</v>
      </c>
      <c r="W1109" s="1474" t="s">
        <v>4342</v>
      </c>
      <c r="X1109" s="1229" t="str">
        <f t="shared" si="17"/>
        <v>3079</v>
      </c>
    </row>
    <row r="1110" spans="1:24" x14ac:dyDescent="0.25">
      <c r="A1110" s="1474" t="s">
        <v>4344</v>
      </c>
      <c r="B1110" s="1475" t="s">
        <v>4345</v>
      </c>
      <c r="C1110" s="1382"/>
      <c r="D1110" s="1090"/>
      <c r="E1110" s="449"/>
      <c r="F1110" s="1227" t="str">
        <f>IFERROR(VLOOKUP(A1110,Factura1_0!$K$5:$K$263,1,0),"0")</f>
        <v>0</v>
      </c>
      <c r="G1110" s="1227">
        <f>IFERROR(VLOOKUP(A1110,Boleta1_0!$K$5:$K$248,1,0),0)</f>
        <v>0</v>
      </c>
      <c r="H1110" s="1227">
        <f>IFERROR(VLOOKUP(A1110,'Nota de Débito1_0'!$K$5:$K$238,1,0),0)</f>
        <v>0</v>
      </c>
      <c r="I1110" s="1227">
        <f>IFERROR(VLOOKUP(A1110,'Nota de Crédito1_0'!$K$5:$K$238,1,0),0)</f>
        <v>0</v>
      </c>
      <c r="J1110" s="1227">
        <f>IFERROR(VLOOKUP(A1110,Retenciones1_0!$K$5:$K$237,1,0),0)</f>
        <v>0</v>
      </c>
      <c r="K1110" s="1227">
        <f>IFERROR(VLOOKUP(A1110,Percepciones1_0!$K$5:$K$236,1,0),0)</f>
        <v>0</v>
      </c>
      <c r="L1110" s="1227">
        <f>IFERROR(VLOOKUP(A1110,Guía1_0!$K$5:$K$235,1,0),0)</f>
        <v>0</v>
      </c>
      <c r="M1110" s="1227">
        <f>IFERROR(VLOOKUP(A1110,'Resumen Diario1_1'!$K$5:$K$233,1,0),0)</f>
        <v>0</v>
      </c>
      <c r="N1110" s="1227">
        <f>IFERROR(VLOOKUP(A1110,'Comunicación de Baja1_0'!$K$5:$K$233,1,0),0)</f>
        <v>0</v>
      </c>
      <c r="O1110" s="1227">
        <f>IFERROR(VLOOKUP(A1110,'Resumen de reversiones1_0'!$K$5:$K$1000,1,0),0)</f>
        <v>0</v>
      </c>
      <c r="P1110" s="1227" t="str">
        <f>IFERROR(VLOOKUP(A1110,Factura2_0!$L$5:$L$971,1,0),0)</f>
        <v>3080</v>
      </c>
      <c r="Q1110" s="1227" t="str">
        <f>IFERROR(VLOOKUP($A1110,Boleta2_0!$L$5:$L$1117,1,0),0)</f>
        <v>3080</v>
      </c>
      <c r="R1110" s="1227" t="str">
        <f>IFERROR(VLOOKUP($A1110,'Servicios Públicos2_0'!$L$5:$L$462,1,0),0)</f>
        <v>3080</v>
      </c>
      <c r="S1110" s="1227">
        <f>IFERROR(VLOOKUP($A1110,NotaCredito2_0!$L$5:$L$457,1,0),0)</f>
        <v>0</v>
      </c>
      <c r="T1110" s="1227">
        <f>IFERROR(VLOOKUP($A1110,NotaDebito2_0!$L$5:$L$454,1,0),0)</f>
        <v>0</v>
      </c>
      <c r="U1110" s="1227">
        <f>IFERROR(VLOOKUP($A1110,General!$D$6:$D$235,1,0),0)</f>
        <v>0</v>
      </c>
      <c r="V1110" s="1227">
        <f>IFERROR(VLOOKUP($A1110,Firma!$H$4:$H$232,1,0),0)</f>
        <v>0</v>
      </c>
      <c r="W1110" s="1474" t="s">
        <v>4344</v>
      </c>
      <c r="X1110" s="1229" t="str">
        <f t="shared" si="17"/>
        <v>3080</v>
      </c>
    </row>
    <row r="1111" spans="1:24" x14ac:dyDescent="0.25">
      <c r="A1111" s="1474" t="s">
        <v>4346</v>
      </c>
      <c r="B1111" s="1475" t="s">
        <v>4347</v>
      </c>
      <c r="C1111" s="1382"/>
      <c r="D1111" s="1090"/>
      <c r="E1111" s="449"/>
      <c r="F1111" s="1227" t="str">
        <f>IFERROR(VLOOKUP(A1111,Factura1_0!$K$5:$K$263,1,0),"0")</f>
        <v>0</v>
      </c>
      <c r="G1111" s="1227">
        <f>IFERROR(VLOOKUP(A1111,Boleta1_0!$K$5:$K$248,1,0),0)</f>
        <v>0</v>
      </c>
      <c r="H1111" s="1227">
        <f>IFERROR(VLOOKUP(A1111,'Nota de Débito1_0'!$K$5:$K$238,1,0),0)</f>
        <v>0</v>
      </c>
      <c r="I1111" s="1227">
        <f>IFERROR(VLOOKUP(A1111,'Nota de Crédito1_0'!$K$5:$K$238,1,0),0)</f>
        <v>0</v>
      </c>
      <c r="J1111" s="1227">
        <f>IFERROR(VLOOKUP(A1111,Retenciones1_0!$K$5:$K$237,1,0),0)</f>
        <v>0</v>
      </c>
      <c r="K1111" s="1227">
        <f>IFERROR(VLOOKUP(A1111,Percepciones1_0!$K$5:$K$236,1,0),0)</f>
        <v>0</v>
      </c>
      <c r="L1111" s="1227">
        <f>IFERROR(VLOOKUP(A1111,Guía1_0!$K$5:$K$235,1,0),0)</f>
        <v>0</v>
      </c>
      <c r="M1111" s="1227">
        <f>IFERROR(VLOOKUP(A1111,'Resumen Diario1_1'!$K$5:$K$233,1,0),0)</f>
        <v>0</v>
      </c>
      <c r="N1111" s="1227">
        <f>IFERROR(VLOOKUP(A1111,'Comunicación de Baja1_0'!$K$5:$K$233,1,0),0)</f>
        <v>0</v>
      </c>
      <c r="O1111" s="1227">
        <f>IFERROR(VLOOKUP(A1111,'Resumen de reversiones1_0'!$K$5:$K$1000,1,0),0)</f>
        <v>0</v>
      </c>
      <c r="P1111" s="1227" t="str">
        <f>IFERROR(VLOOKUP(A1111,Factura2_0!$L$5:$L$971,1,0),0)</f>
        <v>3081</v>
      </c>
      <c r="Q1111" s="1227" t="str">
        <f>IFERROR(VLOOKUP($A1111,Boleta2_0!$L$5:$L$1117,1,0),0)</f>
        <v>3081</v>
      </c>
      <c r="R1111" s="1227" t="str">
        <f>IFERROR(VLOOKUP($A1111,'Servicios Públicos2_0'!$L$5:$L$462,1,0),0)</f>
        <v>3081</v>
      </c>
      <c r="S1111" s="1227">
        <f>IFERROR(VLOOKUP($A1111,NotaCredito2_0!$L$5:$L$457,1,0),0)</f>
        <v>0</v>
      </c>
      <c r="T1111" s="1227">
        <f>IFERROR(VLOOKUP($A1111,NotaDebito2_0!$L$5:$L$454,1,0),0)</f>
        <v>0</v>
      </c>
      <c r="U1111" s="1227">
        <f>IFERROR(VLOOKUP($A1111,General!$D$6:$D$235,1,0),0)</f>
        <v>0</v>
      </c>
      <c r="V1111" s="1227">
        <f>IFERROR(VLOOKUP($A1111,Firma!$H$4:$H$232,1,0),0)</f>
        <v>0</v>
      </c>
      <c r="W1111" s="1474" t="s">
        <v>4346</v>
      </c>
      <c r="X1111" s="1229" t="str">
        <f t="shared" si="17"/>
        <v>3081</v>
      </c>
    </row>
    <row r="1112" spans="1:24" x14ac:dyDescent="0.25">
      <c r="A1112" s="1474" t="s">
        <v>4348</v>
      </c>
      <c r="B1112" s="1475" t="s">
        <v>4349</v>
      </c>
      <c r="C1112" s="1382"/>
      <c r="D1112" s="1090"/>
      <c r="E1112" s="449"/>
      <c r="F1112" s="1227" t="str">
        <f>IFERROR(VLOOKUP(A1112,Factura1_0!$K$5:$K$263,1,0),"0")</f>
        <v>0</v>
      </c>
      <c r="G1112" s="1227">
        <f>IFERROR(VLOOKUP(A1112,Boleta1_0!$K$5:$K$248,1,0),0)</f>
        <v>0</v>
      </c>
      <c r="H1112" s="1227">
        <f>IFERROR(VLOOKUP(A1112,'Nota de Débito1_0'!$K$5:$K$238,1,0),0)</f>
        <v>0</v>
      </c>
      <c r="I1112" s="1227">
        <f>IFERROR(VLOOKUP(A1112,'Nota de Crédito1_0'!$K$5:$K$238,1,0),0)</f>
        <v>0</v>
      </c>
      <c r="J1112" s="1227">
        <f>IFERROR(VLOOKUP(A1112,Retenciones1_0!$K$5:$K$237,1,0),0)</f>
        <v>0</v>
      </c>
      <c r="K1112" s="1227">
        <f>IFERROR(VLOOKUP(A1112,Percepciones1_0!$K$5:$K$236,1,0),0)</f>
        <v>0</v>
      </c>
      <c r="L1112" s="1227">
        <f>IFERROR(VLOOKUP(A1112,Guía1_0!$K$5:$K$235,1,0),0)</f>
        <v>0</v>
      </c>
      <c r="M1112" s="1227">
        <f>IFERROR(VLOOKUP(A1112,'Resumen Diario1_1'!$K$5:$K$233,1,0),0)</f>
        <v>0</v>
      </c>
      <c r="N1112" s="1227">
        <f>IFERROR(VLOOKUP(A1112,'Comunicación de Baja1_0'!$K$5:$K$233,1,0),0)</f>
        <v>0</v>
      </c>
      <c r="O1112" s="1227">
        <f>IFERROR(VLOOKUP(A1112,'Resumen de reversiones1_0'!$K$5:$K$1000,1,0),0)</f>
        <v>0</v>
      </c>
      <c r="P1112" s="1227" t="str">
        <f>IFERROR(VLOOKUP(A1112,Factura2_0!$L$5:$L$971,1,0),0)</f>
        <v>3082</v>
      </c>
      <c r="Q1112" s="1227" t="str">
        <f>IFERROR(VLOOKUP($A1112,Boleta2_0!$L$5:$L$1117,1,0),0)</f>
        <v>3082</v>
      </c>
      <c r="R1112" s="1227" t="str">
        <f>IFERROR(VLOOKUP($A1112,'Servicios Públicos2_0'!$L$5:$L$462,1,0),0)</f>
        <v>3082</v>
      </c>
      <c r="S1112" s="1227">
        <f>IFERROR(VLOOKUP($A1112,NotaCredito2_0!$L$5:$L$457,1,0),0)</f>
        <v>0</v>
      </c>
      <c r="T1112" s="1227">
        <f>IFERROR(VLOOKUP($A1112,NotaDebito2_0!$L$5:$L$454,1,0),0)</f>
        <v>0</v>
      </c>
      <c r="U1112" s="1227">
        <f>IFERROR(VLOOKUP($A1112,General!$D$6:$D$235,1,0),0)</f>
        <v>0</v>
      </c>
      <c r="V1112" s="1227">
        <f>IFERROR(VLOOKUP($A1112,Firma!$H$4:$H$232,1,0),0)</f>
        <v>0</v>
      </c>
      <c r="W1112" s="1474" t="s">
        <v>4348</v>
      </c>
      <c r="X1112" s="1229" t="str">
        <f t="shared" si="17"/>
        <v>3082</v>
      </c>
    </row>
    <row r="1113" spans="1:24" x14ac:dyDescent="0.25">
      <c r="A1113" s="1474" t="s">
        <v>4350</v>
      </c>
      <c r="B1113" s="1475" t="s">
        <v>4351</v>
      </c>
      <c r="C1113" s="1382"/>
      <c r="D1113" s="1090"/>
      <c r="E1113" s="449"/>
      <c r="F1113" s="1227" t="str">
        <f>IFERROR(VLOOKUP(A1113,Factura1_0!$K$5:$K$263,1,0),"0")</f>
        <v>0</v>
      </c>
      <c r="G1113" s="1227">
        <f>IFERROR(VLOOKUP(A1113,Boleta1_0!$K$5:$K$248,1,0),0)</f>
        <v>0</v>
      </c>
      <c r="H1113" s="1227">
        <f>IFERROR(VLOOKUP(A1113,'Nota de Débito1_0'!$K$5:$K$238,1,0),0)</f>
        <v>0</v>
      </c>
      <c r="I1113" s="1227">
        <f>IFERROR(VLOOKUP(A1113,'Nota de Crédito1_0'!$K$5:$K$238,1,0),0)</f>
        <v>0</v>
      </c>
      <c r="J1113" s="1227">
        <f>IFERROR(VLOOKUP(A1113,Retenciones1_0!$K$5:$K$237,1,0),0)</f>
        <v>0</v>
      </c>
      <c r="K1113" s="1227">
        <f>IFERROR(VLOOKUP(A1113,Percepciones1_0!$K$5:$K$236,1,0),0)</f>
        <v>0</v>
      </c>
      <c r="L1113" s="1227">
        <f>IFERROR(VLOOKUP(A1113,Guía1_0!$K$5:$K$235,1,0),0)</f>
        <v>0</v>
      </c>
      <c r="M1113" s="1227">
        <f>IFERROR(VLOOKUP(A1113,'Resumen Diario1_1'!$K$5:$K$233,1,0),0)</f>
        <v>0</v>
      </c>
      <c r="N1113" s="1227">
        <f>IFERROR(VLOOKUP(A1113,'Comunicación de Baja1_0'!$K$5:$K$233,1,0),0)</f>
        <v>0</v>
      </c>
      <c r="O1113" s="1227">
        <f>IFERROR(VLOOKUP(A1113,'Resumen de reversiones1_0'!$K$5:$K$1000,1,0),0)</f>
        <v>0</v>
      </c>
      <c r="P1113" s="1227">
        <f>IFERROR(VLOOKUP(A1113,Factura2_0!$L$5:$L$971,1,0),0)</f>
        <v>0</v>
      </c>
      <c r="Q1113" s="1227">
        <f>IFERROR(VLOOKUP($A1113,Boleta2_0!$L$5:$L$1117,1,0),0)</f>
        <v>0</v>
      </c>
      <c r="R1113" s="1227" t="str">
        <f>IFERROR(VLOOKUP($A1113,'Servicios Públicos2_0'!$L$5:$L$462,1,0),0)</f>
        <v>3083</v>
      </c>
      <c r="S1113" s="1227">
        <f>IFERROR(VLOOKUP($A1113,NotaCredito2_0!$L$5:$L$457,1,0),0)</f>
        <v>0</v>
      </c>
      <c r="T1113" s="1227">
        <f>IFERROR(VLOOKUP($A1113,NotaDebito2_0!$L$5:$L$454,1,0),0)</f>
        <v>0</v>
      </c>
      <c r="U1113" s="1227">
        <f>IFERROR(VLOOKUP($A1113,General!$D$6:$D$235,1,0),0)</f>
        <v>0</v>
      </c>
      <c r="V1113" s="1227">
        <f>IFERROR(VLOOKUP($A1113,Firma!$H$4:$H$232,1,0),0)</f>
        <v>0</v>
      </c>
      <c r="W1113" s="1474" t="s">
        <v>4350</v>
      </c>
      <c r="X1113" s="1229" t="str">
        <f t="shared" si="17"/>
        <v>3083</v>
      </c>
    </row>
    <row r="1114" spans="1:24" x14ac:dyDescent="0.25">
      <c r="A1114" s="1474" t="s">
        <v>4352</v>
      </c>
      <c r="B1114" s="1479" t="s">
        <v>6221</v>
      </c>
      <c r="C1114" s="1382"/>
      <c r="D1114" s="1090"/>
      <c r="E1114" s="449"/>
      <c r="F1114" s="1227" t="str">
        <f>IFERROR(VLOOKUP(A1114,Factura1_0!$K$5:$K$263,1,0),"0")</f>
        <v>0</v>
      </c>
      <c r="G1114" s="1227">
        <f>IFERROR(VLOOKUP(A1114,Boleta1_0!$K$5:$K$248,1,0),0)</f>
        <v>0</v>
      </c>
      <c r="H1114" s="1227">
        <f>IFERROR(VLOOKUP(A1114,'Nota de Débito1_0'!$K$5:$K$238,1,0),0)</f>
        <v>0</v>
      </c>
      <c r="I1114" s="1227">
        <f>IFERROR(VLOOKUP(A1114,'Nota de Crédito1_0'!$K$5:$K$238,1,0),0)</f>
        <v>0</v>
      </c>
      <c r="J1114" s="1227">
        <f>IFERROR(VLOOKUP(A1114,Retenciones1_0!$K$5:$K$237,1,0),0)</f>
        <v>0</v>
      </c>
      <c r="K1114" s="1227">
        <f>IFERROR(VLOOKUP(A1114,Percepciones1_0!$K$5:$K$236,1,0),0)</f>
        <v>0</v>
      </c>
      <c r="L1114" s="1227">
        <f>IFERROR(VLOOKUP(A1114,Guía1_0!$K$5:$K$235,1,0),0)</f>
        <v>0</v>
      </c>
      <c r="M1114" s="1227">
        <f>IFERROR(VLOOKUP(A1114,'Resumen Diario1_1'!$K$5:$K$233,1,0),0)</f>
        <v>0</v>
      </c>
      <c r="N1114" s="1227">
        <f>IFERROR(VLOOKUP(A1114,'Comunicación de Baja1_0'!$K$5:$K$233,1,0),0)</f>
        <v>0</v>
      </c>
      <c r="O1114" s="1227">
        <f>IFERROR(VLOOKUP(A1114,'Resumen de reversiones1_0'!$K$5:$K$1000,1,0),0)</f>
        <v>0</v>
      </c>
      <c r="P1114" s="1227" t="str">
        <f>IFERROR(VLOOKUP(A1114,Factura2_0!$L$5:$L$971,1,0),0)</f>
        <v>3084</v>
      </c>
      <c r="Q1114" s="1227" t="str">
        <f>IFERROR(VLOOKUP($A1114,Boleta2_0!$L$5:$L$1117,1,0),0)</f>
        <v>3084</v>
      </c>
      <c r="R1114" s="1227" t="str">
        <f>IFERROR(VLOOKUP($A1114,'Servicios Públicos2_0'!$L$5:$L$462,1,0),0)</f>
        <v>3084</v>
      </c>
      <c r="S1114" s="1227">
        <f>IFERROR(VLOOKUP($A1114,NotaCredito2_0!$L$5:$L$457,1,0),0)</f>
        <v>0</v>
      </c>
      <c r="T1114" s="1227">
        <f>IFERROR(VLOOKUP($A1114,NotaDebito2_0!$L$5:$L$454,1,0),0)</f>
        <v>0</v>
      </c>
      <c r="U1114" s="1227">
        <f>IFERROR(VLOOKUP($A1114,General!$D$6:$D$235,1,0),0)</f>
        <v>0</v>
      </c>
      <c r="V1114" s="1227">
        <f>IFERROR(VLOOKUP($A1114,Firma!$H$4:$H$232,1,0),0)</f>
        <v>0</v>
      </c>
      <c r="W1114" s="1474" t="s">
        <v>4352</v>
      </c>
      <c r="X1114" s="1229" t="str">
        <f t="shared" si="17"/>
        <v>3084</v>
      </c>
    </row>
    <row r="1115" spans="1:24" x14ac:dyDescent="0.25">
      <c r="A1115" s="1474" t="s">
        <v>4353</v>
      </c>
      <c r="B1115" s="1475" t="s">
        <v>4354</v>
      </c>
      <c r="C1115" s="1382"/>
      <c r="D1115" s="1090"/>
      <c r="E1115" s="449"/>
      <c r="F1115" s="1227" t="str">
        <f>IFERROR(VLOOKUP(A1115,Factura1_0!$K$5:$K$263,1,0),"0")</f>
        <v>0</v>
      </c>
      <c r="G1115" s="1227">
        <f>IFERROR(VLOOKUP(A1115,Boleta1_0!$K$5:$K$248,1,0),0)</f>
        <v>0</v>
      </c>
      <c r="H1115" s="1227">
        <f>IFERROR(VLOOKUP(A1115,'Nota de Débito1_0'!$K$5:$K$238,1,0),0)</f>
        <v>0</v>
      </c>
      <c r="I1115" s="1227">
        <f>IFERROR(VLOOKUP(A1115,'Nota de Crédito1_0'!$K$5:$K$238,1,0),0)</f>
        <v>0</v>
      </c>
      <c r="J1115" s="1227">
        <f>IFERROR(VLOOKUP(A1115,Retenciones1_0!$K$5:$K$237,1,0),0)</f>
        <v>0</v>
      </c>
      <c r="K1115" s="1227">
        <f>IFERROR(VLOOKUP(A1115,Percepciones1_0!$K$5:$K$236,1,0),0)</f>
        <v>0</v>
      </c>
      <c r="L1115" s="1227">
        <f>IFERROR(VLOOKUP(A1115,Guía1_0!$K$5:$K$235,1,0),0)</f>
        <v>0</v>
      </c>
      <c r="M1115" s="1227">
        <f>IFERROR(VLOOKUP(A1115,'Resumen Diario1_1'!$K$5:$K$233,1,0),0)</f>
        <v>0</v>
      </c>
      <c r="N1115" s="1227">
        <f>IFERROR(VLOOKUP(A1115,'Comunicación de Baja1_0'!$K$5:$K$233,1,0),0)</f>
        <v>0</v>
      </c>
      <c r="O1115" s="1227">
        <f>IFERROR(VLOOKUP(A1115,'Resumen de reversiones1_0'!$K$5:$K$1000,1,0),0)</f>
        <v>0</v>
      </c>
      <c r="P1115" s="1227">
        <f>IFERROR(VLOOKUP(A1115,Factura2_0!$L$5:$L$971,1,0),0)</f>
        <v>0</v>
      </c>
      <c r="Q1115" s="1227">
        <f>IFERROR(VLOOKUP($A1115,Boleta2_0!$L$5:$L$1117,1,0),0)</f>
        <v>0</v>
      </c>
      <c r="R1115" s="1227" t="str">
        <f>IFERROR(VLOOKUP($A1115,'Servicios Públicos2_0'!$L$5:$L$462,1,0),0)</f>
        <v>3085</v>
      </c>
      <c r="S1115" s="1227">
        <f>IFERROR(VLOOKUP($A1115,NotaCredito2_0!$L$5:$L$457,1,0),0)</f>
        <v>0</v>
      </c>
      <c r="T1115" s="1227">
        <f>IFERROR(VLOOKUP($A1115,NotaDebito2_0!$L$5:$L$454,1,0),0)</f>
        <v>0</v>
      </c>
      <c r="U1115" s="1227">
        <f>IFERROR(VLOOKUP($A1115,General!$D$6:$D$235,1,0),0)</f>
        <v>0</v>
      </c>
      <c r="V1115" s="1227">
        <f>IFERROR(VLOOKUP($A1115,Firma!$H$4:$H$232,1,0),0)</f>
        <v>0</v>
      </c>
      <c r="W1115" s="1474" t="s">
        <v>4353</v>
      </c>
      <c r="X1115" s="1229" t="str">
        <f t="shared" si="17"/>
        <v>3085</v>
      </c>
    </row>
    <row r="1116" spans="1:24" x14ac:dyDescent="0.25">
      <c r="A1116" s="1474" t="s">
        <v>4355</v>
      </c>
      <c r="B1116" s="1475" t="s">
        <v>4356</v>
      </c>
      <c r="C1116" s="1382"/>
      <c r="D1116" s="1090"/>
      <c r="E1116" s="449"/>
      <c r="F1116" s="1227" t="str">
        <f>IFERROR(VLOOKUP(A1116,Factura1_0!$K$5:$K$263,1,0),"0")</f>
        <v>0</v>
      </c>
      <c r="G1116" s="1227">
        <f>IFERROR(VLOOKUP(A1116,Boleta1_0!$K$5:$K$248,1,0),0)</f>
        <v>0</v>
      </c>
      <c r="H1116" s="1227">
        <f>IFERROR(VLOOKUP(A1116,'Nota de Débito1_0'!$K$5:$K$238,1,0),0)</f>
        <v>0</v>
      </c>
      <c r="I1116" s="1227">
        <f>IFERROR(VLOOKUP(A1116,'Nota de Crédito1_0'!$K$5:$K$238,1,0),0)</f>
        <v>0</v>
      </c>
      <c r="J1116" s="1227">
        <f>IFERROR(VLOOKUP(A1116,Retenciones1_0!$K$5:$K$237,1,0),0)</f>
        <v>0</v>
      </c>
      <c r="K1116" s="1227">
        <f>IFERROR(VLOOKUP(A1116,Percepciones1_0!$K$5:$K$236,1,0),0)</f>
        <v>0</v>
      </c>
      <c r="L1116" s="1227">
        <f>IFERROR(VLOOKUP(A1116,Guía1_0!$K$5:$K$235,1,0),0)</f>
        <v>0</v>
      </c>
      <c r="M1116" s="1227">
        <f>IFERROR(VLOOKUP(A1116,'Resumen Diario1_1'!$K$5:$K$233,1,0),0)</f>
        <v>0</v>
      </c>
      <c r="N1116" s="1227">
        <f>IFERROR(VLOOKUP(A1116,'Comunicación de Baja1_0'!$K$5:$K$233,1,0),0)</f>
        <v>0</v>
      </c>
      <c r="O1116" s="1227">
        <f>IFERROR(VLOOKUP(A1116,'Resumen de reversiones1_0'!$K$5:$K$1000,1,0),0)</f>
        <v>0</v>
      </c>
      <c r="P1116" s="1227" t="str">
        <f>IFERROR(VLOOKUP(A1116,Factura2_0!$L$5:$L$971,1,0),0)</f>
        <v>3086</v>
      </c>
      <c r="Q1116" s="1227" t="str">
        <f>IFERROR(VLOOKUP($A1116,Boleta2_0!$L$5:$L$1117,1,0),0)</f>
        <v>3086</v>
      </c>
      <c r="R1116" s="1227" t="str">
        <f>IFERROR(VLOOKUP($A1116,'Servicios Públicos2_0'!$L$5:$L$462,1,0),0)</f>
        <v>3086</v>
      </c>
      <c r="S1116" s="1227" t="str">
        <f>IFERROR(VLOOKUP($A1116,NotaCredito2_0!$L$5:$L$457,1,0),0)</f>
        <v>3086</v>
      </c>
      <c r="T1116" s="1227" t="str">
        <f>IFERROR(VLOOKUP($A1116,NotaDebito2_0!$L$5:$L$454,1,0),0)</f>
        <v>3086</v>
      </c>
      <c r="U1116" s="1227">
        <f>IFERROR(VLOOKUP($A1116,General!$D$6:$D$235,1,0),0)</f>
        <v>0</v>
      </c>
      <c r="V1116" s="1227">
        <f>IFERROR(VLOOKUP($A1116,Firma!$H$4:$H$232,1,0),0)</f>
        <v>0</v>
      </c>
      <c r="W1116" s="1474" t="s">
        <v>4355</v>
      </c>
      <c r="X1116" s="1229" t="str">
        <f t="shared" si="17"/>
        <v>3086</v>
      </c>
    </row>
    <row r="1117" spans="1:24" x14ac:dyDescent="0.25">
      <c r="A1117" s="1474" t="s">
        <v>4357</v>
      </c>
      <c r="B1117" s="1475" t="s">
        <v>4358</v>
      </c>
      <c r="C1117" s="1382"/>
      <c r="D1117" s="1090"/>
      <c r="E1117" s="449"/>
      <c r="F1117" s="1227" t="str">
        <f>IFERROR(VLOOKUP(A1117,Factura1_0!$K$5:$K$263,1,0),"0")</f>
        <v>0</v>
      </c>
      <c r="G1117" s="1227">
        <f>IFERROR(VLOOKUP(A1117,Boleta1_0!$K$5:$K$248,1,0),0)</f>
        <v>0</v>
      </c>
      <c r="H1117" s="1227">
        <f>IFERROR(VLOOKUP(A1117,'Nota de Débito1_0'!$K$5:$K$238,1,0),0)</f>
        <v>0</v>
      </c>
      <c r="I1117" s="1227">
        <f>IFERROR(VLOOKUP(A1117,'Nota de Crédito1_0'!$K$5:$K$238,1,0),0)</f>
        <v>0</v>
      </c>
      <c r="J1117" s="1227">
        <f>IFERROR(VLOOKUP(A1117,Retenciones1_0!$K$5:$K$237,1,0),0)</f>
        <v>0</v>
      </c>
      <c r="K1117" s="1227">
        <f>IFERROR(VLOOKUP(A1117,Percepciones1_0!$K$5:$K$236,1,0),0)</f>
        <v>0</v>
      </c>
      <c r="L1117" s="1227">
        <f>IFERROR(VLOOKUP(A1117,Guía1_0!$K$5:$K$235,1,0),0)</f>
        <v>0</v>
      </c>
      <c r="M1117" s="1227">
        <f>IFERROR(VLOOKUP(A1117,'Resumen Diario1_1'!$K$5:$K$233,1,0),0)</f>
        <v>0</v>
      </c>
      <c r="N1117" s="1227">
        <f>IFERROR(VLOOKUP(A1117,'Comunicación de Baja1_0'!$K$5:$K$233,1,0),0)</f>
        <v>0</v>
      </c>
      <c r="O1117" s="1227">
        <f>IFERROR(VLOOKUP(A1117,'Resumen de reversiones1_0'!$K$5:$K$1000,1,0),0)</f>
        <v>0</v>
      </c>
      <c r="P1117" s="1227" t="str">
        <f>IFERROR(VLOOKUP(A1117,Factura2_0!$L$5:$L$971,1,0),0)</f>
        <v>3087</v>
      </c>
      <c r="Q1117" s="1227" t="str">
        <f>IFERROR(VLOOKUP($A1117,Boleta2_0!$L$5:$L$1117,1,0),0)</f>
        <v>3087</v>
      </c>
      <c r="R1117" s="1227" t="str">
        <f>IFERROR(VLOOKUP($A1117,'Servicios Públicos2_0'!$L$5:$L$462,1,0),0)</f>
        <v>3087</v>
      </c>
      <c r="S1117" s="1227" t="str">
        <f>IFERROR(VLOOKUP($A1117,NotaCredito2_0!$L$5:$L$457,1,0),0)</f>
        <v>3087</v>
      </c>
      <c r="T1117" s="1227" t="str">
        <f>IFERROR(VLOOKUP($A1117,NotaDebito2_0!$L$5:$L$454,1,0),0)</f>
        <v>3087</v>
      </c>
      <c r="U1117" s="1227">
        <f>IFERROR(VLOOKUP($A1117,General!$D$6:$D$235,1,0),0)</f>
        <v>0</v>
      </c>
      <c r="V1117" s="1227">
        <f>IFERROR(VLOOKUP($A1117,Firma!$H$4:$H$232,1,0),0)</f>
        <v>0</v>
      </c>
      <c r="W1117" s="1474" t="s">
        <v>4357</v>
      </c>
      <c r="X1117" s="1229" t="str">
        <f t="shared" si="17"/>
        <v>3087</v>
      </c>
    </row>
    <row r="1118" spans="1:24" x14ac:dyDescent="0.25">
      <c r="A1118" s="1474" t="s">
        <v>4359</v>
      </c>
      <c r="B1118" s="1475" t="s">
        <v>4360</v>
      </c>
      <c r="C1118" s="1382"/>
      <c r="D1118" s="1090"/>
      <c r="E1118" s="449"/>
      <c r="F1118" s="1227" t="str">
        <f>IFERROR(VLOOKUP(A1118,Factura1_0!$K$5:$K$263,1,0),"0")</f>
        <v>0</v>
      </c>
      <c r="G1118" s="1227">
        <f>IFERROR(VLOOKUP(A1118,Boleta1_0!$K$5:$K$248,1,0),0)</f>
        <v>0</v>
      </c>
      <c r="H1118" s="1227">
        <f>IFERROR(VLOOKUP(A1118,'Nota de Débito1_0'!$K$5:$K$238,1,0),0)</f>
        <v>0</v>
      </c>
      <c r="I1118" s="1227">
        <f>IFERROR(VLOOKUP(A1118,'Nota de Crédito1_0'!$K$5:$K$238,1,0),0)</f>
        <v>0</v>
      </c>
      <c r="J1118" s="1227">
        <f>IFERROR(VLOOKUP(A1118,Retenciones1_0!$K$5:$K$237,1,0),0)</f>
        <v>0</v>
      </c>
      <c r="K1118" s="1227">
        <f>IFERROR(VLOOKUP(A1118,Percepciones1_0!$K$5:$K$236,1,0),0)</f>
        <v>0</v>
      </c>
      <c r="L1118" s="1227">
        <f>IFERROR(VLOOKUP(A1118,Guía1_0!$K$5:$K$235,1,0),0)</f>
        <v>0</v>
      </c>
      <c r="M1118" s="1227">
        <f>IFERROR(VLOOKUP(A1118,'Resumen Diario1_1'!$K$5:$K$233,1,0),0)</f>
        <v>0</v>
      </c>
      <c r="N1118" s="1227">
        <f>IFERROR(VLOOKUP(A1118,'Comunicación de Baja1_0'!$K$5:$K$233,1,0),0)</f>
        <v>0</v>
      </c>
      <c r="O1118" s="1227">
        <f>IFERROR(VLOOKUP(A1118,'Resumen de reversiones1_0'!$K$5:$K$1000,1,0),0)</f>
        <v>0</v>
      </c>
      <c r="P1118" s="1227" t="str">
        <f>IFERROR(VLOOKUP(A1118,Factura2_0!$L$5:$L$971,1,0),0)</f>
        <v>3088</v>
      </c>
      <c r="Q1118" s="1227" t="str">
        <f>IFERROR(VLOOKUP($A1118,Boleta2_0!$L$5:$L$1117,1,0),0)</f>
        <v>3088</v>
      </c>
      <c r="R1118" s="1227" t="str">
        <f>IFERROR(VLOOKUP($A1118,'Servicios Públicos2_0'!$L$5:$L$462,1,0),0)</f>
        <v>3088</v>
      </c>
      <c r="S1118" s="1227" t="str">
        <f>IFERROR(VLOOKUP($A1118,NotaCredito2_0!$L$5:$L$457,1,0),0)</f>
        <v>3088</v>
      </c>
      <c r="T1118" s="1227" t="str">
        <f>IFERROR(VLOOKUP($A1118,NotaDebito2_0!$L$5:$L$454,1,0),0)</f>
        <v>3088</v>
      </c>
      <c r="U1118" s="1227">
        <f>IFERROR(VLOOKUP($A1118,General!$D$6:$D$235,1,0),0)</f>
        <v>0</v>
      </c>
      <c r="V1118" s="1227">
        <f>IFERROR(VLOOKUP($A1118,Firma!$H$4:$H$232,1,0),0)</f>
        <v>0</v>
      </c>
      <c r="W1118" s="1474" t="s">
        <v>4359</v>
      </c>
      <c r="X1118" s="1229" t="str">
        <f t="shared" si="17"/>
        <v>3088</v>
      </c>
    </row>
    <row r="1119" spans="1:24" x14ac:dyDescent="0.25">
      <c r="A1119" s="1474" t="s">
        <v>4361</v>
      </c>
      <c r="B1119" s="1475" t="s">
        <v>4362</v>
      </c>
      <c r="C1119" s="1382"/>
      <c r="D1119" s="1090"/>
      <c r="E1119" s="449"/>
      <c r="F1119" s="1227" t="str">
        <f>IFERROR(VLOOKUP(A1119,Factura1_0!$K$5:$K$263,1,0),"0")</f>
        <v>0</v>
      </c>
      <c r="G1119" s="1227">
        <f>IFERROR(VLOOKUP(A1119,Boleta1_0!$K$5:$K$248,1,0),0)</f>
        <v>0</v>
      </c>
      <c r="H1119" s="1227">
        <f>IFERROR(VLOOKUP(A1119,'Nota de Débito1_0'!$K$5:$K$238,1,0),0)</f>
        <v>0</v>
      </c>
      <c r="I1119" s="1227">
        <f>IFERROR(VLOOKUP(A1119,'Nota de Crédito1_0'!$K$5:$K$238,1,0),0)</f>
        <v>0</v>
      </c>
      <c r="J1119" s="1227">
        <f>IFERROR(VLOOKUP(A1119,Retenciones1_0!$K$5:$K$237,1,0),0)</f>
        <v>0</v>
      </c>
      <c r="K1119" s="1227">
        <f>IFERROR(VLOOKUP(A1119,Percepciones1_0!$K$5:$K$236,1,0),0)</f>
        <v>0</v>
      </c>
      <c r="L1119" s="1227">
        <f>IFERROR(VLOOKUP(A1119,Guía1_0!$K$5:$K$235,1,0),0)</f>
        <v>0</v>
      </c>
      <c r="M1119" s="1227">
        <f>IFERROR(VLOOKUP(A1119,'Resumen Diario1_1'!$K$5:$K$233,1,0),0)</f>
        <v>0</v>
      </c>
      <c r="N1119" s="1227">
        <f>IFERROR(VLOOKUP(A1119,'Comunicación de Baja1_0'!$K$5:$K$233,1,0),0)</f>
        <v>0</v>
      </c>
      <c r="O1119" s="1227">
        <f>IFERROR(VLOOKUP(A1119,'Resumen de reversiones1_0'!$K$5:$K$1000,1,0),0)</f>
        <v>0</v>
      </c>
      <c r="P1119" s="1227" t="str">
        <f>IFERROR(VLOOKUP(A1119,Factura2_0!$L$5:$L$971,1,0),0)</f>
        <v>3089</v>
      </c>
      <c r="Q1119" s="1227" t="str">
        <f>IFERROR(VLOOKUP($A1119,Boleta2_0!$L$5:$L$1117,1,0),0)</f>
        <v>3089</v>
      </c>
      <c r="R1119" s="1227" t="str">
        <f>IFERROR(VLOOKUP($A1119,'Servicios Públicos2_0'!$L$5:$L$462,1,0),0)</f>
        <v>3089</v>
      </c>
      <c r="S1119" s="1227">
        <f>IFERROR(VLOOKUP($A1119,NotaCredito2_0!$L$5:$L$457,1,0),0)</f>
        <v>0</v>
      </c>
      <c r="T1119" s="1227">
        <f>IFERROR(VLOOKUP($A1119,NotaDebito2_0!$L$5:$L$454,1,0),0)</f>
        <v>0</v>
      </c>
      <c r="U1119" s="1227">
        <f>IFERROR(VLOOKUP($A1119,General!$D$6:$D$235,1,0),0)</f>
        <v>0</v>
      </c>
      <c r="V1119" s="1227">
        <f>IFERROR(VLOOKUP($A1119,Firma!$H$4:$H$232,1,0),0)</f>
        <v>0</v>
      </c>
      <c r="W1119" s="1474" t="s">
        <v>4361</v>
      </c>
      <c r="X1119" s="1229" t="str">
        <f t="shared" si="17"/>
        <v>3089</v>
      </c>
    </row>
    <row r="1120" spans="1:24" x14ac:dyDescent="0.25">
      <c r="A1120" s="1474" t="s">
        <v>4363</v>
      </c>
      <c r="B1120" s="1475" t="s">
        <v>4364</v>
      </c>
      <c r="C1120" s="1382"/>
      <c r="D1120" s="1090"/>
      <c r="E1120" s="449"/>
      <c r="F1120" s="1227" t="str">
        <f>IFERROR(VLOOKUP(A1120,Factura1_0!$K$5:$K$263,1,0),"0")</f>
        <v>0</v>
      </c>
      <c r="G1120" s="1227">
        <f>IFERROR(VLOOKUP(A1120,Boleta1_0!$K$5:$K$248,1,0),0)</f>
        <v>0</v>
      </c>
      <c r="H1120" s="1227">
        <f>IFERROR(VLOOKUP(A1120,'Nota de Débito1_0'!$K$5:$K$238,1,0),0)</f>
        <v>0</v>
      </c>
      <c r="I1120" s="1227">
        <f>IFERROR(VLOOKUP(A1120,'Nota de Crédito1_0'!$K$5:$K$238,1,0),0)</f>
        <v>0</v>
      </c>
      <c r="J1120" s="1227">
        <f>IFERROR(VLOOKUP(A1120,Retenciones1_0!$K$5:$K$237,1,0),0)</f>
        <v>0</v>
      </c>
      <c r="K1120" s="1227">
        <f>IFERROR(VLOOKUP(A1120,Percepciones1_0!$K$5:$K$236,1,0),0)</f>
        <v>0</v>
      </c>
      <c r="L1120" s="1227">
        <f>IFERROR(VLOOKUP(A1120,Guía1_0!$K$5:$K$235,1,0),0)</f>
        <v>0</v>
      </c>
      <c r="M1120" s="1227">
        <f>IFERROR(VLOOKUP(A1120,'Resumen Diario1_1'!$K$5:$K$233,1,0),0)</f>
        <v>0</v>
      </c>
      <c r="N1120" s="1227">
        <f>IFERROR(VLOOKUP(A1120,'Comunicación de Baja1_0'!$K$5:$K$233,1,0),0)</f>
        <v>0</v>
      </c>
      <c r="O1120" s="1227">
        <f>IFERROR(VLOOKUP(A1120,'Resumen de reversiones1_0'!$K$5:$K$1000,1,0),0)</f>
        <v>0</v>
      </c>
      <c r="P1120" s="1227" t="str">
        <f>IFERROR(VLOOKUP(A1120,Factura2_0!$L$5:$L$971,1,0),0)</f>
        <v>3090</v>
      </c>
      <c r="Q1120" s="1227" t="str">
        <f>IFERROR(VLOOKUP($A1120,Boleta2_0!$L$5:$L$1117,1,0),0)</f>
        <v>3090</v>
      </c>
      <c r="R1120" s="1227">
        <f>IFERROR(VLOOKUP($A1120,'Servicios Públicos2_0'!$L$5:$L$462,1,0),0)</f>
        <v>0</v>
      </c>
      <c r="S1120" s="1227">
        <f>IFERROR(VLOOKUP($A1120,NotaCredito2_0!$L$5:$L$457,1,0),0)</f>
        <v>0</v>
      </c>
      <c r="T1120" s="1227">
        <f>IFERROR(VLOOKUP($A1120,NotaDebito2_0!$L$5:$L$454,1,0),0)</f>
        <v>0</v>
      </c>
      <c r="U1120" s="1227">
        <f>IFERROR(VLOOKUP($A1120,General!$D$6:$D$235,1,0),0)</f>
        <v>0</v>
      </c>
      <c r="V1120" s="1227">
        <f>IFERROR(VLOOKUP($A1120,Firma!$H$4:$H$232,1,0),0)</f>
        <v>0</v>
      </c>
      <c r="W1120" s="1474" t="s">
        <v>4363</v>
      </c>
      <c r="X1120" s="1229" t="str">
        <f t="shared" si="17"/>
        <v>3090</v>
      </c>
    </row>
    <row r="1121" spans="1:24" x14ac:dyDescent="0.25">
      <c r="A1121" s="1474" t="s">
        <v>4365</v>
      </c>
      <c r="B1121" s="1475" t="s">
        <v>4366</v>
      </c>
      <c r="C1121" s="1382"/>
      <c r="D1121" s="1090"/>
      <c r="E1121" s="449"/>
      <c r="F1121" s="1227" t="str">
        <f>IFERROR(VLOOKUP(A1121,Factura1_0!$K$5:$K$263,1,0),"0")</f>
        <v>0</v>
      </c>
      <c r="G1121" s="1227">
        <f>IFERROR(VLOOKUP(A1121,Boleta1_0!$K$5:$K$248,1,0),0)</f>
        <v>0</v>
      </c>
      <c r="H1121" s="1227">
        <f>IFERROR(VLOOKUP(A1121,'Nota de Débito1_0'!$K$5:$K$238,1,0),0)</f>
        <v>0</v>
      </c>
      <c r="I1121" s="1227">
        <f>IFERROR(VLOOKUP(A1121,'Nota de Crédito1_0'!$K$5:$K$238,1,0),0)</f>
        <v>0</v>
      </c>
      <c r="J1121" s="1227">
        <f>IFERROR(VLOOKUP(A1121,Retenciones1_0!$K$5:$K$237,1,0),0)</f>
        <v>0</v>
      </c>
      <c r="K1121" s="1227">
        <f>IFERROR(VLOOKUP(A1121,Percepciones1_0!$K$5:$K$236,1,0),0)</f>
        <v>0</v>
      </c>
      <c r="L1121" s="1227">
        <f>IFERROR(VLOOKUP(A1121,Guía1_0!$K$5:$K$235,1,0),0)</f>
        <v>0</v>
      </c>
      <c r="M1121" s="1227">
        <f>IFERROR(VLOOKUP(A1121,'Resumen Diario1_1'!$K$5:$K$233,1,0),0)</f>
        <v>0</v>
      </c>
      <c r="N1121" s="1227">
        <f>IFERROR(VLOOKUP(A1121,'Comunicación de Baja1_0'!$K$5:$K$233,1,0),0)</f>
        <v>0</v>
      </c>
      <c r="O1121" s="1227">
        <f>IFERROR(VLOOKUP(A1121,'Resumen de reversiones1_0'!$K$5:$K$1000,1,0),0)</f>
        <v>0</v>
      </c>
      <c r="P1121" s="1227" t="str">
        <f>IFERROR(VLOOKUP(A1121,Factura2_0!$L$5:$L$971,1,0),0)</f>
        <v>3091</v>
      </c>
      <c r="Q1121" s="1227" t="str">
        <f>IFERROR(VLOOKUP($A1121,Boleta2_0!$L$5:$L$1117,1,0),0)</f>
        <v>3091</v>
      </c>
      <c r="R1121" s="1227">
        <f>IFERROR(VLOOKUP($A1121,'Servicios Públicos2_0'!$L$5:$L$462,1,0),0)</f>
        <v>0</v>
      </c>
      <c r="S1121" s="1227">
        <f>IFERROR(VLOOKUP($A1121,NotaCredito2_0!$L$5:$L$457,1,0),0)</f>
        <v>0</v>
      </c>
      <c r="T1121" s="1227">
        <f>IFERROR(VLOOKUP($A1121,NotaDebito2_0!$L$5:$L$454,1,0),0)</f>
        <v>0</v>
      </c>
      <c r="U1121" s="1227">
        <f>IFERROR(VLOOKUP($A1121,General!$D$6:$D$235,1,0),0)</f>
        <v>0</v>
      </c>
      <c r="V1121" s="1227">
        <f>IFERROR(VLOOKUP($A1121,Firma!$H$4:$H$232,1,0),0)</f>
        <v>0</v>
      </c>
      <c r="W1121" s="1474" t="s">
        <v>4365</v>
      </c>
      <c r="X1121" s="1229" t="str">
        <f t="shared" si="17"/>
        <v>3091</v>
      </c>
    </row>
    <row r="1122" spans="1:24" x14ac:dyDescent="0.25">
      <c r="A1122" s="1474" t="s">
        <v>4367</v>
      </c>
      <c r="B1122" s="1475" t="s">
        <v>4368</v>
      </c>
      <c r="C1122" s="1382"/>
      <c r="D1122" s="1090"/>
      <c r="E1122" s="449"/>
      <c r="F1122" s="1227" t="str">
        <f>IFERROR(VLOOKUP(A1122,Factura1_0!$K$5:$K$263,1,0),"0")</f>
        <v>0</v>
      </c>
      <c r="G1122" s="1227">
        <f>IFERROR(VLOOKUP(A1122,Boleta1_0!$K$5:$K$248,1,0),0)</f>
        <v>0</v>
      </c>
      <c r="H1122" s="1227">
        <f>IFERROR(VLOOKUP(A1122,'Nota de Débito1_0'!$K$5:$K$238,1,0),0)</f>
        <v>0</v>
      </c>
      <c r="I1122" s="1227">
        <f>IFERROR(VLOOKUP(A1122,'Nota de Crédito1_0'!$K$5:$K$238,1,0),0)</f>
        <v>0</v>
      </c>
      <c r="J1122" s="1227">
        <f>IFERROR(VLOOKUP(A1122,Retenciones1_0!$K$5:$K$237,1,0),0)</f>
        <v>0</v>
      </c>
      <c r="K1122" s="1227">
        <f>IFERROR(VLOOKUP(A1122,Percepciones1_0!$K$5:$K$236,1,0),0)</f>
        <v>0</v>
      </c>
      <c r="L1122" s="1227">
        <f>IFERROR(VLOOKUP(A1122,Guía1_0!$K$5:$K$235,1,0),0)</f>
        <v>0</v>
      </c>
      <c r="M1122" s="1227">
        <f>IFERROR(VLOOKUP(A1122,'Resumen Diario1_1'!$K$5:$K$233,1,0),0)</f>
        <v>0</v>
      </c>
      <c r="N1122" s="1227">
        <f>IFERROR(VLOOKUP(A1122,'Comunicación de Baja1_0'!$K$5:$K$233,1,0),0)</f>
        <v>0</v>
      </c>
      <c r="O1122" s="1227">
        <f>IFERROR(VLOOKUP(A1122,'Resumen de reversiones1_0'!$K$5:$K$1000,1,0),0)</f>
        <v>0</v>
      </c>
      <c r="P1122" s="1227" t="str">
        <f>IFERROR(VLOOKUP(A1122,Factura2_0!$L$5:$L$971,1,0),0)</f>
        <v>3092</v>
      </c>
      <c r="Q1122" s="1227" t="str">
        <f>IFERROR(VLOOKUP($A1122,Boleta2_0!$L$5:$L$1117,1,0),0)</f>
        <v>3092</v>
      </c>
      <c r="R1122" s="1227">
        <f>IFERROR(VLOOKUP($A1122,'Servicios Públicos2_0'!$L$5:$L$462,1,0),0)</f>
        <v>0</v>
      </c>
      <c r="S1122" s="1227">
        <f>IFERROR(VLOOKUP($A1122,NotaCredito2_0!$L$5:$L$457,1,0),0)</f>
        <v>0</v>
      </c>
      <c r="T1122" s="1227">
        <f>IFERROR(VLOOKUP($A1122,NotaDebito2_0!$L$5:$L$454,1,0),0)</f>
        <v>0</v>
      </c>
      <c r="U1122" s="1227">
        <f>IFERROR(VLOOKUP($A1122,General!$D$6:$D$235,1,0),0)</f>
        <v>0</v>
      </c>
      <c r="V1122" s="1227">
        <f>IFERROR(VLOOKUP($A1122,Firma!$H$4:$H$232,1,0),0)</f>
        <v>0</v>
      </c>
      <c r="W1122" s="1474" t="s">
        <v>4367</v>
      </c>
      <c r="X1122" s="1229" t="str">
        <f t="shared" si="17"/>
        <v>3092</v>
      </c>
    </row>
    <row r="1123" spans="1:24" x14ac:dyDescent="0.25">
      <c r="A1123" s="1474" t="s">
        <v>4369</v>
      </c>
      <c r="B1123" s="1475" t="s">
        <v>5665</v>
      </c>
      <c r="C1123" s="1382"/>
      <c r="D1123" s="1090"/>
      <c r="E1123" s="449"/>
      <c r="F1123" s="1227" t="str">
        <f>IFERROR(VLOOKUP(A1123,Factura1_0!$K$5:$K$263,1,0),"0")</f>
        <v>0</v>
      </c>
      <c r="G1123" s="1227">
        <f>IFERROR(VLOOKUP(A1123,Boleta1_0!$K$5:$K$248,1,0),0)</f>
        <v>0</v>
      </c>
      <c r="H1123" s="1227">
        <f>IFERROR(VLOOKUP(A1123,'Nota de Débito1_0'!$K$5:$K$238,1,0),0)</f>
        <v>0</v>
      </c>
      <c r="I1123" s="1227">
        <f>IFERROR(VLOOKUP(A1123,'Nota de Crédito1_0'!$K$5:$K$238,1,0),0)</f>
        <v>0</v>
      </c>
      <c r="J1123" s="1227">
        <f>IFERROR(VLOOKUP(A1123,Retenciones1_0!$K$5:$K$237,1,0),0)</f>
        <v>0</v>
      </c>
      <c r="K1123" s="1227">
        <f>IFERROR(VLOOKUP(A1123,Percepciones1_0!$K$5:$K$236,1,0),0)</f>
        <v>0</v>
      </c>
      <c r="L1123" s="1227">
        <f>IFERROR(VLOOKUP(A1123,Guía1_0!$K$5:$K$235,1,0),0)</f>
        <v>0</v>
      </c>
      <c r="M1123" s="1227">
        <f>IFERROR(VLOOKUP(A1123,'Resumen Diario1_1'!$K$5:$K$233,1,0),0)</f>
        <v>0</v>
      </c>
      <c r="N1123" s="1227">
        <f>IFERROR(VLOOKUP(A1123,'Comunicación de Baja1_0'!$K$5:$K$233,1,0),0)</f>
        <v>0</v>
      </c>
      <c r="O1123" s="1227">
        <f>IFERROR(VLOOKUP(A1123,'Resumen de reversiones1_0'!$K$5:$K$1000,1,0),0)</f>
        <v>0</v>
      </c>
      <c r="P1123" s="1227" t="str">
        <f>IFERROR(VLOOKUP(A1123,Factura2_0!$L$5:$L$971,1,0),0)</f>
        <v>3093</v>
      </c>
      <c r="Q1123" s="1227" t="str">
        <f>IFERROR(VLOOKUP($A1123,Boleta2_0!$L$5:$L$1117,1,0),0)</f>
        <v>3093</v>
      </c>
      <c r="R1123" s="1227">
        <f>IFERROR(VLOOKUP($A1123,'Servicios Públicos2_0'!$L$5:$L$462,1,0),0)</f>
        <v>0</v>
      </c>
      <c r="S1123" s="1227">
        <f>IFERROR(VLOOKUP($A1123,NotaCredito2_0!$L$5:$L$457,1,0),0)</f>
        <v>0</v>
      </c>
      <c r="T1123" s="1227">
        <f>IFERROR(VLOOKUP($A1123,NotaDebito2_0!$L$5:$L$454,1,0),0)</f>
        <v>0</v>
      </c>
      <c r="U1123" s="1227">
        <f>IFERROR(VLOOKUP($A1123,General!$D$6:$D$235,1,0),0)</f>
        <v>0</v>
      </c>
      <c r="V1123" s="1227">
        <f>IFERROR(VLOOKUP($A1123,Firma!$H$4:$H$232,1,0),0)</f>
        <v>0</v>
      </c>
      <c r="W1123" s="1474" t="s">
        <v>4369</v>
      </c>
      <c r="X1123" s="1229" t="str">
        <f t="shared" si="17"/>
        <v>3093</v>
      </c>
    </row>
    <row r="1124" spans="1:24" x14ac:dyDescent="0.25">
      <c r="A1124" s="1474" t="s">
        <v>4370</v>
      </c>
      <c r="B1124" s="1475" t="s">
        <v>4371</v>
      </c>
      <c r="C1124" s="1382"/>
      <c r="D1124" s="1090"/>
      <c r="E1124" s="449"/>
      <c r="F1124" s="1227" t="str">
        <f>IFERROR(VLOOKUP(A1124,Factura1_0!$K$5:$K$263,1,0),"0")</f>
        <v>0</v>
      </c>
      <c r="G1124" s="1227">
        <f>IFERROR(VLOOKUP(A1124,Boleta1_0!$K$5:$K$248,1,0),0)</f>
        <v>0</v>
      </c>
      <c r="H1124" s="1227">
        <f>IFERROR(VLOOKUP(A1124,'Nota de Débito1_0'!$K$5:$K$238,1,0),0)</f>
        <v>0</v>
      </c>
      <c r="I1124" s="1227">
        <f>IFERROR(VLOOKUP(A1124,'Nota de Crédito1_0'!$K$5:$K$238,1,0),0)</f>
        <v>0</v>
      </c>
      <c r="J1124" s="1227">
        <f>IFERROR(VLOOKUP(A1124,Retenciones1_0!$K$5:$K$237,1,0),0)</f>
        <v>0</v>
      </c>
      <c r="K1124" s="1227">
        <f>IFERROR(VLOOKUP(A1124,Percepciones1_0!$K$5:$K$236,1,0),0)</f>
        <v>0</v>
      </c>
      <c r="L1124" s="1227">
        <f>IFERROR(VLOOKUP(A1124,Guía1_0!$K$5:$K$235,1,0),0)</f>
        <v>0</v>
      </c>
      <c r="M1124" s="1227" t="str">
        <f>IFERROR(VLOOKUP(A1124,'Resumen Diario1_1'!$K$5:$K$233,1,0),0)</f>
        <v>3094</v>
      </c>
      <c r="N1124" s="1227">
        <f>IFERROR(VLOOKUP(A1124,'Comunicación de Baja1_0'!$K$5:$K$233,1,0),0)</f>
        <v>0</v>
      </c>
      <c r="O1124" s="1227">
        <f>IFERROR(VLOOKUP(A1124,'Resumen de reversiones1_0'!$K$5:$K$1000,1,0),0)</f>
        <v>0</v>
      </c>
      <c r="P1124" s="1227">
        <f>IFERROR(VLOOKUP(A1124,Factura2_0!$L$5:$L$971,1,0),0)</f>
        <v>0</v>
      </c>
      <c r="Q1124" s="1227">
        <f>IFERROR(VLOOKUP($A1124,Boleta2_0!$L$5:$L$1117,1,0),0)</f>
        <v>0</v>
      </c>
      <c r="R1124" s="1227">
        <f>IFERROR(VLOOKUP($A1124,'Servicios Públicos2_0'!$L$5:$L$462,1,0),0)</f>
        <v>0</v>
      </c>
      <c r="S1124" s="1227">
        <f>IFERROR(VLOOKUP($A1124,NotaCredito2_0!$L$5:$L$457,1,0),0)</f>
        <v>0</v>
      </c>
      <c r="T1124" s="1227">
        <f>IFERROR(VLOOKUP($A1124,NotaDebito2_0!$L$5:$L$454,1,0),0)</f>
        <v>0</v>
      </c>
      <c r="U1124" s="1227">
        <f>IFERROR(VLOOKUP($A1124,General!$D$6:$D$235,1,0),0)</f>
        <v>0</v>
      </c>
      <c r="V1124" s="1227">
        <f>IFERROR(VLOOKUP($A1124,Firma!$H$4:$H$232,1,0),0)</f>
        <v>0</v>
      </c>
      <c r="W1124" s="1474" t="s">
        <v>4370</v>
      </c>
      <c r="X1124" s="1229" t="str">
        <f t="shared" si="17"/>
        <v>3094</v>
      </c>
    </row>
    <row r="1125" spans="1:24" x14ac:dyDescent="0.25">
      <c r="A1125" s="1474" t="s">
        <v>4372</v>
      </c>
      <c r="B1125" s="1475" t="s">
        <v>4373</v>
      </c>
      <c r="C1125" s="1382"/>
      <c r="D1125" s="1090"/>
      <c r="E1125" s="449"/>
      <c r="F1125" s="1227" t="str">
        <f>IFERROR(VLOOKUP(A1125,Factura1_0!$K$5:$K$263,1,0),"0")</f>
        <v>0</v>
      </c>
      <c r="G1125" s="1227">
        <f>IFERROR(VLOOKUP(A1125,Boleta1_0!$K$5:$K$248,1,0),0)</f>
        <v>0</v>
      </c>
      <c r="H1125" s="1227">
        <f>IFERROR(VLOOKUP(A1125,'Nota de Débito1_0'!$K$5:$K$238,1,0),0)</f>
        <v>0</v>
      </c>
      <c r="I1125" s="1227">
        <f>IFERROR(VLOOKUP(A1125,'Nota de Crédito1_0'!$K$5:$K$238,1,0),0)</f>
        <v>0</v>
      </c>
      <c r="J1125" s="1227">
        <f>IFERROR(VLOOKUP(A1125,Retenciones1_0!$K$5:$K$237,1,0),0)</f>
        <v>0</v>
      </c>
      <c r="K1125" s="1227">
        <f>IFERROR(VLOOKUP(A1125,Percepciones1_0!$K$5:$K$236,1,0),0)</f>
        <v>0</v>
      </c>
      <c r="L1125" s="1227">
        <f>IFERROR(VLOOKUP(A1125,Guía1_0!$K$5:$K$235,1,0),0)</f>
        <v>0</v>
      </c>
      <c r="M1125" s="1227" t="str">
        <f>IFERROR(VLOOKUP(A1125,'Resumen Diario1_1'!$K$5:$K$233,1,0),0)</f>
        <v>3095</v>
      </c>
      <c r="N1125" s="1227">
        <f>IFERROR(VLOOKUP(A1125,'Comunicación de Baja1_0'!$K$5:$K$233,1,0),0)</f>
        <v>0</v>
      </c>
      <c r="O1125" s="1227">
        <f>IFERROR(VLOOKUP(A1125,'Resumen de reversiones1_0'!$K$5:$K$1000,1,0),0)</f>
        <v>0</v>
      </c>
      <c r="P1125" s="1227">
        <f>IFERROR(VLOOKUP(A1125,Factura2_0!$L$5:$L$971,1,0),0)</f>
        <v>0</v>
      </c>
      <c r="Q1125" s="1227">
        <f>IFERROR(VLOOKUP($A1125,Boleta2_0!$L$5:$L$1117,1,0),0)</f>
        <v>0</v>
      </c>
      <c r="R1125" s="1227">
        <f>IFERROR(VLOOKUP($A1125,'Servicios Públicos2_0'!$L$5:$L$462,1,0),0)</f>
        <v>0</v>
      </c>
      <c r="S1125" s="1227">
        <f>IFERROR(VLOOKUP($A1125,NotaCredito2_0!$L$5:$L$457,1,0),0)</f>
        <v>0</v>
      </c>
      <c r="T1125" s="1227">
        <f>IFERROR(VLOOKUP($A1125,NotaDebito2_0!$L$5:$L$454,1,0),0)</f>
        <v>0</v>
      </c>
      <c r="U1125" s="1227">
        <f>IFERROR(VLOOKUP($A1125,General!$D$6:$D$235,1,0),0)</f>
        <v>0</v>
      </c>
      <c r="V1125" s="1227">
        <f>IFERROR(VLOOKUP($A1125,Firma!$H$4:$H$232,1,0),0)</f>
        <v>0</v>
      </c>
      <c r="W1125" s="1474" t="s">
        <v>4372</v>
      </c>
      <c r="X1125" s="1229" t="str">
        <f t="shared" si="17"/>
        <v>3095</v>
      </c>
    </row>
    <row r="1126" spans="1:24" x14ac:dyDescent="0.25">
      <c r="A1126" s="1474" t="s">
        <v>4374</v>
      </c>
      <c r="B1126" s="1475" t="s">
        <v>4375</v>
      </c>
      <c r="C1126" s="1382"/>
      <c r="D1126" s="1090"/>
      <c r="E1126" s="449"/>
      <c r="F1126" s="1227" t="str">
        <f>IFERROR(VLOOKUP(A1126,Factura1_0!$K$5:$K$263,1,0),"0")</f>
        <v>0</v>
      </c>
      <c r="G1126" s="1227">
        <f>IFERROR(VLOOKUP(A1126,Boleta1_0!$K$5:$K$248,1,0),0)</f>
        <v>0</v>
      </c>
      <c r="H1126" s="1227">
        <f>IFERROR(VLOOKUP(A1126,'Nota de Débito1_0'!$K$5:$K$238,1,0),0)</f>
        <v>0</v>
      </c>
      <c r="I1126" s="1227">
        <f>IFERROR(VLOOKUP(A1126,'Nota de Crédito1_0'!$K$5:$K$238,1,0),0)</f>
        <v>0</v>
      </c>
      <c r="J1126" s="1227">
        <f>IFERROR(VLOOKUP(A1126,Retenciones1_0!$K$5:$K$237,1,0),0)</f>
        <v>0</v>
      </c>
      <c r="K1126" s="1227">
        <f>IFERROR(VLOOKUP(A1126,Percepciones1_0!$K$5:$K$236,1,0),0)</f>
        <v>0</v>
      </c>
      <c r="L1126" s="1227">
        <f>IFERROR(VLOOKUP(A1126,Guía1_0!$K$5:$K$235,1,0),0)</f>
        <v>0</v>
      </c>
      <c r="M1126" s="1227" t="str">
        <f>IFERROR(VLOOKUP(A1126,'Resumen Diario1_1'!$K$5:$K$233,1,0),0)</f>
        <v>3096</v>
      </c>
      <c r="N1126" s="1227">
        <f>IFERROR(VLOOKUP(A1126,'Comunicación de Baja1_0'!$K$5:$K$233,1,0),0)</f>
        <v>0</v>
      </c>
      <c r="O1126" s="1227">
        <f>IFERROR(VLOOKUP(A1126,'Resumen de reversiones1_0'!$K$5:$K$1000,1,0),0)</f>
        <v>0</v>
      </c>
      <c r="P1126" s="1227">
        <f>IFERROR(VLOOKUP(A1126,Factura2_0!$L$5:$L$971,1,0),0)</f>
        <v>0</v>
      </c>
      <c r="Q1126" s="1227">
        <f>IFERROR(VLOOKUP($A1126,Boleta2_0!$L$5:$L$1117,1,0),0)</f>
        <v>0</v>
      </c>
      <c r="R1126" s="1227">
        <f>IFERROR(VLOOKUP($A1126,'Servicios Públicos2_0'!$L$5:$L$462,1,0),0)</f>
        <v>0</v>
      </c>
      <c r="S1126" s="1227">
        <f>IFERROR(VLOOKUP($A1126,NotaCredito2_0!$L$5:$L$457,1,0),0)</f>
        <v>0</v>
      </c>
      <c r="T1126" s="1227">
        <f>IFERROR(VLOOKUP($A1126,NotaDebito2_0!$L$5:$L$454,1,0),0)</f>
        <v>0</v>
      </c>
      <c r="U1126" s="1227">
        <f>IFERROR(VLOOKUP($A1126,General!$D$6:$D$235,1,0),0)</f>
        <v>0</v>
      </c>
      <c r="V1126" s="1227">
        <f>IFERROR(VLOOKUP($A1126,Firma!$H$4:$H$232,1,0),0)</f>
        <v>0</v>
      </c>
      <c r="W1126" s="1474" t="s">
        <v>4374</v>
      </c>
      <c r="X1126" s="1229" t="str">
        <f t="shared" si="17"/>
        <v>3096</v>
      </c>
    </row>
    <row r="1127" spans="1:24" x14ac:dyDescent="0.25">
      <c r="A1127" s="1474" t="s">
        <v>4968</v>
      </c>
      <c r="B1127" s="1475" t="s">
        <v>5662</v>
      </c>
      <c r="C1127" s="1382"/>
      <c r="D1127" s="1090"/>
      <c r="E1127" s="449"/>
      <c r="F1127" s="1227" t="str">
        <f>IFERROR(VLOOKUP(A1127,Factura1_0!$K$5:$K$263,1,0),"0")</f>
        <v>0</v>
      </c>
      <c r="G1127" s="1227">
        <f>IFERROR(VLOOKUP(A1127,Boleta1_0!$K$5:$K$248,1,0),0)</f>
        <v>0</v>
      </c>
      <c r="H1127" s="1227">
        <f>IFERROR(VLOOKUP(A1127,'Nota de Débito1_0'!$K$5:$K$238,1,0),0)</f>
        <v>0</v>
      </c>
      <c r="I1127" s="1227">
        <f>IFERROR(VLOOKUP(A1127,'Nota de Crédito1_0'!$K$5:$K$238,1,0),0)</f>
        <v>0</v>
      </c>
      <c r="J1127" s="1227">
        <f>IFERROR(VLOOKUP(A1127,Retenciones1_0!$K$5:$K$237,1,0),0)</f>
        <v>0</v>
      </c>
      <c r="K1127" s="1227">
        <f>IFERROR(VLOOKUP(A1127,Percepciones1_0!$K$5:$K$236,1,0),0)</f>
        <v>0</v>
      </c>
      <c r="L1127" s="1227">
        <f>IFERROR(VLOOKUP(A1127,Guía1_0!$K$5:$K$235,1,0),0)</f>
        <v>0</v>
      </c>
      <c r="M1127" s="1227">
        <f>IFERROR(VLOOKUP(A1127,'Resumen Diario1_1'!$K$5:$K$233,1,0),0)</f>
        <v>0</v>
      </c>
      <c r="N1127" s="1227">
        <f>IFERROR(VLOOKUP(A1127,'Comunicación de Baja1_0'!$K$5:$K$233,1,0),0)</f>
        <v>0</v>
      </c>
      <c r="O1127" s="1227">
        <f>IFERROR(VLOOKUP(A1127,'Resumen de reversiones1_0'!$K$5:$K$1000,1,0),0)</f>
        <v>0</v>
      </c>
      <c r="P1127" s="1227" t="str">
        <f>IFERROR(VLOOKUP(A1127,Factura2_0!$L$5:$L$971,1,0),0)</f>
        <v>3097</v>
      </c>
      <c r="Q1127" s="1227" t="str">
        <f>IFERROR(VLOOKUP($A1127,Boleta2_0!$L$5:$L$1117,1,0),0)</f>
        <v>3097</v>
      </c>
      <c r="R1127" s="1227">
        <f>IFERROR(VLOOKUP($A1127,'Servicios Públicos2_0'!$L$5:$L$462,1,0),0)</f>
        <v>0</v>
      </c>
      <c r="S1127" s="1227">
        <f>IFERROR(VLOOKUP($A1127,NotaCredito2_0!$L$5:$L$457,1,0),0)</f>
        <v>0</v>
      </c>
      <c r="T1127" s="1227">
        <f>IFERROR(VLOOKUP($A1127,NotaDebito2_0!$L$5:$L$454,1,0),0)</f>
        <v>0</v>
      </c>
      <c r="U1127" s="1227">
        <f>IFERROR(VLOOKUP($A1127,General!$D$6:$D$235,1,0),0)</f>
        <v>0</v>
      </c>
      <c r="V1127" s="1227">
        <f>IFERROR(VLOOKUP($A1127,Firma!$H$4:$H$232,1,0),0)</f>
        <v>0</v>
      </c>
      <c r="W1127" s="1474" t="s">
        <v>4968</v>
      </c>
      <c r="X1127" s="1229" t="str">
        <f t="shared" si="17"/>
        <v>3097</v>
      </c>
    </row>
    <row r="1128" spans="1:24" x14ac:dyDescent="0.25">
      <c r="A1128" s="1474" t="s">
        <v>4978</v>
      </c>
      <c r="B1128" s="1475" t="s">
        <v>4980</v>
      </c>
      <c r="C1128" s="1382"/>
      <c r="D1128" s="1090"/>
      <c r="E1128" s="449"/>
      <c r="F1128" s="1227" t="str">
        <f>IFERROR(VLOOKUP(A1128,Factura1_0!$K$5:$K$263,1,0),"0")</f>
        <v>0</v>
      </c>
      <c r="G1128" s="1227">
        <f>IFERROR(VLOOKUP(A1128,Boleta1_0!$K$5:$K$248,1,0),0)</f>
        <v>0</v>
      </c>
      <c r="H1128" s="1227">
        <f>IFERROR(VLOOKUP(A1128,'Nota de Débito1_0'!$K$5:$K$238,1,0),0)</f>
        <v>0</v>
      </c>
      <c r="I1128" s="1227">
        <f>IFERROR(VLOOKUP(A1128,'Nota de Crédito1_0'!$K$5:$K$238,1,0),0)</f>
        <v>0</v>
      </c>
      <c r="J1128" s="1227">
        <f>IFERROR(VLOOKUP(A1128,Retenciones1_0!$K$5:$K$237,1,0),0)</f>
        <v>0</v>
      </c>
      <c r="K1128" s="1227">
        <f>IFERROR(VLOOKUP(A1128,Percepciones1_0!$K$5:$K$236,1,0),0)</f>
        <v>0</v>
      </c>
      <c r="L1128" s="1227">
        <f>IFERROR(VLOOKUP(A1128,Guía1_0!$K$5:$K$235,1,0),0)</f>
        <v>0</v>
      </c>
      <c r="M1128" s="1227">
        <f>IFERROR(VLOOKUP(A1128,'Resumen Diario1_1'!$K$5:$K$233,1,0),0)</f>
        <v>0</v>
      </c>
      <c r="N1128" s="1227">
        <f>IFERROR(VLOOKUP(A1128,'Comunicación de Baja1_0'!$K$5:$K$233,1,0),0)</f>
        <v>0</v>
      </c>
      <c r="O1128" s="1227">
        <f>IFERROR(VLOOKUP(A1128,'Resumen de reversiones1_0'!$K$5:$K$1000,1,0),0)</f>
        <v>0</v>
      </c>
      <c r="P1128" s="1227" t="str">
        <f>IFERROR(VLOOKUP(A1128,Factura2_0!$L$5:$L$971,1,0),0)</f>
        <v>3098</v>
      </c>
      <c r="Q1128" s="1227" t="str">
        <f>IFERROR(VLOOKUP($A1128,Boleta2_0!$L$5:$L$1117,1,0),0)</f>
        <v>3098</v>
      </c>
      <c r="R1128" s="1227">
        <f>IFERROR(VLOOKUP($A1128,'Servicios Públicos2_0'!$L$5:$L$462,1,0),0)</f>
        <v>0</v>
      </c>
      <c r="S1128" s="1227">
        <f>IFERROR(VLOOKUP($A1128,NotaCredito2_0!$L$5:$L$457,1,0),0)</f>
        <v>0</v>
      </c>
      <c r="T1128" s="1227">
        <f>IFERROR(VLOOKUP($A1128,NotaDebito2_0!$L$5:$L$454,1,0),0)</f>
        <v>0</v>
      </c>
      <c r="U1128" s="1227">
        <f>IFERROR(VLOOKUP($A1128,General!$D$6:$D$235,1,0),0)</f>
        <v>0</v>
      </c>
      <c r="V1128" s="1227">
        <f>IFERROR(VLOOKUP($A1128,Firma!$H$4:$H$232,1,0),0)</f>
        <v>0</v>
      </c>
      <c r="W1128" s="1474" t="s">
        <v>4978</v>
      </c>
      <c r="X1128" s="1229" t="str">
        <f t="shared" si="17"/>
        <v>3098</v>
      </c>
    </row>
    <row r="1129" spans="1:24" x14ac:dyDescent="0.25">
      <c r="A1129" s="1474" t="s">
        <v>4979</v>
      </c>
      <c r="B1129" s="1475" t="s">
        <v>4982</v>
      </c>
      <c r="C1129" s="1382"/>
      <c r="D1129" s="1090"/>
      <c r="E1129" s="449"/>
      <c r="F1129" s="1227" t="str">
        <f>IFERROR(VLOOKUP(A1129,Factura1_0!$K$5:$K$263,1,0),"0")</f>
        <v>0</v>
      </c>
      <c r="G1129" s="1227">
        <f>IFERROR(VLOOKUP(A1129,Boleta1_0!$K$5:$K$248,1,0),0)</f>
        <v>0</v>
      </c>
      <c r="H1129" s="1227">
        <f>IFERROR(VLOOKUP(A1129,'Nota de Débito1_0'!$K$5:$K$238,1,0),0)</f>
        <v>0</v>
      </c>
      <c r="I1129" s="1227">
        <f>IFERROR(VLOOKUP(A1129,'Nota de Crédito1_0'!$K$5:$K$238,1,0),0)</f>
        <v>0</v>
      </c>
      <c r="J1129" s="1227">
        <f>IFERROR(VLOOKUP(A1129,Retenciones1_0!$K$5:$K$237,1,0),0)</f>
        <v>0</v>
      </c>
      <c r="K1129" s="1227">
        <f>IFERROR(VLOOKUP(A1129,Percepciones1_0!$K$5:$K$236,1,0),0)</f>
        <v>0</v>
      </c>
      <c r="L1129" s="1227">
        <f>IFERROR(VLOOKUP(A1129,Guía1_0!$K$5:$K$235,1,0),0)</f>
        <v>0</v>
      </c>
      <c r="M1129" s="1227">
        <f>IFERROR(VLOOKUP(A1129,'Resumen Diario1_1'!$K$5:$K$233,1,0),0)</f>
        <v>0</v>
      </c>
      <c r="N1129" s="1227">
        <f>IFERROR(VLOOKUP(A1129,'Comunicación de Baja1_0'!$K$5:$K$233,1,0),0)</f>
        <v>0</v>
      </c>
      <c r="O1129" s="1227">
        <f>IFERROR(VLOOKUP(A1129,'Resumen de reversiones1_0'!$K$5:$K$1000,1,0),0)</f>
        <v>0</v>
      </c>
      <c r="P1129" s="1227" t="str">
        <f>IFERROR(VLOOKUP(A1129,Factura2_0!$L$5:$L$971,1,0),0)</f>
        <v>3099</v>
      </c>
      <c r="Q1129" s="1227" t="str">
        <f>IFERROR(VLOOKUP($A1129,Boleta2_0!$L$5:$L$1117,1,0),0)</f>
        <v>3099</v>
      </c>
      <c r="R1129" s="1227">
        <f>IFERROR(VLOOKUP($A1129,'Servicios Públicos2_0'!$L$5:$L$462,1,0),0)</f>
        <v>0</v>
      </c>
      <c r="S1129" s="1227">
        <f>IFERROR(VLOOKUP($A1129,NotaCredito2_0!$L$5:$L$457,1,0),0)</f>
        <v>0</v>
      </c>
      <c r="T1129" s="1227">
        <f>IFERROR(VLOOKUP($A1129,NotaDebito2_0!$L$5:$L$454,1,0),0)</f>
        <v>0</v>
      </c>
      <c r="U1129" s="1227">
        <f>IFERROR(VLOOKUP($A1129,General!$D$6:$D$235,1,0),0)</f>
        <v>0</v>
      </c>
      <c r="V1129" s="1227">
        <f>IFERROR(VLOOKUP($A1129,Firma!$H$4:$H$232,1,0),0)</f>
        <v>0</v>
      </c>
      <c r="W1129" s="1474" t="s">
        <v>4979</v>
      </c>
      <c r="X1129" s="1229" t="str">
        <f t="shared" si="17"/>
        <v>3099</v>
      </c>
    </row>
    <row r="1130" spans="1:24" x14ac:dyDescent="0.25">
      <c r="A1130" s="1474" t="s">
        <v>4985</v>
      </c>
      <c r="B1130" s="1475" t="s">
        <v>4986</v>
      </c>
      <c r="C1130" s="1382"/>
      <c r="D1130" s="1090"/>
      <c r="E1130" s="449"/>
      <c r="F1130" s="1227" t="str">
        <f>IFERROR(VLOOKUP(A1130,Factura1_0!$K$5:$K$263,1,0),"0")</f>
        <v>0</v>
      </c>
      <c r="G1130" s="1227">
        <f>IFERROR(VLOOKUP(A1130,Boleta1_0!$K$5:$K$248,1,0),0)</f>
        <v>0</v>
      </c>
      <c r="H1130" s="1227">
        <f>IFERROR(VLOOKUP(A1130,'Nota de Débito1_0'!$K$5:$K$238,1,0),0)</f>
        <v>0</v>
      </c>
      <c r="I1130" s="1227">
        <f>IFERROR(VLOOKUP(A1130,'Nota de Crédito1_0'!$K$5:$K$238,1,0),0)</f>
        <v>0</v>
      </c>
      <c r="J1130" s="1227">
        <f>IFERROR(VLOOKUP(A1130,Retenciones1_0!$K$5:$K$237,1,0),0)</f>
        <v>0</v>
      </c>
      <c r="K1130" s="1227">
        <f>IFERROR(VLOOKUP(A1130,Percepciones1_0!$K$5:$K$236,1,0),0)</f>
        <v>0</v>
      </c>
      <c r="L1130" s="1227">
        <f>IFERROR(VLOOKUP(A1130,Guía1_0!$K$5:$K$235,1,0),0)</f>
        <v>0</v>
      </c>
      <c r="M1130" s="1227">
        <f>IFERROR(VLOOKUP(A1130,'Resumen Diario1_1'!$K$5:$K$233,1,0),0)</f>
        <v>0</v>
      </c>
      <c r="N1130" s="1227">
        <f>IFERROR(VLOOKUP(A1130,'Comunicación de Baja1_0'!$K$5:$K$233,1,0),0)</f>
        <v>0</v>
      </c>
      <c r="O1130" s="1227">
        <f>IFERROR(VLOOKUP(A1130,'Resumen de reversiones1_0'!$K$5:$K$1000,1,0),0)</f>
        <v>0</v>
      </c>
      <c r="P1130" s="1227" t="str">
        <f>IFERROR(VLOOKUP(A1130,Factura2_0!$L$5:$L$971,1,0),0)</f>
        <v>3100</v>
      </c>
      <c r="Q1130" s="1227" t="str">
        <f>IFERROR(VLOOKUP($A1130,Boleta2_0!$L$5:$L$1117,1,0),0)</f>
        <v>3100</v>
      </c>
      <c r="R1130" s="1227">
        <f>IFERROR(VLOOKUP($A1130,'Servicios Públicos2_0'!$L$5:$L$462,1,0),0)</f>
        <v>0</v>
      </c>
      <c r="S1130" s="1227" t="str">
        <f>IFERROR(VLOOKUP($A1130,NotaCredito2_0!$L$5:$L$457,1,0),0)</f>
        <v>3100</v>
      </c>
      <c r="T1130" s="1227" t="str">
        <f>IFERROR(VLOOKUP($A1130,NotaDebito2_0!$L$5:$L$454,1,0),0)</f>
        <v>3100</v>
      </c>
      <c r="U1130" s="1227">
        <f>IFERROR(VLOOKUP($A1130,General!$D$6:$D$235,1,0),0)</f>
        <v>0</v>
      </c>
      <c r="V1130" s="1227">
        <f>IFERROR(VLOOKUP($A1130,Firma!$H$4:$H$232,1,0),0)</f>
        <v>0</v>
      </c>
      <c r="W1130" s="1474" t="s">
        <v>4985</v>
      </c>
      <c r="X1130" s="1229" t="str">
        <f t="shared" si="17"/>
        <v>3100</v>
      </c>
    </row>
    <row r="1131" spans="1:24" x14ac:dyDescent="0.25">
      <c r="A1131" s="1474" t="s">
        <v>4987</v>
      </c>
      <c r="B1131" s="1479" t="s">
        <v>5893</v>
      </c>
      <c r="C1131" s="1382"/>
      <c r="D1131" s="1090"/>
      <c r="E1131" s="449"/>
      <c r="F1131" s="1227" t="str">
        <f>IFERROR(VLOOKUP(A1131,Factura1_0!$K$5:$K$263,1,0),"0")</f>
        <v>0</v>
      </c>
      <c r="G1131" s="1227">
        <f>IFERROR(VLOOKUP(A1131,Boleta1_0!$K$5:$K$248,1,0),0)</f>
        <v>0</v>
      </c>
      <c r="H1131" s="1227">
        <f>IFERROR(VLOOKUP(A1131,'Nota de Débito1_0'!$K$5:$K$238,1,0),0)</f>
        <v>0</v>
      </c>
      <c r="I1131" s="1227">
        <f>IFERROR(VLOOKUP(A1131,'Nota de Crédito1_0'!$K$5:$K$238,1,0),0)</f>
        <v>0</v>
      </c>
      <c r="J1131" s="1227">
        <f>IFERROR(VLOOKUP(A1131,Retenciones1_0!$K$5:$K$237,1,0),0)</f>
        <v>0</v>
      </c>
      <c r="K1131" s="1227">
        <f>IFERROR(VLOOKUP(A1131,Percepciones1_0!$K$5:$K$236,1,0),0)</f>
        <v>0</v>
      </c>
      <c r="L1131" s="1227">
        <f>IFERROR(VLOOKUP(A1131,Guía1_0!$K$5:$K$235,1,0),0)</f>
        <v>0</v>
      </c>
      <c r="M1131" s="1227">
        <f>IFERROR(VLOOKUP(A1131,'Resumen Diario1_1'!$K$5:$K$233,1,0),0)</f>
        <v>0</v>
      </c>
      <c r="N1131" s="1227">
        <f>IFERROR(VLOOKUP(A1131,'Comunicación de Baja1_0'!$K$5:$K$233,1,0),0)</f>
        <v>0</v>
      </c>
      <c r="O1131" s="1227">
        <f>IFERROR(VLOOKUP(A1131,'Resumen de reversiones1_0'!$K$5:$K$1000,1,0),0)</f>
        <v>0</v>
      </c>
      <c r="P1131" s="1227" t="str">
        <f>IFERROR(VLOOKUP(A1131,Factura2_0!$L$5:$L$971,1,0),0)</f>
        <v>3101</v>
      </c>
      <c r="Q1131" s="1227" t="str">
        <f>IFERROR(VLOOKUP($A1131,Boleta2_0!$L$5:$L$1117,1,0),0)</f>
        <v>3101</v>
      </c>
      <c r="R1131" s="1227" t="str">
        <f>IFERROR(VLOOKUP($A1131,'Servicios Públicos2_0'!$L$5:$L$462,1,0),0)</f>
        <v>3101</v>
      </c>
      <c r="S1131" s="1227" t="str">
        <f>IFERROR(VLOOKUP($A1131,NotaCredito2_0!$L$5:$L$457,1,0),0)</f>
        <v>3101</v>
      </c>
      <c r="T1131" s="1227" t="str">
        <f>IFERROR(VLOOKUP($A1131,NotaDebito2_0!$L$5:$L$454,1,0),0)</f>
        <v>3101</v>
      </c>
      <c r="U1131" s="1227">
        <f>IFERROR(VLOOKUP($A1131,General!$D$6:$D$235,1,0),0)</f>
        <v>0</v>
      </c>
      <c r="V1131" s="1227">
        <f>IFERROR(VLOOKUP($A1131,Firma!$H$4:$H$232,1,0),0)</f>
        <v>0</v>
      </c>
      <c r="W1131" s="1474" t="s">
        <v>4987</v>
      </c>
      <c r="X1131" s="1229" t="str">
        <f t="shared" si="17"/>
        <v>3101</v>
      </c>
    </row>
    <row r="1132" spans="1:24" x14ac:dyDescent="0.25">
      <c r="A1132" s="1474" t="s">
        <v>4988</v>
      </c>
      <c r="B1132" s="1475" t="s">
        <v>4997</v>
      </c>
      <c r="C1132" s="1382"/>
      <c r="D1132" s="1090"/>
      <c r="E1132" s="449"/>
      <c r="F1132" s="1227" t="str">
        <f>IFERROR(VLOOKUP(A1132,Factura1_0!$K$5:$K$263,1,0),"0")</f>
        <v>0</v>
      </c>
      <c r="G1132" s="1227">
        <f>IFERROR(VLOOKUP(A1132,Boleta1_0!$K$5:$K$248,1,0),0)</f>
        <v>0</v>
      </c>
      <c r="H1132" s="1227">
        <f>IFERROR(VLOOKUP(A1132,'Nota de Débito1_0'!$K$5:$K$238,1,0),0)</f>
        <v>0</v>
      </c>
      <c r="I1132" s="1227">
        <f>IFERROR(VLOOKUP(A1132,'Nota de Crédito1_0'!$K$5:$K$238,1,0),0)</f>
        <v>0</v>
      </c>
      <c r="J1132" s="1227">
        <f>IFERROR(VLOOKUP(A1132,Retenciones1_0!$K$5:$K$237,1,0),0)</f>
        <v>0</v>
      </c>
      <c r="K1132" s="1227">
        <f>IFERROR(VLOOKUP(A1132,Percepciones1_0!$K$5:$K$236,1,0),0)</f>
        <v>0</v>
      </c>
      <c r="L1132" s="1227">
        <f>IFERROR(VLOOKUP(A1132,Guía1_0!$K$5:$K$235,1,0),0)</f>
        <v>0</v>
      </c>
      <c r="M1132" s="1227">
        <f>IFERROR(VLOOKUP(A1132,'Resumen Diario1_1'!$K$5:$K$233,1,0),0)</f>
        <v>0</v>
      </c>
      <c r="N1132" s="1227">
        <f>IFERROR(VLOOKUP(A1132,'Comunicación de Baja1_0'!$K$5:$K$233,1,0),0)</f>
        <v>0</v>
      </c>
      <c r="O1132" s="1227">
        <f>IFERROR(VLOOKUP(A1132,'Resumen de reversiones1_0'!$K$5:$K$1000,1,0),0)</f>
        <v>0</v>
      </c>
      <c r="P1132" s="1227" t="str">
        <f>IFERROR(VLOOKUP(A1132,Factura2_0!$L$5:$L$971,1,0),0)</f>
        <v>3102</v>
      </c>
      <c r="Q1132" s="1227" t="str">
        <f>IFERROR(VLOOKUP($A1132,Boleta2_0!$L$5:$L$1117,1,0),0)</f>
        <v>3102</v>
      </c>
      <c r="R1132" s="1227" t="str">
        <f>IFERROR(VLOOKUP($A1132,'Servicios Públicos2_0'!$L$5:$L$462,1,0),0)</f>
        <v>3102</v>
      </c>
      <c r="S1132" s="1227" t="str">
        <f>IFERROR(VLOOKUP($A1132,NotaCredito2_0!$L$5:$L$457,1,0),0)</f>
        <v>3102</v>
      </c>
      <c r="T1132" s="1227" t="str">
        <f>IFERROR(VLOOKUP($A1132,NotaDebito2_0!$L$5:$L$454,1,0),0)</f>
        <v>3102</v>
      </c>
      <c r="U1132" s="1227">
        <f>IFERROR(VLOOKUP($A1132,General!$D$6:$D$235,1,0),0)</f>
        <v>0</v>
      </c>
      <c r="V1132" s="1227">
        <f>IFERROR(VLOOKUP($A1132,Firma!$H$4:$H$232,1,0),0)</f>
        <v>0</v>
      </c>
      <c r="W1132" s="1474" t="s">
        <v>4988</v>
      </c>
      <c r="X1132" s="1229" t="str">
        <f t="shared" si="17"/>
        <v>3102</v>
      </c>
    </row>
    <row r="1133" spans="1:24" x14ac:dyDescent="0.25">
      <c r="A1133" s="1474" t="s">
        <v>4989</v>
      </c>
      <c r="B1133" s="1475" t="s">
        <v>4992</v>
      </c>
      <c r="C1133" s="1382"/>
      <c r="D1133" s="1090"/>
      <c r="E1133" s="449"/>
      <c r="F1133" s="1227" t="str">
        <f>IFERROR(VLOOKUP(A1133,Factura1_0!$K$5:$K$263,1,0),"0")</f>
        <v>0</v>
      </c>
      <c r="G1133" s="1227">
        <f>IFERROR(VLOOKUP(A1133,Boleta1_0!$K$5:$K$248,1,0),0)</f>
        <v>0</v>
      </c>
      <c r="H1133" s="1227">
        <f>IFERROR(VLOOKUP(A1133,'Nota de Débito1_0'!$K$5:$K$238,1,0),0)</f>
        <v>0</v>
      </c>
      <c r="I1133" s="1227">
        <f>IFERROR(VLOOKUP(A1133,'Nota de Crédito1_0'!$K$5:$K$238,1,0),0)</f>
        <v>0</v>
      </c>
      <c r="J1133" s="1227">
        <f>IFERROR(VLOOKUP(A1133,Retenciones1_0!$K$5:$K$237,1,0),0)</f>
        <v>0</v>
      </c>
      <c r="K1133" s="1227">
        <f>IFERROR(VLOOKUP(A1133,Percepciones1_0!$K$5:$K$236,1,0),0)</f>
        <v>0</v>
      </c>
      <c r="L1133" s="1227">
        <f>IFERROR(VLOOKUP(A1133,Guía1_0!$K$5:$K$235,1,0),0)</f>
        <v>0</v>
      </c>
      <c r="M1133" s="1227">
        <f>IFERROR(VLOOKUP(A1133,'Resumen Diario1_1'!$K$5:$K$233,1,0),0)</f>
        <v>0</v>
      </c>
      <c r="N1133" s="1227">
        <f>IFERROR(VLOOKUP(A1133,'Comunicación de Baja1_0'!$K$5:$K$233,1,0),0)</f>
        <v>0</v>
      </c>
      <c r="O1133" s="1227">
        <f>IFERROR(VLOOKUP(A1133,'Resumen de reversiones1_0'!$K$5:$K$1000,1,0),0)</f>
        <v>0</v>
      </c>
      <c r="P1133" s="1227" t="str">
        <f>IFERROR(VLOOKUP(A1133,Factura2_0!$L$5:$L$971,1,0),0)</f>
        <v>3103</v>
      </c>
      <c r="Q1133" s="1227" t="str">
        <f>IFERROR(VLOOKUP($A1133,Boleta2_0!$L$5:$L$1117,1,0),0)</f>
        <v>3103</v>
      </c>
      <c r="R1133" s="1227">
        <f>IFERROR(VLOOKUP($A1133,'Servicios Públicos2_0'!$L$5:$L$462,1,0),0)</f>
        <v>0</v>
      </c>
      <c r="S1133" s="1227" t="str">
        <f>IFERROR(VLOOKUP($A1133,NotaCredito2_0!$L$5:$L$457,1,0),0)</f>
        <v>3103</v>
      </c>
      <c r="T1133" s="1227" t="str">
        <f>IFERROR(VLOOKUP($A1133,NotaDebito2_0!$L$5:$L$454,1,0),0)</f>
        <v>3103</v>
      </c>
      <c r="U1133" s="1227">
        <f>IFERROR(VLOOKUP($A1133,General!$D$6:$D$235,1,0),0)</f>
        <v>0</v>
      </c>
      <c r="V1133" s="1227">
        <f>IFERROR(VLOOKUP($A1133,Firma!$H$4:$H$232,1,0),0)</f>
        <v>0</v>
      </c>
      <c r="W1133" s="1474" t="s">
        <v>4989</v>
      </c>
      <c r="X1133" s="1229" t="str">
        <f t="shared" si="17"/>
        <v>3103</v>
      </c>
    </row>
    <row r="1134" spans="1:24" x14ac:dyDescent="0.25">
      <c r="A1134" s="1474" t="s">
        <v>4994</v>
      </c>
      <c r="B1134" s="1475" t="s">
        <v>4995</v>
      </c>
      <c r="C1134" s="1382"/>
      <c r="D1134" s="1090"/>
      <c r="E1134" s="449"/>
      <c r="F1134" s="1227" t="str">
        <f>IFERROR(VLOOKUP(A1134,Factura1_0!$K$5:$K$263,1,0),"0")</f>
        <v>0</v>
      </c>
      <c r="G1134" s="1227">
        <f>IFERROR(VLOOKUP(A1134,Boleta1_0!$K$5:$K$248,1,0),0)</f>
        <v>0</v>
      </c>
      <c r="H1134" s="1227">
        <f>IFERROR(VLOOKUP(A1134,'Nota de Débito1_0'!$K$5:$K$238,1,0),0)</f>
        <v>0</v>
      </c>
      <c r="I1134" s="1227">
        <f>IFERROR(VLOOKUP(A1134,'Nota de Crédito1_0'!$K$5:$K$238,1,0),0)</f>
        <v>0</v>
      </c>
      <c r="J1134" s="1227">
        <f>IFERROR(VLOOKUP(A1134,Retenciones1_0!$K$5:$K$237,1,0),0)</f>
        <v>0</v>
      </c>
      <c r="K1134" s="1227">
        <f>IFERROR(VLOOKUP(A1134,Percepciones1_0!$K$5:$K$236,1,0),0)</f>
        <v>0</v>
      </c>
      <c r="L1134" s="1227">
        <f>IFERROR(VLOOKUP(A1134,Guía1_0!$K$5:$K$235,1,0),0)</f>
        <v>0</v>
      </c>
      <c r="M1134" s="1227">
        <f>IFERROR(VLOOKUP(A1134,'Resumen Diario1_1'!$K$5:$K$233,1,0),0)</f>
        <v>0</v>
      </c>
      <c r="N1134" s="1227">
        <f>IFERROR(VLOOKUP(A1134,'Comunicación de Baja1_0'!$K$5:$K$233,1,0),0)</f>
        <v>0</v>
      </c>
      <c r="O1134" s="1227">
        <f>IFERROR(VLOOKUP(A1134,'Resumen de reversiones1_0'!$K$5:$K$1000,1,0),0)</f>
        <v>0</v>
      </c>
      <c r="P1134" s="1227" t="str">
        <f>IFERROR(VLOOKUP(A1134,Factura2_0!$L$5:$L$971,1,0),0)</f>
        <v>3104</v>
      </c>
      <c r="Q1134" s="1227" t="str">
        <f>IFERROR(VLOOKUP($A1134,Boleta2_0!$L$5:$L$1117,1,0),0)</f>
        <v>3104</v>
      </c>
      <c r="R1134" s="1227">
        <f>IFERROR(VLOOKUP($A1134,'Servicios Públicos2_0'!$L$5:$L$462,1,0),0)</f>
        <v>0</v>
      </c>
      <c r="S1134" s="1227" t="str">
        <f>IFERROR(VLOOKUP($A1134,NotaCredito2_0!$L$5:$L$457,1,0),0)</f>
        <v>3104</v>
      </c>
      <c r="T1134" s="1227" t="str">
        <f>IFERROR(VLOOKUP($A1134,NotaDebito2_0!$L$5:$L$454,1,0),0)</f>
        <v>3104</v>
      </c>
      <c r="U1134" s="1227">
        <f>IFERROR(VLOOKUP($A1134,General!$D$6:$D$235,1,0),0)</f>
        <v>0</v>
      </c>
      <c r="V1134" s="1227">
        <f>IFERROR(VLOOKUP($A1134,Firma!$H$4:$H$232,1,0),0)</f>
        <v>0</v>
      </c>
      <c r="W1134" s="1474" t="s">
        <v>4994</v>
      </c>
      <c r="X1134" s="1229" t="str">
        <f t="shared" si="17"/>
        <v>3104</v>
      </c>
    </row>
    <row r="1135" spans="1:24" x14ac:dyDescent="0.25">
      <c r="A1135" s="1474" t="s">
        <v>4998</v>
      </c>
      <c r="B1135" s="1475" t="s">
        <v>5000</v>
      </c>
      <c r="C1135" s="1382"/>
      <c r="D1135" s="1090"/>
      <c r="E1135" s="449"/>
      <c r="F1135" s="1227" t="str">
        <f>IFERROR(VLOOKUP(A1135,Factura1_0!$K$5:$K$263,1,0),"0")</f>
        <v>0</v>
      </c>
      <c r="G1135" s="1227">
        <f>IFERROR(VLOOKUP(A1135,Boleta1_0!$K$5:$K$248,1,0),0)</f>
        <v>0</v>
      </c>
      <c r="H1135" s="1227">
        <f>IFERROR(VLOOKUP(A1135,'Nota de Débito1_0'!$K$5:$K$238,1,0),0)</f>
        <v>0</v>
      </c>
      <c r="I1135" s="1227">
        <f>IFERROR(VLOOKUP(A1135,'Nota de Crédito1_0'!$K$5:$K$238,1,0),0)</f>
        <v>0</v>
      </c>
      <c r="J1135" s="1227">
        <f>IFERROR(VLOOKUP(A1135,Retenciones1_0!$K$5:$K$237,1,0),0)</f>
        <v>0</v>
      </c>
      <c r="K1135" s="1227">
        <f>IFERROR(VLOOKUP(A1135,Percepciones1_0!$K$5:$K$236,1,0),0)</f>
        <v>0</v>
      </c>
      <c r="L1135" s="1227">
        <f>IFERROR(VLOOKUP(A1135,Guía1_0!$K$5:$K$235,1,0),0)</f>
        <v>0</v>
      </c>
      <c r="M1135" s="1227">
        <f>IFERROR(VLOOKUP(A1135,'Resumen Diario1_1'!$K$5:$K$233,1,0),0)</f>
        <v>0</v>
      </c>
      <c r="N1135" s="1227">
        <f>IFERROR(VLOOKUP(A1135,'Comunicación de Baja1_0'!$K$5:$K$233,1,0),0)</f>
        <v>0</v>
      </c>
      <c r="O1135" s="1227">
        <f>IFERROR(VLOOKUP(A1135,'Resumen de reversiones1_0'!$K$5:$K$1000,1,0),0)</f>
        <v>0</v>
      </c>
      <c r="P1135" s="1227" t="str">
        <f>IFERROR(VLOOKUP(A1135,Factura2_0!$L$5:$L$971,1,0),0)</f>
        <v>3105</v>
      </c>
      <c r="Q1135" s="1227" t="str">
        <f>IFERROR(VLOOKUP($A1135,Boleta2_0!$L$5:$L$1117,1,0),0)</f>
        <v>3105</v>
      </c>
      <c r="R1135" s="1227" t="str">
        <f>IFERROR(VLOOKUP($A1135,'Servicios Públicos2_0'!$L$5:$L$462,1,0),0)</f>
        <v>3105</v>
      </c>
      <c r="S1135" s="1227" t="str">
        <f>IFERROR(VLOOKUP($A1135,NotaCredito2_0!$L$5:$L$457,1,0),0)</f>
        <v>3105</v>
      </c>
      <c r="T1135" s="1227" t="str">
        <f>IFERROR(VLOOKUP($A1135,NotaDebito2_0!$L$5:$L$454,1,0),0)</f>
        <v>3105</v>
      </c>
      <c r="U1135" s="1227">
        <f>IFERROR(VLOOKUP($A1135,General!$D$6:$D$235,1,0),0)</f>
        <v>0</v>
      </c>
      <c r="V1135" s="1227">
        <f>IFERROR(VLOOKUP($A1135,Firma!$H$4:$H$232,1,0),0)</f>
        <v>0</v>
      </c>
      <c r="W1135" s="1474" t="s">
        <v>4998</v>
      </c>
      <c r="X1135" s="1229" t="str">
        <f t="shared" si="17"/>
        <v>3105</v>
      </c>
    </row>
    <row r="1136" spans="1:24" x14ac:dyDescent="0.25">
      <c r="A1136" s="1474" t="s">
        <v>4999</v>
      </c>
      <c r="B1136" s="1479" t="s">
        <v>6222</v>
      </c>
      <c r="C1136" s="1382"/>
      <c r="D1136" s="1090"/>
      <c r="E1136" s="449"/>
      <c r="F1136" s="1227" t="str">
        <f>IFERROR(VLOOKUP(A1136,Factura1_0!$K$5:$K$263,1,0),"0")</f>
        <v>0</v>
      </c>
      <c r="G1136" s="1227">
        <f>IFERROR(VLOOKUP(A1136,Boleta1_0!$K$5:$K$248,1,0),0)</f>
        <v>0</v>
      </c>
      <c r="H1136" s="1227">
        <f>IFERROR(VLOOKUP(A1136,'Nota de Débito1_0'!$K$5:$K$238,1,0),0)</f>
        <v>0</v>
      </c>
      <c r="I1136" s="1227">
        <f>IFERROR(VLOOKUP(A1136,'Nota de Crédito1_0'!$K$5:$K$238,1,0),0)</f>
        <v>0</v>
      </c>
      <c r="J1136" s="1227">
        <f>IFERROR(VLOOKUP(A1136,Retenciones1_0!$K$5:$K$237,1,0),0)</f>
        <v>0</v>
      </c>
      <c r="K1136" s="1227">
        <f>IFERROR(VLOOKUP(A1136,Percepciones1_0!$K$5:$K$236,1,0),0)</f>
        <v>0</v>
      </c>
      <c r="L1136" s="1227">
        <f>IFERROR(VLOOKUP(A1136,Guía1_0!$K$5:$K$235,1,0),0)</f>
        <v>0</v>
      </c>
      <c r="M1136" s="1227">
        <f>IFERROR(VLOOKUP(A1136,'Resumen Diario1_1'!$K$5:$K$233,1,0),0)</f>
        <v>0</v>
      </c>
      <c r="N1136" s="1227">
        <f>IFERROR(VLOOKUP(A1136,'Comunicación de Baja1_0'!$K$5:$K$233,1,0),0)</f>
        <v>0</v>
      </c>
      <c r="O1136" s="1227">
        <f>IFERROR(VLOOKUP(A1136,'Resumen de reversiones1_0'!$K$5:$K$1000,1,0),0)</f>
        <v>0</v>
      </c>
      <c r="P1136" s="1227" t="str">
        <f>IFERROR(VLOOKUP(A1136,Factura2_0!$L$5:$L$971,1,0),0)</f>
        <v>3106</v>
      </c>
      <c r="Q1136" s="1227" t="str">
        <f>IFERROR(VLOOKUP($A1136,Boleta2_0!$L$5:$L$1117,1,0),0)</f>
        <v>3106</v>
      </c>
      <c r="R1136" s="1227" t="str">
        <f>IFERROR(VLOOKUP($A1136,'Servicios Públicos2_0'!$L$5:$L$462,1,0),0)</f>
        <v>3106</v>
      </c>
      <c r="S1136" s="1227" t="str">
        <f>IFERROR(VLOOKUP($A1136,NotaCredito2_0!$L$5:$L$457,1,0),0)</f>
        <v>3106</v>
      </c>
      <c r="T1136" s="1227" t="str">
        <f>IFERROR(VLOOKUP($A1136,NotaDebito2_0!$L$5:$L$454,1,0),0)</f>
        <v>3106</v>
      </c>
      <c r="U1136" s="1227">
        <f>IFERROR(VLOOKUP($A1136,General!$D$6:$D$235,1,0),0)</f>
        <v>0</v>
      </c>
      <c r="V1136" s="1227">
        <f>IFERROR(VLOOKUP($A1136,Firma!$H$4:$H$232,1,0),0)</f>
        <v>0</v>
      </c>
      <c r="W1136" s="1474" t="s">
        <v>4999</v>
      </c>
      <c r="X1136" s="1229" t="str">
        <f t="shared" si="17"/>
        <v>3106</v>
      </c>
    </row>
    <row r="1137" spans="1:24" x14ac:dyDescent="0.25">
      <c r="A1137" s="1474" t="s">
        <v>5008</v>
      </c>
      <c r="B1137" s="1475" t="s">
        <v>5034</v>
      </c>
      <c r="C1137" s="1382"/>
      <c r="D1137" s="1090"/>
      <c r="E1137" s="449"/>
      <c r="F1137" s="1227" t="str">
        <f>IFERROR(VLOOKUP(A1137,Factura1_0!$K$5:$K$263,1,0),"0")</f>
        <v>0</v>
      </c>
      <c r="G1137" s="1227">
        <f>IFERROR(VLOOKUP(A1137,Boleta1_0!$K$5:$K$248,1,0),0)</f>
        <v>0</v>
      </c>
      <c r="H1137" s="1227">
        <f>IFERROR(VLOOKUP(A1137,'Nota de Débito1_0'!$K$5:$K$238,1,0),0)</f>
        <v>0</v>
      </c>
      <c r="I1137" s="1227">
        <f>IFERROR(VLOOKUP(A1137,'Nota de Crédito1_0'!$K$5:$K$238,1,0),0)</f>
        <v>0</v>
      </c>
      <c r="J1137" s="1227">
        <f>IFERROR(VLOOKUP(A1137,Retenciones1_0!$K$5:$K$237,1,0),0)</f>
        <v>0</v>
      </c>
      <c r="K1137" s="1227">
        <f>IFERROR(VLOOKUP(A1137,Percepciones1_0!$K$5:$K$236,1,0),0)</f>
        <v>0</v>
      </c>
      <c r="L1137" s="1227">
        <f>IFERROR(VLOOKUP(A1137,Guía1_0!$K$5:$K$235,1,0),0)</f>
        <v>0</v>
      </c>
      <c r="M1137" s="1227">
        <f>IFERROR(VLOOKUP(A1137,'Resumen Diario1_1'!$K$5:$K$233,1,0),0)</f>
        <v>0</v>
      </c>
      <c r="N1137" s="1227">
        <f>IFERROR(VLOOKUP(A1137,'Comunicación de Baja1_0'!$K$5:$K$233,1,0),0)</f>
        <v>0</v>
      </c>
      <c r="O1137" s="1227">
        <f>IFERROR(VLOOKUP(A1137,'Resumen de reversiones1_0'!$K$5:$K$1000,1,0),0)</f>
        <v>0</v>
      </c>
      <c r="P1137" s="1227" t="str">
        <f>IFERROR(VLOOKUP(A1137,Factura2_0!$L$5:$L$971,1,0),0)</f>
        <v>3107</v>
      </c>
      <c r="Q1137" s="1227" t="str">
        <f>IFERROR(VLOOKUP($A1137,Boleta2_0!$L$5:$L$1117,1,0),0)</f>
        <v>3107</v>
      </c>
      <c r="R1137" s="1227" t="str">
        <f>IFERROR(VLOOKUP($A1137,'Servicios Públicos2_0'!$L$5:$L$462,1,0),0)</f>
        <v>3107</v>
      </c>
      <c r="S1137" s="1227" t="str">
        <f>IFERROR(VLOOKUP($A1137,NotaCredito2_0!$L$5:$L$457,1,0),0)</f>
        <v>3107</v>
      </c>
      <c r="T1137" s="1227" t="str">
        <f>IFERROR(VLOOKUP($A1137,NotaDebito2_0!$L$5:$L$454,1,0),0)</f>
        <v>3107</v>
      </c>
      <c r="U1137" s="1227">
        <f>IFERROR(VLOOKUP($A1137,General!$D$6:$D$235,1,0),0)</f>
        <v>0</v>
      </c>
      <c r="V1137" s="1227">
        <f>IFERROR(VLOOKUP($A1137,Firma!$H$4:$H$232,1,0),0)</f>
        <v>0</v>
      </c>
      <c r="W1137" s="1474" t="s">
        <v>5008</v>
      </c>
      <c r="X1137" s="1229" t="str">
        <f t="shared" si="17"/>
        <v>3107</v>
      </c>
    </row>
    <row r="1138" spans="1:24" x14ac:dyDescent="0.25">
      <c r="A1138" s="1474" t="s">
        <v>5029</v>
      </c>
      <c r="B1138" s="1475" t="s">
        <v>5036</v>
      </c>
      <c r="C1138" s="1382"/>
      <c r="D1138" s="1090"/>
      <c r="E1138" s="449"/>
      <c r="F1138" s="1227" t="str">
        <f>IFERROR(VLOOKUP(A1138,Factura1_0!$K$5:$K$263,1,0),"0")</f>
        <v>0</v>
      </c>
      <c r="G1138" s="1227">
        <f>IFERROR(VLOOKUP(A1138,Boleta1_0!$K$5:$K$248,1,0),0)</f>
        <v>0</v>
      </c>
      <c r="H1138" s="1227">
        <f>IFERROR(VLOOKUP(A1138,'Nota de Débito1_0'!$K$5:$K$238,1,0),0)</f>
        <v>0</v>
      </c>
      <c r="I1138" s="1227">
        <f>IFERROR(VLOOKUP(A1138,'Nota de Crédito1_0'!$K$5:$K$238,1,0),0)</f>
        <v>0</v>
      </c>
      <c r="J1138" s="1227">
        <f>IFERROR(VLOOKUP(A1138,Retenciones1_0!$K$5:$K$237,1,0),0)</f>
        <v>0</v>
      </c>
      <c r="K1138" s="1227">
        <f>IFERROR(VLOOKUP(A1138,Percepciones1_0!$K$5:$K$236,1,0),0)</f>
        <v>0</v>
      </c>
      <c r="L1138" s="1227">
        <f>IFERROR(VLOOKUP(A1138,Guía1_0!$K$5:$K$235,1,0),0)</f>
        <v>0</v>
      </c>
      <c r="M1138" s="1227">
        <f>IFERROR(VLOOKUP(A1138,'Resumen Diario1_1'!$K$5:$K$233,1,0),0)</f>
        <v>0</v>
      </c>
      <c r="N1138" s="1227">
        <f>IFERROR(VLOOKUP(A1138,'Comunicación de Baja1_0'!$K$5:$K$233,1,0),0)</f>
        <v>0</v>
      </c>
      <c r="O1138" s="1227">
        <f>IFERROR(VLOOKUP(A1138,'Resumen de reversiones1_0'!$K$5:$K$1000,1,0),0)</f>
        <v>0</v>
      </c>
      <c r="P1138" s="1227" t="str">
        <f>IFERROR(VLOOKUP(A1138,Factura2_0!$L$5:$L$971,1,0),0)</f>
        <v>3108</v>
      </c>
      <c r="Q1138" s="1227" t="str">
        <f>IFERROR(VLOOKUP($A1138,Boleta2_0!$L$5:$L$1117,1,0),0)</f>
        <v>3108</v>
      </c>
      <c r="R1138" s="1227">
        <f>IFERROR(VLOOKUP($A1138,'Servicios Públicos2_0'!$L$5:$L$462,1,0),0)</f>
        <v>0</v>
      </c>
      <c r="S1138" s="1227" t="str">
        <f>IFERROR(VLOOKUP($A1138,NotaCredito2_0!$L$5:$L$457,1,0),0)</f>
        <v>3108</v>
      </c>
      <c r="T1138" s="1227" t="str">
        <f>IFERROR(VLOOKUP($A1138,NotaDebito2_0!$L$5:$L$454,1,0),0)</f>
        <v>3108</v>
      </c>
      <c r="U1138" s="1227">
        <f>IFERROR(VLOOKUP($A1138,General!$D$6:$D$235,1,0),0)</f>
        <v>0</v>
      </c>
      <c r="V1138" s="1227">
        <f>IFERROR(VLOOKUP($A1138,Firma!$H$4:$H$232,1,0),0)</f>
        <v>0</v>
      </c>
      <c r="W1138" s="1474" t="s">
        <v>5029</v>
      </c>
      <c r="X1138" s="1229" t="str">
        <f t="shared" si="17"/>
        <v>3108</v>
      </c>
    </row>
    <row r="1139" spans="1:24" x14ac:dyDescent="0.25">
      <c r="A1139" s="1474" t="s">
        <v>5030</v>
      </c>
      <c r="B1139" s="1475" t="s">
        <v>5037</v>
      </c>
      <c r="C1139" s="1382"/>
      <c r="D1139" s="1090"/>
      <c r="E1139" s="449"/>
      <c r="F1139" s="1227" t="str">
        <f>IFERROR(VLOOKUP(A1139,Factura1_0!$K$5:$K$263,1,0),"0")</f>
        <v>0</v>
      </c>
      <c r="G1139" s="1227">
        <f>IFERROR(VLOOKUP(A1139,Boleta1_0!$K$5:$K$248,1,0),0)</f>
        <v>0</v>
      </c>
      <c r="H1139" s="1227">
        <f>IFERROR(VLOOKUP(A1139,'Nota de Débito1_0'!$K$5:$K$238,1,0),0)</f>
        <v>0</v>
      </c>
      <c r="I1139" s="1227">
        <f>IFERROR(VLOOKUP(A1139,'Nota de Crédito1_0'!$K$5:$K$238,1,0),0)</f>
        <v>0</v>
      </c>
      <c r="J1139" s="1227">
        <f>IFERROR(VLOOKUP(A1139,Retenciones1_0!$K$5:$K$237,1,0),0)</f>
        <v>0</v>
      </c>
      <c r="K1139" s="1227">
        <f>IFERROR(VLOOKUP(A1139,Percepciones1_0!$K$5:$K$236,1,0),0)</f>
        <v>0</v>
      </c>
      <c r="L1139" s="1227">
        <f>IFERROR(VLOOKUP(A1139,Guía1_0!$K$5:$K$235,1,0),0)</f>
        <v>0</v>
      </c>
      <c r="M1139" s="1227">
        <f>IFERROR(VLOOKUP(A1139,'Resumen Diario1_1'!$K$5:$K$233,1,0),0)</f>
        <v>0</v>
      </c>
      <c r="N1139" s="1227">
        <f>IFERROR(VLOOKUP(A1139,'Comunicación de Baja1_0'!$K$5:$K$233,1,0),0)</f>
        <v>0</v>
      </c>
      <c r="O1139" s="1227">
        <f>IFERROR(VLOOKUP(A1139,'Resumen de reversiones1_0'!$K$5:$K$1000,1,0),0)</f>
        <v>0</v>
      </c>
      <c r="P1139" s="1227" t="str">
        <f>IFERROR(VLOOKUP(A1139,Factura2_0!$L$5:$L$971,1,0),0)</f>
        <v>3109</v>
      </c>
      <c r="Q1139" s="1227" t="str">
        <f>IFERROR(VLOOKUP($A1139,Boleta2_0!$L$5:$L$1117,1,0),0)</f>
        <v>3109</v>
      </c>
      <c r="R1139" s="1227" t="str">
        <f>IFERROR(VLOOKUP($A1139,'Servicios Públicos2_0'!$L$5:$L$462,1,0),0)</f>
        <v>3109</v>
      </c>
      <c r="S1139" s="1227" t="str">
        <f>IFERROR(VLOOKUP($A1139,NotaCredito2_0!$L$5:$L$457,1,0),0)</f>
        <v>3109</v>
      </c>
      <c r="T1139" s="1227" t="str">
        <f>IFERROR(VLOOKUP($A1139,NotaDebito2_0!$L$5:$L$454,1,0),0)</f>
        <v>3109</v>
      </c>
      <c r="U1139" s="1227">
        <f>IFERROR(VLOOKUP($A1139,General!$D$6:$D$235,1,0),0)</f>
        <v>0</v>
      </c>
      <c r="V1139" s="1227">
        <f>IFERROR(VLOOKUP($A1139,Firma!$H$4:$H$232,1,0),0)</f>
        <v>0</v>
      </c>
      <c r="W1139" s="1474" t="s">
        <v>5030</v>
      </c>
      <c r="X1139" s="1229" t="str">
        <f t="shared" si="17"/>
        <v>3109</v>
      </c>
    </row>
    <row r="1140" spans="1:24" x14ac:dyDescent="0.25">
      <c r="A1140" s="1474" t="s">
        <v>5031</v>
      </c>
      <c r="B1140" s="1479" t="s">
        <v>5892</v>
      </c>
      <c r="C1140" s="1382"/>
      <c r="D1140" s="1090"/>
      <c r="E1140" s="449"/>
      <c r="F1140" s="1227" t="str">
        <f>IFERROR(VLOOKUP(A1140,Factura1_0!$K$5:$K$263,1,0),"0")</f>
        <v>0</v>
      </c>
      <c r="G1140" s="1227">
        <f>IFERROR(VLOOKUP(A1140,Boleta1_0!$K$5:$K$248,1,0),0)</f>
        <v>0</v>
      </c>
      <c r="H1140" s="1227">
        <f>IFERROR(VLOOKUP(A1140,'Nota de Débito1_0'!$K$5:$K$238,1,0),0)</f>
        <v>0</v>
      </c>
      <c r="I1140" s="1227">
        <f>IFERROR(VLOOKUP(A1140,'Nota de Crédito1_0'!$K$5:$K$238,1,0),0)</f>
        <v>0</v>
      </c>
      <c r="J1140" s="1227">
        <f>IFERROR(VLOOKUP(A1140,Retenciones1_0!$K$5:$K$237,1,0),0)</f>
        <v>0</v>
      </c>
      <c r="K1140" s="1227">
        <f>IFERROR(VLOOKUP(A1140,Percepciones1_0!$K$5:$K$236,1,0),0)</f>
        <v>0</v>
      </c>
      <c r="L1140" s="1227">
        <f>IFERROR(VLOOKUP(A1140,Guía1_0!$K$5:$K$235,1,0),0)</f>
        <v>0</v>
      </c>
      <c r="M1140" s="1227">
        <f>IFERROR(VLOOKUP(A1140,'Resumen Diario1_1'!$K$5:$K$233,1,0),0)</f>
        <v>0</v>
      </c>
      <c r="N1140" s="1227">
        <f>IFERROR(VLOOKUP(A1140,'Comunicación de Baja1_0'!$K$5:$K$233,1,0),0)</f>
        <v>0</v>
      </c>
      <c r="O1140" s="1227">
        <f>IFERROR(VLOOKUP(A1140,'Resumen de reversiones1_0'!$K$5:$K$1000,1,0),0)</f>
        <v>0</v>
      </c>
      <c r="P1140" s="1227" t="str">
        <f>IFERROR(VLOOKUP(A1140,Factura2_0!$L$5:$L$971,1,0),0)</f>
        <v>3110</v>
      </c>
      <c r="Q1140" s="1227" t="str">
        <f>IFERROR(VLOOKUP($A1140,Boleta2_0!$L$5:$L$1117,1,0),0)</f>
        <v>3110</v>
      </c>
      <c r="R1140" s="1227" t="str">
        <f>IFERROR(VLOOKUP($A1140,'Servicios Públicos2_0'!$L$5:$L$462,1,0),0)</f>
        <v>3110</v>
      </c>
      <c r="S1140" s="1227" t="str">
        <f>IFERROR(VLOOKUP($A1140,NotaCredito2_0!$L$5:$L$457,1,0),0)</f>
        <v>3110</v>
      </c>
      <c r="T1140" s="1227" t="str">
        <f>IFERROR(VLOOKUP($A1140,NotaDebito2_0!$L$5:$L$454,1,0),0)</f>
        <v>3110</v>
      </c>
      <c r="U1140" s="1227">
        <f>IFERROR(VLOOKUP($A1140,General!$D$6:$D$235,1,0),0)</f>
        <v>0</v>
      </c>
      <c r="V1140" s="1227">
        <f>IFERROR(VLOOKUP($A1140,Firma!$H$4:$H$232,1,0),0)</f>
        <v>0</v>
      </c>
      <c r="W1140" s="1474" t="s">
        <v>5031</v>
      </c>
      <c r="X1140" s="1229" t="str">
        <f t="shared" si="17"/>
        <v>3110</v>
      </c>
    </row>
    <row r="1141" spans="1:24" x14ac:dyDescent="0.25">
      <c r="A1141" s="1474" t="s">
        <v>5038</v>
      </c>
      <c r="B1141" s="1475" t="s">
        <v>5041</v>
      </c>
      <c r="C1141" s="1382"/>
      <c r="D1141" s="1090"/>
      <c r="E1141" s="449"/>
      <c r="F1141" s="1227" t="str">
        <f>IFERROR(VLOOKUP(A1141,Factura1_0!$K$5:$K$263,1,0),"0")</f>
        <v>0</v>
      </c>
      <c r="G1141" s="1227">
        <f>IFERROR(VLOOKUP(A1141,Boleta1_0!$K$5:$K$248,1,0),0)</f>
        <v>0</v>
      </c>
      <c r="H1141" s="1227">
        <f>IFERROR(VLOOKUP(A1141,'Nota de Débito1_0'!$K$5:$K$238,1,0),0)</f>
        <v>0</v>
      </c>
      <c r="I1141" s="1227">
        <f>IFERROR(VLOOKUP(A1141,'Nota de Crédito1_0'!$K$5:$K$238,1,0),0)</f>
        <v>0</v>
      </c>
      <c r="J1141" s="1227">
        <f>IFERROR(VLOOKUP(A1141,Retenciones1_0!$K$5:$K$237,1,0),0)</f>
        <v>0</v>
      </c>
      <c r="K1141" s="1227">
        <f>IFERROR(VLOOKUP(A1141,Percepciones1_0!$K$5:$K$236,1,0),0)</f>
        <v>0</v>
      </c>
      <c r="L1141" s="1227">
        <f>IFERROR(VLOOKUP(A1141,Guía1_0!$K$5:$K$235,1,0),0)</f>
        <v>0</v>
      </c>
      <c r="M1141" s="1227">
        <f>IFERROR(VLOOKUP(A1141,'Resumen Diario1_1'!$K$5:$K$233,1,0),0)</f>
        <v>0</v>
      </c>
      <c r="N1141" s="1227">
        <f>IFERROR(VLOOKUP(A1141,'Comunicación de Baja1_0'!$K$5:$K$233,1,0),0)</f>
        <v>0</v>
      </c>
      <c r="O1141" s="1227">
        <f>IFERROR(VLOOKUP(A1141,'Resumen de reversiones1_0'!$K$5:$K$1000,1,0),0)</f>
        <v>0</v>
      </c>
      <c r="P1141" s="1227" t="str">
        <f>IFERROR(VLOOKUP(A1141,Factura2_0!$L$5:$L$971,1,0),0)</f>
        <v>3111</v>
      </c>
      <c r="Q1141" s="1227" t="str">
        <f>IFERROR(VLOOKUP($A1141,Boleta2_0!$L$5:$L$1117,1,0),0)</f>
        <v>3111</v>
      </c>
      <c r="R1141" s="1227" t="str">
        <f>IFERROR(VLOOKUP($A1141,'Servicios Públicos2_0'!$L$5:$L$462,1,0),0)</f>
        <v>3111</v>
      </c>
      <c r="S1141" s="1227" t="str">
        <f>IFERROR(VLOOKUP($A1141,NotaCredito2_0!$L$5:$L$457,1,0),0)</f>
        <v>3111</v>
      </c>
      <c r="T1141" s="1227" t="str">
        <f>IFERROR(VLOOKUP($A1141,NotaDebito2_0!$L$5:$L$454,1,0),0)</f>
        <v>3111</v>
      </c>
      <c r="U1141" s="1227">
        <f>IFERROR(VLOOKUP($A1141,General!$D$6:$D$235,1,0),0)</f>
        <v>0</v>
      </c>
      <c r="V1141" s="1227">
        <f>IFERROR(VLOOKUP($A1141,Firma!$H$4:$H$232,1,0),0)</f>
        <v>0</v>
      </c>
      <c r="W1141" s="1474" t="s">
        <v>5038</v>
      </c>
      <c r="X1141" s="1229" t="str">
        <f t="shared" si="17"/>
        <v>3111</v>
      </c>
    </row>
    <row r="1142" spans="1:24" x14ac:dyDescent="0.25">
      <c r="A1142" s="1474" t="s">
        <v>5039</v>
      </c>
      <c r="B1142" s="1475" t="s">
        <v>5042</v>
      </c>
      <c r="C1142" s="1382"/>
      <c r="D1142" s="1090"/>
      <c r="E1142" s="449"/>
      <c r="F1142" s="1227" t="str">
        <f>IFERROR(VLOOKUP(A1142,Factura1_0!$K$5:$K$263,1,0),"0")</f>
        <v>0</v>
      </c>
      <c r="G1142" s="1227">
        <f>IFERROR(VLOOKUP(A1142,Boleta1_0!$K$5:$K$248,1,0),0)</f>
        <v>0</v>
      </c>
      <c r="H1142" s="1227">
        <f>IFERROR(VLOOKUP(A1142,'Nota de Débito1_0'!$K$5:$K$238,1,0),0)</f>
        <v>0</v>
      </c>
      <c r="I1142" s="1227">
        <f>IFERROR(VLOOKUP(A1142,'Nota de Crédito1_0'!$K$5:$K$238,1,0),0)</f>
        <v>0</v>
      </c>
      <c r="J1142" s="1227">
        <f>IFERROR(VLOOKUP(A1142,Retenciones1_0!$K$5:$K$237,1,0),0)</f>
        <v>0</v>
      </c>
      <c r="K1142" s="1227">
        <f>IFERROR(VLOOKUP(A1142,Percepciones1_0!$K$5:$K$236,1,0),0)</f>
        <v>0</v>
      </c>
      <c r="L1142" s="1227">
        <f>IFERROR(VLOOKUP(A1142,Guía1_0!$K$5:$K$235,1,0),0)</f>
        <v>0</v>
      </c>
      <c r="M1142" s="1227">
        <f>IFERROR(VLOOKUP(A1142,'Resumen Diario1_1'!$K$5:$K$233,1,0),0)</f>
        <v>0</v>
      </c>
      <c r="N1142" s="1227">
        <f>IFERROR(VLOOKUP(A1142,'Comunicación de Baja1_0'!$K$5:$K$233,1,0),0)</f>
        <v>0</v>
      </c>
      <c r="O1142" s="1227">
        <f>IFERROR(VLOOKUP(A1142,'Resumen de reversiones1_0'!$K$5:$K$1000,1,0),0)</f>
        <v>0</v>
      </c>
      <c r="P1142" s="1227" t="str">
        <f>IFERROR(VLOOKUP(A1142,Factura2_0!$L$5:$L$971,1,0),0)</f>
        <v>3112</v>
      </c>
      <c r="Q1142" s="1227" t="str">
        <f>IFERROR(VLOOKUP($A1142,Boleta2_0!$L$5:$L$1117,1,0),0)</f>
        <v>3112</v>
      </c>
      <c r="R1142" s="1227" t="str">
        <f>IFERROR(VLOOKUP($A1142,'Servicios Públicos2_0'!$L$5:$L$462,1,0),0)</f>
        <v>3112</v>
      </c>
      <c r="S1142" s="1227">
        <f>IFERROR(VLOOKUP($A1142,NotaCredito2_0!$L$5:$L$457,1,0),0)</f>
        <v>0</v>
      </c>
      <c r="T1142" s="1227" t="str">
        <f>IFERROR(VLOOKUP($A1142,NotaDebito2_0!$L$5:$L$454,1,0),0)</f>
        <v>3112</v>
      </c>
      <c r="U1142" s="1227">
        <f>IFERROR(VLOOKUP($A1142,General!$D$6:$D$235,1,0),0)</f>
        <v>0</v>
      </c>
      <c r="V1142" s="1227">
        <f>IFERROR(VLOOKUP($A1142,Firma!$H$4:$H$232,1,0),0)</f>
        <v>0</v>
      </c>
      <c r="W1142" s="1474" t="s">
        <v>5039</v>
      </c>
      <c r="X1142" s="1229" t="str">
        <f t="shared" si="17"/>
        <v>3112</v>
      </c>
    </row>
    <row r="1143" spans="1:24" x14ac:dyDescent="0.25">
      <c r="A1143" s="1474" t="s">
        <v>5040</v>
      </c>
      <c r="B1143" s="1475" t="s">
        <v>5052</v>
      </c>
      <c r="C1143" s="1382"/>
      <c r="D1143" s="1090"/>
      <c r="E1143" s="449"/>
      <c r="F1143" s="1227" t="str">
        <f>IFERROR(VLOOKUP(A1143,Factura1_0!$K$5:$K$263,1,0),"0")</f>
        <v>0</v>
      </c>
      <c r="G1143" s="1227">
        <f>IFERROR(VLOOKUP(A1143,Boleta1_0!$K$5:$K$248,1,0),0)</f>
        <v>0</v>
      </c>
      <c r="H1143" s="1227">
        <f>IFERROR(VLOOKUP(A1143,'Nota de Débito1_0'!$K$5:$K$238,1,0),0)</f>
        <v>0</v>
      </c>
      <c r="I1143" s="1227">
        <f>IFERROR(VLOOKUP(A1143,'Nota de Crédito1_0'!$K$5:$K$238,1,0),0)</f>
        <v>0</v>
      </c>
      <c r="J1143" s="1227">
        <f>IFERROR(VLOOKUP(A1143,Retenciones1_0!$K$5:$K$237,1,0),0)</f>
        <v>0</v>
      </c>
      <c r="K1143" s="1227">
        <f>IFERROR(VLOOKUP(A1143,Percepciones1_0!$K$5:$K$236,1,0),0)</f>
        <v>0</v>
      </c>
      <c r="L1143" s="1227">
        <f>IFERROR(VLOOKUP(A1143,Guía1_0!$K$5:$K$235,1,0),0)</f>
        <v>0</v>
      </c>
      <c r="M1143" s="1227">
        <f>IFERROR(VLOOKUP(A1143,'Resumen Diario1_1'!$K$5:$K$233,1,0),0)</f>
        <v>0</v>
      </c>
      <c r="N1143" s="1227">
        <f>IFERROR(VLOOKUP(A1143,'Comunicación de Baja1_0'!$K$5:$K$233,1,0),0)</f>
        <v>0</v>
      </c>
      <c r="O1143" s="1227">
        <f>IFERROR(VLOOKUP(A1143,'Resumen de reversiones1_0'!$K$5:$K$1000,1,0),0)</f>
        <v>0</v>
      </c>
      <c r="P1143" s="1227" t="str">
        <f>IFERROR(VLOOKUP(A1143,Factura2_0!$L$5:$L$971,1,0),0)</f>
        <v>3113</v>
      </c>
      <c r="Q1143" s="1227" t="str">
        <f>IFERROR(VLOOKUP($A1143,Boleta2_0!$L$5:$L$1117,1,0),0)</f>
        <v>3113</v>
      </c>
      <c r="R1143" s="1227">
        <f>IFERROR(VLOOKUP($A1143,'Servicios Públicos2_0'!$L$5:$L$462,1,0),0)</f>
        <v>0</v>
      </c>
      <c r="S1143" s="1227">
        <f>IFERROR(VLOOKUP($A1143,NotaCredito2_0!$L$5:$L$457,1,0),0)</f>
        <v>0</v>
      </c>
      <c r="T1143" s="1227">
        <f>IFERROR(VLOOKUP($A1143,NotaDebito2_0!$L$5:$L$454,1,0),0)</f>
        <v>0</v>
      </c>
      <c r="U1143" s="1227">
        <f>IFERROR(VLOOKUP($A1143,General!$D$6:$D$235,1,0),0)</f>
        <v>0</v>
      </c>
      <c r="V1143" s="1227">
        <f>IFERROR(VLOOKUP($A1143,Firma!$H$4:$H$232,1,0),0)</f>
        <v>0</v>
      </c>
      <c r="W1143" s="1474" t="s">
        <v>5040</v>
      </c>
      <c r="X1143" s="1229" t="str">
        <f t="shared" si="17"/>
        <v>3113</v>
      </c>
    </row>
    <row r="1144" spans="1:24" x14ac:dyDescent="0.25">
      <c r="A1144" s="1474" t="s">
        <v>5053</v>
      </c>
      <c r="B1144" s="1475" t="s">
        <v>5256</v>
      </c>
      <c r="C1144" s="1382"/>
      <c r="D1144" s="1090"/>
      <c r="E1144" s="449"/>
      <c r="F1144" s="1227" t="str">
        <f>IFERROR(VLOOKUP(A1144,Factura1_0!$K$5:$K$263,1,0),"0")</f>
        <v>0</v>
      </c>
      <c r="G1144" s="1227">
        <f>IFERROR(VLOOKUP(A1144,Boleta1_0!$K$5:$K$248,1,0),0)</f>
        <v>0</v>
      </c>
      <c r="H1144" s="1227">
        <f>IFERROR(VLOOKUP(A1144,'Nota de Débito1_0'!$K$5:$K$238,1,0),0)</f>
        <v>0</v>
      </c>
      <c r="I1144" s="1227">
        <f>IFERROR(VLOOKUP(A1144,'Nota de Crédito1_0'!$K$5:$K$238,1,0),0)</f>
        <v>0</v>
      </c>
      <c r="J1144" s="1227">
        <f>IFERROR(VLOOKUP(A1144,Retenciones1_0!$K$5:$K$237,1,0),0)</f>
        <v>0</v>
      </c>
      <c r="K1144" s="1227">
        <f>IFERROR(VLOOKUP(A1144,Percepciones1_0!$K$5:$K$236,1,0),0)</f>
        <v>0</v>
      </c>
      <c r="L1144" s="1227">
        <f>IFERROR(VLOOKUP(A1144,Guía1_0!$K$5:$K$235,1,0),0)</f>
        <v>0</v>
      </c>
      <c r="M1144" s="1227">
        <f>IFERROR(VLOOKUP(A1144,'Resumen Diario1_1'!$K$5:$K$233,1,0),0)</f>
        <v>0</v>
      </c>
      <c r="N1144" s="1227">
        <f>IFERROR(VLOOKUP(A1144,'Comunicación de Baja1_0'!$K$5:$K$233,1,0),0)</f>
        <v>0</v>
      </c>
      <c r="O1144" s="1227">
        <f>IFERROR(VLOOKUP(A1144,'Resumen de reversiones1_0'!$K$5:$K$1000,1,0),0)</f>
        <v>0</v>
      </c>
      <c r="P1144" s="1227" t="str">
        <f>IFERROR(VLOOKUP(A1144,Factura2_0!$L$5:$L$971,1,0),0)</f>
        <v>3114</v>
      </c>
      <c r="Q1144" s="1227" t="str">
        <f>IFERROR(VLOOKUP($A1144,Boleta2_0!$L$5:$L$1117,1,0),0)</f>
        <v>3114</v>
      </c>
      <c r="R1144" s="1227" t="str">
        <f>IFERROR(VLOOKUP($A1144,'Servicios Públicos2_0'!$L$5:$L$462,1,0),0)</f>
        <v>3114</v>
      </c>
      <c r="S1144" s="1227">
        <f>IFERROR(VLOOKUP($A1144,NotaCredito2_0!$L$5:$L$457,1,0),0)</f>
        <v>0</v>
      </c>
      <c r="T1144" s="1227">
        <f>IFERROR(VLOOKUP($A1144,NotaDebito2_0!$L$5:$L$454,1,0),0)</f>
        <v>0</v>
      </c>
      <c r="U1144" s="1227">
        <f>IFERROR(VLOOKUP($A1144,General!$D$6:$D$235,1,0),0)</f>
        <v>0</v>
      </c>
      <c r="V1144" s="1227">
        <f>IFERROR(VLOOKUP($A1144,Firma!$H$4:$H$232,1,0),0)</f>
        <v>0</v>
      </c>
      <c r="W1144" s="1474" t="s">
        <v>5053</v>
      </c>
      <c r="X1144" s="1229" t="str">
        <f t="shared" si="17"/>
        <v>3114</v>
      </c>
    </row>
    <row r="1145" spans="1:24" x14ac:dyDescent="0.25">
      <c r="A1145" s="1474" t="s">
        <v>5252</v>
      </c>
      <c r="B1145" s="1475" t="s">
        <v>5253</v>
      </c>
      <c r="C1145" s="1382"/>
      <c r="D1145" s="1090"/>
      <c r="E1145" s="449"/>
      <c r="F1145" s="1227" t="str">
        <f>IFERROR(VLOOKUP(A1145,Factura1_0!$K$5:$K$263,1,0),"0")</f>
        <v>0</v>
      </c>
      <c r="G1145" s="1227">
        <f>IFERROR(VLOOKUP(A1145,Boleta1_0!$K$5:$K$248,1,0),0)</f>
        <v>0</v>
      </c>
      <c r="H1145" s="1227">
        <f>IFERROR(VLOOKUP(A1145,'Nota de Débito1_0'!$K$5:$K$238,1,0),0)</f>
        <v>0</v>
      </c>
      <c r="I1145" s="1227">
        <f>IFERROR(VLOOKUP(A1145,'Nota de Crédito1_0'!$K$5:$K$238,1,0),0)</f>
        <v>0</v>
      </c>
      <c r="J1145" s="1227">
        <f>IFERROR(VLOOKUP(A1145,Retenciones1_0!$K$5:$K$237,1,0),0)</f>
        <v>0</v>
      </c>
      <c r="K1145" s="1227">
        <f>IFERROR(VLOOKUP(A1145,Percepciones1_0!$K$5:$K$236,1,0),0)</f>
        <v>0</v>
      </c>
      <c r="L1145" s="1227">
        <f>IFERROR(VLOOKUP(A1145,Guía1_0!$K$5:$K$235,1,0),0)</f>
        <v>0</v>
      </c>
      <c r="M1145" s="1227">
        <f>IFERROR(VLOOKUP(A1145,'Resumen Diario1_1'!$K$5:$K$233,1,0),0)</f>
        <v>0</v>
      </c>
      <c r="N1145" s="1227">
        <f>IFERROR(VLOOKUP(A1145,'Comunicación de Baja1_0'!$K$5:$K$233,1,0),0)</f>
        <v>0</v>
      </c>
      <c r="O1145" s="1227">
        <f>IFERROR(VLOOKUP(A1145,'Resumen de reversiones1_0'!$K$5:$K$1000,1,0),0)</f>
        <v>0</v>
      </c>
      <c r="P1145" s="1227" t="str">
        <f>IFERROR(VLOOKUP(A1145,Factura2_0!$L$5:$L$971,1,0),0)</f>
        <v>3115</v>
      </c>
      <c r="Q1145" s="1227" t="str">
        <f>IFERROR(VLOOKUP($A1145,Boleta2_0!$L$5:$L$1117,1,0),0)</f>
        <v>3115</v>
      </c>
      <c r="R1145" s="1227">
        <f>IFERROR(VLOOKUP($A1145,'Servicios Públicos2_0'!$L$5:$L$462,1,0),0)</f>
        <v>0</v>
      </c>
      <c r="S1145" s="1227">
        <f>IFERROR(VLOOKUP($A1145,NotaCredito2_0!$L$5:$L$457,1,0),0)</f>
        <v>0</v>
      </c>
      <c r="T1145" s="1227">
        <f>IFERROR(VLOOKUP($A1145,NotaDebito2_0!$L$5:$L$454,1,0),0)</f>
        <v>0</v>
      </c>
      <c r="U1145" s="1227">
        <f>IFERROR(VLOOKUP($A1145,General!$D$6:$D$235,1,0),0)</f>
        <v>0</v>
      </c>
      <c r="V1145" s="1227">
        <f>IFERROR(VLOOKUP($A1145,Firma!$H$4:$H$232,1,0),0)</f>
        <v>0</v>
      </c>
      <c r="W1145" s="1474" t="s">
        <v>5252</v>
      </c>
      <c r="X1145" s="1229" t="str">
        <f t="shared" si="17"/>
        <v>3115</v>
      </c>
    </row>
    <row r="1146" spans="1:24" x14ac:dyDescent="0.25">
      <c r="A1146" s="1474" t="s">
        <v>5257</v>
      </c>
      <c r="B1146" s="1475" t="s">
        <v>5265</v>
      </c>
      <c r="C1146" s="1382"/>
      <c r="D1146" s="1090"/>
      <c r="E1146" s="449"/>
      <c r="F1146" s="1227" t="str">
        <f>IFERROR(VLOOKUP(A1146,Factura1_0!$K$5:$K$263,1,0),"0")</f>
        <v>0</v>
      </c>
      <c r="G1146" s="1227">
        <f>IFERROR(VLOOKUP(A1146,Boleta1_0!$K$5:$K$248,1,0),0)</f>
        <v>0</v>
      </c>
      <c r="H1146" s="1227">
        <f>IFERROR(VLOOKUP(A1146,'Nota de Débito1_0'!$K$5:$K$238,1,0),0)</f>
        <v>0</v>
      </c>
      <c r="I1146" s="1227">
        <f>IFERROR(VLOOKUP(A1146,'Nota de Crédito1_0'!$K$5:$K$238,1,0),0)</f>
        <v>0</v>
      </c>
      <c r="J1146" s="1227">
        <f>IFERROR(VLOOKUP(A1146,Retenciones1_0!$K$5:$K$237,1,0),0)</f>
        <v>0</v>
      </c>
      <c r="K1146" s="1227">
        <f>IFERROR(VLOOKUP(A1146,Percepciones1_0!$K$5:$K$236,1,0),0)</f>
        <v>0</v>
      </c>
      <c r="L1146" s="1227">
        <f>IFERROR(VLOOKUP(A1146,Guía1_0!$K$5:$K$235,1,0),0)</f>
        <v>0</v>
      </c>
      <c r="M1146" s="1227">
        <f>IFERROR(VLOOKUP(A1146,'Resumen Diario1_1'!$K$5:$K$233,1,0),0)</f>
        <v>0</v>
      </c>
      <c r="N1146" s="1227">
        <f>IFERROR(VLOOKUP(A1146,'Comunicación de Baja1_0'!$K$5:$K$233,1,0),0)</f>
        <v>0</v>
      </c>
      <c r="O1146" s="1227">
        <f>IFERROR(VLOOKUP(A1146,'Resumen de reversiones1_0'!$K$5:$K$1000,1,0),0)</f>
        <v>0</v>
      </c>
      <c r="P1146" s="1227" t="str">
        <f>IFERROR(VLOOKUP(A1146,Factura2_0!$L$5:$L$971,1,0),0)</f>
        <v>3116</v>
      </c>
      <c r="Q1146" s="1227" t="str">
        <f>IFERROR(VLOOKUP($A1146,Boleta2_0!$L$5:$L$1117,1,0),0)</f>
        <v>3116</v>
      </c>
      <c r="R1146" s="1227">
        <f>IFERROR(VLOOKUP($A1146,'Servicios Públicos2_0'!$L$5:$L$462,1,0),0)</f>
        <v>0</v>
      </c>
      <c r="S1146" s="1227">
        <f>IFERROR(VLOOKUP($A1146,NotaCredito2_0!$L$5:$L$457,1,0),0)</f>
        <v>0</v>
      </c>
      <c r="T1146" s="1227">
        <f>IFERROR(VLOOKUP($A1146,NotaDebito2_0!$L$5:$L$454,1,0),0)</f>
        <v>0</v>
      </c>
      <c r="U1146" s="1227">
        <f>IFERROR(VLOOKUP($A1146,General!$D$6:$D$235,1,0),0)</f>
        <v>0</v>
      </c>
      <c r="V1146" s="1227">
        <f>IFERROR(VLOOKUP($A1146,Firma!$H$4:$H$232,1,0),0)</f>
        <v>0</v>
      </c>
      <c r="W1146" s="1474" t="s">
        <v>5257</v>
      </c>
      <c r="X1146" s="1229" t="str">
        <f t="shared" si="17"/>
        <v>3116</v>
      </c>
    </row>
    <row r="1147" spans="1:24" x14ac:dyDescent="0.25">
      <c r="A1147" s="1474" t="s">
        <v>5258</v>
      </c>
      <c r="B1147" s="1475" t="s">
        <v>5266</v>
      </c>
      <c r="C1147" s="1382"/>
      <c r="D1147" s="1090"/>
      <c r="E1147" s="449"/>
      <c r="F1147" s="1227" t="str">
        <f>IFERROR(VLOOKUP(A1147,Factura1_0!$K$5:$K$263,1,0),"0")</f>
        <v>0</v>
      </c>
      <c r="G1147" s="1227">
        <f>IFERROR(VLOOKUP(A1147,Boleta1_0!$K$5:$K$248,1,0),0)</f>
        <v>0</v>
      </c>
      <c r="H1147" s="1227">
        <f>IFERROR(VLOOKUP(A1147,'Nota de Débito1_0'!$K$5:$K$238,1,0),0)</f>
        <v>0</v>
      </c>
      <c r="I1147" s="1227">
        <f>IFERROR(VLOOKUP(A1147,'Nota de Crédito1_0'!$K$5:$K$238,1,0),0)</f>
        <v>0</v>
      </c>
      <c r="J1147" s="1227">
        <f>IFERROR(VLOOKUP(A1147,Retenciones1_0!$K$5:$K$237,1,0),0)</f>
        <v>0</v>
      </c>
      <c r="K1147" s="1227">
        <f>IFERROR(VLOOKUP(A1147,Percepciones1_0!$K$5:$K$236,1,0),0)</f>
        <v>0</v>
      </c>
      <c r="L1147" s="1227">
        <f>IFERROR(VLOOKUP(A1147,Guía1_0!$K$5:$K$235,1,0),0)</f>
        <v>0</v>
      </c>
      <c r="M1147" s="1227">
        <f>IFERROR(VLOOKUP(A1147,'Resumen Diario1_1'!$K$5:$K$233,1,0),0)</f>
        <v>0</v>
      </c>
      <c r="N1147" s="1227">
        <f>IFERROR(VLOOKUP(A1147,'Comunicación de Baja1_0'!$K$5:$K$233,1,0),0)</f>
        <v>0</v>
      </c>
      <c r="O1147" s="1227">
        <f>IFERROR(VLOOKUP(A1147,'Resumen de reversiones1_0'!$K$5:$K$1000,1,0),0)</f>
        <v>0</v>
      </c>
      <c r="P1147" s="1227" t="str">
        <f>IFERROR(VLOOKUP(A1147,Factura2_0!$L$5:$L$971,1,0),0)</f>
        <v>3117</v>
      </c>
      <c r="Q1147" s="1227" t="str">
        <f>IFERROR(VLOOKUP($A1147,Boleta2_0!$L$5:$L$1117,1,0),0)</f>
        <v>3117</v>
      </c>
      <c r="R1147" s="1227">
        <f>IFERROR(VLOOKUP($A1147,'Servicios Públicos2_0'!$L$5:$L$462,1,0),0)</f>
        <v>0</v>
      </c>
      <c r="S1147" s="1227">
        <f>IFERROR(VLOOKUP($A1147,NotaCredito2_0!$L$5:$L$457,1,0),0)</f>
        <v>0</v>
      </c>
      <c r="T1147" s="1227">
        <f>IFERROR(VLOOKUP($A1147,NotaDebito2_0!$L$5:$L$454,1,0),0)</f>
        <v>0</v>
      </c>
      <c r="U1147" s="1227">
        <f>IFERROR(VLOOKUP($A1147,General!$D$6:$D$235,1,0),0)</f>
        <v>0</v>
      </c>
      <c r="V1147" s="1227">
        <f>IFERROR(VLOOKUP($A1147,Firma!$H$4:$H$232,1,0),0)</f>
        <v>0</v>
      </c>
      <c r="W1147" s="1474" t="s">
        <v>5258</v>
      </c>
      <c r="X1147" s="1229" t="str">
        <f t="shared" si="17"/>
        <v>3117</v>
      </c>
    </row>
    <row r="1148" spans="1:24" x14ac:dyDescent="0.25">
      <c r="A1148" s="1474" t="s">
        <v>5259</v>
      </c>
      <c r="B1148" s="1475" t="s">
        <v>5267</v>
      </c>
      <c r="C1148" s="1382"/>
      <c r="D1148" s="1090"/>
      <c r="E1148" s="449"/>
      <c r="F1148" s="1227" t="str">
        <f>IFERROR(VLOOKUP(A1148,Factura1_0!$K$5:$K$263,1,0),"0")</f>
        <v>0</v>
      </c>
      <c r="G1148" s="1227">
        <f>IFERROR(VLOOKUP(A1148,Boleta1_0!$K$5:$K$248,1,0),0)</f>
        <v>0</v>
      </c>
      <c r="H1148" s="1227">
        <f>IFERROR(VLOOKUP(A1148,'Nota de Débito1_0'!$K$5:$K$238,1,0),0)</f>
        <v>0</v>
      </c>
      <c r="I1148" s="1227">
        <f>IFERROR(VLOOKUP(A1148,'Nota de Crédito1_0'!$K$5:$K$238,1,0),0)</f>
        <v>0</v>
      </c>
      <c r="J1148" s="1227">
        <f>IFERROR(VLOOKUP(A1148,Retenciones1_0!$K$5:$K$237,1,0),0)</f>
        <v>0</v>
      </c>
      <c r="K1148" s="1227">
        <f>IFERROR(VLOOKUP(A1148,Percepciones1_0!$K$5:$K$236,1,0),0)</f>
        <v>0</v>
      </c>
      <c r="L1148" s="1227">
        <f>IFERROR(VLOOKUP(A1148,Guía1_0!$K$5:$K$235,1,0),0)</f>
        <v>0</v>
      </c>
      <c r="M1148" s="1227">
        <f>IFERROR(VLOOKUP(A1148,'Resumen Diario1_1'!$K$5:$K$233,1,0),0)</f>
        <v>0</v>
      </c>
      <c r="N1148" s="1227">
        <f>IFERROR(VLOOKUP(A1148,'Comunicación de Baja1_0'!$K$5:$K$233,1,0),0)</f>
        <v>0</v>
      </c>
      <c r="O1148" s="1227">
        <f>IFERROR(VLOOKUP(A1148,'Resumen de reversiones1_0'!$K$5:$K$1000,1,0),0)</f>
        <v>0</v>
      </c>
      <c r="P1148" s="1227" t="str">
        <f>IFERROR(VLOOKUP(A1148,Factura2_0!$L$5:$L$971,1,0),0)</f>
        <v>3118</v>
      </c>
      <c r="Q1148" s="1227" t="str">
        <f>IFERROR(VLOOKUP($A1148,Boleta2_0!$L$5:$L$1117,1,0),0)</f>
        <v>3118</v>
      </c>
      <c r="R1148" s="1227">
        <f>IFERROR(VLOOKUP($A1148,'Servicios Públicos2_0'!$L$5:$L$462,1,0),0)</f>
        <v>0</v>
      </c>
      <c r="S1148" s="1227">
        <f>IFERROR(VLOOKUP($A1148,NotaCredito2_0!$L$5:$L$457,1,0),0)</f>
        <v>0</v>
      </c>
      <c r="T1148" s="1227">
        <f>IFERROR(VLOOKUP($A1148,NotaDebito2_0!$L$5:$L$454,1,0),0)</f>
        <v>0</v>
      </c>
      <c r="U1148" s="1227">
        <f>IFERROR(VLOOKUP($A1148,General!$D$6:$D$235,1,0),0)</f>
        <v>0</v>
      </c>
      <c r="V1148" s="1227">
        <f>IFERROR(VLOOKUP($A1148,Firma!$H$4:$H$232,1,0),0)</f>
        <v>0</v>
      </c>
      <c r="W1148" s="1474" t="s">
        <v>5259</v>
      </c>
      <c r="X1148" s="1229" t="str">
        <f t="shared" si="17"/>
        <v>3118</v>
      </c>
    </row>
    <row r="1149" spans="1:24" x14ac:dyDescent="0.25">
      <c r="A1149" s="1474" t="s">
        <v>5260</v>
      </c>
      <c r="B1149" s="1475" t="s">
        <v>5268</v>
      </c>
      <c r="C1149" s="1382"/>
      <c r="D1149" s="1090"/>
      <c r="E1149" s="449"/>
      <c r="F1149" s="1227" t="str">
        <f>IFERROR(VLOOKUP(A1149,Factura1_0!$K$5:$K$263,1,0),"0")</f>
        <v>0</v>
      </c>
      <c r="G1149" s="1227">
        <f>IFERROR(VLOOKUP(A1149,Boleta1_0!$K$5:$K$248,1,0),0)</f>
        <v>0</v>
      </c>
      <c r="H1149" s="1227">
        <f>IFERROR(VLOOKUP(A1149,'Nota de Débito1_0'!$K$5:$K$238,1,0),0)</f>
        <v>0</v>
      </c>
      <c r="I1149" s="1227">
        <f>IFERROR(VLOOKUP(A1149,'Nota de Crédito1_0'!$K$5:$K$238,1,0),0)</f>
        <v>0</v>
      </c>
      <c r="J1149" s="1227">
        <f>IFERROR(VLOOKUP(A1149,Retenciones1_0!$K$5:$K$237,1,0),0)</f>
        <v>0</v>
      </c>
      <c r="K1149" s="1227">
        <f>IFERROR(VLOOKUP(A1149,Percepciones1_0!$K$5:$K$236,1,0),0)</f>
        <v>0</v>
      </c>
      <c r="L1149" s="1227">
        <f>IFERROR(VLOOKUP(A1149,Guía1_0!$K$5:$K$235,1,0),0)</f>
        <v>0</v>
      </c>
      <c r="M1149" s="1227">
        <f>IFERROR(VLOOKUP(A1149,'Resumen Diario1_1'!$K$5:$K$233,1,0),0)</f>
        <v>0</v>
      </c>
      <c r="N1149" s="1227">
        <f>IFERROR(VLOOKUP(A1149,'Comunicación de Baja1_0'!$K$5:$K$233,1,0),0)</f>
        <v>0</v>
      </c>
      <c r="O1149" s="1227">
        <f>IFERROR(VLOOKUP(A1149,'Resumen de reversiones1_0'!$K$5:$K$1000,1,0),0)</f>
        <v>0</v>
      </c>
      <c r="P1149" s="1227" t="str">
        <f>IFERROR(VLOOKUP(A1149,Factura2_0!$L$5:$L$971,1,0),0)</f>
        <v>3119</v>
      </c>
      <c r="Q1149" s="1227" t="str">
        <f>IFERROR(VLOOKUP($A1149,Boleta2_0!$L$5:$L$1117,1,0),0)</f>
        <v>3119</v>
      </c>
      <c r="R1149" s="1227">
        <f>IFERROR(VLOOKUP($A1149,'Servicios Públicos2_0'!$L$5:$L$462,1,0),0)</f>
        <v>0</v>
      </c>
      <c r="S1149" s="1227">
        <f>IFERROR(VLOOKUP($A1149,NotaCredito2_0!$L$5:$L$457,1,0),0)</f>
        <v>0</v>
      </c>
      <c r="T1149" s="1227">
        <f>IFERROR(VLOOKUP($A1149,NotaDebito2_0!$L$5:$L$454,1,0),0)</f>
        <v>0</v>
      </c>
      <c r="U1149" s="1227">
        <f>IFERROR(VLOOKUP($A1149,General!$D$6:$D$235,1,0),0)</f>
        <v>0</v>
      </c>
      <c r="V1149" s="1227">
        <f>IFERROR(VLOOKUP($A1149,Firma!$H$4:$H$232,1,0),0)</f>
        <v>0</v>
      </c>
      <c r="W1149" s="1474" t="s">
        <v>5260</v>
      </c>
      <c r="X1149" s="1229" t="str">
        <f t="shared" si="17"/>
        <v>3119</v>
      </c>
    </row>
    <row r="1150" spans="1:24" x14ac:dyDescent="0.25">
      <c r="A1150" s="1474" t="s">
        <v>5261</v>
      </c>
      <c r="B1150" s="1475" t="s">
        <v>5272</v>
      </c>
      <c r="C1150" s="1382"/>
      <c r="D1150" s="1090"/>
      <c r="E1150" s="449"/>
      <c r="F1150" s="1227" t="str">
        <f>IFERROR(VLOOKUP(A1150,Factura1_0!$K$5:$K$263,1,0),"0")</f>
        <v>0</v>
      </c>
      <c r="G1150" s="1227">
        <f>IFERROR(VLOOKUP(A1150,Boleta1_0!$K$5:$K$248,1,0),0)</f>
        <v>0</v>
      </c>
      <c r="H1150" s="1227">
        <f>IFERROR(VLOOKUP(A1150,'Nota de Débito1_0'!$K$5:$K$238,1,0),0)</f>
        <v>0</v>
      </c>
      <c r="I1150" s="1227">
        <f>IFERROR(VLOOKUP(A1150,'Nota de Crédito1_0'!$K$5:$K$238,1,0),0)</f>
        <v>0</v>
      </c>
      <c r="J1150" s="1227">
        <f>IFERROR(VLOOKUP(A1150,Retenciones1_0!$K$5:$K$237,1,0),0)</f>
        <v>0</v>
      </c>
      <c r="K1150" s="1227">
        <f>IFERROR(VLOOKUP(A1150,Percepciones1_0!$K$5:$K$236,1,0),0)</f>
        <v>0</v>
      </c>
      <c r="L1150" s="1227">
        <f>IFERROR(VLOOKUP(A1150,Guía1_0!$K$5:$K$235,1,0),0)</f>
        <v>0</v>
      </c>
      <c r="M1150" s="1227">
        <f>IFERROR(VLOOKUP(A1150,'Resumen Diario1_1'!$K$5:$K$233,1,0),0)</f>
        <v>0</v>
      </c>
      <c r="N1150" s="1227">
        <f>IFERROR(VLOOKUP(A1150,'Comunicación de Baja1_0'!$K$5:$K$233,1,0),0)</f>
        <v>0</v>
      </c>
      <c r="O1150" s="1227">
        <f>IFERROR(VLOOKUP(A1150,'Resumen de reversiones1_0'!$K$5:$K$1000,1,0),0)</f>
        <v>0</v>
      </c>
      <c r="P1150" s="1227" t="str">
        <f>IFERROR(VLOOKUP(A1150,Factura2_0!$L$5:$L$971,1,0),0)</f>
        <v>3120</v>
      </c>
      <c r="Q1150" s="1227" t="str">
        <f>IFERROR(VLOOKUP($A1150,Boleta2_0!$L$5:$L$1117,1,0),0)</f>
        <v>3120</v>
      </c>
      <c r="R1150" s="1227">
        <f>IFERROR(VLOOKUP($A1150,'Servicios Públicos2_0'!$L$5:$L$462,1,0),0)</f>
        <v>0</v>
      </c>
      <c r="S1150" s="1227">
        <f>IFERROR(VLOOKUP($A1150,NotaCredito2_0!$L$5:$L$457,1,0),0)</f>
        <v>0</v>
      </c>
      <c r="T1150" s="1227">
        <f>IFERROR(VLOOKUP($A1150,NotaDebito2_0!$L$5:$L$454,1,0),0)</f>
        <v>0</v>
      </c>
      <c r="U1150" s="1227">
        <f>IFERROR(VLOOKUP($A1150,General!$D$6:$D$235,1,0),0)</f>
        <v>0</v>
      </c>
      <c r="V1150" s="1227">
        <f>IFERROR(VLOOKUP($A1150,Firma!$H$4:$H$232,1,0),0)</f>
        <v>0</v>
      </c>
      <c r="W1150" s="1474" t="s">
        <v>5261</v>
      </c>
      <c r="X1150" s="1229" t="str">
        <f t="shared" si="17"/>
        <v>3120</v>
      </c>
    </row>
    <row r="1151" spans="1:24" x14ac:dyDescent="0.25">
      <c r="A1151" s="1474" t="s">
        <v>5262</v>
      </c>
      <c r="B1151" s="1475" t="s">
        <v>5277</v>
      </c>
      <c r="C1151" s="1382"/>
      <c r="D1151" s="1090"/>
      <c r="E1151" s="449"/>
      <c r="F1151" s="1227" t="str">
        <f>IFERROR(VLOOKUP(A1151,Factura1_0!$K$5:$K$263,1,0),"0")</f>
        <v>0</v>
      </c>
      <c r="G1151" s="1227">
        <f>IFERROR(VLOOKUP(A1151,Boleta1_0!$K$5:$K$248,1,0),0)</f>
        <v>0</v>
      </c>
      <c r="H1151" s="1227">
        <f>IFERROR(VLOOKUP(A1151,'Nota de Débito1_0'!$K$5:$K$238,1,0),0)</f>
        <v>0</v>
      </c>
      <c r="I1151" s="1227">
        <f>IFERROR(VLOOKUP(A1151,'Nota de Crédito1_0'!$K$5:$K$238,1,0),0)</f>
        <v>0</v>
      </c>
      <c r="J1151" s="1227">
        <f>IFERROR(VLOOKUP(A1151,Retenciones1_0!$K$5:$K$237,1,0),0)</f>
        <v>0</v>
      </c>
      <c r="K1151" s="1227">
        <f>IFERROR(VLOOKUP(A1151,Percepciones1_0!$K$5:$K$236,1,0),0)</f>
        <v>0</v>
      </c>
      <c r="L1151" s="1227">
        <f>IFERROR(VLOOKUP(A1151,Guía1_0!$K$5:$K$235,1,0),0)</f>
        <v>0</v>
      </c>
      <c r="M1151" s="1227">
        <f>IFERROR(VLOOKUP(A1151,'Resumen Diario1_1'!$K$5:$K$233,1,0),0)</f>
        <v>0</v>
      </c>
      <c r="N1151" s="1227">
        <f>IFERROR(VLOOKUP(A1151,'Comunicación de Baja1_0'!$K$5:$K$233,1,0),0)</f>
        <v>0</v>
      </c>
      <c r="O1151" s="1227">
        <f>IFERROR(VLOOKUP(A1151,'Resumen de reversiones1_0'!$K$5:$K$1000,1,0),0)</f>
        <v>0</v>
      </c>
      <c r="P1151" s="1227" t="str">
        <f>IFERROR(VLOOKUP(A1151,Factura2_0!$L$5:$L$971,1,0),0)</f>
        <v>3121</v>
      </c>
      <c r="Q1151" s="1227" t="str">
        <f>IFERROR(VLOOKUP($A1151,Boleta2_0!$L$5:$L$1117,1,0),0)</f>
        <v>3121</v>
      </c>
      <c r="R1151" s="1227">
        <f>IFERROR(VLOOKUP($A1151,'Servicios Públicos2_0'!$L$5:$L$462,1,0),0)</f>
        <v>0</v>
      </c>
      <c r="S1151" s="1227">
        <f>IFERROR(VLOOKUP($A1151,NotaCredito2_0!$L$5:$L$457,1,0),0)</f>
        <v>0</v>
      </c>
      <c r="T1151" s="1227">
        <f>IFERROR(VLOOKUP($A1151,NotaDebito2_0!$L$5:$L$454,1,0),0)</f>
        <v>0</v>
      </c>
      <c r="U1151" s="1227">
        <f>IFERROR(VLOOKUP($A1151,General!$D$6:$D$235,1,0),0)</f>
        <v>0</v>
      </c>
      <c r="V1151" s="1227">
        <f>IFERROR(VLOOKUP($A1151,Firma!$H$4:$H$232,1,0),0)</f>
        <v>0</v>
      </c>
      <c r="W1151" s="1474" t="s">
        <v>5262</v>
      </c>
      <c r="X1151" s="1229" t="str">
        <f t="shared" si="17"/>
        <v>3121</v>
      </c>
    </row>
    <row r="1152" spans="1:24" x14ac:dyDescent="0.25">
      <c r="A1152" s="1474" t="s">
        <v>5263</v>
      </c>
      <c r="B1152" s="1475" t="s">
        <v>5276</v>
      </c>
      <c r="C1152" s="1382"/>
      <c r="D1152" s="1090"/>
      <c r="E1152" s="449"/>
      <c r="F1152" s="1227" t="str">
        <f>IFERROR(VLOOKUP(A1152,Factura1_0!$K$5:$K$263,1,0),"0")</f>
        <v>0</v>
      </c>
      <c r="G1152" s="1227">
        <f>IFERROR(VLOOKUP(A1152,Boleta1_0!$K$5:$K$248,1,0),0)</f>
        <v>0</v>
      </c>
      <c r="H1152" s="1227">
        <f>IFERROR(VLOOKUP(A1152,'Nota de Débito1_0'!$K$5:$K$238,1,0),0)</f>
        <v>0</v>
      </c>
      <c r="I1152" s="1227">
        <f>IFERROR(VLOOKUP(A1152,'Nota de Crédito1_0'!$K$5:$K$238,1,0),0)</f>
        <v>0</v>
      </c>
      <c r="J1152" s="1227">
        <f>IFERROR(VLOOKUP(A1152,Retenciones1_0!$K$5:$K$237,1,0),0)</f>
        <v>0</v>
      </c>
      <c r="K1152" s="1227">
        <f>IFERROR(VLOOKUP(A1152,Percepciones1_0!$K$5:$K$236,1,0),0)</f>
        <v>0</v>
      </c>
      <c r="L1152" s="1227">
        <f>IFERROR(VLOOKUP(A1152,Guía1_0!$K$5:$K$235,1,0),0)</f>
        <v>0</v>
      </c>
      <c r="M1152" s="1227">
        <f>IFERROR(VLOOKUP(A1152,'Resumen Diario1_1'!$K$5:$K$233,1,0),0)</f>
        <v>0</v>
      </c>
      <c r="N1152" s="1227">
        <f>IFERROR(VLOOKUP(A1152,'Comunicación de Baja1_0'!$K$5:$K$233,1,0),0)</f>
        <v>0</v>
      </c>
      <c r="O1152" s="1227">
        <f>IFERROR(VLOOKUP(A1152,'Resumen de reversiones1_0'!$K$5:$K$1000,1,0),0)</f>
        <v>0</v>
      </c>
      <c r="P1152" s="1227" t="str">
        <f>IFERROR(VLOOKUP(A1152,Factura2_0!$L$5:$L$971,1,0),0)</f>
        <v>3122</v>
      </c>
      <c r="Q1152" s="1227" t="str">
        <f>IFERROR(VLOOKUP($A1152,Boleta2_0!$L$5:$L$1117,1,0),0)</f>
        <v>3122</v>
      </c>
      <c r="R1152" s="1227">
        <f>IFERROR(VLOOKUP($A1152,'Servicios Públicos2_0'!$L$5:$L$462,1,0),0)</f>
        <v>0</v>
      </c>
      <c r="S1152" s="1227">
        <f>IFERROR(VLOOKUP($A1152,NotaCredito2_0!$L$5:$L$457,1,0),0)</f>
        <v>0</v>
      </c>
      <c r="T1152" s="1227">
        <f>IFERROR(VLOOKUP($A1152,NotaDebito2_0!$L$5:$L$454,1,0),0)</f>
        <v>0</v>
      </c>
      <c r="U1152" s="1227">
        <f>IFERROR(VLOOKUP($A1152,General!$D$6:$D$235,1,0),0)</f>
        <v>0</v>
      </c>
      <c r="V1152" s="1227">
        <f>IFERROR(VLOOKUP($A1152,Firma!$H$4:$H$232,1,0),0)</f>
        <v>0</v>
      </c>
      <c r="W1152" s="1474" t="s">
        <v>5263</v>
      </c>
      <c r="X1152" s="1229" t="str">
        <f t="shared" si="17"/>
        <v>3122</v>
      </c>
    </row>
    <row r="1153" spans="1:24" x14ac:dyDescent="0.25">
      <c r="A1153" s="1474" t="s">
        <v>5264</v>
      </c>
      <c r="B1153" s="1475" t="s">
        <v>5278</v>
      </c>
      <c r="C1153" s="1382"/>
      <c r="D1153" s="1090"/>
      <c r="E1153" s="449"/>
      <c r="F1153" s="1227" t="str">
        <f>IFERROR(VLOOKUP(A1153,Factura1_0!$K$5:$K$263,1,0),"0")</f>
        <v>0</v>
      </c>
      <c r="G1153" s="1227">
        <f>IFERROR(VLOOKUP(A1153,Boleta1_0!$K$5:$K$248,1,0),0)</f>
        <v>0</v>
      </c>
      <c r="H1153" s="1227">
        <f>IFERROR(VLOOKUP(A1153,'Nota de Débito1_0'!$K$5:$K$238,1,0),0)</f>
        <v>0</v>
      </c>
      <c r="I1153" s="1227">
        <f>IFERROR(VLOOKUP(A1153,'Nota de Crédito1_0'!$K$5:$K$238,1,0),0)</f>
        <v>0</v>
      </c>
      <c r="J1153" s="1227">
        <f>IFERROR(VLOOKUP(A1153,Retenciones1_0!$K$5:$K$237,1,0),0)</f>
        <v>0</v>
      </c>
      <c r="K1153" s="1227">
        <f>IFERROR(VLOOKUP(A1153,Percepciones1_0!$K$5:$K$236,1,0),0)</f>
        <v>0</v>
      </c>
      <c r="L1153" s="1227">
        <f>IFERROR(VLOOKUP(A1153,Guía1_0!$K$5:$K$235,1,0),0)</f>
        <v>0</v>
      </c>
      <c r="M1153" s="1227">
        <f>IFERROR(VLOOKUP(A1153,'Resumen Diario1_1'!$K$5:$K$233,1,0),0)</f>
        <v>0</v>
      </c>
      <c r="N1153" s="1227">
        <f>IFERROR(VLOOKUP(A1153,'Comunicación de Baja1_0'!$K$5:$K$233,1,0),0)</f>
        <v>0</v>
      </c>
      <c r="O1153" s="1227">
        <f>IFERROR(VLOOKUP(A1153,'Resumen de reversiones1_0'!$K$5:$K$1000,1,0),0)</f>
        <v>0</v>
      </c>
      <c r="P1153" s="1227" t="str">
        <f>IFERROR(VLOOKUP(A1153,Factura2_0!$L$5:$L$971,1,0),0)</f>
        <v>3123</v>
      </c>
      <c r="Q1153" s="1227" t="str">
        <f>IFERROR(VLOOKUP($A1153,Boleta2_0!$L$5:$L$1117,1,0),0)</f>
        <v>3123</v>
      </c>
      <c r="R1153" s="1227">
        <f>IFERROR(VLOOKUP($A1153,'Servicios Públicos2_0'!$L$5:$L$462,1,0),0)</f>
        <v>0</v>
      </c>
      <c r="S1153" s="1227">
        <f>IFERROR(VLOOKUP($A1153,NotaCredito2_0!$L$5:$L$457,1,0),0)</f>
        <v>0</v>
      </c>
      <c r="T1153" s="1227">
        <f>IFERROR(VLOOKUP($A1153,NotaDebito2_0!$L$5:$L$454,1,0),0)</f>
        <v>0</v>
      </c>
      <c r="U1153" s="1227">
        <f>IFERROR(VLOOKUP($A1153,General!$D$6:$D$235,1,0),0)</f>
        <v>0</v>
      </c>
      <c r="V1153" s="1227">
        <f>IFERROR(VLOOKUP($A1153,Firma!$H$4:$H$232,1,0),0)</f>
        <v>0</v>
      </c>
      <c r="W1153" s="1474" t="s">
        <v>5264</v>
      </c>
      <c r="X1153" s="1229" t="str">
        <f t="shared" si="17"/>
        <v>3123</v>
      </c>
    </row>
    <row r="1154" spans="1:24" x14ac:dyDescent="0.25">
      <c r="A1154" s="1474" t="s">
        <v>5269</v>
      </c>
      <c r="B1154" s="1475" t="s">
        <v>5279</v>
      </c>
      <c r="C1154" s="1382"/>
      <c r="D1154" s="1090"/>
      <c r="E1154" s="449"/>
      <c r="F1154" s="1227" t="str">
        <f>IFERROR(VLOOKUP(A1154,Factura1_0!$K$5:$K$263,1,0),"0")</f>
        <v>0</v>
      </c>
      <c r="G1154" s="1227">
        <f>IFERROR(VLOOKUP(A1154,Boleta1_0!$K$5:$K$248,1,0),0)</f>
        <v>0</v>
      </c>
      <c r="H1154" s="1227">
        <f>IFERROR(VLOOKUP(A1154,'Nota de Débito1_0'!$K$5:$K$238,1,0),0)</f>
        <v>0</v>
      </c>
      <c r="I1154" s="1227">
        <f>IFERROR(VLOOKUP(A1154,'Nota de Crédito1_0'!$K$5:$K$238,1,0),0)</f>
        <v>0</v>
      </c>
      <c r="J1154" s="1227">
        <f>IFERROR(VLOOKUP(A1154,Retenciones1_0!$K$5:$K$237,1,0),0)</f>
        <v>0</v>
      </c>
      <c r="K1154" s="1227">
        <f>IFERROR(VLOOKUP(A1154,Percepciones1_0!$K$5:$K$236,1,0),0)</f>
        <v>0</v>
      </c>
      <c r="L1154" s="1227">
        <f>IFERROR(VLOOKUP(A1154,Guía1_0!$K$5:$K$235,1,0),0)</f>
        <v>0</v>
      </c>
      <c r="M1154" s="1227">
        <f>IFERROR(VLOOKUP(A1154,'Resumen Diario1_1'!$K$5:$K$233,1,0),0)</f>
        <v>0</v>
      </c>
      <c r="N1154" s="1227">
        <f>IFERROR(VLOOKUP(A1154,'Comunicación de Baja1_0'!$K$5:$K$233,1,0),0)</f>
        <v>0</v>
      </c>
      <c r="O1154" s="1227">
        <f>IFERROR(VLOOKUP(A1154,'Resumen de reversiones1_0'!$K$5:$K$1000,1,0),0)</f>
        <v>0</v>
      </c>
      <c r="P1154" s="1227" t="str">
        <f>IFERROR(VLOOKUP(A1154,Factura2_0!$L$5:$L$971,1,0),0)</f>
        <v>3124</v>
      </c>
      <c r="Q1154" s="1227" t="str">
        <f>IFERROR(VLOOKUP($A1154,Boleta2_0!$L$5:$L$1117,1,0),0)</f>
        <v>3124</v>
      </c>
      <c r="R1154" s="1227">
        <f>IFERROR(VLOOKUP($A1154,'Servicios Públicos2_0'!$L$5:$L$462,1,0),0)</f>
        <v>0</v>
      </c>
      <c r="S1154" s="1227">
        <f>IFERROR(VLOOKUP($A1154,NotaCredito2_0!$L$5:$L$457,1,0),0)</f>
        <v>0</v>
      </c>
      <c r="T1154" s="1227">
        <f>IFERROR(VLOOKUP($A1154,NotaDebito2_0!$L$5:$L$454,1,0),0)</f>
        <v>0</v>
      </c>
      <c r="U1154" s="1227">
        <f>IFERROR(VLOOKUP($A1154,General!$D$6:$D$235,1,0),0)</f>
        <v>0</v>
      </c>
      <c r="V1154" s="1227">
        <f>IFERROR(VLOOKUP($A1154,Firma!$H$4:$H$232,1,0),0)</f>
        <v>0</v>
      </c>
      <c r="W1154" s="1474" t="s">
        <v>5269</v>
      </c>
      <c r="X1154" s="1229" t="str">
        <f t="shared" si="17"/>
        <v>3124</v>
      </c>
    </row>
    <row r="1155" spans="1:24" x14ac:dyDescent="0.25">
      <c r="A1155" s="1474" t="s">
        <v>5270</v>
      </c>
      <c r="B1155" s="1475" t="s">
        <v>5280</v>
      </c>
      <c r="C1155" s="1382"/>
      <c r="D1155" s="1090"/>
      <c r="E1155" s="449"/>
      <c r="F1155" s="1227" t="str">
        <f>IFERROR(VLOOKUP(A1155,Factura1_0!$K$5:$K$263,1,0),"0")</f>
        <v>0</v>
      </c>
      <c r="G1155" s="1227">
        <f>IFERROR(VLOOKUP(A1155,Boleta1_0!$K$5:$K$248,1,0),0)</f>
        <v>0</v>
      </c>
      <c r="H1155" s="1227">
        <f>IFERROR(VLOOKUP(A1155,'Nota de Débito1_0'!$K$5:$K$238,1,0),0)</f>
        <v>0</v>
      </c>
      <c r="I1155" s="1227">
        <f>IFERROR(VLOOKUP(A1155,'Nota de Crédito1_0'!$K$5:$K$238,1,0),0)</f>
        <v>0</v>
      </c>
      <c r="J1155" s="1227">
        <f>IFERROR(VLOOKUP(A1155,Retenciones1_0!$K$5:$K$237,1,0),0)</f>
        <v>0</v>
      </c>
      <c r="K1155" s="1227">
        <f>IFERROR(VLOOKUP(A1155,Percepciones1_0!$K$5:$K$236,1,0),0)</f>
        <v>0</v>
      </c>
      <c r="L1155" s="1227">
        <f>IFERROR(VLOOKUP(A1155,Guía1_0!$K$5:$K$235,1,0),0)</f>
        <v>0</v>
      </c>
      <c r="M1155" s="1227">
        <f>IFERROR(VLOOKUP(A1155,'Resumen Diario1_1'!$K$5:$K$233,1,0),0)</f>
        <v>0</v>
      </c>
      <c r="N1155" s="1227">
        <f>IFERROR(VLOOKUP(A1155,'Comunicación de Baja1_0'!$K$5:$K$233,1,0),0)</f>
        <v>0</v>
      </c>
      <c r="O1155" s="1227">
        <f>IFERROR(VLOOKUP(A1155,'Resumen de reversiones1_0'!$K$5:$K$1000,1,0),0)</f>
        <v>0</v>
      </c>
      <c r="P1155" s="1227" t="str">
        <f>IFERROR(VLOOKUP(A1155,Factura2_0!$L$5:$L$971,1,0),0)</f>
        <v>3125</v>
      </c>
      <c r="Q1155" s="1227" t="str">
        <f>IFERROR(VLOOKUP($A1155,Boleta2_0!$L$5:$L$1117,1,0),0)</f>
        <v>3125</v>
      </c>
      <c r="R1155" s="1227">
        <f>IFERROR(VLOOKUP($A1155,'Servicios Públicos2_0'!$L$5:$L$462,1,0),0)</f>
        <v>0</v>
      </c>
      <c r="S1155" s="1227">
        <f>IFERROR(VLOOKUP($A1155,NotaCredito2_0!$L$5:$L$457,1,0),0)</f>
        <v>0</v>
      </c>
      <c r="T1155" s="1227">
        <f>IFERROR(VLOOKUP($A1155,NotaDebito2_0!$L$5:$L$454,1,0),0)</f>
        <v>0</v>
      </c>
      <c r="U1155" s="1227">
        <f>IFERROR(VLOOKUP($A1155,General!$D$6:$D$235,1,0),0)</f>
        <v>0</v>
      </c>
      <c r="V1155" s="1227">
        <f>IFERROR(VLOOKUP($A1155,Firma!$H$4:$H$232,1,0),0)</f>
        <v>0</v>
      </c>
      <c r="W1155" s="1474" t="s">
        <v>5270</v>
      </c>
      <c r="X1155" s="1229" t="str">
        <f t="shared" ref="X1155:X1218" si="18">IF(SUM(F1155:V1155)&gt;0,"",W1155)</f>
        <v>3125</v>
      </c>
    </row>
    <row r="1156" spans="1:24" x14ac:dyDescent="0.25">
      <c r="A1156" s="1474" t="s">
        <v>5271</v>
      </c>
      <c r="B1156" s="1475" t="s">
        <v>5281</v>
      </c>
      <c r="C1156" s="1382"/>
      <c r="D1156" s="1090"/>
      <c r="E1156" s="449"/>
      <c r="F1156" s="1227" t="str">
        <f>IFERROR(VLOOKUP(A1156,Factura1_0!$K$5:$K$263,1,0),"0")</f>
        <v>0</v>
      </c>
      <c r="G1156" s="1227">
        <f>IFERROR(VLOOKUP(A1156,Boleta1_0!$K$5:$K$248,1,0),0)</f>
        <v>0</v>
      </c>
      <c r="H1156" s="1227">
        <f>IFERROR(VLOOKUP(A1156,'Nota de Débito1_0'!$K$5:$K$238,1,0),0)</f>
        <v>0</v>
      </c>
      <c r="I1156" s="1227">
        <f>IFERROR(VLOOKUP(A1156,'Nota de Crédito1_0'!$K$5:$K$238,1,0),0)</f>
        <v>0</v>
      </c>
      <c r="J1156" s="1227">
        <f>IFERROR(VLOOKUP(A1156,Retenciones1_0!$K$5:$K$237,1,0),0)</f>
        <v>0</v>
      </c>
      <c r="K1156" s="1227">
        <f>IFERROR(VLOOKUP(A1156,Percepciones1_0!$K$5:$K$236,1,0),0)</f>
        <v>0</v>
      </c>
      <c r="L1156" s="1227">
        <f>IFERROR(VLOOKUP(A1156,Guía1_0!$K$5:$K$235,1,0),0)</f>
        <v>0</v>
      </c>
      <c r="M1156" s="1227">
        <f>IFERROR(VLOOKUP(A1156,'Resumen Diario1_1'!$K$5:$K$233,1,0),0)</f>
        <v>0</v>
      </c>
      <c r="N1156" s="1227">
        <f>IFERROR(VLOOKUP(A1156,'Comunicación de Baja1_0'!$K$5:$K$233,1,0),0)</f>
        <v>0</v>
      </c>
      <c r="O1156" s="1227">
        <f>IFERROR(VLOOKUP(A1156,'Resumen de reversiones1_0'!$K$5:$K$1000,1,0),0)</f>
        <v>0</v>
      </c>
      <c r="P1156" s="1227" t="str">
        <f>IFERROR(VLOOKUP(A1156,Factura2_0!$L$5:$L$971,1,0),0)</f>
        <v>3126</v>
      </c>
      <c r="Q1156" s="1227" t="str">
        <f>IFERROR(VLOOKUP($A1156,Boleta2_0!$L$5:$L$1117,1,0),0)</f>
        <v>3126</v>
      </c>
      <c r="R1156" s="1227">
        <f>IFERROR(VLOOKUP($A1156,'Servicios Públicos2_0'!$L$5:$L$462,1,0),0)</f>
        <v>0</v>
      </c>
      <c r="S1156" s="1227">
        <f>IFERROR(VLOOKUP($A1156,NotaCredito2_0!$L$5:$L$457,1,0),0)</f>
        <v>0</v>
      </c>
      <c r="T1156" s="1227">
        <f>IFERROR(VLOOKUP($A1156,NotaDebito2_0!$L$5:$L$454,1,0),0)</f>
        <v>0</v>
      </c>
      <c r="U1156" s="1227">
        <f>IFERROR(VLOOKUP($A1156,General!$D$6:$D$235,1,0),0)</f>
        <v>0</v>
      </c>
      <c r="V1156" s="1227">
        <f>IFERROR(VLOOKUP($A1156,Firma!$H$4:$H$232,1,0),0)</f>
        <v>0</v>
      </c>
      <c r="W1156" s="1474" t="s">
        <v>5271</v>
      </c>
      <c r="X1156" s="1229" t="str">
        <f t="shared" si="18"/>
        <v>3126</v>
      </c>
    </row>
    <row r="1157" spans="1:24" x14ac:dyDescent="0.25">
      <c r="A1157" s="1474" t="s">
        <v>5296</v>
      </c>
      <c r="B1157" s="1475" t="s">
        <v>5300</v>
      </c>
      <c r="C1157" s="1382"/>
      <c r="D1157" s="1090"/>
      <c r="E1157" s="449"/>
      <c r="F1157" s="1227" t="str">
        <f>IFERROR(VLOOKUP(A1157,Factura1_0!$K$5:$K$263,1,0),"0")</f>
        <v>0</v>
      </c>
      <c r="G1157" s="1227">
        <f>IFERROR(VLOOKUP(A1157,Boleta1_0!$K$5:$K$248,1,0),0)</f>
        <v>0</v>
      </c>
      <c r="H1157" s="1227">
        <f>IFERROR(VLOOKUP(A1157,'Nota de Débito1_0'!$K$5:$K$238,1,0),0)</f>
        <v>0</v>
      </c>
      <c r="I1157" s="1227">
        <f>IFERROR(VLOOKUP(A1157,'Nota de Crédito1_0'!$K$5:$K$238,1,0),0)</f>
        <v>0</v>
      </c>
      <c r="J1157" s="1227">
        <f>IFERROR(VLOOKUP(A1157,Retenciones1_0!$K$5:$K$237,1,0),0)</f>
        <v>0</v>
      </c>
      <c r="K1157" s="1227">
        <f>IFERROR(VLOOKUP(A1157,Percepciones1_0!$K$5:$K$236,1,0),0)</f>
        <v>0</v>
      </c>
      <c r="L1157" s="1227">
        <f>IFERROR(VLOOKUP(A1157,Guía1_0!$K$5:$K$235,1,0),0)</f>
        <v>0</v>
      </c>
      <c r="M1157" s="1227">
        <f>IFERROR(VLOOKUP(A1157,'Resumen Diario1_1'!$K$5:$K$233,1,0),0)</f>
        <v>0</v>
      </c>
      <c r="N1157" s="1227">
        <f>IFERROR(VLOOKUP(A1157,'Comunicación de Baja1_0'!$K$5:$K$233,1,0),0)</f>
        <v>0</v>
      </c>
      <c r="O1157" s="1227">
        <f>IFERROR(VLOOKUP(A1157,'Resumen de reversiones1_0'!$K$5:$K$1000,1,0),0)</f>
        <v>0</v>
      </c>
      <c r="P1157" s="1227" t="str">
        <f>IFERROR(VLOOKUP(A1157,Factura2_0!$L$5:$L$971,1,0),0)</f>
        <v>3127</v>
      </c>
      <c r="Q1157" s="1227" t="str">
        <f>IFERROR(VLOOKUP($A1157,Boleta2_0!$L$5:$L$1117,1,0),0)</f>
        <v>3127</v>
      </c>
      <c r="R1157" s="1227">
        <f>IFERROR(VLOOKUP($A1157,'Servicios Públicos2_0'!$L$5:$L$462,1,0),0)</f>
        <v>0</v>
      </c>
      <c r="S1157" s="1227">
        <f>IFERROR(VLOOKUP($A1157,NotaCredito2_0!$L$5:$L$457,1,0),0)</f>
        <v>0</v>
      </c>
      <c r="T1157" s="1227">
        <f>IFERROR(VLOOKUP($A1157,NotaDebito2_0!$L$5:$L$454,1,0),0)</f>
        <v>0</v>
      </c>
      <c r="U1157" s="1227">
        <f>IFERROR(VLOOKUP($A1157,General!$D$6:$D$235,1,0),0)</f>
        <v>0</v>
      </c>
      <c r="V1157" s="1227">
        <f>IFERROR(VLOOKUP($A1157,Firma!$H$4:$H$232,1,0),0)</f>
        <v>0</v>
      </c>
      <c r="W1157" s="1474" t="s">
        <v>5296</v>
      </c>
      <c r="X1157" s="1229" t="str">
        <f t="shared" si="18"/>
        <v>3127</v>
      </c>
    </row>
    <row r="1158" spans="1:24" x14ac:dyDescent="0.25">
      <c r="A1158" s="1474" t="s">
        <v>5297</v>
      </c>
      <c r="B1158" s="1475" t="s">
        <v>5301</v>
      </c>
      <c r="C1158" s="1382"/>
      <c r="D1158" s="1090"/>
      <c r="E1158" s="449"/>
      <c r="F1158" s="1227" t="str">
        <f>IFERROR(VLOOKUP(A1158,Factura1_0!$K$5:$K$263,1,0),"0")</f>
        <v>0</v>
      </c>
      <c r="G1158" s="1227">
        <f>IFERROR(VLOOKUP(A1158,Boleta1_0!$K$5:$K$248,1,0),0)</f>
        <v>0</v>
      </c>
      <c r="H1158" s="1227">
        <f>IFERROR(VLOOKUP(A1158,'Nota de Débito1_0'!$K$5:$K$238,1,0),0)</f>
        <v>0</v>
      </c>
      <c r="I1158" s="1227">
        <f>IFERROR(VLOOKUP(A1158,'Nota de Crédito1_0'!$K$5:$K$238,1,0),0)</f>
        <v>0</v>
      </c>
      <c r="J1158" s="1227">
        <f>IFERROR(VLOOKUP(A1158,Retenciones1_0!$K$5:$K$237,1,0),0)</f>
        <v>0</v>
      </c>
      <c r="K1158" s="1227">
        <f>IFERROR(VLOOKUP(A1158,Percepciones1_0!$K$5:$K$236,1,0),0)</f>
        <v>0</v>
      </c>
      <c r="L1158" s="1227">
        <f>IFERROR(VLOOKUP(A1158,Guía1_0!$K$5:$K$235,1,0),0)</f>
        <v>0</v>
      </c>
      <c r="M1158" s="1227">
        <f>IFERROR(VLOOKUP(A1158,'Resumen Diario1_1'!$K$5:$K$233,1,0),0)</f>
        <v>0</v>
      </c>
      <c r="N1158" s="1227">
        <f>IFERROR(VLOOKUP(A1158,'Comunicación de Baja1_0'!$K$5:$K$233,1,0),0)</f>
        <v>0</v>
      </c>
      <c r="O1158" s="1227">
        <f>IFERROR(VLOOKUP(A1158,'Resumen de reversiones1_0'!$K$5:$K$1000,1,0),0)</f>
        <v>0</v>
      </c>
      <c r="P1158" s="1227" t="str">
        <f>IFERROR(VLOOKUP(A1158,Factura2_0!$L$5:$L$971,1,0),0)</f>
        <v>3128</v>
      </c>
      <c r="Q1158" s="1227" t="str">
        <f>IFERROR(VLOOKUP($A1158,Boleta2_0!$L$5:$L$1117,1,0),0)</f>
        <v>3128</v>
      </c>
      <c r="R1158" s="1227">
        <f>IFERROR(VLOOKUP($A1158,'Servicios Públicos2_0'!$L$5:$L$462,1,0),0)</f>
        <v>0</v>
      </c>
      <c r="S1158" s="1227">
        <f>IFERROR(VLOOKUP($A1158,NotaCredito2_0!$L$5:$L$457,1,0),0)</f>
        <v>0</v>
      </c>
      <c r="T1158" s="1227">
        <f>IFERROR(VLOOKUP($A1158,NotaDebito2_0!$L$5:$L$454,1,0),0)</f>
        <v>0</v>
      </c>
      <c r="U1158" s="1227">
        <f>IFERROR(VLOOKUP($A1158,General!$D$6:$D$235,1,0),0)</f>
        <v>0</v>
      </c>
      <c r="V1158" s="1227">
        <f>IFERROR(VLOOKUP($A1158,Firma!$H$4:$H$232,1,0),0)</f>
        <v>0</v>
      </c>
      <c r="W1158" s="1474" t="s">
        <v>5297</v>
      </c>
      <c r="X1158" s="1229" t="str">
        <f t="shared" si="18"/>
        <v>3128</v>
      </c>
    </row>
    <row r="1159" spans="1:24" x14ac:dyDescent="0.25">
      <c r="A1159" s="1474" t="s">
        <v>5298</v>
      </c>
      <c r="B1159" s="1475" t="s">
        <v>5302</v>
      </c>
      <c r="C1159" s="1382"/>
      <c r="D1159" s="1090"/>
      <c r="E1159" s="449"/>
      <c r="F1159" s="1227" t="str">
        <f>IFERROR(VLOOKUP(A1159,Factura1_0!$K$5:$K$263,1,0),"0")</f>
        <v>0</v>
      </c>
      <c r="G1159" s="1227">
        <f>IFERROR(VLOOKUP(A1159,Boleta1_0!$K$5:$K$248,1,0),0)</f>
        <v>0</v>
      </c>
      <c r="H1159" s="1227">
        <f>IFERROR(VLOOKUP(A1159,'Nota de Débito1_0'!$K$5:$K$238,1,0),0)</f>
        <v>0</v>
      </c>
      <c r="I1159" s="1227">
        <f>IFERROR(VLOOKUP(A1159,'Nota de Crédito1_0'!$K$5:$K$238,1,0),0)</f>
        <v>0</v>
      </c>
      <c r="J1159" s="1227">
        <f>IFERROR(VLOOKUP(A1159,Retenciones1_0!$K$5:$K$237,1,0),0)</f>
        <v>0</v>
      </c>
      <c r="K1159" s="1227">
        <f>IFERROR(VLOOKUP(A1159,Percepciones1_0!$K$5:$K$236,1,0),0)</f>
        <v>0</v>
      </c>
      <c r="L1159" s="1227">
        <f>IFERROR(VLOOKUP(A1159,Guía1_0!$K$5:$K$235,1,0),0)</f>
        <v>0</v>
      </c>
      <c r="M1159" s="1227">
        <f>IFERROR(VLOOKUP(A1159,'Resumen Diario1_1'!$K$5:$K$233,1,0),0)</f>
        <v>0</v>
      </c>
      <c r="N1159" s="1227">
        <f>IFERROR(VLOOKUP(A1159,'Comunicación de Baja1_0'!$K$5:$K$233,1,0),0)</f>
        <v>0</v>
      </c>
      <c r="O1159" s="1227">
        <f>IFERROR(VLOOKUP(A1159,'Resumen de reversiones1_0'!$K$5:$K$1000,1,0),0)</f>
        <v>0</v>
      </c>
      <c r="P1159" s="1227" t="str">
        <f>IFERROR(VLOOKUP(A1159,Factura2_0!$L$5:$L$971,1,0),0)</f>
        <v>3129</v>
      </c>
      <c r="Q1159" s="1227" t="str">
        <f>IFERROR(VLOOKUP($A1159,Boleta2_0!$L$5:$L$1117,1,0),0)</f>
        <v>3129</v>
      </c>
      <c r="R1159" s="1227">
        <f>IFERROR(VLOOKUP($A1159,'Servicios Públicos2_0'!$L$5:$L$462,1,0),0)</f>
        <v>0</v>
      </c>
      <c r="S1159" s="1227">
        <f>IFERROR(VLOOKUP($A1159,NotaCredito2_0!$L$5:$L$457,1,0),0)</f>
        <v>0</v>
      </c>
      <c r="T1159" s="1227">
        <f>IFERROR(VLOOKUP($A1159,NotaDebito2_0!$L$5:$L$454,1,0),0)</f>
        <v>0</v>
      </c>
      <c r="U1159" s="1227">
        <f>IFERROR(VLOOKUP($A1159,General!$D$6:$D$235,1,0),0)</f>
        <v>0</v>
      </c>
      <c r="V1159" s="1227">
        <f>IFERROR(VLOOKUP($A1159,Firma!$H$4:$H$232,1,0),0)</f>
        <v>0</v>
      </c>
      <c r="W1159" s="1474" t="s">
        <v>5298</v>
      </c>
      <c r="X1159" s="1229" t="str">
        <f t="shared" si="18"/>
        <v>3129</v>
      </c>
    </row>
    <row r="1160" spans="1:24" x14ac:dyDescent="0.25">
      <c r="A1160" s="1474" t="s">
        <v>5299</v>
      </c>
      <c r="B1160" s="1475" t="s">
        <v>5309</v>
      </c>
      <c r="C1160" s="1382"/>
      <c r="D1160" s="1090"/>
      <c r="E1160" s="449"/>
      <c r="F1160" s="1227" t="str">
        <f>IFERROR(VLOOKUP(A1160,Factura1_0!$K$5:$K$263,1,0),"0")</f>
        <v>0</v>
      </c>
      <c r="G1160" s="1227">
        <f>IFERROR(VLOOKUP(A1160,Boleta1_0!$K$5:$K$248,1,0),0)</f>
        <v>0</v>
      </c>
      <c r="H1160" s="1227">
        <f>IFERROR(VLOOKUP(A1160,'Nota de Débito1_0'!$K$5:$K$238,1,0),0)</f>
        <v>0</v>
      </c>
      <c r="I1160" s="1227">
        <f>IFERROR(VLOOKUP(A1160,'Nota de Crédito1_0'!$K$5:$K$238,1,0),0)</f>
        <v>0</v>
      </c>
      <c r="J1160" s="1227">
        <f>IFERROR(VLOOKUP(A1160,Retenciones1_0!$K$5:$K$237,1,0),0)</f>
        <v>0</v>
      </c>
      <c r="K1160" s="1227">
        <f>IFERROR(VLOOKUP(A1160,Percepciones1_0!$K$5:$K$236,1,0),0)</f>
        <v>0</v>
      </c>
      <c r="L1160" s="1227">
        <f>IFERROR(VLOOKUP(A1160,Guía1_0!$K$5:$K$235,1,0),0)</f>
        <v>0</v>
      </c>
      <c r="M1160" s="1227">
        <f>IFERROR(VLOOKUP(A1160,'Resumen Diario1_1'!$K$5:$K$233,1,0),0)</f>
        <v>0</v>
      </c>
      <c r="N1160" s="1227">
        <f>IFERROR(VLOOKUP(A1160,'Comunicación de Baja1_0'!$K$5:$K$233,1,0),0)</f>
        <v>0</v>
      </c>
      <c r="O1160" s="1227">
        <f>IFERROR(VLOOKUP(A1160,'Resumen de reversiones1_0'!$K$5:$K$1000,1,0),0)</f>
        <v>0</v>
      </c>
      <c r="P1160" s="1227" t="str">
        <f>IFERROR(VLOOKUP(A1160,Factura2_0!$L$5:$L$971,1,0),0)</f>
        <v>3130</v>
      </c>
      <c r="Q1160" s="1227" t="str">
        <f>IFERROR(VLOOKUP($A1160,Boleta2_0!$L$5:$L$1117,1,0),0)</f>
        <v>3130</v>
      </c>
      <c r="R1160" s="1227">
        <f>IFERROR(VLOOKUP($A1160,'Servicios Públicos2_0'!$L$5:$L$462,1,0),0)</f>
        <v>0</v>
      </c>
      <c r="S1160" s="1227">
        <f>IFERROR(VLOOKUP($A1160,NotaCredito2_0!$L$5:$L$457,1,0),0)</f>
        <v>0</v>
      </c>
      <c r="T1160" s="1227">
        <f>IFERROR(VLOOKUP($A1160,NotaDebito2_0!$L$5:$L$454,1,0),0)</f>
        <v>0</v>
      </c>
      <c r="U1160" s="1227">
        <f>IFERROR(VLOOKUP($A1160,General!$D$6:$D$235,1,0),0)</f>
        <v>0</v>
      </c>
      <c r="V1160" s="1227">
        <f>IFERROR(VLOOKUP($A1160,Firma!$H$4:$H$232,1,0),0)</f>
        <v>0</v>
      </c>
      <c r="W1160" s="1474" t="s">
        <v>5299</v>
      </c>
      <c r="X1160" s="1229" t="str">
        <f t="shared" si="18"/>
        <v>3130</v>
      </c>
    </row>
    <row r="1161" spans="1:24" x14ac:dyDescent="0.25">
      <c r="A1161" s="1474" t="s">
        <v>5305</v>
      </c>
      <c r="B1161" s="1475" t="s">
        <v>5319</v>
      </c>
      <c r="C1161" s="1382"/>
      <c r="D1161" s="1090"/>
      <c r="E1161" s="449"/>
      <c r="F1161" s="1227" t="str">
        <f>IFERROR(VLOOKUP(A1161,Factura1_0!$K$5:$K$263,1,0),"0")</f>
        <v>0</v>
      </c>
      <c r="G1161" s="1227">
        <f>IFERROR(VLOOKUP(A1161,Boleta1_0!$K$5:$K$248,1,0),0)</f>
        <v>0</v>
      </c>
      <c r="H1161" s="1227">
        <f>IFERROR(VLOOKUP(A1161,'Nota de Débito1_0'!$K$5:$K$238,1,0),0)</f>
        <v>0</v>
      </c>
      <c r="I1161" s="1227">
        <f>IFERROR(VLOOKUP(A1161,'Nota de Crédito1_0'!$K$5:$K$238,1,0),0)</f>
        <v>0</v>
      </c>
      <c r="J1161" s="1227">
        <f>IFERROR(VLOOKUP(A1161,Retenciones1_0!$K$5:$K$237,1,0),0)</f>
        <v>0</v>
      </c>
      <c r="K1161" s="1227">
        <f>IFERROR(VLOOKUP(A1161,Percepciones1_0!$K$5:$K$236,1,0),0)</f>
        <v>0</v>
      </c>
      <c r="L1161" s="1227">
        <f>IFERROR(VLOOKUP(A1161,Guía1_0!$K$5:$K$235,1,0),0)</f>
        <v>0</v>
      </c>
      <c r="M1161" s="1227">
        <f>IFERROR(VLOOKUP(A1161,'Resumen Diario1_1'!$K$5:$K$233,1,0),0)</f>
        <v>0</v>
      </c>
      <c r="N1161" s="1227">
        <f>IFERROR(VLOOKUP(A1161,'Comunicación de Baja1_0'!$K$5:$K$233,1,0),0)</f>
        <v>0</v>
      </c>
      <c r="O1161" s="1227">
        <f>IFERROR(VLOOKUP(A1161,'Resumen de reversiones1_0'!$K$5:$K$1000,1,0),0)</f>
        <v>0</v>
      </c>
      <c r="P1161" s="1227" t="str">
        <f>IFERROR(VLOOKUP(A1161,Factura2_0!$L$5:$L$971,1,0),0)</f>
        <v>3131</v>
      </c>
      <c r="Q1161" s="1227" t="str">
        <f>IFERROR(VLOOKUP($A1161,Boleta2_0!$L$5:$L$1117,1,0),0)</f>
        <v>3131</v>
      </c>
      <c r="R1161" s="1227">
        <f>IFERROR(VLOOKUP($A1161,'Servicios Públicos2_0'!$L$5:$L$462,1,0),0)</f>
        <v>0</v>
      </c>
      <c r="S1161" s="1227">
        <f>IFERROR(VLOOKUP($A1161,NotaCredito2_0!$L$5:$L$457,1,0),0)</f>
        <v>0</v>
      </c>
      <c r="T1161" s="1227">
        <f>IFERROR(VLOOKUP($A1161,NotaDebito2_0!$L$5:$L$454,1,0),0)</f>
        <v>0</v>
      </c>
      <c r="U1161" s="1227">
        <f>IFERROR(VLOOKUP($A1161,General!$D$6:$D$235,1,0),0)</f>
        <v>0</v>
      </c>
      <c r="V1161" s="1227">
        <f>IFERROR(VLOOKUP($A1161,Firma!$H$4:$H$232,1,0),0)</f>
        <v>0</v>
      </c>
      <c r="W1161" s="1474" t="s">
        <v>5305</v>
      </c>
      <c r="X1161" s="1229" t="str">
        <f t="shared" si="18"/>
        <v>3131</v>
      </c>
    </row>
    <row r="1162" spans="1:24" x14ac:dyDescent="0.25">
      <c r="A1162" s="1474" t="s">
        <v>5306</v>
      </c>
      <c r="B1162" s="1475" t="s">
        <v>5308</v>
      </c>
      <c r="C1162" s="1382"/>
      <c r="D1162" s="1090"/>
      <c r="E1162" s="449"/>
      <c r="F1162" s="1227" t="str">
        <f>IFERROR(VLOOKUP(A1162,Factura1_0!$K$5:$K$263,1,0),"0")</f>
        <v>0</v>
      </c>
      <c r="G1162" s="1227">
        <f>IFERROR(VLOOKUP(A1162,Boleta1_0!$K$5:$K$248,1,0),0)</f>
        <v>0</v>
      </c>
      <c r="H1162" s="1227">
        <f>IFERROR(VLOOKUP(A1162,'Nota de Débito1_0'!$K$5:$K$238,1,0),0)</f>
        <v>0</v>
      </c>
      <c r="I1162" s="1227">
        <f>IFERROR(VLOOKUP(A1162,'Nota de Crédito1_0'!$K$5:$K$238,1,0),0)</f>
        <v>0</v>
      </c>
      <c r="J1162" s="1227">
        <f>IFERROR(VLOOKUP(A1162,Retenciones1_0!$K$5:$K$237,1,0),0)</f>
        <v>0</v>
      </c>
      <c r="K1162" s="1227">
        <f>IFERROR(VLOOKUP(A1162,Percepciones1_0!$K$5:$K$236,1,0),0)</f>
        <v>0</v>
      </c>
      <c r="L1162" s="1227">
        <f>IFERROR(VLOOKUP(A1162,Guía1_0!$K$5:$K$235,1,0),0)</f>
        <v>0</v>
      </c>
      <c r="M1162" s="1227">
        <f>IFERROR(VLOOKUP(A1162,'Resumen Diario1_1'!$K$5:$K$233,1,0),0)</f>
        <v>0</v>
      </c>
      <c r="N1162" s="1227">
        <f>IFERROR(VLOOKUP(A1162,'Comunicación de Baja1_0'!$K$5:$K$233,1,0),0)</f>
        <v>0</v>
      </c>
      <c r="O1162" s="1227">
        <f>IFERROR(VLOOKUP(A1162,'Resumen de reversiones1_0'!$K$5:$K$1000,1,0),0)</f>
        <v>0</v>
      </c>
      <c r="P1162" s="1227" t="str">
        <f>IFERROR(VLOOKUP(A1162,Factura2_0!$L$5:$L$971,1,0),0)</f>
        <v>3132</v>
      </c>
      <c r="Q1162" s="1227" t="str">
        <f>IFERROR(VLOOKUP($A1162,Boleta2_0!$L$5:$L$1117,1,0),0)</f>
        <v>3132</v>
      </c>
      <c r="R1162" s="1227">
        <f>IFERROR(VLOOKUP($A1162,'Servicios Públicos2_0'!$L$5:$L$462,1,0),0)</f>
        <v>0</v>
      </c>
      <c r="S1162" s="1227">
        <f>IFERROR(VLOOKUP($A1162,NotaCredito2_0!$L$5:$L$457,1,0),0)</f>
        <v>0</v>
      </c>
      <c r="T1162" s="1227">
        <f>IFERROR(VLOOKUP($A1162,NotaDebito2_0!$L$5:$L$454,1,0),0)</f>
        <v>0</v>
      </c>
      <c r="U1162" s="1227">
        <f>IFERROR(VLOOKUP($A1162,General!$D$6:$D$235,1,0),0)</f>
        <v>0</v>
      </c>
      <c r="V1162" s="1227">
        <f>IFERROR(VLOOKUP($A1162,Firma!$H$4:$H$232,1,0),0)</f>
        <v>0</v>
      </c>
      <c r="W1162" s="1474" t="s">
        <v>5306</v>
      </c>
      <c r="X1162" s="1229" t="str">
        <f t="shared" si="18"/>
        <v>3132</v>
      </c>
    </row>
    <row r="1163" spans="1:24" x14ac:dyDescent="0.25">
      <c r="A1163" s="1474" t="s">
        <v>5307</v>
      </c>
      <c r="B1163" s="1475" t="s">
        <v>5318</v>
      </c>
      <c r="C1163" s="1382"/>
      <c r="D1163" s="1090"/>
      <c r="E1163" s="449"/>
      <c r="F1163" s="1227" t="str">
        <f>IFERROR(VLOOKUP(A1163,Factura1_0!$K$5:$K$263,1,0),"0")</f>
        <v>0</v>
      </c>
      <c r="G1163" s="1227">
        <f>IFERROR(VLOOKUP(A1163,Boleta1_0!$K$5:$K$248,1,0),0)</f>
        <v>0</v>
      </c>
      <c r="H1163" s="1227">
        <f>IFERROR(VLOOKUP(A1163,'Nota de Débito1_0'!$K$5:$K$238,1,0),0)</f>
        <v>0</v>
      </c>
      <c r="I1163" s="1227">
        <f>IFERROR(VLOOKUP(A1163,'Nota de Crédito1_0'!$K$5:$K$238,1,0),0)</f>
        <v>0</v>
      </c>
      <c r="J1163" s="1227">
        <f>IFERROR(VLOOKUP(A1163,Retenciones1_0!$K$5:$K$237,1,0),0)</f>
        <v>0</v>
      </c>
      <c r="K1163" s="1227">
        <f>IFERROR(VLOOKUP(A1163,Percepciones1_0!$K$5:$K$236,1,0),0)</f>
        <v>0</v>
      </c>
      <c r="L1163" s="1227">
        <f>IFERROR(VLOOKUP(A1163,Guía1_0!$K$5:$K$235,1,0),0)</f>
        <v>0</v>
      </c>
      <c r="M1163" s="1227">
        <f>IFERROR(VLOOKUP(A1163,'Resumen Diario1_1'!$K$5:$K$233,1,0),0)</f>
        <v>0</v>
      </c>
      <c r="N1163" s="1227">
        <f>IFERROR(VLOOKUP(A1163,'Comunicación de Baja1_0'!$K$5:$K$233,1,0),0)</f>
        <v>0</v>
      </c>
      <c r="O1163" s="1227">
        <f>IFERROR(VLOOKUP(A1163,'Resumen de reversiones1_0'!$K$5:$K$1000,1,0),0)</f>
        <v>0</v>
      </c>
      <c r="P1163" s="1227" t="str">
        <f>IFERROR(VLOOKUP(A1163,Factura2_0!$L$5:$L$971,1,0),0)</f>
        <v>3133</v>
      </c>
      <c r="Q1163" s="1227" t="str">
        <f>IFERROR(VLOOKUP($A1163,Boleta2_0!$L$5:$L$1117,1,0),0)</f>
        <v>3133</v>
      </c>
      <c r="R1163" s="1227">
        <f>IFERROR(VLOOKUP($A1163,'Servicios Públicos2_0'!$L$5:$L$462,1,0),0)</f>
        <v>0</v>
      </c>
      <c r="S1163" s="1227">
        <f>IFERROR(VLOOKUP($A1163,NotaCredito2_0!$L$5:$L$457,1,0),0)</f>
        <v>0</v>
      </c>
      <c r="T1163" s="1227">
        <f>IFERROR(VLOOKUP($A1163,NotaDebito2_0!$L$5:$L$454,1,0),0)</f>
        <v>0</v>
      </c>
      <c r="U1163" s="1227">
        <f>IFERROR(VLOOKUP($A1163,General!$D$6:$D$235,1,0),0)</f>
        <v>0</v>
      </c>
      <c r="V1163" s="1227">
        <f>IFERROR(VLOOKUP($A1163,Firma!$H$4:$H$232,1,0),0)</f>
        <v>0</v>
      </c>
      <c r="W1163" s="1474" t="s">
        <v>5307</v>
      </c>
      <c r="X1163" s="1229" t="str">
        <f t="shared" si="18"/>
        <v>3133</v>
      </c>
    </row>
    <row r="1164" spans="1:24" x14ac:dyDescent="0.25">
      <c r="A1164" s="1474" t="s">
        <v>5317</v>
      </c>
      <c r="B1164" s="1475" t="s">
        <v>5322</v>
      </c>
      <c r="C1164" s="1382"/>
      <c r="D1164" s="1090"/>
      <c r="E1164" s="449"/>
      <c r="F1164" s="1227" t="str">
        <f>IFERROR(VLOOKUP(A1164,Factura1_0!$K$5:$K$263,1,0),"0")</f>
        <v>0</v>
      </c>
      <c r="G1164" s="1227">
        <f>IFERROR(VLOOKUP(A1164,Boleta1_0!$K$5:$K$248,1,0),0)</f>
        <v>0</v>
      </c>
      <c r="H1164" s="1227">
        <f>IFERROR(VLOOKUP(A1164,'Nota de Débito1_0'!$K$5:$K$238,1,0),0)</f>
        <v>0</v>
      </c>
      <c r="I1164" s="1227">
        <f>IFERROR(VLOOKUP(A1164,'Nota de Crédito1_0'!$K$5:$K$238,1,0),0)</f>
        <v>0</v>
      </c>
      <c r="J1164" s="1227">
        <f>IFERROR(VLOOKUP(A1164,Retenciones1_0!$K$5:$K$237,1,0),0)</f>
        <v>0</v>
      </c>
      <c r="K1164" s="1227">
        <f>IFERROR(VLOOKUP(A1164,Percepciones1_0!$K$5:$K$236,1,0),0)</f>
        <v>0</v>
      </c>
      <c r="L1164" s="1227">
        <f>IFERROR(VLOOKUP(A1164,Guía1_0!$K$5:$K$235,1,0),0)</f>
        <v>0</v>
      </c>
      <c r="M1164" s="1227">
        <f>IFERROR(VLOOKUP(A1164,'Resumen Diario1_1'!$K$5:$K$233,1,0),0)</f>
        <v>0</v>
      </c>
      <c r="N1164" s="1227">
        <f>IFERROR(VLOOKUP(A1164,'Comunicación de Baja1_0'!$K$5:$K$233,1,0),0)</f>
        <v>0</v>
      </c>
      <c r="O1164" s="1227">
        <f>IFERROR(VLOOKUP(A1164,'Resumen de reversiones1_0'!$K$5:$K$1000,1,0),0)</f>
        <v>0</v>
      </c>
      <c r="P1164" s="1227" t="str">
        <f>IFERROR(VLOOKUP(A1164,Factura2_0!$L$5:$L$971,1,0),0)</f>
        <v>3134</v>
      </c>
      <c r="Q1164" s="1227" t="str">
        <f>IFERROR(VLOOKUP($A1164,Boleta2_0!$L$5:$L$1117,1,0),0)</f>
        <v>3134</v>
      </c>
      <c r="R1164" s="1227">
        <f>IFERROR(VLOOKUP($A1164,'Servicios Públicos2_0'!$L$5:$L$462,1,0),0)</f>
        <v>0</v>
      </c>
      <c r="S1164" s="1227">
        <f>IFERROR(VLOOKUP($A1164,NotaCredito2_0!$L$5:$L$457,1,0),0)</f>
        <v>0</v>
      </c>
      <c r="T1164" s="1227">
        <f>IFERROR(VLOOKUP($A1164,NotaDebito2_0!$L$5:$L$454,1,0),0)</f>
        <v>0</v>
      </c>
      <c r="U1164" s="1227">
        <f>IFERROR(VLOOKUP($A1164,General!$D$6:$D$235,1,0),0)</f>
        <v>0</v>
      </c>
      <c r="V1164" s="1227">
        <f>IFERROR(VLOOKUP($A1164,Firma!$H$4:$H$232,1,0),0)</f>
        <v>0</v>
      </c>
      <c r="W1164" s="1474" t="s">
        <v>5317</v>
      </c>
      <c r="X1164" s="1229" t="str">
        <f t="shared" si="18"/>
        <v>3134</v>
      </c>
    </row>
    <row r="1165" spans="1:24" x14ac:dyDescent="0.25">
      <c r="A1165" s="1474" t="s">
        <v>5323</v>
      </c>
      <c r="B1165" s="1475" t="s">
        <v>5324</v>
      </c>
      <c r="C1165" s="1382"/>
      <c r="D1165" s="1090"/>
      <c r="E1165" s="449"/>
      <c r="F1165" s="1227" t="str">
        <f>IFERROR(VLOOKUP(A1165,Factura1_0!$K$5:$K$263,1,0),"0")</f>
        <v>0</v>
      </c>
      <c r="G1165" s="1227">
        <f>IFERROR(VLOOKUP(A1165,Boleta1_0!$K$5:$K$248,1,0),0)</f>
        <v>0</v>
      </c>
      <c r="H1165" s="1227">
        <f>IFERROR(VLOOKUP(A1165,'Nota de Débito1_0'!$K$5:$K$238,1,0),0)</f>
        <v>0</v>
      </c>
      <c r="I1165" s="1227">
        <f>IFERROR(VLOOKUP(A1165,'Nota de Crédito1_0'!$K$5:$K$238,1,0),0)</f>
        <v>0</v>
      </c>
      <c r="J1165" s="1227">
        <f>IFERROR(VLOOKUP(A1165,Retenciones1_0!$K$5:$K$237,1,0),0)</f>
        <v>0</v>
      </c>
      <c r="K1165" s="1227">
        <f>IFERROR(VLOOKUP(A1165,Percepciones1_0!$K$5:$K$236,1,0),0)</f>
        <v>0</v>
      </c>
      <c r="L1165" s="1227">
        <f>IFERROR(VLOOKUP(A1165,Guía1_0!$K$5:$K$235,1,0),0)</f>
        <v>0</v>
      </c>
      <c r="M1165" s="1227">
        <f>IFERROR(VLOOKUP(A1165,'Resumen Diario1_1'!$K$5:$K$233,1,0),0)</f>
        <v>0</v>
      </c>
      <c r="N1165" s="1227">
        <f>IFERROR(VLOOKUP(A1165,'Comunicación de Baja1_0'!$K$5:$K$233,1,0),0)</f>
        <v>0</v>
      </c>
      <c r="O1165" s="1227">
        <f>IFERROR(VLOOKUP(A1165,'Resumen de reversiones1_0'!$K$5:$K$1000,1,0),0)</f>
        <v>0</v>
      </c>
      <c r="P1165" s="1227" t="str">
        <f>IFERROR(VLOOKUP(A1165,Factura2_0!$L$5:$L$971,1,0),0)</f>
        <v>3135</v>
      </c>
      <c r="Q1165" s="1227" t="str">
        <f>IFERROR(VLOOKUP($A1165,Boleta2_0!$L$5:$L$1117,1,0),0)</f>
        <v>3135</v>
      </c>
      <c r="R1165" s="1227">
        <f>IFERROR(VLOOKUP($A1165,'Servicios Públicos2_0'!$L$5:$L$462,1,0),0)</f>
        <v>0</v>
      </c>
      <c r="S1165" s="1227">
        <f>IFERROR(VLOOKUP($A1165,NotaCredito2_0!$L$5:$L$457,1,0),0)</f>
        <v>0</v>
      </c>
      <c r="T1165" s="1227">
        <f>IFERROR(VLOOKUP($A1165,NotaDebito2_0!$L$5:$L$454,1,0),0)</f>
        <v>0</v>
      </c>
      <c r="U1165" s="1227">
        <f>IFERROR(VLOOKUP($A1165,General!$D$6:$D$235,1,0),0)</f>
        <v>0</v>
      </c>
      <c r="V1165" s="1227">
        <f>IFERROR(VLOOKUP($A1165,Firma!$H$4:$H$232,1,0),0)</f>
        <v>0</v>
      </c>
      <c r="W1165" s="1474" t="s">
        <v>5323</v>
      </c>
      <c r="X1165" s="1229" t="str">
        <f t="shared" si="18"/>
        <v>3135</v>
      </c>
    </row>
    <row r="1166" spans="1:24" x14ac:dyDescent="0.25">
      <c r="A1166" s="1474" t="s">
        <v>5327</v>
      </c>
      <c r="B1166" s="1475" t="s">
        <v>5340</v>
      </c>
      <c r="C1166" s="1382"/>
      <c r="D1166" s="1090"/>
      <c r="E1166" s="449"/>
      <c r="F1166" s="1227" t="str">
        <f>IFERROR(VLOOKUP(A1166,Factura1_0!$K$5:$K$263,1,0),"0")</f>
        <v>0</v>
      </c>
      <c r="G1166" s="1227">
        <f>IFERROR(VLOOKUP(A1166,Boleta1_0!$K$5:$K$248,1,0),0)</f>
        <v>0</v>
      </c>
      <c r="H1166" s="1227">
        <f>IFERROR(VLOOKUP(A1166,'Nota de Débito1_0'!$K$5:$K$238,1,0),0)</f>
        <v>0</v>
      </c>
      <c r="I1166" s="1227">
        <f>IFERROR(VLOOKUP(A1166,'Nota de Crédito1_0'!$K$5:$K$238,1,0),0)</f>
        <v>0</v>
      </c>
      <c r="J1166" s="1227">
        <f>IFERROR(VLOOKUP(A1166,Retenciones1_0!$K$5:$K$237,1,0),0)</f>
        <v>0</v>
      </c>
      <c r="K1166" s="1227">
        <f>IFERROR(VLOOKUP(A1166,Percepciones1_0!$K$5:$K$236,1,0),0)</f>
        <v>0</v>
      </c>
      <c r="L1166" s="1227">
        <f>IFERROR(VLOOKUP(A1166,Guía1_0!$K$5:$K$235,1,0),0)</f>
        <v>0</v>
      </c>
      <c r="M1166" s="1227">
        <f>IFERROR(VLOOKUP(A1166,'Resumen Diario1_1'!$K$5:$K$233,1,0),0)</f>
        <v>0</v>
      </c>
      <c r="N1166" s="1227">
        <f>IFERROR(VLOOKUP(A1166,'Comunicación de Baja1_0'!$K$5:$K$233,1,0),0)</f>
        <v>0</v>
      </c>
      <c r="O1166" s="1227">
        <f>IFERROR(VLOOKUP(A1166,'Resumen de reversiones1_0'!$K$5:$K$1000,1,0),0)</f>
        <v>0</v>
      </c>
      <c r="P1166" s="1227" t="str">
        <f>IFERROR(VLOOKUP(A1166,Factura2_0!$L$5:$L$971,1,0),0)</f>
        <v>3136</v>
      </c>
      <c r="Q1166" s="1227" t="str">
        <f>IFERROR(VLOOKUP($A1166,Boleta2_0!$L$5:$L$1117,1,0),0)</f>
        <v>3136</v>
      </c>
      <c r="R1166" s="1227">
        <f>IFERROR(VLOOKUP($A1166,'Servicios Públicos2_0'!$L$5:$L$462,1,0),0)</f>
        <v>0</v>
      </c>
      <c r="S1166" s="1227">
        <f>IFERROR(VLOOKUP($A1166,NotaCredito2_0!$L$5:$L$457,1,0),0)</f>
        <v>0</v>
      </c>
      <c r="T1166" s="1227">
        <f>IFERROR(VLOOKUP($A1166,NotaDebito2_0!$L$5:$L$454,1,0),0)</f>
        <v>0</v>
      </c>
      <c r="U1166" s="1227">
        <f>IFERROR(VLOOKUP($A1166,General!$D$6:$D$235,1,0),0)</f>
        <v>0</v>
      </c>
      <c r="V1166" s="1227">
        <f>IFERROR(VLOOKUP($A1166,Firma!$H$4:$H$232,1,0),0)</f>
        <v>0</v>
      </c>
      <c r="W1166" s="1474" t="s">
        <v>5327</v>
      </c>
      <c r="X1166" s="1229" t="str">
        <f t="shared" si="18"/>
        <v>3136</v>
      </c>
    </row>
    <row r="1167" spans="1:24" x14ac:dyDescent="0.25">
      <c r="A1167" s="1474" t="s">
        <v>5328</v>
      </c>
      <c r="B1167" s="1475" t="s">
        <v>5341</v>
      </c>
      <c r="C1167" s="1382"/>
      <c r="D1167" s="1090"/>
      <c r="E1167" s="449"/>
      <c r="F1167" s="1227" t="str">
        <f>IFERROR(VLOOKUP(A1167,Factura1_0!$K$5:$K$263,1,0),"0")</f>
        <v>0</v>
      </c>
      <c r="G1167" s="1227">
        <f>IFERROR(VLOOKUP(A1167,Boleta1_0!$K$5:$K$248,1,0),0)</f>
        <v>0</v>
      </c>
      <c r="H1167" s="1227">
        <f>IFERROR(VLOOKUP(A1167,'Nota de Débito1_0'!$K$5:$K$238,1,0),0)</f>
        <v>0</v>
      </c>
      <c r="I1167" s="1227">
        <f>IFERROR(VLOOKUP(A1167,'Nota de Crédito1_0'!$K$5:$K$238,1,0),0)</f>
        <v>0</v>
      </c>
      <c r="J1167" s="1227">
        <f>IFERROR(VLOOKUP(A1167,Retenciones1_0!$K$5:$K$237,1,0),0)</f>
        <v>0</v>
      </c>
      <c r="K1167" s="1227">
        <f>IFERROR(VLOOKUP(A1167,Percepciones1_0!$K$5:$K$236,1,0),0)</f>
        <v>0</v>
      </c>
      <c r="L1167" s="1227">
        <f>IFERROR(VLOOKUP(A1167,Guía1_0!$K$5:$K$235,1,0),0)</f>
        <v>0</v>
      </c>
      <c r="M1167" s="1227">
        <f>IFERROR(VLOOKUP(A1167,'Resumen Diario1_1'!$K$5:$K$233,1,0),0)</f>
        <v>0</v>
      </c>
      <c r="N1167" s="1227">
        <f>IFERROR(VLOOKUP(A1167,'Comunicación de Baja1_0'!$K$5:$K$233,1,0),0)</f>
        <v>0</v>
      </c>
      <c r="O1167" s="1227">
        <f>IFERROR(VLOOKUP(A1167,'Resumen de reversiones1_0'!$K$5:$K$1000,1,0),0)</f>
        <v>0</v>
      </c>
      <c r="P1167" s="1227" t="str">
        <f>IFERROR(VLOOKUP(A1167,Factura2_0!$L$5:$L$971,1,0),0)</f>
        <v>3137</v>
      </c>
      <c r="Q1167" s="1227" t="str">
        <f>IFERROR(VLOOKUP($A1167,Boleta2_0!$L$5:$L$1117,1,0),0)</f>
        <v>3137</v>
      </c>
      <c r="R1167" s="1227">
        <f>IFERROR(VLOOKUP($A1167,'Servicios Públicos2_0'!$L$5:$L$462,1,0),0)</f>
        <v>0</v>
      </c>
      <c r="S1167" s="1227">
        <f>IFERROR(VLOOKUP($A1167,NotaCredito2_0!$L$5:$L$457,1,0),0)</f>
        <v>0</v>
      </c>
      <c r="T1167" s="1227">
        <f>IFERROR(VLOOKUP($A1167,NotaDebito2_0!$L$5:$L$454,1,0),0)</f>
        <v>0</v>
      </c>
      <c r="U1167" s="1227">
        <f>IFERROR(VLOOKUP($A1167,General!$D$6:$D$235,1,0),0)</f>
        <v>0</v>
      </c>
      <c r="V1167" s="1227">
        <f>IFERROR(VLOOKUP($A1167,Firma!$H$4:$H$232,1,0),0)</f>
        <v>0</v>
      </c>
      <c r="W1167" s="1474" t="s">
        <v>5328</v>
      </c>
      <c r="X1167" s="1229" t="str">
        <f t="shared" si="18"/>
        <v>3137</v>
      </c>
    </row>
    <row r="1168" spans="1:24" x14ac:dyDescent="0.25">
      <c r="A1168" s="1474" t="s">
        <v>5329</v>
      </c>
      <c r="B1168" s="1475" t="s">
        <v>5348</v>
      </c>
      <c r="C1168" s="1382"/>
      <c r="D1168" s="1090"/>
      <c r="E1168" s="449"/>
      <c r="F1168" s="1227" t="str">
        <f>IFERROR(VLOOKUP(A1168,Factura1_0!$K$5:$K$263,1,0),"0")</f>
        <v>0</v>
      </c>
      <c r="G1168" s="1227">
        <f>IFERROR(VLOOKUP(A1168,Boleta1_0!$K$5:$K$248,1,0),0)</f>
        <v>0</v>
      </c>
      <c r="H1168" s="1227">
        <f>IFERROR(VLOOKUP(A1168,'Nota de Débito1_0'!$K$5:$K$238,1,0),0)</f>
        <v>0</v>
      </c>
      <c r="I1168" s="1227">
        <f>IFERROR(VLOOKUP(A1168,'Nota de Crédito1_0'!$K$5:$K$238,1,0),0)</f>
        <v>0</v>
      </c>
      <c r="J1168" s="1227">
        <f>IFERROR(VLOOKUP(A1168,Retenciones1_0!$K$5:$K$237,1,0),0)</f>
        <v>0</v>
      </c>
      <c r="K1168" s="1227">
        <f>IFERROR(VLOOKUP(A1168,Percepciones1_0!$K$5:$K$236,1,0),0)</f>
        <v>0</v>
      </c>
      <c r="L1168" s="1227">
        <f>IFERROR(VLOOKUP(A1168,Guía1_0!$K$5:$K$235,1,0),0)</f>
        <v>0</v>
      </c>
      <c r="M1168" s="1227">
        <f>IFERROR(VLOOKUP(A1168,'Resumen Diario1_1'!$K$5:$K$233,1,0),0)</f>
        <v>0</v>
      </c>
      <c r="N1168" s="1227">
        <f>IFERROR(VLOOKUP(A1168,'Comunicación de Baja1_0'!$K$5:$K$233,1,0),0)</f>
        <v>0</v>
      </c>
      <c r="O1168" s="1227">
        <f>IFERROR(VLOOKUP(A1168,'Resumen de reversiones1_0'!$K$5:$K$1000,1,0),0)</f>
        <v>0</v>
      </c>
      <c r="P1168" s="1227" t="str">
        <f>IFERROR(VLOOKUP(A1168,Factura2_0!$L$5:$L$971,1,0),0)</f>
        <v>3138</v>
      </c>
      <c r="Q1168" s="1227" t="str">
        <f>IFERROR(VLOOKUP($A1168,Boleta2_0!$L$5:$L$1117,1,0),0)</f>
        <v>3138</v>
      </c>
      <c r="R1168" s="1227">
        <f>IFERROR(VLOOKUP($A1168,'Servicios Públicos2_0'!$L$5:$L$462,1,0),0)</f>
        <v>0</v>
      </c>
      <c r="S1168" s="1227">
        <f>IFERROR(VLOOKUP($A1168,NotaCredito2_0!$L$5:$L$457,1,0),0)</f>
        <v>0</v>
      </c>
      <c r="T1168" s="1227">
        <f>IFERROR(VLOOKUP($A1168,NotaDebito2_0!$L$5:$L$454,1,0),0)</f>
        <v>0</v>
      </c>
      <c r="U1168" s="1227">
        <f>IFERROR(VLOOKUP($A1168,General!$D$6:$D$235,1,0),0)</f>
        <v>0</v>
      </c>
      <c r="V1168" s="1227">
        <f>IFERROR(VLOOKUP($A1168,Firma!$H$4:$H$232,1,0),0)</f>
        <v>0</v>
      </c>
      <c r="W1168" s="1474" t="s">
        <v>5329</v>
      </c>
      <c r="X1168" s="1229" t="str">
        <f t="shared" si="18"/>
        <v>3138</v>
      </c>
    </row>
    <row r="1169" spans="1:24" x14ac:dyDescent="0.25">
      <c r="A1169" s="1474" t="s">
        <v>5330</v>
      </c>
      <c r="B1169" s="1475" t="s">
        <v>5342</v>
      </c>
      <c r="C1169" s="1382"/>
      <c r="D1169" s="1090"/>
      <c r="E1169" s="449"/>
      <c r="F1169" s="1227" t="str">
        <f>IFERROR(VLOOKUP(A1169,Factura1_0!$K$5:$K$263,1,0),"0")</f>
        <v>0</v>
      </c>
      <c r="G1169" s="1227">
        <f>IFERROR(VLOOKUP(A1169,Boleta1_0!$K$5:$K$248,1,0),0)</f>
        <v>0</v>
      </c>
      <c r="H1169" s="1227">
        <f>IFERROR(VLOOKUP(A1169,'Nota de Débito1_0'!$K$5:$K$238,1,0),0)</f>
        <v>0</v>
      </c>
      <c r="I1169" s="1227">
        <f>IFERROR(VLOOKUP(A1169,'Nota de Crédito1_0'!$K$5:$K$238,1,0),0)</f>
        <v>0</v>
      </c>
      <c r="J1169" s="1227">
        <f>IFERROR(VLOOKUP(A1169,Retenciones1_0!$K$5:$K$237,1,0),0)</f>
        <v>0</v>
      </c>
      <c r="K1169" s="1227">
        <f>IFERROR(VLOOKUP(A1169,Percepciones1_0!$K$5:$K$236,1,0),0)</f>
        <v>0</v>
      </c>
      <c r="L1169" s="1227">
        <f>IFERROR(VLOOKUP(A1169,Guía1_0!$K$5:$K$235,1,0),0)</f>
        <v>0</v>
      </c>
      <c r="M1169" s="1227">
        <f>IFERROR(VLOOKUP(A1169,'Resumen Diario1_1'!$K$5:$K$233,1,0),0)</f>
        <v>0</v>
      </c>
      <c r="N1169" s="1227">
        <f>IFERROR(VLOOKUP(A1169,'Comunicación de Baja1_0'!$K$5:$K$233,1,0),0)</f>
        <v>0</v>
      </c>
      <c r="O1169" s="1227">
        <f>IFERROR(VLOOKUP(A1169,'Resumen de reversiones1_0'!$K$5:$K$1000,1,0),0)</f>
        <v>0</v>
      </c>
      <c r="P1169" s="1227" t="str">
        <f>IFERROR(VLOOKUP(A1169,Factura2_0!$L$5:$L$971,1,0),0)</f>
        <v>3139</v>
      </c>
      <c r="Q1169" s="1227" t="str">
        <f>IFERROR(VLOOKUP($A1169,Boleta2_0!$L$5:$L$1117,1,0),0)</f>
        <v>3139</v>
      </c>
      <c r="R1169" s="1227">
        <f>IFERROR(VLOOKUP($A1169,'Servicios Públicos2_0'!$L$5:$L$462,1,0),0)</f>
        <v>0</v>
      </c>
      <c r="S1169" s="1227">
        <f>IFERROR(VLOOKUP($A1169,NotaCredito2_0!$L$5:$L$457,1,0),0)</f>
        <v>0</v>
      </c>
      <c r="T1169" s="1227">
        <f>IFERROR(VLOOKUP($A1169,NotaDebito2_0!$L$5:$L$454,1,0),0)</f>
        <v>0</v>
      </c>
      <c r="U1169" s="1227">
        <f>IFERROR(VLOOKUP($A1169,General!$D$6:$D$235,1,0),0)</f>
        <v>0</v>
      </c>
      <c r="V1169" s="1227">
        <f>IFERROR(VLOOKUP($A1169,Firma!$H$4:$H$232,1,0),0)</f>
        <v>0</v>
      </c>
      <c r="W1169" s="1474" t="s">
        <v>5330</v>
      </c>
      <c r="X1169" s="1229" t="str">
        <f t="shared" si="18"/>
        <v>3139</v>
      </c>
    </row>
    <row r="1170" spans="1:24" x14ac:dyDescent="0.25">
      <c r="A1170" s="1474" t="s">
        <v>5331</v>
      </c>
      <c r="B1170" s="1475" t="s">
        <v>5343</v>
      </c>
      <c r="C1170" s="1382"/>
      <c r="D1170" s="1090"/>
      <c r="E1170" s="449"/>
      <c r="F1170" s="1227" t="str">
        <f>IFERROR(VLOOKUP(A1170,Factura1_0!$K$5:$K$263,1,0),"0")</f>
        <v>0</v>
      </c>
      <c r="G1170" s="1227">
        <f>IFERROR(VLOOKUP(A1170,Boleta1_0!$K$5:$K$248,1,0),0)</f>
        <v>0</v>
      </c>
      <c r="H1170" s="1227">
        <f>IFERROR(VLOOKUP(A1170,'Nota de Débito1_0'!$K$5:$K$238,1,0),0)</f>
        <v>0</v>
      </c>
      <c r="I1170" s="1227">
        <f>IFERROR(VLOOKUP(A1170,'Nota de Crédito1_0'!$K$5:$K$238,1,0),0)</f>
        <v>0</v>
      </c>
      <c r="J1170" s="1227">
        <f>IFERROR(VLOOKUP(A1170,Retenciones1_0!$K$5:$K$237,1,0),0)</f>
        <v>0</v>
      </c>
      <c r="K1170" s="1227">
        <f>IFERROR(VLOOKUP(A1170,Percepciones1_0!$K$5:$K$236,1,0),0)</f>
        <v>0</v>
      </c>
      <c r="L1170" s="1227">
        <f>IFERROR(VLOOKUP(A1170,Guía1_0!$K$5:$K$235,1,0),0)</f>
        <v>0</v>
      </c>
      <c r="M1170" s="1227">
        <f>IFERROR(VLOOKUP(A1170,'Resumen Diario1_1'!$K$5:$K$233,1,0),0)</f>
        <v>0</v>
      </c>
      <c r="N1170" s="1227">
        <f>IFERROR(VLOOKUP(A1170,'Comunicación de Baja1_0'!$K$5:$K$233,1,0),0)</f>
        <v>0</v>
      </c>
      <c r="O1170" s="1227">
        <f>IFERROR(VLOOKUP(A1170,'Resumen de reversiones1_0'!$K$5:$K$1000,1,0),0)</f>
        <v>0</v>
      </c>
      <c r="P1170" s="1227" t="str">
        <f>IFERROR(VLOOKUP(A1170,Factura2_0!$L$5:$L$971,1,0),0)</f>
        <v>3140</v>
      </c>
      <c r="Q1170" s="1227" t="str">
        <f>IFERROR(VLOOKUP($A1170,Boleta2_0!$L$5:$L$1117,1,0),0)</f>
        <v>3140</v>
      </c>
      <c r="R1170" s="1227">
        <f>IFERROR(VLOOKUP($A1170,'Servicios Públicos2_0'!$L$5:$L$462,1,0),0)</f>
        <v>0</v>
      </c>
      <c r="S1170" s="1227">
        <f>IFERROR(VLOOKUP($A1170,NotaCredito2_0!$L$5:$L$457,1,0),0)</f>
        <v>0</v>
      </c>
      <c r="T1170" s="1227">
        <f>IFERROR(VLOOKUP($A1170,NotaDebito2_0!$L$5:$L$454,1,0),0)</f>
        <v>0</v>
      </c>
      <c r="U1170" s="1227">
        <f>IFERROR(VLOOKUP($A1170,General!$D$6:$D$235,1,0),0)</f>
        <v>0</v>
      </c>
      <c r="V1170" s="1227">
        <f>IFERROR(VLOOKUP($A1170,Firma!$H$4:$H$232,1,0),0)</f>
        <v>0</v>
      </c>
      <c r="W1170" s="1474" t="s">
        <v>5331</v>
      </c>
      <c r="X1170" s="1229" t="str">
        <f t="shared" si="18"/>
        <v>3140</v>
      </c>
    </row>
    <row r="1171" spans="1:24" x14ac:dyDescent="0.25">
      <c r="A1171" s="1474" t="s">
        <v>5332</v>
      </c>
      <c r="B1171" s="1475" t="s">
        <v>5344</v>
      </c>
      <c r="C1171" s="1382"/>
      <c r="D1171" s="1090"/>
      <c r="E1171" s="449"/>
      <c r="F1171" s="1227" t="str">
        <f>IFERROR(VLOOKUP(A1171,Factura1_0!$K$5:$K$263,1,0),"0")</f>
        <v>0</v>
      </c>
      <c r="G1171" s="1227">
        <f>IFERROR(VLOOKUP(A1171,Boleta1_0!$K$5:$K$248,1,0),0)</f>
        <v>0</v>
      </c>
      <c r="H1171" s="1227">
        <f>IFERROR(VLOOKUP(A1171,'Nota de Débito1_0'!$K$5:$K$238,1,0),0)</f>
        <v>0</v>
      </c>
      <c r="I1171" s="1227">
        <f>IFERROR(VLOOKUP(A1171,'Nota de Crédito1_0'!$K$5:$K$238,1,0),0)</f>
        <v>0</v>
      </c>
      <c r="J1171" s="1227">
        <f>IFERROR(VLOOKUP(A1171,Retenciones1_0!$K$5:$K$237,1,0),0)</f>
        <v>0</v>
      </c>
      <c r="K1171" s="1227">
        <f>IFERROR(VLOOKUP(A1171,Percepciones1_0!$K$5:$K$236,1,0),0)</f>
        <v>0</v>
      </c>
      <c r="L1171" s="1227">
        <f>IFERROR(VLOOKUP(A1171,Guía1_0!$K$5:$K$235,1,0),0)</f>
        <v>0</v>
      </c>
      <c r="M1171" s="1227">
        <f>IFERROR(VLOOKUP(A1171,'Resumen Diario1_1'!$K$5:$K$233,1,0),0)</f>
        <v>0</v>
      </c>
      <c r="N1171" s="1227">
        <f>IFERROR(VLOOKUP(A1171,'Comunicación de Baja1_0'!$K$5:$K$233,1,0),0)</f>
        <v>0</v>
      </c>
      <c r="O1171" s="1227">
        <f>IFERROR(VLOOKUP(A1171,'Resumen de reversiones1_0'!$K$5:$K$1000,1,0),0)</f>
        <v>0</v>
      </c>
      <c r="P1171" s="1227" t="str">
        <f>IFERROR(VLOOKUP(A1171,Factura2_0!$L$5:$L$971,1,0),0)</f>
        <v>3141</v>
      </c>
      <c r="Q1171" s="1227" t="str">
        <f>IFERROR(VLOOKUP($A1171,Boleta2_0!$L$5:$L$1117,1,0),0)</f>
        <v>3141</v>
      </c>
      <c r="R1171" s="1227">
        <f>IFERROR(VLOOKUP($A1171,'Servicios Públicos2_0'!$L$5:$L$462,1,0),0)</f>
        <v>0</v>
      </c>
      <c r="S1171" s="1227">
        <f>IFERROR(VLOOKUP($A1171,NotaCredito2_0!$L$5:$L$457,1,0),0)</f>
        <v>0</v>
      </c>
      <c r="T1171" s="1227">
        <f>IFERROR(VLOOKUP($A1171,NotaDebito2_0!$L$5:$L$454,1,0),0)</f>
        <v>0</v>
      </c>
      <c r="U1171" s="1227">
        <f>IFERROR(VLOOKUP($A1171,General!$D$6:$D$235,1,0),0)</f>
        <v>0</v>
      </c>
      <c r="V1171" s="1227">
        <f>IFERROR(VLOOKUP($A1171,Firma!$H$4:$H$232,1,0),0)</f>
        <v>0</v>
      </c>
      <c r="W1171" s="1474" t="s">
        <v>5332</v>
      </c>
      <c r="X1171" s="1229" t="str">
        <f t="shared" si="18"/>
        <v>3141</v>
      </c>
    </row>
    <row r="1172" spans="1:24" x14ac:dyDescent="0.25">
      <c r="A1172" s="1474" t="s">
        <v>5333</v>
      </c>
      <c r="B1172" s="1475" t="s">
        <v>5345</v>
      </c>
      <c r="C1172" s="1382"/>
      <c r="D1172" s="1090"/>
      <c r="E1172" s="449"/>
      <c r="F1172" s="1227" t="str">
        <f>IFERROR(VLOOKUP(A1172,Factura1_0!$K$5:$K$263,1,0),"0")</f>
        <v>0</v>
      </c>
      <c r="G1172" s="1227">
        <f>IFERROR(VLOOKUP(A1172,Boleta1_0!$K$5:$K$248,1,0),0)</f>
        <v>0</v>
      </c>
      <c r="H1172" s="1227">
        <f>IFERROR(VLOOKUP(A1172,'Nota de Débito1_0'!$K$5:$K$238,1,0),0)</f>
        <v>0</v>
      </c>
      <c r="I1172" s="1227">
        <f>IFERROR(VLOOKUP(A1172,'Nota de Crédito1_0'!$K$5:$K$238,1,0),0)</f>
        <v>0</v>
      </c>
      <c r="J1172" s="1227">
        <f>IFERROR(VLOOKUP(A1172,Retenciones1_0!$K$5:$K$237,1,0),0)</f>
        <v>0</v>
      </c>
      <c r="K1172" s="1227">
        <f>IFERROR(VLOOKUP(A1172,Percepciones1_0!$K$5:$K$236,1,0),0)</f>
        <v>0</v>
      </c>
      <c r="L1172" s="1227">
        <f>IFERROR(VLOOKUP(A1172,Guía1_0!$K$5:$K$235,1,0),0)</f>
        <v>0</v>
      </c>
      <c r="M1172" s="1227">
        <f>IFERROR(VLOOKUP(A1172,'Resumen Diario1_1'!$K$5:$K$233,1,0),0)</f>
        <v>0</v>
      </c>
      <c r="N1172" s="1227">
        <f>IFERROR(VLOOKUP(A1172,'Comunicación de Baja1_0'!$K$5:$K$233,1,0),0)</f>
        <v>0</v>
      </c>
      <c r="O1172" s="1227">
        <f>IFERROR(VLOOKUP(A1172,'Resumen de reversiones1_0'!$K$5:$K$1000,1,0),0)</f>
        <v>0</v>
      </c>
      <c r="P1172" s="1227" t="str">
        <f>IFERROR(VLOOKUP(A1172,Factura2_0!$L$5:$L$971,1,0),0)</f>
        <v>3142</v>
      </c>
      <c r="Q1172" s="1227" t="str">
        <f>IFERROR(VLOOKUP($A1172,Boleta2_0!$L$5:$L$1117,1,0),0)</f>
        <v>3142</v>
      </c>
      <c r="R1172" s="1227">
        <f>IFERROR(VLOOKUP($A1172,'Servicios Públicos2_0'!$L$5:$L$462,1,0),0)</f>
        <v>0</v>
      </c>
      <c r="S1172" s="1227">
        <f>IFERROR(VLOOKUP($A1172,NotaCredito2_0!$L$5:$L$457,1,0),0)</f>
        <v>0</v>
      </c>
      <c r="T1172" s="1227">
        <f>IFERROR(VLOOKUP($A1172,NotaDebito2_0!$L$5:$L$454,1,0),0)</f>
        <v>0</v>
      </c>
      <c r="U1172" s="1227">
        <f>IFERROR(VLOOKUP($A1172,General!$D$6:$D$235,1,0),0)</f>
        <v>0</v>
      </c>
      <c r="V1172" s="1227">
        <f>IFERROR(VLOOKUP($A1172,Firma!$H$4:$H$232,1,0),0)</f>
        <v>0</v>
      </c>
      <c r="W1172" s="1474" t="s">
        <v>5333</v>
      </c>
      <c r="X1172" s="1229" t="str">
        <f t="shared" si="18"/>
        <v>3142</v>
      </c>
    </row>
    <row r="1173" spans="1:24" x14ac:dyDescent="0.25">
      <c r="A1173" s="1474" t="s">
        <v>5334</v>
      </c>
      <c r="B1173" s="1475" t="s">
        <v>5346</v>
      </c>
      <c r="C1173" s="1382"/>
      <c r="D1173" s="1090"/>
      <c r="E1173" s="449"/>
      <c r="F1173" s="1227" t="str">
        <f>IFERROR(VLOOKUP(A1173,Factura1_0!$K$5:$K$263,1,0),"0")</f>
        <v>0</v>
      </c>
      <c r="G1173" s="1227">
        <f>IFERROR(VLOOKUP(A1173,Boleta1_0!$K$5:$K$248,1,0),0)</f>
        <v>0</v>
      </c>
      <c r="H1173" s="1227">
        <f>IFERROR(VLOOKUP(A1173,'Nota de Débito1_0'!$K$5:$K$238,1,0),0)</f>
        <v>0</v>
      </c>
      <c r="I1173" s="1227">
        <f>IFERROR(VLOOKUP(A1173,'Nota de Crédito1_0'!$K$5:$K$238,1,0),0)</f>
        <v>0</v>
      </c>
      <c r="J1173" s="1227">
        <f>IFERROR(VLOOKUP(A1173,Retenciones1_0!$K$5:$K$237,1,0),0)</f>
        <v>0</v>
      </c>
      <c r="K1173" s="1227">
        <f>IFERROR(VLOOKUP(A1173,Percepciones1_0!$K$5:$K$236,1,0),0)</f>
        <v>0</v>
      </c>
      <c r="L1173" s="1227">
        <f>IFERROR(VLOOKUP(A1173,Guía1_0!$K$5:$K$235,1,0),0)</f>
        <v>0</v>
      </c>
      <c r="M1173" s="1227">
        <f>IFERROR(VLOOKUP(A1173,'Resumen Diario1_1'!$K$5:$K$233,1,0),0)</f>
        <v>0</v>
      </c>
      <c r="N1173" s="1227">
        <f>IFERROR(VLOOKUP(A1173,'Comunicación de Baja1_0'!$K$5:$K$233,1,0),0)</f>
        <v>0</v>
      </c>
      <c r="O1173" s="1227">
        <f>IFERROR(VLOOKUP(A1173,'Resumen de reversiones1_0'!$K$5:$K$1000,1,0),0)</f>
        <v>0</v>
      </c>
      <c r="P1173" s="1227" t="str">
        <f>IFERROR(VLOOKUP(A1173,Factura2_0!$L$5:$L$971,1,0),0)</f>
        <v>3143</v>
      </c>
      <c r="Q1173" s="1227" t="str">
        <f>IFERROR(VLOOKUP($A1173,Boleta2_0!$L$5:$L$1117,1,0),0)</f>
        <v>3143</v>
      </c>
      <c r="R1173" s="1227">
        <f>IFERROR(VLOOKUP($A1173,'Servicios Públicos2_0'!$L$5:$L$462,1,0),0)</f>
        <v>0</v>
      </c>
      <c r="S1173" s="1227">
        <f>IFERROR(VLOOKUP($A1173,NotaCredito2_0!$L$5:$L$457,1,0),0)</f>
        <v>0</v>
      </c>
      <c r="T1173" s="1227">
        <f>IFERROR(VLOOKUP($A1173,NotaDebito2_0!$L$5:$L$454,1,0),0)</f>
        <v>0</v>
      </c>
      <c r="U1173" s="1227">
        <f>IFERROR(VLOOKUP($A1173,General!$D$6:$D$235,1,0),0)</f>
        <v>0</v>
      </c>
      <c r="V1173" s="1227">
        <f>IFERROR(VLOOKUP($A1173,Firma!$H$4:$H$232,1,0),0)</f>
        <v>0</v>
      </c>
      <c r="W1173" s="1474" t="s">
        <v>5334</v>
      </c>
      <c r="X1173" s="1229" t="str">
        <f t="shared" si="18"/>
        <v>3143</v>
      </c>
    </row>
    <row r="1174" spans="1:24" x14ac:dyDescent="0.25">
      <c r="A1174" s="1474" t="s">
        <v>5335</v>
      </c>
      <c r="B1174" s="1475" t="s">
        <v>5347</v>
      </c>
      <c r="C1174" s="1382"/>
      <c r="D1174" s="1090"/>
      <c r="E1174" s="449"/>
      <c r="F1174" s="1227" t="str">
        <f>IFERROR(VLOOKUP(A1174,Factura1_0!$K$5:$K$263,1,0),"0")</f>
        <v>0</v>
      </c>
      <c r="G1174" s="1227">
        <f>IFERROR(VLOOKUP(A1174,Boleta1_0!$K$5:$K$248,1,0),0)</f>
        <v>0</v>
      </c>
      <c r="H1174" s="1227">
        <f>IFERROR(VLOOKUP(A1174,'Nota de Débito1_0'!$K$5:$K$238,1,0),0)</f>
        <v>0</v>
      </c>
      <c r="I1174" s="1227">
        <f>IFERROR(VLOOKUP(A1174,'Nota de Crédito1_0'!$K$5:$K$238,1,0),0)</f>
        <v>0</v>
      </c>
      <c r="J1174" s="1227">
        <f>IFERROR(VLOOKUP(A1174,Retenciones1_0!$K$5:$K$237,1,0),0)</f>
        <v>0</v>
      </c>
      <c r="K1174" s="1227">
        <f>IFERROR(VLOOKUP(A1174,Percepciones1_0!$K$5:$K$236,1,0),0)</f>
        <v>0</v>
      </c>
      <c r="L1174" s="1227">
        <f>IFERROR(VLOOKUP(A1174,Guía1_0!$K$5:$K$235,1,0),0)</f>
        <v>0</v>
      </c>
      <c r="M1174" s="1227">
        <f>IFERROR(VLOOKUP(A1174,'Resumen Diario1_1'!$K$5:$K$233,1,0),0)</f>
        <v>0</v>
      </c>
      <c r="N1174" s="1227">
        <f>IFERROR(VLOOKUP(A1174,'Comunicación de Baja1_0'!$K$5:$K$233,1,0),0)</f>
        <v>0</v>
      </c>
      <c r="O1174" s="1227">
        <f>IFERROR(VLOOKUP(A1174,'Resumen de reversiones1_0'!$K$5:$K$1000,1,0),0)</f>
        <v>0</v>
      </c>
      <c r="P1174" s="1227" t="str">
        <f>IFERROR(VLOOKUP(A1174,Factura2_0!$L$5:$L$971,1,0),0)</f>
        <v>3144</v>
      </c>
      <c r="Q1174" s="1227" t="str">
        <f>IFERROR(VLOOKUP($A1174,Boleta2_0!$L$5:$L$1117,1,0),0)</f>
        <v>3144</v>
      </c>
      <c r="R1174" s="1227">
        <f>IFERROR(VLOOKUP($A1174,'Servicios Públicos2_0'!$L$5:$L$462,1,0),0)</f>
        <v>0</v>
      </c>
      <c r="S1174" s="1227">
        <f>IFERROR(VLOOKUP($A1174,NotaCredito2_0!$L$5:$L$457,1,0),0)</f>
        <v>0</v>
      </c>
      <c r="T1174" s="1227">
        <f>IFERROR(VLOOKUP($A1174,NotaDebito2_0!$L$5:$L$454,1,0),0)</f>
        <v>0</v>
      </c>
      <c r="U1174" s="1227">
        <f>IFERROR(VLOOKUP($A1174,General!$D$6:$D$235,1,0),0)</f>
        <v>0</v>
      </c>
      <c r="V1174" s="1227">
        <f>IFERROR(VLOOKUP($A1174,Firma!$H$4:$H$232,1,0),0)</f>
        <v>0</v>
      </c>
      <c r="W1174" s="1474" t="s">
        <v>5335</v>
      </c>
      <c r="X1174" s="1229" t="str">
        <f t="shared" si="18"/>
        <v>3144</v>
      </c>
    </row>
    <row r="1175" spans="1:24" x14ac:dyDescent="0.25">
      <c r="A1175" s="1474" t="s">
        <v>5336</v>
      </c>
      <c r="B1175" s="1475" t="s">
        <v>5339</v>
      </c>
      <c r="C1175" s="1382"/>
      <c r="D1175" s="1090"/>
      <c r="E1175" s="449"/>
      <c r="F1175" s="1227" t="str">
        <f>IFERROR(VLOOKUP(A1175,Factura1_0!$K$5:$K$263,1,0),"0")</f>
        <v>0</v>
      </c>
      <c r="G1175" s="1227">
        <f>IFERROR(VLOOKUP(A1175,Boleta1_0!$K$5:$K$248,1,0),0)</f>
        <v>0</v>
      </c>
      <c r="H1175" s="1227">
        <f>IFERROR(VLOOKUP(A1175,'Nota de Débito1_0'!$K$5:$K$238,1,0),0)</f>
        <v>0</v>
      </c>
      <c r="I1175" s="1227">
        <f>IFERROR(VLOOKUP(A1175,'Nota de Crédito1_0'!$K$5:$K$238,1,0),0)</f>
        <v>0</v>
      </c>
      <c r="J1175" s="1227">
        <f>IFERROR(VLOOKUP(A1175,Retenciones1_0!$K$5:$K$237,1,0),0)</f>
        <v>0</v>
      </c>
      <c r="K1175" s="1227">
        <f>IFERROR(VLOOKUP(A1175,Percepciones1_0!$K$5:$K$236,1,0),0)</f>
        <v>0</v>
      </c>
      <c r="L1175" s="1227">
        <f>IFERROR(VLOOKUP(A1175,Guía1_0!$K$5:$K$235,1,0),0)</f>
        <v>0</v>
      </c>
      <c r="M1175" s="1227">
        <f>IFERROR(VLOOKUP(A1175,'Resumen Diario1_1'!$K$5:$K$233,1,0),0)</f>
        <v>0</v>
      </c>
      <c r="N1175" s="1227">
        <f>IFERROR(VLOOKUP(A1175,'Comunicación de Baja1_0'!$K$5:$K$233,1,0),0)</f>
        <v>0</v>
      </c>
      <c r="O1175" s="1227">
        <f>IFERROR(VLOOKUP(A1175,'Resumen de reversiones1_0'!$K$5:$K$1000,1,0),0)</f>
        <v>0</v>
      </c>
      <c r="P1175" s="1227" t="str">
        <f>IFERROR(VLOOKUP(A1175,Factura2_0!$L$5:$L$971,1,0),0)</f>
        <v>3145</v>
      </c>
      <c r="Q1175" s="1227" t="str">
        <f>IFERROR(VLOOKUP($A1175,Boleta2_0!$L$5:$L$1117,1,0),0)</f>
        <v>3145</v>
      </c>
      <c r="R1175" s="1227">
        <f>IFERROR(VLOOKUP($A1175,'Servicios Públicos2_0'!$L$5:$L$462,1,0),0)</f>
        <v>0</v>
      </c>
      <c r="S1175" s="1227">
        <f>IFERROR(VLOOKUP($A1175,NotaCredito2_0!$L$5:$L$457,1,0),0)</f>
        <v>0</v>
      </c>
      <c r="T1175" s="1227">
        <f>IFERROR(VLOOKUP($A1175,NotaDebito2_0!$L$5:$L$454,1,0),0)</f>
        <v>0</v>
      </c>
      <c r="U1175" s="1227">
        <f>IFERROR(VLOOKUP($A1175,General!$D$6:$D$235,1,0),0)</f>
        <v>0</v>
      </c>
      <c r="V1175" s="1227">
        <f>IFERROR(VLOOKUP($A1175,Firma!$H$4:$H$232,1,0),0)</f>
        <v>0</v>
      </c>
      <c r="W1175" s="1474" t="s">
        <v>5336</v>
      </c>
      <c r="X1175" s="1229" t="str">
        <f t="shared" si="18"/>
        <v>3145</v>
      </c>
    </row>
    <row r="1176" spans="1:24" x14ac:dyDescent="0.25">
      <c r="A1176" s="1474" t="s">
        <v>5350</v>
      </c>
      <c r="B1176" s="1475" t="s">
        <v>5381</v>
      </c>
      <c r="C1176" s="1382"/>
      <c r="D1176" s="1090"/>
      <c r="E1176" s="449"/>
      <c r="F1176" s="1227" t="str">
        <f>IFERROR(VLOOKUP(A1176,Factura1_0!$K$5:$K$263,1,0),"0")</f>
        <v>0</v>
      </c>
      <c r="G1176" s="1227">
        <f>IFERROR(VLOOKUP(A1176,Boleta1_0!$K$5:$K$248,1,0),0)</f>
        <v>0</v>
      </c>
      <c r="H1176" s="1227">
        <f>IFERROR(VLOOKUP(A1176,'Nota de Débito1_0'!$K$5:$K$238,1,0),0)</f>
        <v>0</v>
      </c>
      <c r="I1176" s="1227">
        <f>IFERROR(VLOOKUP(A1176,'Nota de Crédito1_0'!$K$5:$K$238,1,0),0)</f>
        <v>0</v>
      </c>
      <c r="J1176" s="1227">
        <f>IFERROR(VLOOKUP(A1176,Retenciones1_0!$K$5:$K$237,1,0),0)</f>
        <v>0</v>
      </c>
      <c r="K1176" s="1227">
        <f>IFERROR(VLOOKUP(A1176,Percepciones1_0!$K$5:$K$236,1,0),0)</f>
        <v>0</v>
      </c>
      <c r="L1176" s="1227">
        <f>IFERROR(VLOOKUP(A1176,Guía1_0!$K$5:$K$235,1,0),0)</f>
        <v>0</v>
      </c>
      <c r="M1176" s="1227">
        <f>IFERROR(VLOOKUP(A1176,'Resumen Diario1_1'!$K$5:$K$233,1,0),0)</f>
        <v>0</v>
      </c>
      <c r="N1176" s="1227">
        <f>IFERROR(VLOOKUP(A1176,'Comunicación de Baja1_0'!$K$5:$K$233,1,0),0)</f>
        <v>0</v>
      </c>
      <c r="O1176" s="1227">
        <f>IFERROR(VLOOKUP(A1176,'Resumen de reversiones1_0'!$K$5:$K$1000,1,0),0)</f>
        <v>0</v>
      </c>
      <c r="P1176" s="1227" t="str">
        <f>IFERROR(VLOOKUP(A1176,Factura2_0!$L$5:$L$971,1,0),0)</f>
        <v>3146</v>
      </c>
      <c r="Q1176" s="1227" t="str">
        <f>IFERROR(VLOOKUP($A1176,Boleta2_0!$L$5:$L$1117,1,0),0)</f>
        <v>3146</v>
      </c>
      <c r="R1176" s="1227">
        <f>IFERROR(VLOOKUP($A1176,'Servicios Públicos2_0'!$L$5:$L$462,1,0),0)</f>
        <v>0</v>
      </c>
      <c r="S1176" s="1227">
        <f>IFERROR(VLOOKUP($A1176,NotaCredito2_0!$L$5:$L$457,1,0),0)</f>
        <v>0</v>
      </c>
      <c r="T1176" s="1227">
        <f>IFERROR(VLOOKUP($A1176,NotaDebito2_0!$L$5:$L$454,1,0),0)</f>
        <v>0</v>
      </c>
      <c r="U1176" s="1227">
        <f>IFERROR(VLOOKUP($A1176,General!$D$6:$D$235,1,0),0)</f>
        <v>0</v>
      </c>
      <c r="V1176" s="1227">
        <f>IFERROR(VLOOKUP($A1176,Firma!$H$4:$H$232,1,0),0)</f>
        <v>0</v>
      </c>
      <c r="W1176" s="1474" t="s">
        <v>5350</v>
      </c>
      <c r="X1176" s="1229" t="str">
        <f t="shared" si="18"/>
        <v>3146</v>
      </c>
    </row>
    <row r="1177" spans="1:24" x14ac:dyDescent="0.25">
      <c r="A1177" s="1474" t="s">
        <v>5351</v>
      </c>
      <c r="B1177" s="1475" t="s">
        <v>5382</v>
      </c>
      <c r="C1177" s="1382"/>
      <c r="D1177" s="1090"/>
      <c r="E1177" s="449"/>
      <c r="F1177" s="1227" t="str">
        <f>IFERROR(VLOOKUP(A1177,Factura1_0!$K$5:$K$263,1,0),"0")</f>
        <v>0</v>
      </c>
      <c r="G1177" s="1227">
        <f>IFERROR(VLOOKUP(A1177,Boleta1_0!$K$5:$K$248,1,0),0)</f>
        <v>0</v>
      </c>
      <c r="H1177" s="1227">
        <f>IFERROR(VLOOKUP(A1177,'Nota de Débito1_0'!$K$5:$K$238,1,0),0)</f>
        <v>0</v>
      </c>
      <c r="I1177" s="1227">
        <f>IFERROR(VLOOKUP(A1177,'Nota de Crédito1_0'!$K$5:$K$238,1,0),0)</f>
        <v>0</v>
      </c>
      <c r="J1177" s="1227">
        <f>IFERROR(VLOOKUP(A1177,Retenciones1_0!$K$5:$K$237,1,0),0)</f>
        <v>0</v>
      </c>
      <c r="K1177" s="1227">
        <f>IFERROR(VLOOKUP(A1177,Percepciones1_0!$K$5:$K$236,1,0),0)</f>
        <v>0</v>
      </c>
      <c r="L1177" s="1227">
        <f>IFERROR(VLOOKUP(A1177,Guía1_0!$K$5:$K$235,1,0),0)</f>
        <v>0</v>
      </c>
      <c r="M1177" s="1227">
        <f>IFERROR(VLOOKUP(A1177,'Resumen Diario1_1'!$K$5:$K$233,1,0),0)</f>
        <v>0</v>
      </c>
      <c r="N1177" s="1227">
        <f>IFERROR(VLOOKUP(A1177,'Comunicación de Baja1_0'!$K$5:$K$233,1,0),0)</f>
        <v>0</v>
      </c>
      <c r="O1177" s="1227">
        <f>IFERROR(VLOOKUP(A1177,'Resumen de reversiones1_0'!$K$5:$K$1000,1,0),0)</f>
        <v>0</v>
      </c>
      <c r="P1177" s="1227" t="str">
        <f>IFERROR(VLOOKUP(A1177,Factura2_0!$L$5:$L$971,1,0),0)</f>
        <v>3147</v>
      </c>
      <c r="Q1177" s="1227" t="str">
        <f>IFERROR(VLOOKUP($A1177,Boleta2_0!$L$5:$L$1117,1,0),0)</f>
        <v>3147</v>
      </c>
      <c r="R1177" s="1227">
        <f>IFERROR(VLOOKUP($A1177,'Servicios Públicos2_0'!$L$5:$L$462,1,0),0)</f>
        <v>0</v>
      </c>
      <c r="S1177" s="1227">
        <f>IFERROR(VLOOKUP($A1177,NotaCredito2_0!$L$5:$L$457,1,0),0)</f>
        <v>0</v>
      </c>
      <c r="T1177" s="1227">
        <f>IFERROR(VLOOKUP($A1177,NotaDebito2_0!$L$5:$L$454,1,0),0)</f>
        <v>0</v>
      </c>
      <c r="U1177" s="1227">
        <f>IFERROR(VLOOKUP($A1177,General!$D$6:$D$235,1,0),0)</f>
        <v>0</v>
      </c>
      <c r="V1177" s="1227">
        <f>IFERROR(VLOOKUP($A1177,Firma!$H$4:$H$232,1,0),0)</f>
        <v>0</v>
      </c>
      <c r="W1177" s="1474" t="s">
        <v>5351</v>
      </c>
      <c r="X1177" s="1229" t="str">
        <f t="shared" si="18"/>
        <v>3147</v>
      </c>
    </row>
    <row r="1178" spans="1:24" x14ac:dyDescent="0.25">
      <c r="A1178" s="1474" t="s">
        <v>5352</v>
      </c>
      <c r="B1178" s="1475" t="s">
        <v>5383</v>
      </c>
      <c r="C1178" s="1382"/>
      <c r="D1178" s="1090"/>
      <c r="E1178" s="449"/>
      <c r="F1178" s="1227" t="str">
        <f>IFERROR(VLOOKUP(A1178,Factura1_0!$K$5:$K$263,1,0),"0")</f>
        <v>0</v>
      </c>
      <c r="G1178" s="1227">
        <f>IFERROR(VLOOKUP(A1178,Boleta1_0!$K$5:$K$248,1,0),0)</f>
        <v>0</v>
      </c>
      <c r="H1178" s="1227">
        <f>IFERROR(VLOOKUP(A1178,'Nota de Débito1_0'!$K$5:$K$238,1,0),0)</f>
        <v>0</v>
      </c>
      <c r="I1178" s="1227">
        <f>IFERROR(VLOOKUP(A1178,'Nota de Crédito1_0'!$K$5:$K$238,1,0),0)</f>
        <v>0</v>
      </c>
      <c r="J1178" s="1227">
        <f>IFERROR(VLOOKUP(A1178,Retenciones1_0!$K$5:$K$237,1,0),0)</f>
        <v>0</v>
      </c>
      <c r="K1178" s="1227">
        <f>IFERROR(VLOOKUP(A1178,Percepciones1_0!$K$5:$K$236,1,0),0)</f>
        <v>0</v>
      </c>
      <c r="L1178" s="1227">
        <f>IFERROR(VLOOKUP(A1178,Guía1_0!$K$5:$K$235,1,0),0)</f>
        <v>0</v>
      </c>
      <c r="M1178" s="1227">
        <f>IFERROR(VLOOKUP(A1178,'Resumen Diario1_1'!$K$5:$K$233,1,0),0)</f>
        <v>0</v>
      </c>
      <c r="N1178" s="1227">
        <f>IFERROR(VLOOKUP(A1178,'Comunicación de Baja1_0'!$K$5:$K$233,1,0),0)</f>
        <v>0</v>
      </c>
      <c r="O1178" s="1227">
        <f>IFERROR(VLOOKUP(A1178,'Resumen de reversiones1_0'!$K$5:$K$1000,1,0),0)</f>
        <v>0</v>
      </c>
      <c r="P1178" s="1227" t="str">
        <f>IFERROR(VLOOKUP(A1178,Factura2_0!$L$5:$L$971,1,0),0)</f>
        <v>3148</v>
      </c>
      <c r="Q1178" s="1227" t="str">
        <f>IFERROR(VLOOKUP($A1178,Boleta2_0!$L$5:$L$1117,1,0),0)</f>
        <v>3148</v>
      </c>
      <c r="R1178" s="1227">
        <f>IFERROR(VLOOKUP($A1178,'Servicios Públicos2_0'!$L$5:$L$462,1,0),0)</f>
        <v>0</v>
      </c>
      <c r="S1178" s="1227">
        <f>IFERROR(VLOOKUP($A1178,NotaCredito2_0!$L$5:$L$457,1,0),0)</f>
        <v>0</v>
      </c>
      <c r="T1178" s="1227">
        <f>IFERROR(VLOOKUP($A1178,NotaDebito2_0!$L$5:$L$454,1,0),0)</f>
        <v>0</v>
      </c>
      <c r="U1178" s="1227">
        <f>IFERROR(VLOOKUP($A1178,General!$D$6:$D$235,1,0),0)</f>
        <v>0</v>
      </c>
      <c r="V1178" s="1227">
        <f>IFERROR(VLOOKUP($A1178,Firma!$H$4:$H$232,1,0),0)</f>
        <v>0</v>
      </c>
      <c r="W1178" s="1474" t="s">
        <v>5352</v>
      </c>
      <c r="X1178" s="1229" t="str">
        <f t="shared" si="18"/>
        <v>3148</v>
      </c>
    </row>
    <row r="1179" spans="1:24" x14ac:dyDescent="0.25">
      <c r="A1179" s="1474" t="s">
        <v>5353</v>
      </c>
      <c r="B1179" s="1475" t="s">
        <v>5384</v>
      </c>
      <c r="C1179" s="1382"/>
      <c r="D1179" s="1090"/>
      <c r="E1179" s="449"/>
      <c r="F1179" s="1227" t="str">
        <f>IFERROR(VLOOKUP(A1179,Factura1_0!$K$5:$K$263,1,0),"0")</f>
        <v>0</v>
      </c>
      <c r="G1179" s="1227">
        <f>IFERROR(VLOOKUP(A1179,Boleta1_0!$K$5:$K$248,1,0),0)</f>
        <v>0</v>
      </c>
      <c r="H1179" s="1227">
        <f>IFERROR(VLOOKUP(A1179,'Nota de Débito1_0'!$K$5:$K$238,1,0),0)</f>
        <v>0</v>
      </c>
      <c r="I1179" s="1227">
        <f>IFERROR(VLOOKUP(A1179,'Nota de Crédito1_0'!$K$5:$K$238,1,0),0)</f>
        <v>0</v>
      </c>
      <c r="J1179" s="1227">
        <f>IFERROR(VLOOKUP(A1179,Retenciones1_0!$K$5:$K$237,1,0),0)</f>
        <v>0</v>
      </c>
      <c r="K1179" s="1227">
        <f>IFERROR(VLOOKUP(A1179,Percepciones1_0!$K$5:$K$236,1,0),0)</f>
        <v>0</v>
      </c>
      <c r="L1179" s="1227">
        <f>IFERROR(VLOOKUP(A1179,Guía1_0!$K$5:$K$235,1,0),0)</f>
        <v>0</v>
      </c>
      <c r="M1179" s="1227">
        <f>IFERROR(VLOOKUP(A1179,'Resumen Diario1_1'!$K$5:$K$233,1,0),0)</f>
        <v>0</v>
      </c>
      <c r="N1179" s="1227">
        <f>IFERROR(VLOOKUP(A1179,'Comunicación de Baja1_0'!$K$5:$K$233,1,0),0)</f>
        <v>0</v>
      </c>
      <c r="O1179" s="1227">
        <f>IFERROR(VLOOKUP(A1179,'Resumen de reversiones1_0'!$K$5:$K$1000,1,0),0)</f>
        <v>0</v>
      </c>
      <c r="P1179" s="1227" t="str">
        <f>IFERROR(VLOOKUP(A1179,Factura2_0!$L$5:$L$971,1,0),0)</f>
        <v>3149</v>
      </c>
      <c r="Q1179" s="1227" t="str">
        <f>IFERROR(VLOOKUP($A1179,Boleta2_0!$L$5:$L$1117,1,0),0)</f>
        <v>3149</v>
      </c>
      <c r="R1179" s="1227">
        <f>IFERROR(VLOOKUP($A1179,'Servicios Públicos2_0'!$L$5:$L$462,1,0),0)</f>
        <v>0</v>
      </c>
      <c r="S1179" s="1227">
        <f>IFERROR(VLOOKUP($A1179,NotaCredito2_0!$L$5:$L$457,1,0),0)</f>
        <v>0</v>
      </c>
      <c r="T1179" s="1227">
        <f>IFERROR(VLOOKUP($A1179,NotaDebito2_0!$L$5:$L$454,1,0),0)</f>
        <v>0</v>
      </c>
      <c r="U1179" s="1227">
        <f>IFERROR(VLOOKUP($A1179,General!$D$6:$D$235,1,0),0)</f>
        <v>0</v>
      </c>
      <c r="V1179" s="1227">
        <f>IFERROR(VLOOKUP($A1179,Firma!$H$4:$H$232,1,0),0)</f>
        <v>0</v>
      </c>
      <c r="W1179" s="1474" t="s">
        <v>5353</v>
      </c>
      <c r="X1179" s="1229" t="str">
        <f t="shared" si="18"/>
        <v>3149</v>
      </c>
    </row>
    <row r="1180" spans="1:24" x14ac:dyDescent="0.25">
      <c r="A1180" s="1474" t="s">
        <v>5354</v>
      </c>
      <c r="B1180" s="1475" t="s">
        <v>5385</v>
      </c>
      <c r="C1180" s="1382"/>
      <c r="D1180" s="1090"/>
      <c r="E1180" s="449"/>
      <c r="F1180" s="1227" t="str">
        <f>IFERROR(VLOOKUP(A1180,Factura1_0!$K$5:$K$263,1,0),"0")</f>
        <v>0</v>
      </c>
      <c r="G1180" s="1227">
        <f>IFERROR(VLOOKUP(A1180,Boleta1_0!$K$5:$K$248,1,0),0)</f>
        <v>0</v>
      </c>
      <c r="H1180" s="1227">
        <f>IFERROR(VLOOKUP(A1180,'Nota de Débito1_0'!$K$5:$K$238,1,0),0)</f>
        <v>0</v>
      </c>
      <c r="I1180" s="1227">
        <f>IFERROR(VLOOKUP(A1180,'Nota de Crédito1_0'!$K$5:$K$238,1,0),0)</f>
        <v>0</v>
      </c>
      <c r="J1180" s="1227">
        <f>IFERROR(VLOOKUP(A1180,Retenciones1_0!$K$5:$K$237,1,0),0)</f>
        <v>0</v>
      </c>
      <c r="K1180" s="1227">
        <f>IFERROR(VLOOKUP(A1180,Percepciones1_0!$K$5:$K$236,1,0),0)</f>
        <v>0</v>
      </c>
      <c r="L1180" s="1227">
        <f>IFERROR(VLOOKUP(A1180,Guía1_0!$K$5:$K$235,1,0),0)</f>
        <v>0</v>
      </c>
      <c r="M1180" s="1227">
        <f>IFERROR(VLOOKUP(A1180,'Resumen Diario1_1'!$K$5:$K$233,1,0),0)</f>
        <v>0</v>
      </c>
      <c r="N1180" s="1227">
        <f>IFERROR(VLOOKUP(A1180,'Comunicación de Baja1_0'!$K$5:$K$233,1,0),0)</f>
        <v>0</v>
      </c>
      <c r="O1180" s="1227">
        <f>IFERROR(VLOOKUP(A1180,'Resumen de reversiones1_0'!$K$5:$K$1000,1,0),0)</f>
        <v>0</v>
      </c>
      <c r="P1180" s="1227" t="str">
        <f>IFERROR(VLOOKUP(A1180,Factura2_0!$L$5:$L$971,1,0),0)</f>
        <v>3150</v>
      </c>
      <c r="Q1180" s="1227">
        <f>IFERROR(VLOOKUP($A1180,Boleta2_0!$L$5:$L$1117,1,0),0)</f>
        <v>0</v>
      </c>
      <c r="R1180" s="1227">
        <f>IFERROR(VLOOKUP($A1180,'Servicios Públicos2_0'!$L$5:$L$462,1,0),0)</f>
        <v>0</v>
      </c>
      <c r="S1180" s="1227" t="str">
        <f>IFERROR(VLOOKUP($A1180,NotaCredito2_0!$L$5:$L$457,1,0),0)</f>
        <v>3150</v>
      </c>
      <c r="T1180" s="1227" t="str">
        <f>IFERROR(VLOOKUP($A1180,NotaDebito2_0!$L$5:$L$454,1,0),0)</f>
        <v>3150</v>
      </c>
      <c r="U1180" s="1227">
        <f>IFERROR(VLOOKUP($A1180,General!$D$6:$D$235,1,0),0)</f>
        <v>0</v>
      </c>
      <c r="V1180" s="1227">
        <f>IFERROR(VLOOKUP($A1180,Firma!$H$4:$H$232,1,0),0)</f>
        <v>0</v>
      </c>
      <c r="W1180" s="1474" t="s">
        <v>5354</v>
      </c>
      <c r="X1180" s="1229" t="str">
        <f t="shared" si="18"/>
        <v>3150</v>
      </c>
    </row>
    <row r="1181" spans="1:24" x14ac:dyDescent="0.25">
      <c r="A1181" s="1474" t="s">
        <v>5355</v>
      </c>
      <c r="B1181" s="1475" t="s">
        <v>5386</v>
      </c>
      <c r="C1181" s="1382"/>
      <c r="D1181" s="1090"/>
      <c r="E1181" s="449"/>
      <c r="F1181" s="1227" t="str">
        <f>IFERROR(VLOOKUP(A1181,Factura1_0!$K$5:$K$263,1,0),"0")</f>
        <v>0</v>
      </c>
      <c r="G1181" s="1227">
        <f>IFERROR(VLOOKUP(A1181,Boleta1_0!$K$5:$K$248,1,0),0)</f>
        <v>0</v>
      </c>
      <c r="H1181" s="1227">
        <f>IFERROR(VLOOKUP(A1181,'Nota de Débito1_0'!$K$5:$K$238,1,0),0)</f>
        <v>0</v>
      </c>
      <c r="I1181" s="1227">
        <f>IFERROR(VLOOKUP(A1181,'Nota de Crédito1_0'!$K$5:$K$238,1,0),0)</f>
        <v>0</v>
      </c>
      <c r="J1181" s="1227">
        <f>IFERROR(VLOOKUP(A1181,Retenciones1_0!$K$5:$K$237,1,0),0)</f>
        <v>0</v>
      </c>
      <c r="K1181" s="1227">
        <f>IFERROR(VLOOKUP(A1181,Percepciones1_0!$K$5:$K$236,1,0),0)</f>
        <v>0</v>
      </c>
      <c r="L1181" s="1227">
        <f>IFERROR(VLOOKUP(A1181,Guía1_0!$K$5:$K$235,1,0),0)</f>
        <v>0</v>
      </c>
      <c r="M1181" s="1227">
        <f>IFERROR(VLOOKUP(A1181,'Resumen Diario1_1'!$K$5:$K$233,1,0),0)</f>
        <v>0</v>
      </c>
      <c r="N1181" s="1227">
        <f>IFERROR(VLOOKUP(A1181,'Comunicación de Baja1_0'!$K$5:$K$233,1,0),0)</f>
        <v>0</v>
      </c>
      <c r="O1181" s="1227">
        <f>IFERROR(VLOOKUP(A1181,'Resumen de reversiones1_0'!$K$5:$K$1000,1,0),0)</f>
        <v>0</v>
      </c>
      <c r="P1181" s="1227" t="str">
        <f>IFERROR(VLOOKUP(A1181,Factura2_0!$L$5:$L$971,1,0),0)</f>
        <v>3151</v>
      </c>
      <c r="Q1181" s="1227">
        <f>IFERROR(VLOOKUP($A1181,Boleta2_0!$L$5:$L$1117,1,0),0)</f>
        <v>0</v>
      </c>
      <c r="R1181" s="1227">
        <f>IFERROR(VLOOKUP($A1181,'Servicios Públicos2_0'!$L$5:$L$462,1,0),0)</f>
        <v>0</v>
      </c>
      <c r="S1181" s="1227" t="str">
        <f>IFERROR(VLOOKUP($A1181,NotaCredito2_0!$L$5:$L$457,1,0),0)</f>
        <v>3151</v>
      </c>
      <c r="T1181" s="1227" t="str">
        <f>IFERROR(VLOOKUP($A1181,NotaDebito2_0!$L$5:$L$454,1,0),0)</f>
        <v>3151</v>
      </c>
      <c r="U1181" s="1227">
        <f>IFERROR(VLOOKUP($A1181,General!$D$6:$D$235,1,0),0)</f>
        <v>0</v>
      </c>
      <c r="V1181" s="1227">
        <f>IFERROR(VLOOKUP($A1181,Firma!$H$4:$H$232,1,0),0)</f>
        <v>0</v>
      </c>
      <c r="W1181" s="1474" t="s">
        <v>5355</v>
      </c>
      <c r="X1181" s="1229" t="str">
        <f t="shared" si="18"/>
        <v>3151</v>
      </c>
    </row>
    <row r="1182" spans="1:24" x14ac:dyDescent="0.25">
      <c r="A1182" s="1474" t="s">
        <v>5356</v>
      </c>
      <c r="B1182" s="1475" t="s">
        <v>5387</v>
      </c>
      <c r="C1182" s="1382"/>
      <c r="D1182" s="1090"/>
      <c r="E1182" s="449"/>
      <c r="F1182" s="1227" t="str">
        <f>IFERROR(VLOOKUP(A1182,Factura1_0!$K$5:$K$263,1,0),"0")</f>
        <v>0</v>
      </c>
      <c r="G1182" s="1227">
        <f>IFERROR(VLOOKUP(A1182,Boleta1_0!$K$5:$K$248,1,0),0)</f>
        <v>0</v>
      </c>
      <c r="H1182" s="1227">
        <f>IFERROR(VLOOKUP(A1182,'Nota de Débito1_0'!$K$5:$K$238,1,0),0)</f>
        <v>0</v>
      </c>
      <c r="I1182" s="1227">
        <f>IFERROR(VLOOKUP(A1182,'Nota de Crédito1_0'!$K$5:$K$238,1,0),0)</f>
        <v>0</v>
      </c>
      <c r="J1182" s="1227">
        <f>IFERROR(VLOOKUP(A1182,Retenciones1_0!$K$5:$K$237,1,0),0)</f>
        <v>0</v>
      </c>
      <c r="K1182" s="1227">
        <f>IFERROR(VLOOKUP(A1182,Percepciones1_0!$K$5:$K$236,1,0),0)</f>
        <v>0</v>
      </c>
      <c r="L1182" s="1227">
        <f>IFERROR(VLOOKUP(A1182,Guía1_0!$K$5:$K$235,1,0),0)</f>
        <v>0</v>
      </c>
      <c r="M1182" s="1227">
        <f>IFERROR(VLOOKUP(A1182,'Resumen Diario1_1'!$K$5:$K$233,1,0),0)</f>
        <v>0</v>
      </c>
      <c r="N1182" s="1227">
        <f>IFERROR(VLOOKUP(A1182,'Comunicación de Baja1_0'!$K$5:$K$233,1,0),0)</f>
        <v>0</v>
      </c>
      <c r="O1182" s="1227">
        <f>IFERROR(VLOOKUP(A1182,'Resumen de reversiones1_0'!$K$5:$K$1000,1,0),0)</f>
        <v>0</v>
      </c>
      <c r="P1182" s="1227" t="str">
        <f>IFERROR(VLOOKUP(A1182,Factura2_0!$L$5:$L$971,1,0),0)</f>
        <v>3152</v>
      </c>
      <c r="Q1182" s="1227">
        <f>IFERROR(VLOOKUP($A1182,Boleta2_0!$L$5:$L$1117,1,0),0)</f>
        <v>0</v>
      </c>
      <c r="R1182" s="1227">
        <f>IFERROR(VLOOKUP($A1182,'Servicios Públicos2_0'!$L$5:$L$462,1,0),0)</f>
        <v>0</v>
      </c>
      <c r="S1182" s="1227" t="str">
        <f>IFERROR(VLOOKUP($A1182,NotaCredito2_0!$L$5:$L$457,1,0),0)</f>
        <v>3152</v>
      </c>
      <c r="T1182" s="1227" t="str">
        <f>IFERROR(VLOOKUP($A1182,NotaDebito2_0!$L$5:$L$454,1,0),0)</f>
        <v>3152</v>
      </c>
      <c r="U1182" s="1227">
        <f>IFERROR(VLOOKUP($A1182,General!$D$6:$D$235,1,0),0)</f>
        <v>0</v>
      </c>
      <c r="V1182" s="1227">
        <f>IFERROR(VLOOKUP($A1182,Firma!$H$4:$H$232,1,0),0)</f>
        <v>0</v>
      </c>
      <c r="W1182" s="1474" t="s">
        <v>5356</v>
      </c>
      <c r="X1182" s="1229" t="str">
        <f t="shared" si="18"/>
        <v>3152</v>
      </c>
    </row>
    <row r="1183" spans="1:24" x14ac:dyDescent="0.25">
      <c r="A1183" s="1474" t="s">
        <v>5357</v>
      </c>
      <c r="B1183" s="1475" t="s">
        <v>5388</v>
      </c>
      <c r="C1183" s="1382"/>
      <c r="D1183" s="1090"/>
      <c r="E1183" s="449"/>
      <c r="F1183" s="1227" t="str">
        <f>IFERROR(VLOOKUP(A1183,Factura1_0!$K$5:$K$263,1,0),"0")</f>
        <v>0</v>
      </c>
      <c r="G1183" s="1227">
        <f>IFERROR(VLOOKUP(A1183,Boleta1_0!$K$5:$K$248,1,0),0)</f>
        <v>0</v>
      </c>
      <c r="H1183" s="1227">
        <f>IFERROR(VLOOKUP(A1183,'Nota de Débito1_0'!$K$5:$K$238,1,0),0)</f>
        <v>0</v>
      </c>
      <c r="I1183" s="1227">
        <f>IFERROR(VLOOKUP(A1183,'Nota de Crédito1_0'!$K$5:$K$238,1,0),0)</f>
        <v>0</v>
      </c>
      <c r="J1183" s="1227">
        <f>IFERROR(VLOOKUP(A1183,Retenciones1_0!$K$5:$K$237,1,0),0)</f>
        <v>0</v>
      </c>
      <c r="K1183" s="1227">
        <f>IFERROR(VLOOKUP(A1183,Percepciones1_0!$K$5:$K$236,1,0),0)</f>
        <v>0</v>
      </c>
      <c r="L1183" s="1227">
        <f>IFERROR(VLOOKUP(A1183,Guía1_0!$K$5:$K$235,1,0),0)</f>
        <v>0</v>
      </c>
      <c r="M1183" s="1227">
        <f>IFERROR(VLOOKUP(A1183,'Resumen Diario1_1'!$K$5:$K$233,1,0),0)</f>
        <v>0</v>
      </c>
      <c r="N1183" s="1227">
        <f>IFERROR(VLOOKUP(A1183,'Comunicación de Baja1_0'!$K$5:$K$233,1,0),0)</f>
        <v>0</v>
      </c>
      <c r="O1183" s="1227">
        <f>IFERROR(VLOOKUP(A1183,'Resumen de reversiones1_0'!$K$5:$K$1000,1,0),0)</f>
        <v>0</v>
      </c>
      <c r="P1183" s="1227" t="str">
        <f>IFERROR(VLOOKUP(A1183,Factura2_0!$L$5:$L$971,1,0),0)</f>
        <v>3153</v>
      </c>
      <c r="Q1183" s="1227">
        <f>IFERROR(VLOOKUP($A1183,Boleta2_0!$L$5:$L$1117,1,0),0)</f>
        <v>0</v>
      </c>
      <c r="R1183" s="1227">
        <f>IFERROR(VLOOKUP($A1183,'Servicios Públicos2_0'!$L$5:$L$462,1,0),0)</f>
        <v>0</v>
      </c>
      <c r="S1183" s="1227" t="str">
        <f>IFERROR(VLOOKUP($A1183,NotaCredito2_0!$L$5:$L$457,1,0),0)</f>
        <v>3153</v>
      </c>
      <c r="T1183" s="1227" t="str">
        <f>IFERROR(VLOOKUP($A1183,NotaDebito2_0!$L$5:$L$454,1,0),0)</f>
        <v>3153</v>
      </c>
      <c r="U1183" s="1227">
        <f>IFERROR(VLOOKUP($A1183,General!$D$6:$D$235,1,0),0)</f>
        <v>0</v>
      </c>
      <c r="V1183" s="1227">
        <f>IFERROR(VLOOKUP($A1183,Firma!$H$4:$H$232,1,0),0)</f>
        <v>0</v>
      </c>
      <c r="W1183" s="1474" t="s">
        <v>5357</v>
      </c>
      <c r="X1183" s="1229" t="str">
        <f t="shared" si="18"/>
        <v>3153</v>
      </c>
    </row>
    <row r="1184" spans="1:24" x14ac:dyDescent="0.25">
      <c r="A1184" s="1474" t="s">
        <v>5358</v>
      </c>
      <c r="B1184" s="1475" t="s">
        <v>5389</v>
      </c>
      <c r="C1184" s="1382"/>
      <c r="D1184" s="1090"/>
      <c r="E1184" s="449"/>
      <c r="F1184" s="1227" t="str">
        <f>IFERROR(VLOOKUP(A1184,Factura1_0!$K$5:$K$263,1,0),"0")</f>
        <v>0</v>
      </c>
      <c r="G1184" s="1227">
        <f>IFERROR(VLOOKUP(A1184,Boleta1_0!$K$5:$K$248,1,0),0)</f>
        <v>0</v>
      </c>
      <c r="H1184" s="1227">
        <f>IFERROR(VLOOKUP(A1184,'Nota de Débito1_0'!$K$5:$K$238,1,0),0)</f>
        <v>0</v>
      </c>
      <c r="I1184" s="1227">
        <f>IFERROR(VLOOKUP(A1184,'Nota de Crédito1_0'!$K$5:$K$238,1,0),0)</f>
        <v>0</v>
      </c>
      <c r="J1184" s="1227">
        <f>IFERROR(VLOOKUP(A1184,Retenciones1_0!$K$5:$K$237,1,0),0)</f>
        <v>0</v>
      </c>
      <c r="K1184" s="1227">
        <f>IFERROR(VLOOKUP(A1184,Percepciones1_0!$K$5:$K$236,1,0),0)</f>
        <v>0</v>
      </c>
      <c r="L1184" s="1227">
        <f>IFERROR(VLOOKUP(A1184,Guía1_0!$K$5:$K$235,1,0),0)</f>
        <v>0</v>
      </c>
      <c r="M1184" s="1227">
        <f>IFERROR(VLOOKUP(A1184,'Resumen Diario1_1'!$K$5:$K$233,1,0),0)</f>
        <v>0</v>
      </c>
      <c r="N1184" s="1227">
        <f>IFERROR(VLOOKUP(A1184,'Comunicación de Baja1_0'!$K$5:$K$233,1,0),0)</f>
        <v>0</v>
      </c>
      <c r="O1184" s="1227">
        <f>IFERROR(VLOOKUP(A1184,'Resumen de reversiones1_0'!$K$5:$K$1000,1,0),0)</f>
        <v>0</v>
      </c>
      <c r="P1184" s="1227" t="str">
        <f>IFERROR(VLOOKUP(A1184,Factura2_0!$L$5:$L$971,1,0),0)</f>
        <v>3154</v>
      </c>
      <c r="Q1184" s="1227">
        <f>IFERROR(VLOOKUP($A1184,Boleta2_0!$L$5:$L$1117,1,0),0)</f>
        <v>0</v>
      </c>
      <c r="R1184" s="1227">
        <f>IFERROR(VLOOKUP($A1184,'Servicios Públicos2_0'!$L$5:$L$462,1,0),0)</f>
        <v>0</v>
      </c>
      <c r="S1184" s="1227" t="str">
        <f>IFERROR(VLOOKUP($A1184,NotaCredito2_0!$L$5:$L$457,1,0),0)</f>
        <v>3154</v>
      </c>
      <c r="T1184" s="1227" t="str">
        <f>IFERROR(VLOOKUP($A1184,NotaDebito2_0!$L$5:$L$454,1,0),0)</f>
        <v>3154</v>
      </c>
      <c r="U1184" s="1227">
        <f>IFERROR(VLOOKUP($A1184,General!$D$6:$D$235,1,0),0)</f>
        <v>0</v>
      </c>
      <c r="V1184" s="1227">
        <f>IFERROR(VLOOKUP($A1184,Firma!$H$4:$H$232,1,0),0)</f>
        <v>0</v>
      </c>
      <c r="W1184" s="1474" t="s">
        <v>5358</v>
      </c>
      <c r="X1184" s="1229" t="str">
        <f t="shared" si="18"/>
        <v>3154</v>
      </c>
    </row>
    <row r="1185" spans="1:24" x14ac:dyDescent="0.25">
      <c r="A1185" s="1474" t="s">
        <v>5359</v>
      </c>
      <c r="B1185" s="1475" t="s">
        <v>5390</v>
      </c>
      <c r="C1185" s="1382"/>
      <c r="D1185" s="1090"/>
      <c r="E1185" s="449"/>
      <c r="F1185" s="1227" t="str">
        <f>IFERROR(VLOOKUP(A1185,Factura1_0!$K$5:$K$263,1,0),"0")</f>
        <v>0</v>
      </c>
      <c r="G1185" s="1227">
        <f>IFERROR(VLOOKUP(A1185,Boleta1_0!$K$5:$K$248,1,0),0)</f>
        <v>0</v>
      </c>
      <c r="H1185" s="1227">
        <f>IFERROR(VLOOKUP(A1185,'Nota de Débito1_0'!$K$5:$K$238,1,0),0)</f>
        <v>0</v>
      </c>
      <c r="I1185" s="1227">
        <f>IFERROR(VLOOKUP(A1185,'Nota de Crédito1_0'!$K$5:$K$238,1,0),0)</f>
        <v>0</v>
      </c>
      <c r="J1185" s="1227">
        <f>IFERROR(VLOOKUP(A1185,Retenciones1_0!$K$5:$K$237,1,0),0)</f>
        <v>0</v>
      </c>
      <c r="K1185" s="1227">
        <f>IFERROR(VLOOKUP(A1185,Percepciones1_0!$K$5:$K$236,1,0),0)</f>
        <v>0</v>
      </c>
      <c r="L1185" s="1227">
        <f>IFERROR(VLOOKUP(A1185,Guía1_0!$K$5:$K$235,1,0),0)</f>
        <v>0</v>
      </c>
      <c r="M1185" s="1227">
        <f>IFERROR(VLOOKUP(A1185,'Resumen Diario1_1'!$K$5:$K$233,1,0),0)</f>
        <v>0</v>
      </c>
      <c r="N1185" s="1227">
        <f>IFERROR(VLOOKUP(A1185,'Comunicación de Baja1_0'!$K$5:$K$233,1,0),0)</f>
        <v>0</v>
      </c>
      <c r="O1185" s="1227">
        <f>IFERROR(VLOOKUP(A1185,'Resumen de reversiones1_0'!$K$5:$K$1000,1,0),0)</f>
        <v>0</v>
      </c>
      <c r="P1185" s="1227" t="str">
        <f>IFERROR(VLOOKUP(A1185,Factura2_0!$L$5:$L$971,1,0),0)</f>
        <v>3155</v>
      </c>
      <c r="Q1185" s="1227">
        <f>IFERROR(VLOOKUP($A1185,Boleta2_0!$L$5:$L$1117,1,0),0)</f>
        <v>0</v>
      </c>
      <c r="R1185" s="1227">
        <f>IFERROR(VLOOKUP($A1185,'Servicios Públicos2_0'!$L$5:$L$462,1,0),0)</f>
        <v>0</v>
      </c>
      <c r="S1185" s="1227" t="str">
        <f>IFERROR(VLOOKUP($A1185,NotaCredito2_0!$L$5:$L$457,1,0),0)</f>
        <v>3155</v>
      </c>
      <c r="T1185" s="1227" t="str">
        <f>IFERROR(VLOOKUP($A1185,NotaDebito2_0!$L$5:$L$454,1,0),0)</f>
        <v>3155</v>
      </c>
      <c r="U1185" s="1227">
        <f>IFERROR(VLOOKUP($A1185,General!$D$6:$D$235,1,0),0)</f>
        <v>0</v>
      </c>
      <c r="V1185" s="1227">
        <f>IFERROR(VLOOKUP($A1185,Firma!$H$4:$H$232,1,0),0)</f>
        <v>0</v>
      </c>
      <c r="W1185" s="1474" t="s">
        <v>5359</v>
      </c>
      <c r="X1185" s="1229" t="str">
        <f t="shared" si="18"/>
        <v>3155</v>
      </c>
    </row>
    <row r="1186" spans="1:24" x14ac:dyDescent="0.25">
      <c r="A1186" s="1474" t="s">
        <v>5360</v>
      </c>
      <c r="B1186" s="1475" t="s">
        <v>5393</v>
      </c>
      <c r="C1186" s="1382"/>
      <c r="D1186" s="1090"/>
      <c r="E1186" s="449"/>
      <c r="F1186" s="1227" t="str">
        <f>IFERROR(VLOOKUP(A1186,Factura1_0!$K$5:$K$263,1,0),"0")</f>
        <v>0</v>
      </c>
      <c r="G1186" s="1227">
        <f>IFERROR(VLOOKUP(A1186,Boleta1_0!$K$5:$K$248,1,0),0)</f>
        <v>0</v>
      </c>
      <c r="H1186" s="1227">
        <f>IFERROR(VLOOKUP(A1186,'Nota de Débito1_0'!$K$5:$K$238,1,0),0)</f>
        <v>0</v>
      </c>
      <c r="I1186" s="1227">
        <f>IFERROR(VLOOKUP(A1186,'Nota de Crédito1_0'!$K$5:$K$238,1,0),0)</f>
        <v>0</v>
      </c>
      <c r="J1186" s="1227">
        <f>IFERROR(VLOOKUP(A1186,Retenciones1_0!$K$5:$K$237,1,0),0)</f>
        <v>0</v>
      </c>
      <c r="K1186" s="1227">
        <f>IFERROR(VLOOKUP(A1186,Percepciones1_0!$K$5:$K$236,1,0),0)</f>
        <v>0</v>
      </c>
      <c r="L1186" s="1227">
        <f>IFERROR(VLOOKUP(A1186,Guía1_0!$K$5:$K$235,1,0),0)</f>
        <v>0</v>
      </c>
      <c r="M1186" s="1227">
        <f>IFERROR(VLOOKUP(A1186,'Resumen Diario1_1'!$K$5:$K$233,1,0),0)</f>
        <v>0</v>
      </c>
      <c r="N1186" s="1227">
        <f>IFERROR(VLOOKUP(A1186,'Comunicación de Baja1_0'!$K$5:$K$233,1,0),0)</f>
        <v>0</v>
      </c>
      <c r="O1186" s="1227">
        <f>IFERROR(VLOOKUP(A1186,'Resumen de reversiones1_0'!$K$5:$K$1000,1,0),0)</f>
        <v>0</v>
      </c>
      <c r="P1186" s="1227" t="str">
        <f>IFERROR(VLOOKUP(A1186,Factura2_0!$L$5:$L$971,1,0),0)</f>
        <v>3156</v>
      </c>
      <c r="Q1186" s="1227" t="str">
        <f>IFERROR(VLOOKUP($A1186,Boleta2_0!$L$5:$L$1117,1,0),0)</f>
        <v>3156</v>
      </c>
      <c r="R1186" s="1227">
        <f>IFERROR(VLOOKUP($A1186,'Servicios Públicos2_0'!$L$5:$L$462,1,0),0)</f>
        <v>0</v>
      </c>
      <c r="S1186" s="1227">
        <f>IFERROR(VLOOKUP($A1186,NotaCredito2_0!$L$5:$L$457,1,0),0)</f>
        <v>0</v>
      </c>
      <c r="T1186" s="1227">
        <f>IFERROR(VLOOKUP($A1186,NotaDebito2_0!$L$5:$L$454,1,0),0)</f>
        <v>0</v>
      </c>
      <c r="U1186" s="1227">
        <f>IFERROR(VLOOKUP($A1186,General!$D$6:$D$235,1,0),0)</f>
        <v>0</v>
      </c>
      <c r="V1186" s="1227">
        <f>IFERROR(VLOOKUP($A1186,Firma!$H$4:$H$232,1,0),0)</f>
        <v>0</v>
      </c>
      <c r="W1186" s="1474" t="s">
        <v>5360</v>
      </c>
      <c r="X1186" s="1229" t="str">
        <f t="shared" si="18"/>
        <v>3156</v>
      </c>
    </row>
    <row r="1187" spans="1:24" x14ac:dyDescent="0.25">
      <c r="A1187" s="1474" t="s">
        <v>5361</v>
      </c>
      <c r="B1187" s="1475" t="s">
        <v>5394</v>
      </c>
      <c r="C1187" s="1382"/>
      <c r="D1187" s="1090"/>
      <c r="E1187" s="449"/>
      <c r="F1187" s="1227" t="str">
        <f>IFERROR(VLOOKUP(A1187,Factura1_0!$K$5:$K$263,1,0),"0")</f>
        <v>0</v>
      </c>
      <c r="G1187" s="1227">
        <f>IFERROR(VLOOKUP(A1187,Boleta1_0!$K$5:$K$248,1,0),0)</f>
        <v>0</v>
      </c>
      <c r="H1187" s="1227">
        <f>IFERROR(VLOOKUP(A1187,'Nota de Débito1_0'!$K$5:$K$238,1,0),0)</f>
        <v>0</v>
      </c>
      <c r="I1187" s="1227">
        <f>IFERROR(VLOOKUP(A1187,'Nota de Crédito1_0'!$K$5:$K$238,1,0),0)</f>
        <v>0</v>
      </c>
      <c r="J1187" s="1227">
        <f>IFERROR(VLOOKUP(A1187,Retenciones1_0!$K$5:$K$237,1,0),0)</f>
        <v>0</v>
      </c>
      <c r="K1187" s="1227">
        <f>IFERROR(VLOOKUP(A1187,Percepciones1_0!$K$5:$K$236,1,0),0)</f>
        <v>0</v>
      </c>
      <c r="L1187" s="1227">
        <f>IFERROR(VLOOKUP(A1187,Guía1_0!$K$5:$K$235,1,0),0)</f>
        <v>0</v>
      </c>
      <c r="M1187" s="1227">
        <f>IFERROR(VLOOKUP(A1187,'Resumen Diario1_1'!$K$5:$K$233,1,0),0)</f>
        <v>0</v>
      </c>
      <c r="N1187" s="1227">
        <f>IFERROR(VLOOKUP(A1187,'Comunicación de Baja1_0'!$K$5:$K$233,1,0),0)</f>
        <v>0</v>
      </c>
      <c r="O1187" s="1227">
        <f>IFERROR(VLOOKUP(A1187,'Resumen de reversiones1_0'!$K$5:$K$1000,1,0),0)</f>
        <v>0</v>
      </c>
      <c r="P1187" s="1227" t="str">
        <f>IFERROR(VLOOKUP(A1187,Factura2_0!$L$5:$L$971,1,0),0)</f>
        <v>3157</v>
      </c>
      <c r="Q1187" s="1227" t="str">
        <f>IFERROR(VLOOKUP($A1187,Boleta2_0!$L$5:$L$1117,1,0),0)</f>
        <v>3157</v>
      </c>
      <c r="R1187" s="1227">
        <f>IFERROR(VLOOKUP($A1187,'Servicios Públicos2_0'!$L$5:$L$462,1,0),0)</f>
        <v>0</v>
      </c>
      <c r="S1187" s="1227">
        <f>IFERROR(VLOOKUP($A1187,NotaCredito2_0!$L$5:$L$457,1,0),0)</f>
        <v>0</v>
      </c>
      <c r="T1187" s="1227">
        <f>IFERROR(VLOOKUP($A1187,NotaDebito2_0!$L$5:$L$454,1,0),0)</f>
        <v>0</v>
      </c>
      <c r="U1187" s="1227">
        <f>IFERROR(VLOOKUP($A1187,General!$D$6:$D$235,1,0),0)</f>
        <v>0</v>
      </c>
      <c r="V1187" s="1227">
        <f>IFERROR(VLOOKUP($A1187,Firma!$H$4:$H$232,1,0),0)</f>
        <v>0</v>
      </c>
      <c r="W1187" s="1474" t="s">
        <v>5361</v>
      </c>
      <c r="X1187" s="1229" t="str">
        <f t="shared" si="18"/>
        <v>3157</v>
      </c>
    </row>
    <row r="1188" spans="1:24" x14ac:dyDescent="0.25">
      <c r="A1188" s="1474" t="s">
        <v>5362</v>
      </c>
      <c r="B1188" s="1475" t="s">
        <v>5403</v>
      </c>
      <c r="C1188" s="1382"/>
      <c r="D1188" s="1090"/>
      <c r="E1188" s="449"/>
      <c r="F1188" s="1227" t="str">
        <f>IFERROR(VLOOKUP(A1188,Factura1_0!$K$5:$K$263,1,0),"0")</f>
        <v>0</v>
      </c>
      <c r="G1188" s="1227">
        <f>IFERROR(VLOOKUP(A1188,Boleta1_0!$K$5:$K$248,1,0),0)</f>
        <v>0</v>
      </c>
      <c r="H1188" s="1227">
        <f>IFERROR(VLOOKUP(A1188,'Nota de Débito1_0'!$K$5:$K$238,1,0),0)</f>
        <v>0</v>
      </c>
      <c r="I1188" s="1227">
        <f>IFERROR(VLOOKUP(A1188,'Nota de Crédito1_0'!$K$5:$K$238,1,0),0)</f>
        <v>0</v>
      </c>
      <c r="J1188" s="1227">
        <f>IFERROR(VLOOKUP(A1188,Retenciones1_0!$K$5:$K$237,1,0),0)</f>
        <v>0</v>
      </c>
      <c r="K1188" s="1227">
        <f>IFERROR(VLOOKUP(A1188,Percepciones1_0!$K$5:$K$236,1,0),0)</f>
        <v>0</v>
      </c>
      <c r="L1188" s="1227">
        <f>IFERROR(VLOOKUP(A1188,Guía1_0!$K$5:$K$235,1,0),0)</f>
        <v>0</v>
      </c>
      <c r="M1188" s="1227">
        <f>IFERROR(VLOOKUP(A1188,'Resumen Diario1_1'!$K$5:$K$233,1,0),0)</f>
        <v>0</v>
      </c>
      <c r="N1188" s="1227">
        <f>IFERROR(VLOOKUP(A1188,'Comunicación de Baja1_0'!$K$5:$K$233,1,0),0)</f>
        <v>0</v>
      </c>
      <c r="O1188" s="1227">
        <f>IFERROR(VLOOKUP(A1188,'Resumen de reversiones1_0'!$K$5:$K$1000,1,0),0)</f>
        <v>0</v>
      </c>
      <c r="P1188" s="1227" t="str">
        <f>IFERROR(VLOOKUP(A1188,Factura2_0!$L$5:$L$971,1,0),0)</f>
        <v>3158</v>
      </c>
      <c r="Q1188" s="1227" t="str">
        <f>IFERROR(VLOOKUP($A1188,Boleta2_0!$L$5:$L$1117,1,0),0)</f>
        <v>3158</v>
      </c>
      <c r="R1188" s="1227">
        <f>IFERROR(VLOOKUP($A1188,'Servicios Públicos2_0'!$L$5:$L$462,1,0),0)</f>
        <v>0</v>
      </c>
      <c r="S1188" s="1227">
        <f>IFERROR(VLOOKUP($A1188,NotaCredito2_0!$L$5:$L$457,1,0),0)</f>
        <v>0</v>
      </c>
      <c r="T1188" s="1227">
        <f>IFERROR(VLOOKUP($A1188,NotaDebito2_0!$L$5:$L$454,1,0),0)</f>
        <v>0</v>
      </c>
      <c r="U1188" s="1227">
        <f>IFERROR(VLOOKUP($A1188,General!$D$6:$D$235,1,0),0)</f>
        <v>0</v>
      </c>
      <c r="V1188" s="1227">
        <f>IFERROR(VLOOKUP($A1188,Firma!$H$4:$H$232,1,0),0)</f>
        <v>0</v>
      </c>
      <c r="W1188" s="1474" t="s">
        <v>5362</v>
      </c>
      <c r="X1188" s="1229" t="str">
        <f t="shared" si="18"/>
        <v>3158</v>
      </c>
    </row>
    <row r="1189" spans="1:24" x14ac:dyDescent="0.25">
      <c r="A1189" s="1474" t="s">
        <v>5363</v>
      </c>
      <c r="B1189" s="1475" t="s">
        <v>5392</v>
      </c>
      <c r="C1189" s="1382"/>
      <c r="D1189" s="1090"/>
      <c r="E1189" s="449"/>
      <c r="F1189" s="1227" t="str">
        <f>IFERROR(VLOOKUP(A1189,Factura1_0!$K$5:$K$263,1,0),"0")</f>
        <v>0</v>
      </c>
      <c r="G1189" s="1227">
        <f>IFERROR(VLOOKUP(A1189,Boleta1_0!$K$5:$K$248,1,0),0)</f>
        <v>0</v>
      </c>
      <c r="H1189" s="1227">
        <f>IFERROR(VLOOKUP(A1189,'Nota de Débito1_0'!$K$5:$K$238,1,0),0)</f>
        <v>0</v>
      </c>
      <c r="I1189" s="1227">
        <f>IFERROR(VLOOKUP(A1189,'Nota de Crédito1_0'!$K$5:$K$238,1,0),0)</f>
        <v>0</v>
      </c>
      <c r="J1189" s="1227">
        <f>IFERROR(VLOOKUP(A1189,Retenciones1_0!$K$5:$K$237,1,0),0)</f>
        <v>0</v>
      </c>
      <c r="K1189" s="1227">
        <f>IFERROR(VLOOKUP(A1189,Percepciones1_0!$K$5:$K$236,1,0),0)</f>
        <v>0</v>
      </c>
      <c r="L1189" s="1227">
        <f>IFERROR(VLOOKUP(A1189,Guía1_0!$K$5:$K$235,1,0),0)</f>
        <v>0</v>
      </c>
      <c r="M1189" s="1227">
        <f>IFERROR(VLOOKUP(A1189,'Resumen Diario1_1'!$K$5:$K$233,1,0),0)</f>
        <v>0</v>
      </c>
      <c r="N1189" s="1227">
        <f>IFERROR(VLOOKUP(A1189,'Comunicación de Baja1_0'!$K$5:$K$233,1,0),0)</f>
        <v>0</v>
      </c>
      <c r="O1189" s="1227">
        <f>IFERROR(VLOOKUP(A1189,'Resumen de reversiones1_0'!$K$5:$K$1000,1,0),0)</f>
        <v>0</v>
      </c>
      <c r="P1189" s="1227" t="str">
        <f>IFERROR(VLOOKUP(A1189,Factura2_0!$L$5:$L$971,1,0),0)</f>
        <v>3159</v>
      </c>
      <c r="Q1189" s="1227" t="str">
        <f>IFERROR(VLOOKUP($A1189,Boleta2_0!$L$5:$L$1117,1,0),0)</f>
        <v>3159</v>
      </c>
      <c r="R1189" s="1227">
        <f>IFERROR(VLOOKUP($A1189,'Servicios Públicos2_0'!$L$5:$L$462,1,0),0)</f>
        <v>0</v>
      </c>
      <c r="S1189" s="1227">
        <f>IFERROR(VLOOKUP($A1189,NotaCredito2_0!$L$5:$L$457,1,0),0)</f>
        <v>0</v>
      </c>
      <c r="T1189" s="1227">
        <f>IFERROR(VLOOKUP($A1189,NotaDebito2_0!$L$5:$L$454,1,0),0)</f>
        <v>0</v>
      </c>
      <c r="U1189" s="1227">
        <f>IFERROR(VLOOKUP($A1189,General!$D$6:$D$235,1,0),0)</f>
        <v>0</v>
      </c>
      <c r="V1189" s="1227">
        <f>IFERROR(VLOOKUP($A1189,Firma!$H$4:$H$232,1,0),0)</f>
        <v>0</v>
      </c>
      <c r="W1189" s="1474" t="s">
        <v>5363</v>
      </c>
      <c r="X1189" s="1229" t="str">
        <f t="shared" si="18"/>
        <v>3159</v>
      </c>
    </row>
    <row r="1190" spans="1:24" x14ac:dyDescent="0.25">
      <c r="A1190" s="1474" t="s">
        <v>5364</v>
      </c>
      <c r="B1190" s="1475" t="s">
        <v>5657</v>
      </c>
      <c r="C1190" s="1382"/>
      <c r="D1190" s="1090"/>
      <c r="E1190" s="449"/>
      <c r="F1190" s="1227" t="str">
        <f>IFERROR(VLOOKUP(A1190,Factura1_0!$K$5:$K$263,1,0),"0")</f>
        <v>0</v>
      </c>
      <c r="G1190" s="1227">
        <f>IFERROR(VLOOKUP(A1190,Boleta1_0!$K$5:$K$248,1,0),0)</f>
        <v>0</v>
      </c>
      <c r="H1190" s="1227">
        <f>IFERROR(VLOOKUP(A1190,'Nota de Débito1_0'!$K$5:$K$238,1,0),0)</f>
        <v>0</v>
      </c>
      <c r="I1190" s="1227">
        <f>IFERROR(VLOOKUP(A1190,'Nota de Crédito1_0'!$K$5:$K$238,1,0),0)</f>
        <v>0</v>
      </c>
      <c r="J1190" s="1227">
        <f>IFERROR(VLOOKUP(A1190,Retenciones1_0!$K$5:$K$237,1,0),0)</f>
        <v>0</v>
      </c>
      <c r="K1190" s="1227">
        <f>IFERROR(VLOOKUP(A1190,Percepciones1_0!$K$5:$K$236,1,0),0)</f>
        <v>0</v>
      </c>
      <c r="L1190" s="1227">
        <f>IFERROR(VLOOKUP(A1190,Guía1_0!$K$5:$K$235,1,0),0)</f>
        <v>0</v>
      </c>
      <c r="M1190" s="1227">
        <f>IFERROR(VLOOKUP(A1190,'Resumen Diario1_1'!$K$5:$K$233,1,0),0)</f>
        <v>0</v>
      </c>
      <c r="N1190" s="1227">
        <f>IFERROR(VLOOKUP(A1190,'Comunicación de Baja1_0'!$K$5:$K$233,1,0),0)</f>
        <v>0</v>
      </c>
      <c r="O1190" s="1227">
        <f>IFERROR(VLOOKUP(A1190,'Resumen de reversiones1_0'!$K$5:$K$1000,1,0),0)</f>
        <v>0</v>
      </c>
      <c r="P1190" s="1227" t="str">
        <f>IFERROR(VLOOKUP(A1190,Factura2_0!$L$5:$L$971,1,0),0)</f>
        <v>3160</v>
      </c>
      <c r="Q1190" s="1227" t="str">
        <f>IFERROR(VLOOKUP($A1190,Boleta2_0!$L$5:$L$1117,1,0),0)</f>
        <v>3160</v>
      </c>
      <c r="R1190" s="1227">
        <f>IFERROR(VLOOKUP($A1190,'Servicios Públicos2_0'!$L$5:$L$462,1,0),0)</f>
        <v>0</v>
      </c>
      <c r="S1190" s="1227">
        <f>IFERROR(VLOOKUP($A1190,NotaCredito2_0!$L$5:$L$457,1,0),0)</f>
        <v>0</v>
      </c>
      <c r="T1190" s="1227">
        <f>IFERROR(VLOOKUP($A1190,NotaDebito2_0!$L$5:$L$454,1,0),0)</f>
        <v>0</v>
      </c>
      <c r="U1190" s="1227">
        <f>IFERROR(VLOOKUP($A1190,General!$D$6:$D$235,1,0),0)</f>
        <v>0</v>
      </c>
      <c r="V1190" s="1227">
        <f>IFERROR(VLOOKUP($A1190,Firma!$H$4:$H$232,1,0),0)</f>
        <v>0</v>
      </c>
      <c r="W1190" s="1474" t="s">
        <v>5364</v>
      </c>
      <c r="X1190" s="1229" t="str">
        <f t="shared" si="18"/>
        <v>3160</v>
      </c>
    </row>
    <row r="1191" spans="1:24" x14ac:dyDescent="0.25">
      <c r="A1191" s="1474" t="s">
        <v>5365</v>
      </c>
      <c r="B1191" s="1475" t="s">
        <v>5395</v>
      </c>
      <c r="C1191" s="1382"/>
      <c r="D1191" s="1090"/>
      <c r="E1191" s="449"/>
      <c r="F1191" s="1227" t="str">
        <f>IFERROR(VLOOKUP(A1191,Factura1_0!$K$5:$K$263,1,0),"0")</f>
        <v>0</v>
      </c>
      <c r="G1191" s="1227">
        <f>IFERROR(VLOOKUP(A1191,Boleta1_0!$K$5:$K$248,1,0),0)</f>
        <v>0</v>
      </c>
      <c r="H1191" s="1227">
        <f>IFERROR(VLOOKUP(A1191,'Nota de Débito1_0'!$K$5:$K$238,1,0),0)</f>
        <v>0</v>
      </c>
      <c r="I1191" s="1227">
        <f>IFERROR(VLOOKUP(A1191,'Nota de Crédito1_0'!$K$5:$K$238,1,0),0)</f>
        <v>0</v>
      </c>
      <c r="J1191" s="1227">
        <f>IFERROR(VLOOKUP(A1191,Retenciones1_0!$K$5:$K$237,1,0),0)</f>
        <v>0</v>
      </c>
      <c r="K1191" s="1227">
        <f>IFERROR(VLOOKUP(A1191,Percepciones1_0!$K$5:$K$236,1,0),0)</f>
        <v>0</v>
      </c>
      <c r="L1191" s="1227">
        <f>IFERROR(VLOOKUP(A1191,Guía1_0!$K$5:$K$235,1,0),0)</f>
        <v>0</v>
      </c>
      <c r="M1191" s="1227">
        <f>IFERROR(VLOOKUP(A1191,'Resumen Diario1_1'!$K$5:$K$233,1,0),0)</f>
        <v>0</v>
      </c>
      <c r="N1191" s="1227">
        <f>IFERROR(VLOOKUP(A1191,'Comunicación de Baja1_0'!$K$5:$K$233,1,0),0)</f>
        <v>0</v>
      </c>
      <c r="O1191" s="1227">
        <f>IFERROR(VLOOKUP(A1191,'Resumen de reversiones1_0'!$K$5:$K$1000,1,0),0)</f>
        <v>0</v>
      </c>
      <c r="P1191" s="1227" t="str">
        <f>IFERROR(VLOOKUP(A1191,Factura2_0!$L$5:$L$971,1,0),0)</f>
        <v>3161</v>
      </c>
      <c r="Q1191" s="1227" t="str">
        <f>IFERROR(VLOOKUP($A1191,Boleta2_0!$L$5:$L$1117,1,0),0)</f>
        <v>3161</v>
      </c>
      <c r="R1191" s="1227">
        <f>IFERROR(VLOOKUP($A1191,'Servicios Públicos2_0'!$L$5:$L$462,1,0),0)</f>
        <v>0</v>
      </c>
      <c r="S1191" s="1227">
        <f>IFERROR(VLOOKUP($A1191,NotaCredito2_0!$L$5:$L$457,1,0),0)</f>
        <v>0</v>
      </c>
      <c r="T1191" s="1227">
        <f>IFERROR(VLOOKUP($A1191,NotaDebito2_0!$L$5:$L$454,1,0),0)</f>
        <v>0</v>
      </c>
      <c r="U1191" s="1227">
        <f>IFERROR(VLOOKUP($A1191,General!$D$6:$D$235,1,0),0)</f>
        <v>0</v>
      </c>
      <c r="V1191" s="1227">
        <f>IFERROR(VLOOKUP($A1191,Firma!$H$4:$H$232,1,0),0)</f>
        <v>0</v>
      </c>
      <c r="W1191" s="1474" t="s">
        <v>5365</v>
      </c>
      <c r="X1191" s="1229" t="str">
        <f t="shared" si="18"/>
        <v>3161</v>
      </c>
    </row>
    <row r="1192" spans="1:24" x14ac:dyDescent="0.25">
      <c r="A1192" s="1474" t="s">
        <v>5366</v>
      </c>
      <c r="B1192" s="1475" t="s">
        <v>5396</v>
      </c>
      <c r="C1192" s="1382"/>
      <c r="D1192" s="1090"/>
      <c r="E1192" s="449"/>
      <c r="F1192" s="1227" t="str">
        <f>IFERROR(VLOOKUP(A1192,Factura1_0!$K$5:$K$263,1,0),"0")</f>
        <v>0</v>
      </c>
      <c r="G1192" s="1227">
        <f>IFERROR(VLOOKUP(A1192,Boleta1_0!$K$5:$K$248,1,0),0)</f>
        <v>0</v>
      </c>
      <c r="H1192" s="1227">
        <f>IFERROR(VLOOKUP(A1192,'Nota de Débito1_0'!$K$5:$K$238,1,0),0)</f>
        <v>0</v>
      </c>
      <c r="I1192" s="1227">
        <f>IFERROR(VLOOKUP(A1192,'Nota de Crédito1_0'!$K$5:$K$238,1,0),0)</f>
        <v>0</v>
      </c>
      <c r="J1192" s="1227">
        <f>IFERROR(VLOOKUP(A1192,Retenciones1_0!$K$5:$K$237,1,0),0)</f>
        <v>0</v>
      </c>
      <c r="K1192" s="1227">
        <f>IFERROR(VLOOKUP(A1192,Percepciones1_0!$K$5:$K$236,1,0),0)</f>
        <v>0</v>
      </c>
      <c r="L1192" s="1227">
        <f>IFERROR(VLOOKUP(A1192,Guía1_0!$K$5:$K$235,1,0),0)</f>
        <v>0</v>
      </c>
      <c r="M1192" s="1227">
        <f>IFERROR(VLOOKUP(A1192,'Resumen Diario1_1'!$K$5:$K$233,1,0),0)</f>
        <v>0</v>
      </c>
      <c r="N1192" s="1227">
        <f>IFERROR(VLOOKUP(A1192,'Comunicación de Baja1_0'!$K$5:$K$233,1,0),0)</f>
        <v>0</v>
      </c>
      <c r="O1192" s="1227">
        <f>IFERROR(VLOOKUP(A1192,'Resumen de reversiones1_0'!$K$5:$K$1000,1,0),0)</f>
        <v>0</v>
      </c>
      <c r="P1192" s="1227" t="str">
        <f>IFERROR(VLOOKUP(A1192,Factura2_0!$L$5:$L$971,1,0),0)</f>
        <v>3162</v>
      </c>
      <c r="Q1192" s="1227" t="str">
        <f>IFERROR(VLOOKUP($A1192,Boleta2_0!$L$5:$L$1117,1,0),0)</f>
        <v>3162</v>
      </c>
      <c r="R1192" s="1227">
        <f>IFERROR(VLOOKUP($A1192,'Servicios Públicos2_0'!$L$5:$L$462,1,0),0)</f>
        <v>0</v>
      </c>
      <c r="S1192" s="1227">
        <f>IFERROR(VLOOKUP($A1192,NotaCredito2_0!$L$5:$L$457,1,0),0)</f>
        <v>0</v>
      </c>
      <c r="T1192" s="1227">
        <f>IFERROR(VLOOKUP($A1192,NotaDebito2_0!$L$5:$L$454,1,0),0)</f>
        <v>0</v>
      </c>
      <c r="U1192" s="1227">
        <f>IFERROR(VLOOKUP($A1192,General!$D$6:$D$235,1,0),0)</f>
        <v>0</v>
      </c>
      <c r="V1192" s="1227">
        <f>IFERROR(VLOOKUP($A1192,Firma!$H$4:$H$232,1,0),0)</f>
        <v>0</v>
      </c>
      <c r="W1192" s="1474" t="s">
        <v>5366</v>
      </c>
      <c r="X1192" s="1229" t="str">
        <f t="shared" si="18"/>
        <v>3162</v>
      </c>
    </row>
    <row r="1193" spans="1:24" x14ac:dyDescent="0.25">
      <c r="A1193" s="1474" t="s">
        <v>5367</v>
      </c>
      <c r="B1193" s="1475" t="s">
        <v>5397</v>
      </c>
      <c r="C1193" s="1382"/>
      <c r="D1193" s="1090"/>
      <c r="E1193" s="449"/>
      <c r="F1193" s="1227" t="str">
        <f>IFERROR(VLOOKUP(A1193,Factura1_0!$K$5:$K$263,1,0),"0")</f>
        <v>0</v>
      </c>
      <c r="G1193" s="1227">
        <f>IFERROR(VLOOKUP(A1193,Boleta1_0!$K$5:$K$248,1,0),0)</f>
        <v>0</v>
      </c>
      <c r="H1193" s="1227">
        <f>IFERROR(VLOOKUP(A1193,'Nota de Débito1_0'!$K$5:$K$238,1,0),0)</f>
        <v>0</v>
      </c>
      <c r="I1193" s="1227">
        <f>IFERROR(VLOOKUP(A1193,'Nota de Crédito1_0'!$K$5:$K$238,1,0),0)</f>
        <v>0</v>
      </c>
      <c r="J1193" s="1227">
        <f>IFERROR(VLOOKUP(A1193,Retenciones1_0!$K$5:$K$237,1,0),0)</f>
        <v>0</v>
      </c>
      <c r="K1193" s="1227">
        <f>IFERROR(VLOOKUP(A1193,Percepciones1_0!$K$5:$K$236,1,0),0)</f>
        <v>0</v>
      </c>
      <c r="L1193" s="1227">
        <f>IFERROR(VLOOKUP(A1193,Guía1_0!$K$5:$K$235,1,0),0)</f>
        <v>0</v>
      </c>
      <c r="M1193" s="1227">
        <f>IFERROR(VLOOKUP(A1193,'Resumen Diario1_1'!$K$5:$K$233,1,0),0)</f>
        <v>0</v>
      </c>
      <c r="N1193" s="1227">
        <f>IFERROR(VLOOKUP(A1193,'Comunicación de Baja1_0'!$K$5:$K$233,1,0),0)</f>
        <v>0</v>
      </c>
      <c r="O1193" s="1227">
        <f>IFERROR(VLOOKUP(A1193,'Resumen de reversiones1_0'!$K$5:$K$1000,1,0),0)</f>
        <v>0</v>
      </c>
      <c r="P1193" s="1227" t="str">
        <f>IFERROR(VLOOKUP(A1193,Factura2_0!$L$5:$L$971,1,0),0)</f>
        <v>3163</v>
      </c>
      <c r="Q1193" s="1227" t="str">
        <f>IFERROR(VLOOKUP($A1193,Boleta2_0!$L$5:$L$1117,1,0),0)</f>
        <v>3163</v>
      </c>
      <c r="R1193" s="1227">
        <f>IFERROR(VLOOKUP($A1193,'Servicios Públicos2_0'!$L$5:$L$462,1,0),0)</f>
        <v>0</v>
      </c>
      <c r="S1193" s="1227">
        <f>IFERROR(VLOOKUP($A1193,NotaCredito2_0!$L$5:$L$457,1,0),0)</f>
        <v>0</v>
      </c>
      <c r="T1193" s="1227">
        <f>IFERROR(VLOOKUP($A1193,NotaDebito2_0!$L$5:$L$454,1,0),0)</f>
        <v>0</v>
      </c>
      <c r="U1193" s="1227">
        <f>IFERROR(VLOOKUP($A1193,General!$D$6:$D$235,1,0),0)</f>
        <v>0</v>
      </c>
      <c r="V1193" s="1227">
        <f>IFERROR(VLOOKUP($A1193,Firma!$H$4:$H$232,1,0),0)</f>
        <v>0</v>
      </c>
      <c r="W1193" s="1474" t="s">
        <v>5367</v>
      </c>
      <c r="X1193" s="1229" t="str">
        <f t="shared" si="18"/>
        <v>3163</v>
      </c>
    </row>
    <row r="1194" spans="1:24" x14ac:dyDescent="0.25">
      <c r="A1194" s="1474" t="s">
        <v>5368</v>
      </c>
      <c r="B1194" s="1475" t="s">
        <v>5398</v>
      </c>
      <c r="C1194" s="1382"/>
      <c r="D1194" s="1090"/>
      <c r="E1194" s="449"/>
      <c r="F1194" s="1227" t="str">
        <f>IFERROR(VLOOKUP(A1194,Factura1_0!$K$5:$K$263,1,0),"0")</f>
        <v>0</v>
      </c>
      <c r="G1194" s="1227">
        <f>IFERROR(VLOOKUP(A1194,Boleta1_0!$K$5:$K$248,1,0),0)</f>
        <v>0</v>
      </c>
      <c r="H1194" s="1227">
        <f>IFERROR(VLOOKUP(A1194,'Nota de Débito1_0'!$K$5:$K$238,1,0),0)</f>
        <v>0</v>
      </c>
      <c r="I1194" s="1227">
        <f>IFERROR(VLOOKUP(A1194,'Nota de Crédito1_0'!$K$5:$K$238,1,0),0)</f>
        <v>0</v>
      </c>
      <c r="J1194" s="1227">
        <f>IFERROR(VLOOKUP(A1194,Retenciones1_0!$K$5:$K$237,1,0),0)</f>
        <v>0</v>
      </c>
      <c r="K1194" s="1227">
        <f>IFERROR(VLOOKUP(A1194,Percepciones1_0!$K$5:$K$236,1,0),0)</f>
        <v>0</v>
      </c>
      <c r="L1194" s="1227">
        <f>IFERROR(VLOOKUP(A1194,Guía1_0!$K$5:$K$235,1,0),0)</f>
        <v>0</v>
      </c>
      <c r="M1194" s="1227">
        <f>IFERROR(VLOOKUP(A1194,'Resumen Diario1_1'!$K$5:$K$233,1,0),0)</f>
        <v>0</v>
      </c>
      <c r="N1194" s="1227">
        <f>IFERROR(VLOOKUP(A1194,'Comunicación de Baja1_0'!$K$5:$K$233,1,0),0)</f>
        <v>0</v>
      </c>
      <c r="O1194" s="1227">
        <f>IFERROR(VLOOKUP(A1194,'Resumen de reversiones1_0'!$K$5:$K$1000,1,0),0)</f>
        <v>0</v>
      </c>
      <c r="P1194" s="1227" t="str">
        <f>IFERROR(VLOOKUP(A1194,Factura2_0!$L$5:$L$971,1,0),0)</f>
        <v>3164</v>
      </c>
      <c r="Q1194" s="1227" t="str">
        <f>IFERROR(VLOOKUP($A1194,Boleta2_0!$L$5:$L$1117,1,0),0)</f>
        <v>3164</v>
      </c>
      <c r="R1194" s="1227">
        <f>IFERROR(VLOOKUP($A1194,'Servicios Públicos2_0'!$L$5:$L$462,1,0),0)</f>
        <v>0</v>
      </c>
      <c r="S1194" s="1227">
        <f>IFERROR(VLOOKUP($A1194,NotaCredito2_0!$L$5:$L$457,1,0),0)</f>
        <v>0</v>
      </c>
      <c r="T1194" s="1227">
        <f>IFERROR(VLOOKUP($A1194,NotaDebito2_0!$L$5:$L$454,1,0),0)</f>
        <v>0</v>
      </c>
      <c r="U1194" s="1227">
        <f>IFERROR(VLOOKUP($A1194,General!$D$6:$D$235,1,0),0)</f>
        <v>0</v>
      </c>
      <c r="V1194" s="1227">
        <f>IFERROR(VLOOKUP($A1194,Firma!$H$4:$H$232,1,0),0)</f>
        <v>0</v>
      </c>
      <c r="W1194" s="1474" t="s">
        <v>5368</v>
      </c>
      <c r="X1194" s="1229" t="str">
        <f t="shared" si="18"/>
        <v>3164</v>
      </c>
    </row>
    <row r="1195" spans="1:24" x14ac:dyDescent="0.25">
      <c r="A1195" s="1474" t="s">
        <v>5369</v>
      </c>
      <c r="B1195" s="1475" t="s">
        <v>5399</v>
      </c>
      <c r="C1195" s="1382"/>
      <c r="D1195" s="1090"/>
      <c r="E1195" s="449"/>
      <c r="F1195" s="1227" t="str">
        <f>IFERROR(VLOOKUP(A1195,Factura1_0!$K$5:$K$263,1,0),"0")</f>
        <v>0</v>
      </c>
      <c r="G1195" s="1227">
        <f>IFERROR(VLOOKUP(A1195,Boleta1_0!$K$5:$K$248,1,0),0)</f>
        <v>0</v>
      </c>
      <c r="H1195" s="1227">
        <f>IFERROR(VLOOKUP(A1195,'Nota de Débito1_0'!$K$5:$K$238,1,0),0)</f>
        <v>0</v>
      </c>
      <c r="I1195" s="1227">
        <f>IFERROR(VLOOKUP(A1195,'Nota de Crédito1_0'!$K$5:$K$238,1,0),0)</f>
        <v>0</v>
      </c>
      <c r="J1195" s="1227">
        <f>IFERROR(VLOOKUP(A1195,Retenciones1_0!$K$5:$K$237,1,0),0)</f>
        <v>0</v>
      </c>
      <c r="K1195" s="1227">
        <f>IFERROR(VLOOKUP(A1195,Percepciones1_0!$K$5:$K$236,1,0),0)</f>
        <v>0</v>
      </c>
      <c r="L1195" s="1227">
        <f>IFERROR(VLOOKUP(A1195,Guía1_0!$K$5:$K$235,1,0),0)</f>
        <v>0</v>
      </c>
      <c r="M1195" s="1227">
        <f>IFERROR(VLOOKUP(A1195,'Resumen Diario1_1'!$K$5:$K$233,1,0),0)</f>
        <v>0</v>
      </c>
      <c r="N1195" s="1227">
        <f>IFERROR(VLOOKUP(A1195,'Comunicación de Baja1_0'!$K$5:$K$233,1,0),0)</f>
        <v>0</v>
      </c>
      <c r="O1195" s="1227">
        <f>IFERROR(VLOOKUP(A1195,'Resumen de reversiones1_0'!$K$5:$K$1000,1,0),0)</f>
        <v>0</v>
      </c>
      <c r="P1195" s="1227" t="str">
        <f>IFERROR(VLOOKUP(A1195,Factura2_0!$L$5:$L$971,1,0),0)</f>
        <v>3165</v>
      </c>
      <c r="Q1195" s="1227" t="str">
        <f>IFERROR(VLOOKUP($A1195,Boleta2_0!$L$5:$L$1117,1,0),0)</f>
        <v>3165</v>
      </c>
      <c r="R1195" s="1227">
        <f>IFERROR(VLOOKUP($A1195,'Servicios Públicos2_0'!$L$5:$L$462,1,0),0)</f>
        <v>0</v>
      </c>
      <c r="S1195" s="1227">
        <f>IFERROR(VLOOKUP($A1195,NotaCredito2_0!$L$5:$L$457,1,0),0)</f>
        <v>0</v>
      </c>
      <c r="T1195" s="1227">
        <f>IFERROR(VLOOKUP($A1195,NotaDebito2_0!$L$5:$L$454,1,0),0)</f>
        <v>0</v>
      </c>
      <c r="U1195" s="1227">
        <f>IFERROR(VLOOKUP($A1195,General!$D$6:$D$235,1,0),0)</f>
        <v>0</v>
      </c>
      <c r="V1195" s="1227">
        <f>IFERROR(VLOOKUP($A1195,Firma!$H$4:$H$232,1,0),0)</f>
        <v>0</v>
      </c>
      <c r="W1195" s="1474" t="s">
        <v>5369</v>
      </c>
      <c r="X1195" s="1229" t="str">
        <f t="shared" si="18"/>
        <v>3165</v>
      </c>
    </row>
    <row r="1196" spans="1:24" x14ac:dyDescent="0.25">
      <c r="A1196" s="1474" t="s">
        <v>5370</v>
      </c>
      <c r="B1196" s="1475" t="s">
        <v>5400</v>
      </c>
      <c r="C1196" s="1382"/>
      <c r="D1196" s="1090"/>
      <c r="E1196" s="449"/>
      <c r="F1196" s="1227" t="str">
        <f>IFERROR(VLOOKUP(A1196,Factura1_0!$K$5:$K$263,1,0),"0")</f>
        <v>0</v>
      </c>
      <c r="G1196" s="1227">
        <f>IFERROR(VLOOKUP(A1196,Boleta1_0!$K$5:$K$248,1,0),0)</f>
        <v>0</v>
      </c>
      <c r="H1196" s="1227">
        <f>IFERROR(VLOOKUP(A1196,'Nota de Débito1_0'!$K$5:$K$238,1,0),0)</f>
        <v>0</v>
      </c>
      <c r="I1196" s="1227">
        <f>IFERROR(VLOOKUP(A1196,'Nota de Crédito1_0'!$K$5:$K$238,1,0),0)</f>
        <v>0</v>
      </c>
      <c r="J1196" s="1227">
        <f>IFERROR(VLOOKUP(A1196,Retenciones1_0!$K$5:$K$237,1,0),0)</f>
        <v>0</v>
      </c>
      <c r="K1196" s="1227">
        <f>IFERROR(VLOOKUP(A1196,Percepciones1_0!$K$5:$K$236,1,0),0)</f>
        <v>0</v>
      </c>
      <c r="L1196" s="1227">
        <f>IFERROR(VLOOKUP(A1196,Guía1_0!$K$5:$K$235,1,0),0)</f>
        <v>0</v>
      </c>
      <c r="M1196" s="1227">
        <f>IFERROR(VLOOKUP(A1196,'Resumen Diario1_1'!$K$5:$K$233,1,0),0)</f>
        <v>0</v>
      </c>
      <c r="N1196" s="1227">
        <f>IFERROR(VLOOKUP(A1196,'Comunicación de Baja1_0'!$K$5:$K$233,1,0),0)</f>
        <v>0</v>
      </c>
      <c r="O1196" s="1227">
        <f>IFERROR(VLOOKUP(A1196,'Resumen de reversiones1_0'!$K$5:$K$1000,1,0),0)</f>
        <v>0</v>
      </c>
      <c r="P1196" s="1227" t="str">
        <f>IFERROR(VLOOKUP(A1196,Factura2_0!$L$5:$L$971,1,0),0)</f>
        <v>3166</v>
      </c>
      <c r="Q1196" s="1227" t="str">
        <f>IFERROR(VLOOKUP($A1196,Boleta2_0!$L$5:$L$1117,1,0),0)</f>
        <v>3166</v>
      </c>
      <c r="R1196" s="1227">
        <f>IFERROR(VLOOKUP($A1196,'Servicios Públicos2_0'!$L$5:$L$462,1,0),0)</f>
        <v>0</v>
      </c>
      <c r="S1196" s="1227">
        <f>IFERROR(VLOOKUP($A1196,NotaCredito2_0!$L$5:$L$457,1,0),0)</f>
        <v>0</v>
      </c>
      <c r="T1196" s="1227">
        <f>IFERROR(VLOOKUP($A1196,NotaDebito2_0!$L$5:$L$454,1,0),0)</f>
        <v>0</v>
      </c>
      <c r="U1196" s="1227">
        <f>IFERROR(VLOOKUP($A1196,General!$D$6:$D$235,1,0),0)</f>
        <v>0</v>
      </c>
      <c r="V1196" s="1227">
        <f>IFERROR(VLOOKUP($A1196,Firma!$H$4:$H$232,1,0),0)</f>
        <v>0</v>
      </c>
      <c r="W1196" s="1474" t="s">
        <v>5370</v>
      </c>
      <c r="X1196" s="1229" t="str">
        <f t="shared" si="18"/>
        <v>3166</v>
      </c>
    </row>
    <row r="1197" spans="1:24" x14ac:dyDescent="0.25">
      <c r="A1197" s="1474" t="s">
        <v>5371</v>
      </c>
      <c r="B1197" s="1475" t="s">
        <v>5401</v>
      </c>
      <c r="C1197" s="1382"/>
      <c r="D1197" s="1090"/>
      <c r="E1197" s="449"/>
      <c r="F1197" s="1227" t="str">
        <f>IFERROR(VLOOKUP(A1197,Factura1_0!$K$5:$K$263,1,0),"0")</f>
        <v>0</v>
      </c>
      <c r="G1197" s="1227">
        <f>IFERROR(VLOOKUP(A1197,Boleta1_0!$K$5:$K$248,1,0),0)</f>
        <v>0</v>
      </c>
      <c r="H1197" s="1227">
        <f>IFERROR(VLOOKUP(A1197,'Nota de Débito1_0'!$K$5:$K$238,1,0),0)</f>
        <v>0</v>
      </c>
      <c r="I1197" s="1227">
        <f>IFERROR(VLOOKUP(A1197,'Nota de Crédito1_0'!$K$5:$K$238,1,0),0)</f>
        <v>0</v>
      </c>
      <c r="J1197" s="1227">
        <f>IFERROR(VLOOKUP(A1197,Retenciones1_0!$K$5:$K$237,1,0),0)</f>
        <v>0</v>
      </c>
      <c r="K1197" s="1227">
        <f>IFERROR(VLOOKUP(A1197,Percepciones1_0!$K$5:$K$236,1,0),0)</f>
        <v>0</v>
      </c>
      <c r="L1197" s="1227">
        <f>IFERROR(VLOOKUP(A1197,Guía1_0!$K$5:$K$235,1,0),0)</f>
        <v>0</v>
      </c>
      <c r="M1197" s="1227">
        <f>IFERROR(VLOOKUP(A1197,'Resumen Diario1_1'!$K$5:$K$233,1,0),0)</f>
        <v>0</v>
      </c>
      <c r="N1197" s="1227">
        <f>IFERROR(VLOOKUP(A1197,'Comunicación de Baja1_0'!$K$5:$K$233,1,0),0)</f>
        <v>0</v>
      </c>
      <c r="O1197" s="1227">
        <f>IFERROR(VLOOKUP(A1197,'Resumen de reversiones1_0'!$K$5:$K$1000,1,0),0)</f>
        <v>0</v>
      </c>
      <c r="P1197" s="1227" t="str">
        <f>IFERROR(VLOOKUP(A1197,Factura2_0!$L$5:$L$971,1,0),0)</f>
        <v>3167</v>
      </c>
      <c r="Q1197" s="1227" t="str">
        <f>IFERROR(VLOOKUP($A1197,Boleta2_0!$L$5:$L$1117,1,0),0)</f>
        <v>3167</v>
      </c>
      <c r="R1197" s="1227">
        <f>IFERROR(VLOOKUP($A1197,'Servicios Públicos2_0'!$L$5:$L$462,1,0),0)</f>
        <v>0</v>
      </c>
      <c r="S1197" s="1227">
        <f>IFERROR(VLOOKUP($A1197,NotaCredito2_0!$L$5:$L$457,1,0),0)</f>
        <v>0</v>
      </c>
      <c r="T1197" s="1227">
        <f>IFERROR(VLOOKUP($A1197,NotaDebito2_0!$L$5:$L$454,1,0),0)</f>
        <v>0</v>
      </c>
      <c r="U1197" s="1227">
        <f>IFERROR(VLOOKUP($A1197,General!$D$6:$D$235,1,0),0)</f>
        <v>0</v>
      </c>
      <c r="V1197" s="1227">
        <f>IFERROR(VLOOKUP($A1197,Firma!$H$4:$H$232,1,0),0)</f>
        <v>0</v>
      </c>
      <c r="W1197" s="1474" t="s">
        <v>5371</v>
      </c>
      <c r="X1197" s="1229" t="str">
        <f t="shared" si="18"/>
        <v>3167</v>
      </c>
    </row>
    <row r="1198" spans="1:24" x14ac:dyDescent="0.25">
      <c r="A1198" s="1474" t="s">
        <v>5372</v>
      </c>
      <c r="B1198" s="1475" t="s">
        <v>5405</v>
      </c>
      <c r="C1198" s="1382"/>
      <c r="D1198" s="1090"/>
      <c r="E1198" s="449"/>
      <c r="F1198" s="1227" t="str">
        <f>IFERROR(VLOOKUP(A1198,Factura1_0!$K$5:$K$263,1,0),"0")</f>
        <v>0</v>
      </c>
      <c r="G1198" s="1227">
        <f>IFERROR(VLOOKUP(A1198,Boleta1_0!$K$5:$K$248,1,0),0)</f>
        <v>0</v>
      </c>
      <c r="H1198" s="1227">
        <f>IFERROR(VLOOKUP(A1198,'Nota de Débito1_0'!$K$5:$K$238,1,0),0)</f>
        <v>0</v>
      </c>
      <c r="I1198" s="1227">
        <f>IFERROR(VLOOKUP(A1198,'Nota de Crédito1_0'!$K$5:$K$238,1,0),0)</f>
        <v>0</v>
      </c>
      <c r="J1198" s="1227">
        <f>IFERROR(VLOOKUP(A1198,Retenciones1_0!$K$5:$K$237,1,0),0)</f>
        <v>0</v>
      </c>
      <c r="K1198" s="1227">
        <f>IFERROR(VLOOKUP(A1198,Percepciones1_0!$K$5:$K$236,1,0),0)</f>
        <v>0</v>
      </c>
      <c r="L1198" s="1227">
        <f>IFERROR(VLOOKUP(A1198,Guía1_0!$K$5:$K$235,1,0),0)</f>
        <v>0</v>
      </c>
      <c r="M1198" s="1227">
        <f>IFERROR(VLOOKUP(A1198,'Resumen Diario1_1'!$K$5:$K$233,1,0),0)</f>
        <v>0</v>
      </c>
      <c r="N1198" s="1227">
        <f>IFERROR(VLOOKUP(A1198,'Comunicación de Baja1_0'!$K$5:$K$233,1,0),0)</f>
        <v>0</v>
      </c>
      <c r="O1198" s="1227">
        <f>IFERROR(VLOOKUP(A1198,'Resumen de reversiones1_0'!$K$5:$K$1000,1,0),0)</f>
        <v>0</v>
      </c>
      <c r="P1198" s="1227" t="str">
        <f>IFERROR(VLOOKUP(A1198,Factura2_0!$L$5:$L$971,1,0),0)</f>
        <v>3168</v>
      </c>
      <c r="Q1198" s="1227" t="str">
        <f>IFERROR(VLOOKUP($A1198,Boleta2_0!$L$5:$L$1117,1,0),0)</f>
        <v>3168</v>
      </c>
      <c r="R1198" s="1227">
        <f>IFERROR(VLOOKUP($A1198,'Servicios Públicos2_0'!$L$5:$L$462,1,0),0)</f>
        <v>0</v>
      </c>
      <c r="S1198" s="1227">
        <f>IFERROR(VLOOKUP($A1198,NotaCredito2_0!$L$5:$L$457,1,0),0)</f>
        <v>0</v>
      </c>
      <c r="T1198" s="1227">
        <f>IFERROR(VLOOKUP($A1198,NotaDebito2_0!$L$5:$L$454,1,0),0)</f>
        <v>0</v>
      </c>
      <c r="U1198" s="1227">
        <f>IFERROR(VLOOKUP($A1198,General!$D$6:$D$235,1,0),0)</f>
        <v>0</v>
      </c>
      <c r="V1198" s="1227">
        <f>IFERROR(VLOOKUP($A1198,Firma!$H$4:$H$232,1,0),0)</f>
        <v>0</v>
      </c>
      <c r="W1198" s="1474" t="s">
        <v>5372</v>
      </c>
      <c r="X1198" s="1229" t="str">
        <f t="shared" si="18"/>
        <v>3168</v>
      </c>
    </row>
    <row r="1199" spans="1:24" x14ac:dyDescent="0.25">
      <c r="A1199" s="1474" t="s">
        <v>5373</v>
      </c>
      <c r="B1199" s="1475" t="s">
        <v>5406</v>
      </c>
      <c r="C1199" s="1382"/>
      <c r="D1199" s="1090"/>
      <c r="E1199" s="449"/>
      <c r="F1199" s="1227" t="str">
        <f>IFERROR(VLOOKUP(A1199,Factura1_0!$K$5:$K$263,1,0),"0")</f>
        <v>0</v>
      </c>
      <c r="G1199" s="1227">
        <f>IFERROR(VLOOKUP(A1199,Boleta1_0!$K$5:$K$248,1,0),0)</f>
        <v>0</v>
      </c>
      <c r="H1199" s="1227">
        <f>IFERROR(VLOOKUP(A1199,'Nota de Débito1_0'!$K$5:$K$238,1,0),0)</f>
        <v>0</v>
      </c>
      <c r="I1199" s="1227">
        <f>IFERROR(VLOOKUP(A1199,'Nota de Crédito1_0'!$K$5:$K$238,1,0),0)</f>
        <v>0</v>
      </c>
      <c r="J1199" s="1227">
        <f>IFERROR(VLOOKUP(A1199,Retenciones1_0!$K$5:$K$237,1,0),0)</f>
        <v>0</v>
      </c>
      <c r="K1199" s="1227">
        <f>IFERROR(VLOOKUP(A1199,Percepciones1_0!$K$5:$K$236,1,0),0)</f>
        <v>0</v>
      </c>
      <c r="L1199" s="1227">
        <f>IFERROR(VLOOKUP(A1199,Guía1_0!$K$5:$K$235,1,0),0)</f>
        <v>0</v>
      </c>
      <c r="M1199" s="1227">
        <f>IFERROR(VLOOKUP(A1199,'Resumen Diario1_1'!$K$5:$K$233,1,0),0)</f>
        <v>0</v>
      </c>
      <c r="N1199" s="1227">
        <f>IFERROR(VLOOKUP(A1199,'Comunicación de Baja1_0'!$K$5:$K$233,1,0),0)</f>
        <v>0</v>
      </c>
      <c r="O1199" s="1227">
        <f>IFERROR(VLOOKUP(A1199,'Resumen de reversiones1_0'!$K$5:$K$1000,1,0),0)</f>
        <v>0</v>
      </c>
      <c r="P1199" s="1227" t="str">
        <f>IFERROR(VLOOKUP(A1199,Factura2_0!$L$5:$L$971,1,0),0)</f>
        <v>3169</v>
      </c>
      <c r="Q1199" s="1227" t="str">
        <f>IFERROR(VLOOKUP($A1199,Boleta2_0!$L$5:$L$1117,1,0),0)</f>
        <v>3169</v>
      </c>
      <c r="R1199" s="1227">
        <f>IFERROR(VLOOKUP($A1199,'Servicios Públicos2_0'!$L$5:$L$462,1,0),0)</f>
        <v>0</v>
      </c>
      <c r="S1199" s="1227">
        <f>IFERROR(VLOOKUP($A1199,NotaCredito2_0!$L$5:$L$457,1,0),0)</f>
        <v>0</v>
      </c>
      <c r="T1199" s="1227">
        <f>IFERROR(VLOOKUP($A1199,NotaDebito2_0!$L$5:$L$454,1,0),0)</f>
        <v>0</v>
      </c>
      <c r="U1199" s="1227">
        <f>IFERROR(VLOOKUP($A1199,General!$D$6:$D$235,1,0),0)</f>
        <v>0</v>
      </c>
      <c r="V1199" s="1227">
        <f>IFERROR(VLOOKUP($A1199,Firma!$H$4:$H$232,1,0),0)</f>
        <v>0</v>
      </c>
      <c r="W1199" s="1474" t="s">
        <v>5373</v>
      </c>
      <c r="X1199" s="1229" t="str">
        <f t="shared" si="18"/>
        <v>3169</v>
      </c>
    </row>
    <row r="1200" spans="1:24" x14ac:dyDescent="0.25">
      <c r="A1200" s="1474" t="s">
        <v>5374</v>
      </c>
      <c r="B1200" s="1475" t="s">
        <v>5407</v>
      </c>
      <c r="C1200" s="1382"/>
      <c r="D1200" s="1090"/>
      <c r="E1200" s="449"/>
      <c r="F1200" s="1227" t="str">
        <f>IFERROR(VLOOKUP(A1200,Factura1_0!$K$5:$K$263,1,0),"0")</f>
        <v>0</v>
      </c>
      <c r="G1200" s="1227">
        <f>IFERROR(VLOOKUP(A1200,Boleta1_0!$K$5:$K$248,1,0),0)</f>
        <v>0</v>
      </c>
      <c r="H1200" s="1227">
        <f>IFERROR(VLOOKUP(A1200,'Nota de Débito1_0'!$K$5:$K$238,1,0),0)</f>
        <v>0</v>
      </c>
      <c r="I1200" s="1227">
        <f>IFERROR(VLOOKUP(A1200,'Nota de Crédito1_0'!$K$5:$K$238,1,0),0)</f>
        <v>0</v>
      </c>
      <c r="J1200" s="1227">
        <f>IFERROR(VLOOKUP(A1200,Retenciones1_0!$K$5:$K$237,1,0),0)</f>
        <v>0</v>
      </c>
      <c r="K1200" s="1227">
        <f>IFERROR(VLOOKUP(A1200,Percepciones1_0!$K$5:$K$236,1,0),0)</f>
        <v>0</v>
      </c>
      <c r="L1200" s="1227">
        <f>IFERROR(VLOOKUP(A1200,Guía1_0!$K$5:$K$235,1,0),0)</f>
        <v>0</v>
      </c>
      <c r="M1200" s="1227">
        <f>IFERROR(VLOOKUP(A1200,'Resumen Diario1_1'!$K$5:$K$233,1,0),0)</f>
        <v>0</v>
      </c>
      <c r="N1200" s="1227">
        <f>IFERROR(VLOOKUP(A1200,'Comunicación de Baja1_0'!$K$5:$K$233,1,0),0)</f>
        <v>0</v>
      </c>
      <c r="O1200" s="1227">
        <f>IFERROR(VLOOKUP(A1200,'Resumen de reversiones1_0'!$K$5:$K$1000,1,0),0)</f>
        <v>0</v>
      </c>
      <c r="P1200" s="1227" t="str">
        <f>IFERROR(VLOOKUP(A1200,Factura2_0!$L$5:$L$971,1,0),0)</f>
        <v>3170</v>
      </c>
      <c r="Q1200" s="1227" t="str">
        <f>IFERROR(VLOOKUP($A1200,Boleta2_0!$L$5:$L$1117,1,0),0)</f>
        <v>3170</v>
      </c>
      <c r="R1200" s="1227">
        <f>IFERROR(VLOOKUP($A1200,'Servicios Públicos2_0'!$L$5:$L$462,1,0),0)</f>
        <v>0</v>
      </c>
      <c r="S1200" s="1227">
        <f>IFERROR(VLOOKUP($A1200,NotaCredito2_0!$L$5:$L$457,1,0),0)</f>
        <v>0</v>
      </c>
      <c r="T1200" s="1227">
        <f>IFERROR(VLOOKUP($A1200,NotaDebito2_0!$L$5:$L$454,1,0),0)</f>
        <v>0</v>
      </c>
      <c r="U1200" s="1227">
        <f>IFERROR(VLOOKUP($A1200,General!$D$6:$D$235,1,0),0)</f>
        <v>0</v>
      </c>
      <c r="V1200" s="1227">
        <f>IFERROR(VLOOKUP($A1200,Firma!$H$4:$H$232,1,0),0)</f>
        <v>0</v>
      </c>
      <c r="W1200" s="1474" t="s">
        <v>5374</v>
      </c>
      <c r="X1200" s="1229" t="str">
        <f t="shared" si="18"/>
        <v>3170</v>
      </c>
    </row>
    <row r="1201" spans="1:24" x14ac:dyDescent="0.25">
      <c r="A1201" s="1474" t="s">
        <v>5375</v>
      </c>
      <c r="B1201" s="1475" t="s">
        <v>5408</v>
      </c>
      <c r="C1201" s="1382"/>
      <c r="D1201" s="1090"/>
      <c r="E1201" s="449"/>
      <c r="F1201" s="1227" t="str">
        <f>IFERROR(VLOOKUP(A1201,Factura1_0!$K$5:$K$263,1,0),"0")</f>
        <v>0</v>
      </c>
      <c r="G1201" s="1227">
        <f>IFERROR(VLOOKUP(A1201,Boleta1_0!$K$5:$K$248,1,0),0)</f>
        <v>0</v>
      </c>
      <c r="H1201" s="1227">
        <f>IFERROR(VLOOKUP(A1201,'Nota de Débito1_0'!$K$5:$K$238,1,0),0)</f>
        <v>0</v>
      </c>
      <c r="I1201" s="1227">
        <f>IFERROR(VLOOKUP(A1201,'Nota de Crédito1_0'!$K$5:$K$238,1,0),0)</f>
        <v>0</v>
      </c>
      <c r="J1201" s="1227">
        <f>IFERROR(VLOOKUP(A1201,Retenciones1_0!$K$5:$K$237,1,0),0)</f>
        <v>0</v>
      </c>
      <c r="K1201" s="1227">
        <f>IFERROR(VLOOKUP(A1201,Percepciones1_0!$K$5:$K$236,1,0),0)</f>
        <v>0</v>
      </c>
      <c r="L1201" s="1227">
        <f>IFERROR(VLOOKUP(A1201,Guía1_0!$K$5:$K$235,1,0),0)</f>
        <v>0</v>
      </c>
      <c r="M1201" s="1227">
        <f>IFERROR(VLOOKUP(A1201,'Resumen Diario1_1'!$K$5:$K$233,1,0),0)</f>
        <v>0</v>
      </c>
      <c r="N1201" s="1227">
        <f>IFERROR(VLOOKUP(A1201,'Comunicación de Baja1_0'!$K$5:$K$233,1,0),0)</f>
        <v>0</v>
      </c>
      <c r="O1201" s="1227">
        <f>IFERROR(VLOOKUP(A1201,'Resumen de reversiones1_0'!$K$5:$K$1000,1,0),0)</f>
        <v>0</v>
      </c>
      <c r="P1201" s="1227" t="str">
        <f>IFERROR(VLOOKUP(A1201,Factura2_0!$L$5:$L$971,1,0),0)</f>
        <v>3171</v>
      </c>
      <c r="Q1201" s="1227" t="str">
        <f>IFERROR(VLOOKUP($A1201,Boleta2_0!$L$5:$L$1117,1,0),0)</f>
        <v>3171</v>
      </c>
      <c r="R1201" s="1227">
        <f>IFERROR(VLOOKUP($A1201,'Servicios Públicos2_0'!$L$5:$L$462,1,0),0)</f>
        <v>0</v>
      </c>
      <c r="S1201" s="1227">
        <f>IFERROR(VLOOKUP($A1201,NotaCredito2_0!$L$5:$L$457,1,0),0)</f>
        <v>0</v>
      </c>
      <c r="T1201" s="1227">
        <f>IFERROR(VLOOKUP($A1201,NotaDebito2_0!$L$5:$L$454,1,0),0)</f>
        <v>0</v>
      </c>
      <c r="U1201" s="1227">
        <f>IFERROR(VLOOKUP($A1201,General!$D$6:$D$235,1,0),0)</f>
        <v>0</v>
      </c>
      <c r="V1201" s="1227">
        <f>IFERROR(VLOOKUP($A1201,Firma!$H$4:$H$232,1,0),0)</f>
        <v>0</v>
      </c>
      <c r="W1201" s="1474" t="s">
        <v>5375</v>
      </c>
      <c r="X1201" s="1229" t="str">
        <f t="shared" si="18"/>
        <v>3171</v>
      </c>
    </row>
    <row r="1202" spans="1:24" x14ac:dyDescent="0.25">
      <c r="A1202" s="1474" t="s">
        <v>5376</v>
      </c>
      <c r="B1202" s="1475" t="s">
        <v>5409</v>
      </c>
      <c r="C1202" s="1382"/>
      <c r="D1202" s="1090"/>
      <c r="E1202" s="449"/>
      <c r="F1202" s="1227" t="str">
        <f>IFERROR(VLOOKUP(A1202,Factura1_0!$K$5:$K$263,1,0),"0")</f>
        <v>0</v>
      </c>
      <c r="G1202" s="1227">
        <f>IFERROR(VLOOKUP(A1202,Boleta1_0!$K$5:$K$248,1,0),0)</f>
        <v>0</v>
      </c>
      <c r="H1202" s="1227">
        <f>IFERROR(VLOOKUP(A1202,'Nota de Débito1_0'!$K$5:$K$238,1,0),0)</f>
        <v>0</v>
      </c>
      <c r="I1202" s="1227">
        <f>IFERROR(VLOOKUP(A1202,'Nota de Crédito1_0'!$K$5:$K$238,1,0),0)</f>
        <v>0</v>
      </c>
      <c r="J1202" s="1227">
        <f>IFERROR(VLOOKUP(A1202,Retenciones1_0!$K$5:$K$237,1,0),0)</f>
        <v>0</v>
      </c>
      <c r="K1202" s="1227">
        <f>IFERROR(VLOOKUP(A1202,Percepciones1_0!$K$5:$K$236,1,0),0)</f>
        <v>0</v>
      </c>
      <c r="L1202" s="1227">
        <f>IFERROR(VLOOKUP(A1202,Guía1_0!$K$5:$K$235,1,0),0)</f>
        <v>0</v>
      </c>
      <c r="M1202" s="1227">
        <f>IFERROR(VLOOKUP(A1202,'Resumen Diario1_1'!$K$5:$K$233,1,0),0)</f>
        <v>0</v>
      </c>
      <c r="N1202" s="1227">
        <f>IFERROR(VLOOKUP(A1202,'Comunicación de Baja1_0'!$K$5:$K$233,1,0),0)</f>
        <v>0</v>
      </c>
      <c r="O1202" s="1227">
        <f>IFERROR(VLOOKUP(A1202,'Resumen de reversiones1_0'!$K$5:$K$1000,1,0),0)</f>
        <v>0</v>
      </c>
      <c r="P1202" s="1227" t="str">
        <f>IFERROR(VLOOKUP(A1202,Factura2_0!$L$5:$L$971,1,0),0)</f>
        <v>3172</v>
      </c>
      <c r="Q1202" s="1227" t="str">
        <f>IFERROR(VLOOKUP($A1202,Boleta2_0!$L$5:$L$1117,1,0),0)</f>
        <v>3172</v>
      </c>
      <c r="R1202" s="1227">
        <f>IFERROR(VLOOKUP($A1202,'Servicios Públicos2_0'!$L$5:$L$462,1,0),0)</f>
        <v>0</v>
      </c>
      <c r="S1202" s="1227">
        <f>IFERROR(VLOOKUP($A1202,NotaCredito2_0!$L$5:$L$457,1,0),0)</f>
        <v>0</v>
      </c>
      <c r="T1202" s="1227">
        <f>IFERROR(VLOOKUP($A1202,NotaDebito2_0!$L$5:$L$454,1,0),0)</f>
        <v>0</v>
      </c>
      <c r="U1202" s="1227">
        <f>IFERROR(VLOOKUP($A1202,General!$D$6:$D$235,1,0),0)</f>
        <v>0</v>
      </c>
      <c r="V1202" s="1227">
        <f>IFERROR(VLOOKUP($A1202,Firma!$H$4:$H$232,1,0),0)</f>
        <v>0</v>
      </c>
      <c r="W1202" s="1474" t="s">
        <v>5376</v>
      </c>
      <c r="X1202" s="1229" t="str">
        <f t="shared" si="18"/>
        <v>3172</v>
      </c>
    </row>
    <row r="1203" spans="1:24" x14ac:dyDescent="0.25">
      <c r="A1203" s="1474" t="s">
        <v>5377</v>
      </c>
      <c r="B1203" s="1475" t="s">
        <v>5410</v>
      </c>
      <c r="C1203" s="1382"/>
      <c r="D1203" s="1090"/>
      <c r="E1203" s="449"/>
      <c r="F1203" s="1227" t="str">
        <f>IFERROR(VLOOKUP(A1203,Factura1_0!$K$5:$K$263,1,0),"0")</f>
        <v>0</v>
      </c>
      <c r="G1203" s="1227">
        <f>IFERROR(VLOOKUP(A1203,Boleta1_0!$K$5:$K$248,1,0),0)</f>
        <v>0</v>
      </c>
      <c r="H1203" s="1227">
        <f>IFERROR(VLOOKUP(A1203,'Nota de Débito1_0'!$K$5:$K$238,1,0),0)</f>
        <v>0</v>
      </c>
      <c r="I1203" s="1227">
        <f>IFERROR(VLOOKUP(A1203,'Nota de Crédito1_0'!$K$5:$K$238,1,0),0)</f>
        <v>0</v>
      </c>
      <c r="J1203" s="1227">
        <f>IFERROR(VLOOKUP(A1203,Retenciones1_0!$K$5:$K$237,1,0),0)</f>
        <v>0</v>
      </c>
      <c r="K1203" s="1227">
        <f>IFERROR(VLOOKUP(A1203,Percepciones1_0!$K$5:$K$236,1,0),0)</f>
        <v>0</v>
      </c>
      <c r="L1203" s="1227">
        <f>IFERROR(VLOOKUP(A1203,Guía1_0!$K$5:$K$235,1,0),0)</f>
        <v>0</v>
      </c>
      <c r="M1203" s="1227">
        <f>IFERROR(VLOOKUP(A1203,'Resumen Diario1_1'!$K$5:$K$233,1,0),0)</f>
        <v>0</v>
      </c>
      <c r="N1203" s="1227">
        <f>IFERROR(VLOOKUP(A1203,'Comunicación de Baja1_0'!$K$5:$K$233,1,0),0)</f>
        <v>0</v>
      </c>
      <c r="O1203" s="1227">
        <f>IFERROR(VLOOKUP(A1203,'Resumen de reversiones1_0'!$K$5:$K$1000,1,0),0)</f>
        <v>0</v>
      </c>
      <c r="P1203" s="1227" t="str">
        <f>IFERROR(VLOOKUP(A1203,Factura2_0!$L$5:$L$971,1,0),0)</f>
        <v>3173</v>
      </c>
      <c r="Q1203" s="1227" t="str">
        <f>IFERROR(VLOOKUP($A1203,Boleta2_0!$L$5:$L$1117,1,0),0)</f>
        <v>3173</v>
      </c>
      <c r="R1203" s="1227">
        <f>IFERROR(VLOOKUP($A1203,'Servicios Públicos2_0'!$L$5:$L$462,1,0),0)</f>
        <v>0</v>
      </c>
      <c r="S1203" s="1227">
        <f>IFERROR(VLOOKUP($A1203,NotaCredito2_0!$L$5:$L$457,1,0),0)</f>
        <v>0</v>
      </c>
      <c r="T1203" s="1227">
        <f>IFERROR(VLOOKUP($A1203,NotaDebito2_0!$L$5:$L$454,1,0),0)</f>
        <v>0</v>
      </c>
      <c r="U1203" s="1227">
        <f>IFERROR(VLOOKUP($A1203,General!$D$6:$D$235,1,0),0)</f>
        <v>0</v>
      </c>
      <c r="V1203" s="1227">
        <f>IFERROR(VLOOKUP($A1203,Firma!$H$4:$H$232,1,0),0)</f>
        <v>0</v>
      </c>
      <c r="W1203" s="1474" t="s">
        <v>5377</v>
      </c>
      <c r="X1203" s="1229" t="str">
        <f t="shared" si="18"/>
        <v>3173</v>
      </c>
    </row>
    <row r="1204" spans="1:24" x14ac:dyDescent="0.25">
      <c r="A1204" s="1474" t="s">
        <v>5378</v>
      </c>
      <c r="B1204" s="1475" t="s">
        <v>5411</v>
      </c>
      <c r="C1204" s="1382"/>
      <c r="D1204" s="1090"/>
      <c r="E1204" s="449"/>
      <c r="F1204" s="1227" t="str">
        <f>IFERROR(VLOOKUP(A1204,Factura1_0!$K$5:$K$263,1,0),"0")</f>
        <v>0</v>
      </c>
      <c r="G1204" s="1227">
        <f>IFERROR(VLOOKUP(A1204,Boleta1_0!$K$5:$K$248,1,0),0)</f>
        <v>0</v>
      </c>
      <c r="H1204" s="1227">
        <f>IFERROR(VLOOKUP(A1204,'Nota de Débito1_0'!$K$5:$K$238,1,0),0)</f>
        <v>0</v>
      </c>
      <c r="I1204" s="1227">
        <f>IFERROR(VLOOKUP(A1204,'Nota de Crédito1_0'!$K$5:$K$238,1,0),0)</f>
        <v>0</v>
      </c>
      <c r="J1204" s="1227">
        <f>IFERROR(VLOOKUP(A1204,Retenciones1_0!$K$5:$K$237,1,0),0)</f>
        <v>0</v>
      </c>
      <c r="K1204" s="1227">
        <f>IFERROR(VLOOKUP(A1204,Percepciones1_0!$K$5:$K$236,1,0),0)</f>
        <v>0</v>
      </c>
      <c r="L1204" s="1227">
        <f>IFERROR(VLOOKUP(A1204,Guía1_0!$K$5:$K$235,1,0),0)</f>
        <v>0</v>
      </c>
      <c r="M1204" s="1227">
        <f>IFERROR(VLOOKUP(A1204,'Resumen Diario1_1'!$K$5:$K$233,1,0),0)</f>
        <v>0</v>
      </c>
      <c r="N1204" s="1227">
        <f>IFERROR(VLOOKUP(A1204,'Comunicación de Baja1_0'!$K$5:$K$233,1,0),0)</f>
        <v>0</v>
      </c>
      <c r="O1204" s="1227">
        <f>IFERROR(VLOOKUP(A1204,'Resumen de reversiones1_0'!$K$5:$K$1000,1,0),0)</f>
        <v>0</v>
      </c>
      <c r="P1204" s="1227" t="str">
        <f>IFERROR(VLOOKUP(A1204,Factura2_0!$L$5:$L$971,1,0),0)</f>
        <v>3174</v>
      </c>
      <c r="Q1204" s="1227" t="str">
        <f>IFERROR(VLOOKUP($A1204,Boleta2_0!$L$5:$L$1117,1,0),0)</f>
        <v>3174</v>
      </c>
      <c r="R1204" s="1227">
        <f>IFERROR(VLOOKUP($A1204,'Servicios Públicos2_0'!$L$5:$L$462,1,0),0)</f>
        <v>0</v>
      </c>
      <c r="S1204" s="1227">
        <f>IFERROR(VLOOKUP($A1204,NotaCredito2_0!$L$5:$L$457,1,0),0)</f>
        <v>0</v>
      </c>
      <c r="T1204" s="1227">
        <f>IFERROR(VLOOKUP($A1204,NotaDebito2_0!$L$5:$L$454,1,0),0)</f>
        <v>0</v>
      </c>
      <c r="U1204" s="1227">
        <f>IFERROR(VLOOKUP($A1204,General!$D$6:$D$235,1,0),0)</f>
        <v>0</v>
      </c>
      <c r="V1204" s="1227">
        <f>IFERROR(VLOOKUP($A1204,Firma!$H$4:$H$232,1,0),0)</f>
        <v>0</v>
      </c>
      <c r="W1204" s="1474" t="s">
        <v>5378</v>
      </c>
      <c r="X1204" s="1229" t="str">
        <f t="shared" si="18"/>
        <v>3174</v>
      </c>
    </row>
    <row r="1205" spans="1:24" x14ac:dyDescent="0.25">
      <c r="A1205" s="1474" t="s">
        <v>5379</v>
      </c>
      <c r="B1205" s="1475" t="s">
        <v>5412</v>
      </c>
      <c r="C1205" s="1382"/>
      <c r="D1205" s="1090"/>
      <c r="E1205" s="449"/>
      <c r="F1205" s="1227" t="str">
        <f>IFERROR(VLOOKUP(A1205,Factura1_0!$K$5:$K$263,1,0),"0")</f>
        <v>0</v>
      </c>
      <c r="G1205" s="1227">
        <f>IFERROR(VLOOKUP(A1205,Boleta1_0!$K$5:$K$248,1,0),0)</f>
        <v>0</v>
      </c>
      <c r="H1205" s="1227">
        <f>IFERROR(VLOOKUP(A1205,'Nota de Débito1_0'!$K$5:$K$238,1,0),0)</f>
        <v>0</v>
      </c>
      <c r="I1205" s="1227">
        <f>IFERROR(VLOOKUP(A1205,'Nota de Crédito1_0'!$K$5:$K$238,1,0),0)</f>
        <v>0</v>
      </c>
      <c r="J1205" s="1227">
        <f>IFERROR(VLOOKUP(A1205,Retenciones1_0!$K$5:$K$237,1,0),0)</f>
        <v>0</v>
      </c>
      <c r="K1205" s="1227">
        <f>IFERROR(VLOOKUP(A1205,Percepciones1_0!$K$5:$K$236,1,0),0)</f>
        <v>0</v>
      </c>
      <c r="L1205" s="1227">
        <f>IFERROR(VLOOKUP(A1205,Guía1_0!$K$5:$K$235,1,0),0)</f>
        <v>0</v>
      </c>
      <c r="M1205" s="1227">
        <f>IFERROR(VLOOKUP(A1205,'Resumen Diario1_1'!$K$5:$K$233,1,0),0)</f>
        <v>0</v>
      </c>
      <c r="N1205" s="1227">
        <f>IFERROR(VLOOKUP(A1205,'Comunicación de Baja1_0'!$K$5:$K$233,1,0),0)</f>
        <v>0</v>
      </c>
      <c r="O1205" s="1227">
        <f>IFERROR(VLOOKUP(A1205,'Resumen de reversiones1_0'!$K$5:$K$1000,1,0),0)</f>
        <v>0</v>
      </c>
      <c r="P1205" s="1227" t="str">
        <f>IFERROR(VLOOKUP(A1205,Factura2_0!$L$5:$L$971,1,0),0)</f>
        <v>3175</v>
      </c>
      <c r="Q1205" s="1227" t="str">
        <f>IFERROR(VLOOKUP($A1205,Boleta2_0!$L$5:$L$1117,1,0),0)</f>
        <v>3175</v>
      </c>
      <c r="R1205" s="1227">
        <f>IFERROR(VLOOKUP($A1205,'Servicios Públicos2_0'!$L$5:$L$462,1,0),0)</f>
        <v>0</v>
      </c>
      <c r="S1205" s="1227">
        <f>IFERROR(VLOOKUP($A1205,NotaCredito2_0!$L$5:$L$457,1,0),0)</f>
        <v>0</v>
      </c>
      <c r="T1205" s="1227">
        <f>IFERROR(VLOOKUP($A1205,NotaDebito2_0!$L$5:$L$454,1,0),0)</f>
        <v>0</v>
      </c>
      <c r="U1205" s="1227">
        <f>IFERROR(VLOOKUP($A1205,General!$D$6:$D$235,1,0),0)</f>
        <v>0</v>
      </c>
      <c r="V1205" s="1227">
        <f>IFERROR(VLOOKUP($A1205,Firma!$H$4:$H$232,1,0),0)</f>
        <v>0</v>
      </c>
      <c r="W1205" s="1474" t="s">
        <v>5379</v>
      </c>
      <c r="X1205" s="1229" t="str">
        <f t="shared" si="18"/>
        <v>3175</v>
      </c>
    </row>
    <row r="1206" spans="1:24" x14ac:dyDescent="0.25">
      <c r="A1206" s="1474" t="s">
        <v>5380</v>
      </c>
      <c r="B1206" s="1475" t="s">
        <v>5416</v>
      </c>
      <c r="C1206" s="1382"/>
      <c r="D1206" s="1090"/>
      <c r="E1206" s="449"/>
      <c r="F1206" s="1227" t="str">
        <f>IFERROR(VLOOKUP(A1206,Factura1_0!$K$5:$K$263,1,0),"0")</f>
        <v>0</v>
      </c>
      <c r="G1206" s="1227">
        <f>IFERROR(VLOOKUP(A1206,Boleta1_0!$K$5:$K$248,1,0),0)</f>
        <v>0</v>
      </c>
      <c r="H1206" s="1227">
        <f>IFERROR(VLOOKUP(A1206,'Nota de Débito1_0'!$K$5:$K$238,1,0),0)</f>
        <v>0</v>
      </c>
      <c r="I1206" s="1227">
        <f>IFERROR(VLOOKUP(A1206,'Nota de Crédito1_0'!$K$5:$K$238,1,0),0)</f>
        <v>0</v>
      </c>
      <c r="J1206" s="1227">
        <f>IFERROR(VLOOKUP(A1206,Retenciones1_0!$K$5:$K$237,1,0),0)</f>
        <v>0</v>
      </c>
      <c r="K1206" s="1227">
        <f>IFERROR(VLOOKUP(A1206,Percepciones1_0!$K$5:$K$236,1,0),0)</f>
        <v>0</v>
      </c>
      <c r="L1206" s="1227">
        <f>IFERROR(VLOOKUP(A1206,Guía1_0!$K$5:$K$235,1,0),0)</f>
        <v>0</v>
      </c>
      <c r="M1206" s="1227">
        <f>IFERROR(VLOOKUP(A1206,'Resumen Diario1_1'!$K$5:$K$233,1,0),0)</f>
        <v>0</v>
      </c>
      <c r="N1206" s="1227">
        <f>IFERROR(VLOOKUP(A1206,'Comunicación de Baja1_0'!$K$5:$K$233,1,0),0)</f>
        <v>0</v>
      </c>
      <c r="O1206" s="1227">
        <f>IFERROR(VLOOKUP(A1206,'Resumen de reversiones1_0'!$K$5:$K$1000,1,0),0)</f>
        <v>0</v>
      </c>
      <c r="P1206" s="1227" t="str">
        <f>IFERROR(VLOOKUP(A1206,Factura2_0!$L$5:$L$971,1,0),0)</f>
        <v>3176</v>
      </c>
      <c r="Q1206" s="1227" t="str">
        <f>IFERROR(VLOOKUP($A1206,Boleta2_0!$L$5:$L$1117,1,0),0)</f>
        <v>3176</v>
      </c>
      <c r="R1206" s="1227">
        <f>IFERROR(VLOOKUP($A1206,'Servicios Públicos2_0'!$L$5:$L$462,1,0),0)</f>
        <v>0</v>
      </c>
      <c r="S1206" s="1227">
        <f>IFERROR(VLOOKUP($A1206,NotaCredito2_0!$L$5:$L$457,1,0),0)</f>
        <v>0</v>
      </c>
      <c r="T1206" s="1227">
        <f>IFERROR(VLOOKUP($A1206,NotaDebito2_0!$L$5:$L$454,1,0),0)</f>
        <v>0</v>
      </c>
      <c r="U1206" s="1227">
        <f>IFERROR(VLOOKUP($A1206,General!$D$6:$D$235,1,0),0)</f>
        <v>0</v>
      </c>
      <c r="V1206" s="1227">
        <f>IFERROR(VLOOKUP($A1206,Firma!$H$4:$H$232,1,0),0)</f>
        <v>0</v>
      </c>
      <c r="W1206" s="1474" t="s">
        <v>5380</v>
      </c>
      <c r="X1206" s="1229" t="str">
        <f t="shared" si="18"/>
        <v>3176</v>
      </c>
    </row>
    <row r="1207" spans="1:24" x14ac:dyDescent="0.25">
      <c r="A1207" s="1474" t="s">
        <v>5413</v>
      </c>
      <c r="B1207" s="1475" t="s">
        <v>5417</v>
      </c>
      <c r="C1207" s="1382"/>
      <c r="D1207" s="1090"/>
      <c r="E1207" s="449"/>
      <c r="F1207" s="1227" t="str">
        <f>IFERROR(VLOOKUP(A1207,Factura1_0!$K$5:$K$263,1,0),"0")</f>
        <v>0</v>
      </c>
      <c r="G1207" s="1227">
        <f>IFERROR(VLOOKUP(A1207,Boleta1_0!$K$5:$K$248,1,0),0)</f>
        <v>0</v>
      </c>
      <c r="H1207" s="1227">
        <f>IFERROR(VLOOKUP(A1207,'Nota de Débito1_0'!$K$5:$K$238,1,0),0)</f>
        <v>0</v>
      </c>
      <c r="I1207" s="1227">
        <f>IFERROR(VLOOKUP(A1207,'Nota de Crédito1_0'!$K$5:$K$238,1,0),0)</f>
        <v>0</v>
      </c>
      <c r="J1207" s="1227">
        <f>IFERROR(VLOOKUP(A1207,Retenciones1_0!$K$5:$K$237,1,0),0)</f>
        <v>0</v>
      </c>
      <c r="K1207" s="1227">
        <f>IFERROR(VLOOKUP(A1207,Percepciones1_0!$K$5:$K$236,1,0),0)</f>
        <v>0</v>
      </c>
      <c r="L1207" s="1227">
        <f>IFERROR(VLOOKUP(A1207,Guía1_0!$K$5:$K$235,1,0),0)</f>
        <v>0</v>
      </c>
      <c r="M1207" s="1227">
        <f>IFERROR(VLOOKUP(A1207,'Resumen Diario1_1'!$K$5:$K$233,1,0),0)</f>
        <v>0</v>
      </c>
      <c r="N1207" s="1227">
        <f>IFERROR(VLOOKUP(A1207,'Comunicación de Baja1_0'!$K$5:$K$233,1,0),0)</f>
        <v>0</v>
      </c>
      <c r="O1207" s="1227">
        <f>IFERROR(VLOOKUP(A1207,'Resumen de reversiones1_0'!$K$5:$K$1000,1,0),0)</f>
        <v>0</v>
      </c>
      <c r="P1207" s="1227" t="str">
        <f>IFERROR(VLOOKUP(A1207,Factura2_0!$L$5:$L$971,1,0),0)</f>
        <v>3177</v>
      </c>
      <c r="Q1207" s="1227" t="str">
        <f>IFERROR(VLOOKUP($A1207,Boleta2_0!$L$5:$L$1117,1,0),0)</f>
        <v>3177</v>
      </c>
      <c r="R1207" s="1227">
        <f>IFERROR(VLOOKUP($A1207,'Servicios Públicos2_0'!$L$5:$L$462,1,0),0)</f>
        <v>0</v>
      </c>
      <c r="S1207" s="1227">
        <f>IFERROR(VLOOKUP($A1207,NotaCredito2_0!$L$5:$L$457,1,0),0)</f>
        <v>0</v>
      </c>
      <c r="T1207" s="1227">
        <f>IFERROR(VLOOKUP($A1207,NotaDebito2_0!$L$5:$L$454,1,0),0)</f>
        <v>0</v>
      </c>
      <c r="U1207" s="1227">
        <f>IFERROR(VLOOKUP($A1207,General!$D$6:$D$235,1,0),0)</f>
        <v>0</v>
      </c>
      <c r="V1207" s="1227">
        <f>IFERROR(VLOOKUP($A1207,Firma!$H$4:$H$232,1,0),0)</f>
        <v>0</v>
      </c>
      <c r="W1207" s="1474" t="s">
        <v>5413</v>
      </c>
      <c r="X1207" s="1229" t="str">
        <f t="shared" si="18"/>
        <v>3177</v>
      </c>
    </row>
    <row r="1208" spans="1:24" x14ac:dyDescent="0.25">
      <c r="A1208" s="1474" t="s">
        <v>5414</v>
      </c>
      <c r="B1208" s="1475" t="s">
        <v>5422</v>
      </c>
      <c r="C1208" s="1382"/>
      <c r="D1208" s="1090"/>
      <c r="E1208" s="449"/>
      <c r="F1208" s="1227" t="str">
        <f>IFERROR(VLOOKUP(A1208,Factura1_0!$K$5:$K$263,1,0),"0")</f>
        <v>0</v>
      </c>
      <c r="G1208" s="1227">
        <f>IFERROR(VLOOKUP(A1208,Boleta1_0!$K$5:$K$248,1,0),0)</f>
        <v>0</v>
      </c>
      <c r="H1208" s="1227">
        <f>IFERROR(VLOOKUP(A1208,'Nota de Débito1_0'!$K$5:$K$238,1,0),0)</f>
        <v>0</v>
      </c>
      <c r="I1208" s="1227">
        <f>IFERROR(VLOOKUP(A1208,'Nota de Crédito1_0'!$K$5:$K$238,1,0),0)</f>
        <v>0</v>
      </c>
      <c r="J1208" s="1227">
        <f>IFERROR(VLOOKUP(A1208,Retenciones1_0!$K$5:$K$237,1,0),0)</f>
        <v>0</v>
      </c>
      <c r="K1208" s="1227">
        <f>IFERROR(VLOOKUP(A1208,Percepciones1_0!$K$5:$K$236,1,0),0)</f>
        <v>0</v>
      </c>
      <c r="L1208" s="1227">
        <f>IFERROR(VLOOKUP(A1208,Guía1_0!$K$5:$K$235,1,0),0)</f>
        <v>0</v>
      </c>
      <c r="M1208" s="1227">
        <f>IFERROR(VLOOKUP(A1208,'Resumen Diario1_1'!$K$5:$K$233,1,0),0)</f>
        <v>0</v>
      </c>
      <c r="N1208" s="1227">
        <f>IFERROR(VLOOKUP(A1208,'Comunicación de Baja1_0'!$K$5:$K$233,1,0),0)</f>
        <v>0</v>
      </c>
      <c r="O1208" s="1227">
        <f>IFERROR(VLOOKUP(A1208,'Resumen de reversiones1_0'!$K$5:$K$1000,1,0),0)</f>
        <v>0</v>
      </c>
      <c r="P1208" s="1227" t="str">
        <f>IFERROR(VLOOKUP(A1208,Factura2_0!$L$5:$L$971,1,0),0)</f>
        <v>3178</v>
      </c>
      <c r="Q1208" s="1227" t="str">
        <f>IFERROR(VLOOKUP($A1208,Boleta2_0!$L$5:$L$1117,1,0),0)</f>
        <v>3178</v>
      </c>
      <c r="R1208" s="1227">
        <f>IFERROR(VLOOKUP($A1208,'Servicios Públicos2_0'!$L$5:$L$462,1,0),0)</f>
        <v>0</v>
      </c>
      <c r="S1208" s="1227">
        <f>IFERROR(VLOOKUP($A1208,NotaCredito2_0!$L$5:$L$457,1,0),0)</f>
        <v>0</v>
      </c>
      <c r="T1208" s="1227">
        <f>IFERROR(VLOOKUP($A1208,NotaDebito2_0!$L$5:$L$454,1,0),0)</f>
        <v>0</v>
      </c>
      <c r="U1208" s="1227">
        <f>IFERROR(VLOOKUP($A1208,General!$D$6:$D$235,1,0),0)</f>
        <v>0</v>
      </c>
      <c r="V1208" s="1227">
        <f>IFERROR(VLOOKUP($A1208,Firma!$H$4:$H$232,1,0),0)</f>
        <v>0</v>
      </c>
      <c r="W1208" s="1474" t="s">
        <v>5414</v>
      </c>
      <c r="X1208" s="1229" t="str">
        <f t="shared" si="18"/>
        <v>3178</v>
      </c>
    </row>
    <row r="1209" spans="1:24" x14ac:dyDescent="0.25">
      <c r="A1209" s="1474" t="s">
        <v>5415</v>
      </c>
      <c r="B1209" s="1475" t="s">
        <v>5423</v>
      </c>
      <c r="C1209" s="1382"/>
      <c r="D1209" s="1090"/>
      <c r="E1209" s="449"/>
      <c r="F1209" s="1227" t="str">
        <f>IFERROR(VLOOKUP(A1209,Factura1_0!$K$5:$K$263,1,0),"0")</f>
        <v>0</v>
      </c>
      <c r="G1209" s="1227">
        <f>IFERROR(VLOOKUP(A1209,Boleta1_0!$K$5:$K$248,1,0),0)</f>
        <v>0</v>
      </c>
      <c r="H1209" s="1227">
        <f>IFERROR(VLOOKUP(A1209,'Nota de Débito1_0'!$K$5:$K$238,1,0),0)</f>
        <v>0</v>
      </c>
      <c r="I1209" s="1227">
        <f>IFERROR(VLOOKUP(A1209,'Nota de Crédito1_0'!$K$5:$K$238,1,0),0)</f>
        <v>0</v>
      </c>
      <c r="J1209" s="1227">
        <f>IFERROR(VLOOKUP(A1209,Retenciones1_0!$K$5:$K$237,1,0),0)</f>
        <v>0</v>
      </c>
      <c r="K1209" s="1227">
        <f>IFERROR(VLOOKUP(A1209,Percepciones1_0!$K$5:$K$236,1,0),0)</f>
        <v>0</v>
      </c>
      <c r="L1209" s="1227">
        <f>IFERROR(VLOOKUP(A1209,Guía1_0!$K$5:$K$235,1,0),0)</f>
        <v>0</v>
      </c>
      <c r="M1209" s="1227">
        <f>IFERROR(VLOOKUP(A1209,'Resumen Diario1_1'!$K$5:$K$233,1,0),0)</f>
        <v>0</v>
      </c>
      <c r="N1209" s="1227">
        <f>IFERROR(VLOOKUP(A1209,'Comunicación de Baja1_0'!$K$5:$K$233,1,0),0)</f>
        <v>0</v>
      </c>
      <c r="O1209" s="1227">
        <f>IFERROR(VLOOKUP(A1209,'Resumen de reversiones1_0'!$K$5:$K$1000,1,0),0)</f>
        <v>0</v>
      </c>
      <c r="P1209" s="1227" t="str">
        <f>IFERROR(VLOOKUP(A1209,Factura2_0!$L$5:$L$971,1,0),0)</f>
        <v>3179</v>
      </c>
      <c r="Q1209" s="1227" t="str">
        <f>IFERROR(VLOOKUP($A1209,Boleta2_0!$L$5:$L$1117,1,0),0)</f>
        <v>3179</v>
      </c>
      <c r="R1209" s="1227">
        <f>IFERROR(VLOOKUP($A1209,'Servicios Públicos2_0'!$L$5:$L$462,1,0),0)</f>
        <v>0</v>
      </c>
      <c r="S1209" s="1227">
        <f>IFERROR(VLOOKUP($A1209,NotaCredito2_0!$L$5:$L$457,1,0),0)</f>
        <v>0</v>
      </c>
      <c r="T1209" s="1227">
        <f>IFERROR(VLOOKUP($A1209,NotaDebito2_0!$L$5:$L$454,1,0),0)</f>
        <v>0</v>
      </c>
      <c r="U1209" s="1227">
        <f>IFERROR(VLOOKUP($A1209,General!$D$6:$D$235,1,0),0)</f>
        <v>0</v>
      </c>
      <c r="V1209" s="1227">
        <f>IFERROR(VLOOKUP($A1209,Firma!$H$4:$H$232,1,0),0)</f>
        <v>0</v>
      </c>
      <c r="W1209" s="1474" t="s">
        <v>5415</v>
      </c>
      <c r="X1209" s="1229" t="str">
        <f t="shared" si="18"/>
        <v>3179</v>
      </c>
    </row>
    <row r="1210" spans="1:24" x14ac:dyDescent="0.25">
      <c r="A1210" s="1474" t="s">
        <v>5418</v>
      </c>
      <c r="B1210" s="1475" t="s">
        <v>5424</v>
      </c>
      <c r="C1210" s="1382"/>
      <c r="D1210" s="1090"/>
      <c r="E1210" s="449"/>
      <c r="F1210" s="1227" t="str">
        <f>IFERROR(VLOOKUP(A1210,Factura1_0!$K$5:$K$263,1,0),"0")</f>
        <v>0</v>
      </c>
      <c r="G1210" s="1227">
        <f>IFERROR(VLOOKUP(A1210,Boleta1_0!$K$5:$K$248,1,0),0)</f>
        <v>0</v>
      </c>
      <c r="H1210" s="1227">
        <f>IFERROR(VLOOKUP(A1210,'Nota de Débito1_0'!$K$5:$K$238,1,0),0)</f>
        <v>0</v>
      </c>
      <c r="I1210" s="1227">
        <f>IFERROR(VLOOKUP(A1210,'Nota de Crédito1_0'!$K$5:$K$238,1,0),0)</f>
        <v>0</v>
      </c>
      <c r="J1210" s="1227">
        <f>IFERROR(VLOOKUP(A1210,Retenciones1_0!$K$5:$K$237,1,0),0)</f>
        <v>0</v>
      </c>
      <c r="K1210" s="1227">
        <f>IFERROR(VLOOKUP(A1210,Percepciones1_0!$K$5:$K$236,1,0),0)</f>
        <v>0</v>
      </c>
      <c r="L1210" s="1227">
        <f>IFERROR(VLOOKUP(A1210,Guía1_0!$K$5:$K$235,1,0),0)</f>
        <v>0</v>
      </c>
      <c r="M1210" s="1227">
        <f>IFERROR(VLOOKUP(A1210,'Resumen Diario1_1'!$K$5:$K$233,1,0),0)</f>
        <v>0</v>
      </c>
      <c r="N1210" s="1227">
        <f>IFERROR(VLOOKUP(A1210,'Comunicación de Baja1_0'!$K$5:$K$233,1,0),0)</f>
        <v>0</v>
      </c>
      <c r="O1210" s="1227">
        <f>IFERROR(VLOOKUP(A1210,'Resumen de reversiones1_0'!$K$5:$K$1000,1,0),0)</f>
        <v>0</v>
      </c>
      <c r="P1210" s="1227" t="str">
        <f>IFERROR(VLOOKUP(A1210,Factura2_0!$L$5:$L$971,1,0),0)</f>
        <v>3180</v>
      </c>
      <c r="Q1210" s="1227" t="str">
        <f>IFERROR(VLOOKUP($A1210,Boleta2_0!$L$5:$L$1117,1,0),0)</f>
        <v>3180</v>
      </c>
      <c r="R1210" s="1227">
        <f>IFERROR(VLOOKUP($A1210,'Servicios Públicos2_0'!$L$5:$L$462,1,0),0)</f>
        <v>0</v>
      </c>
      <c r="S1210" s="1227">
        <f>IFERROR(VLOOKUP($A1210,NotaCredito2_0!$L$5:$L$457,1,0),0)</f>
        <v>0</v>
      </c>
      <c r="T1210" s="1227">
        <f>IFERROR(VLOOKUP($A1210,NotaDebito2_0!$L$5:$L$454,1,0),0)</f>
        <v>0</v>
      </c>
      <c r="U1210" s="1227">
        <f>IFERROR(VLOOKUP($A1210,General!$D$6:$D$235,1,0),0)</f>
        <v>0</v>
      </c>
      <c r="V1210" s="1227">
        <f>IFERROR(VLOOKUP($A1210,Firma!$H$4:$H$232,1,0),0)</f>
        <v>0</v>
      </c>
      <c r="W1210" s="1474" t="s">
        <v>5418</v>
      </c>
      <c r="X1210" s="1229" t="str">
        <f t="shared" si="18"/>
        <v>3180</v>
      </c>
    </row>
    <row r="1211" spans="1:24" x14ac:dyDescent="0.25">
      <c r="A1211" s="1474" t="s">
        <v>5419</v>
      </c>
      <c r="B1211" s="1475" t="s">
        <v>5425</v>
      </c>
      <c r="C1211" s="1382"/>
      <c r="D1211" s="1090"/>
      <c r="E1211" s="449"/>
      <c r="F1211" s="1227" t="str">
        <f>IFERROR(VLOOKUP(A1211,Factura1_0!$K$5:$K$263,1,0),"0")</f>
        <v>0</v>
      </c>
      <c r="G1211" s="1227">
        <f>IFERROR(VLOOKUP(A1211,Boleta1_0!$K$5:$K$248,1,0),0)</f>
        <v>0</v>
      </c>
      <c r="H1211" s="1227">
        <f>IFERROR(VLOOKUP(A1211,'Nota de Débito1_0'!$K$5:$K$238,1,0),0)</f>
        <v>0</v>
      </c>
      <c r="I1211" s="1227">
        <f>IFERROR(VLOOKUP(A1211,'Nota de Crédito1_0'!$K$5:$K$238,1,0),0)</f>
        <v>0</v>
      </c>
      <c r="J1211" s="1227">
        <f>IFERROR(VLOOKUP(A1211,Retenciones1_0!$K$5:$K$237,1,0),0)</f>
        <v>0</v>
      </c>
      <c r="K1211" s="1227">
        <f>IFERROR(VLOOKUP(A1211,Percepciones1_0!$K$5:$K$236,1,0),0)</f>
        <v>0</v>
      </c>
      <c r="L1211" s="1227">
        <f>IFERROR(VLOOKUP(A1211,Guía1_0!$K$5:$K$235,1,0),0)</f>
        <v>0</v>
      </c>
      <c r="M1211" s="1227">
        <f>IFERROR(VLOOKUP(A1211,'Resumen Diario1_1'!$K$5:$K$233,1,0),0)</f>
        <v>0</v>
      </c>
      <c r="N1211" s="1227">
        <f>IFERROR(VLOOKUP(A1211,'Comunicación de Baja1_0'!$K$5:$K$233,1,0),0)</f>
        <v>0</v>
      </c>
      <c r="O1211" s="1227">
        <f>IFERROR(VLOOKUP(A1211,'Resumen de reversiones1_0'!$K$5:$K$1000,1,0),0)</f>
        <v>0</v>
      </c>
      <c r="P1211" s="1227" t="str">
        <f>IFERROR(VLOOKUP(A1211,Factura2_0!$L$5:$L$971,1,0),0)</f>
        <v>3181</v>
      </c>
      <c r="Q1211" s="1227">
        <f>IFERROR(VLOOKUP($A1211,Boleta2_0!$L$5:$L$1117,1,0),0)</f>
        <v>0</v>
      </c>
      <c r="R1211" s="1227">
        <f>IFERROR(VLOOKUP($A1211,'Servicios Públicos2_0'!$L$5:$L$462,1,0),0)</f>
        <v>0</v>
      </c>
      <c r="S1211" s="1227">
        <f>IFERROR(VLOOKUP($A1211,NotaCredito2_0!$L$5:$L$457,1,0),0)</f>
        <v>0</v>
      </c>
      <c r="T1211" s="1227">
        <f>IFERROR(VLOOKUP($A1211,NotaDebito2_0!$L$5:$L$454,1,0),0)</f>
        <v>0</v>
      </c>
      <c r="U1211" s="1227">
        <f>IFERROR(VLOOKUP($A1211,General!$D$6:$D$235,1,0),0)</f>
        <v>0</v>
      </c>
      <c r="V1211" s="1227">
        <f>IFERROR(VLOOKUP($A1211,Firma!$H$4:$H$232,1,0),0)</f>
        <v>0</v>
      </c>
      <c r="W1211" s="1474" t="s">
        <v>5419</v>
      </c>
      <c r="X1211" s="1229" t="str">
        <f t="shared" si="18"/>
        <v>3181</v>
      </c>
    </row>
    <row r="1212" spans="1:24" x14ac:dyDescent="0.25">
      <c r="A1212" s="1474" t="s">
        <v>5420</v>
      </c>
      <c r="B1212" s="1475" t="s">
        <v>5442</v>
      </c>
      <c r="C1212" s="1382"/>
      <c r="D1212" s="1090"/>
      <c r="E1212" s="449"/>
      <c r="F1212" s="1227" t="str">
        <f>IFERROR(VLOOKUP(A1212,Factura1_0!$K$5:$K$263,1,0),"0")</f>
        <v>0</v>
      </c>
      <c r="G1212" s="1227">
        <f>IFERROR(VLOOKUP(A1212,Boleta1_0!$K$5:$K$248,1,0),0)</f>
        <v>0</v>
      </c>
      <c r="H1212" s="1227">
        <f>IFERROR(VLOOKUP(A1212,'Nota de Débito1_0'!$K$5:$K$238,1,0),0)</f>
        <v>0</v>
      </c>
      <c r="I1212" s="1227">
        <f>IFERROR(VLOOKUP(A1212,'Nota de Crédito1_0'!$K$5:$K$238,1,0),0)</f>
        <v>0</v>
      </c>
      <c r="J1212" s="1227">
        <f>IFERROR(VLOOKUP(A1212,Retenciones1_0!$K$5:$K$237,1,0),0)</f>
        <v>0</v>
      </c>
      <c r="K1212" s="1227">
        <f>IFERROR(VLOOKUP(A1212,Percepciones1_0!$K$5:$K$236,1,0),0)</f>
        <v>0</v>
      </c>
      <c r="L1212" s="1227">
        <f>IFERROR(VLOOKUP(A1212,Guía1_0!$K$5:$K$235,1,0),0)</f>
        <v>0</v>
      </c>
      <c r="M1212" s="1227">
        <f>IFERROR(VLOOKUP(A1212,'Resumen Diario1_1'!$K$5:$K$233,1,0),0)</f>
        <v>0</v>
      </c>
      <c r="N1212" s="1227">
        <f>IFERROR(VLOOKUP(A1212,'Comunicación de Baja1_0'!$K$5:$K$233,1,0),0)</f>
        <v>0</v>
      </c>
      <c r="O1212" s="1227">
        <f>IFERROR(VLOOKUP(A1212,'Resumen de reversiones1_0'!$K$5:$K$1000,1,0),0)</f>
        <v>0</v>
      </c>
      <c r="P1212" s="1227" t="str">
        <f>IFERROR(VLOOKUP(A1212,Factura2_0!$L$5:$L$971,1,0),0)</f>
        <v>3182</v>
      </c>
      <c r="Q1212" s="1227" t="str">
        <f>IFERROR(VLOOKUP($A1212,Boleta2_0!$L$5:$L$1117,1,0),0)</f>
        <v>3182</v>
      </c>
      <c r="R1212" s="1227">
        <f>IFERROR(VLOOKUP($A1212,'Servicios Públicos2_0'!$L$5:$L$462,1,0),0)</f>
        <v>0</v>
      </c>
      <c r="S1212" s="1227">
        <f>IFERROR(VLOOKUP($A1212,NotaCredito2_0!$L$5:$L$457,1,0),0)</f>
        <v>0</v>
      </c>
      <c r="T1212" s="1227">
        <f>IFERROR(VLOOKUP($A1212,NotaDebito2_0!$L$5:$L$454,1,0),0)</f>
        <v>0</v>
      </c>
      <c r="U1212" s="1227">
        <f>IFERROR(VLOOKUP($A1212,General!$D$6:$D$235,1,0),0)</f>
        <v>0</v>
      </c>
      <c r="V1212" s="1227">
        <f>IFERROR(VLOOKUP($A1212,Firma!$H$4:$H$232,1,0),0)</f>
        <v>0</v>
      </c>
      <c r="W1212" s="1474" t="s">
        <v>5420</v>
      </c>
      <c r="X1212" s="1229" t="str">
        <f t="shared" si="18"/>
        <v>3182</v>
      </c>
    </row>
    <row r="1213" spans="1:24" x14ac:dyDescent="0.25">
      <c r="A1213" s="1474" t="s">
        <v>5421</v>
      </c>
      <c r="B1213" s="1475" t="s">
        <v>5443</v>
      </c>
      <c r="C1213" s="1382"/>
      <c r="D1213" s="1090"/>
      <c r="E1213" s="449"/>
      <c r="F1213" s="1227" t="str">
        <f>IFERROR(VLOOKUP(A1213,Factura1_0!$K$5:$K$263,1,0),"0")</f>
        <v>0</v>
      </c>
      <c r="G1213" s="1227">
        <f>IFERROR(VLOOKUP(A1213,Boleta1_0!$K$5:$K$248,1,0),0)</f>
        <v>0</v>
      </c>
      <c r="H1213" s="1227">
        <f>IFERROR(VLOOKUP(A1213,'Nota de Débito1_0'!$K$5:$K$238,1,0),0)</f>
        <v>0</v>
      </c>
      <c r="I1213" s="1227">
        <f>IFERROR(VLOOKUP(A1213,'Nota de Crédito1_0'!$K$5:$K$238,1,0),0)</f>
        <v>0</v>
      </c>
      <c r="J1213" s="1227">
        <f>IFERROR(VLOOKUP(A1213,Retenciones1_0!$K$5:$K$237,1,0),0)</f>
        <v>0</v>
      </c>
      <c r="K1213" s="1227">
        <f>IFERROR(VLOOKUP(A1213,Percepciones1_0!$K$5:$K$236,1,0),0)</f>
        <v>0</v>
      </c>
      <c r="L1213" s="1227">
        <f>IFERROR(VLOOKUP(A1213,Guía1_0!$K$5:$K$235,1,0),0)</f>
        <v>0</v>
      </c>
      <c r="M1213" s="1227">
        <f>IFERROR(VLOOKUP(A1213,'Resumen Diario1_1'!$K$5:$K$233,1,0),0)</f>
        <v>0</v>
      </c>
      <c r="N1213" s="1227">
        <f>IFERROR(VLOOKUP(A1213,'Comunicación de Baja1_0'!$K$5:$K$233,1,0),0)</f>
        <v>0</v>
      </c>
      <c r="O1213" s="1227">
        <f>IFERROR(VLOOKUP(A1213,'Resumen de reversiones1_0'!$K$5:$K$1000,1,0),0)</f>
        <v>0</v>
      </c>
      <c r="P1213" s="1227" t="str">
        <f>IFERROR(VLOOKUP(A1213,Factura2_0!$L$5:$L$971,1,0),0)</f>
        <v>3183</v>
      </c>
      <c r="Q1213" s="1227" t="str">
        <f>IFERROR(VLOOKUP($A1213,Boleta2_0!$L$5:$L$1117,1,0),0)</f>
        <v>3183</v>
      </c>
      <c r="R1213" s="1227">
        <f>IFERROR(VLOOKUP($A1213,'Servicios Públicos2_0'!$L$5:$L$462,1,0),0)</f>
        <v>0</v>
      </c>
      <c r="S1213" s="1227">
        <f>IFERROR(VLOOKUP($A1213,NotaCredito2_0!$L$5:$L$457,1,0),0)</f>
        <v>0</v>
      </c>
      <c r="T1213" s="1227">
        <f>IFERROR(VLOOKUP($A1213,NotaDebito2_0!$L$5:$L$454,1,0),0)</f>
        <v>0</v>
      </c>
      <c r="U1213" s="1227">
        <f>IFERROR(VLOOKUP($A1213,General!$D$6:$D$235,1,0),0)</f>
        <v>0</v>
      </c>
      <c r="V1213" s="1227">
        <f>IFERROR(VLOOKUP($A1213,Firma!$H$4:$H$232,1,0),0)</f>
        <v>0</v>
      </c>
      <c r="W1213" s="1474" t="s">
        <v>5421</v>
      </c>
      <c r="X1213" s="1229" t="str">
        <f t="shared" si="18"/>
        <v>3183</v>
      </c>
    </row>
    <row r="1214" spans="1:24" x14ac:dyDescent="0.25">
      <c r="A1214" s="1474" t="s">
        <v>5434</v>
      </c>
      <c r="B1214" s="1475" t="s">
        <v>5444</v>
      </c>
      <c r="C1214" s="1382"/>
      <c r="D1214" s="1090"/>
      <c r="E1214" s="449"/>
      <c r="F1214" s="1227" t="str">
        <f>IFERROR(VLOOKUP(A1214,Factura1_0!$K$5:$K$263,1,0),"0")</f>
        <v>0</v>
      </c>
      <c r="G1214" s="1227">
        <f>IFERROR(VLOOKUP(A1214,Boleta1_0!$K$5:$K$248,1,0),0)</f>
        <v>0</v>
      </c>
      <c r="H1214" s="1227">
        <f>IFERROR(VLOOKUP(A1214,'Nota de Débito1_0'!$K$5:$K$238,1,0),0)</f>
        <v>0</v>
      </c>
      <c r="I1214" s="1227">
        <f>IFERROR(VLOOKUP(A1214,'Nota de Crédito1_0'!$K$5:$K$238,1,0),0)</f>
        <v>0</v>
      </c>
      <c r="J1214" s="1227">
        <f>IFERROR(VLOOKUP(A1214,Retenciones1_0!$K$5:$K$237,1,0),0)</f>
        <v>0</v>
      </c>
      <c r="K1214" s="1227">
        <f>IFERROR(VLOOKUP(A1214,Percepciones1_0!$K$5:$K$236,1,0),0)</f>
        <v>0</v>
      </c>
      <c r="L1214" s="1227">
        <f>IFERROR(VLOOKUP(A1214,Guía1_0!$K$5:$K$235,1,0),0)</f>
        <v>0</v>
      </c>
      <c r="M1214" s="1227">
        <f>IFERROR(VLOOKUP(A1214,'Resumen Diario1_1'!$K$5:$K$233,1,0),0)</f>
        <v>0</v>
      </c>
      <c r="N1214" s="1227">
        <f>IFERROR(VLOOKUP(A1214,'Comunicación de Baja1_0'!$K$5:$K$233,1,0),0)</f>
        <v>0</v>
      </c>
      <c r="O1214" s="1227">
        <f>IFERROR(VLOOKUP(A1214,'Resumen de reversiones1_0'!$K$5:$K$1000,1,0),0)</f>
        <v>0</v>
      </c>
      <c r="P1214" s="1227" t="str">
        <f>IFERROR(VLOOKUP(A1214,Factura2_0!$L$5:$L$971,1,0),0)</f>
        <v>3184</v>
      </c>
      <c r="Q1214" s="1227" t="str">
        <f>IFERROR(VLOOKUP($A1214,Boleta2_0!$L$5:$L$1117,1,0),0)</f>
        <v>3184</v>
      </c>
      <c r="R1214" s="1227">
        <f>IFERROR(VLOOKUP($A1214,'Servicios Públicos2_0'!$L$5:$L$462,1,0),0)</f>
        <v>0</v>
      </c>
      <c r="S1214" s="1227">
        <f>IFERROR(VLOOKUP($A1214,NotaCredito2_0!$L$5:$L$457,1,0),0)</f>
        <v>0</v>
      </c>
      <c r="T1214" s="1227">
        <f>IFERROR(VLOOKUP($A1214,NotaDebito2_0!$L$5:$L$454,1,0),0)</f>
        <v>0</v>
      </c>
      <c r="U1214" s="1227">
        <f>IFERROR(VLOOKUP($A1214,General!$D$6:$D$235,1,0),0)</f>
        <v>0</v>
      </c>
      <c r="V1214" s="1227">
        <f>IFERROR(VLOOKUP($A1214,Firma!$H$4:$H$232,1,0),0)</f>
        <v>0</v>
      </c>
      <c r="W1214" s="1474" t="s">
        <v>5434</v>
      </c>
      <c r="X1214" s="1229" t="str">
        <f t="shared" si="18"/>
        <v>3184</v>
      </c>
    </row>
    <row r="1215" spans="1:24" x14ac:dyDescent="0.25">
      <c r="A1215" s="1474" t="s">
        <v>5435</v>
      </c>
      <c r="B1215" s="1475" t="s">
        <v>5445</v>
      </c>
      <c r="C1215" s="1382"/>
      <c r="D1215" s="1090"/>
      <c r="E1215" s="449"/>
      <c r="F1215" s="1227" t="str">
        <f>IFERROR(VLOOKUP(A1215,Factura1_0!$K$5:$K$263,1,0),"0")</f>
        <v>0</v>
      </c>
      <c r="G1215" s="1227">
        <f>IFERROR(VLOOKUP(A1215,Boleta1_0!$K$5:$K$248,1,0),0)</f>
        <v>0</v>
      </c>
      <c r="H1215" s="1227">
        <f>IFERROR(VLOOKUP(A1215,'Nota de Débito1_0'!$K$5:$K$238,1,0),0)</f>
        <v>0</v>
      </c>
      <c r="I1215" s="1227">
        <f>IFERROR(VLOOKUP(A1215,'Nota de Crédito1_0'!$K$5:$K$238,1,0),0)</f>
        <v>0</v>
      </c>
      <c r="J1215" s="1227">
        <f>IFERROR(VLOOKUP(A1215,Retenciones1_0!$K$5:$K$237,1,0),0)</f>
        <v>0</v>
      </c>
      <c r="K1215" s="1227">
        <f>IFERROR(VLOOKUP(A1215,Percepciones1_0!$K$5:$K$236,1,0),0)</f>
        <v>0</v>
      </c>
      <c r="L1215" s="1227">
        <f>IFERROR(VLOOKUP(A1215,Guía1_0!$K$5:$K$235,1,0),0)</f>
        <v>0</v>
      </c>
      <c r="M1215" s="1227">
        <f>IFERROR(VLOOKUP(A1215,'Resumen Diario1_1'!$K$5:$K$233,1,0),0)</f>
        <v>0</v>
      </c>
      <c r="N1215" s="1227">
        <f>IFERROR(VLOOKUP(A1215,'Comunicación de Baja1_0'!$K$5:$K$233,1,0),0)</f>
        <v>0</v>
      </c>
      <c r="O1215" s="1227">
        <f>IFERROR(VLOOKUP(A1215,'Resumen de reversiones1_0'!$K$5:$K$1000,1,0),0)</f>
        <v>0</v>
      </c>
      <c r="P1215" s="1227" t="str">
        <f>IFERROR(VLOOKUP(A1215,Factura2_0!$L$5:$L$971,1,0),0)</f>
        <v>3185</v>
      </c>
      <c r="Q1215" s="1227" t="str">
        <f>IFERROR(VLOOKUP($A1215,Boleta2_0!$L$5:$L$1117,1,0),0)</f>
        <v>3185</v>
      </c>
      <c r="R1215" s="1227">
        <f>IFERROR(VLOOKUP($A1215,'Servicios Públicos2_0'!$L$5:$L$462,1,0),0)</f>
        <v>0</v>
      </c>
      <c r="S1215" s="1227">
        <f>IFERROR(VLOOKUP($A1215,NotaCredito2_0!$L$5:$L$457,1,0),0)</f>
        <v>0</v>
      </c>
      <c r="T1215" s="1227">
        <f>IFERROR(VLOOKUP($A1215,NotaDebito2_0!$L$5:$L$454,1,0),0)</f>
        <v>0</v>
      </c>
      <c r="U1215" s="1227">
        <f>IFERROR(VLOOKUP($A1215,General!$D$6:$D$235,1,0),0)</f>
        <v>0</v>
      </c>
      <c r="V1215" s="1227">
        <f>IFERROR(VLOOKUP($A1215,Firma!$H$4:$H$232,1,0),0)</f>
        <v>0</v>
      </c>
      <c r="W1215" s="1474" t="s">
        <v>5435</v>
      </c>
      <c r="X1215" s="1229" t="str">
        <f t="shared" si="18"/>
        <v>3185</v>
      </c>
    </row>
    <row r="1216" spans="1:24" x14ac:dyDescent="0.25">
      <c r="A1216" s="1474" t="s">
        <v>5436</v>
      </c>
      <c r="B1216" s="1475" t="s">
        <v>5446</v>
      </c>
      <c r="C1216" s="1382"/>
      <c r="D1216" s="1090"/>
      <c r="E1216" s="449"/>
      <c r="F1216" s="1227" t="str">
        <f>IFERROR(VLOOKUP(A1216,Factura1_0!$K$5:$K$263,1,0),"0")</f>
        <v>0</v>
      </c>
      <c r="G1216" s="1227">
        <f>IFERROR(VLOOKUP(A1216,Boleta1_0!$K$5:$K$248,1,0),0)</f>
        <v>0</v>
      </c>
      <c r="H1216" s="1227">
        <f>IFERROR(VLOOKUP(A1216,'Nota de Débito1_0'!$K$5:$K$238,1,0),0)</f>
        <v>0</v>
      </c>
      <c r="I1216" s="1227">
        <f>IFERROR(VLOOKUP(A1216,'Nota de Crédito1_0'!$K$5:$K$238,1,0),0)</f>
        <v>0</v>
      </c>
      <c r="J1216" s="1227">
        <f>IFERROR(VLOOKUP(A1216,Retenciones1_0!$K$5:$K$237,1,0),0)</f>
        <v>0</v>
      </c>
      <c r="K1216" s="1227">
        <f>IFERROR(VLOOKUP(A1216,Percepciones1_0!$K$5:$K$236,1,0),0)</f>
        <v>0</v>
      </c>
      <c r="L1216" s="1227">
        <f>IFERROR(VLOOKUP(A1216,Guía1_0!$K$5:$K$235,1,0),0)</f>
        <v>0</v>
      </c>
      <c r="M1216" s="1227">
        <f>IFERROR(VLOOKUP(A1216,'Resumen Diario1_1'!$K$5:$K$233,1,0),0)</f>
        <v>0</v>
      </c>
      <c r="N1216" s="1227">
        <f>IFERROR(VLOOKUP(A1216,'Comunicación de Baja1_0'!$K$5:$K$233,1,0),0)</f>
        <v>0</v>
      </c>
      <c r="O1216" s="1227">
        <f>IFERROR(VLOOKUP(A1216,'Resumen de reversiones1_0'!$K$5:$K$1000,1,0),0)</f>
        <v>0</v>
      </c>
      <c r="P1216" s="1227" t="str">
        <f>IFERROR(VLOOKUP(A1216,Factura2_0!$L$5:$L$971,1,0),0)</f>
        <v>3186</v>
      </c>
      <c r="Q1216" s="1227" t="str">
        <f>IFERROR(VLOOKUP($A1216,Boleta2_0!$L$5:$L$1117,1,0),0)</f>
        <v>3186</v>
      </c>
      <c r="R1216" s="1227">
        <f>IFERROR(VLOOKUP($A1216,'Servicios Públicos2_0'!$L$5:$L$462,1,0),0)</f>
        <v>0</v>
      </c>
      <c r="S1216" s="1227">
        <f>IFERROR(VLOOKUP($A1216,NotaCredito2_0!$L$5:$L$457,1,0),0)</f>
        <v>0</v>
      </c>
      <c r="T1216" s="1227">
        <f>IFERROR(VLOOKUP($A1216,NotaDebito2_0!$L$5:$L$454,1,0),0)</f>
        <v>0</v>
      </c>
      <c r="U1216" s="1227">
        <f>IFERROR(VLOOKUP($A1216,General!$D$6:$D$235,1,0),0)</f>
        <v>0</v>
      </c>
      <c r="V1216" s="1227">
        <f>IFERROR(VLOOKUP($A1216,Firma!$H$4:$H$232,1,0),0)</f>
        <v>0</v>
      </c>
      <c r="W1216" s="1474" t="s">
        <v>5436</v>
      </c>
      <c r="X1216" s="1229" t="str">
        <f t="shared" si="18"/>
        <v>3186</v>
      </c>
    </row>
    <row r="1217" spans="1:24" x14ac:dyDescent="0.25">
      <c r="A1217" s="1474" t="s">
        <v>5437</v>
      </c>
      <c r="B1217" s="1475" t="s">
        <v>5447</v>
      </c>
      <c r="C1217" s="1382"/>
      <c r="D1217" s="1090"/>
      <c r="E1217" s="449"/>
      <c r="F1217" s="1227" t="str">
        <f>IFERROR(VLOOKUP(A1217,Factura1_0!$K$5:$K$263,1,0),"0")</f>
        <v>0</v>
      </c>
      <c r="G1217" s="1227">
        <f>IFERROR(VLOOKUP(A1217,Boleta1_0!$K$5:$K$248,1,0),0)</f>
        <v>0</v>
      </c>
      <c r="H1217" s="1227">
        <f>IFERROR(VLOOKUP(A1217,'Nota de Débito1_0'!$K$5:$K$238,1,0),0)</f>
        <v>0</v>
      </c>
      <c r="I1217" s="1227">
        <f>IFERROR(VLOOKUP(A1217,'Nota de Crédito1_0'!$K$5:$K$238,1,0),0)</f>
        <v>0</v>
      </c>
      <c r="J1217" s="1227">
        <f>IFERROR(VLOOKUP(A1217,Retenciones1_0!$K$5:$K$237,1,0),0)</f>
        <v>0</v>
      </c>
      <c r="K1217" s="1227">
        <f>IFERROR(VLOOKUP(A1217,Percepciones1_0!$K$5:$K$236,1,0),0)</f>
        <v>0</v>
      </c>
      <c r="L1217" s="1227">
        <f>IFERROR(VLOOKUP(A1217,Guía1_0!$K$5:$K$235,1,0),0)</f>
        <v>0</v>
      </c>
      <c r="M1217" s="1227">
        <f>IFERROR(VLOOKUP(A1217,'Resumen Diario1_1'!$K$5:$K$233,1,0),0)</f>
        <v>0</v>
      </c>
      <c r="N1217" s="1227">
        <f>IFERROR(VLOOKUP(A1217,'Comunicación de Baja1_0'!$K$5:$K$233,1,0),0)</f>
        <v>0</v>
      </c>
      <c r="O1217" s="1227">
        <f>IFERROR(VLOOKUP(A1217,'Resumen de reversiones1_0'!$K$5:$K$1000,1,0),0)</f>
        <v>0</v>
      </c>
      <c r="P1217" s="1227" t="str">
        <f>IFERROR(VLOOKUP(A1217,Factura2_0!$L$5:$L$971,1,0),0)</f>
        <v>3187</v>
      </c>
      <c r="Q1217" s="1227" t="str">
        <f>IFERROR(VLOOKUP($A1217,Boleta2_0!$L$5:$L$1117,1,0),0)</f>
        <v>3187</v>
      </c>
      <c r="R1217" s="1227">
        <f>IFERROR(VLOOKUP($A1217,'Servicios Públicos2_0'!$L$5:$L$462,1,0),0)</f>
        <v>0</v>
      </c>
      <c r="S1217" s="1227">
        <f>IFERROR(VLOOKUP($A1217,NotaCredito2_0!$L$5:$L$457,1,0),0)</f>
        <v>0</v>
      </c>
      <c r="T1217" s="1227">
        <f>IFERROR(VLOOKUP($A1217,NotaDebito2_0!$L$5:$L$454,1,0),0)</f>
        <v>0</v>
      </c>
      <c r="U1217" s="1227">
        <f>IFERROR(VLOOKUP($A1217,General!$D$6:$D$235,1,0),0)</f>
        <v>0</v>
      </c>
      <c r="V1217" s="1227">
        <f>IFERROR(VLOOKUP($A1217,Firma!$H$4:$H$232,1,0),0)</f>
        <v>0</v>
      </c>
      <c r="W1217" s="1474" t="s">
        <v>5437</v>
      </c>
      <c r="X1217" s="1229" t="str">
        <f t="shared" si="18"/>
        <v>3187</v>
      </c>
    </row>
    <row r="1218" spans="1:24" x14ac:dyDescent="0.25">
      <c r="A1218" s="1474" t="s">
        <v>5438</v>
      </c>
      <c r="B1218" s="1475" t="s">
        <v>5448</v>
      </c>
      <c r="C1218" s="1382"/>
      <c r="D1218" s="1090"/>
      <c r="E1218" s="449"/>
      <c r="F1218" s="1227" t="str">
        <f>IFERROR(VLOOKUP(A1218,Factura1_0!$K$5:$K$263,1,0),"0")</f>
        <v>0</v>
      </c>
      <c r="G1218" s="1227">
        <f>IFERROR(VLOOKUP(A1218,Boleta1_0!$K$5:$K$248,1,0),0)</f>
        <v>0</v>
      </c>
      <c r="H1218" s="1227">
        <f>IFERROR(VLOOKUP(A1218,'Nota de Débito1_0'!$K$5:$K$238,1,0),0)</f>
        <v>0</v>
      </c>
      <c r="I1218" s="1227">
        <f>IFERROR(VLOOKUP(A1218,'Nota de Crédito1_0'!$K$5:$K$238,1,0),0)</f>
        <v>0</v>
      </c>
      <c r="J1218" s="1227">
        <f>IFERROR(VLOOKUP(A1218,Retenciones1_0!$K$5:$K$237,1,0),0)</f>
        <v>0</v>
      </c>
      <c r="K1218" s="1227">
        <f>IFERROR(VLOOKUP(A1218,Percepciones1_0!$K$5:$K$236,1,0),0)</f>
        <v>0</v>
      </c>
      <c r="L1218" s="1227">
        <f>IFERROR(VLOOKUP(A1218,Guía1_0!$K$5:$K$235,1,0),0)</f>
        <v>0</v>
      </c>
      <c r="M1218" s="1227">
        <f>IFERROR(VLOOKUP(A1218,'Resumen Diario1_1'!$K$5:$K$233,1,0),0)</f>
        <v>0</v>
      </c>
      <c r="N1218" s="1227">
        <f>IFERROR(VLOOKUP(A1218,'Comunicación de Baja1_0'!$K$5:$K$233,1,0),0)</f>
        <v>0</v>
      </c>
      <c r="O1218" s="1227">
        <f>IFERROR(VLOOKUP(A1218,'Resumen de reversiones1_0'!$K$5:$K$1000,1,0),0)</f>
        <v>0</v>
      </c>
      <c r="P1218" s="1227" t="str">
        <f>IFERROR(VLOOKUP(A1218,Factura2_0!$L$5:$L$971,1,0),0)</f>
        <v>3188</v>
      </c>
      <c r="Q1218" s="1227" t="str">
        <f>IFERROR(VLOOKUP($A1218,Boleta2_0!$L$5:$L$1117,1,0),0)</f>
        <v>3188</v>
      </c>
      <c r="R1218" s="1227">
        <f>IFERROR(VLOOKUP($A1218,'Servicios Públicos2_0'!$L$5:$L$462,1,0),0)</f>
        <v>0</v>
      </c>
      <c r="S1218" s="1227">
        <f>IFERROR(VLOOKUP($A1218,NotaCredito2_0!$L$5:$L$457,1,0),0)</f>
        <v>0</v>
      </c>
      <c r="T1218" s="1227">
        <f>IFERROR(VLOOKUP($A1218,NotaDebito2_0!$L$5:$L$454,1,0),0)</f>
        <v>0</v>
      </c>
      <c r="U1218" s="1227">
        <f>IFERROR(VLOOKUP($A1218,General!$D$6:$D$235,1,0),0)</f>
        <v>0</v>
      </c>
      <c r="V1218" s="1227">
        <f>IFERROR(VLOOKUP($A1218,Firma!$H$4:$H$232,1,0),0)</f>
        <v>0</v>
      </c>
      <c r="W1218" s="1474" t="s">
        <v>5438</v>
      </c>
      <c r="X1218" s="1229" t="str">
        <f t="shared" si="18"/>
        <v>3188</v>
      </c>
    </row>
    <row r="1219" spans="1:24" x14ac:dyDescent="0.25">
      <c r="A1219" s="1474" t="s">
        <v>5439</v>
      </c>
      <c r="B1219" s="1475" t="s">
        <v>5449</v>
      </c>
      <c r="C1219" s="1382"/>
      <c r="D1219" s="1090"/>
      <c r="E1219" s="449"/>
      <c r="F1219" s="1227" t="str">
        <f>IFERROR(VLOOKUP(A1219,Factura1_0!$K$5:$K$263,1,0),"0")</f>
        <v>0</v>
      </c>
      <c r="G1219" s="1227">
        <f>IFERROR(VLOOKUP(A1219,Boleta1_0!$K$5:$K$248,1,0),0)</f>
        <v>0</v>
      </c>
      <c r="H1219" s="1227">
        <f>IFERROR(VLOOKUP(A1219,'Nota de Débito1_0'!$K$5:$K$238,1,0),0)</f>
        <v>0</v>
      </c>
      <c r="I1219" s="1227">
        <f>IFERROR(VLOOKUP(A1219,'Nota de Crédito1_0'!$K$5:$K$238,1,0),0)</f>
        <v>0</v>
      </c>
      <c r="J1219" s="1227">
        <f>IFERROR(VLOOKUP(A1219,Retenciones1_0!$K$5:$K$237,1,0),0)</f>
        <v>0</v>
      </c>
      <c r="K1219" s="1227">
        <f>IFERROR(VLOOKUP(A1219,Percepciones1_0!$K$5:$K$236,1,0),0)</f>
        <v>0</v>
      </c>
      <c r="L1219" s="1227">
        <f>IFERROR(VLOOKUP(A1219,Guía1_0!$K$5:$K$235,1,0),0)</f>
        <v>0</v>
      </c>
      <c r="M1219" s="1227">
        <f>IFERROR(VLOOKUP(A1219,'Resumen Diario1_1'!$K$5:$K$233,1,0),0)</f>
        <v>0</v>
      </c>
      <c r="N1219" s="1227">
        <f>IFERROR(VLOOKUP(A1219,'Comunicación de Baja1_0'!$K$5:$K$233,1,0),0)</f>
        <v>0</v>
      </c>
      <c r="O1219" s="1227">
        <f>IFERROR(VLOOKUP(A1219,'Resumen de reversiones1_0'!$K$5:$K$1000,1,0),0)</f>
        <v>0</v>
      </c>
      <c r="P1219" s="1227" t="str">
        <f>IFERROR(VLOOKUP(A1219,Factura2_0!$L$5:$L$971,1,0),0)</f>
        <v>3189</v>
      </c>
      <c r="Q1219" s="1227" t="str">
        <f>IFERROR(VLOOKUP($A1219,Boleta2_0!$L$5:$L$1117,1,0),0)</f>
        <v>3189</v>
      </c>
      <c r="R1219" s="1227">
        <f>IFERROR(VLOOKUP($A1219,'Servicios Públicos2_0'!$L$5:$L$462,1,0),0)</f>
        <v>0</v>
      </c>
      <c r="S1219" s="1227">
        <f>IFERROR(VLOOKUP($A1219,NotaCredito2_0!$L$5:$L$457,1,0),0)</f>
        <v>0</v>
      </c>
      <c r="T1219" s="1227">
        <f>IFERROR(VLOOKUP($A1219,NotaDebito2_0!$L$5:$L$454,1,0),0)</f>
        <v>0</v>
      </c>
      <c r="U1219" s="1227">
        <f>IFERROR(VLOOKUP($A1219,General!$D$6:$D$235,1,0),0)</f>
        <v>0</v>
      </c>
      <c r="V1219" s="1227">
        <f>IFERROR(VLOOKUP($A1219,Firma!$H$4:$H$232,1,0),0)</f>
        <v>0</v>
      </c>
      <c r="W1219" s="1474" t="s">
        <v>5439</v>
      </c>
      <c r="X1219" s="1229" t="str">
        <f t="shared" ref="X1219:X1284" si="19">IF(SUM(F1219:V1219)&gt;0,"",W1219)</f>
        <v>3189</v>
      </c>
    </row>
    <row r="1220" spans="1:24" x14ac:dyDescent="0.25">
      <c r="A1220" s="1474" t="s">
        <v>5440</v>
      </c>
      <c r="B1220" s="1475" t="s">
        <v>5450</v>
      </c>
      <c r="C1220" s="1382"/>
      <c r="D1220" s="1090"/>
      <c r="E1220" s="449"/>
      <c r="F1220" s="1227" t="str">
        <f>IFERROR(VLOOKUP(A1220,Factura1_0!$K$5:$K$263,1,0),"0")</f>
        <v>0</v>
      </c>
      <c r="G1220" s="1227">
        <f>IFERROR(VLOOKUP(A1220,Boleta1_0!$K$5:$K$248,1,0),0)</f>
        <v>0</v>
      </c>
      <c r="H1220" s="1227">
        <f>IFERROR(VLOOKUP(A1220,'Nota de Débito1_0'!$K$5:$K$238,1,0),0)</f>
        <v>0</v>
      </c>
      <c r="I1220" s="1227">
        <f>IFERROR(VLOOKUP(A1220,'Nota de Crédito1_0'!$K$5:$K$238,1,0),0)</f>
        <v>0</v>
      </c>
      <c r="J1220" s="1227">
        <f>IFERROR(VLOOKUP(A1220,Retenciones1_0!$K$5:$K$237,1,0),0)</f>
        <v>0</v>
      </c>
      <c r="K1220" s="1227">
        <f>IFERROR(VLOOKUP(A1220,Percepciones1_0!$K$5:$K$236,1,0),0)</f>
        <v>0</v>
      </c>
      <c r="L1220" s="1227">
        <f>IFERROR(VLOOKUP(A1220,Guía1_0!$K$5:$K$235,1,0),0)</f>
        <v>0</v>
      </c>
      <c r="M1220" s="1227">
        <f>IFERROR(VLOOKUP(A1220,'Resumen Diario1_1'!$K$5:$K$233,1,0),0)</f>
        <v>0</v>
      </c>
      <c r="N1220" s="1227">
        <f>IFERROR(VLOOKUP(A1220,'Comunicación de Baja1_0'!$K$5:$K$233,1,0),0)</f>
        <v>0</v>
      </c>
      <c r="O1220" s="1227">
        <f>IFERROR(VLOOKUP(A1220,'Resumen de reversiones1_0'!$K$5:$K$1000,1,0),0)</f>
        <v>0</v>
      </c>
      <c r="P1220" s="1227" t="str">
        <f>IFERROR(VLOOKUP(A1220,Factura2_0!$L$5:$L$971,1,0),0)</f>
        <v>3190</v>
      </c>
      <c r="Q1220" s="1227" t="str">
        <f>IFERROR(VLOOKUP($A1220,Boleta2_0!$L$5:$L$1117,1,0),0)</f>
        <v>3190</v>
      </c>
      <c r="R1220" s="1227">
        <f>IFERROR(VLOOKUP($A1220,'Servicios Públicos2_0'!$L$5:$L$462,1,0),0)</f>
        <v>0</v>
      </c>
      <c r="S1220" s="1227">
        <f>IFERROR(VLOOKUP($A1220,NotaCredito2_0!$L$5:$L$457,1,0),0)</f>
        <v>0</v>
      </c>
      <c r="T1220" s="1227">
        <f>IFERROR(VLOOKUP($A1220,NotaDebito2_0!$L$5:$L$454,1,0),0)</f>
        <v>0</v>
      </c>
      <c r="U1220" s="1227">
        <f>IFERROR(VLOOKUP($A1220,General!$D$6:$D$235,1,0),0)</f>
        <v>0</v>
      </c>
      <c r="V1220" s="1227">
        <f>IFERROR(VLOOKUP($A1220,Firma!$H$4:$H$232,1,0),0)</f>
        <v>0</v>
      </c>
      <c r="W1220" s="1474" t="s">
        <v>5440</v>
      </c>
      <c r="X1220" s="1229" t="str">
        <f t="shared" si="19"/>
        <v>3190</v>
      </c>
    </row>
    <row r="1221" spans="1:24" x14ac:dyDescent="0.25">
      <c r="A1221" s="1474" t="s">
        <v>5441</v>
      </c>
      <c r="B1221" s="1475" t="s">
        <v>5451</v>
      </c>
      <c r="C1221" s="1382"/>
      <c r="D1221" s="1090"/>
      <c r="E1221" s="449"/>
      <c r="F1221" s="1227" t="str">
        <f>IFERROR(VLOOKUP(A1221,Factura1_0!$K$5:$K$263,1,0),"0")</f>
        <v>0</v>
      </c>
      <c r="G1221" s="1227">
        <f>IFERROR(VLOOKUP(A1221,Boleta1_0!$K$5:$K$248,1,0),0)</f>
        <v>0</v>
      </c>
      <c r="H1221" s="1227">
        <f>IFERROR(VLOOKUP(A1221,'Nota de Débito1_0'!$K$5:$K$238,1,0),0)</f>
        <v>0</v>
      </c>
      <c r="I1221" s="1227">
        <f>IFERROR(VLOOKUP(A1221,'Nota de Crédito1_0'!$K$5:$K$238,1,0),0)</f>
        <v>0</v>
      </c>
      <c r="J1221" s="1227">
        <f>IFERROR(VLOOKUP(A1221,Retenciones1_0!$K$5:$K$237,1,0),0)</f>
        <v>0</v>
      </c>
      <c r="K1221" s="1227">
        <f>IFERROR(VLOOKUP(A1221,Percepciones1_0!$K$5:$K$236,1,0),0)</f>
        <v>0</v>
      </c>
      <c r="L1221" s="1227">
        <f>IFERROR(VLOOKUP(A1221,Guía1_0!$K$5:$K$235,1,0),0)</f>
        <v>0</v>
      </c>
      <c r="M1221" s="1227">
        <f>IFERROR(VLOOKUP(A1221,'Resumen Diario1_1'!$K$5:$K$233,1,0),0)</f>
        <v>0</v>
      </c>
      <c r="N1221" s="1227">
        <f>IFERROR(VLOOKUP(A1221,'Comunicación de Baja1_0'!$K$5:$K$233,1,0),0)</f>
        <v>0</v>
      </c>
      <c r="O1221" s="1227">
        <f>IFERROR(VLOOKUP(A1221,'Resumen de reversiones1_0'!$K$5:$K$1000,1,0),0)</f>
        <v>0</v>
      </c>
      <c r="P1221" s="1227" t="str">
        <f>IFERROR(VLOOKUP(A1221,Factura2_0!$L$5:$L$971,1,0),0)</f>
        <v>3191</v>
      </c>
      <c r="Q1221" s="1227" t="str">
        <f>IFERROR(VLOOKUP($A1221,Boleta2_0!$L$5:$L$1117,1,0),0)</f>
        <v>3191</v>
      </c>
      <c r="R1221" s="1227">
        <f>IFERROR(VLOOKUP($A1221,'Servicios Públicos2_0'!$L$5:$L$462,1,0),0)</f>
        <v>0</v>
      </c>
      <c r="S1221" s="1227">
        <f>IFERROR(VLOOKUP($A1221,NotaCredito2_0!$L$5:$L$457,1,0),0)</f>
        <v>0</v>
      </c>
      <c r="T1221" s="1227">
        <f>IFERROR(VLOOKUP($A1221,NotaDebito2_0!$L$5:$L$454,1,0),0)</f>
        <v>0</v>
      </c>
      <c r="U1221" s="1227">
        <f>IFERROR(VLOOKUP($A1221,General!$D$6:$D$235,1,0),0)</f>
        <v>0</v>
      </c>
      <c r="V1221" s="1227">
        <f>IFERROR(VLOOKUP($A1221,Firma!$H$4:$H$232,1,0),0)</f>
        <v>0</v>
      </c>
      <c r="W1221" s="1474" t="s">
        <v>5441</v>
      </c>
      <c r="X1221" s="1229" t="str">
        <f t="shared" si="19"/>
        <v>3191</v>
      </c>
    </row>
    <row r="1222" spans="1:24" x14ac:dyDescent="0.25">
      <c r="A1222" s="1474" t="s">
        <v>5464</v>
      </c>
      <c r="B1222" s="1475" t="s">
        <v>5465</v>
      </c>
      <c r="C1222" s="1382"/>
      <c r="D1222" s="1090"/>
      <c r="E1222" s="449"/>
      <c r="F1222" s="1227" t="str">
        <f>IFERROR(VLOOKUP(A1222,Factura1_0!$K$5:$K$263,1,0),"0")</f>
        <v>0</v>
      </c>
      <c r="G1222" s="1227">
        <f>IFERROR(VLOOKUP(A1222,Boleta1_0!$K$5:$K$248,1,0),0)</f>
        <v>0</v>
      </c>
      <c r="H1222" s="1227">
        <f>IFERROR(VLOOKUP(A1222,'Nota de Débito1_0'!$K$5:$K$238,1,0),0)</f>
        <v>0</v>
      </c>
      <c r="I1222" s="1227">
        <f>IFERROR(VLOOKUP(A1222,'Nota de Crédito1_0'!$K$5:$K$238,1,0),0)</f>
        <v>0</v>
      </c>
      <c r="J1222" s="1227">
        <f>IFERROR(VLOOKUP(A1222,Retenciones1_0!$K$5:$K$237,1,0),0)</f>
        <v>0</v>
      </c>
      <c r="K1222" s="1227">
        <f>IFERROR(VLOOKUP(A1222,Percepciones1_0!$K$5:$K$236,1,0),0)</f>
        <v>0</v>
      </c>
      <c r="L1222" s="1227">
        <f>IFERROR(VLOOKUP(A1222,Guía1_0!$K$5:$K$235,1,0),0)</f>
        <v>0</v>
      </c>
      <c r="M1222" s="1227">
        <f>IFERROR(VLOOKUP(A1222,'Resumen Diario1_1'!$K$5:$K$233,1,0),0)</f>
        <v>0</v>
      </c>
      <c r="N1222" s="1227">
        <f>IFERROR(VLOOKUP(A1222,'Comunicación de Baja1_0'!$K$5:$K$233,1,0),0)</f>
        <v>0</v>
      </c>
      <c r="O1222" s="1227">
        <f>IFERROR(VLOOKUP(A1222,'Resumen de reversiones1_0'!$K$5:$K$1000,1,0),0)</f>
        <v>0</v>
      </c>
      <c r="P1222" s="1227" t="str">
        <f>IFERROR(VLOOKUP(A1222,Factura2_0!$L$5:$L$971,1,0),0)</f>
        <v>3192</v>
      </c>
      <c r="Q1222" s="1227" t="str">
        <f>IFERROR(VLOOKUP($A1222,Boleta2_0!$L$5:$L$1117,1,0),0)</f>
        <v>3192</v>
      </c>
      <c r="R1222" s="1227">
        <f>IFERROR(VLOOKUP($A1222,'Servicios Públicos2_0'!$L$5:$L$462,1,0),0)</f>
        <v>0</v>
      </c>
      <c r="S1222" s="1227">
        <f>IFERROR(VLOOKUP($A1222,NotaCredito2_0!$L$5:$L$457,1,0),0)</f>
        <v>0</v>
      </c>
      <c r="T1222" s="1227">
        <f>IFERROR(VLOOKUP($A1222,NotaDebito2_0!$L$5:$L$454,1,0),0)</f>
        <v>0</v>
      </c>
      <c r="U1222" s="1227">
        <f>IFERROR(VLOOKUP($A1222,General!$D$6:$D$235,1,0),0)</f>
        <v>0</v>
      </c>
      <c r="V1222" s="1227">
        <f>IFERROR(VLOOKUP($A1222,Firma!$H$4:$H$232,1,0),0)</f>
        <v>0</v>
      </c>
      <c r="W1222" s="1474" t="s">
        <v>5464</v>
      </c>
      <c r="X1222" s="1229" t="str">
        <f t="shared" si="19"/>
        <v>3192</v>
      </c>
    </row>
    <row r="1223" spans="1:24" x14ac:dyDescent="0.25">
      <c r="A1223" s="1474" t="s">
        <v>5466</v>
      </c>
      <c r="B1223" s="1475" t="s">
        <v>5467</v>
      </c>
      <c r="C1223" s="1382"/>
      <c r="D1223" s="1090"/>
      <c r="E1223" s="449"/>
      <c r="F1223" s="1227" t="str">
        <f>IFERROR(VLOOKUP(A1223,Factura1_0!$K$5:$K$263,1,0),"0")</f>
        <v>0</v>
      </c>
      <c r="G1223" s="1227">
        <f>IFERROR(VLOOKUP(A1223,Boleta1_0!$K$5:$K$248,1,0),0)</f>
        <v>0</v>
      </c>
      <c r="H1223" s="1227">
        <f>IFERROR(VLOOKUP(A1223,'Nota de Débito1_0'!$K$5:$K$238,1,0),0)</f>
        <v>0</v>
      </c>
      <c r="I1223" s="1227">
        <f>IFERROR(VLOOKUP(A1223,'Nota de Crédito1_0'!$K$5:$K$238,1,0),0)</f>
        <v>0</v>
      </c>
      <c r="J1223" s="1227">
        <f>IFERROR(VLOOKUP(A1223,Retenciones1_0!$K$5:$K$237,1,0),0)</f>
        <v>0</v>
      </c>
      <c r="K1223" s="1227">
        <f>IFERROR(VLOOKUP(A1223,Percepciones1_0!$K$5:$K$236,1,0),0)</f>
        <v>0</v>
      </c>
      <c r="L1223" s="1227">
        <f>IFERROR(VLOOKUP(A1223,Guía1_0!$K$5:$K$235,1,0),0)</f>
        <v>0</v>
      </c>
      <c r="M1223" s="1227">
        <f>IFERROR(VLOOKUP(A1223,'Resumen Diario1_1'!$K$5:$K$233,1,0),0)</f>
        <v>0</v>
      </c>
      <c r="N1223" s="1227">
        <f>IFERROR(VLOOKUP(A1223,'Comunicación de Baja1_0'!$K$5:$K$233,1,0),0)</f>
        <v>0</v>
      </c>
      <c r="O1223" s="1227">
        <f>IFERROR(VLOOKUP(A1223,'Resumen de reversiones1_0'!$K$5:$K$1000,1,0),0)</f>
        <v>0</v>
      </c>
      <c r="P1223" s="1227" t="str">
        <f>IFERROR(VLOOKUP(A1223,Factura2_0!$L$5:$L$971,1,0),0)</f>
        <v>3193</v>
      </c>
      <c r="Q1223" s="1227" t="str">
        <f>IFERROR(VLOOKUP($A1223,Boleta2_0!$L$5:$L$1117,1,0),0)</f>
        <v>3193</v>
      </c>
      <c r="R1223" s="1227">
        <f>IFERROR(VLOOKUP($A1223,'Servicios Públicos2_0'!$L$5:$L$462,1,0),0)</f>
        <v>0</v>
      </c>
      <c r="S1223" s="1227">
        <f>IFERROR(VLOOKUP($A1223,NotaCredito2_0!$L$5:$L$457,1,0),0)</f>
        <v>0</v>
      </c>
      <c r="T1223" s="1227">
        <f>IFERROR(VLOOKUP($A1223,NotaDebito2_0!$L$5:$L$454,1,0),0)</f>
        <v>0</v>
      </c>
      <c r="U1223" s="1227">
        <f>IFERROR(VLOOKUP($A1223,General!$D$6:$D$235,1,0),0)</f>
        <v>0</v>
      </c>
      <c r="V1223" s="1227">
        <f>IFERROR(VLOOKUP($A1223,Firma!$H$4:$H$232,1,0),0)</f>
        <v>0</v>
      </c>
      <c r="W1223" s="1474" t="s">
        <v>5466</v>
      </c>
      <c r="X1223" s="1229" t="str">
        <f t="shared" si="19"/>
        <v>3193</v>
      </c>
    </row>
    <row r="1224" spans="1:24" x14ac:dyDescent="0.25">
      <c r="A1224" s="1494" t="s">
        <v>5469</v>
      </c>
      <c r="B1224" s="1475" t="s">
        <v>5624</v>
      </c>
      <c r="C1224" s="1382"/>
      <c r="D1224" s="1090"/>
      <c r="E1224" s="449"/>
      <c r="F1224" s="1227" t="str">
        <f>IFERROR(VLOOKUP(A1224,Factura1_0!$K$5:$K$263,1,0),"0")</f>
        <v>0</v>
      </c>
      <c r="G1224" s="1227">
        <f>IFERROR(VLOOKUP(A1224,Boleta1_0!$K$5:$K$248,1,0),0)</f>
        <v>0</v>
      </c>
      <c r="H1224" s="1227">
        <f>IFERROR(VLOOKUP(A1224,'Nota de Débito1_0'!$K$5:$K$238,1,0),0)</f>
        <v>0</v>
      </c>
      <c r="I1224" s="1227">
        <f>IFERROR(VLOOKUP(A1224,'Nota de Crédito1_0'!$K$5:$K$238,1,0),0)</f>
        <v>0</v>
      </c>
      <c r="J1224" s="1227">
        <f>IFERROR(VLOOKUP(A1224,Retenciones1_0!$K$5:$K$237,1,0),0)</f>
        <v>0</v>
      </c>
      <c r="K1224" s="1227">
        <f>IFERROR(VLOOKUP(A1224,Percepciones1_0!$K$5:$K$236,1,0),0)</f>
        <v>0</v>
      </c>
      <c r="L1224" s="1227">
        <f>IFERROR(VLOOKUP(A1224,Guía1_0!$K$5:$K$235,1,0),0)</f>
        <v>0</v>
      </c>
      <c r="M1224" s="1227">
        <f>IFERROR(VLOOKUP(A1224,'Resumen Diario1_1'!$K$5:$K$233,1,0),0)</f>
        <v>0</v>
      </c>
      <c r="N1224" s="1227">
        <f>IFERROR(VLOOKUP(A1224,'Comunicación de Baja1_0'!$K$5:$K$233,1,0),0)</f>
        <v>0</v>
      </c>
      <c r="O1224" s="1227">
        <f>IFERROR(VLOOKUP(A1224,'Resumen de reversiones1_0'!$K$5:$K$1000,1,0),0)</f>
        <v>0</v>
      </c>
      <c r="P1224" s="1227">
        <f>IFERROR(VLOOKUP(A1224,Factura2_0!$L$5:$L$971,1,0),0)</f>
        <v>0</v>
      </c>
      <c r="Q1224" s="1227">
        <f>IFERROR(VLOOKUP($A1224,Boleta2_0!$L$5:$L$1117,1,0),0)</f>
        <v>0</v>
      </c>
      <c r="R1224" s="1227">
        <f>IFERROR(VLOOKUP($A1224,'Servicios Públicos2_0'!$L$5:$L$462,1,0),0)</f>
        <v>0</v>
      </c>
      <c r="S1224" s="1227" t="str">
        <f>IFERROR(VLOOKUP($A1224,NotaCredito2_0!$L$5:$L$457,1,0),0)</f>
        <v>3194</v>
      </c>
      <c r="T1224" s="1227" t="str">
        <f>IFERROR(VLOOKUP($A1224,NotaDebito2_0!$L$5:$L$454,1,0),0)</f>
        <v>3194</v>
      </c>
      <c r="U1224" s="1227">
        <f>IFERROR(VLOOKUP($A1224,General!$D$6:$D$235,1,0),0)</f>
        <v>0</v>
      </c>
      <c r="V1224" s="1227">
        <f>IFERROR(VLOOKUP($A1224,Firma!$H$4:$H$232,1,0),0)</f>
        <v>0</v>
      </c>
      <c r="W1224" s="1494" t="s">
        <v>5469</v>
      </c>
      <c r="X1224" s="1229" t="str">
        <f t="shared" si="19"/>
        <v>3194</v>
      </c>
    </row>
    <row r="1225" spans="1:24" s="427" customFormat="1" x14ac:dyDescent="0.25">
      <c r="A1225" s="1494" t="s">
        <v>5477</v>
      </c>
      <c r="B1225" s="1479" t="s">
        <v>5625</v>
      </c>
      <c r="C1225" s="1382"/>
      <c r="D1225" s="1090"/>
      <c r="E1225" s="449"/>
      <c r="F1225" s="1227" t="str">
        <f>IFERROR(VLOOKUP(A1225,Factura1_0!$K$5:$K$263,1,0),"0")</f>
        <v>0</v>
      </c>
      <c r="G1225" s="1227">
        <f>IFERROR(VLOOKUP(A1225,Boleta1_0!$K$5:$K$248,1,0),0)</f>
        <v>0</v>
      </c>
      <c r="H1225" s="1227">
        <f>IFERROR(VLOOKUP(A1225,'Nota de Débito1_0'!$K$5:$K$238,1,0),0)</f>
        <v>0</v>
      </c>
      <c r="I1225" s="1227">
        <f>IFERROR(VLOOKUP(A1225,'Nota de Crédito1_0'!$K$5:$K$238,1,0),0)</f>
        <v>0</v>
      </c>
      <c r="J1225" s="1227">
        <f>IFERROR(VLOOKUP(A1225,Retenciones1_0!$K$5:$K$237,1,0),0)</f>
        <v>0</v>
      </c>
      <c r="K1225" s="1227">
        <f>IFERROR(VLOOKUP(A1225,Percepciones1_0!$K$5:$K$236,1,0),0)</f>
        <v>0</v>
      </c>
      <c r="L1225" s="1227">
        <f>IFERROR(VLOOKUP(A1225,Guía1_0!$K$5:$K$235,1,0),0)</f>
        <v>0</v>
      </c>
      <c r="M1225" s="1227">
        <f>IFERROR(VLOOKUP(A1225,'Resumen Diario1_1'!$K$5:$K$233,1,0),0)</f>
        <v>0</v>
      </c>
      <c r="N1225" s="1227">
        <f>IFERROR(VLOOKUP(A1225,'Comunicación de Baja1_0'!$K$5:$K$233,1,0),0)</f>
        <v>0</v>
      </c>
      <c r="O1225" s="1227">
        <f>IFERROR(VLOOKUP(A1225,'Resumen de reversiones1_0'!$K$5:$K$1000,1,0),0)</f>
        <v>0</v>
      </c>
      <c r="P1225" s="1227" t="str">
        <f>IFERROR(VLOOKUP(A1225,Factura2_0!$L$5:$L$971,1,0),0)</f>
        <v>3195</v>
      </c>
      <c r="Q1225" s="1227" t="str">
        <f>IFERROR(VLOOKUP($A1225,Boleta2_0!$L$5:$L$1117,1,0),0)</f>
        <v>3195</v>
      </c>
      <c r="R1225" s="1227" t="str">
        <f>IFERROR(VLOOKUP($A1225,'Servicios Públicos2_0'!$L$5:$L$462,1,0),0)</f>
        <v>3195</v>
      </c>
      <c r="S1225" s="1227" t="str">
        <f>IFERROR(VLOOKUP($A1225,NotaCredito2_0!$L$5:$L$457,1,0),0)</f>
        <v>3195</v>
      </c>
      <c r="T1225" s="1227" t="str">
        <f>IFERROR(VLOOKUP($A1225,NotaDebito2_0!$L$5:$L$454,1,0),0)</f>
        <v>3195</v>
      </c>
      <c r="U1225" s="1227">
        <f>IFERROR(VLOOKUP($A1225,General!$D$6:$D$235,1,0),0)</f>
        <v>0</v>
      </c>
      <c r="V1225" s="1227">
        <f>IFERROR(VLOOKUP($A1225,Firma!$H$4:$H$232,1,0),0)</f>
        <v>0</v>
      </c>
      <c r="W1225" s="1494" t="s">
        <v>5477</v>
      </c>
      <c r="X1225" s="1229" t="str">
        <f t="shared" si="19"/>
        <v>3195</v>
      </c>
    </row>
    <row r="1226" spans="1:24" s="427" customFormat="1" x14ac:dyDescent="0.25">
      <c r="A1226" s="1494" t="s">
        <v>5565</v>
      </c>
      <c r="B1226" s="1479" t="s">
        <v>5660</v>
      </c>
      <c r="C1226" s="1382"/>
      <c r="D1226" s="1090"/>
      <c r="E1226" s="449"/>
      <c r="F1226" s="1227" t="str">
        <f>IFERROR(VLOOKUP(A1226,Factura1_0!$K$5:$K$263,1,0),"0")</f>
        <v>0</v>
      </c>
      <c r="G1226" s="1227">
        <f>IFERROR(VLOOKUP(A1226,Boleta1_0!$K$5:$K$248,1,0),0)</f>
        <v>0</v>
      </c>
      <c r="H1226" s="1227">
        <f>IFERROR(VLOOKUP(A1226,'Nota de Débito1_0'!$K$5:$K$238,1,0),0)</f>
        <v>0</v>
      </c>
      <c r="I1226" s="1227">
        <f>IFERROR(VLOOKUP(A1226,'Nota de Crédito1_0'!$K$5:$K$238,1,0),0)</f>
        <v>0</v>
      </c>
      <c r="J1226" s="1227">
        <f>IFERROR(VLOOKUP(A1226,Retenciones1_0!$K$5:$K$237,1,0),0)</f>
        <v>0</v>
      </c>
      <c r="K1226" s="1227">
        <f>IFERROR(VLOOKUP(A1226,Percepciones1_0!$K$5:$K$236,1,0),0)</f>
        <v>0</v>
      </c>
      <c r="L1226" s="1227">
        <f>IFERROR(VLOOKUP(A1226,Guía1_0!$K$5:$K$235,1,0),0)</f>
        <v>0</v>
      </c>
      <c r="M1226" s="1227">
        <f>IFERROR(VLOOKUP(A1226,'Resumen Diario1_1'!$K$5:$K$233,1,0),0)</f>
        <v>0</v>
      </c>
      <c r="N1226" s="1227">
        <f>IFERROR(VLOOKUP(A1226,'Comunicación de Baja1_0'!$K$5:$K$233,1,0),0)</f>
        <v>0</v>
      </c>
      <c r="O1226" s="1227">
        <f>IFERROR(VLOOKUP(A1226,'Resumen de reversiones1_0'!$K$5:$K$1000,1,0),0)</f>
        <v>0</v>
      </c>
      <c r="P1226" s="1227">
        <f>IFERROR(VLOOKUP(A1226,Factura2_0!$L$5:$L$971,1,0),0)</f>
        <v>0</v>
      </c>
      <c r="Q1226" s="1227">
        <f>IFERROR(VLOOKUP($A1226,Boleta2_0!$L$5:$L$1117,1,0),0)</f>
        <v>0</v>
      </c>
      <c r="R1226" s="1227">
        <f>IFERROR(VLOOKUP($A1226,'Servicios Públicos2_0'!$L$5:$L$462,1,0),0)</f>
        <v>0</v>
      </c>
      <c r="S1226" s="1227" t="str">
        <f>IFERROR(VLOOKUP($A1226,NotaCredito2_0!$L$5:$L$457,1,0),0)</f>
        <v>3196</v>
      </c>
      <c r="T1226" s="1227" t="str">
        <f>IFERROR(VLOOKUP($A1226,NotaDebito2_0!$L$5:$L$454,1,0),0)</f>
        <v>3196</v>
      </c>
      <c r="U1226" s="1227">
        <f>IFERROR(VLOOKUP($A1226,General!$D$6:$D$235,1,0),0)</f>
        <v>0</v>
      </c>
      <c r="V1226" s="1227">
        <f>IFERROR(VLOOKUP($A1226,Firma!$H$4:$H$232,1,0),0)</f>
        <v>0</v>
      </c>
      <c r="W1226" s="1494" t="s">
        <v>5565</v>
      </c>
      <c r="X1226" s="1229" t="str">
        <f t="shared" si="19"/>
        <v>3196</v>
      </c>
    </row>
    <row r="1227" spans="1:24" s="427" customFormat="1" x14ac:dyDescent="0.25">
      <c r="A1227" s="1494" t="s">
        <v>5567</v>
      </c>
      <c r="B1227" s="1479" t="s">
        <v>5626</v>
      </c>
      <c r="C1227" s="1382"/>
      <c r="D1227" s="1090"/>
      <c r="E1227" s="449"/>
      <c r="F1227" s="1227" t="str">
        <f>IFERROR(VLOOKUP(A1227,Factura1_0!$K$5:$K$263,1,0),"0")</f>
        <v>0</v>
      </c>
      <c r="G1227" s="1227">
        <f>IFERROR(VLOOKUP(A1227,Boleta1_0!$K$5:$K$248,1,0),0)</f>
        <v>0</v>
      </c>
      <c r="H1227" s="1227">
        <f>IFERROR(VLOOKUP(A1227,'Nota de Débito1_0'!$K$5:$K$238,1,0),0)</f>
        <v>0</v>
      </c>
      <c r="I1227" s="1227">
        <f>IFERROR(VLOOKUP(A1227,'Nota de Crédito1_0'!$K$5:$K$238,1,0),0)</f>
        <v>0</v>
      </c>
      <c r="J1227" s="1227">
        <f>IFERROR(VLOOKUP(A1227,Retenciones1_0!$K$5:$K$237,1,0),0)</f>
        <v>0</v>
      </c>
      <c r="K1227" s="1227">
        <f>IFERROR(VLOOKUP(A1227,Percepciones1_0!$K$5:$K$236,1,0),0)</f>
        <v>0</v>
      </c>
      <c r="L1227" s="1227">
        <f>IFERROR(VLOOKUP(A1227,Guía1_0!$K$5:$K$235,1,0),0)</f>
        <v>0</v>
      </c>
      <c r="M1227" s="1227">
        <f>IFERROR(VLOOKUP(A1227,'Resumen Diario1_1'!$K$5:$K$233,1,0),0)</f>
        <v>0</v>
      </c>
      <c r="N1227" s="1227">
        <f>IFERROR(VLOOKUP(A1227,'Comunicación de Baja1_0'!$K$5:$K$233,1,0),0)</f>
        <v>0</v>
      </c>
      <c r="O1227" s="1227">
        <f>IFERROR(VLOOKUP(A1227,'Resumen de reversiones1_0'!$K$5:$K$1000,1,0),0)</f>
        <v>0</v>
      </c>
      <c r="P1227" s="1227" t="str">
        <f>IFERROR(VLOOKUP(A1227,Factura2_0!$L$5:$L$971,1,0),0)</f>
        <v>3197</v>
      </c>
      <c r="Q1227" s="1227" t="str">
        <f>IFERROR(VLOOKUP($A1227,Boleta2_0!$L$5:$L$1117,1,0),0)</f>
        <v>3197</v>
      </c>
      <c r="R1227" s="1227">
        <f>IFERROR(VLOOKUP($A1227,'Servicios Públicos2_0'!$L$5:$L$462,1,0),0)</f>
        <v>0</v>
      </c>
      <c r="S1227" s="1227">
        <f>IFERROR(VLOOKUP($A1227,NotaCredito2_0!$L$5:$L$457,1,0),0)</f>
        <v>0</v>
      </c>
      <c r="T1227" s="1227">
        <f>IFERROR(VLOOKUP($A1227,NotaDebito2_0!$L$5:$L$454,1,0),0)</f>
        <v>0</v>
      </c>
      <c r="U1227" s="1227">
        <f>IFERROR(VLOOKUP($A1227,General!$D$6:$D$235,1,0),0)</f>
        <v>0</v>
      </c>
      <c r="V1227" s="1227">
        <f>IFERROR(VLOOKUP($A1227,Firma!$H$4:$H$232,1,0),0)</f>
        <v>0</v>
      </c>
      <c r="W1227" s="1494" t="s">
        <v>5567</v>
      </c>
      <c r="X1227" s="1229" t="str">
        <f t="shared" si="19"/>
        <v>3197</v>
      </c>
    </row>
    <row r="1228" spans="1:24" s="427" customFormat="1" x14ac:dyDescent="0.25">
      <c r="A1228" s="1494" t="s">
        <v>5568</v>
      </c>
      <c r="B1228" s="1479" t="s">
        <v>5478</v>
      </c>
      <c r="C1228" s="1382"/>
      <c r="D1228" s="1090"/>
      <c r="E1228" s="449"/>
      <c r="F1228" s="1227" t="str">
        <f>IFERROR(VLOOKUP(A1228,Factura1_0!$K$5:$K$263,1,0),"0")</f>
        <v>0</v>
      </c>
      <c r="G1228" s="1227">
        <f>IFERROR(VLOOKUP(A1228,Boleta1_0!$K$5:$K$248,1,0),0)</f>
        <v>0</v>
      </c>
      <c r="H1228" s="1227">
        <f>IFERROR(VLOOKUP(A1228,'Nota de Débito1_0'!$K$5:$K$238,1,0),0)</f>
        <v>0</v>
      </c>
      <c r="I1228" s="1227">
        <f>IFERROR(VLOOKUP(A1228,'Nota de Crédito1_0'!$K$5:$K$238,1,0),0)</f>
        <v>0</v>
      </c>
      <c r="J1228" s="1227">
        <f>IFERROR(VLOOKUP(A1228,Retenciones1_0!$K$5:$K$237,1,0),0)</f>
        <v>0</v>
      </c>
      <c r="K1228" s="1227">
        <f>IFERROR(VLOOKUP(A1228,Percepciones1_0!$K$5:$K$236,1,0),0)</f>
        <v>0</v>
      </c>
      <c r="L1228" s="1227">
        <f>IFERROR(VLOOKUP(A1228,Guía1_0!$K$5:$K$235,1,0),0)</f>
        <v>0</v>
      </c>
      <c r="M1228" s="1227">
        <f>IFERROR(VLOOKUP(A1228,'Resumen Diario1_1'!$K$5:$K$233,1,0),0)</f>
        <v>0</v>
      </c>
      <c r="N1228" s="1227">
        <f>IFERROR(VLOOKUP(A1228,'Comunicación de Baja1_0'!$K$5:$K$233,1,0),0)</f>
        <v>0</v>
      </c>
      <c r="O1228" s="1227">
        <f>IFERROR(VLOOKUP(A1228,'Resumen de reversiones1_0'!$K$5:$K$1000,1,0),0)</f>
        <v>0</v>
      </c>
      <c r="P1228" s="1227">
        <f>IFERROR(VLOOKUP(A1228,Factura2_0!$L$5:$L$971,1,0),0)</f>
        <v>0</v>
      </c>
      <c r="Q1228" s="1227">
        <f>IFERROR(VLOOKUP($A1228,Boleta2_0!$L$5:$L$1117,1,0),0)</f>
        <v>0</v>
      </c>
      <c r="R1228" s="1227" t="str">
        <f>IFERROR(VLOOKUP($A1228,'Servicios Públicos2_0'!$L$5:$L$462,1,0),0)</f>
        <v>3198</v>
      </c>
      <c r="S1228" s="1227">
        <f>IFERROR(VLOOKUP($A1228,NotaCredito2_0!$L$5:$L$457,1,0),0)</f>
        <v>0</v>
      </c>
      <c r="T1228" s="1227">
        <f>IFERROR(VLOOKUP($A1228,NotaDebito2_0!$L$5:$L$454,1,0),0)</f>
        <v>0</v>
      </c>
      <c r="U1228" s="1227">
        <f>IFERROR(VLOOKUP($A1228,General!$D$6:$D$235,1,0),0)</f>
        <v>0</v>
      </c>
      <c r="V1228" s="1227">
        <f>IFERROR(VLOOKUP($A1228,Firma!$H$4:$H$232,1,0),0)</f>
        <v>0</v>
      </c>
      <c r="W1228" s="1494" t="s">
        <v>5568</v>
      </c>
      <c r="X1228" s="1229" t="str">
        <f t="shared" si="19"/>
        <v>3198</v>
      </c>
    </row>
    <row r="1229" spans="1:24" s="427" customFormat="1" x14ac:dyDescent="0.25">
      <c r="A1229" s="1494" t="s">
        <v>5569</v>
      </c>
      <c r="B1229" s="1479" t="s">
        <v>5633</v>
      </c>
      <c r="C1229" s="1382"/>
      <c r="D1229" s="1090"/>
      <c r="E1229" s="449"/>
      <c r="F1229" s="1227" t="str">
        <f>IFERROR(VLOOKUP(A1229,Factura1_0!$K$5:$K$263,1,0),"0")</f>
        <v>0</v>
      </c>
      <c r="G1229" s="1227">
        <f>IFERROR(VLOOKUP(A1229,Boleta1_0!$K$5:$K$248,1,0),0)</f>
        <v>0</v>
      </c>
      <c r="H1229" s="1227">
        <f>IFERROR(VLOOKUP(A1229,'Nota de Débito1_0'!$K$5:$K$238,1,0),0)</f>
        <v>0</v>
      </c>
      <c r="I1229" s="1227">
        <f>IFERROR(VLOOKUP(A1229,'Nota de Crédito1_0'!$K$5:$K$238,1,0),0)</f>
        <v>0</v>
      </c>
      <c r="J1229" s="1227">
        <f>IFERROR(VLOOKUP(A1229,Retenciones1_0!$K$5:$K$237,1,0),0)</f>
        <v>0</v>
      </c>
      <c r="K1229" s="1227">
        <f>IFERROR(VLOOKUP(A1229,Percepciones1_0!$K$5:$K$236,1,0),0)</f>
        <v>0</v>
      </c>
      <c r="L1229" s="1227">
        <f>IFERROR(VLOOKUP(A1229,Guía1_0!$K$5:$K$235,1,0),0)</f>
        <v>0</v>
      </c>
      <c r="M1229" s="1227">
        <f>IFERROR(VLOOKUP(A1229,'Resumen Diario1_1'!$K$5:$K$233,1,0),0)</f>
        <v>0</v>
      </c>
      <c r="N1229" s="1227">
        <f>IFERROR(VLOOKUP(A1229,'Comunicación de Baja1_0'!$K$5:$K$233,1,0),0)</f>
        <v>0</v>
      </c>
      <c r="O1229" s="1227">
        <f>IFERROR(VLOOKUP(A1229,'Resumen de reversiones1_0'!$K$5:$K$1000,1,0),0)</f>
        <v>0</v>
      </c>
      <c r="P1229" s="1227" t="str">
        <f>IFERROR(VLOOKUP(A1229,Factura2_0!$L$5:$L$971,1,0),0)</f>
        <v>3199</v>
      </c>
      <c r="Q1229" s="1227" t="str">
        <f>IFERROR(VLOOKUP($A1229,Boleta2_0!$L$5:$L$1117,1,0),0)</f>
        <v>3199</v>
      </c>
      <c r="R1229" s="1227">
        <f>IFERROR(VLOOKUP($A1229,'Servicios Públicos2_0'!$L$5:$L$462,1,0),0)</f>
        <v>0</v>
      </c>
      <c r="S1229" s="1227" t="str">
        <f>IFERROR(VLOOKUP($A1229,NotaCredito2_0!$L$5:$L$457,1,0),0)</f>
        <v>3199</v>
      </c>
      <c r="T1229" s="1227" t="str">
        <f>IFERROR(VLOOKUP($A1229,NotaDebito2_0!$L$5:$L$454,1,0),0)</f>
        <v>3199</v>
      </c>
      <c r="U1229" s="1227">
        <f>IFERROR(VLOOKUP($A1229,General!$D$6:$D$235,1,0),0)</f>
        <v>0</v>
      </c>
      <c r="V1229" s="1227">
        <f>IFERROR(VLOOKUP($A1229,Firma!$H$4:$H$232,1,0),0)</f>
        <v>0</v>
      </c>
      <c r="W1229" s="1494" t="s">
        <v>5569</v>
      </c>
      <c r="X1229" s="1229" t="str">
        <f t="shared" si="19"/>
        <v>3199</v>
      </c>
    </row>
    <row r="1230" spans="1:24" s="432" customFormat="1" x14ac:dyDescent="0.25">
      <c r="A1230" s="1494" t="s">
        <v>5572</v>
      </c>
      <c r="B1230" s="1479" t="s">
        <v>5634</v>
      </c>
      <c r="C1230" s="1382"/>
      <c r="D1230" s="1090"/>
      <c r="E1230" s="449"/>
      <c r="F1230" s="1227" t="str">
        <f>IFERROR(VLOOKUP(A1230,Factura1_0!$K$5:$K$263,1,0),"0")</f>
        <v>0</v>
      </c>
      <c r="G1230" s="1227">
        <f>IFERROR(VLOOKUP(A1230,Boleta1_0!$K$5:$K$248,1,0),0)</f>
        <v>0</v>
      </c>
      <c r="H1230" s="1227">
        <f>IFERROR(VLOOKUP(A1230,'Nota de Débito1_0'!$K$5:$K$238,1,0),0)</f>
        <v>0</v>
      </c>
      <c r="I1230" s="1227">
        <f>IFERROR(VLOOKUP(A1230,'Nota de Crédito1_0'!$K$5:$K$238,1,0),0)</f>
        <v>0</v>
      </c>
      <c r="J1230" s="1227">
        <f>IFERROR(VLOOKUP(A1230,Retenciones1_0!$K$5:$K$237,1,0),0)</f>
        <v>0</v>
      </c>
      <c r="K1230" s="1227">
        <f>IFERROR(VLOOKUP(A1230,Percepciones1_0!$K$5:$K$236,1,0),0)</f>
        <v>0</v>
      </c>
      <c r="L1230" s="1227">
        <f>IFERROR(VLOOKUP(A1230,Guía1_0!$K$5:$K$235,1,0),0)</f>
        <v>0</v>
      </c>
      <c r="M1230" s="1227">
        <f>IFERROR(VLOOKUP(A1230,'Resumen Diario1_1'!$K$5:$K$233,1,0),0)</f>
        <v>0</v>
      </c>
      <c r="N1230" s="1227">
        <f>IFERROR(VLOOKUP(A1230,'Comunicación de Baja1_0'!$K$5:$K$233,1,0),0)</f>
        <v>0</v>
      </c>
      <c r="O1230" s="1227">
        <f>IFERROR(VLOOKUP(A1230,'Resumen de reversiones1_0'!$K$5:$K$1000,1,0),0)</f>
        <v>0</v>
      </c>
      <c r="P1230" s="1227" t="str">
        <f>IFERROR(VLOOKUP(A1230,Factura2_0!$L$5:$L$971,1,0),0)</f>
        <v>3200</v>
      </c>
      <c r="Q1230" s="1227" t="str">
        <f>IFERROR(VLOOKUP($A1230,Boleta2_0!$L$5:$L$1117,1,0),0)</f>
        <v>3200</v>
      </c>
      <c r="R1230" s="1227">
        <f>IFERROR(VLOOKUP($A1230,'Servicios Públicos2_0'!$L$5:$L$462,1,0),0)</f>
        <v>0</v>
      </c>
      <c r="S1230" s="1227" t="str">
        <f>IFERROR(VLOOKUP($A1230,NotaCredito2_0!$L$5:$L$457,1,0),0)</f>
        <v>3200</v>
      </c>
      <c r="T1230" s="1227" t="str">
        <f>IFERROR(VLOOKUP($A1230,NotaDebito2_0!$L$5:$L$454,1,0),0)</f>
        <v>3200</v>
      </c>
      <c r="U1230" s="1227">
        <f>IFERROR(VLOOKUP($A1230,General!$D$6:$D$235,1,0),0)</f>
        <v>0</v>
      </c>
      <c r="V1230" s="1227">
        <f>IFERROR(VLOOKUP($A1230,Firma!$H$4:$H$232,1,0),0)</f>
        <v>0</v>
      </c>
      <c r="W1230" s="1494" t="s">
        <v>5572</v>
      </c>
      <c r="X1230" s="1229" t="str">
        <f t="shared" si="19"/>
        <v>3200</v>
      </c>
    </row>
    <row r="1231" spans="1:24" s="432" customFormat="1" x14ac:dyDescent="0.25">
      <c r="A1231" s="1494" t="s">
        <v>5630</v>
      </c>
      <c r="B1231" s="1479" t="s">
        <v>5566</v>
      </c>
      <c r="C1231" s="1382"/>
      <c r="D1231" s="1090"/>
      <c r="E1231" s="449"/>
      <c r="F1231" s="1227" t="str">
        <f>IFERROR(VLOOKUP(A1231,Factura1_0!$K$5:$K$263,1,0),"0")</f>
        <v>0</v>
      </c>
      <c r="G1231" s="1227">
        <f>IFERROR(VLOOKUP(A1231,Boleta1_0!$K$5:$K$248,1,0),0)</f>
        <v>0</v>
      </c>
      <c r="H1231" s="1227">
        <f>IFERROR(VLOOKUP(A1231,'Nota de Débito1_0'!$K$5:$K$238,1,0),0)</f>
        <v>0</v>
      </c>
      <c r="I1231" s="1227">
        <f>IFERROR(VLOOKUP(A1231,'Nota de Crédito1_0'!$K$5:$K$238,1,0),0)</f>
        <v>0</v>
      </c>
      <c r="J1231" s="1227">
        <f>IFERROR(VLOOKUP(A1231,Retenciones1_0!$K$5:$K$237,1,0),0)</f>
        <v>0</v>
      </c>
      <c r="K1231" s="1227">
        <f>IFERROR(VLOOKUP(A1231,Percepciones1_0!$K$5:$K$236,1,0),0)</f>
        <v>0</v>
      </c>
      <c r="L1231" s="1227">
        <f>IFERROR(VLOOKUP(A1231,Guía1_0!$K$5:$K$235,1,0),0)</f>
        <v>0</v>
      </c>
      <c r="M1231" s="1227">
        <f>IFERROR(VLOOKUP(A1231,'Resumen Diario1_1'!$K$5:$K$233,1,0),0)</f>
        <v>0</v>
      </c>
      <c r="N1231" s="1227">
        <f>IFERROR(VLOOKUP(A1231,'Comunicación de Baja1_0'!$K$5:$K$233,1,0),0)</f>
        <v>0</v>
      </c>
      <c r="O1231" s="1227">
        <f>IFERROR(VLOOKUP(A1231,'Resumen de reversiones1_0'!$K$5:$K$1000,1,0),0)</f>
        <v>0</v>
      </c>
      <c r="P1231" s="1227" t="str">
        <f>IFERROR(VLOOKUP(A1231,Factura2_0!$L$5:$L$971,1,0),0)</f>
        <v>3201</v>
      </c>
      <c r="Q1231" s="1227" t="str">
        <f>IFERROR(VLOOKUP($A1231,Boleta2_0!$L$5:$L$1117,1,0),0)</f>
        <v>3201</v>
      </c>
      <c r="R1231" s="1227">
        <f>IFERROR(VLOOKUP($A1231,'Servicios Públicos2_0'!$L$5:$L$462,1,0),0)</f>
        <v>0</v>
      </c>
      <c r="S1231" s="1227" t="str">
        <f>IFERROR(VLOOKUP($A1231,NotaCredito2_0!$L$5:$L$457,1,0),0)</f>
        <v>3201</v>
      </c>
      <c r="T1231" s="1227" t="str">
        <f>IFERROR(VLOOKUP($A1231,NotaDebito2_0!$L$5:$L$454,1,0),0)</f>
        <v>3201</v>
      </c>
      <c r="U1231" s="1227">
        <f>IFERROR(VLOOKUP($A1231,General!$D$6:$D$235,1,0),0)</f>
        <v>0</v>
      </c>
      <c r="V1231" s="1227">
        <f>IFERROR(VLOOKUP($A1231,Firma!$H$4:$H$232,1,0),0)</f>
        <v>0</v>
      </c>
      <c r="W1231" s="1494" t="s">
        <v>5630</v>
      </c>
      <c r="X1231" s="1229" t="str">
        <f t="shared" si="19"/>
        <v>3201</v>
      </c>
    </row>
    <row r="1232" spans="1:24" s="432" customFormat="1" x14ac:dyDescent="0.25">
      <c r="A1232" s="1494" t="s">
        <v>5631</v>
      </c>
      <c r="B1232" s="1479" t="s">
        <v>1434</v>
      </c>
      <c r="C1232" s="1382"/>
      <c r="D1232" s="1090"/>
      <c r="E1232" s="449"/>
      <c r="F1232" s="1227" t="str">
        <f>IFERROR(VLOOKUP(A1232,Factura1_0!$K$5:$K$263,1,0),"0")</f>
        <v>0</v>
      </c>
      <c r="G1232" s="1227">
        <f>IFERROR(VLOOKUP(A1232,Boleta1_0!$K$5:$K$248,1,0),0)</f>
        <v>0</v>
      </c>
      <c r="H1232" s="1227">
        <f>IFERROR(VLOOKUP(A1232,'Nota de Débito1_0'!$K$5:$K$238,1,0),0)</f>
        <v>0</v>
      </c>
      <c r="I1232" s="1227">
        <f>IFERROR(VLOOKUP(A1232,'Nota de Crédito1_0'!$K$5:$K$238,1,0),0)</f>
        <v>0</v>
      </c>
      <c r="J1232" s="1227">
        <f>IFERROR(VLOOKUP(A1232,Retenciones1_0!$K$5:$K$237,1,0),0)</f>
        <v>0</v>
      </c>
      <c r="K1232" s="1227">
        <f>IFERROR(VLOOKUP(A1232,Percepciones1_0!$K$5:$K$236,1,0),0)</f>
        <v>0</v>
      </c>
      <c r="L1232" s="1227">
        <f>IFERROR(VLOOKUP(A1232,Guía1_0!$K$5:$K$235,1,0),0)</f>
        <v>0</v>
      </c>
      <c r="M1232" s="1227">
        <f>IFERROR(VLOOKUP(A1232,'Resumen Diario1_1'!$K$5:$K$233,1,0),0)</f>
        <v>0</v>
      </c>
      <c r="N1232" s="1227">
        <f>IFERROR(VLOOKUP(A1232,'Comunicación de Baja1_0'!$K$5:$K$233,1,0),0)</f>
        <v>0</v>
      </c>
      <c r="O1232" s="1227">
        <f>IFERROR(VLOOKUP(A1232,'Resumen de reversiones1_0'!$K$5:$K$1000,1,0),0)</f>
        <v>0</v>
      </c>
      <c r="P1232" s="1227" t="str">
        <f>IFERROR(VLOOKUP(A1232,Factura2_0!$L$5:$L$971,1,0),0)</f>
        <v>3202</v>
      </c>
      <c r="Q1232" s="1227" t="str">
        <f>IFERROR(VLOOKUP($A1232,Boleta2_0!$L$5:$L$1117,1,0),0)</f>
        <v>3202</v>
      </c>
      <c r="R1232" s="1227">
        <f>IFERROR(VLOOKUP($A1232,'Servicios Públicos2_0'!$L$5:$L$462,1,0),0)</f>
        <v>0</v>
      </c>
      <c r="S1232" s="1227" t="str">
        <f>IFERROR(VLOOKUP($A1232,NotaCredito2_0!$L$5:$L$457,1,0),0)</f>
        <v>3202</v>
      </c>
      <c r="T1232" s="1227">
        <f>IFERROR(VLOOKUP($A1232,NotaDebito2_0!$L$5:$L$454,1,0),0)</f>
        <v>0</v>
      </c>
      <c r="U1232" s="1227">
        <f>IFERROR(VLOOKUP($A1232,General!$D$6:$D$235,1,0),0)</f>
        <v>0</v>
      </c>
      <c r="V1232" s="1227">
        <f>IFERROR(VLOOKUP($A1232,Firma!$H$4:$H$232,1,0),0)</f>
        <v>0</v>
      </c>
      <c r="W1232" s="1494" t="s">
        <v>5631</v>
      </c>
      <c r="X1232" s="1229" t="str">
        <f t="shared" si="19"/>
        <v>3202</v>
      </c>
    </row>
    <row r="1233" spans="1:24" s="432" customFormat="1" x14ac:dyDescent="0.25">
      <c r="A1233" s="1494" t="s">
        <v>5632</v>
      </c>
      <c r="B1233" s="1479" t="s">
        <v>5849</v>
      </c>
      <c r="C1233" s="1382"/>
      <c r="D1233" s="1090"/>
      <c r="E1233" s="449"/>
      <c r="F1233" s="1227" t="str">
        <f>IFERROR(VLOOKUP(A1233,Factura1_0!$K$5:$K$263,1,0),"0")</f>
        <v>0</v>
      </c>
      <c r="G1233" s="1227">
        <f>IFERROR(VLOOKUP(A1233,Boleta1_0!$K$5:$K$248,1,0),0)</f>
        <v>0</v>
      </c>
      <c r="H1233" s="1227">
        <f>IFERROR(VLOOKUP(A1233,'Nota de Débito1_0'!$K$5:$K$238,1,0),0)</f>
        <v>0</v>
      </c>
      <c r="I1233" s="1227">
        <f>IFERROR(VLOOKUP(A1233,'Nota de Crédito1_0'!$K$5:$K$238,1,0),0)</f>
        <v>0</v>
      </c>
      <c r="J1233" s="1227">
        <f>IFERROR(VLOOKUP(A1233,Retenciones1_0!$K$5:$K$237,1,0),0)</f>
        <v>0</v>
      </c>
      <c r="K1233" s="1227">
        <f>IFERROR(VLOOKUP(A1233,Percepciones1_0!$K$5:$K$236,1,0),0)</f>
        <v>0</v>
      </c>
      <c r="L1233" s="1227">
        <f>IFERROR(VLOOKUP(A1233,Guía1_0!$K$5:$K$235,1,0),0)</f>
        <v>0</v>
      </c>
      <c r="M1233" s="1227">
        <f>IFERROR(VLOOKUP(A1233,'Resumen Diario1_1'!$K$5:$K$233,1,0),0)</f>
        <v>0</v>
      </c>
      <c r="N1233" s="1227">
        <f>IFERROR(VLOOKUP(A1233,'Comunicación de Baja1_0'!$K$5:$K$233,1,0),0)</f>
        <v>0</v>
      </c>
      <c r="O1233" s="1227">
        <f>IFERROR(VLOOKUP(A1233,'Resumen de reversiones1_0'!$K$5:$K$1000,1,0),0)</f>
        <v>0</v>
      </c>
      <c r="P1233" s="1227">
        <f>IFERROR(VLOOKUP(A1233,Factura2_0!$L$5:$L$971,1,0),0)</f>
        <v>0</v>
      </c>
      <c r="Q1233" s="1227">
        <f>IFERROR(VLOOKUP($A1233,Boleta2_0!$L$5:$L$1117,1,0),0)</f>
        <v>0</v>
      </c>
      <c r="R1233" s="1227">
        <f>IFERROR(VLOOKUP($A1233,'Servicios Públicos2_0'!$L$5:$L$462,1,0),0)</f>
        <v>0</v>
      </c>
      <c r="S1233" s="1227" t="str">
        <f>IFERROR(VLOOKUP($A1233,NotaCredito2_0!$L$5:$L$457,1,0),0)</f>
        <v>3203</v>
      </c>
      <c r="T1233" s="1227" t="str">
        <f>IFERROR(VLOOKUP($A1233,NotaDebito2_0!$L$5:$L$454,1,0),0)</f>
        <v>3203</v>
      </c>
      <c r="U1233" s="1227">
        <f>IFERROR(VLOOKUP($A1233,General!$D$6:$D$235,1,0),0)</f>
        <v>0</v>
      </c>
      <c r="V1233" s="1227">
        <f>IFERROR(VLOOKUP($A1233,Firma!$H$4:$H$232,1,0),0)</f>
        <v>0</v>
      </c>
      <c r="W1233" s="1494" t="s">
        <v>5632</v>
      </c>
      <c r="X1233" s="1229" t="str">
        <f t="shared" si="19"/>
        <v>3203</v>
      </c>
    </row>
    <row r="1234" spans="1:24" s="432" customFormat="1" x14ac:dyDescent="0.25">
      <c r="A1234" s="1494" t="s">
        <v>5655</v>
      </c>
      <c r="B1234" s="1479" t="s">
        <v>5656</v>
      </c>
      <c r="C1234" s="1382"/>
      <c r="D1234" s="1090"/>
      <c r="E1234" s="449"/>
      <c r="F1234" s="1227" t="str">
        <f>IFERROR(VLOOKUP(A1234,Factura1_0!$K$5:$K$263,1,0),"0")</f>
        <v>0</v>
      </c>
      <c r="G1234" s="1227">
        <f>IFERROR(VLOOKUP(A1234,Boleta1_0!$K$5:$K$248,1,0),0)</f>
        <v>0</v>
      </c>
      <c r="H1234" s="1227">
        <f>IFERROR(VLOOKUP(A1234,'Nota de Débito1_0'!$K$5:$K$238,1,0),0)</f>
        <v>0</v>
      </c>
      <c r="I1234" s="1227">
        <f>IFERROR(VLOOKUP(A1234,'Nota de Crédito1_0'!$K$5:$K$238,1,0),0)</f>
        <v>0</v>
      </c>
      <c r="J1234" s="1227">
        <f>IFERROR(VLOOKUP(A1234,Retenciones1_0!$K$5:$K$237,1,0),0)</f>
        <v>0</v>
      </c>
      <c r="K1234" s="1227">
        <f>IFERROR(VLOOKUP(A1234,Percepciones1_0!$K$5:$K$236,1,0),0)</f>
        <v>0</v>
      </c>
      <c r="L1234" s="1227">
        <f>IFERROR(VLOOKUP(A1234,Guía1_0!$K$5:$K$235,1,0),0)</f>
        <v>0</v>
      </c>
      <c r="M1234" s="1227">
        <f>IFERROR(VLOOKUP(A1234,'Resumen Diario1_1'!$K$5:$K$233,1,0),0)</f>
        <v>0</v>
      </c>
      <c r="N1234" s="1227">
        <f>IFERROR(VLOOKUP(A1234,'Comunicación de Baja1_0'!$K$5:$K$233,1,0),0)</f>
        <v>0</v>
      </c>
      <c r="O1234" s="1227">
        <f>IFERROR(VLOOKUP(A1234,'Resumen de reversiones1_0'!$K$5:$K$1000,1,0),0)</f>
        <v>0</v>
      </c>
      <c r="P1234" s="1227" t="str">
        <f>IFERROR(VLOOKUP(A1234,Factura2_0!$L$5:$L$971,1,0),0)</f>
        <v>3204</v>
      </c>
      <c r="Q1234" s="1227" t="str">
        <f>IFERROR(VLOOKUP($A1234,Boleta2_0!$L$5:$L$1117,1,0),0)</f>
        <v>3204</v>
      </c>
      <c r="R1234" s="1227">
        <f>IFERROR(VLOOKUP($A1234,'Servicios Públicos2_0'!$L$5:$L$462,1,0),0)</f>
        <v>0</v>
      </c>
      <c r="S1234" s="1227">
        <f>IFERROR(VLOOKUP($A1234,NotaCredito2_0!$L$5:$L$457,1,0),0)</f>
        <v>0</v>
      </c>
      <c r="T1234" s="1227">
        <f>IFERROR(VLOOKUP($A1234,NotaDebito2_0!$L$5:$L$454,1,0),0)</f>
        <v>0</v>
      </c>
      <c r="U1234" s="1227">
        <f>IFERROR(VLOOKUP($A1234,General!$D$6:$D$235,1,0),0)</f>
        <v>0</v>
      </c>
      <c r="V1234" s="1227">
        <f>IFERROR(VLOOKUP($A1234,Firma!$H$4:$H$232,1,0),0)</f>
        <v>0</v>
      </c>
      <c r="W1234" s="1494" t="s">
        <v>5655</v>
      </c>
      <c r="X1234" s="1229" t="str">
        <f t="shared" si="19"/>
        <v>3204</v>
      </c>
    </row>
    <row r="1235" spans="1:24" s="452" customFormat="1" x14ac:dyDescent="0.25">
      <c r="A1235" s="1494" t="s">
        <v>5696</v>
      </c>
      <c r="B1235" s="1479" t="s">
        <v>5698</v>
      </c>
      <c r="C1235" s="1382"/>
      <c r="D1235" s="1090"/>
      <c r="E1235" s="449"/>
      <c r="F1235" s="1227" t="str">
        <f>IFERROR(VLOOKUP(A1235,Factura1_0!$K$5:$K$263,1,0),"0")</f>
        <v>0</v>
      </c>
      <c r="G1235" s="1227">
        <f>IFERROR(VLOOKUP(A1235,Boleta1_0!$K$5:$K$248,1,0),0)</f>
        <v>0</v>
      </c>
      <c r="H1235" s="1227">
        <f>IFERROR(VLOOKUP(A1235,'Nota de Débito1_0'!$K$5:$K$238,1,0),0)</f>
        <v>0</v>
      </c>
      <c r="I1235" s="1227">
        <f>IFERROR(VLOOKUP(A1235,'Nota de Crédito1_0'!$K$5:$K$238,1,0),0)</f>
        <v>0</v>
      </c>
      <c r="J1235" s="1227">
        <f>IFERROR(VLOOKUP(A1235,Retenciones1_0!$K$5:$K$237,1,0),0)</f>
        <v>0</v>
      </c>
      <c r="K1235" s="1227">
        <f>IFERROR(VLOOKUP(A1235,Percepciones1_0!$K$5:$K$236,1,0),0)</f>
        <v>0</v>
      </c>
      <c r="L1235" s="1227">
        <f>IFERROR(VLOOKUP(A1235,Guía1_0!$K$5:$K$235,1,0),0)</f>
        <v>0</v>
      </c>
      <c r="M1235" s="1227">
        <f>IFERROR(VLOOKUP(A1235,'Resumen Diario1_1'!$K$5:$K$233,1,0),0)</f>
        <v>0</v>
      </c>
      <c r="N1235" s="1227">
        <f>IFERROR(VLOOKUP(A1235,'Comunicación de Baja1_0'!$K$5:$K$233,1,0),0)</f>
        <v>0</v>
      </c>
      <c r="O1235" s="1227">
        <f>IFERROR(VLOOKUP(A1235,'Resumen de reversiones1_0'!$K$5:$K$1000,1,0),0)</f>
        <v>0</v>
      </c>
      <c r="P1235" s="1227" t="str">
        <f>IFERROR(VLOOKUP(A1235,Factura2_0!$L$5:$L$971,1,0),0)</f>
        <v>3205</v>
      </c>
      <c r="Q1235" s="1227" t="str">
        <f>IFERROR(VLOOKUP($A1235,Boleta2_0!$L$5:$L$1117,1,0),0)</f>
        <v>3205</v>
      </c>
      <c r="R1235" s="1227">
        <f>IFERROR(VLOOKUP($A1235,'Servicios Públicos2_0'!$L$5:$L$462,1,0),0)</f>
        <v>0</v>
      </c>
      <c r="S1235" s="1227">
        <f>IFERROR(VLOOKUP($A1235,NotaCredito2_0!$L$5:$L$457,1,0),0)</f>
        <v>0</v>
      </c>
      <c r="T1235" s="1227">
        <f>IFERROR(VLOOKUP($A1235,NotaDebito2_0!$L$5:$L$454,1,0),0)</f>
        <v>0</v>
      </c>
      <c r="U1235" s="1227">
        <f>IFERROR(VLOOKUP($A1235,General!$D$6:$D$235,1,0),0)</f>
        <v>0</v>
      </c>
      <c r="V1235" s="1227">
        <f>IFERROR(VLOOKUP($A1235,Firma!$H$4:$H$232,1,0),0)</f>
        <v>0</v>
      </c>
      <c r="W1235" s="1494" t="s">
        <v>5696</v>
      </c>
      <c r="X1235" s="1229" t="str">
        <f t="shared" si="19"/>
        <v>3205</v>
      </c>
    </row>
    <row r="1236" spans="1:24" s="452" customFormat="1" x14ac:dyDescent="0.25">
      <c r="A1236" s="1494" t="s">
        <v>5697</v>
      </c>
      <c r="B1236" s="1479" t="s">
        <v>5462</v>
      </c>
      <c r="C1236" s="1382"/>
      <c r="D1236" s="1090"/>
      <c r="E1236" s="449"/>
      <c r="F1236" s="1227" t="str">
        <f>IFERROR(VLOOKUP(A1236,Factura1_0!$K$5:$K$263,1,0),"0")</f>
        <v>0</v>
      </c>
      <c r="G1236" s="1227">
        <f>IFERROR(VLOOKUP(A1236,Boleta1_0!$K$5:$K$248,1,0),0)</f>
        <v>0</v>
      </c>
      <c r="H1236" s="1227">
        <f>IFERROR(VLOOKUP(A1236,'Nota de Débito1_0'!$K$5:$K$238,1,0),0)</f>
        <v>0</v>
      </c>
      <c r="I1236" s="1227">
        <f>IFERROR(VLOOKUP(A1236,'Nota de Crédito1_0'!$K$5:$K$238,1,0),0)</f>
        <v>0</v>
      </c>
      <c r="J1236" s="1227">
        <f>IFERROR(VLOOKUP(A1236,Retenciones1_0!$K$5:$K$237,1,0),0)</f>
        <v>0</v>
      </c>
      <c r="K1236" s="1227">
        <f>IFERROR(VLOOKUP(A1236,Percepciones1_0!$K$5:$K$236,1,0),0)</f>
        <v>0</v>
      </c>
      <c r="L1236" s="1227">
        <f>IFERROR(VLOOKUP(A1236,Guía1_0!$K$5:$K$235,1,0),0)</f>
        <v>0</v>
      </c>
      <c r="M1236" s="1227">
        <f>IFERROR(VLOOKUP(A1236,'Resumen Diario1_1'!$K$5:$K$233,1,0),0)</f>
        <v>0</v>
      </c>
      <c r="N1236" s="1227">
        <f>IFERROR(VLOOKUP(A1236,'Comunicación de Baja1_0'!$K$5:$K$233,1,0),0)</f>
        <v>0</v>
      </c>
      <c r="O1236" s="1227">
        <f>IFERROR(VLOOKUP(A1236,'Resumen de reversiones1_0'!$K$5:$K$1000,1,0),0)</f>
        <v>0</v>
      </c>
      <c r="P1236" s="1227" t="str">
        <f>IFERROR(VLOOKUP(A1236,Factura2_0!$L$5:$L$971,1,0),0)</f>
        <v>3206</v>
      </c>
      <c r="Q1236" s="1227" t="str">
        <f>IFERROR(VLOOKUP($A1236,Boleta2_0!$L$5:$L$1117,1,0),0)</f>
        <v>3206</v>
      </c>
      <c r="R1236" s="1227">
        <f>IFERROR(VLOOKUP($A1236,'Servicios Públicos2_0'!$L$5:$L$462,1,0),0)</f>
        <v>0</v>
      </c>
      <c r="S1236" s="1227">
        <f>IFERROR(VLOOKUP($A1236,NotaCredito2_0!$L$5:$L$457,1,0),0)</f>
        <v>0</v>
      </c>
      <c r="T1236" s="1227">
        <f>IFERROR(VLOOKUP($A1236,NotaDebito2_0!$L$5:$L$454,1,0),0)</f>
        <v>0</v>
      </c>
      <c r="U1236" s="1227">
        <f>IFERROR(VLOOKUP($A1236,General!$D$6:$D$235,1,0),0)</f>
        <v>0</v>
      </c>
      <c r="V1236" s="1227">
        <f>IFERROR(VLOOKUP($A1236,Firma!$H$4:$H$232,1,0),0)</f>
        <v>0</v>
      </c>
      <c r="W1236" s="1494" t="s">
        <v>5697</v>
      </c>
      <c r="X1236" s="1229" t="str">
        <f t="shared" si="19"/>
        <v>3206</v>
      </c>
    </row>
    <row r="1237" spans="1:24" s="452" customFormat="1" x14ac:dyDescent="0.25">
      <c r="A1237" s="1494" t="s">
        <v>5701</v>
      </c>
      <c r="B1237" s="1479" t="s">
        <v>5702</v>
      </c>
      <c r="C1237" s="1382"/>
      <c r="D1237" s="1090"/>
      <c r="E1237" s="449"/>
      <c r="F1237" s="1227" t="str">
        <f>IFERROR(VLOOKUP(A1237,Factura1_0!$K$5:$K$263,1,0),"0")</f>
        <v>3207</v>
      </c>
      <c r="G1237" s="1227" t="str">
        <f>IFERROR(VLOOKUP(A1237,Boleta1_0!$K$5:$K$248,1,0),0)</f>
        <v>3207</v>
      </c>
      <c r="H1237" s="1227" t="str">
        <f>IFERROR(VLOOKUP(A1237,'Nota de Débito1_0'!$K$5:$K$238,1,0),0)</f>
        <v>3207</v>
      </c>
      <c r="I1237" s="1227" t="str">
        <f>IFERROR(VLOOKUP(A1237,'Nota de Crédito1_0'!$K$5:$K$238,1,0),0)</f>
        <v>3207</v>
      </c>
      <c r="J1237" s="1227">
        <f>IFERROR(VLOOKUP(A1237,Retenciones1_0!$K$5:$K$237,1,0),0)</f>
        <v>0</v>
      </c>
      <c r="K1237" s="1227">
        <f>IFERROR(VLOOKUP(A1237,Percepciones1_0!$K$5:$K$236,1,0),0)</f>
        <v>0</v>
      </c>
      <c r="L1237" s="1227">
        <f>IFERROR(VLOOKUP(A1237,Guía1_0!$K$5:$K$235,1,0),0)</f>
        <v>0</v>
      </c>
      <c r="M1237" s="1227" t="str">
        <f>IFERROR(VLOOKUP(A1237,'Resumen Diario1_1'!$K$5:$K$233,1,0),0)</f>
        <v>3207</v>
      </c>
      <c r="N1237" s="1227">
        <f>IFERROR(VLOOKUP(A1237,'Comunicación de Baja1_0'!$K$5:$K$233,1,0),0)</f>
        <v>0</v>
      </c>
      <c r="O1237" s="1227">
        <f>IFERROR(VLOOKUP(A1237,'Resumen de reversiones1_0'!$K$5:$K$1000,1,0),0)</f>
        <v>0</v>
      </c>
      <c r="P1237" s="1227" t="str">
        <f>IFERROR(VLOOKUP(A1237,Factura2_0!$L$5:$L$971,1,0),0)</f>
        <v>3207</v>
      </c>
      <c r="Q1237" s="1227" t="str">
        <f>IFERROR(VLOOKUP($A1237,Boleta2_0!$L$5:$L$1117,1,0),0)</f>
        <v>3207</v>
      </c>
      <c r="R1237" s="1227">
        <f>IFERROR(VLOOKUP($A1237,'Servicios Públicos2_0'!$L$5:$L$462,1,0),0)</f>
        <v>0</v>
      </c>
      <c r="S1237" s="1227" t="str">
        <f>IFERROR(VLOOKUP($A1237,NotaCredito2_0!$L$5:$L$457,1,0),0)</f>
        <v>3207</v>
      </c>
      <c r="T1237" s="1227" t="str">
        <f>IFERROR(VLOOKUP($A1237,NotaDebito2_0!$L$5:$L$454,1,0),0)</f>
        <v>3207</v>
      </c>
      <c r="U1237" s="1227">
        <f>IFERROR(VLOOKUP($A1237,General!$D$6:$D$235,1,0),0)</f>
        <v>0</v>
      </c>
      <c r="V1237" s="1227">
        <f>IFERROR(VLOOKUP($A1237,Firma!$H$4:$H$232,1,0),0)</f>
        <v>0</v>
      </c>
      <c r="W1237" s="1494" t="s">
        <v>5701</v>
      </c>
      <c r="X1237" s="1229" t="str">
        <f t="shared" si="19"/>
        <v>3207</v>
      </c>
    </row>
    <row r="1238" spans="1:24" s="487" customFormat="1" x14ac:dyDescent="0.25">
      <c r="A1238" s="1494" t="s">
        <v>5799</v>
      </c>
      <c r="B1238" s="1479" t="s">
        <v>5887</v>
      </c>
      <c r="C1238" s="1382"/>
      <c r="D1238" s="1090"/>
      <c r="E1238" s="453"/>
      <c r="F1238" s="1227" t="str">
        <f>IFERROR(VLOOKUP(A1238,Factura1_0!$K$5:$K$263,1,0),"0")</f>
        <v>0</v>
      </c>
      <c r="G1238" s="1227">
        <f>IFERROR(VLOOKUP(A1238,Boleta1_0!$K$5:$K$248,1,0),0)</f>
        <v>0</v>
      </c>
      <c r="H1238" s="1227">
        <f>IFERROR(VLOOKUP(A1238,'Nota de Débito1_0'!$K$5:$K$238,1,0),0)</f>
        <v>0</v>
      </c>
      <c r="I1238" s="1227">
        <f>IFERROR(VLOOKUP(A1238,'Nota de Crédito1_0'!$K$5:$K$238,1,0),0)</f>
        <v>0</v>
      </c>
      <c r="J1238" s="1227">
        <f>IFERROR(VLOOKUP(A1238,Retenciones1_0!$K$5:$K$237,1,0),0)</f>
        <v>0</v>
      </c>
      <c r="K1238" s="1227">
        <f>IFERROR(VLOOKUP(A1238,Percepciones1_0!$K$5:$K$236,1,0),0)</f>
        <v>0</v>
      </c>
      <c r="L1238" s="1227">
        <f>IFERROR(VLOOKUP(A1238,Guía1_0!$K$5:$K$235,1,0),0)</f>
        <v>0</v>
      </c>
      <c r="M1238" s="1227">
        <f>IFERROR(VLOOKUP(A1238,'Resumen Diario1_1'!$K$5:$K$233,1,0),0)</f>
        <v>0</v>
      </c>
      <c r="N1238" s="1227">
        <f>IFERROR(VLOOKUP(A1238,'Comunicación de Baja1_0'!$K$5:$K$233,1,0),0)</f>
        <v>0</v>
      </c>
      <c r="O1238" s="1227">
        <f>IFERROR(VLOOKUP(A1238,'Resumen de reversiones1_0'!$K$5:$K$1000,1,0),0)</f>
        <v>0</v>
      </c>
      <c r="P1238" s="1227" t="str">
        <f>IFERROR(VLOOKUP(A1238,Factura2_0!$L$5:$L$971,1,0),0)</f>
        <v>3208</v>
      </c>
      <c r="Q1238" s="1227" t="str">
        <f>IFERROR(VLOOKUP($A1238,Boleta2_0!$L$5:$L$1117,1,0),0)</f>
        <v>3208</v>
      </c>
      <c r="R1238" s="1227">
        <f>IFERROR(VLOOKUP($A1238,'Servicios Públicos2_0'!$L$5:$L$462,1,0),0)</f>
        <v>0</v>
      </c>
      <c r="S1238" s="1227">
        <f>IFERROR(VLOOKUP($A1238,NotaCredito2_0!$L$5:$L$457,1,0),0)</f>
        <v>0</v>
      </c>
      <c r="T1238" s="1227">
        <f>IFERROR(VLOOKUP($A1238,NotaDebito2_0!$L$5:$L$454,1,0),0)</f>
        <v>0</v>
      </c>
      <c r="U1238" s="1227">
        <f>IFERROR(VLOOKUP($A1238,General!$D$6:$D$235,1,0),0)</f>
        <v>0</v>
      </c>
      <c r="V1238" s="1227">
        <f>IFERROR(VLOOKUP($A1238,Firma!$H$4:$H$232,1,0),0)</f>
        <v>0</v>
      </c>
      <c r="W1238" s="1494" t="s">
        <v>5799</v>
      </c>
      <c r="X1238" s="1229" t="str">
        <f t="shared" si="19"/>
        <v>3208</v>
      </c>
    </row>
    <row r="1239" spans="1:24" s="487" customFormat="1" x14ac:dyDescent="0.25">
      <c r="A1239" s="1494" t="s">
        <v>5896</v>
      </c>
      <c r="B1239" s="1479" t="s">
        <v>5897</v>
      </c>
      <c r="C1239" s="1382"/>
      <c r="D1239" s="1090"/>
      <c r="E1239" s="453"/>
      <c r="F1239" s="1227" t="str">
        <f>IFERROR(VLOOKUP(A1239,Factura1_0!$K$5:$K$263,1,0),"0")</f>
        <v>0</v>
      </c>
      <c r="G1239" s="1227">
        <f>IFERROR(VLOOKUP(A1239,Boleta1_0!$K$5:$K$248,1,0),0)</f>
        <v>0</v>
      </c>
      <c r="H1239" s="1227">
        <f>IFERROR(VLOOKUP(A1239,'Nota de Débito1_0'!$K$5:$K$238,1,0),0)</f>
        <v>0</v>
      </c>
      <c r="I1239" s="1227">
        <f>IFERROR(VLOOKUP(A1239,'Nota de Crédito1_0'!$K$5:$K$238,1,0),0)</f>
        <v>0</v>
      </c>
      <c r="J1239" s="1227">
        <f>IFERROR(VLOOKUP(A1239,Retenciones1_0!$K$5:$K$237,1,0),0)</f>
        <v>0</v>
      </c>
      <c r="K1239" s="1227">
        <f>IFERROR(VLOOKUP(A1239,Percepciones1_0!$K$5:$K$236,1,0),0)</f>
        <v>0</v>
      </c>
      <c r="L1239" s="1227">
        <f>IFERROR(VLOOKUP(A1239,Guía1_0!$K$5:$K$235,1,0),0)</f>
        <v>0</v>
      </c>
      <c r="M1239" s="1227">
        <f>IFERROR(VLOOKUP(A1239,'Resumen Diario1_1'!$K$5:$K$233,1,0),0)</f>
        <v>0</v>
      </c>
      <c r="N1239" s="1227">
        <f>IFERROR(VLOOKUP(A1239,'Comunicación de Baja1_0'!$K$5:$K$233,1,0),0)</f>
        <v>0</v>
      </c>
      <c r="O1239" s="1227">
        <f>IFERROR(VLOOKUP(A1239,'Resumen de reversiones1_0'!$K$5:$K$1000,1,0),0)</f>
        <v>0</v>
      </c>
      <c r="P1239" s="1227">
        <f>IFERROR(VLOOKUP(A1239,Factura2_0!$L$5:$L$971,1,0),0)</f>
        <v>0</v>
      </c>
      <c r="Q1239" s="1227">
        <f>IFERROR(VLOOKUP($A1239,Boleta2_0!$L$5:$L$1117,1,0),0)</f>
        <v>0</v>
      </c>
      <c r="R1239" s="1227">
        <f>IFERROR(VLOOKUP($A1239,'Servicios Públicos2_0'!$L$5:$L$462,1,0),0)</f>
        <v>0</v>
      </c>
      <c r="S1239" s="1227" t="str">
        <f>IFERROR(VLOOKUP($A1239,NotaCredito2_0!$L$5:$L$457,1,0),0)</f>
        <v>3209</v>
      </c>
      <c r="T1239" s="1227" t="str">
        <f>IFERROR(VLOOKUP($A1239,NotaDebito2_0!$L$5:$L$454,1,0),0)</f>
        <v>3209</v>
      </c>
      <c r="U1239" s="1227">
        <f>IFERROR(VLOOKUP($A1239,General!$D$6:$D$235,1,0),0)</f>
        <v>0</v>
      </c>
      <c r="V1239" s="1227">
        <f>IFERROR(VLOOKUP($A1239,Firma!$H$4:$H$232,1,0),0)</f>
        <v>0</v>
      </c>
      <c r="W1239" s="1494" t="s">
        <v>5896</v>
      </c>
      <c r="X1239" s="1229" t="str">
        <f t="shared" si="19"/>
        <v>3209</v>
      </c>
    </row>
    <row r="1240" spans="1:24" s="487" customFormat="1" x14ac:dyDescent="0.25">
      <c r="A1240" s="1494" t="s">
        <v>5943</v>
      </c>
      <c r="B1240" s="1479" t="s">
        <v>5944</v>
      </c>
      <c r="C1240" s="1382"/>
      <c r="D1240" s="1090"/>
      <c r="E1240" s="453"/>
      <c r="F1240" s="1227" t="str">
        <f>IFERROR(VLOOKUP(A1240,Factura1_0!$K$5:$K$263,1,0),"0")</f>
        <v>0</v>
      </c>
      <c r="G1240" s="1227">
        <f>IFERROR(VLOOKUP(A1240,Boleta1_0!$K$5:$K$248,1,0),0)</f>
        <v>0</v>
      </c>
      <c r="H1240" s="1227">
        <f>IFERROR(VLOOKUP(A1240,'Nota de Débito1_0'!$K$5:$K$238,1,0),0)</f>
        <v>0</v>
      </c>
      <c r="I1240" s="1227">
        <f>IFERROR(VLOOKUP(A1240,'Nota de Crédito1_0'!$K$5:$K$238,1,0),0)</f>
        <v>0</v>
      </c>
      <c r="J1240" s="1227">
        <f>IFERROR(VLOOKUP(A1240,Retenciones1_0!$K$5:$K$237,1,0),0)</f>
        <v>0</v>
      </c>
      <c r="K1240" s="1227">
        <f>IFERROR(VLOOKUP(A1240,Percepciones1_0!$K$5:$K$236,1,0),0)</f>
        <v>0</v>
      </c>
      <c r="L1240" s="1227">
        <f>IFERROR(VLOOKUP(A1240,Guía1_0!$K$5:$K$235,1,0),0)</f>
        <v>0</v>
      </c>
      <c r="M1240" s="1227">
        <f>IFERROR(VLOOKUP(A1240,'Resumen Diario1_1'!$K$5:$K$233,1,0),0)</f>
        <v>0</v>
      </c>
      <c r="N1240" s="1227">
        <f>IFERROR(VLOOKUP(A1240,'Comunicación de Baja1_0'!$K$5:$K$233,1,0),0)</f>
        <v>0</v>
      </c>
      <c r="O1240" s="1227">
        <f>IFERROR(VLOOKUP(A1240,'Resumen de reversiones1_0'!$K$5:$K$1000,1,0),0)</f>
        <v>0</v>
      </c>
      <c r="P1240" s="1227" t="str">
        <f>IFERROR(VLOOKUP(A1240,Factura2_0!$L$5:$L$971,1,0),0)</f>
        <v>3210</v>
      </c>
      <c r="Q1240" s="1227" t="str">
        <f>IFERROR(VLOOKUP($A1240,Boleta2_0!$L$5:$L$1117,1,0),0)</f>
        <v>3210</v>
      </c>
      <c r="R1240" s="1227">
        <f>IFERROR(VLOOKUP($A1240,'Servicios Públicos2_0'!$L$5:$L$462,1,0),0)</f>
        <v>0</v>
      </c>
      <c r="S1240" s="1227" t="str">
        <f>IFERROR(VLOOKUP($A1240,NotaCredito2_0!$L$5:$L$457,1,0),0)</f>
        <v>3210</v>
      </c>
      <c r="T1240" s="1227" t="str">
        <f>IFERROR(VLOOKUP($A1240,NotaDebito2_0!$L$5:$L$454,1,0),0)</f>
        <v>3210</v>
      </c>
      <c r="U1240" s="1227">
        <f>IFERROR(VLOOKUP($A1240,General!$D$6:$D$235,1,0),0)</f>
        <v>0</v>
      </c>
      <c r="V1240" s="1227">
        <f>IFERROR(VLOOKUP($A1240,Firma!$H$4:$H$232,1,0),0)</f>
        <v>0</v>
      </c>
      <c r="W1240" s="1494" t="s">
        <v>5943</v>
      </c>
      <c r="X1240" s="1229" t="str">
        <f t="shared" si="19"/>
        <v>3210</v>
      </c>
    </row>
    <row r="1241" spans="1:24" s="535" customFormat="1" x14ac:dyDescent="0.25">
      <c r="A1241" s="1494" t="s">
        <v>5950</v>
      </c>
      <c r="B1241" s="1479" t="s">
        <v>5971</v>
      </c>
      <c r="C1241" s="1382"/>
      <c r="D1241" s="1090"/>
      <c r="E1241" s="529"/>
      <c r="F1241" s="1227" t="str">
        <f>IFERROR(VLOOKUP(A1241,Factura1_0!$K$5:$K$263,1,0),"0")</f>
        <v>0</v>
      </c>
      <c r="G1241" s="1227">
        <f>IFERROR(VLOOKUP(A1241,Boleta1_0!$K$5:$K$248,1,0),0)</f>
        <v>0</v>
      </c>
      <c r="H1241" s="1227">
        <f>IFERROR(VLOOKUP(A1241,'Nota de Débito1_0'!$K$5:$K$238,1,0),0)</f>
        <v>0</v>
      </c>
      <c r="I1241" s="1227">
        <f>IFERROR(VLOOKUP(A1241,'Nota de Crédito1_0'!$K$5:$K$238,1,0),0)</f>
        <v>0</v>
      </c>
      <c r="J1241" s="1227">
        <f>IFERROR(VLOOKUP(A1241,Retenciones1_0!$K$5:$K$237,1,0),0)</f>
        <v>0</v>
      </c>
      <c r="K1241" s="1227">
        <f>IFERROR(VLOOKUP(A1241,Percepciones1_0!$K$5:$K$236,1,0),0)</f>
        <v>0</v>
      </c>
      <c r="L1241" s="1227">
        <f>IFERROR(VLOOKUP(A1241,Guía1_0!$K$5:$K$235,1,0),0)</f>
        <v>0</v>
      </c>
      <c r="M1241" s="1227">
        <f>IFERROR(VLOOKUP(A1241,'Resumen Diario1_1'!$K$5:$K$233,1,0),0)</f>
        <v>0</v>
      </c>
      <c r="N1241" s="1227">
        <f>IFERROR(VLOOKUP(A1241,'Comunicación de Baja1_0'!$K$5:$K$233,1,0),0)</f>
        <v>0</v>
      </c>
      <c r="O1241" s="1227">
        <f>IFERROR(VLOOKUP(A1241,'Resumen de reversiones1_0'!$K$5:$K$1000,1,0),0)</f>
        <v>0</v>
      </c>
      <c r="P1241" s="1227" t="str">
        <f>IFERROR(VLOOKUP(A1241,Factura2_0!$L$5:$L$971,1,0),0)</f>
        <v>3211</v>
      </c>
      <c r="Q1241" s="1227" t="str">
        <f>IFERROR(VLOOKUP($A1241,Boleta2_0!$L$5:$L$1117,1,0),0)</f>
        <v>3211</v>
      </c>
      <c r="R1241" s="1227">
        <f>IFERROR(VLOOKUP($A1241,'Servicios Públicos2_0'!$L$5:$L$462,1,0),0)</f>
        <v>0</v>
      </c>
      <c r="S1241" s="1227">
        <f>IFERROR(VLOOKUP($A1241,NotaCredito2_0!$L$5:$L$457,1,0),0)</f>
        <v>0</v>
      </c>
      <c r="T1241" s="1227">
        <f>IFERROR(VLOOKUP($A1241,NotaDebito2_0!$L$5:$L$454,1,0),0)</f>
        <v>0</v>
      </c>
      <c r="U1241" s="1227">
        <f>IFERROR(VLOOKUP($A1241,General!$D$6:$D$235,1,0),0)</f>
        <v>0</v>
      </c>
      <c r="V1241" s="1227">
        <f>IFERROR(VLOOKUP($A1241,Firma!$H$4:$H$232,1,0),0)</f>
        <v>0</v>
      </c>
      <c r="W1241" s="1494" t="s">
        <v>5950</v>
      </c>
      <c r="X1241" s="1229" t="str">
        <f t="shared" si="19"/>
        <v>3211</v>
      </c>
    </row>
    <row r="1242" spans="1:24" s="535" customFormat="1" x14ac:dyDescent="0.25">
      <c r="A1242" s="1494" t="s">
        <v>5952</v>
      </c>
      <c r="B1242" s="1479" t="s">
        <v>5959</v>
      </c>
      <c r="C1242" s="1382"/>
      <c r="D1242" s="1090"/>
      <c r="E1242" s="529"/>
      <c r="F1242" s="1227" t="str">
        <f>IFERROR(VLOOKUP(A1242,Factura1_0!$K$5:$K$263,1,0),"0")</f>
        <v>0</v>
      </c>
      <c r="G1242" s="1227">
        <f>IFERROR(VLOOKUP(A1242,Boleta1_0!$K$5:$K$248,1,0),0)</f>
        <v>0</v>
      </c>
      <c r="H1242" s="1227">
        <f>IFERROR(VLOOKUP(A1242,'Nota de Débito1_0'!$K$5:$K$238,1,0),0)</f>
        <v>0</v>
      </c>
      <c r="I1242" s="1227">
        <f>IFERROR(VLOOKUP(A1242,'Nota de Crédito1_0'!$K$5:$K$238,1,0),0)</f>
        <v>0</v>
      </c>
      <c r="J1242" s="1227">
        <f>IFERROR(VLOOKUP(A1242,Retenciones1_0!$K$5:$K$237,1,0),0)</f>
        <v>0</v>
      </c>
      <c r="K1242" s="1227">
        <f>IFERROR(VLOOKUP(A1242,Percepciones1_0!$K$5:$K$236,1,0),0)</f>
        <v>0</v>
      </c>
      <c r="L1242" s="1227">
        <f>IFERROR(VLOOKUP(A1242,Guía1_0!$K$5:$K$235,1,0),0)</f>
        <v>0</v>
      </c>
      <c r="M1242" s="1227">
        <f>IFERROR(VLOOKUP(A1242,'Resumen Diario1_1'!$K$5:$K$233,1,0),0)</f>
        <v>0</v>
      </c>
      <c r="N1242" s="1227">
        <f>IFERROR(VLOOKUP(A1242,'Comunicación de Baja1_0'!$K$5:$K$233,1,0),0)</f>
        <v>0</v>
      </c>
      <c r="O1242" s="1227">
        <f>IFERROR(VLOOKUP(A1242,'Resumen de reversiones1_0'!$K$5:$K$1000,1,0),0)</f>
        <v>0</v>
      </c>
      <c r="P1242" s="1227" t="str">
        <f>IFERROR(VLOOKUP(A1242,Factura2_0!$L$5:$L$971,1,0),0)</f>
        <v>3212</v>
      </c>
      <c r="Q1242" s="1227" t="str">
        <f>IFERROR(VLOOKUP($A1242,Boleta2_0!$L$5:$L$1117,1,0),0)</f>
        <v>3212</v>
      </c>
      <c r="R1242" s="1227">
        <f>IFERROR(VLOOKUP($A1242,'Servicios Públicos2_0'!$L$5:$L$462,1,0),0)</f>
        <v>0</v>
      </c>
      <c r="S1242" s="1227">
        <f>IFERROR(VLOOKUP($A1242,NotaCredito2_0!$L$5:$L$457,1,0),0)</f>
        <v>0</v>
      </c>
      <c r="T1242" s="1227">
        <f>IFERROR(VLOOKUP($A1242,NotaDebito2_0!$L$5:$L$454,1,0),0)</f>
        <v>0</v>
      </c>
      <c r="U1242" s="1227">
        <f>IFERROR(VLOOKUP($A1242,General!$D$6:$D$235,1,0),0)</f>
        <v>0</v>
      </c>
      <c r="V1242" s="1227">
        <f>IFERROR(VLOOKUP($A1242,Firma!$H$4:$H$232,1,0),0)</f>
        <v>0</v>
      </c>
      <c r="W1242" s="1494" t="s">
        <v>5952</v>
      </c>
      <c r="X1242" s="1229" t="str">
        <f t="shared" si="19"/>
        <v>3212</v>
      </c>
    </row>
    <row r="1243" spans="1:24" s="535" customFormat="1" x14ac:dyDescent="0.25">
      <c r="A1243" s="1494" t="s">
        <v>5953</v>
      </c>
      <c r="B1243" s="1479" t="s">
        <v>6000</v>
      </c>
      <c r="C1243" s="1382"/>
      <c r="D1243" s="1090"/>
      <c r="E1243" s="529"/>
      <c r="F1243" s="1227" t="str">
        <f>IFERROR(VLOOKUP(A1243,Factura1_0!$K$5:$K$263,1,0),"0")</f>
        <v>0</v>
      </c>
      <c r="G1243" s="1227">
        <f>IFERROR(VLOOKUP(A1243,Boleta1_0!$K$5:$K$248,1,0),0)</f>
        <v>0</v>
      </c>
      <c r="H1243" s="1227">
        <f>IFERROR(VLOOKUP(A1243,'Nota de Débito1_0'!$K$5:$K$238,1,0),0)</f>
        <v>0</v>
      </c>
      <c r="I1243" s="1227">
        <f>IFERROR(VLOOKUP(A1243,'Nota de Crédito1_0'!$K$5:$K$238,1,0),0)</f>
        <v>0</v>
      </c>
      <c r="J1243" s="1227">
        <f>IFERROR(VLOOKUP(A1243,Retenciones1_0!$K$5:$K$237,1,0),0)</f>
        <v>0</v>
      </c>
      <c r="K1243" s="1227">
        <f>IFERROR(VLOOKUP(A1243,Percepciones1_0!$K$5:$K$236,1,0),0)</f>
        <v>0</v>
      </c>
      <c r="L1243" s="1227">
        <f>IFERROR(VLOOKUP(A1243,Guía1_0!$K$5:$K$235,1,0),0)</f>
        <v>0</v>
      </c>
      <c r="M1243" s="1227">
        <f>IFERROR(VLOOKUP(A1243,'Resumen Diario1_1'!$K$5:$K$233,1,0),0)</f>
        <v>0</v>
      </c>
      <c r="N1243" s="1227">
        <f>IFERROR(VLOOKUP(A1243,'Comunicación de Baja1_0'!$K$5:$K$233,1,0),0)</f>
        <v>0</v>
      </c>
      <c r="O1243" s="1227">
        <f>IFERROR(VLOOKUP(A1243,'Resumen de reversiones1_0'!$K$5:$K$1000,1,0),0)</f>
        <v>0</v>
      </c>
      <c r="P1243" s="1227" t="str">
        <f>IFERROR(VLOOKUP(A1243,Factura2_0!$L$5:$L$971,1,0),0)</f>
        <v>3213</v>
      </c>
      <c r="Q1243" s="1227" t="str">
        <f>IFERROR(VLOOKUP($A1243,Boleta2_0!$L$5:$L$1117,1,0),0)</f>
        <v>3213</v>
      </c>
      <c r="R1243" s="1227">
        <f>IFERROR(VLOOKUP($A1243,'Servicios Públicos2_0'!$L$5:$L$462,1,0),0)</f>
        <v>0</v>
      </c>
      <c r="S1243" s="1227">
        <f>IFERROR(VLOOKUP($A1243,NotaCredito2_0!$L$5:$L$457,1,0),0)</f>
        <v>0</v>
      </c>
      <c r="T1243" s="1227">
        <f>IFERROR(VLOOKUP($A1243,NotaDebito2_0!$L$5:$L$454,1,0),0)</f>
        <v>0</v>
      </c>
      <c r="U1243" s="1227">
        <f>IFERROR(VLOOKUP($A1243,General!$D$6:$D$235,1,0),0)</f>
        <v>0</v>
      </c>
      <c r="V1243" s="1227">
        <f>IFERROR(VLOOKUP($A1243,Firma!$H$4:$H$232,1,0),0)</f>
        <v>0</v>
      </c>
      <c r="W1243" s="1494" t="s">
        <v>5953</v>
      </c>
      <c r="X1243" s="1229" t="str">
        <f t="shared" si="19"/>
        <v>3213</v>
      </c>
    </row>
    <row r="1244" spans="1:24" s="535" customFormat="1" x14ac:dyDescent="0.25">
      <c r="A1244" s="1494" t="s">
        <v>5966</v>
      </c>
      <c r="B1244" s="1479" t="s">
        <v>5958</v>
      </c>
      <c r="C1244" s="1382"/>
      <c r="D1244" s="1090"/>
      <c r="E1244" s="529"/>
      <c r="F1244" s="1227" t="str">
        <f>IFERROR(VLOOKUP(A1244,Factura1_0!$K$5:$K$263,1,0),"0")</f>
        <v>0</v>
      </c>
      <c r="G1244" s="1227">
        <f>IFERROR(VLOOKUP(A1244,Boleta1_0!$K$5:$K$248,1,0),0)</f>
        <v>0</v>
      </c>
      <c r="H1244" s="1227">
        <f>IFERROR(VLOOKUP(A1244,'Nota de Débito1_0'!$K$5:$K$238,1,0),0)</f>
        <v>0</v>
      </c>
      <c r="I1244" s="1227">
        <f>IFERROR(VLOOKUP(A1244,'Nota de Crédito1_0'!$K$5:$K$238,1,0),0)</f>
        <v>0</v>
      </c>
      <c r="J1244" s="1227">
        <f>IFERROR(VLOOKUP(A1244,Retenciones1_0!$K$5:$K$237,1,0),0)</f>
        <v>0</v>
      </c>
      <c r="K1244" s="1227">
        <f>IFERROR(VLOOKUP(A1244,Percepciones1_0!$K$5:$K$236,1,0),0)</f>
        <v>0</v>
      </c>
      <c r="L1244" s="1227">
        <f>IFERROR(VLOOKUP(A1244,Guía1_0!$K$5:$K$235,1,0),0)</f>
        <v>0</v>
      </c>
      <c r="M1244" s="1227">
        <f>IFERROR(VLOOKUP(A1244,'Resumen Diario1_1'!$K$5:$K$233,1,0),0)</f>
        <v>0</v>
      </c>
      <c r="N1244" s="1227">
        <f>IFERROR(VLOOKUP(A1244,'Comunicación de Baja1_0'!$K$5:$K$233,1,0),0)</f>
        <v>0</v>
      </c>
      <c r="O1244" s="1227">
        <f>IFERROR(VLOOKUP(A1244,'Resumen de reversiones1_0'!$K$5:$K$1000,1,0),0)</f>
        <v>0</v>
      </c>
      <c r="P1244" s="1227" t="str">
        <f>IFERROR(VLOOKUP(A1244,Factura2_0!$L$5:$L$971,1,0),0)</f>
        <v>3214</v>
      </c>
      <c r="Q1244" s="1227" t="str">
        <f>IFERROR(VLOOKUP($A1244,Boleta2_0!$L$5:$L$1117,1,0),0)</f>
        <v>3214</v>
      </c>
      <c r="R1244" s="1227">
        <f>IFERROR(VLOOKUP($A1244,'Servicios Públicos2_0'!$L$5:$L$462,1,0),0)</f>
        <v>0</v>
      </c>
      <c r="S1244" s="1227">
        <f>IFERROR(VLOOKUP($A1244,NotaCredito2_0!$L$5:$L$457,1,0),0)</f>
        <v>0</v>
      </c>
      <c r="T1244" s="1227">
        <f>IFERROR(VLOOKUP($A1244,NotaDebito2_0!$L$5:$L$454,1,0),0)</f>
        <v>0</v>
      </c>
      <c r="U1244" s="1227">
        <f>IFERROR(VLOOKUP($A1244,General!$D$6:$D$235,1,0),0)</f>
        <v>0</v>
      </c>
      <c r="V1244" s="1227">
        <f>IFERROR(VLOOKUP($A1244,Firma!$H$4:$H$232,1,0),0)</f>
        <v>0</v>
      </c>
      <c r="W1244" s="1494" t="s">
        <v>5966</v>
      </c>
      <c r="X1244" s="1229" t="str">
        <f t="shared" si="19"/>
        <v>3214</v>
      </c>
    </row>
    <row r="1245" spans="1:24" s="535" customFormat="1" x14ac:dyDescent="0.25">
      <c r="A1245" s="1494" t="s">
        <v>5967</v>
      </c>
      <c r="B1245" s="1479" t="s">
        <v>5960</v>
      </c>
      <c r="C1245" s="1382"/>
      <c r="D1245" s="1090"/>
      <c r="E1245" s="529"/>
      <c r="F1245" s="1227" t="str">
        <f>IFERROR(VLOOKUP(A1245,Factura1_0!$K$5:$K$263,1,0),"0")</f>
        <v>0</v>
      </c>
      <c r="G1245" s="1227">
        <f>IFERROR(VLOOKUP(A1245,Boleta1_0!$K$5:$K$248,1,0),0)</f>
        <v>0</v>
      </c>
      <c r="H1245" s="1227">
        <f>IFERROR(VLOOKUP(A1245,'Nota de Débito1_0'!$K$5:$K$238,1,0),0)</f>
        <v>0</v>
      </c>
      <c r="I1245" s="1227">
        <f>IFERROR(VLOOKUP(A1245,'Nota de Crédito1_0'!$K$5:$K$238,1,0),0)</f>
        <v>0</v>
      </c>
      <c r="J1245" s="1227">
        <f>IFERROR(VLOOKUP(A1245,Retenciones1_0!$K$5:$K$237,1,0),0)</f>
        <v>0</v>
      </c>
      <c r="K1245" s="1227">
        <f>IFERROR(VLOOKUP(A1245,Percepciones1_0!$K$5:$K$236,1,0),0)</f>
        <v>0</v>
      </c>
      <c r="L1245" s="1227">
        <f>IFERROR(VLOOKUP(A1245,Guía1_0!$K$5:$K$235,1,0),0)</f>
        <v>0</v>
      </c>
      <c r="M1245" s="1227">
        <f>IFERROR(VLOOKUP(A1245,'Resumen Diario1_1'!$K$5:$K$233,1,0),0)</f>
        <v>0</v>
      </c>
      <c r="N1245" s="1227">
        <f>IFERROR(VLOOKUP(A1245,'Comunicación de Baja1_0'!$K$5:$K$233,1,0),0)</f>
        <v>0</v>
      </c>
      <c r="O1245" s="1227">
        <f>IFERROR(VLOOKUP(A1245,'Resumen de reversiones1_0'!$K$5:$K$1000,1,0),0)</f>
        <v>0</v>
      </c>
      <c r="P1245" s="1227" t="str">
        <f>IFERROR(VLOOKUP(A1245,Factura2_0!$L$5:$L$971,1,0),0)</f>
        <v>3215</v>
      </c>
      <c r="Q1245" s="1227" t="str">
        <f>IFERROR(VLOOKUP($A1245,Boleta2_0!$L$5:$L$1117,1,0),0)</f>
        <v>3215</v>
      </c>
      <c r="R1245" s="1227">
        <f>IFERROR(VLOOKUP($A1245,'Servicios Públicos2_0'!$L$5:$L$462,1,0),0)</f>
        <v>0</v>
      </c>
      <c r="S1245" s="1227">
        <f>IFERROR(VLOOKUP($A1245,NotaCredito2_0!$L$5:$L$457,1,0),0)</f>
        <v>0</v>
      </c>
      <c r="T1245" s="1227">
        <f>IFERROR(VLOOKUP($A1245,NotaDebito2_0!$L$5:$L$454,1,0),0)</f>
        <v>0</v>
      </c>
      <c r="U1245" s="1227">
        <f>IFERROR(VLOOKUP($A1245,General!$D$6:$D$235,1,0),0)</f>
        <v>0</v>
      </c>
      <c r="V1245" s="1227">
        <f>IFERROR(VLOOKUP($A1245,Firma!$H$4:$H$232,1,0),0)</f>
        <v>0</v>
      </c>
      <c r="W1245" s="1494" t="s">
        <v>5967</v>
      </c>
      <c r="X1245" s="1229" t="str">
        <f t="shared" si="19"/>
        <v>3215</v>
      </c>
    </row>
    <row r="1246" spans="1:24" s="535" customFormat="1" x14ac:dyDescent="0.25">
      <c r="A1246" s="1494" t="s">
        <v>5968</v>
      </c>
      <c r="B1246" s="1479" t="s">
        <v>5970</v>
      </c>
      <c r="C1246" s="1382"/>
      <c r="D1246" s="1090"/>
      <c r="E1246" s="529"/>
      <c r="F1246" s="1227" t="str">
        <f>IFERROR(VLOOKUP(A1246,Factura1_0!$K$5:$K$263,1,0),"0")</f>
        <v>0</v>
      </c>
      <c r="G1246" s="1227">
        <f>IFERROR(VLOOKUP(A1246,Boleta1_0!$K$5:$K$248,1,0),0)</f>
        <v>0</v>
      </c>
      <c r="H1246" s="1227">
        <f>IFERROR(VLOOKUP(A1246,'Nota de Débito1_0'!$K$5:$K$238,1,0),0)</f>
        <v>0</v>
      </c>
      <c r="I1246" s="1227">
        <f>IFERROR(VLOOKUP(A1246,'Nota de Crédito1_0'!$K$5:$K$238,1,0),0)</f>
        <v>0</v>
      </c>
      <c r="J1246" s="1227">
        <f>IFERROR(VLOOKUP(A1246,Retenciones1_0!$K$5:$K$237,1,0),0)</f>
        <v>0</v>
      </c>
      <c r="K1246" s="1227">
        <f>IFERROR(VLOOKUP(A1246,Percepciones1_0!$K$5:$K$236,1,0),0)</f>
        <v>0</v>
      </c>
      <c r="L1246" s="1227">
        <f>IFERROR(VLOOKUP(A1246,Guía1_0!$K$5:$K$235,1,0),0)</f>
        <v>0</v>
      </c>
      <c r="M1246" s="1227">
        <f>IFERROR(VLOOKUP(A1246,'Resumen Diario1_1'!$K$5:$K$233,1,0),0)</f>
        <v>0</v>
      </c>
      <c r="N1246" s="1227">
        <f>IFERROR(VLOOKUP(A1246,'Comunicación de Baja1_0'!$K$5:$K$233,1,0),0)</f>
        <v>0</v>
      </c>
      <c r="O1246" s="1227">
        <f>IFERROR(VLOOKUP(A1246,'Resumen de reversiones1_0'!$K$5:$K$1000,1,0),0)</f>
        <v>0</v>
      </c>
      <c r="P1246" s="1227" t="str">
        <f>IFERROR(VLOOKUP(A1246,Factura2_0!$L$5:$L$971,1,0),0)</f>
        <v>3216</v>
      </c>
      <c r="Q1246" s="1227" t="str">
        <f>IFERROR(VLOOKUP($A1246,Boleta2_0!$L$5:$L$1117,1,0),0)</f>
        <v>3216</v>
      </c>
      <c r="R1246" s="1227">
        <f>IFERROR(VLOOKUP($A1246,'Servicios Públicos2_0'!$L$5:$L$462,1,0),0)</f>
        <v>0</v>
      </c>
      <c r="S1246" s="1227">
        <f>IFERROR(VLOOKUP($A1246,NotaCredito2_0!$L$5:$L$457,1,0),0)</f>
        <v>0</v>
      </c>
      <c r="T1246" s="1227">
        <f>IFERROR(VLOOKUP($A1246,NotaDebito2_0!$L$5:$L$454,1,0),0)</f>
        <v>0</v>
      </c>
      <c r="U1246" s="1227">
        <f>IFERROR(VLOOKUP($A1246,General!$D$6:$D$235,1,0),0)</f>
        <v>0</v>
      </c>
      <c r="V1246" s="1227">
        <f>IFERROR(VLOOKUP($A1246,Firma!$H$4:$H$232,1,0),0)</f>
        <v>0</v>
      </c>
      <c r="W1246" s="1494" t="s">
        <v>5968</v>
      </c>
      <c r="X1246" s="1229" t="str">
        <f t="shared" si="19"/>
        <v>3216</v>
      </c>
    </row>
    <row r="1247" spans="1:24" s="535" customFormat="1" x14ac:dyDescent="0.25">
      <c r="A1247" s="1494" t="s">
        <v>5969</v>
      </c>
      <c r="B1247" s="1479" t="s">
        <v>6001</v>
      </c>
      <c r="C1247" s="1382"/>
      <c r="D1247" s="1090"/>
      <c r="E1247" s="529"/>
      <c r="F1247" s="1227" t="str">
        <f>IFERROR(VLOOKUP(A1247,Factura1_0!$K$5:$K$263,1,0),"0")</f>
        <v>0</v>
      </c>
      <c r="G1247" s="1227">
        <f>IFERROR(VLOOKUP(A1247,Boleta1_0!$K$5:$K$248,1,0),0)</f>
        <v>0</v>
      </c>
      <c r="H1247" s="1227">
        <f>IFERROR(VLOOKUP(A1247,'Nota de Débito1_0'!$K$5:$K$238,1,0),0)</f>
        <v>0</v>
      </c>
      <c r="I1247" s="1227">
        <f>IFERROR(VLOOKUP(A1247,'Nota de Crédito1_0'!$K$5:$K$238,1,0),0)</f>
        <v>0</v>
      </c>
      <c r="J1247" s="1227">
        <f>IFERROR(VLOOKUP(A1247,Retenciones1_0!$K$5:$K$237,1,0),0)</f>
        <v>0</v>
      </c>
      <c r="K1247" s="1227">
        <f>IFERROR(VLOOKUP(A1247,Percepciones1_0!$K$5:$K$236,1,0),0)</f>
        <v>0</v>
      </c>
      <c r="L1247" s="1227">
        <f>IFERROR(VLOOKUP(A1247,Guía1_0!$K$5:$K$235,1,0),0)</f>
        <v>0</v>
      </c>
      <c r="M1247" s="1227">
        <f>IFERROR(VLOOKUP(A1247,'Resumen Diario1_1'!$K$5:$K$233,1,0),0)</f>
        <v>0</v>
      </c>
      <c r="N1247" s="1227">
        <f>IFERROR(VLOOKUP(A1247,'Comunicación de Baja1_0'!$K$5:$K$233,1,0),0)</f>
        <v>0</v>
      </c>
      <c r="O1247" s="1227">
        <f>IFERROR(VLOOKUP(A1247,'Resumen de reversiones1_0'!$K$5:$K$1000,1,0),0)</f>
        <v>0</v>
      </c>
      <c r="P1247" s="1227" t="str">
        <f>IFERROR(VLOOKUP(A1247,Factura2_0!$L$5:$L$971,1,0),0)</f>
        <v>3217</v>
      </c>
      <c r="Q1247" s="1227" t="str">
        <f>IFERROR(VLOOKUP($A1247,Boleta2_0!$L$5:$L$1117,1,0),0)</f>
        <v>3217</v>
      </c>
      <c r="R1247" s="1227">
        <f>IFERROR(VLOOKUP($A1247,'Servicios Públicos2_0'!$L$5:$L$462,1,0),0)</f>
        <v>0</v>
      </c>
      <c r="S1247" s="1227">
        <f>IFERROR(VLOOKUP($A1247,NotaCredito2_0!$L$5:$L$457,1,0),0)</f>
        <v>0</v>
      </c>
      <c r="T1247" s="1227">
        <f>IFERROR(VLOOKUP($A1247,NotaDebito2_0!$L$5:$L$454,1,0),0)</f>
        <v>0</v>
      </c>
      <c r="U1247" s="1227">
        <f>IFERROR(VLOOKUP($A1247,General!$D$6:$D$235,1,0),0)</f>
        <v>0</v>
      </c>
      <c r="V1247" s="1227">
        <f>IFERROR(VLOOKUP($A1247,Firma!$H$4:$H$232,1,0),0)</f>
        <v>0</v>
      </c>
      <c r="W1247" s="1494" t="s">
        <v>5969</v>
      </c>
      <c r="X1247" s="1229" t="str">
        <f t="shared" si="19"/>
        <v>3217</v>
      </c>
    </row>
    <row r="1248" spans="1:24" s="535" customFormat="1" x14ac:dyDescent="0.25">
      <c r="A1248" s="1494" t="s">
        <v>5974</v>
      </c>
      <c r="B1248" s="1479" t="s">
        <v>5976</v>
      </c>
      <c r="C1248" s="1382"/>
      <c r="D1248" s="1090"/>
      <c r="E1248" s="529"/>
      <c r="F1248" s="1227" t="str">
        <f>IFERROR(VLOOKUP(A1248,Factura1_0!$K$5:$K$263,1,0),"0")</f>
        <v>0</v>
      </c>
      <c r="G1248" s="1227">
        <f>IFERROR(VLOOKUP(A1248,Boleta1_0!$K$5:$K$248,1,0),0)</f>
        <v>0</v>
      </c>
      <c r="H1248" s="1227">
        <f>IFERROR(VLOOKUP(A1248,'Nota de Débito1_0'!$K$5:$K$238,1,0),0)</f>
        <v>0</v>
      </c>
      <c r="I1248" s="1227">
        <f>IFERROR(VLOOKUP(A1248,'Nota de Crédito1_0'!$K$5:$K$238,1,0),0)</f>
        <v>0</v>
      </c>
      <c r="J1248" s="1227">
        <f>IFERROR(VLOOKUP(A1248,Retenciones1_0!$K$5:$K$237,1,0),0)</f>
        <v>0</v>
      </c>
      <c r="K1248" s="1227">
        <f>IFERROR(VLOOKUP(A1248,Percepciones1_0!$K$5:$K$236,1,0),0)</f>
        <v>0</v>
      </c>
      <c r="L1248" s="1227">
        <f>IFERROR(VLOOKUP(A1248,Guía1_0!$K$5:$K$235,1,0),0)</f>
        <v>0</v>
      </c>
      <c r="M1248" s="1227">
        <f>IFERROR(VLOOKUP(A1248,'Resumen Diario1_1'!$K$5:$K$233,1,0),0)</f>
        <v>0</v>
      </c>
      <c r="N1248" s="1227">
        <f>IFERROR(VLOOKUP(A1248,'Comunicación de Baja1_0'!$K$5:$K$233,1,0),0)</f>
        <v>0</v>
      </c>
      <c r="O1248" s="1227">
        <f>IFERROR(VLOOKUP(A1248,'Resumen de reversiones1_0'!$K$5:$K$1000,1,0),0)</f>
        <v>0</v>
      </c>
      <c r="P1248" s="1227" t="str">
        <f>IFERROR(VLOOKUP(A1248,Factura2_0!$L$5:$L$971,1,0),0)</f>
        <v>3218</v>
      </c>
      <c r="Q1248" s="1227" t="str">
        <f>IFERROR(VLOOKUP($A1248,Boleta2_0!$L$5:$L$1117,1,0),0)</f>
        <v>3218</v>
      </c>
      <c r="R1248" s="1227">
        <f>IFERROR(VLOOKUP($A1248,'Servicios Públicos2_0'!$L$5:$L$462,1,0),0)</f>
        <v>0</v>
      </c>
      <c r="S1248" s="1227">
        <f>IFERROR(VLOOKUP($A1248,NotaCredito2_0!$L$5:$L$457,1,0),0)</f>
        <v>0</v>
      </c>
      <c r="T1248" s="1227">
        <f>IFERROR(VLOOKUP($A1248,NotaDebito2_0!$L$5:$L$454,1,0),0)</f>
        <v>0</v>
      </c>
      <c r="U1248" s="1227">
        <f>IFERROR(VLOOKUP($A1248,General!$D$6:$D$235,1,0),0)</f>
        <v>0</v>
      </c>
      <c r="V1248" s="1227">
        <f>IFERROR(VLOOKUP($A1248,Firma!$H$4:$H$232,1,0),0)</f>
        <v>0</v>
      </c>
      <c r="W1248" s="1494" t="s">
        <v>5974</v>
      </c>
      <c r="X1248" s="1229" t="str">
        <f t="shared" si="19"/>
        <v>3218</v>
      </c>
    </row>
    <row r="1249" spans="1:24" s="535" customFormat="1" x14ac:dyDescent="0.25">
      <c r="A1249" s="1494" t="s">
        <v>5975</v>
      </c>
      <c r="B1249" s="1479" t="s">
        <v>5977</v>
      </c>
      <c r="C1249" s="1382"/>
      <c r="D1249" s="1090"/>
      <c r="E1249" s="529"/>
      <c r="F1249" s="1227" t="str">
        <f>IFERROR(VLOOKUP(A1249,Factura1_0!$K$5:$K$263,1,0),"0")</f>
        <v>0</v>
      </c>
      <c r="G1249" s="1227">
        <f>IFERROR(VLOOKUP(A1249,Boleta1_0!$K$5:$K$248,1,0),0)</f>
        <v>0</v>
      </c>
      <c r="H1249" s="1227">
        <f>IFERROR(VLOOKUP(A1249,'Nota de Débito1_0'!$K$5:$K$238,1,0),0)</f>
        <v>0</v>
      </c>
      <c r="I1249" s="1227">
        <f>IFERROR(VLOOKUP(A1249,'Nota de Crédito1_0'!$K$5:$K$238,1,0),0)</f>
        <v>0</v>
      </c>
      <c r="J1249" s="1227">
        <f>IFERROR(VLOOKUP(A1249,Retenciones1_0!$K$5:$K$237,1,0),0)</f>
        <v>0</v>
      </c>
      <c r="K1249" s="1227">
        <f>IFERROR(VLOOKUP(A1249,Percepciones1_0!$K$5:$K$236,1,0),0)</f>
        <v>0</v>
      </c>
      <c r="L1249" s="1227">
        <f>IFERROR(VLOOKUP(A1249,Guía1_0!$K$5:$K$235,1,0),0)</f>
        <v>0</v>
      </c>
      <c r="M1249" s="1227">
        <f>IFERROR(VLOOKUP(A1249,'Resumen Diario1_1'!$K$5:$K$233,1,0),0)</f>
        <v>0</v>
      </c>
      <c r="N1249" s="1227">
        <f>IFERROR(VLOOKUP(A1249,'Comunicación de Baja1_0'!$K$5:$K$233,1,0),0)</f>
        <v>0</v>
      </c>
      <c r="O1249" s="1227">
        <f>IFERROR(VLOOKUP(A1249,'Resumen de reversiones1_0'!$K$5:$K$1000,1,0),0)</f>
        <v>0</v>
      </c>
      <c r="P1249" s="1227" t="str">
        <f>IFERROR(VLOOKUP(A1249,Factura2_0!$L$5:$L$971,1,0),0)</f>
        <v>3219</v>
      </c>
      <c r="Q1249" s="1227" t="str">
        <f>IFERROR(VLOOKUP($A1249,Boleta2_0!$L$5:$L$1117,1,0),0)</f>
        <v>3219</v>
      </c>
      <c r="R1249" s="1227">
        <f>IFERROR(VLOOKUP($A1249,'Servicios Públicos2_0'!$L$5:$L$462,1,0),0)</f>
        <v>0</v>
      </c>
      <c r="S1249" s="1227">
        <f>IFERROR(VLOOKUP($A1249,NotaCredito2_0!$L$5:$L$457,1,0),0)</f>
        <v>0</v>
      </c>
      <c r="T1249" s="1227">
        <f>IFERROR(VLOOKUP($A1249,NotaDebito2_0!$L$5:$L$454,1,0),0)</f>
        <v>0</v>
      </c>
      <c r="U1249" s="1227">
        <f>IFERROR(VLOOKUP($A1249,General!$D$6:$D$235,1,0),0)</f>
        <v>0</v>
      </c>
      <c r="V1249" s="1227">
        <f>IFERROR(VLOOKUP($A1249,Firma!$H$4:$H$232,1,0),0)</f>
        <v>0</v>
      </c>
      <c r="W1249" s="1494" t="s">
        <v>5975</v>
      </c>
      <c r="X1249" s="1229" t="str">
        <f t="shared" si="19"/>
        <v>3219</v>
      </c>
    </row>
    <row r="1250" spans="1:24" s="535" customFormat="1" x14ac:dyDescent="0.25">
      <c r="A1250" s="1494" t="s">
        <v>5978</v>
      </c>
      <c r="B1250" s="1479" t="s">
        <v>5979</v>
      </c>
      <c r="C1250" s="1382"/>
      <c r="D1250" s="1090"/>
      <c r="E1250" s="529"/>
      <c r="F1250" s="1227" t="str">
        <f>IFERROR(VLOOKUP(A1250,Factura1_0!$K$5:$K$263,1,0),"0")</f>
        <v>0</v>
      </c>
      <c r="G1250" s="1227">
        <f>IFERROR(VLOOKUP(A1250,Boleta1_0!$K$5:$K$248,1,0),0)</f>
        <v>0</v>
      </c>
      <c r="H1250" s="1227">
        <f>IFERROR(VLOOKUP(A1250,'Nota de Débito1_0'!$K$5:$K$238,1,0),0)</f>
        <v>0</v>
      </c>
      <c r="I1250" s="1227">
        <f>IFERROR(VLOOKUP(A1250,'Nota de Crédito1_0'!$K$5:$K$238,1,0),0)</f>
        <v>0</v>
      </c>
      <c r="J1250" s="1227">
        <f>IFERROR(VLOOKUP(A1250,Retenciones1_0!$K$5:$K$237,1,0),0)</f>
        <v>0</v>
      </c>
      <c r="K1250" s="1227">
        <f>IFERROR(VLOOKUP(A1250,Percepciones1_0!$K$5:$K$236,1,0),0)</f>
        <v>0</v>
      </c>
      <c r="L1250" s="1227">
        <f>IFERROR(VLOOKUP(A1250,Guía1_0!$K$5:$K$235,1,0),0)</f>
        <v>0</v>
      </c>
      <c r="M1250" s="1227">
        <f>IFERROR(VLOOKUP(A1250,'Resumen Diario1_1'!$K$5:$K$233,1,0),0)</f>
        <v>0</v>
      </c>
      <c r="N1250" s="1227">
        <f>IFERROR(VLOOKUP(A1250,'Comunicación de Baja1_0'!$K$5:$K$233,1,0),0)</f>
        <v>0</v>
      </c>
      <c r="O1250" s="1227">
        <f>IFERROR(VLOOKUP(A1250,'Resumen de reversiones1_0'!$K$5:$K$1000,1,0),0)</f>
        <v>0</v>
      </c>
      <c r="P1250" s="1227" t="str">
        <f>IFERROR(VLOOKUP(A1250,Factura2_0!$L$5:$L$971,1,0),0)</f>
        <v>3220</v>
      </c>
      <c r="Q1250" s="1227" t="str">
        <f>IFERROR(VLOOKUP($A1250,Boleta2_0!$L$5:$L$1117,1,0),0)</f>
        <v>3220</v>
      </c>
      <c r="R1250" s="1227">
        <f>IFERROR(VLOOKUP($A1250,'Servicios Públicos2_0'!$L$5:$L$462,1,0),0)</f>
        <v>0</v>
      </c>
      <c r="S1250" s="1227">
        <f>IFERROR(VLOOKUP($A1250,NotaCredito2_0!$L$5:$L$457,1,0),0)</f>
        <v>0</v>
      </c>
      <c r="T1250" s="1227">
        <f>IFERROR(VLOOKUP($A1250,NotaDebito2_0!$L$5:$L$454,1,0),0)</f>
        <v>0</v>
      </c>
      <c r="U1250" s="1227">
        <f>IFERROR(VLOOKUP($A1250,General!$D$6:$D$235,1,0),0)</f>
        <v>0</v>
      </c>
      <c r="V1250" s="1227">
        <f>IFERROR(VLOOKUP($A1250,Firma!$H$4:$H$232,1,0),0)</f>
        <v>0</v>
      </c>
      <c r="W1250" s="1494" t="s">
        <v>5978</v>
      </c>
      <c r="X1250" s="1229" t="str">
        <f t="shared" si="19"/>
        <v>3220</v>
      </c>
    </row>
    <row r="1251" spans="1:24" s="535" customFormat="1" x14ac:dyDescent="0.25">
      <c r="A1251" s="1494" t="s">
        <v>5980</v>
      </c>
      <c r="B1251" s="1479" t="s">
        <v>5981</v>
      </c>
      <c r="C1251" s="1382"/>
      <c r="D1251" s="1090"/>
      <c r="E1251" s="529"/>
      <c r="F1251" s="1227" t="str">
        <f>IFERROR(VLOOKUP(A1251,Factura1_0!$K$5:$K$263,1,0),"0")</f>
        <v>0</v>
      </c>
      <c r="G1251" s="1227">
        <f>IFERROR(VLOOKUP(A1251,Boleta1_0!$K$5:$K$248,1,0),0)</f>
        <v>0</v>
      </c>
      <c r="H1251" s="1227">
        <f>IFERROR(VLOOKUP(A1251,'Nota de Débito1_0'!$K$5:$K$238,1,0),0)</f>
        <v>0</v>
      </c>
      <c r="I1251" s="1227">
        <f>IFERROR(VLOOKUP(A1251,'Nota de Crédito1_0'!$K$5:$K$238,1,0),0)</f>
        <v>0</v>
      </c>
      <c r="J1251" s="1227">
        <f>IFERROR(VLOOKUP(A1251,Retenciones1_0!$K$5:$K$237,1,0),0)</f>
        <v>0</v>
      </c>
      <c r="K1251" s="1227">
        <f>IFERROR(VLOOKUP(A1251,Percepciones1_0!$K$5:$K$236,1,0),0)</f>
        <v>0</v>
      </c>
      <c r="L1251" s="1227">
        <f>IFERROR(VLOOKUP(A1251,Guía1_0!$K$5:$K$235,1,0),0)</f>
        <v>0</v>
      </c>
      <c r="M1251" s="1227">
        <f>IFERROR(VLOOKUP(A1251,'Resumen Diario1_1'!$K$5:$K$233,1,0),0)</f>
        <v>0</v>
      </c>
      <c r="N1251" s="1227">
        <f>IFERROR(VLOOKUP(A1251,'Comunicación de Baja1_0'!$K$5:$K$233,1,0),0)</f>
        <v>0</v>
      </c>
      <c r="O1251" s="1227">
        <f>IFERROR(VLOOKUP(A1251,'Resumen de reversiones1_0'!$K$5:$K$1000,1,0),0)</f>
        <v>0</v>
      </c>
      <c r="P1251" s="1227">
        <f>IFERROR(VLOOKUP(A1251,Factura2_0!$L$5:$L$971,1,0),0)</f>
        <v>0</v>
      </c>
      <c r="Q1251" s="1227">
        <f>IFERROR(VLOOKUP($A1251,Boleta2_0!$L$5:$L$1117,1,0),0)</f>
        <v>0</v>
      </c>
      <c r="R1251" s="1227">
        <f>IFERROR(VLOOKUP($A1251,'Servicios Públicos2_0'!$L$5:$L$462,1,0),0)</f>
        <v>0</v>
      </c>
      <c r="S1251" s="1227" t="str">
        <f>IFERROR(VLOOKUP($A1251,NotaCredito2_0!$L$5:$L$457,1,0),0)</f>
        <v>3221</v>
      </c>
      <c r="T1251" s="1227" t="str">
        <f>IFERROR(VLOOKUP($A1251,NotaDebito2_0!$L$5:$L$454,1,0),0)</f>
        <v>3221</v>
      </c>
      <c r="U1251" s="1227">
        <f>IFERROR(VLOOKUP($A1251,General!$D$6:$D$235,1,0),0)</f>
        <v>0</v>
      </c>
      <c r="V1251" s="1227">
        <f>IFERROR(VLOOKUP($A1251,Firma!$H$4:$H$232,1,0),0)</f>
        <v>0</v>
      </c>
      <c r="W1251" s="1494" t="s">
        <v>5980</v>
      </c>
      <c r="X1251" s="1229" t="str">
        <f t="shared" si="19"/>
        <v>3221</v>
      </c>
    </row>
    <row r="1252" spans="1:24" s="535" customFormat="1" x14ac:dyDescent="0.25">
      <c r="A1252" s="1494" t="s">
        <v>5982</v>
      </c>
      <c r="B1252" s="1479" t="s">
        <v>6044</v>
      </c>
      <c r="C1252" s="1382"/>
      <c r="D1252" s="1090"/>
      <c r="E1252" s="529"/>
      <c r="F1252" s="1227" t="str">
        <f>IFERROR(VLOOKUP(A1252,Factura1_0!$K$5:$K$263,1,0),"0")</f>
        <v>0</v>
      </c>
      <c r="G1252" s="1227">
        <f>IFERROR(VLOOKUP(A1252,Boleta1_0!$K$5:$K$248,1,0),0)</f>
        <v>0</v>
      </c>
      <c r="H1252" s="1227">
        <f>IFERROR(VLOOKUP(A1252,'Nota de Débito1_0'!$K$5:$K$238,1,0),0)</f>
        <v>0</v>
      </c>
      <c r="I1252" s="1227">
        <f>IFERROR(VLOOKUP(A1252,'Nota de Crédito1_0'!$K$5:$K$238,1,0),0)</f>
        <v>0</v>
      </c>
      <c r="J1252" s="1227">
        <f>IFERROR(VLOOKUP(A1252,Retenciones1_0!$K$5:$K$237,1,0),0)</f>
        <v>0</v>
      </c>
      <c r="K1252" s="1227">
        <f>IFERROR(VLOOKUP(A1252,Percepciones1_0!$K$5:$K$236,1,0),0)</f>
        <v>0</v>
      </c>
      <c r="L1252" s="1227">
        <f>IFERROR(VLOOKUP(A1252,Guía1_0!$K$5:$K$235,1,0),0)</f>
        <v>0</v>
      </c>
      <c r="M1252" s="1227">
        <f>IFERROR(VLOOKUP(A1252,'Resumen Diario1_1'!$K$5:$K$233,1,0),0)</f>
        <v>0</v>
      </c>
      <c r="N1252" s="1227">
        <f>IFERROR(VLOOKUP(A1252,'Comunicación de Baja1_0'!$K$5:$K$233,1,0),0)</f>
        <v>0</v>
      </c>
      <c r="O1252" s="1227">
        <f>IFERROR(VLOOKUP(A1252,'Resumen de reversiones1_0'!$K$5:$K$1000,1,0),0)</f>
        <v>0</v>
      </c>
      <c r="P1252" s="1227" t="str">
        <f>IFERROR(VLOOKUP(A1252,Factura2_0!$L$5:$L$971,1,0),0)</f>
        <v>3222</v>
      </c>
      <c r="Q1252" s="1227" t="str">
        <f>IFERROR(VLOOKUP($A1252,Boleta2_0!$L$5:$L$1117,1,0),0)</f>
        <v>3222</v>
      </c>
      <c r="R1252" s="1227" t="str">
        <f>IFERROR(VLOOKUP($A1252,'Servicios Públicos2_0'!$L$5:$L$462,1,0),0)</f>
        <v>3222</v>
      </c>
      <c r="S1252" s="1227" t="str">
        <f>IFERROR(VLOOKUP($A1252,NotaCredito2_0!$L$5:$L$457,1,0),0)</f>
        <v>3222</v>
      </c>
      <c r="T1252" s="1227" t="str">
        <f>IFERROR(VLOOKUP($A1252,NotaDebito2_0!$L$5:$L$454,1,0),0)</f>
        <v>3222</v>
      </c>
      <c r="U1252" s="1227">
        <f>IFERROR(VLOOKUP($A1252,General!$D$6:$D$235,1,0),0)</f>
        <v>0</v>
      </c>
      <c r="V1252" s="1227">
        <f>IFERROR(VLOOKUP($A1252,Firma!$H$4:$H$232,1,0),0)</f>
        <v>0</v>
      </c>
      <c r="W1252" s="1494" t="s">
        <v>5982</v>
      </c>
      <c r="X1252" s="1229" t="str">
        <f t="shared" si="19"/>
        <v>3222</v>
      </c>
    </row>
    <row r="1253" spans="1:24" s="535" customFormat="1" x14ac:dyDescent="0.25">
      <c r="A1253" s="1494" t="s">
        <v>6198</v>
      </c>
      <c r="B1253" s="1479" t="s">
        <v>6205</v>
      </c>
      <c r="C1253" s="1382"/>
      <c r="D1253" s="1090"/>
      <c r="E1253" s="529"/>
      <c r="F1253" s="1227" t="str">
        <f>IFERROR(VLOOKUP(A1253,Factura1_0!$K$5:$K$263,1,0),"0")</f>
        <v>0</v>
      </c>
      <c r="G1253" s="1227">
        <f>IFERROR(VLOOKUP(A1253,Boleta1_0!$K$5:$K$248,1,0),0)</f>
        <v>0</v>
      </c>
      <c r="H1253" s="1227">
        <f>IFERROR(VLOOKUP(A1253,'Nota de Débito1_0'!$K$5:$K$238,1,0),0)</f>
        <v>0</v>
      </c>
      <c r="I1253" s="1227">
        <f>IFERROR(VLOOKUP(A1253,'Nota de Crédito1_0'!$K$5:$K$238,1,0),0)</f>
        <v>0</v>
      </c>
      <c r="J1253" s="1227">
        <f>IFERROR(VLOOKUP(A1253,Retenciones1_0!$K$5:$K$237,1,0),0)</f>
        <v>0</v>
      </c>
      <c r="K1253" s="1227">
        <f>IFERROR(VLOOKUP(A1253,Percepciones1_0!$K$5:$K$236,1,0),0)</f>
        <v>0</v>
      </c>
      <c r="L1253" s="1227">
        <f>IFERROR(VLOOKUP(A1253,Guía1_0!$K$5:$K$235,1,0),0)</f>
        <v>0</v>
      </c>
      <c r="M1253" s="1227">
        <f>IFERROR(VLOOKUP(A1253,'Resumen Diario1_1'!$K$5:$K$233,1,0),0)</f>
        <v>0</v>
      </c>
      <c r="N1253" s="1227">
        <f>IFERROR(VLOOKUP(A1253,'Comunicación de Baja1_0'!$K$5:$K$233,1,0),0)</f>
        <v>0</v>
      </c>
      <c r="O1253" s="1227">
        <f>IFERROR(VLOOKUP(A1253,'Resumen de reversiones1_0'!$K$5:$K$1000,1,0),0)</f>
        <v>0</v>
      </c>
      <c r="P1253" s="1227" t="str">
        <f>IFERROR(VLOOKUP(A1253,Factura2_0!$L$5:$L$971,1,0),0)</f>
        <v>3223</v>
      </c>
      <c r="Q1253" s="1227" t="str">
        <f>IFERROR(VLOOKUP($A1253,Boleta2_0!$L$5:$L$1117,1,0),0)</f>
        <v>3223</v>
      </c>
      <c r="R1253" s="1227">
        <f>IFERROR(VLOOKUP($A1253,'Servicios Públicos2_0'!$L$5:$L$462,1,0),0)</f>
        <v>0</v>
      </c>
      <c r="S1253" s="1227" t="str">
        <f>IFERROR(VLOOKUP($A1253,NotaCredito2_0!$L$5:$L$457,1,0),0)</f>
        <v>3223</v>
      </c>
      <c r="T1253" s="1227" t="str">
        <f>IFERROR(VLOOKUP($A1253,NotaDebito2_0!$L$5:$L$454,1,0),0)</f>
        <v>3223</v>
      </c>
      <c r="U1253" s="1227">
        <f>IFERROR(VLOOKUP($A1253,General!$D$6:$D$235,1,0),0)</f>
        <v>0</v>
      </c>
      <c r="V1253" s="1227">
        <f>IFERROR(VLOOKUP($A1253,Firma!$H$4:$H$232,1,0),0)</f>
        <v>0</v>
      </c>
      <c r="W1253" s="1494" t="s">
        <v>6198</v>
      </c>
      <c r="X1253" s="1229" t="str">
        <f t="shared" si="19"/>
        <v>3223</v>
      </c>
    </row>
    <row r="1254" spans="1:24" s="535" customFormat="1" x14ac:dyDescent="0.25">
      <c r="A1254" s="1494" t="s">
        <v>6195</v>
      </c>
      <c r="B1254" s="1479" t="s">
        <v>6239</v>
      </c>
      <c r="C1254" s="1382"/>
      <c r="D1254" s="1090"/>
      <c r="E1254" s="529"/>
      <c r="F1254" s="1227" t="str">
        <f>IFERROR(VLOOKUP(A1254,Factura1_0!$K$5:$K$263,1,0),"0")</f>
        <v>0</v>
      </c>
      <c r="G1254" s="1227">
        <f>IFERROR(VLOOKUP(A1254,Boleta1_0!$K$5:$K$248,1,0),0)</f>
        <v>0</v>
      </c>
      <c r="H1254" s="1227">
        <f>IFERROR(VLOOKUP(A1254,'Nota de Débito1_0'!$K$5:$K$238,1,0),0)</f>
        <v>0</v>
      </c>
      <c r="I1254" s="1227">
        <f>IFERROR(VLOOKUP(A1254,'Nota de Crédito1_0'!$K$5:$K$238,1,0),0)</f>
        <v>0</v>
      </c>
      <c r="J1254" s="1227">
        <f>IFERROR(VLOOKUP(A1254,Retenciones1_0!$K$5:$K$237,1,0),0)</f>
        <v>0</v>
      </c>
      <c r="K1254" s="1227">
        <f>IFERROR(VLOOKUP(A1254,Percepciones1_0!$K$5:$K$236,1,0),0)</f>
        <v>0</v>
      </c>
      <c r="L1254" s="1227">
        <f>IFERROR(VLOOKUP(A1254,Guía1_0!$K$5:$K$235,1,0),0)</f>
        <v>0</v>
      </c>
      <c r="M1254" s="1227">
        <f>IFERROR(VLOOKUP(A1254,'Resumen Diario1_1'!$K$5:$K$233,1,0),0)</f>
        <v>0</v>
      </c>
      <c r="N1254" s="1227">
        <f>IFERROR(VLOOKUP(A1254,'Comunicación de Baja1_0'!$K$5:$K$233,1,0),0)</f>
        <v>0</v>
      </c>
      <c r="O1254" s="1227">
        <f>IFERROR(VLOOKUP(A1254,'Resumen de reversiones1_0'!$K$5:$K$1000,1,0),0)</f>
        <v>0</v>
      </c>
      <c r="P1254" s="1227" t="str">
        <f>IFERROR(VLOOKUP(A1254,Factura2_0!$L$5:$L$971,1,0),0)</f>
        <v>3224</v>
      </c>
      <c r="Q1254" s="1227" t="str">
        <f>IFERROR(VLOOKUP($A1254,Boleta2_0!$L$5:$L$1117,1,0),0)</f>
        <v>3224</v>
      </c>
      <c r="R1254" s="1227">
        <f>IFERROR(VLOOKUP($A1254,'Servicios Públicos2_0'!$L$5:$L$462,1,0),0)</f>
        <v>0</v>
      </c>
      <c r="S1254" s="1227" t="str">
        <f>IFERROR(VLOOKUP($A1254,NotaCredito2_0!$L$5:$L$457,1,0),0)</f>
        <v>3224</v>
      </c>
      <c r="T1254" s="1227" t="str">
        <f>IFERROR(VLOOKUP($A1254,NotaDebito2_0!$L$5:$L$454,1,0),0)</f>
        <v>3224</v>
      </c>
      <c r="U1254" s="1227">
        <f>IFERROR(VLOOKUP($A1254,General!$D$6:$D$235,1,0),0)</f>
        <v>0</v>
      </c>
      <c r="V1254" s="1227">
        <f>IFERROR(VLOOKUP($A1254,Firma!$H$4:$H$232,1,0),0)</f>
        <v>0</v>
      </c>
      <c r="W1254" s="1494" t="s">
        <v>6195</v>
      </c>
      <c r="X1254" s="1229" t="str">
        <f t="shared" si="19"/>
        <v>3224</v>
      </c>
    </row>
    <row r="1255" spans="1:24" s="535" customFormat="1" x14ac:dyDescent="0.25">
      <c r="A1255" s="1494" t="s">
        <v>6196</v>
      </c>
      <c r="B1255" s="1479" t="s">
        <v>6260</v>
      </c>
      <c r="C1255" s="1382"/>
      <c r="D1255" s="1090"/>
      <c r="E1255" s="529"/>
      <c r="F1255" s="1227" t="str">
        <f>IFERROR(VLOOKUP(A1255,Factura1_0!$K$5:$K$263,1,0),"0")</f>
        <v>0</v>
      </c>
      <c r="G1255" s="1227">
        <f>IFERROR(VLOOKUP(A1255,Boleta1_0!$K$5:$K$248,1,0),0)</f>
        <v>0</v>
      </c>
      <c r="H1255" s="1227">
        <f>IFERROR(VLOOKUP(A1255,'Nota de Débito1_0'!$K$5:$K$238,1,0),0)</f>
        <v>0</v>
      </c>
      <c r="I1255" s="1227">
        <f>IFERROR(VLOOKUP(A1255,'Nota de Crédito1_0'!$K$5:$K$238,1,0),0)</f>
        <v>0</v>
      </c>
      <c r="J1255" s="1227">
        <f>IFERROR(VLOOKUP(A1255,Retenciones1_0!$K$5:$K$237,1,0),0)</f>
        <v>0</v>
      </c>
      <c r="K1255" s="1227">
        <f>IFERROR(VLOOKUP(A1255,Percepciones1_0!$K$5:$K$236,1,0),0)</f>
        <v>0</v>
      </c>
      <c r="L1255" s="1227">
        <f>IFERROR(VLOOKUP(A1255,Guía1_0!$K$5:$K$235,1,0),0)</f>
        <v>0</v>
      </c>
      <c r="M1255" s="1227">
        <f>IFERROR(VLOOKUP(A1255,'Resumen Diario1_1'!$K$5:$K$233,1,0),0)</f>
        <v>0</v>
      </c>
      <c r="N1255" s="1227">
        <f>IFERROR(VLOOKUP(A1255,'Comunicación de Baja1_0'!$K$5:$K$233,1,0),0)</f>
        <v>0</v>
      </c>
      <c r="O1255" s="1227">
        <f>IFERROR(VLOOKUP(A1255,'Resumen de reversiones1_0'!$K$5:$K$1000,1,0),0)</f>
        <v>0</v>
      </c>
      <c r="P1255" s="1227">
        <f>IFERROR(VLOOKUP(A1255,Factura2_0!$L$5:$L$971,1,0),0)</f>
        <v>0</v>
      </c>
      <c r="Q1255" s="1227">
        <f>IFERROR(VLOOKUP($A1255,Boleta2_0!$L$5:$L$1117,1,0),0)</f>
        <v>0</v>
      </c>
      <c r="R1255" s="1227" t="str">
        <f>IFERROR(VLOOKUP($A1255,'Servicios Públicos2_0'!$L$5:$L$462,1,0),0)</f>
        <v>3225</v>
      </c>
      <c r="S1255" s="1227">
        <f>IFERROR(VLOOKUP($A1255,NotaCredito2_0!$L$5:$L$457,1,0),0)</f>
        <v>0</v>
      </c>
      <c r="T1255" s="1227">
        <f>IFERROR(VLOOKUP($A1255,NotaDebito2_0!$L$5:$L$454,1,0),0)</f>
        <v>0</v>
      </c>
      <c r="U1255" s="1227">
        <f>IFERROR(VLOOKUP($A1255,General!$D$6:$D$235,1,0),0)</f>
        <v>0</v>
      </c>
      <c r="V1255" s="1227">
        <f>IFERROR(VLOOKUP($A1255,Firma!$H$4:$H$232,1,0),0)</f>
        <v>0</v>
      </c>
      <c r="W1255" s="1494" t="s">
        <v>6196</v>
      </c>
      <c r="X1255" s="1229" t="str">
        <f t="shared" si="19"/>
        <v>3225</v>
      </c>
    </row>
    <row r="1256" spans="1:24" s="535" customFormat="1" x14ac:dyDescent="0.25">
      <c r="A1256" s="1494" t="s">
        <v>6202</v>
      </c>
      <c r="B1256" s="1479" t="s">
        <v>6206</v>
      </c>
      <c r="C1256" s="1382"/>
      <c r="D1256" s="1090"/>
      <c r="E1256" s="529"/>
      <c r="F1256" s="1227" t="str">
        <f>IFERROR(VLOOKUP(A1256,Factura1_0!$K$5:$K$263,1,0),"0")</f>
        <v>0</v>
      </c>
      <c r="G1256" s="1227">
        <f>IFERROR(VLOOKUP(A1256,Boleta1_0!$K$5:$K$248,1,0),0)</f>
        <v>0</v>
      </c>
      <c r="H1256" s="1227">
        <f>IFERROR(VLOOKUP(A1256,'Nota de Débito1_0'!$K$5:$K$238,1,0),0)</f>
        <v>0</v>
      </c>
      <c r="I1256" s="1227">
        <f>IFERROR(VLOOKUP(A1256,'Nota de Crédito1_0'!$K$5:$K$238,1,0),0)</f>
        <v>0</v>
      </c>
      <c r="J1256" s="1227">
        <f>IFERROR(VLOOKUP(A1256,Retenciones1_0!$K$5:$K$237,1,0),0)</f>
        <v>0</v>
      </c>
      <c r="K1256" s="1227">
        <f>IFERROR(VLOOKUP(A1256,Percepciones1_0!$K$5:$K$236,1,0),0)</f>
        <v>0</v>
      </c>
      <c r="L1256" s="1227">
        <f>IFERROR(VLOOKUP(A1256,Guía1_0!$K$5:$K$235,1,0),0)</f>
        <v>0</v>
      </c>
      <c r="M1256" s="1227">
        <f>IFERROR(VLOOKUP(A1256,'Resumen Diario1_1'!$K$5:$K$233,1,0),0)</f>
        <v>0</v>
      </c>
      <c r="N1256" s="1227">
        <f>IFERROR(VLOOKUP(A1256,'Comunicación de Baja1_0'!$K$5:$K$233,1,0),0)</f>
        <v>0</v>
      </c>
      <c r="O1256" s="1227">
        <f>IFERROR(VLOOKUP(A1256,'Resumen de reversiones1_0'!$K$5:$K$1000,1,0),0)</f>
        <v>0</v>
      </c>
      <c r="P1256" s="1227" t="str">
        <f>IFERROR(VLOOKUP(A1256,Factura2_0!$L$5:$L$971,1,0),0)</f>
        <v>3226</v>
      </c>
      <c r="Q1256" s="1227" t="str">
        <f>IFERROR(VLOOKUP($A1256,Boleta2_0!$L$5:$L$1117,1,0),0)</f>
        <v>3226</v>
      </c>
      <c r="R1256" s="1227" t="str">
        <f>IFERROR(VLOOKUP($A1256,'Servicios Públicos2_0'!$L$5:$L$462,1,0),0)</f>
        <v>3226</v>
      </c>
      <c r="S1256" s="1227">
        <f>IFERROR(VLOOKUP($A1256,NotaCredito2_0!$L$5:$L$457,1,0),0)</f>
        <v>0</v>
      </c>
      <c r="T1256" s="1227">
        <f>IFERROR(VLOOKUP($A1256,NotaDebito2_0!$L$5:$L$454,1,0),0)</f>
        <v>0</v>
      </c>
      <c r="U1256" s="1227">
        <f>IFERROR(VLOOKUP($A1256,General!$D$6:$D$235,1,0),0)</f>
        <v>0</v>
      </c>
      <c r="V1256" s="1227">
        <f>IFERROR(VLOOKUP($A1256,Firma!$H$4:$H$232,1,0),0)</f>
        <v>0</v>
      </c>
      <c r="W1256" s="1494" t="s">
        <v>6202</v>
      </c>
      <c r="X1256" s="1229" t="str">
        <f t="shared" si="19"/>
        <v>3226</v>
      </c>
    </row>
    <row r="1257" spans="1:24" s="535" customFormat="1" x14ac:dyDescent="0.25">
      <c r="A1257" s="1494" t="s">
        <v>6204</v>
      </c>
      <c r="B1257" s="1479" t="s">
        <v>6207</v>
      </c>
      <c r="C1257" s="1382"/>
      <c r="D1257" s="1090"/>
      <c r="E1257" s="529"/>
      <c r="F1257" s="1227" t="str">
        <f>IFERROR(VLOOKUP(A1257,Factura1_0!$K$5:$K$263,1,0),"0")</f>
        <v>0</v>
      </c>
      <c r="G1257" s="1227">
        <f>IFERROR(VLOOKUP(A1257,Boleta1_0!$K$5:$K$248,1,0),0)</f>
        <v>0</v>
      </c>
      <c r="H1257" s="1227">
        <f>IFERROR(VLOOKUP(A1257,'Nota de Débito1_0'!$K$5:$K$238,1,0),0)</f>
        <v>0</v>
      </c>
      <c r="I1257" s="1227">
        <f>IFERROR(VLOOKUP(A1257,'Nota de Crédito1_0'!$K$5:$K$238,1,0),0)</f>
        <v>0</v>
      </c>
      <c r="J1257" s="1227">
        <f>IFERROR(VLOOKUP(A1257,Retenciones1_0!$K$5:$K$237,1,0),0)</f>
        <v>0</v>
      </c>
      <c r="K1257" s="1227">
        <f>IFERROR(VLOOKUP(A1257,Percepciones1_0!$K$5:$K$236,1,0),0)</f>
        <v>0</v>
      </c>
      <c r="L1257" s="1227">
        <f>IFERROR(VLOOKUP(A1257,Guía1_0!$K$5:$K$235,1,0),0)</f>
        <v>0</v>
      </c>
      <c r="M1257" s="1227">
        <f>IFERROR(VLOOKUP(A1257,'Resumen Diario1_1'!$K$5:$K$233,1,0),0)</f>
        <v>0</v>
      </c>
      <c r="N1257" s="1227">
        <f>IFERROR(VLOOKUP(A1257,'Comunicación de Baja1_0'!$K$5:$K$233,1,0),0)</f>
        <v>0</v>
      </c>
      <c r="O1257" s="1227">
        <f>IFERROR(VLOOKUP(A1257,'Resumen de reversiones1_0'!$K$5:$K$1000,1,0),0)</f>
        <v>0</v>
      </c>
      <c r="P1257" s="1227">
        <f>IFERROR(VLOOKUP(A1257,Factura2_0!$L$5:$L$971,1,0),0)</f>
        <v>0</v>
      </c>
      <c r="Q1257" s="1227" t="str">
        <f>IFERROR(VLOOKUP($A1257,Boleta2_0!$L$5:$L$1117,1,0),0)</f>
        <v>3227</v>
      </c>
      <c r="R1257" s="1227">
        <f>IFERROR(VLOOKUP($A1257,'Servicios Públicos2_0'!$L$5:$L$462,1,0),0)</f>
        <v>0</v>
      </c>
      <c r="S1257" s="1227">
        <f>IFERROR(VLOOKUP($A1257,NotaCredito2_0!$L$5:$L$457,1,0),0)</f>
        <v>0</v>
      </c>
      <c r="T1257" s="1227">
        <f>IFERROR(VLOOKUP($A1257,NotaDebito2_0!$L$5:$L$454,1,0),0)</f>
        <v>0</v>
      </c>
      <c r="U1257" s="1227">
        <f>IFERROR(VLOOKUP($A1257,General!$D$6:$D$235,1,0),0)</f>
        <v>0</v>
      </c>
      <c r="V1257" s="1227">
        <f>IFERROR(VLOOKUP($A1257,Firma!$H$4:$H$232,1,0),0)</f>
        <v>0</v>
      </c>
      <c r="W1257" s="1494" t="s">
        <v>6204</v>
      </c>
      <c r="X1257" s="1229" t="str">
        <f t="shared" si="19"/>
        <v>3227</v>
      </c>
    </row>
    <row r="1258" spans="1:24" s="750" customFormat="1" x14ac:dyDescent="0.25">
      <c r="A1258" s="1281" t="s">
        <v>6442</v>
      </c>
      <c r="B1258" s="1424" t="s">
        <v>1303</v>
      </c>
      <c r="C1258" s="1382"/>
      <c r="D1258" s="1090"/>
      <c r="E1258" s="757"/>
      <c r="F1258" s="1227" t="str">
        <f>IFERROR(VLOOKUP(A1258,Factura1_0!$K$5:$K$263,1,0),"0")</f>
        <v>0</v>
      </c>
      <c r="G1258" s="1227">
        <f>IFERROR(VLOOKUP(A1258,Boleta1_0!$K$5:$K$248,1,0),0)</f>
        <v>0</v>
      </c>
      <c r="H1258" s="1227">
        <f>IFERROR(VLOOKUP(A1258,'Nota de Débito1_0'!$K$5:$K$238,1,0),0)</f>
        <v>0</v>
      </c>
      <c r="I1258" s="1227">
        <f>IFERROR(VLOOKUP(A1258,'Nota de Crédito1_0'!$K$5:$K$238,1,0),0)</f>
        <v>0</v>
      </c>
      <c r="J1258" s="1227">
        <f>IFERROR(VLOOKUP(A1258,Retenciones1_0!$K$5:$K$237,1,0),0)</f>
        <v>0</v>
      </c>
      <c r="K1258" s="1227" t="str">
        <f>IFERROR(VLOOKUP(A1258,Percepciones1_0!$K$5:$K$236,1,0),0)</f>
        <v>3228</v>
      </c>
      <c r="L1258" s="1227">
        <f>IFERROR(VLOOKUP(A1258,Guía1_0!$K$5:$K$235,1,0),0)</f>
        <v>0</v>
      </c>
      <c r="M1258" s="1227">
        <f>IFERROR(VLOOKUP(A1258,'Resumen Diario1_1'!$K$5:$K$233,1,0),0)</f>
        <v>0</v>
      </c>
      <c r="N1258" s="1227">
        <f>IFERROR(VLOOKUP(A1258,'Comunicación de Baja1_0'!$K$5:$K$233,1,0),0)</f>
        <v>0</v>
      </c>
      <c r="O1258" s="1227">
        <f>IFERROR(VLOOKUP(A1258,'Resumen de reversiones1_0'!$K$5:$K$1000,1,0),0)</f>
        <v>0</v>
      </c>
      <c r="P1258" s="1227">
        <f>IFERROR(VLOOKUP(A1258,Factura2_0!$L$5:$L$971,1,0),0)</f>
        <v>0</v>
      </c>
      <c r="Q1258" s="1227">
        <f>IFERROR(VLOOKUP($A1258,Boleta2_0!$L$5:$L$1117,1,0),0)</f>
        <v>0</v>
      </c>
      <c r="R1258" s="1227">
        <f>IFERROR(VLOOKUP($A1258,'Servicios Públicos2_0'!$L$5:$L$462,1,0),0)</f>
        <v>0</v>
      </c>
      <c r="S1258" s="1227">
        <f>IFERROR(VLOOKUP($A1258,NotaCredito2_0!$L$5:$L$457,1,0),0)</f>
        <v>0</v>
      </c>
      <c r="T1258" s="1227">
        <f>IFERROR(VLOOKUP($A1258,NotaDebito2_0!$L$5:$L$454,1,0),0)</f>
        <v>0</v>
      </c>
      <c r="U1258" s="1227">
        <f>IFERROR(VLOOKUP($A1258,General!$D$6:$D$235,1,0),0)</f>
        <v>0</v>
      </c>
      <c r="V1258" s="1227">
        <f>IFERROR(VLOOKUP($A1258,Firma!$H$4:$H$232,1,0),0)</f>
        <v>0</v>
      </c>
      <c r="W1258" s="1281" t="s">
        <v>6442</v>
      </c>
      <c r="X1258" s="1229" t="str">
        <f t="shared" si="19"/>
        <v>3228</v>
      </c>
    </row>
    <row r="1259" spans="1:24" s="750" customFormat="1" x14ac:dyDescent="0.25">
      <c r="A1259" s="1322" t="s">
        <v>6476</v>
      </c>
      <c r="B1259" s="1429" t="s">
        <v>6477</v>
      </c>
      <c r="C1259" s="1382"/>
      <c r="D1259" s="1090"/>
      <c r="E1259" s="757"/>
      <c r="F1259" s="1227" t="str">
        <f>IFERROR(VLOOKUP(A1259,Factura1_0!$K$5:$K$263,1,0),"0")</f>
        <v>0</v>
      </c>
      <c r="G1259" s="1227">
        <f>IFERROR(VLOOKUP(A1259,Boleta1_0!$K$5:$K$248,1,0),0)</f>
        <v>0</v>
      </c>
      <c r="H1259" s="1227">
        <f>IFERROR(VLOOKUP(A1259,'Nota de Débito1_0'!$K$5:$K$238,1,0),0)</f>
        <v>0</v>
      </c>
      <c r="I1259" s="1227">
        <f>IFERROR(VLOOKUP(A1259,'Nota de Crédito1_0'!$K$5:$K$238,1,0),0)</f>
        <v>0</v>
      </c>
      <c r="J1259" s="1227" t="str">
        <f>IFERROR(VLOOKUP(A1259,Retenciones1_0!$K$5:$K$237,1,0),0)</f>
        <v>3229</v>
      </c>
      <c r="K1259" s="1227" t="str">
        <f>IFERROR(VLOOKUP(A1259,Percepciones1_0!$K$5:$K$236,1,0),0)</f>
        <v>3229</v>
      </c>
      <c r="L1259" s="1227">
        <f>IFERROR(VLOOKUP(A1259,Guía1_0!$K$5:$K$235,1,0),0)</f>
        <v>0</v>
      </c>
      <c r="M1259" s="1227">
        <f>IFERROR(VLOOKUP(A1259,'Resumen Diario1_1'!$K$5:$K$233,1,0),0)</f>
        <v>0</v>
      </c>
      <c r="N1259" s="1227">
        <f>IFERROR(VLOOKUP(A1259,'Comunicación de Baja1_0'!$K$5:$K$233,1,0),0)</f>
        <v>0</v>
      </c>
      <c r="O1259" s="1227">
        <f>IFERROR(VLOOKUP(A1259,'Resumen de reversiones1_0'!$K$5:$K$1000,1,0),0)</f>
        <v>0</v>
      </c>
      <c r="P1259" s="1227">
        <f>IFERROR(VLOOKUP(A1259,Factura2_0!$L$5:$L$971,1,0),0)</f>
        <v>0</v>
      </c>
      <c r="Q1259" s="1227">
        <f>IFERROR(VLOOKUP($A1259,Boleta2_0!$L$5:$L$1117,1,0),0)</f>
        <v>0</v>
      </c>
      <c r="R1259" s="1227">
        <f>IFERROR(VLOOKUP($A1259,'Servicios Públicos2_0'!$L$5:$L$462,1,0),0)</f>
        <v>0</v>
      </c>
      <c r="S1259" s="1227">
        <f>IFERROR(VLOOKUP($A1259,NotaCredito2_0!$L$5:$L$457,1,0),0)</f>
        <v>0</v>
      </c>
      <c r="T1259" s="1227">
        <f>IFERROR(VLOOKUP($A1259,NotaDebito2_0!$L$5:$L$454,1,0),0)</f>
        <v>0</v>
      </c>
      <c r="U1259" s="1227">
        <f>IFERROR(VLOOKUP($A1259,General!$D$6:$D$235,1,0),0)</f>
        <v>0</v>
      </c>
      <c r="V1259" s="1227">
        <f>IFERROR(VLOOKUP($A1259,Firma!$H$4:$H$232,1,0),0)</f>
        <v>0</v>
      </c>
      <c r="W1259" s="1322" t="s">
        <v>6476</v>
      </c>
      <c r="X1259" s="1229" t="str">
        <f t="shared" si="19"/>
        <v>3229</v>
      </c>
    </row>
    <row r="1260" spans="1:24" s="750" customFormat="1" x14ac:dyDescent="0.25">
      <c r="A1260" s="1322" t="s">
        <v>6501</v>
      </c>
      <c r="B1260" s="1429" t="s">
        <v>6502</v>
      </c>
      <c r="C1260" s="1382"/>
      <c r="D1260" s="1090"/>
      <c r="E1260" s="757"/>
      <c r="F1260" s="1227" t="str">
        <f>IFERROR(VLOOKUP(A1260,Factura1_0!$K$5:$K$263,1,0),"0")</f>
        <v>0</v>
      </c>
      <c r="G1260" s="1227">
        <f>IFERROR(VLOOKUP(A1260,Boleta1_0!$K$5:$K$248,1,0),0)</f>
        <v>0</v>
      </c>
      <c r="H1260" s="1227">
        <f>IFERROR(VLOOKUP(A1260,'Nota de Débito1_0'!$K$5:$K$238,1,0),0)</f>
        <v>0</v>
      </c>
      <c r="I1260" s="1227">
        <f>IFERROR(VLOOKUP(A1260,'Nota de Crédito1_0'!$K$5:$K$238,1,0),0)</f>
        <v>0</v>
      </c>
      <c r="J1260" s="1227">
        <f>IFERROR(VLOOKUP(A1260,Retenciones1_0!$K$5:$K$237,1,0),0)</f>
        <v>0</v>
      </c>
      <c r="K1260" s="1227">
        <f>IFERROR(VLOOKUP(A1260,Percepciones1_0!$K$5:$K$236,1,0),0)</f>
        <v>0</v>
      </c>
      <c r="L1260" s="1227">
        <f>IFERROR(VLOOKUP(A1260,Guía1_0!$K$5:$K$235,1,0),0)</f>
        <v>0</v>
      </c>
      <c r="M1260" s="1227">
        <f>IFERROR(VLOOKUP(A1260,'Resumen Diario1_1'!$K$5:$K$233,1,0),0)</f>
        <v>0</v>
      </c>
      <c r="N1260" s="1227">
        <f>IFERROR(VLOOKUP(A1260,'Comunicación de Baja1_0'!$K$5:$K$233,1,0),0)</f>
        <v>0</v>
      </c>
      <c r="O1260" s="1227">
        <f>IFERROR(VLOOKUP(A1260,'Resumen de reversiones1_0'!$K$5:$K$1000,1,0),0)</f>
        <v>0</v>
      </c>
      <c r="P1260" s="1227">
        <f>IFERROR(VLOOKUP(A1260,Factura2_0!$L$5:$L$971,1,0),0)</f>
        <v>0</v>
      </c>
      <c r="Q1260" s="1227">
        <f>IFERROR(VLOOKUP($A1260,Boleta2_0!$L$5:$L$1117,1,0),0)</f>
        <v>0</v>
      </c>
      <c r="R1260" s="1227">
        <f>IFERROR(VLOOKUP($A1260,'Servicios Públicos2_0'!$L$5:$L$462,1,0),0)</f>
        <v>0</v>
      </c>
      <c r="S1260" s="1227" t="str">
        <f>IFERROR(VLOOKUP($A1260,NotaCredito2_0!$L$5:$L$457,1,0),0)</f>
        <v>3230</v>
      </c>
      <c r="T1260" s="1227" t="str">
        <f>IFERROR(VLOOKUP($A1260,NotaDebito2_0!$L$5:$L$454,1,0),0)</f>
        <v>3230</v>
      </c>
      <c r="U1260" s="1227">
        <f>IFERROR(VLOOKUP($A1260,General!$D$6:$D$235,1,0),0)</f>
        <v>0</v>
      </c>
      <c r="V1260" s="1227">
        <f>IFERROR(VLOOKUP($A1260,Firma!$H$4:$H$232,1,0),0)</f>
        <v>0</v>
      </c>
      <c r="W1260" s="1322" t="s">
        <v>6501</v>
      </c>
      <c r="X1260" s="1229" t="str">
        <f t="shared" si="19"/>
        <v>3230</v>
      </c>
    </row>
    <row r="1261" spans="1:24" s="1223" customFormat="1" x14ac:dyDescent="0.25">
      <c r="A1261" s="1281" t="s">
        <v>6519</v>
      </c>
      <c r="B1261" s="1424" t="s">
        <v>6520</v>
      </c>
      <c r="C1261" s="1382"/>
      <c r="D1261" s="1224"/>
      <c r="E1261" s="1221"/>
      <c r="F1261" s="1227" t="str">
        <f>IFERROR(VLOOKUP(A1261,Factura1_0!$K$5:$K$263,1,0),"0")</f>
        <v>3231</v>
      </c>
      <c r="G1261" s="1227" t="str">
        <f>IFERROR(VLOOKUP(A1261,Boleta1_0!$K$5:$K$248,1,0),0)</f>
        <v>3231</v>
      </c>
      <c r="H1261" s="1227">
        <f>IFERROR(VLOOKUP(A1261,'Nota de Débito1_0'!$K$5:$K$238,1,0),0)</f>
        <v>0</v>
      </c>
      <c r="I1261" s="1227">
        <f>IFERROR(VLOOKUP(A1261,'Nota de Crédito1_0'!$K$5:$K$238,1,0),0)</f>
        <v>0</v>
      </c>
      <c r="J1261" s="1227">
        <f>IFERROR(VLOOKUP(A1261,Retenciones1_0!$K$5:$K$237,1,0),0)</f>
        <v>0</v>
      </c>
      <c r="K1261" s="1227">
        <f>IFERROR(VLOOKUP(A1261,Percepciones1_0!$K$5:$K$236,1,0),0)</f>
        <v>0</v>
      </c>
      <c r="L1261" s="1227">
        <f>IFERROR(VLOOKUP(A1261,Guía1_0!$K$5:$K$235,1,0),0)</f>
        <v>0</v>
      </c>
      <c r="M1261" s="1227">
        <f>IFERROR(VLOOKUP(A1261,'Resumen Diario1_1'!$K$5:$K$233,1,0),0)</f>
        <v>0</v>
      </c>
      <c r="N1261" s="1227">
        <f>IFERROR(VLOOKUP(A1261,'Comunicación de Baja1_0'!$K$5:$K$233,1,0),0)</f>
        <v>0</v>
      </c>
      <c r="O1261" s="1227">
        <f>IFERROR(VLOOKUP(A1261,'Resumen de reversiones1_0'!$K$5:$K$1000,1,0),0)</f>
        <v>0</v>
      </c>
      <c r="P1261" s="1227">
        <f>IFERROR(VLOOKUP(A1261,Factura2_0!$L$5:$L$971,1,0),0)</f>
        <v>0</v>
      </c>
      <c r="Q1261" s="1227">
        <f>IFERROR(VLOOKUP($A1261,Boleta2_0!$L$5:$L$1117,1,0),0)</f>
        <v>0</v>
      </c>
      <c r="R1261" s="1227">
        <f>IFERROR(VLOOKUP($A1261,'Servicios Públicos2_0'!$L$5:$L$462,1,0),0)</f>
        <v>0</v>
      </c>
      <c r="S1261" s="1227">
        <f>IFERROR(VLOOKUP($A1261,NotaCredito2_0!$L$5:$L$457,1,0),0)</f>
        <v>0</v>
      </c>
      <c r="T1261" s="1227">
        <f>IFERROR(VLOOKUP($A1261,NotaDebito2_0!$L$5:$L$454,1,0),0)</f>
        <v>0</v>
      </c>
      <c r="U1261" s="1227">
        <f>IFERROR(VLOOKUP($A1261,General!$D$6:$D$235,1,0),0)</f>
        <v>0</v>
      </c>
      <c r="V1261" s="1227">
        <f>IFERROR(VLOOKUP($A1261,Firma!$H$4:$H$232,1,0),0)</f>
        <v>0</v>
      </c>
      <c r="W1261" s="1217" t="s">
        <v>6519</v>
      </c>
      <c r="X1261" s="1229" t="str">
        <f t="shared" si="19"/>
        <v>3231</v>
      </c>
    </row>
    <row r="1262" spans="1:24" s="1223" customFormat="1" x14ac:dyDescent="0.25">
      <c r="A1262" s="1453" t="s">
        <v>6794</v>
      </c>
      <c r="B1262" s="1454" t="s">
        <v>6800</v>
      </c>
      <c r="C1262" s="1382"/>
      <c r="D1262" s="1224"/>
      <c r="E1262" s="1221"/>
      <c r="F1262" s="1227" t="str">
        <f>IFERROR(VLOOKUP(A1262,Factura1_0!$K$5:$K$263,1,0),"0")</f>
        <v>3232</v>
      </c>
      <c r="G1262" s="1227" t="str">
        <f>IFERROR(VLOOKUP(A1262,Boleta1_0!$K$5:$K$248,1,0),0)</f>
        <v>3232</v>
      </c>
      <c r="H1262" s="1227" t="str">
        <f>IFERROR(VLOOKUP(A1262,'Nota de Débito1_0'!$K$5:$K$238,1,0),0)</f>
        <v>3232</v>
      </c>
      <c r="I1262" s="1227" t="str">
        <f>IFERROR(VLOOKUP(A1262,'Nota de Crédito1_0'!$K$5:$K$238,1,0),0)</f>
        <v>3232</v>
      </c>
      <c r="J1262" s="1227">
        <f>IFERROR(VLOOKUP(A1262,Retenciones1_0!$K$5:$K$237,1,0),0)</f>
        <v>0</v>
      </c>
      <c r="K1262" s="1227">
        <f>IFERROR(VLOOKUP(A1262,Percepciones1_0!$K$5:$K$236,1,0),0)</f>
        <v>0</v>
      </c>
      <c r="L1262" s="1227">
        <f>IFERROR(VLOOKUP(A1262,Guía1_0!$K$5:$K$235,1,0),0)</f>
        <v>0</v>
      </c>
      <c r="M1262" s="1227">
        <f>IFERROR(VLOOKUP(A1262,'Resumen Diario1_1'!$K$5:$K$233,1,0),0)</f>
        <v>0</v>
      </c>
      <c r="N1262" s="1227">
        <f>IFERROR(VLOOKUP(A1262,'Comunicación de Baja1_0'!$K$5:$K$233,1,0),0)</f>
        <v>0</v>
      </c>
      <c r="O1262" s="1227">
        <f>IFERROR(VLOOKUP(A1262,'Resumen de reversiones1_0'!$K$5:$K$1000,1,0),0)</f>
        <v>0</v>
      </c>
      <c r="P1262" s="1227">
        <f>IFERROR(VLOOKUP(A1262,Factura2_0!$L$5:$L$971,1,0),0)</f>
        <v>0</v>
      </c>
      <c r="Q1262" s="1227">
        <f>IFERROR(VLOOKUP($A1262,Boleta2_0!$L$5:$L$1117,1,0),0)</f>
        <v>0</v>
      </c>
      <c r="R1262" s="1227">
        <f>IFERROR(VLOOKUP($A1262,'Servicios Públicos2_0'!$L$5:$L$462,1,0),0)</f>
        <v>0</v>
      </c>
      <c r="S1262" s="1227">
        <f>IFERROR(VLOOKUP($A1262,NotaCredito2_0!$L$5:$L$457,1,0),0)</f>
        <v>0</v>
      </c>
      <c r="T1262" s="1227">
        <f>IFERROR(VLOOKUP($A1262,NotaDebito2_0!$L$5:$L$454,1,0),0)</f>
        <v>0</v>
      </c>
      <c r="U1262" s="1227">
        <f>IFERROR(VLOOKUP($A1262,General!$D$6:$D$235,1,0),0)</f>
        <v>0</v>
      </c>
      <c r="V1262" s="1227">
        <f>IFERROR(VLOOKUP($A1262,Firma!$H$4:$H$232,1,0),0)</f>
        <v>0</v>
      </c>
      <c r="W1262" s="1453" t="s">
        <v>6794</v>
      </c>
      <c r="X1262" s="1229" t="str">
        <f t="shared" si="19"/>
        <v>3232</v>
      </c>
    </row>
    <row r="1263" spans="1:24" s="1223" customFormat="1" x14ac:dyDescent="0.25">
      <c r="A1263" s="1453" t="s">
        <v>6842</v>
      </c>
      <c r="B1263" s="1528" t="s">
        <v>6841</v>
      </c>
      <c r="C1263" s="1382"/>
      <c r="D1263" s="1224"/>
      <c r="E1263" s="1221"/>
      <c r="F1263" s="1227" t="str">
        <f>IFERROR(VLOOKUP(A1263,Factura1_0!$K$5:$K$263,1,0),"0")</f>
        <v>0</v>
      </c>
      <c r="G1263" s="1227">
        <f>IFERROR(VLOOKUP(A1263,Boleta1_0!$K$5:$K$248,1,0),0)</f>
        <v>0</v>
      </c>
      <c r="H1263" s="1227">
        <f>IFERROR(VLOOKUP(A1263,'Nota de Débito1_0'!$K$5:$K$238,1,0),0)</f>
        <v>0</v>
      </c>
      <c r="I1263" s="1227">
        <f>IFERROR(VLOOKUP(A1263,'Nota de Crédito1_0'!$K$5:$K$238,1,0),0)</f>
        <v>0</v>
      </c>
      <c r="J1263" s="1227">
        <f>IFERROR(VLOOKUP(A1263,Retenciones1_0!$K$5:$K$237,1,0),0)</f>
        <v>0</v>
      </c>
      <c r="K1263" s="1227">
        <f>IFERROR(VLOOKUP(A1263,Percepciones1_0!$K$5:$K$236,1,0),0)</f>
        <v>0</v>
      </c>
      <c r="L1263" s="1227">
        <f>IFERROR(VLOOKUP(A1263,Guía1_0!$K$5:$K$235,1,0),0)</f>
        <v>0</v>
      </c>
      <c r="M1263" s="1227">
        <f>IFERROR(VLOOKUP(A1263,'Resumen Diario1_1'!$K$5:$K$233,1,0),0)</f>
        <v>0</v>
      </c>
      <c r="N1263" s="1227">
        <f>IFERROR(VLOOKUP(A1263,'Comunicación de Baja1_0'!$K$5:$K$233,1,0),0)</f>
        <v>0</v>
      </c>
      <c r="O1263" s="1227">
        <f>IFERROR(VLOOKUP(A1263,'Resumen de reversiones1_0'!$K$5:$K$1000,1,0),0)</f>
        <v>0</v>
      </c>
      <c r="P1263" s="1227" t="str">
        <f>IFERROR(VLOOKUP(A1263,Factura2_0!$L$5:$L$971,1,0),0)</f>
        <v>3233</v>
      </c>
      <c r="Q1263" s="1227" t="str">
        <f>IFERROR(VLOOKUP($A1263,Boleta2_0!$L$5:$L$1117,1,0),0)</f>
        <v>3233</v>
      </c>
      <c r="R1263" s="1227">
        <f>IFERROR(VLOOKUP($A1263,'Servicios Públicos2_0'!$L$5:$L$462,1,0),0)</f>
        <v>0</v>
      </c>
      <c r="S1263" s="1227">
        <f>IFERROR(VLOOKUP($A1263,NotaCredito2_0!$L$5:$L$457,1,0),0)</f>
        <v>0</v>
      </c>
      <c r="T1263" s="1227">
        <f>IFERROR(VLOOKUP($A1263,NotaDebito2_0!$L$5:$L$454,1,0),0)</f>
        <v>0</v>
      </c>
      <c r="U1263" s="1227">
        <f>IFERROR(VLOOKUP($A1263,General!$D$6:$D$235,1,0),0)</f>
        <v>0</v>
      </c>
      <c r="V1263" s="1227">
        <f>IFERROR(VLOOKUP($A1263,Firma!$H$4:$H$232,1,0),0)</f>
        <v>0</v>
      </c>
      <c r="W1263" s="1453" t="s">
        <v>6842</v>
      </c>
      <c r="X1263" s="1229" t="str">
        <f t="shared" ref="X1263" si="20">IF(SUM(F1263:V1263)&gt;0,"",W1263)</f>
        <v>3233</v>
      </c>
    </row>
    <row r="1264" spans="1:24" s="1223" customFormat="1" x14ac:dyDescent="0.25">
      <c r="A1264" s="1453" t="s">
        <v>6845</v>
      </c>
      <c r="B1264" s="1528" t="s">
        <v>6846</v>
      </c>
      <c r="C1264" s="1382"/>
      <c r="D1264" s="1224"/>
      <c r="E1264" s="1221"/>
      <c r="F1264" s="1227" t="str">
        <f>IFERROR(VLOOKUP(A1264,Factura1_0!$K$5:$K$263,1,0),"0")</f>
        <v>0</v>
      </c>
      <c r="G1264" s="1227">
        <f>IFERROR(VLOOKUP(A1264,Boleta1_0!$K$5:$K$248,1,0),0)</f>
        <v>0</v>
      </c>
      <c r="H1264" s="1227">
        <f>IFERROR(VLOOKUP(A1264,'Nota de Débito1_0'!$K$5:$K$238,1,0),0)</f>
        <v>0</v>
      </c>
      <c r="I1264" s="1227">
        <f>IFERROR(VLOOKUP(A1264,'Nota de Crédito1_0'!$K$5:$K$238,1,0),0)</f>
        <v>0</v>
      </c>
      <c r="J1264" s="1227">
        <f>IFERROR(VLOOKUP(A1264,Retenciones1_0!$K$5:$K$237,1,0),0)</f>
        <v>0</v>
      </c>
      <c r="K1264" s="1227">
        <f>IFERROR(VLOOKUP(A1264,Percepciones1_0!$K$5:$K$236,1,0),0)</f>
        <v>0</v>
      </c>
      <c r="L1264" s="1227">
        <f>IFERROR(VLOOKUP(A1264,Guía1_0!$K$5:$K$235,1,0),0)</f>
        <v>0</v>
      </c>
      <c r="M1264" s="1227">
        <f>IFERROR(VLOOKUP(A1264,'Resumen Diario1_1'!$K$5:$K$233,1,0),0)</f>
        <v>0</v>
      </c>
      <c r="N1264" s="1227">
        <f>IFERROR(VLOOKUP(A1264,'Comunicación de Baja1_0'!$K$5:$K$233,1,0),0)</f>
        <v>0</v>
      </c>
      <c r="O1264" s="1227">
        <f>IFERROR(VLOOKUP(A1264,'Resumen de reversiones1_0'!$K$5:$K$1000,1,0),0)</f>
        <v>0</v>
      </c>
      <c r="P1264" s="1227" t="str">
        <f>IFERROR(VLOOKUP(A1264,Factura2_0!$L$5:$L$971,1,0),0)</f>
        <v>3234</v>
      </c>
      <c r="Q1264" s="1227" t="str">
        <f>IFERROR(VLOOKUP($A1264,Boleta2_0!$L$5:$L$1117,1,0),0)</f>
        <v>3234</v>
      </c>
      <c r="R1264" s="1227">
        <f>IFERROR(VLOOKUP($A1264,'Servicios Públicos2_0'!$L$5:$L$462,1,0),0)</f>
        <v>0</v>
      </c>
      <c r="S1264" s="1227">
        <f>IFERROR(VLOOKUP($A1264,NotaCredito2_0!$L$5:$L$457,1,0),0)</f>
        <v>0</v>
      </c>
      <c r="T1264" s="1227">
        <f>IFERROR(VLOOKUP($A1264,NotaDebito2_0!$L$5:$L$454,1,0),0)</f>
        <v>0</v>
      </c>
      <c r="U1264" s="1227">
        <f>IFERROR(VLOOKUP($A1264,General!$D$6:$D$235,1,0),0)</f>
        <v>0</v>
      </c>
      <c r="V1264" s="1227">
        <f>IFERROR(VLOOKUP($A1264,Firma!$H$4:$H$232,1,0),0)</f>
        <v>0</v>
      </c>
      <c r="W1264" s="1453" t="s">
        <v>6842</v>
      </c>
      <c r="X1264" s="1229" t="str">
        <f t="shared" ref="X1264" si="21">IF(SUM(F1264:V1264)&gt;0,"",W1264)</f>
        <v>3233</v>
      </c>
    </row>
    <row r="1265" spans="1:24" x14ac:dyDescent="0.25">
      <c r="A1265" s="365" t="s">
        <v>1437</v>
      </c>
      <c r="B1265" s="1249" t="s">
        <v>1436</v>
      </c>
      <c r="C1265" s="1382"/>
      <c r="D1265" s="1090"/>
      <c r="E1265" s="449"/>
      <c r="F1265" s="1227" t="str">
        <f>IFERROR(VLOOKUP(A1265,Factura1_0!$K$5:$K$263,1,0),"0")</f>
        <v>0</v>
      </c>
      <c r="G1265" s="1227">
        <f>IFERROR(VLOOKUP(A1265,Boleta1_0!$K$5:$K$248,1,0),0)</f>
        <v>0</v>
      </c>
      <c r="H1265" s="1227">
        <f>IFERROR(VLOOKUP(A1265,'Nota de Débito1_0'!$K$5:$K$238,1,0),0)</f>
        <v>0</v>
      </c>
      <c r="I1265" s="1227">
        <f>IFERROR(VLOOKUP(A1265,'Nota de Crédito1_0'!$K$5:$K$238,1,0),0)</f>
        <v>0</v>
      </c>
      <c r="J1265" s="1227">
        <f>IFERROR(VLOOKUP(A1265,Retenciones1_0!$K$5:$K$237,1,0),0)</f>
        <v>0</v>
      </c>
      <c r="K1265" s="1227">
        <f>IFERROR(VLOOKUP(A1265,Percepciones1_0!$K$5:$K$236,1,0),0)</f>
        <v>0</v>
      </c>
      <c r="L1265" s="1227" t="str">
        <f>IFERROR(VLOOKUP(A1265,Guía1_0!$K$5:$K$235,1,0),0)</f>
        <v>4000</v>
      </c>
      <c r="M1265" s="1227">
        <f>IFERROR(VLOOKUP(A1265,'Resumen Diario1_1'!$K$5:$K$233,1,0),0)</f>
        <v>0</v>
      </c>
      <c r="N1265" s="1227">
        <f>IFERROR(VLOOKUP(A1265,'Comunicación de Baja1_0'!$K$5:$K$233,1,0),0)</f>
        <v>0</v>
      </c>
      <c r="O1265" s="1227">
        <f>IFERROR(VLOOKUP(A1265,'Resumen de reversiones1_0'!$K$5:$K$1000,1,0),0)</f>
        <v>0</v>
      </c>
      <c r="P1265" s="1227">
        <f>IFERROR(VLOOKUP(A1265,Factura2_0!$L$5:$L$971,1,0),0)</f>
        <v>0</v>
      </c>
      <c r="Q1265" s="1227">
        <f>IFERROR(VLOOKUP($A1265,Boleta2_0!$L$5:$L$1117,1,0),0)</f>
        <v>0</v>
      </c>
      <c r="R1265" s="1227">
        <f>IFERROR(VLOOKUP($A1265,'Servicios Públicos2_0'!$L$5:$L$462,1,0),0)</f>
        <v>0</v>
      </c>
      <c r="S1265" s="1227">
        <f>IFERROR(VLOOKUP($A1265,NotaCredito2_0!$L$5:$L$457,1,0),0)</f>
        <v>0</v>
      </c>
      <c r="T1265" s="1227">
        <f>IFERROR(VLOOKUP($A1265,NotaDebito2_0!$L$5:$L$454,1,0),0)</f>
        <v>0</v>
      </c>
      <c r="U1265" s="1227">
        <f>IFERROR(VLOOKUP($A1265,General!$D$6:$D$235,1,0),0)</f>
        <v>0</v>
      </c>
      <c r="V1265" s="1227">
        <f>IFERROR(VLOOKUP($A1265,Firma!$H$4:$H$232,1,0),0)</f>
        <v>0</v>
      </c>
      <c r="W1265" s="365" t="s">
        <v>1437</v>
      </c>
      <c r="X1265" s="1229" t="str">
        <f t="shared" si="19"/>
        <v>4000</v>
      </c>
    </row>
    <row r="1266" spans="1:24" x14ac:dyDescent="0.25">
      <c r="A1266" s="1430" t="s">
        <v>1435</v>
      </c>
      <c r="B1266" s="1431" t="s">
        <v>1434</v>
      </c>
      <c r="C1266" s="1382"/>
      <c r="D1266" s="1090"/>
      <c r="E1266" s="449"/>
      <c r="F1266" s="1227" t="str">
        <f>IFERROR(VLOOKUP(A1266,Factura1_0!$K$5:$K$263,1,0),"0")</f>
        <v>4001</v>
      </c>
      <c r="G1266" s="1227" t="str">
        <f>IFERROR(VLOOKUP(A1266,Boleta1_0!$K$5:$K$248,1,0),0)</f>
        <v>4001</v>
      </c>
      <c r="H1266" s="1227" t="str">
        <f>IFERROR(VLOOKUP(A1266,'Nota de Débito1_0'!$K$5:$K$238,1,0),0)</f>
        <v>4001</v>
      </c>
      <c r="I1266" s="1227" t="str">
        <f>IFERROR(VLOOKUP(A1266,'Nota de Crédito1_0'!$K$5:$K$238,1,0),0)</f>
        <v>4001</v>
      </c>
      <c r="J1266" s="1227">
        <f>IFERROR(VLOOKUP(A1266,Retenciones1_0!$K$5:$K$237,1,0),0)</f>
        <v>0</v>
      </c>
      <c r="K1266" s="1227">
        <f>IFERROR(VLOOKUP(A1266,Percepciones1_0!$K$5:$K$236,1,0),0)</f>
        <v>0</v>
      </c>
      <c r="L1266" s="1227">
        <f>IFERROR(VLOOKUP(A1266,Guía1_0!$K$5:$K$235,1,0),0)</f>
        <v>0</v>
      </c>
      <c r="M1266" s="1227">
        <f>IFERROR(VLOOKUP(A1266,'Resumen Diario1_1'!$K$5:$K$233,1,0),0)</f>
        <v>0</v>
      </c>
      <c r="N1266" s="1227">
        <f>IFERROR(VLOOKUP(A1266,'Comunicación de Baja1_0'!$K$5:$K$233,1,0),0)</f>
        <v>0</v>
      </c>
      <c r="O1266" s="1227">
        <f>IFERROR(VLOOKUP(A1266,'Resumen de reversiones1_0'!$K$5:$K$1000,1,0),0)</f>
        <v>0</v>
      </c>
      <c r="P1266" s="1227">
        <f>IFERROR(VLOOKUP(A1266,Factura2_0!$L$5:$L$971,1,0),0)</f>
        <v>0</v>
      </c>
      <c r="Q1266" s="1227">
        <f>IFERROR(VLOOKUP($A1266,Boleta2_0!$L$5:$L$1117,1,0),0)</f>
        <v>0</v>
      </c>
      <c r="R1266" s="1227" t="str">
        <f>IFERROR(VLOOKUP($A1266,'Servicios Públicos2_0'!$L$5:$L$462,1,0),0)</f>
        <v>4001</v>
      </c>
      <c r="S1266" s="1227">
        <f>IFERROR(VLOOKUP($A1266,NotaCredito2_0!$L$5:$L$457,1,0),0)</f>
        <v>0</v>
      </c>
      <c r="T1266" s="1227" t="str">
        <f>IFERROR(VLOOKUP($A1266,NotaDebito2_0!$L$5:$L$454,1,0),0)</f>
        <v>4001</v>
      </c>
      <c r="U1266" s="1227">
        <f>IFERROR(VLOOKUP($A1266,General!$D$6:$D$235,1,0),0)</f>
        <v>0</v>
      </c>
      <c r="V1266" s="1227">
        <f>IFERROR(VLOOKUP($A1266,Firma!$H$4:$H$232,1,0),0)</f>
        <v>0</v>
      </c>
      <c r="W1266" s="1430" t="s">
        <v>1435</v>
      </c>
      <c r="X1266" s="1229" t="str">
        <f t="shared" si="19"/>
        <v>4001</v>
      </c>
    </row>
    <row r="1267" spans="1:24" x14ac:dyDescent="0.25">
      <c r="A1267" s="365" t="s">
        <v>1433</v>
      </c>
      <c r="B1267" s="1249" t="s">
        <v>221</v>
      </c>
      <c r="C1267" s="1382"/>
      <c r="D1267" s="1090"/>
      <c r="E1267" s="449"/>
      <c r="F1267" s="1227" t="str">
        <f>IFERROR(VLOOKUP(A1267,Factura1_0!$K$5:$K$263,1,0),"0")</f>
        <v>0</v>
      </c>
      <c r="G1267" s="1227">
        <f>IFERROR(VLOOKUP(A1267,Boleta1_0!$K$5:$K$248,1,0),0)</f>
        <v>0</v>
      </c>
      <c r="H1267" s="1227">
        <f>IFERROR(VLOOKUP(A1267,'Nota de Débito1_0'!$K$5:$K$238,1,0),0)</f>
        <v>0</v>
      </c>
      <c r="I1267" s="1227">
        <f>IFERROR(VLOOKUP(A1267,'Nota de Crédito1_0'!$K$5:$K$238,1,0),0)</f>
        <v>0</v>
      </c>
      <c r="J1267" s="1227">
        <f>IFERROR(VLOOKUP(A1267,Retenciones1_0!$K$5:$K$237,1,0),0)</f>
        <v>0</v>
      </c>
      <c r="K1267" s="1227">
        <f>IFERROR(VLOOKUP(A1267,Percepciones1_0!$K$5:$K$236,1,0),0)</f>
        <v>0</v>
      </c>
      <c r="L1267" s="1227">
        <f>IFERROR(VLOOKUP(A1267,Guía1_0!$K$5:$K$235,1,0),0)</f>
        <v>0</v>
      </c>
      <c r="M1267" s="1227">
        <f>IFERROR(VLOOKUP(A1267,'Resumen Diario1_1'!$K$5:$K$233,1,0),0)</f>
        <v>0</v>
      </c>
      <c r="N1267" s="1227">
        <f>IFERROR(VLOOKUP(A1267,'Comunicación de Baja1_0'!$K$5:$K$233,1,0),0)</f>
        <v>0</v>
      </c>
      <c r="O1267" s="1227">
        <f>IFERROR(VLOOKUP(A1267,'Resumen de reversiones1_0'!$K$5:$K$1000,1,0),0)</f>
        <v>0</v>
      </c>
      <c r="P1267" s="1227">
        <f>IFERROR(VLOOKUP(A1267,Factura2_0!$L$5:$L$971,1,0),0)</f>
        <v>0</v>
      </c>
      <c r="Q1267" s="1227">
        <f>IFERROR(VLOOKUP($A1267,Boleta2_0!$L$5:$L$1117,1,0),0)</f>
        <v>0</v>
      </c>
      <c r="R1267" s="1227">
        <f>IFERROR(VLOOKUP($A1267,'Servicios Públicos2_0'!$L$5:$L$462,1,0),0)</f>
        <v>0</v>
      </c>
      <c r="S1267" s="1227">
        <f>IFERROR(VLOOKUP($A1267,NotaCredito2_0!$L$5:$L$457,1,0),0)</f>
        <v>0</v>
      </c>
      <c r="T1267" s="1227">
        <f>IFERROR(VLOOKUP($A1267,NotaDebito2_0!$L$5:$L$454,1,0),0)</f>
        <v>0</v>
      </c>
      <c r="U1267" s="1227">
        <f>IFERROR(VLOOKUP($A1267,General!$D$6:$D$235,1,0),0)</f>
        <v>0</v>
      </c>
      <c r="V1267" s="1227">
        <f>IFERROR(VLOOKUP($A1267,Firma!$H$4:$H$232,1,0),0)</f>
        <v>0</v>
      </c>
      <c r="W1267" s="365" t="s">
        <v>1433</v>
      </c>
      <c r="X1267" s="1229" t="str">
        <f t="shared" si="19"/>
        <v>4002</v>
      </c>
    </row>
    <row r="1268" spans="1:24" x14ac:dyDescent="0.25">
      <c r="A1268" s="365" t="s">
        <v>1432</v>
      </c>
      <c r="B1268" s="1249" t="s">
        <v>1431</v>
      </c>
      <c r="C1268" s="1382"/>
      <c r="D1268" s="1090"/>
      <c r="E1268" s="449"/>
      <c r="F1268" s="1227" t="str">
        <f>IFERROR(VLOOKUP(A1268,Factura1_0!$K$5:$K$263,1,0),"0")</f>
        <v>0</v>
      </c>
      <c r="G1268" s="1227">
        <f>IFERROR(VLOOKUP(A1268,Boleta1_0!$K$5:$K$248,1,0),0)</f>
        <v>0</v>
      </c>
      <c r="H1268" s="1227">
        <f>IFERROR(VLOOKUP(A1268,'Nota de Débito1_0'!$K$5:$K$238,1,0),0)</f>
        <v>0</v>
      </c>
      <c r="I1268" s="1227">
        <f>IFERROR(VLOOKUP(A1268,'Nota de Crédito1_0'!$K$5:$K$238,1,0),0)</f>
        <v>0</v>
      </c>
      <c r="J1268" s="1227">
        <f>IFERROR(VLOOKUP(A1268,Retenciones1_0!$K$5:$K$237,1,0),0)</f>
        <v>0</v>
      </c>
      <c r="K1268" s="1227">
        <f>IFERROR(VLOOKUP(A1268,Percepciones1_0!$K$5:$K$236,1,0),0)</f>
        <v>0</v>
      </c>
      <c r="L1268" s="1227">
        <f>IFERROR(VLOOKUP(A1268,Guía1_0!$K$5:$K$235,1,0),0)</f>
        <v>0</v>
      </c>
      <c r="M1268" s="1227">
        <f>IFERROR(VLOOKUP(A1268,'Resumen Diario1_1'!$K$5:$K$233,1,0),0)</f>
        <v>0</v>
      </c>
      <c r="N1268" s="1227">
        <f>IFERROR(VLOOKUP(A1268,'Comunicación de Baja1_0'!$K$5:$K$233,1,0),0)</f>
        <v>0</v>
      </c>
      <c r="O1268" s="1227">
        <f>IFERROR(VLOOKUP(A1268,'Resumen de reversiones1_0'!$K$5:$K$1000,1,0),0)</f>
        <v>0</v>
      </c>
      <c r="P1268" s="1227">
        <f>IFERROR(VLOOKUP(A1268,Factura2_0!$L$5:$L$971,1,0),0)</f>
        <v>0</v>
      </c>
      <c r="Q1268" s="1227">
        <f>IFERROR(VLOOKUP($A1268,Boleta2_0!$L$5:$L$1117,1,0),0)</f>
        <v>0</v>
      </c>
      <c r="R1268" s="1227">
        <f>IFERROR(VLOOKUP($A1268,'Servicios Públicos2_0'!$L$5:$L$462,1,0),0)</f>
        <v>0</v>
      </c>
      <c r="S1268" s="1227">
        <f>IFERROR(VLOOKUP($A1268,NotaCredito2_0!$L$5:$L$457,1,0),0)</f>
        <v>0</v>
      </c>
      <c r="T1268" s="1227">
        <f>IFERROR(VLOOKUP($A1268,NotaDebito2_0!$L$5:$L$454,1,0),0)</f>
        <v>0</v>
      </c>
      <c r="U1268" s="1227">
        <f>IFERROR(VLOOKUP($A1268,General!$D$6:$D$235,1,0),0)</f>
        <v>0</v>
      </c>
      <c r="V1268" s="1227">
        <f>IFERROR(VLOOKUP($A1268,Firma!$H$4:$H$232,1,0),0)</f>
        <v>0</v>
      </c>
      <c r="W1268" s="365" t="s">
        <v>1432</v>
      </c>
      <c r="X1268" s="1229" t="str">
        <f t="shared" si="19"/>
        <v>4003</v>
      </c>
    </row>
    <row r="1269" spans="1:24" x14ac:dyDescent="0.25">
      <c r="A1269" s="365" t="s">
        <v>741</v>
      </c>
      <c r="B1269" s="1249" t="s">
        <v>525</v>
      </c>
      <c r="C1269" s="1382"/>
      <c r="D1269" s="1090"/>
      <c r="E1269" s="449"/>
      <c r="F1269" s="1227" t="str">
        <f>IFERROR(VLOOKUP(A1269,Factura1_0!$K$5:$K$263,1,0),"0")</f>
        <v>0</v>
      </c>
      <c r="G1269" s="1227">
        <f>IFERROR(VLOOKUP(A1269,Boleta1_0!$K$5:$K$248,1,0),0)</f>
        <v>0</v>
      </c>
      <c r="H1269" s="1227">
        <f>IFERROR(VLOOKUP(A1269,'Nota de Débito1_0'!$K$5:$K$238,1,0),0)</f>
        <v>0</v>
      </c>
      <c r="I1269" s="1227">
        <f>IFERROR(VLOOKUP(A1269,'Nota de Crédito1_0'!$K$5:$K$238,1,0),0)</f>
        <v>0</v>
      </c>
      <c r="J1269" s="1227">
        <f>IFERROR(VLOOKUP(A1269,Retenciones1_0!$K$5:$K$237,1,0),0)</f>
        <v>0</v>
      </c>
      <c r="K1269" s="1227">
        <f>IFERROR(VLOOKUP(A1269,Percepciones1_0!$K$5:$K$236,1,0),0)</f>
        <v>0</v>
      </c>
      <c r="L1269" s="1227">
        <f>IFERROR(VLOOKUP(A1269,Guía1_0!$K$5:$K$235,1,0),0)</f>
        <v>0</v>
      </c>
      <c r="M1269" s="1227">
        <f>IFERROR(VLOOKUP(A1269,'Resumen Diario1_1'!$K$5:$K$233,1,0),0)</f>
        <v>0</v>
      </c>
      <c r="N1269" s="1227">
        <f>IFERROR(VLOOKUP(A1269,'Comunicación de Baja1_0'!$K$5:$K$233,1,0),0)</f>
        <v>0</v>
      </c>
      <c r="O1269" s="1227">
        <f>IFERROR(VLOOKUP(A1269,'Resumen de reversiones1_0'!$K$5:$K$1000,1,0),0)</f>
        <v>0</v>
      </c>
      <c r="P1269" s="1227">
        <f>IFERROR(VLOOKUP(A1269,Factura2_0!$L$5:$L$971,1,0),0)</f>
        <v>0</v>
      </c>
      <c r="Q1269" s="1227">
        <f>IFERROR(VLOOKUP($A1269,Boleta2_0!$L$5:$L$1117,1,0),0)</f>
        <v>0</v>
      </c>
      <c r="R1269" s="1227">
        <f>IFERROR(VLOOKUP($A1269,'Servicios Públicos2_0'!$L$5:$L$462,1,0),0)</f>
        <v>0</v>
      </c>
      <c r="S1269" s="1227">
        <f>IFERROR(VLOOKUP($A1269,NotaCredito2_0!$L$5:$L$457,1,0),0)</f>
        <v>0</v>
      </c>
      <c r="T1269" s="1227">
        <f>IFERROR(VLOOKUP($A1269,NotaDebito2_0!$L$5:$L$454,1,0),0)</f>
        <v>0</v>
      </c>
      <c r="U1269" s="1227">
        <f>IFERROR(VLOOKUP($A1269,General!$D$6:$D$235,1,0),0)</f>
        <v>0</v>
      </c>
      <c r="V1269" s="1227">
        <f>IFERROR(VLOOKUP($A1269,Firma!$H$4:$H$232,1,0),0)</f>
        <v>0</v>
      </c>
      <c r="W1269" s="365" t="s">
        <v>741</v>
      </c>
      <c r="X1269" s="1229" t="str">
        <f t="shared" si="19"/>
        <v>4004</v>
      </c>
    </row>
    <row r="1270" spans="1:24" x14ac:dyDescent="0.25">
      <c r="A1270" s="365" t="s">
        <v>742</v>
      </c>
      <c r="B1270" s="1249" t="s">
        <v>526</v>
      </c>
      <c r="C1270" s="1382"/>
      <c r="D1270" s="1090"/>
      <c r="E1270" s="449"/>
      <c r="F1270" s="1227" t="str">
        <f>IFERROR(VLOOKUP(A1270,Factura1_0!$K$5:$K$263,1,0),"0")</f>
        <v>4005</v>
      </c>
      <c r="G1270" s="1227" t="str">
        <f>IFERROR(VLOOKUP(A1270,Boleta1_0!$K$5:$K$248,1,0),0)</f>
        <v>4005</v>
      </c>
      <c r="H1270" s="1227" t="str">
        <f>IFERROR(VLOOKUP(A1270,'Nota de Débito1_0'!$K$5:$K$238,1,0),0)</f>
        <v>4005</v>
      </c>
      <c r="I1270" s="1227" t="str">
        <f>IFERROR(VLOOKUP(A1270,'Nota de Crédito1_0'!$K$5:$K$238,1,0),0)</f>
        <v>4005</v>
      </c>
      <c r="J1270" s="1227">
        <f>IFERROR(VLOOKUP(A1270,Retenciones1_0!$K$5:$K$237,1,0),0)</f>
        <v>0</v>
      </c>
      <c r="K1270" s="1227">
        <f>IFERROR(VLOOKUP(A1270,Percepciones1_0!$K$5:$K$236,1,0),0)</f>
        <v>0</v>
      </c>
      <c r="L1270" s="1227">
        <f>IFERROR(VLOOKUP(A1270,Guía1_0!$K$5:$K$235,1,0),0)</f>
        <v>0</v>
      </c>
      <c r="M1270" s="1227">
        <f>IFERROR(VLOOKUP(A1270,'Resumen Diario1_1'!$K$5:$K$233,1,0),0)</f>
        <v>0</v>
      </c>
      <c r="N1270" s="1227">
        <f>IFERROR(VLOOKUP(A1270,'Comunicación de Baja1_0'!$K$5:$K$233,1,0),0)</f>
        <v>0</v>
      </c>
      <c r="O1270" s="1227">
        <f>IFERROR(VLOOKUP(A1270,'Resumen de reversiones1_0'!$K$5:$K$1000,1,0),0)</f>
        <v>0</v>
      </c>
      <c r="P1270" s="1227" t="str">
        <f>IFERROR(VLOOKUP(A1270,Factura2_0!$L$5:$L$971,1,0),0)</f>
        <v>4005</v>
      </c>
      <c r="Q1270" s="1227" t="str">
        <f>IFERROR(VLOOKUP($A1270,Boleta2_0!$L$5:$L$1117,1,0),0)</f>
        <v>4005</v>
      </c>
      <c r="R1270" s="1227">
        <f>IFERROR(VLOOKUP($A1270,'Servicios Públicos2_0'!$L$5:$L$462,1,0),0)</f>
        <v>0</v>
      </c>
      <c r="S1270" s="1227" t="str">
        <f>IFERROR(VLOOKUP($A1270,NotaCredito2_0!$L$5:$L$457,1,0),0)</f>
        <v>4005</v>
      </c>
      <c r="T1270" s="1227" t="str">
        <f>IFERROR(VLOOKUP($A1270,NotaDebito2_0!$L$5:$L$454,1,0),0)</f>
        <v>4005</v>
      </c>
      <c r="U1270" s="1227">
        <f>IFERROR(VLOOKUP($A1270,General!$D$6:$D$235,1,0),0)</f>
        <v>0</v>
      </c>
      <c r="V1270" s="1227">
        <f>IFERROR(VLOOKUP($A1270,Firma!$H$4:$H$232,1,0),0)</f>
        <v>0</v>
      </c>
      <c r="W1270" s="365" t="s">
        <v>742</v>
      </c>
      <c r="X1270" s="1229" t="str">
        <f t="shared" si="19"/>
        <v>4005</v>
      </c>
    </row>
    <row r="1271" spans="1:24" x14ac:dyDescent="0.25">
      <c r="A1271" s="365" t="s">
        <v>744</v>
      </c>
      <c r="B1271" s="1249" t="s">
        <v>527</v>
      </c>
      <c r="C1271" s="1382"/>
      <c r="D1271" s="1090"/>
      <c r="E1271" s="449"/>
      <c r="F1271" s="1227" t="str">
        <f>IFERROR(VLOOKUP(A1271,Factura1_0!$K$5:$K$263,1,0),"0")</f>
        <v>4006</v>
      </c>
      <c r="G1271" s="1227" t="str">
        <f>IFERROR(VLOOKUP(A1271,Boleta1_0!$K$5:$K$248,1,0),0)</f>
        <v>4006</v>
      </c>
      <c r="H1271" s="1227" t="str">
        <f>IFERROR(VLOOKUP(A1271,'Nota de Débito1_0'!$K$5:$K$238,1,0),0)</f>
        <v>4006</v>
      </c>
      <c r="I1271" s="1227" t="str">
        <f>IFERROR(VLOOKUP(A1271,'Nota de Crédito1_0'!$K$5:$K$238,1,0),0)</f>
        <v>4006</v>
      </c>
      <c r="J1271" s="1227">
        <f>IFERROR(VLOOKUP(A1271,Retenciones1_0!$K$5:$K$237,1,0),0)</f>
        <v>0</v>
      </c>
      <c r="K1271" s="1227">
        <f>IFERROR(VLOOKUP(A1271,Percepciones1_0!$K$5:$K$236,1,0),0)</f>
        <v>0</v>
      </c>
      <c r="L1271" s="1227">
        <f>IFERROR(VLOOKUP(A1271,Guía1_0!$K$5:$K$235,1,0),0)</f>
        <v>0</v>
      </c>
      <c r="M1271" s="1227">
        <f>IFERROR(VLOOKUP(A1271,'Resumen Diario1_1'!$K$5:$K$233,1,0),0)</f>
        <v>0</v>
      </c>
      <c r="N1271" s="1227">
        <f>IFERROR(VLOOKUP(A1271,'Comunicación de Baja1_0'!$K$5:$K$233,1,0),0)</f>
        <v>0</v>
      </c>
      <c r="O1271" s="1227">
        <f>IFERROR(VLOOKUP(A1271,'Resumen de reversiones1_0'!$K$5:$K$1000,1,0),0)</f>
        <v>0</v>
      </c>
      <c r="P1271" s="1227" t="str">
        <f>IFERROR(VLOOKUP(A1271,Factura2_0!$L$5:$L$971,1,0),0)</f>
        <v>4006</v>
      </c>
      <c r="Q1271" s="1227" t="str">
        <f>IFERROR(VLOOKUP($A1271,Boleta2_0!$L$5:$L$1117,1,0),0)</f>
        <v>4006</v>
      </c>
      <c r="R1271" s="1227">
        <f>IFERROR(VLOOKUP($A1271,'Servicios Públicos2_0'!$L$5:$L$462,1,0),0)</f>
        <v>0</v>
      </c>
      <c r="S1271" s="1227" t="str">
        <f>IFERROR(VLOOKUP($A1271,NotaCredito2_0!$L$5:$L$457,1,0),0)</f>
        <v>4006</v>
      </c>
      <c r="T1271" s="1227" t="str">
        <f>IFERROR(VLOOKUP($A1271,NotaDebito2_0!$L$5:$L$454,1,0),0)</f>
        <v>4006</v>
      </c>
      <c r="U1271" s="1227">
        <f>IFERROR(VLOOKUP($A1271,General!$D$6:$D$235,1,0),0)</f>
        <v>0</v>
      </c>
      <c r="V1271" s="1227">
        <f>IFERROR(VLOOKUP($A1271,Firma!$H$4:$H$232,1,0),0)</f>
        <v>0</v>
      </c>
      <c r="W1271" s="365" t="s">
        <v>744</v>
      </c>
      <c r="X1271" s="1229" t="str">
        <f t="shared" si="19"/>
        <v>4006</v>
      </c>
    </row>
    <row r="1272" spans="1:24" x14ac:dyDescent="0.25">
      <c r="A1272" s="365" t="s">
        <v>743</v>
      </c>
      <c r="B1272" s="1249" t="s">
        <v>528</v>
      </c>
      <c r="C1272" s="1382"/>
      <c r="D1272" s="1090"/>
      <c r="E1272" s="449"/>
      <c r="F1272" s="1227" t="str">
        <f>IFERROR(VLOOKUP(A1272,Factura1_0!$K$5:$K$263,1,0),"0")</f>
        <v>0</v>
      </c>
      <c r="G1272" s="1227">
        <f>IFERROR(VLOOKUP(A1272,Boleta1_0!$K$5:$K$248,1,0),0)</f>
        <v>0</v>
      </c>
      <c r="H1272" s="1227">
        <f>IFERROR(VLOOKUP(A1272,'Nota de Débito1_0'!$K$5:$K$238,1,0),0)</f>
        <v>0</v>
      </c>
      <c r="I1272" s="1227">
        <f>IFERROR(VLOOKUP(A1272,'Nota de Crédito1_0'!$K$5:$K$238,1,0),0)</f>
        <v>0</v>
      </c>
      <c r="J1272" s="1227">
        <f>IFERROR(VLOOKUP(A1272,Retenciones1_0!$K$5:$K$237,1,0),0)</f>
        <v>0</v>
      </c>
      <c r="K1272" s="1227">
        <f>IFERROR(VLOOKUP(A1272,Percepciones1_0!$K$5:$K$236,1,0),0)</f>
        <v>0</v>
      </c>
      <c r="L1272" s="1227">
        <f>IFERROR(VLOOKUP(A1272,Guía1_0!$K$5:$K$235,1,0),0)</f>
        <v>0</v>
      </c>
      <c r="M1272" s="1227">
        <f>IFERROR(VLOOKUP(A1272,'Resumen Diario1_1'!$K$5:$K$233,1,0),0)</f>
        <v>0</v>
      </c>
      <c r="N1272" s="1227">
        <f>IFERROR(VLOOKUP(A1272,'Comunicación de Baja1_0'!$K$5:$K$233,1,0),0)</f>
        <v>0</v>
      </c>
      <c r="O1272" s="1227">
        <f>IFERROR(VLOOKUP(A1272,'Resumen de reversiones1_0'!$K$5:$K$1000,1,0),0)</f>
        <v>0</v>
      </c>
      <c r="P1272" s="1227">
        <f>IFERROR(VLOOKUP(A1272,Factura2_0!$L$5:$L$971,1,0),0)</f>
        <v>0</v>
      </c>
      <c r="Q1272" s="1227">
        <f>IFERROR(VLOOKUP($A1272,Boleta2_0!$L$5:$L$1117,1,0),0)</f>
        <v>0</v>
      </c>
      <c r="R1272" s="1227">
        <f>IFERROR(VLOOKUP($A1272,'Servicios Públicos2_0'!$L$5:$L$462,1,0),0)</f>
        <v>0</v>
      </c>
      <c r="S1272" s="1227">
        <f>IFERROR(VLOOKUP($A1272,NotaCredito2_0!$L$5:$L$457,1,0),0)</f>
        <v>0</v>
      </c>
      <c r="T1272" s="1227">
        <f>IFERROR(VLOOKUP($A1272,NotaDebito2_0!$L$5:$L$454,1,0),0)</f>
        <v>0</v>
      </c>
      <c r="U1272" s="1227">
        <f>IFERROR(VLOOKUP($A1272,General!$D$6:$D$235,1,0),0)</f>
        <v>0</v>
      </c>
      <c r="V1272" s="1227">
        <f>IFERROR(VLOOKUP($A1272,Firma!$H$4:$H$232,1,0),0)</f>
        <v>0</v>
      </c>
      <c r="W1272" s="365" t="s">
        <v>743</v>
      </c>
      <c r="X1272" s="1229" t="str">
        <f t="shared" si="19"/>
        <v>4007</v>
      </c>
    </row>
    <row r="1273" spans="1:24" x14ac:dyDescent="0.25">
      <c r="A1273" s="365" t="s">
        <v>751</v>
      </c>
      <c r="B1273" s="1249" t="s">
        <v>530</v>
      </c>
      <c r="C1273" s="1382"/>
      <c r="D1273" s="1090"/>
      <c r="E1273" s="449"/>
      <c r="F1273" s="1227" t="str">
        <f>IFERROR(VLOOKUP(A1273,Factura1_0!$K$5:$K$263,1,0),"0")</f>
        <v>0</v>
      </c>
      <c r="G1273" s="1227">
        <f>IFERROR(VLOOKUP(A1273,Boleta1_0!$K$5:$K$248,1,0),0)</f>
        <v>0</v>
      </c>
      <c r="H1273" s="1227">
        <f>IFERROR(VLOOKUP(A1273,'Nota de Débito1_0'!$K$5:$K$238,1,0),0)</f>
        <v>0</v>
      </c>
      <c r="I1273" s="1227">
        <f>IFERROR(VLOOKUP(A1273,'Nota de Crédito1_0'!$K$5:$K$238,1,0),0)</f>
        <v>0</v>
      </c>
      <c r="J1273" s="1227">
        <f>IFERROR(VLOOKUP(A1273,Retenciones1_0!$K$5:$K$237,1,0),0)</f>
        <v>0</v>
      </c>
      <c r="K1273" s="1227">
        <f>IFERROR(VLOOKUP(A1273,Percepciones1_0!$K$5:$K$236,1,0),0)</f>
        <v>0</v>
      </c>
      <c r="L1273" s="1227">
        <f>IFERROR(VLOOKUP(A1273,Guía1_0!$K$5:$K$235,1,0),0)</f>
        <v>0</v>
      </c>
      <c r="M1273" s="1227">
        <f>IFERROR(VLOOKUP(A1273,'Resumen Diario1_1'!$K$5:$K$233,1,0),0)</f>
        <v>0</v>
      </c>
      <c r="N1273" s="1227">
        <f>IFERROR(VLOOKUP(A1273,'Comunicación de Baja1_0'!$K$5:$K$233,1,0),0)</f>
        <v>0</v>
      </c>
      <c r="O1273" s="1227">
        <f>IFERROR(VLOOKUP(A1273,'Resumen de reversiones1_0'!$K$5:$K$1000,1,0),0)</f>
        <v>0</v>
      </c>
      <c r="P1273" s="1227">
        <f>IFERROR(VLOOKUP(A1273,Factura2_0!$L$5:$L$971,1,0),0)</f>
        <v>0</v>
      </c>
      <c r="Q1273" s="1227">
        <f>IFERROR(VLOOKUP($A1273,Boleta2_0!$L$5:$L$1117,1,0),0)</f>
        <v>0</v>
      </c>
      <c r="R1273" s="1227">
        <f>IFERROR(VLOOKUP($A1273,'Servicios Públicos2_0'!$L$5:$L$462,1,0),0)</f>
        <v>0</v>
      </c>
      <c r="S1273" s="1227">
        <f>IFERROR(VLOOKUP($A1273,NotaCredito2_0!$L$5:$L$457,1,0),0)</f>
        <v>0</v>
      </c>
      <c r="T1273" s="1227">
        <f>IFERROR(VLOOKUP($A1273,NotaDebito2_0!$L$5:$L$454,1,0),0)</f>
        <v>0</v>
      </c>
      <c r="U1273" s="1227">
        <f>IFERROR(VLOOKUP($A1273,General!$D$6:$D$235,1,0),0)</f>
        <v>0</v>
      </c>
      <c r="V1273" s="1227">
        <f>IFERROR(VLOOKUP($A1273,Firma!$H$4:$H$232,1,0),0)</f>
        <v>0</v>
      </c>
      <c r="W1273" s="365" t="s">
        <v>751</v>
      </c>
      <c r="X1273" s="1229" t="str">
        <f t="shared" si="19"/>
        <v>4008</v>
      </c>
    </row>
    <row r="1274" spans="1:24" x14ac:dyDescent="0.25">
      <c r="A1274" s="365" t="s">
        <v>752</v>
      </c>
      <c r="B1274" s="1249" t="s">
        <v>531</v>
      </c>
      <c r="C1274" s="1382"/>
      <c r="D1274" s="1090"/>
      <c r="E1274" s="449"/>
      <c r="F1274" s="1227" t="str">
        <f>IFERROR(VLOOKUP(A1274,Factura1_0!$K$5:$K$263,1,0),"0")</f>
        <v>4009</v>
      </c>
      <c r="G1274" s="1227" t="str">
        <f>IFERROR(VLOOKUP(A1274,Boleta1_0!$K$5:$K$248,1,0),0)</f>
        <v>4009</v>
      </c>
      <c r="H1274" s="1227" t="str">
        <f>IFERROR(VLOOKUP(A1274,'Nota de Débito1_0'!$K$5:$K$238,1,0),0)</f>
        <v>4009</v>
      </c>
      <c r="I1274" s="1227" t="str">
        <f>IFERROR(VLOOKUP(A1274,'Nota de Crédito1_0'!$K$5:$K$238,1,0),0)</f>
        <v>4009</v>
      </c>
      <c r="J1274" s="1227">
        <f>IFERROR(VLOOKUP(A1274,Retenciones1_0!$K$5:$K$237,1,0),0)</f>
        <v>0</v>
      </c>
      <c r="K1274" s="1227">
        <f>IFERROR(VLOOKUP(A1274,Percepciones1_0!$K$5:$K$236,1,0),0)</f>
        <v>0</v>
      </c>
      <c r="L1274" s="1227">
        <f>IFERROR(VLOOKUP(A1274,Guía1_0!$K$5:$K$235,1,0),0)</f>
        <v>0</v>
      </c>
      <c r="M1274" s="1227">
        <f>IFERROR(VLOOKUP(A1274,'Resumen Diario1_1'!$K$5:$K$233,1,0),0)</f>
        <v>0</v>
      </c>
      <c r="N1274" s="1227">
        <f>IFERROR(VLOOKUP(A1274,'Comunicación de Baja1_0'!$K$5:$K$233,1,0),0)</f>
        <v>0</v>
      </c>
      <c r="O1274" s="1227">
        <f>IFERROR(VLOOKUP(A1274,'Resumen de reversiones1_0'!$K$5:$K$1000,1,0),0)</f>
        <v>0</v>
      </c>
      <c r="P1274" s="1227" t="str">
        <f>IFERROR(VLOOKUP(A1274,Factura2_0!$L$5:$L$971,1,0),0)</f>
        <v>4009</v>
      </c>
      <c r="Q1274" s="1227" t="str">
        <f>IFERROR(VLOOKUP($A1274,Boleta2_0!$L$5:$L$1117,1,0),0)</f>
        <v>4009</v>
      </c>
      <c r="R1274" s="1227">
        <f>IFERROR(VLOOKUP($A1274,'Servicios Públicos2_0'!$L$5:$L$462,1,0),0)</f>
        <v>0</v>
      </c>
      <c r="S1274" s="1227" t="str">
        <f>IFERROR(VLOOKUP($A1274,NotaCredito2_0!$L$5:$L$457,1,0),0)</f>
        <v>4009</v>
      </c>
      <c r="T1274" s="1227" t="str">
        <f>IFERROR(VLOOKUP($A1274,NotaDebito2_0!$L$5:$L$454,1,0),0)</f>
        <v>4009</v>
      </c>
      <c r="U1274" s="1227">
        <f>IFERROR(VLOOKUP($A1274,General!$D$6:$D$235,1,0),0)</f>
        <v>0</v>
      </c>
      <c r="V1274" s="1227">
        <f>IFERROR(VLOOKUP($A1274,Firma!$H$4:$H$232,1,0),0)</f>
        <v>0</v>
      </c>
      <c r="W1274" s="365" t="s">
        <v>752</v>
      </c>
      <c r="X1274" s="1229" t="str">
        <f t="shared" si="19"/>
        <v>4009</v>
      </c>
    </row>
    <row r="1275" spans="1:24" x14ac:dyDescent="0.25">
      <c r="A1275" s="365" t="s">
        <v>754</v>
      </c>
      <c r="B1275" s="1249" t="s">
        <v>533</v>
      </c>
      <c r="C1275" s="1382"/>
      <c r="D1275" s="1090"/>
      <c r="E1275" s="449"/>
      <c r="F1275" s="1227" t="str">
        <f>IFERROR(VLOOKUP(A1275,Factura1_0!$K$5:$K$263,1,0),"0")</f>
        <v>4010</v>
      </c>
      <c r="G1275" s="1227" t="str">
        <f>IFERROR(VLOOKUP(A1275,Boleta1_0!$K$5:$K$248,1,0),0)</f>
        <v>4010</v>
      </c>
      <c r="H1275" s="1227" t="str">
        <f>IFERROR(VLOOKUP(A1275,'Nota de Débito1_0'!$K$5:$K$238,1,0),0)</f>
        <v>4010</v>
      </c>
      <c r="I1275" s="1227" t="str">
        <f>IFERROR(VLOOKUP(A1275,'Nota de Crédito1_0'!$K$5:$K$238,1,0),0)</f>
        <v>4010</v>
      </c>
      <c r="J1275" s="1227">
        <f>IFERROR(VLOOKUP(A1275,Retenciones1_0!$K$5:$K$237,1,0),0)</f>
        <v>0</v>
      </c>
      <c r="K1275" s="1227">
        <f>IFERROR(VLOOKUP(A1275,Percepciones1_0!$K$5:$K$236,1,0),0)</f>
        <v>0</v>
      </c>
      <c r="L1275" s="1227">
        <f>IFERROR(VLOOKUP(A1275,Guía1_0!$K$5:$K$235,1,0),0)</f>
        <v>0</v>
      </c>
      <c r="M1275" s="1227">
        <f>IFERROR(VLOOKUP(A1275,'Resumen Diario1_1'!$K$5:$K$233,1,0),0)</f>
        <v>0</v>
      </c>
      <c r="N1275" s="1227">
        <f>IFERROR(VLOOKUP(A1275,'Comunicación de Baja1_0'!$K$5:$K$233,1,0),0)</f>
        <v>0</v>
      </c>
      <c r="O1275" s="1227">
        <f>IFERROR(VLOOKUP(A1275,'Resumen de reversiones1_0'!$K$5:$K$1000,1,0),0)</f>
        <v>0</v>
      </c>
      <c r="P1275" s="1227" t="str">
        <f>IFERROR(VLOOKUP(A1275,Factura2_0!$L$5:$L$971,1,0),0)</f>
        <v>4010</v>
      </c>
      <c r="Q1275" s="1227" t="str">
        <f>IFERROR(VLOOKUP($A1275,Boleta2_0!$L$5:$L$1117,1,0),0)</f>
        <v>4010</v>
      </c>
      <c r="R1275" s="1227">
        <f>IFERROR(VLOOKUP($A1275,'Servicios Públicos2_0'!$L$5:$L$462,1,0),0)</f>
        <v>0</v>
      </c>
      <c r="S1275" s="1227" t="str">
        <f>IFERROR(VLOOKUP($A1275,NotaCredito2_0!$L$5:$L$457,1,0),0)</f>
        <v>4010</v>
      </c>
      <c r="T1275" s="1227" t="str">
        <f>IFERROR(VLOOKUP($A1275,NotaDebito2_0!$L$5:$L$454,1,0),0)</f>
        <v>4010</v>
      </c>
      <c r="U1275" s="1227">
        <f>IFERROR(VLOOKUP($A1275,General!$D$6:$D$235,1,0),0)</f>
        <v>0</v>
      </c>
      <c r="V1275" s="1227">
        <f>IFERROR(VLOOKUP($A1275,Firma!$H$4:$H$232,1,0),0)</f>
        <v>0</v>
      </c>
      <c r="W1275" s="365" t="s">
        <v>754</v>
      </c>
      <c r="X1275" s="1229" t="str">
        <f t="shared" si="19"/>
        <v>4010</v>
      </c>
    </row>
    <row r="1276" spans="1:24" x14ac:dyDescent="0.25">
      <c r="A1276" s="365" t="s">
        <v>753</v>
      </c>
      <c r="B1276" s="1249" t="s">
        <v>532</v>
      </c>
      <c r="C1276" s="1382"/>
      <c r="D1276" s="1090"/>
      <c r="E1276" s="449"/>
      <c r="F1276" s="1227" t="str">
        <f>IFERROR(VLOOKUP(A1276,Factura1_0!$K$5:$K$263,1,0),"0")</f>
        <v>0</v>
      </c>
      <c r="G1276" s="1227">
        <f>IFERROR(VLOOKUP(A1276,Boleta1_0!$K$5:$K$248,1,0),0)</f>
        <v>0</v>
      </c>
      <c r="H1276" s="1227">
        <f>IFERROR(VLOOKUP(A1276,'Nota de Débito1_0'!$K$5:$K$238,1,0),0)</f>
        <v>0</v>
      </c>
      <c r="I1276" s="1227">
        <f>IFERROR(VLOOKUP(A1276,'Nota de Crédito1_0'!$K$5:$K$238,1,0),0)</f>
        <v>0</v>
      </c>
      <c r="J1276" s="1227">
        <f>IFERROR(VLOOKUP(A1276,Retenciones1_0!$K$5:$K$237,1,0),0)</f>
        <v>0</v>
      </c>
      <c r="K1276" s="1227">
        <f>IFERROR(VLOOKUP(A1276,Percepciones1_0!$K$5:$K$236,1,0),0)</f>
        <v>0</v>
      </c>
      <c r="L1276" s="1227">
        <f>IFERROR(VLOOKUP(A1276,Guía1_0!$K$5:$K$235,1,0),0)</f>
        <v>0</v>
      </c>
      <c r="M1276" s="1227">
        <f>IFERROR(VLOOKUP(A1276,'Resumen Diario1_1'!$K$5:$K$233,1,0),0)</f>
        <v>0</v>
      </c>
      <c r="N1276" s="1227">
        <f>IFERROR(VLOOKUP(A1276,'Comunicación de Baja1_0'!$K$5:$K$233,1,0),0)</f>
        <v>0</v>
      </c>
      <c r="O1276" s="1227">
        <f>IFERROR(VLOOKUP(A1276,'Resumen de reversiones1_0'!$K$5:$K$1000,1,0),0)</f>
        <v>0</v>
      </c>
      <c r="P1276" s="1227">
        <f>IFERROR(VLOOKUP(A1276,Factura2_0!$L$5:$L$971,1,0),0)</f>
        <v>0</v>
      </c>
      <c r="Q1276" s="1227">
        <f>IFERROR(VLOOKUP($A1276,Boleta2_0!$L$5:$L$1117,1,0),0)</f>
        <v>0</v>
      </c>
      <c r="R1276" s="1227">
        <f>IFERROR(VLOOKUP($A1276,'Servicios Públicos2_0'!$L$5:$L$462,1,0),0)</f>
        <v>0</v>
      </c>
      <c r="S1276" s="1227">
        <f>IFERROR(VLOOKUP($A1276,NotaCredito2_0!$L$5:$L$457,1,0),0)</f>
        <v>0</v>
      </c>
      <c r="T1276" s="1227">
        <f>IFERROR(VLOOKUP($A1276,NotaDebito2_0!$L$5:$L$454,1,0),0)</f>
        <v>0</v>
      </c>
      <c r="U1276" s="1227">
        <f>IFERROR(VLOOKUP($A1276,General!$D$6:$D$235,1,0),0)</f>
        <v>0</v>
      </c>
      <c r="V1276" s="1227">
        <f>IFERROR(VLOOKUP($A1276,Firma!$H$4:$H$232,1,0),0)</f>
        <v>0</v>
      </c>
      <c r="W1276" s="365" t="s">
        <v>753</v>
      </c>
      <c r="X1276" s="1229" t="str">
        <f t="shared" si="19"/>
        <v>4011</v>
      </c>
    </row>
    <row r="1277" spans="1:24" x14ac:dyDescent="0.25">
      <c r="A1277" s="365" t="s">
        <v>1430</v>
      </c>
      <c r="B1277" s="1249" t="s">
        <v>1429</v>
      </c>
      <c r="C1277" s="1382"/>
      <c r="D1277" s="1090"/>
      <c r="E1277" s="449"/>
      <c r="F1277" s="1227" t="str">
        <f>IFERROR(VLOOKUP(A1277,Factura1_0!$K$5:$K$263,1,0),"0")</f>
        <v>0</v>
      </c>
      <c r="G1277" s="1227">
        <f>IFERROR(VLOOKUP(A1277,Boleta1_0!$K$5:$K$248,1,0),0)</f>
        <v>0</v>
      </c>
      <c r="H1277" s="1227">
        <f>IFERROR(VLOOKUP(A1277,'Nota de Débito1_0'!$K$5:$K$238,1,0),0)</f>
        <v>0</v>
      </c>
      <c r="I1277" s="1227">
        <f>IFERROR(VLOOKUP(A1277,'Nota de Crédito1_0'!$K$5:$K$238,1,0),0)</f>
        <v>0</v>
      </c>
      <c r="J1277" s="1227">
        <f>IFERROR(VLOOKUP(A1277,Retenciones1_0!$K$5:$K$237,1,0),0)</f>
        <v>0</v>
      </c>
      <c r="K1277" s="1227">
        <f>IFERROR(VLOOKUP(A1277,Percepciones1_0!$K$5:$K$236,1,0),0)</f>
        <v>0</v>
      </c>
      <c r="L1277" s="1227">
        <f>IFERROR(VLOOKUP(A1277,Guía1_0!$K$5:$K$235,1,0),0)</f>
        <v>0</v>
      </c>
      <c r="M1277" s="1227">
        <f>IFERROR(VLOOKUP(A1277,'Resumen Diario1_1'!$K$5:$K$233,1,0),0)</f>
        <v>0</v>
      </c>
      <c r="N1277" s="1227">
        <f>IFERROR(VLOOKUP(A1277,'Comunicación de Baja1_0'!$K$5:$K$233,1,0),0)</f>
        <v>0</v>
      </c>
      <c r="O1277" s="1227">
        <f>IFERROR(VLOOKUP(A1277,'Resumen de reversiones1_0'!$K$5:$K$1000,1,0),0)</f>
        <v>0</v>
      </c>
      <c r="P1277" s="1227">
        <f>IFERROR(VLOOKUP(A1277,Factura2_0!$L$5:$L$971,1,0),0)</f>
        <v>0</v>
      </c>
      <c r="Q1277" s="1227">
        <f>IFERROR(VLOOKUP($A1277,Boleta2_0!$L$5:$L$1117,1,0),0)</f>
        <v>0</v>
      </c>
      <c r="R1277" s="1227">
        <f>IFERROR(VLOOKUP($A1277,'Servicios Públicos2_0'!$L$5:$L$462,1,0),0)</f>
        <v>0</v>
      </c>
      <c r="S1277" s="1227">
        <f>IFERROR(VLOOKUP($A1277,NotaCredito2_0!$L$5:$L$457,1,0),0)</f>
        <v>0</v>
      </c>
      <c r="T1277" s="1227">
        <f>IFERROR(VLOOKUP($A1277,NotaDebito2_0!$L$5:$L$454,1,0),0)</f>
        <v>0</v>
      </c>
      <c r="U1277" s="1227">
        <f>IFERROR(VLOOKUP($A1277,General!$D$6:$D$235,1,0),0)</f>
        <v>0</v>
      </c>
      <c r="V1277" s="1227">
        <f>IFERROR(VLOOKUP($A1277,Firma!$H$4:$H$232,1,0),0)</f>
        <v>0</v>
      </c>
      <c r="W1277" s="365" t="s">
        <v>1430</v>
      </c>
      <c r="X1277" s="1229" t="str">
        <f t="shared" si="19"/>
        <v>4012</v>
      </c>
    </row>
    <row r="1278" spans="1:24" x14ac:dyDescent="0.25">
      <c r="A1278" s="365" t="s">
        <v>1428</v>
      </c>
      <c r="B1278" s="1249" t="s">
        <v>1427</v>
      </c>
      <c r="C1278" s="1382"/>
      <c r="D1278" s="1090"/>
      <c r="E1278" s="449"/>
      <c r="F1278" s="1227" t="str">
        <f>IFERROR(VLOOKUP(A1278,Factura1_0!$K$5:$K$263,1,0),"0")</f>
        <v>4013</v>
      </c>
      <c r="G1278" s="1227" t="str">
        <f>IFERROR(VLOOKUP(A1278,Boleta1_0!$K$5:$K$248,1,0),0)</f>
        <v>4013</v>
      </c>
      <c r="H1278" s="1227" t="str">
        <f>IFERROR(VLOOKUP(A1278,'Nota de Débito1_0'!$K$5:$K$238,1,0),0)</f>
        <v>4013</v>
      </c>
      <c r="I1278" s="1227" t="str">
        <f>IFERROR(VLOOKUP(A1278,'Nota de Crédito1_0'!$K$5:$K$238,1,0),0)</f>
        <v>4013</v>
      </c>
      <c r="J1278" s="1227">
        <f>IFERROR(VLOOKUP(A1278,Retenciones1_0!$K$5:$K$237,1,0),0)</f>
        <v>0</v>
      </c>
      <c r="K1278" s="1227">
        <f>IFERROR(VLOOKUP(A1278,Percepciones1_0!$K$5:$K$236,1,0),0)</f>
        <v>0</v>
      </c>
      <c r="L1278" s="1227">
        <f>IFERROR(VLOOKUP(A1278,Guía1_0!$K$5:$K$235,1,0),0)</f>
        <v>0</v>
      </c>
      <c r="M1278" s="1227">
        <f>IFERROR(VLOOKUP(A1278,'Resumen Diario1_1'!$K$5:$K$233,1,0),0)</f>
        <v>0</v>
      </c>
      <c r="N1278" s="1227">
        <f>IFERROR(VLOOKUP(A1278,'Comunicación de Baja1_0'!$K$5:$K$233,1,0),0)</f>
        <v>0</v>
      </c>
      <c r="O1278" s="1227">
        <f>IFERROR(VLOOKUP(A1278,'Resumen de reversiones1_0'!$K$5:$K$1000,1,0),0)</f>
        <v>0</v>
      </c>
      <c r="P1278" s="1227" t="str">
        <f>IFERROR(VLOOKUP(A1278,Factura2_0!$L$5:$L$971,1,0),0)</f>
        <v>4013</v>
      </c>
      <c r="Q1278" s="1227" t="str">
        <f>IFERROR(VLOOKUP($A1278,Boleta2_0!$L$5:$L$1117,1,0),0)</f>
        <v>4013</v>
      </c>
      <c r="R1278" s="1227" t="str">
        <f>IFERROR(VLOOKUP($A1278,'Servicios Públicos2_0'!$L$5:$L$462,1,0),0)</f>
        <v>4013</v>
      </c>
      <c r="S1278" s="1227" t="str">
        <f>IFERROR(VLOOKUP($A1278,NotaCredito2_0!$L$5:$L$457,1,0),0)</f>
        <v>4013</v>
      </c>
      <c r="T1278" s="1227" t="str">
        <f>IFERROR(VLOOKUP($A1278,NotaDebito2_0!$L$5:$L$454,1,0),0)</f>
        <v>4013</v>
      </c>
      <c r="U1278" s="1227">
        <f>IFERROR(VLOOKUP($A1278,General!$D$6:$D$235,1,0),0)</f>
        <v>0</v>
      </c>
      <c r="V1278" s="1227">
        <f>IFERROR(VLOOKUP($A1278,Firma!$H$4:$H$232,1,0),0)</f>
        <v>0</v>
      </c>
      <c r="W1278" s="365" t="s">
        <v>1428</v>
      </c>
      <c r="X1278" s="1229" t="str">
        <f t="shared" si="19"/>
        <v>4013</v>
      </c>
    </row>
    <row r="1279" spans="1:24" x14ac:dyDescent="0.25">
      <c r="A1279" s="365" t="s">
        <v>1426</v>
      </c>
      <c r="B1279" s="1249" t="s">
        <v>1425</v>
      </c>
      <c r="C1279" s="1382"/>
      <c r="D1279" s="1090"/>
      <c r="E1279" s="449"/>
      <c r="F1279" s="1227" t="str">
        <f>IFERROR(VLOOKUP(A1279,Factura1_0!$K$5:$K$263,1,0),"0")</f>
        <v>4014</v>
      </c>
      <c r="G1279" s="1227" t="str">
        <f>IFERROR(VLOOKUP(A1279,Boleta1_0!$K$5:$K$248,1,0),0)</f>
        <v>4014</v>
      </c>
      <c r="H1279" s="1227" t="str">
        <f>IFERROR(VLOOKUP(A1279,'Nota de Débito1_0'!$K$5:$K$238,1,0),0)</f>
        <v>4014</v>
      </c>
      <c r="I1279" s="1227" t="str">
        <f>IFERROR(VLOOKUP(A1279,'Nota de Crédito1_0'!$K$5:$K$238,1,0),0)</f>
        <v>4014</v>
      </c>
      <c r="J1279" s="1227">
        <f>IFERROR(VLOOKUP(A1279,Retenciones1_0!$K$5:$K$237,1,0),0)</f>
        <v>0</v>
      </c>
      <c r="K1279" s="1227">
        <f>IFERROR(VLOOKUP(A1279,Percepciones1_0!$K$5:$K$236,1,0),0)</f>
        <v>0</v>
      </c>
      <c r="L1279" s="1227">
        <f>IFERROR(VLOOKUP(A1279,Guía1_0!$K$5:$K$235,1,0),0)</f>
        <v>0</v>
      </c>
      <c r="M1279" s="1227">
        <f>IFERROR(VLOOKUP(A1279,'Resumen Diario1_1'!$K$5:$K$233,1,0),0)</f>
        <v>0</v>
      </c>
      <c r="N1279" s="1227">
        <f>IFERROR(VLOOKUP(A1279,'Comunicación de Baja1_0'!$K$5:$K$233,1,0),0)</f>
        <v>0</v>
      </c>
      <c r="O1279" s="1227">
        <f>IFERROR(VLOOKUP(A1279,'Resumen de reversiones1_0'!$K$5:$K$1000,1,0),0)</f>
        <v>0</v>
      </c>
      <c r="P1279" s="1227" t="str">
        <f>IFERROR(VLOOKUP(A1279,Factura2_0!$L$5:$L$971,1,0),0)</f>
        <v>4014</v>
      </c>
      <c r="Q1279" s="1227" t="str">
        <f>IFERROR(VLOOKUP($A1279,Boleta2_0!$L$5:$L$1117,1,0),0)</f>
        <v>4014</v>
      </c>
      <c r="R1279" s="1227" t="str">
        <f>IFERROR(VLOOKUP($A1279,'Servicios Públicos2_0'!$L$5:$L$462,1,0),0)</f>
        <v>4014</v>
      </c>
      <c r="S1279" s="1227" t="str">
        <f>IFERROR(VLOOKUP($A1279,NotaCredito2_0!$L$5:$L$457,1,0),0)</f>
        <v>4014</v>
      </c>
      <c r="T1279" s="1227" t="str">
        <f>IFERROR(VLOOKUP($A1279,NotaDebito2_0!$L$5:$L$454,1,0),0)</f>
        <v>4014</v>
      </c>
      <c r="U1279" s="1227">
        <f>IFERROR(VLOOKUP($A1279,General!$D$6:$D$235,1,0),0)</f>
        <v>0</v>
      </c>
      <c r="V1279" s="1227">
        <f>IFERROR(VLOOKUP($A1279,Firma!$H$4:$H$232,1,0),0)</f>
        <v>0</v>
      </c>
      <c r="W1279" s="365" t="s">
        <v>1426</v>
      </c>
      <c r="X1279" s="1229" t="str">
        <f t="shared" si="19"/>
        <v>4014</v>
      </c>
    </row>
    <row r="1280" spans="1:24" x14ac:dyDescent="0.25">
      <c r="A1280" s="365" t="s">
        <v>1424</v>
      </c>
      <c r="B1280" s="1249" t="s">
        <v>1423</v>
      </c>
      <c r="C1280" s="1382"/>
      <c r="D1280" s="1090"/>
      <c r="E1280" s="449"/>
      <c r="F1280" s="1227" t="str">
        <f>IFERROR(VLOOKUP(A1280,Factura1_0!$K$5:$K$263,1,0),"0")</f>
        <v>0</v>
      </c>
      <c r="G1280" s="1227">
        <f>IFERROR(VLOOKUP(A1280,Boleta1_0!$K$5:$K$248,1,0),0)</f>
        <v>0</v>
      </c>
      <c r="H1280" s="1227">
        <f>IFERROR(VLOOKUP(A1280,'Nota de Débito1_0'!$K$5:$K$238,1,0),0)</f>
        <v>0</v>
      </c>
      <c r="I1280" s="1227">
        <f>IFERROR(VLOOKUP(A1280,'Nota de Crédito1_0'!$K$5:$K$238,1,0),0)</f>
        <v>0</v>
      </c>
      <c r="J1280" s="1227">
        <f>IFERROR(VLOOKUP(A1280,Retenciones1_0!$K$5:$K$237,1,0),0)</f>
        <v>0</v>
      </c>
      <c r="K1280" s="1227">
        <f>IFERROR(VLOOKUP(A1280,Percepciones1_0!$K$5:$K$236,1,0),0)</f>
        <v>0</v>
      </c>
      <c r="L1280" s="1227">
        <f>IFERROR(VLOOKUP(A1280,Guía1_0!$K$5:$K$235,1,0),0)</f>
        <v>0</v>
      </c>
      <c r="M1280" s="1227">
        <f>IFERROR(VLOOKUP(A1280,'Resumen Diario1_1'!$K$5:$K$233,1,0),0)</f>
        <v>0</v>
      </c>
      <c r="N1280" s="1227">
        <f>IFERROR(VLOOKUP(A1280,'Comunicación de Baja1_0'!$K$5:$K$233,1,0),0)</f>
        <v>0</v>
      </c>
      <c r="O1280" s="1227">
        <f>IFERROR(VLOOKUP(A1280,'Resumen de reversiones1_0'!$K$5:$K$1000,1,0),0)</f>
        <v>0</v>
      </c>
      <c r="P1280" s="1227">
        <f>IFERROR(VLOOKUP(A1280,Factura2_0!$L$5:$L$971,1,0),0)</f>
        <v>0</v>
      </c>
      <c r="Q1280" s="1227">
        <f>IFERROR(VLOOKUP($A1280,Boleta2_0!$L$5:$L$1117,1,0),0)</f>
        <v>0</v>
      </c>
      <c r="R1280" s="1227">
        <f>IFERROR(VLOOKUP($A1280,'Servicios Públicos2_0'!$L$5:$L$462,1,0),0)</f>
        <v>0</v>
      </c>
      <c r="S1280" s="1227">
        <f>IFERROR(VLOOKUP($A1280,NotaCredito2_0!$L$5:$L$457,1,0),0)</f>
        <v>0</v>
      </c>
      <c r="T1280" s="1227">
        <f>IFERROR(VLOOKUP($A1280,NotaDebito2_0!$L$5:$L$454,1,0),0)</f>
        <v>0</v>
      </c>
      <c r="U1280" s="1227">
        <f>IFERROR(VLOOKUP($A1280,General!$D$6:$D$235,1,0),0)</f>
        <v>0</v>
      </c>
      <c r="V1280" s="1227">
        <f>IFERROR(VLOOKUP($A1280,Firma!$H$4:$H$232,1,0),0)</f>
        <v>0</v>
      </c>
      <c r="W1280" s="365" t="s">
        <v>1424</v>
      </c>
      <c r="X1280" s="1229" t="str">
        <f t="shared" si="19"/>
        <v>4015</v>
      </c>
    </row>
    <row r="1281" spans="1:24" x14ac:dyDescent="0.25">
      <c r="A1281" s="365" t="s">
        <v>1422</v>
      </c>
      <c r="B1281" s="1249" t="s">
        <v>1421</v>
      </c>
      <c r="C1281" s="1382"/>
      <c r="D1281" s="1090"/>
      <c r="E1281" s="449"/>
      <c r="F1281" s="1227" t="str">
        <f>IFERROR(VLOOKUP(A1281,Factura1_0!$K$5:$K$263,1,0),"0")</f>
        <v>4016</v>
      </c>
      <c r="G1281" s="1227" t="str">
        <f>IFERROR(VLOOKUP(A1281,Boleta1_0!$K$5:$K$248,1,0),0)</f>
        <v>4016</v>
      </c>
      <c r="H1281" s="1227">
        <f>IFERROR(VLOOKUP(A1281,'Nota de Débito1_0'!$K$5:$K$238,1,0),0)</f>
        <v>0</v>
      </c>
      <c r="I1281" s="1227">
        <f>IFERROR(VLOOKUP(A1281,'Nota de Crédito1_0'!$K$5:$K$238,1,0),0)</f>
        <v>0</v>
      </c>
      <c r="J1281" s="1227">
        <f>IFERROR(VLOOKUP(A1281,Retenciones1_0!$K$5:$K$237,1,0),0)</f>
        <v>0</v>
      </c>
      <c r="K1281" s="1227">
        <f>IFERROR(VLOOKUP(A1281,Percepciones1_0!$K$5:$K$236,1,0),0)</f>
        <v>0</v>
      </c>
      <c r="L1281" s="1227">
        <f>IFERROR(VLOOKUP(A1281,Guía1_0!$K$5:$K$235,1,0),0)</f>
        <v>0</v>
      </c>
      <c r="M1281" s="1227">
        <f>IFERROR(VLOOKUP(A1281,'Resumen Diario1_1'!$K$5:$K$233,1,0),0)</f>
        <v>0</v>
      </c>
      <c r="N1281" s="1227">
        <f>IFERROR(VLOOKUP(A1281,'Comunicación de Baja1_0'!$K$5:$K$233,1,0),0)</f>
        <v>0</v>
      </c>
      <c r="O1281" s="1227">
        <f>IFERROR(VLOOKUP(A1281,'Resumen de reversiones1_0'!$K$5:$K$1000,1,0),0)</f>
        <v>0</v>
      </c>
      <c r="P1281" s="1227">
        <f>IFERROR(VLOOKUP(A1281,Factura2_0!$L$5:$L$971,1,0),0)</f>
        <v>0</v>
      </c>
      <c r="Q1281" s="1227">
        <f>IFERROR(VLOOKUP($A1281,Boleta2_0!$L$5:$L$1117,1,0),0)</f>
        <v>0</v>
      </c>
      <c r="R1281" s="1227">
        <f>IFERROR(VLOOKUP($A1281,'Servicios Públicos2_0'!$L$5:$L$462,1,0),0)</f>
        <v>0</v>
      </c>
      <c r="S1281" s="1227">
        <f>IFERROR(VLOOKUP($A1281,NotaCredito2_0!$L$5:$L$457,1,0),0)</f>
        <v>0</v>
      </c>
      <c r="T1281" s="1227">
        <f>IFERROR(VLOOKUP($A1281,NotaDebito2_0!$L$5:$L$454,1,0),0)</f>
        <v>0</v>
      </c>
      <c r="U1281" s="1227">
        <f>IFERROR(VLOOKUP($A1281,General!$D$6:$D$235,1,0),0)</f>
        <v>0</v>
      </c>
      <c r="V1281" s="1227">
        <f>IFERROR(VLOOKUP($A1281,Firma!$H$4:$H$232,1,0),0)</f>
        <v>0</v>
      </c>
      <c r="W1281" s="365" t="s">
        <v>1422</v>
      </c>
      <c r="X1281" s="1229" t="str">
        <f t="shared" si="19"/>
        <v>4016</v>
      </c>
    </row>
    <row r="1282" spans="1:24" x14ac:dyDescent="0.25">
      <c r="A1282" s="365" t="s">
        <v>1420</v>
      </c>
      <c r="B1282" s="1249" t="s">
        <v>205</v>
      </c>
      <c r="C1282" s="1382"/>
      <c r="D1282" s="1090"/>
      <c r="E1282" s="449"/>
      <c r="F1282" s="1227" t="str">
        <f>IFERROR(VLOOKUP(A1282,Factura1_0!$K$5:$K$263,1,0),"0")</f>
        <v>4017</v>
      </c>
      <c r="G1282" s="1227" t="str">
        <f>IFERROR(VLOOKUP(A1282,Boleta1_0!$K$5:$K$248,1,0),0)</f>
        <v>4017</v>
      </c>
      <c r="H1282" s="1227">
        <f>IFERROR(VLOOKUP(A1282,'Nota de Débito1_0'!$K$5:$K$238,1,0),0)</f>
        <v>0</v>
      </c>
      <c r="I1282" s="1227">
        <f>IFERROR(VLOOKUP(A1282,'Nota de Crédito1_0'!$K$5:$K$238,1,0),0)</f>
        <v>0</v>
      </c>
      <c r="J1282" s="1227">
        <f>IFERROR(VLOOKUP(A1282,Retenciones1_0!$K$5:$K$237,1,0),0)</f>
        <v>0</v>
      </c>
      <c r="K1282" s="1227">
        <f>IFERROR(VLOOKUP(A1282,Percepciones1_0!$K$5:$K$236,1,0),0)</f>
        <v>0</v>
      </c>
      <c r="L1282" s="1227">
        <f>IFERROR(VLOOKUP(A1282,Guía1_0!$K$5:$K$235,1,0),0)</f>
        <v>0</v>
      </c>
      <c r="M1282" s="1227">
        <f>IFERROR(VLOOKUP(A1282,'Resumen Diario1_1'!$K$5:$K$233,1,0),0)</f>
        <v>0</v>
      </c>
      <c r="N1282" s="1227">
        <f>IFERROR(VLOOKUP(A1282,'Comunicación de Baja1_0'!$K$5:$K$233,1,0),0)</f>
        <v>0</v>
      </c>
      <c r="O1282" s="1227">
        <f>IFERROR(VLOOKUP(A1282,'Resumen de reversiones1_0'!$K$5:$K$1000,1,0),0)</f>
        <v>0</v>
      </c>
      <c r="P1282" s="1227" t="str">
        <f>IFERROR(VLOOKUP(A1282,Factura2_0!$L$5:$L$971,1,0),0)</f>
        <v>4017</v>
      </c>
      <c r="Q1282" s="1227" t="str">
        <f>IFERROR(VLOOKUP($A1282,Boleta2_0!$L$5:$L$1117,1,0),0)</f>
        <v>4017</v>
      </c>
      <c r="R1282" s="1227" t="str">
        <f>IFERROR(VLOOKUP($A1282,'Servicios Públicos2_0'!$L$5:$L$462,1,0),0)</f>
        <v>4017</v>
      </c>
      <c r="S1282" s="1227" t="str">
        <f>IFERROR(VLOOKUP($A1282,NotaCredito2_0!$L$5:$L$457,1,0),0)</f>
        <v>4017</v>
      </c>
      <c r="T1282" s="1227" t="str">
        <f>IFERROR(VLOOKUP($A1282,NotaDebito2_0!$L$5:$L$454,1,0),0)</f>
        <v>4017</v>
      </c>
      <c r="U1282" s="1227">
        <f>IFERROR(VLOOKUP($A1282,General!$D$6:$D$235,1,0),0)</f>
        <v>0</v>
      </c>
      <c r="V1282" s="1227">
        <f>IFERROR(VLOOKUP($A1282,Firma!$H$4:$H$232,1,0),0)</f>
        <v>0</v>
      </c>
      <c r="W1282" s="365" t="s">
        <v>1420</v>
      </c>
      <c r="X1282" s="1229" t="str">
        <f t="shared" si="19"/>
        <v>4017</v>
      </c>
    </row>
    <row r="1283" spans="1:24" x14ac:dyDescent="0.25">
      <c r="A1283" s="365" t="s">
        <v>1419</v>
      </c>
      <c r="B1283" s="1249" t="s">
        <v>1418</v>
      </c>
      <c r="C1283" s="1382"/>
      <c r="D1283" s="1090"/>
      <c r="E1283" s="449"/>
      <c r="F1283" s="1227" t="str">
        <f>IFERROR(VLOOKUP(A1283,Factura1_0!$K$5:$K$263,1,0),"0")</f>
        <v>4018</v>
      </c>
      <c r="G1283" s="1227" t="str">
        <f>IFERROR(VLOOKUP(A1283,Boleta1_0!$K$5:$K$248,1,0),0)</f>
        <v>4018</v>
      </c>
      <c r="H1283" s="1227">
        <f>IFERROR(VLOOKUP(A1283,'Nota de Débito1_0'!$K$5:$K$238,1,0),0)</f>
        <v>0</v>
      </c>
      <c r="I1283" s="1227">
        <f>IFERROR(VLOOKUP(A1283,'Nota de Crédito1_0'!$K$5:$K$238,1,0),0)</f>
        <v>0</v>
      </c>
      <c r="J1283" s="1227">
        <f>IFERROR(VLOOKUP(A1283,Retenciones1_0!$K$5:$K$237,1,0),0)</f>
        <v>0</v>
      </c>
      <c r="K1283" s="1227">
        <f>IFERROR(VLOOKUP(A1283,Percepciones1_0!$K$5:$K$236,1,0),0)</f>
        <v>0</v>
      </c>
      <c r="L1283" s="1227">
        <f>IFERROR(VLOOKUP(A1283,Guía1_0!$K$5:$K$235,1,0),0)</f>
        <v>0</v>
      </c>
      <c r="M1283" s="1227">
        <f>IFERROR(VLOOKUP(A1283,'Resumen Diario1_1'!$K$5:$K$233,1,0),0)</f>
        <v>0</v>
      </c>
      <c r="N1283" s="1227">
        <f>IFERROR(VLOOKUP(A1283,'Comunicación de Baja1_0'!$K$5:$K$233,1,0),0)</f>
        <v>0</v>
      </c>
      <c r="O1283" s="1227">
        <f>IFERROR(VLOOKUP(A1283,'Resumen de reversiones1_0'!$K$5:$K$1000,1,0),0)</f>
        <v>0</v>
      </c>
      <c r="P1283" s="1227" t="str">
        <f>IFERROR(VLOOKUP(A1283,Factura2_0!$L$5:$L$971,1,0),0)</f>
        <v>4018</v>
      </c>
      <c r="Q1283" s="1227" t="str">
        <f>IFERROR(VLOOKUP($A1283,Boleta2_0!$L$5:$L$1117,1,0),0)</f>
        <v>4018</v>
      </c>
      <c r="R1283" s="1227" t="str">
        <f>IFERROR(VLOOKUP($A1283,'Servicios Públicos2_0'!$L$5:$L$462,1,0),0)</f>
        <v>4018</v>
      </c>
      <c r="S1283" s="1227" t="str">
        <f>IFERROR(VLOOKUP($A1283,NotaCredito2_0!$L$5:$L$457,1,0),0)</f>
        <v>4018</v>
      </c>
      <c r="T1283" s="1227" t="str">
        <f>IFERROR(VLOOKUP($A1283,NotaDebito2_0!$L$5:$L$454,1,0),0)</f>
        <v>4018</v>
      </c>
      <c r="U1283" s="1227">
        <f>IFERROR(VLOOKUP($A1283,General!$D$6:$D$235,1,0),0)</f>
        <v>0</v>
      </c>
      <c r="V1283" s="1227">
        <f>IFERROR(VLOOKUP($A1283,Firma!$H$4:$H$232,1,0),0)</f>
        <v>0</v>
      </c>
      <c r="W1283" s="365" t="s">
        <v>1419</v>
      </c>
      <c r="X1283" s="1229" t="str">
        <f t="shared" si="19"/>
        <v>4018</v>
      </c>
    </row>
    <row r="1284" spans="1:24" x14ac:dyDescent="0.25">
      <c r="A1284" s="365" t="s">
        <v>1417</v>
      </c>
      <c r="B1284" s="1249" t="s">
        <v>206</v>
      </c>
      <c r="C1284" s="1382"/>
      <c r="D1284" s="1090"/>
      <c r="E1284" s="449"/>
      <c r="F1284" s="1227" t="str">
        <f>IFERROR(VLOOKUP(A1284,Factura1_0!$K$5:$K$263,1,0),"0")</f>
        <v>4019</v>
      </c>
      <c r="G1284" s="1227" t="str">
        <f>IFERROR(VLOOKUP(A1284,Boleta1_0!$K$5:$K$248,1,0),0)</f>
        <v>4019</v>
      </c>
      <c r="H1284" s="1227">
        <f>IFERROR(VLOOKUP(A1284,'Nota de Débito1_0'!$K$5:$K$238,1,0),0)</f>
        <v>0</v>
      </c>
      <c r="I1284" s="1227">
        <f>IFERROR(VLOOKUP(A1284,'Nota de Crédito1_0'!$K$5:$K$238,1,0),0)</f>
        <v>0</v>
      </c>
      <c r="J1284" s="1227">
        <f>IFERROR(VLOOKUP(A1284,Retenciones1_0!$K$5:$K$237,1,0),0)</f>
        <v>0</v>
      </c>
      <c r="K1284" s="1227">
        <f>IFERROR(VLOOKUP(A1284,Percepciones1_0!$K$5:$K$236,1,0),0)</f>
        <v>0</v>
      </c>
      <c r="L1284" s="1227">
        <f>IFERROR(VLOOKUP(A1284,Guía1_0!$K$5:$K$235,1,0),0)</f>
        <v>0</v>
      </c>
      <c r="M1284" s="1227" t="str">
        <f>IFERROR(VLOOKUP(A1284,'Resumen Diario1_1'!$K$5:$K$233,1,0),0)</f>
        <v>4019</v>
      </c>
      <c r="N1284" s="1227">
        <f>IFERROR(VLOOKUP(A1284,'Comunicación de Baja1_0'!$K$5:$K$233,1,0),0)</f>
        <v>0</v>
      </c>
      <c r="O1284" s="1227">
        <f>IFERROR(VLOOKUP(A1284,'Resumen de reversiones1_0'!$K$5:$K$1000,1,0),0)</f>
        <v>0</v>
      </c>
      <c r="P1284" s="1227">
        <f>IFERROR(VLOOKUP(A1284,Factura2_0!$L$5:$L$971,1,0),0)</f>
        <v>0</v>
      </c>
      <c r="Q1284" s="1227" t="str">
        <f>IFERROR(VLOOKUP($A1284,Boleta2_0!$L$5:$L$1117,1,0),0)</f>
        <v>4019</v>
      </c>
      <c r="R1284" s="1227" t="str">
        <f>IFERROR(VLOOKUP($A1284,'Servicios Públicos2_0'!$L$5:$L$462,1,0),0)</f>
        <v>4019</v>
      </c>
      <c r="S1284" s="1227" t="str">
        <f>IFERROR(VLOOKUP($A1284,NotaCredito2_0!$L$5:$L$457,1,0),0)</f>
        <v>4019</v>
      </c>
      <c r="T1284" s="1227" t="str">
        <f>IFERROR(VLOOKUP($A1284,NotaDebito2_0!$L$5:$L$454,1,0),0)</f>
        <v>4019</v>
      </c>
      <c r="U1284" s="1227">
        <f>IFERROR(VLOOKUP($A1284,General!$D$6:$D$235,1,0),0)</f>
        <v>0</v>
      </c>
      <c r="V1284" s="1227">
        <f>IFERROR(VLOOKUP($A1284,Firma!$H$4:$H$232,1,0),0)</f>
        <v>0</v>
      </c>
      <c r="W1284" s="365" t="s">
        <v>1417</v>
      </c>
      <c r="X1284" s="1229" t="str">
        <f t="shared" si="19"/>
        <v>4019</v>
      </c>
    </row>
    <row r="1285" spans="1:24" x14ac:dyDescent="0.25">
      <c r="A1285" s="365" t="s">
        <v>1416</v>
      </c>
      <c r="B1285" s="1249" t="s">
        <v>207</v>
      </c>
      <c r="C1285" s="1382"/>
      <c r="D1285" s="1090"/>
      <c r="E1285" s="449"/>
      <c r="F1285" s="1227" t="str">
        <f>IFERROR(VLOOKUP(A1285,Factura1_0!$K$5:$K$263,1,0),"0")</f>
        <v>4020</v>
      </c>
      <c r="G1285" s="1227" t="str">
        <f>IFERROR(VLOOKUP(A1285,Boleta1_0!$K$5:$K$248,1,0),0)</f>
        <v>4020</v>
      </c>
      <c r="H1285" s="1227">
        <f>IFERROR(VLOOKUP(A1285,'Nota de Débito1_0'!$K$5:$K$238,1,0),0)</f>
        <v>0</v>
      </c>
      <c r="I1285" s="1227">
        <f>IFERROR(VLOOKUP(A1285,'Nota de Crédito1_0'!$K$5:$K$238,1,0),0)</f>
        <v>0</v>
      </c>
      <c r="J1285" s="1227">
        <f>IFERROR(VLOOKUP(A1285,Retenciones1_0!$K$5:$K$237,1,0),0)</f>
        <v>0</v>
      </c>
      <c r="K1285" s="1227">
        <f>IFERROR(VLOOKUP(A1285,Percepciones1_0!$K$5:$K$236,1,0),0)</f>
        <v>0</v>
      </c>
      <c r="L1285" s="1227">
        <f>IFERROR(VLOOKUP(A1285,Guía1_0!$K$5:$K$235,1,0),0)</f>
        <v>0</v>
      </c>
      <c r="M1285" s="1227">
        <f>IFERROR(VLOOKUP(A1285,'Resumen Diario1_1'!$K$5:$K$233,1,0),0)</f>
        <v>0</v>
      </c>
      <c r="N1285" s="1227">
        <f>IFERROR(VLOOKUP(A1285,'Comunicación de Baja1_0'!$K$5:$K$233,1,0),0)</f>
        <v>0</v>
      </c>
      <c r="O1285" s="1227">
        <f>IFERROR(VLOOKUP(A1285,'Resumen de reversiones1_0'!$K$5:$K$1000,1,0),0)</f>
        <v>0</v>
      </c>
      <c r="P1285" s="1227" t="str">
        <f>IFERROR(VLOOKUP(A1285,Factura2_0!$L$5:$L$971,1,0),0)</f>
        <v>4020</v>
      </c>
      <c r="Q1285" s="1227" t="str">
        <f>IFERROR(VLOOKUP($A1285,Boleta2_0!$L$5:$L$1117,1,0),0)</f>
        <v>4020</v>
      </c>
      <c r="R1285" s="1227">
        <f>IFERROR(VLOOKUP($A1285,'Servicios Públicos2_0'!$L$5:$L$462,1,0),0)</f>
        <v>0</v>
      </c>
      <c r="S1285" s="1227" t="str">
        <f>IFERROR(VLOOKUP($A1285,NotaCredito2_0!$L$5:$L$457,1,0),0)</f>
        <v>4020</v>
      </c>
      <c r="T1285" s="1227" t="str">
        <f>IFERROR(VLOOKUP($A1285,NotaDebito2_0!$L$5:$L$454,1,0),0)</f>
        <v>4020</v>
      </c>
      <c r="U1285" s="1227">
        <f>IFERROR(VLOOKUP($A1285,General!$D$6:$D$235,1,0),0)</f>
        <v>0</v>
      </c>
      <c r="V1285" s="1227">
        <f>IFERROR(VLOOKUP($A1285,Firma!$H$4:$H$232,1,0),0)</f>
        <v>0</v>
      </c>
      <c r="W1285" s="365" t="s">
        <v>1416</v>
      </c>
      <c r="X1285" s="1229" t="str">
        <f t="shared" ref="X1285:X1348" si="22">IF(SUM(F1285:V1285)&gt;0,"",W1285)</f>
        <v>4020</v>
      </c>
    </row>
    <row r="1286" spans="1:24" x14ac:dyDescent="0.25">
      <c r="A1286" s="365" t="s">
        <v>1415</v>
      </c>
      <c r="B1286" s="1249" t="s">
        <v>208</v>
      </c>
      <c r="C1286" s="1382"/>
      <c r="D1286" s="1090"/>
      <c r="E1286" s="449"/>
      <c r="F1286" s="1227" t="str">
        <f>IFERROR(VLOOKUP(A1286,Factura1_0!$K$5:$K$263,1,0),"0")</f>
        <v>0</v>
      </c>
      <c r="G1286" s="1227">
        <f>IFERROR(VLOOKUP(A1286,Boleta1_0!$K$5:$K$248,1,0),0)</f>
        <v>0</v>
      </c>
      <c r="H1286" s="1227">
        <f>IFERROR(VLOOKUP(A1286,'Nota de Débito1_0'!$K$5:$K$238,1,0),0)</f>
        <v>0</v>
      </c>
      <c r="I1286" s="1227">
        <f>IFERROR(VLOOKUP(A1286,'Nota de Crédito1_0'!$K$5:$K$238,1,0),0)</f>
        <v>0</v>
      </c>
      <c r="J1286" s="1227">
        <f>IFERROR(VLOOKUP(A1286,Retenciones1_0!$K$5:$K$237,1,0),0)</f>
        <v>0</v>
      </c>
      <c r="K1286" s="1227">
        <f>IFERROR(VLOOKUP(A1286,Percepciones1_0!$K$5:$K$236,1,0),0)</f>
        <v>0</v>
      </c>
      <c r="L1286" s="1227">
        <f>IFERROR(VLOOKUP(A1286,Guía1_0!$K$5:$K$235,1,0),0)</f>
        <v>0</v>
      </c>
      <c r="M1286" s="1227">
        <f>IFERROR(VLOOKUP(A1286,'Resumen Diario1_1'!$K$5:$K$233,1,0),0)</f>
        <v>0</v>
      </c>
      <c r="N1286" s="1227">
        <f>IFERROR(VLOOKUP(A1286,'Comunicación de Baja1_0'!$K$5:$K$233,1,0),0)</f>
        <v>0</v>
      </c>
      <c r="O1286" s="1227">
        <f>IFERROR(VLOOKUP(A1286,'Resumen de reversiones1_0'!$K$5:$K$1000,1,0),0)</f>
        <v>0</v>
      </c>
      <c r="P1286" s="1227">
        <f>IFERROR(VLOOKUP(A1286,Factura2_0!$L$5:$L$971,1,0),0)</f>
        <v>0</v>
      </c>
      <c r="Q1286" s="1227">
        <f>IFERROR(VLOOKUP($A1286,Boleta2_0!$L$5:$L$1117,1,0),0)</f>
        <v>0</v>
      </c>
      <c r="R1286" s="1227">
        <f>IFERROR(VLOOKUP($A1286,'Servicios Públicos2_0'!$L$5:$L$462,1,0),0)</f>
        <v>0</v>
      </c>
      <c r="S1286" s="1227">
        <f>IFERROR(VLOOKUP($A1286,NotaCredito2_0!$L$5:$L$457,1,0),0)</f>
        <v>0</v>
      </c>
      <c r="T1286" s="1227">
        <f>IFERROR(VLOOKUP($A1286,NotaDebito2_0!$L$5:$L$454,1,0),0)</f>
        <v>0</v>
      </c>
      <c r="U1286" s="1227">
        <f>IFERROR(VLOOKUP($A1286,General!$D$6:$D$235,1,0),0)</f>
        <v>0</v>
      </c>
      <c r="V1286" s="1227">
        <f>IFERROR(VLOOKUP($A1286,Firma!$H$4:$H$232,1,0),0)</f>
        <v>0</v>
      </c>
      <c r="W1286" s="365" t="s">
        <v>1415</v>
      </c>
      <c r="X1286" s="1229" t="str">
        <f t="shared" si="22"/>
        <v>4021</v>
      </c>
    </row>
    <row r="1287" spans="1:24" x14ac:dyDescent="0.25">
      <c r="A1287" s="365" t="s">
        <v>1414</v>
      </c>
      <c r="B1287" s="1249" t="s">
        <v>209</v>
      </c>
      <c r="C1287" s="1382"/>
      <c r="D1287" s="1090"/>
      <c r="E1287" s="449"/>
      <c r="F1287" s="1227" t="str">
        <f>IFERROR(VLOOKUP(A1287,Factura1_0!$K$5:$K$263,1,0),"0")</f>
        <v>4022</v>
      </c>
      <c r="G1287" s="1227" t="str">
        <f>IFERROR(VLOOKUP(A1287,Boleta1_0!$K$5:$K$248,1,0),0)</f>
        <v>4022</v>
      </c>
      <c r="H1287" s="1227">
        <f>IFERROR(VLOOKUP(A1287,'Nota de Débito1_0'!$K$5:$K$238,1,0),0)</f>
        <v>0</v>
      </c>
      <c r="I1287" s="1227">
        <f>IFERROR(VLOOKUP(A1287,'Nota de Crédito1_0'!$K$5:$K$238,1,0),0)</f>
        <v>0</v>
      </c>
      <c r="J1287" s="1227">
        <f>IFERROR(VLOOKUP(A1287,Retenciones1_0!$K$5:$K$237,1,0),0)</f>
        <v>0</v>
      </c>
      <c r="K1287" s="1227">
        <f>IFERROR(VLOOKUP(A1287,Percepciones1_0!$K$5:$K$236,1,0),0)</f>
        <v>0</v>
      </c>
      <c r="L1287" s="1227">
        <f>IFERROR(VLOOKUP(A1287,Guía1_0!$K$5:$K$235,1,0),0)</f>
        <v>0</v>
      </c>
      <c r="M1287" s="1227">
        <f>IFERROR(VLOOKUP(A1287,'Resumen Diario1_1'!$K$5:$K$233,1,0),0)</f>
        <v>0</v>
      </c>
      <c r="N1287" s="1227">
        <f>IFERROR(VLOOKUP(A1287,'Comunicación de Baja1_0'!$K$5:$K$233,1,0),0)</f>
        <v>0</v>
      </c>
      <c r="O1287" s="1227">
        <f>IFERROR(VLOOKUP(A1287,'Resumen de reversiones1_0'!$K$5:$K$1000,1,0),0)</f>
        <v>0</v>
      </c>
      <c r="P1287" s="1227" t="str">
        <f>IFERROR(VLOOKUP(A1287,Factura2_0!$L$5:$L$971,1,0),0)</f>
        <v>4022</v>
      </c>
      <c r="Q1287" s="1227" t="str">
        <f>IFERROR(VLOOKUP($A1287,Boleta2_0!$L$5:$L$1117,1,0),0)</f>
        <v>4022</v>
      </c>
      <c r="R1287" s="1227" t="str">
        <f>IFERROR(VLOOKUP($A1287,'Servicios Públicos2_0'!$L$5:$L$462,1,0),0)</f>
        <v>4022</v>
      </c>
      <c r="S1287" s="1227" t="str">
        <f>IFERROR(VLOOKUP($A1287,NotaCredito2_0!$L$5:$L$457,1,0),0)</f>
        <v>4022</v>
      </c>
      <c r="T1287" s="1227" t="str">
        <f>IFERROR(VLOOKUP($A1287,NotaDebito2_0!$L$5:$L$454,1,0),0)</f>
        <v>4022</v>
      </c>
      <c r="U1287" s="1227">
        <f>IFERROR(VLOOKUP($A1287,General!$D$6:$D$235,1,0),0)</f>
        <v>0</v>
      </c>
      <c r="V1287" s="1227">
        <f>IFERROR(VLOOKUP($A1287,Firma!$H$4:$H$232,1,0),0)</f>
        <v>0</v>
      </c>
      <c r="W1287" s="365" t="s">
        <v>1414</v>
      </c>
      <c r="X1287" s="1229" t="str">
        <f t="shared" si="22"/>
        <v>4022</v>
      </c>
    </row>
    <row r="1288" spans="1:24" x14ac:dyDescent="0.25">
      <c r="A1288" s="365" t="s">
        <v>1413</v>
      </c>
      <c r="B1288" s="1249" t="s">
        <v>210</v>
      </c>
      <c r="C1288" s="1382"/>
      <c r="D1288" s="1090"/>
      <c r="E1288" s="449"/>
      <c r="F1288" s="1227" t="str">
        <f>IFERROR(VLOOKUP(A1288,Factura1_0!$K$5:$K$263,1,0),"0")</f>
        <v>0</v>
      </c>
      <c r="G1288" s="1227">
        <f>IFERROR(VLOOKUP(A1288,Boleta1_0!$K$5:$K$248,1,0),0)</f>
        <v>0</v>
      </c>
      <c r="H1288" s="1227">
        <f>IFERROR(VLOOKUP(A1288,'Nota de Débito1_0'!$K$5:$K$238,1,0),0)</f>
        <v>0</v>
      </c>
      <c r="I1288" s="1227">
        <f>IFERROR(VLOOKUP(A1288,'Nota de Crédito1_0'!$K$5:$K$238,1,0),0)</f>
        <v>0</v>
      </c>
      <c r="J1288" s="1227">
        <f>IFERROR(VLOOKUP(A1288,Retenciones1_0!$K$5:$K$237,1,0),0)</f>
        <v>0</v>
      </c>
      <c r="K1288" s="1227">
        <f>IFERROR(VLOOKUP(A1288,Percepciones1_0!$K$5:$K$236,1,0),0)</f>
        <v>0</v>
      </c>
      <c r="L1288" s="1227">
        <f>IFERROR(VLOOKUP(A1288,Guía1_0!$K$5:$K$235,1,0),0)</f>
        <v>0</v>
      </c>
      <c r="M1288" s="1227">
        <f>IFERROR(VLOOKUP(A1288,'Resumen Diario1_1'!$K$5:$K$233,1,0),0)</f>
        <v>0</v>
      </c>
      <c r="N1288" s="1227">
        <f>IFERROR(VLOOKUP(A1288,'Comunicación de Baja1_0'!$K$5:$K$233,1,0),0)</f>
        <v>0</v>
      </c>
      <c r="O1288" s="1227">
        <f>IFERROR(VLOOKUP(A1288,'Resumen de reversiones1_0'!$K$5:$K$1000,1,0),0)</f>
        <v>0</v>
      </c>
      <c r="P1288" s="1227" t="str">
        <f>IFERROR(VLOOKUP(A1288,Factura2_0!$L$5:$L$971,1,0),0)</f>
        <v>4023</v>
      </c>
      <c r="Q1288" s="1227" t="str">
        <f>IFERROR(VLOOKUP($A1288,Boleta2_0!$L$5:$L$1117,1,0),0)</f>
        <v>4023</v>
      </c>
      <c r="R1288" s="1227" t="str">
        <f>IFERROR(VLOOKUP($A1288,'Servicios Públicos2_0'!$L$5:$L$462,1,0),0)</f>
        <v>4023</v>
      </c>
      <c r="S1288" s="1227" t="str">
        <f>IFERROR(VLOOKUP($A1288,NotaCredito2_0!$L$5:$L$457,1,0),0)</f>
        <v>4023</v>
      </c>
      <c r="T1288" s="1227" t="str">
        <f>IFERROR(VLOOKUP($A1288,NotaDebito2_0!$L$5:$L$454,1,0),0)</f>
        <v>4023</v>
      </c>
      <c r="U1288" s="1227">
        <f>IFERROR(VLOOKUP($A1288,General!$D$6:$D$235,1,0),0)</f>
        <v>0</v>
      </c>
      <c r="V1288" s="1227">
        <f>IFERROR(VLOOKUP($A1288,Firma!$H$4:$H$232,1,0),0)</f>
        <v>0</v>
      </c>
      <c r="W1288" s="365" t="s">
        <v>1413</v>
      </c>
      <c r="X1288" s="1229" t="str">
        <f t="shared" si="22"/>
        <v>4023</v>
      </c>
    </row>
    <row r="1289" spans="1:24" x14ac:dyDescent="0.25">
      <c r="A1289" s="365" t="s">
        <v>1412</v>
      </c>
      <c r="B1289" s="1249" t="s">
        <v>211</v>
      </c>
      <c r="C1289" s="1382"/>
      <c r="D1289" s="1090"/>
      <c r="E1289" s="449"/>
      <c r="F1289" s="1227" t="str">
        <f>IFERROR(VLOOKUP(A1289,Factura1_0!$K$5:$K$263,1,0),"0")</f>
        <v>0</v>
      </c>
      <c r="G1289" s="1227">
        <f>IFERROR(VLOOKUP(A1289,Boleta1_0!$K$5:$K$248,1,0),0)</f>
        <v>0</v>
      </c>
      <c r="H1289" s="1227">
        <f>IFERROR(VLOOKUP(A1289,'Nota de Débito1_0'!$K$5:$K$238,1,0),0)</f>
        <v>0</v>
      </c>
      <c r="I1289" s="1227">
        <f>IFERROR(VLOOKUP(A1289,'Nota de Crédito1_0'!$K$5:$K$238,1,0),0)</f>
        <v>0</v>
      </c>
      <c r="J1289" s="1227">
        <f>IFERROR(VLOOKUP(A1289,Retenciones1_0!$K$5:$K$237,1,0),0)</f>
        <v>0</v>
      </c>
      <c r="K1289" s="1227">
        <f>IFERROR(VLOOKUP(A1289,Percepciones1_0!$K$5:$K$236,1,0),0)</f>
        <v>0</v>
      </c>
      <c r="L1289" s="1227">
        <f>IFERROR(VLOOKUP(A1289,Guía1_0!$K$5:$K$235,1,0),0)</f>
        <v>0</v>
      </c>
      <c r="M1289" s="1227">
        <f>IFERROR(VLOOKUP(A1289,'Resumen Diario1_1'!$K$5:$K$233,1,0),0)</f>
        <v>0</v>
      </c>
      <c r="N1289" s="1227">
        <f>IFERROR(VLOOKUP(A1289,'Comunicación de Baja1_0'!$K$5:$K$233,1,0),0)</f>
        <v>0</v>
      </c>
      <c r="O1289" s="1227">
        <f>IFERROR(VLOOKUP(A1289,'Resumen de reversiones1_0'!$K$5:$K$1000,1,0),0)</f>
        <v>0</v>
      </c>
      <c r="P1289" s="1227" t="str">
        <f>IFERROR(VLOOKUP(A1289,Factura2_0!$L$5:$L$971,1,0),0)</f>
        <v>4024</v>
      </c>
      <c r="Q1289" s="1227" t="str">
        <f>IFERROR(VLOOKUP($A1289,Boleta2_0!$L$5:$L$1117,1,0),0)</f>
        <v>4024</v>
      </c>
      <c r="R1289" s="1227" t="str">
        <f>IFERROR(VLOOKUP($A1289,'Servicios Públicos2_0'!$L$5:$L$462,1,0),0)</f>
        <v>4024</v>
      </c>
      <c r="S1289" s="1227" t="str">
        <f>IFERROR(VLOOKUP($A1289,NotaCredito2_0!$L$5:$L$457,1,0),0)</f>
        <v>4024</v>
      </c>
      <c r="T1289" s="1227" t="str">
        <f>IFERROR(VLOOKUP($A1289,NotaDebito2_0!$L$5:$L$454,1,0),0)</f>
        <v>4024</v>
      </c>
      <c r="U1289" s="1227">
        <f>IFERROR(VLOOKUP($A1289,General!$D$6:$D$235,1,0),0)</f>
        <v>0</v>
      </c>
      <c r="V1289" s="1227">
        <f>IFERROR(VLOOKUP($A1289,Firma!$H$4:$H$232,1,0),0)</f>
        <v>0</v>
      </c>
      <c r="W1289" s="365" t="s">
        <v>1412</v>
      </c>
      <c r="X1289" s="1229" t="str">
        <f t="shared" si="22"/>
        <v>4024</v>
      </c>
    </row>
    <row r="1290" spans="1:24" x14ac:dyDescent="0.25">
      <c r="A1290" s="365" t="s">
        <v>1411</v>
      </c>
      <c r="B1290" s="1249" t="s">
        <v>212</v>
      </c>
      <c r="C1290" s="1382"/>
      <c r="D1290" s="1090"/>
      <c r="E1290" s="449"/>
      <c r="F1290" s="1227" t="str">
        <f>IFERROR(VLOOKUP(A1290,Factura1_0!$K$5:$K$263,1,0),"0")</f>
        <v>4025</v>
      </c>
      <c r="G1290" s="1227" t="str">
        <f>IFERROR(VLOOKUP(A1290,Boleta1_0!$K$5:$K$248,1,0),0)</f>
        <v>4025</v>
      </c>
      <c r="H1290" s="1227">
        <f>IFERROR(VLOOKUP(A1290,'Nota de Débito1_0'!$K$5:$K$238,1,0),0)</f>
        <v>0</v>
      </c>
      <c r="I1290" s="1227">
        <f>IFERROR(VLOOKUP(A1290,'Nota de Crédito1_0'!$K$5:$K$238,1,0),0)</f>
        <v>0</v>
      </c>
      <c r="J1290" s="1227">
        <f>IFERROR(VLOOKUP(A1290,Retenciones1_0!$K$5:$K$237,1,0),0)</f>
        <v>0</v>
      </c>
      <c r="K1290" s="1227">
        <f>IFERROR(VLOOKUP(A1290,Percepciones1_0!$K$5:$K$236,1,0),0)</f>
        <v>0</v>
      </c>
      <c r="L1290" s="1227">
        <f>IFERROR(VLOOKUP(A1290,Guía1_0!$K$5:$K$235,1,0),0)</f>
        <v>0</v>
      </c>
      <c r="M1290" s="1227">
        <f>IFERROR(VLOOKUP(A1290,'Resumen Diario1_1'!$K$5:$K$233,1,0),0)</f>
        <v>0</v>
      </c>
      <c r="N1290" s="1227">
        <f>IFERROR(VLOOKUP(A1290,'Comunicación de Baja1_0'!$K$5:$K$233,1,0),0)</f>
        <v>0</v>
      </c>
      <c r="O1290" s="1227">
        <f>IFERROR(VLOOKUP(A1290,'Resumen de reversiones1_0'!$K$5:$K$1000,1,0),0)</f>
        <v>0</v>
      </c>
      <c r="P1290" s="1227">
        <f>IFERROR(VLOOKUP(A1290,Factura2_0!$L$5:$L$971,1,0),0)</f>
        <v>0</v>
      </c>
      <c r="Q1290" s="1227">
        <f>IFERROR(VLOOKUP($A1290,Boleta2_0!$L$5:$L$1117,1,0),0)</f>
        <v>0</v>
      </c>
      <c r="R1290" s="1227">
        <f>IFERROR(VLOOKUP($A1290,'Servicios Públicos2_0'!$L$5:$L$462,1,0),0)</f>
        <v>0</v>
      </c>
      <c r="S1290" s="1227">
        <f>IFERROR(VLOOKUP($A1290,NotaCredito2_0!$L$5:$L$457,1,0),0)</f>
        <v>0</v>
      </c>
      <c r="T1290" s="1227">
        <f>IFERROR(VLOOKUP($A1290,NotaDebito2_0!$L$5:$L$454,1,0),0)</f>
        <v>0</v>
      </c>
      <c r="U1290" s="1227">
        <f>IFERROR(VLOOKUP($A1290,General!$D$6:$D$235,1,0),0)</f>
        <v>0</v>
      </c>
      <c r="V1290" s="1227">
        <f>IFERROR(VLOOKUP($A1290,Firma!$H$4:$H$232,1,0),0)</f>
        <v>0</v>
      </c>
      <c r="W1290" s="365" t="s">
        <v>1411</v>
      </c>
      <c r="X1290" s="1229" t="str">
        <f t="shared" si="22"/>
        <v>4025</v>
      </c>
    </row>
    <row r="1291" spans="1:24" x14ac:dyDescent="0.25">
      <c r="A1291" s="365" t="s">
        <v>1410</v>
      </c>
      <c r="B1291" s="1249" t="s">
        <v>216</v>
      </c>
      <c r="C1291" s="1382"/>
      <c r="D1291" s="1090"/>
      <c r="E1291" s="449"/>
      <c r="F1291" s="1227" t="str">
        <f>IFERROR(VLOOKUP(A1291,Factura1_0!$K$5:$K$263,1,0),"0")</f>
        <v>0</v>
      </c>
      <c r="G1291" s="1227">
        <f>IFERROR(VLOOKUP(A1291,Boleta1_0!$K$5:$K$248,1,0),0)</f>
        <v>0</v>
      </c>
      <c r="H1291" s="1227">
        <f>IFERROR(VLOOKUP(A1291,'Nota de Débito1_0'!$K$5:$K$238,1,0),0)</f>
        <v>0</v>
      </c>
      <c r="I1291" s="1227">
        <f>IFERROR(VLOOKUP(A1291,'Nota de Crédito1_0'!$K$5:$K$238,1,0),0)</f>
        <v>0</v>
      </c>
      <c r="J1291" s="1227">
        <f>IFERROR(VLOOKUP(A1291,Retenciones1_0!$K$5:$K$237,1,0),0)</f>
        <v>0</v>
      </c>
      <c r="K1291" s="1227">
        <f>IFERROR(VLOOKUP(A1291,Percepciones1_0!$K$5:$K$236,1,0),0)</f>
        <v>0</v>
      </c>
      <c r="L1291" s="1227">
        <f>IFERROR(VLOOKUP(A1291,Guía1_0!$K$5:$K$235,1,0),0)</f>
        <v>0</v>
      </c>
      <c r="M1291" s="1227">
        <f>IFERROR(VLOOKUP(A1291,'Resumen Diario1_1'!$K$5:$K$233,1,0),0)</f>
        <v>0</v>
      </c>
      <c r="N1291" s="1227">
        <f>IFERROR(VLOOKUP(A1291,'Comunicación de Baja1_0'!$K$5:$K$233,1,0),0)</f>
        <v>0</v>
      </c>
      <c r="O1291" s="1227">
        <f>IFERROR(VLOOKUP(A1291,'Resumen de reversiones1_0'!$K$5:$K$1000,1,0),0)</f>
        <v>0</v>
      </c>
      <c r="P1291" s="1227">
        <f>IFERROR(VLOOKUP(A1291,Factura2_0!$L$5:$L$971,1,0),0)</f>
        <v>0</v>
      </c>
      <c r="Q1291" s="1227">
        <f>IFERROR(VLOOKUP($A1291,Boleta2_0!$L$5:$L$1117,1,0),0)</f>
        <v>0</v>
      </c>
      <c r="R1291" s="1227">
        <f>IFERROR(VLOOKUP($A1291,'Servicios Públicos2_0'!$L$5:$L$462,1,0),0)</f>
        <v>0</v>
      </c>
      <c r="S1291" s="1227">
        <f>IFERROR(VLOOKUP($A1291,NotaCredito2_0!$L$5:$L$457,1,0),0)</f>
        <v>0</v>
      </c>
      <c r="T1291" s="1227">
        <f>IFERROR(VLOOKUP($A1291,NotaDebito2_0!$L$5:$L$454,1,0),0)</f>
        <v>0</v>
      </c>
      <c r="U1291" s="1227">
        <f>IFERROR(VLOOKUP($A1291,General!$D$6:$D$235,1,0),0)</f>
        <v>0</v>
      </c>
      <c r="V1291" s="1227">
        <f>IFERROR(VLOOKUP($A1291,Firma!$H$4:$H$232,1,0),0)</f>
        <v>0</v>
      </c>
      <c r="W1291" s="365" t="s">
        <v>1410</v>
      </c>
      <c r="X1291" s="1229" t="str">
        <f t="shared" si="22"/>
        <v>4026</v>
      </c>
    </row>
    <row r="1292" spans="1:24" x14ac:dyDescent="0.25">
      <c r="A1292" s="365" t="s">
        <v>861</v>
      </c>
      <c r="B1292" s="1249" t="s">
        <v>213</v>
      </c>
      <c r="C1292" s="1382"/>
      <c r="D1292" s="1090"/>
      <c r="E1292" s="449"/>
      <c r="F1292" s="1227" t="str">
        <f>IFERROR(VLOOKUP(A1292,Factura1_0!$K$5:$K$263,1,0),"0")</f>
        <v>4027</v>
      </c>
      <c r="G1292" s="1227" t="str">
        <f>IFERROR(VLOOKUP(A1292,Boleta1_0!$K$5:$K$248,1,0),0)</f>
        <v>4027</v>
      </c>
      <c r="H1292" s="1227">
        <f>IFERROR(VLOOKUP(A1292,'Nota de Débito1_0'!$K$5:$K$238,1,0),0)</f>
        <v>0</v>
      </c>
      <c r="I1292" s="1227">
        <f>IFERROR(VLOOKUP(A1292,'Nota de Crédito1_0'!$K$5:$K$238,1,0),0)</f>
        <v>0</v>
      </c>
      <c r="J1292" s="1227">
        <f>IFERROR(VLOOKUP(A1292,Retenciones1_0!$K$5:$K$237,1,0),0)</f>
        <v>0</v>
      </c>
      <c r="K1292" s="1227">
        <f>IFERROR(VLOOKUP(A1292,Percepciones1_0!$K$5:$K$236,1,0),0)</f>
        <v>0</v>
      </c>
      <c r="L1292" s="1227">
        <f>IFERROR(VLOOKUP(A1292,Guía1_0!$K$5:$K$235,1,0),0)</f>
        <v>0</v>
      </c>
      <c r="M1292" s="1227" t="str">
        <f>IFERROR(VLOOKUP(A1292,'Resumen Diario1_1'!$K$5:$K$233,1,0),0)</f>
        <v>4027</v>
      </c>
      <c r="N1292" s="1227">
        <f>IFERROR(VLOOKUP(A1292,'Comunicación de Baja1_0'!$K$5:$K$233,1,0),0)</f>
        <v>0</v>
      </c>
      <c r="O1292" s="1227">
        <f>IFERROR(VLOOKUP(A1292,'Resumen de reversiones1_0'!$K$5:$K$1000,1,0),0)</f>
        <v>0</v>
      </c>
      <c r="P1292" s="1227">
        <f>IFERROR(VLOOKUP(A1292,Factura2_0!$L$5:$L$971,1,0),0)</f>
        <v>0</v>
      </c>
      <c r="Q1292" s="1227">
        <f>IFERROR(VLOOKUP($A1292,Boleta2_0!$L$5:$L$1117,1,0),0)</f>
        <v>0</v>
      </c>
      <c r="R1292" s="1227">
        <f>IFERROR(VLOOKUP($A1292,'Servicios Públicos2_0'!$L$5:$L$462,1,0),0)</f>
        <v>0</v>
      </c>
      <c r="S1292" s="1227">
        <f>IFERROR(VLOOKUP($A1292,NotaCredito2_0!$L$5:$L$457,1,0),0)</f>
        <v>0</v>
      </c>
      <c r="T1292" s="1227">
        <f>IFERROR(VLOOKUP($A1292,NotaDebito2_0!$L$5:$L$454,1,0),0)</f>
        <v>0</v>
      </c>
      <c r="U1292" s="1227">
        <f>IFERROR(VLOOKUP($A1292,General!$D$6:$D$235,1,0),0)</f>
        <v>0</v>
      </c>
      <c r="V1292" s="1227">
        <f>IFERROR(VLOOKUP($A1292,Firma!$H$4:$H$232,1,0),0)</f>
        <v>0</v>
      </c>
      <c r="W1292" s="365" t="s">
        <v>861</v>
      </c>
      <c r="X1292" s="1229" t="str">
        <f t="shared" si="22"/>
        <v>4027</v>
      </c>
    </row>
    <row r="1293" spans="1:24" x14ac:dyDescent="0.25">
      <c r="A1293" s="365" t="s">
        <v>1409</v>
      </c>
      <c r="B1293" s="1249" t="s">
        <v>1408</v>
      </c>
      <c r="C1293" s="1382"/>
      <c r="D1293" s="1090"/>
      <c r="E1293" s="449"/>
      <c r="F1293" s="1227" t="str">
        <f>IFERROR(VLOOKUP(A1293,Factura1_0!$K$5:$K$263,1,0),"0")</f>
        <v>0</v>
      </c>
      <c r="G1293" s="1227">
        <f>IFERROR(VLOOKUP(A1293,Boleta1_0!$K$5:$K$248,1,0),0)</f>
        <v>0</v>
      </c>
      <c r="H1293" s="1227">
        <f>IFERROR(VLOOKUP(A1293,'Nota de Débito1_0'!$K$5:$K$238,1,0),0)</f>
        <v>0</v>
      </c>
      <c r="I1293" s="1227">
        <f>IFERROR(VLOOKUP(A1293,'Nota de Crédito1_0'!$K$5:$K$238,1,0),0)</f>
        <v>0</v>
      </c>
      <c r="J1293" s="1227">
        <f>IFERROR(VLOOKUP(A1293,Retenciones1_0!$K$5:$K$237,1,0),0)</f>
        <v>0</v>
      </c>
      <c r="K1293" s="1227">
        <f>IFERROR(VLOOKUP(A1293,Percepciones1_0!$K$5:$K$236,1,0),0)</f>
        <v>0</v>
      </c>
      <c r="L1293" s="1227">
        <f>IFERROR(VLOOKUP(A1293,Guía1_0!$K$5:$K$235,1,0),0)</f>
        <v>0</v>
      </c>
      <c r="M1293" s="1227">
        <f>IFERROR(VLOOKUP(A1293,'Resumen Diario1_1'!$K$5:$K$233,1,0),0)</f>
        <v>0</v>
      </c>
      <c r="N1293" s="1227">
        <f>IFERROR(VLOOKUP(A1293,'Comunicación de Baja1_0'!$K$5:$K$233,1,0),0)</f>
        <v>0</v>
      </c>
      <c r="O1293" s="1227">
        <f>IFERROR(VLOOKUP(A1293,'Resumen de reversiones1_0'!$K$5:$K$1000,1,0),0)</f>
        <v>0</v>
      </c>
      <c r="P1293" s="1227">
        <f>IFERROR(VLOOKUP(A1293,Factura2_0!$L$5:$L$971,1,0),0)</f>
        <v>0</v>
      </c>
      <c r="Q1293" s="1227">
        <f>IFERROR(VLOOKUP($A1293,Boleta2_0!$L$5:$L$1117,1,0),0)</f>
        <v>0</v>
      </c>
      <c r="R1293" s="1227">
        <f>IFERROR(VLOOKUP($A1293,'Servicios Públicos2_0'!$L$5:$L$462,1,0),0)</f>
        <v>0</v>
      </c>
      <c r="S1293" s="1227">
        <f>IFERROR(VLOOKUP($A1293,NotaCredito2_0!$L$5:$L$457,1,0),0)</f>
        <v>0</v>
      </c>
      <c r="T1293" s="1227">
        <f>IFERROR(VLOOKUP($A1293,NotaDebito2_0!$L$5:$L$454,1,0),0)</f>
        <v>0</v>
      </c>
      <c r="U1293" s="1227">
        <f>IFERROR(VLOOKUP($A1293,General!$D$6:$D$235,1,0),0)</f>
        <v>0</v>
      </c>
      <c r="V1293" s="1227">
        <f>IFERROR(VLOOKUP($A1293,Firma!$H$4:$H$232,1,0),0)</f>
        <v>0</v>
      </c>
      <c r="W1293" s="365" t="s">
        <v>1409</v>
      </c>
      <c r="X1293" s="1229" t="str">
        <f t="shared" si="22"/>
        <v>4028</v>
      </c>
    </row>
    <row r="1294" spans="1:24" x14ac:dyDescent="0.25">
      <c r="A1294" s="365" t="s">
        <v>1407</v>
      </c>
      <c r="B1294" s="1249" t="s">
        <v>1405</v>
      </c>
      <c r="C1294" s="1382"/>
      <c r="D1294" s="1090"/>
      <c r="E1294" s="449"/>
      <c r="F1294" s="1227" t="str">
        <f>IFERROR(VLOOKUP(A1294,Factura1_0!$K$5:$K$263,1,0),"0")</f>
        <v>0</v>
      </c>
      <c r="G1294" s="1227">
        <f>IFERROR(VLOOKUP(A1294,Boleta1_0!$K$5:$K$248,1,0),0)</f>
        <v>0</v>
      </c>
      <c r="H1294" s="1227">
        <f>IFERROR(VLOOKUP(A1294,'Nota de Débito1_0'!$K$5:$K$238,1,0),0)</f>
        <v>0</v>
      </c>
      <c r="I1294" s="1227">
        <f>IFERROR(VLOOKUP(A1294,'Nota de Crédito1_0'!$K$5:$K$238,1,0),0)</f>
        <v>0</v>
      </c>
      <c r="J1294" s="1227">
        <f>IFERROR(VLOOKUP(A1294,Retenciones1_0!$K$5:$K$237,1,0),0)</f>
        <v>0</v>
      </c>
      <c r="K1294" s="1227">
        <f>IFERROR(VLOOKUP(A1294,Percepciones1_0!$K$5:$K$236,1,0),0)</f>
        <v>0</v>
      </c>
      <c r="L1294" s="1227">
        <f>IFERROR(VLOOKUP(A1294,Guía1_0!$K$5:$K$235,1,0),0)</f>
        <v>0</v>
      </c>
      <c r="M1294" s="1227">
        <f>IFERROR(VLOOKUP(A1294,'Resumen Diario1_1'!$K$5:$K$233,1,0),0)</f>
        <v>0</v>
      </c>
      <c r="N1294" s="1227">
        <f>IFERROR(VLOOKUP(A1294,'Comunicación de Baja1_0'!$K$5:$K$233,1,0),0)</f>
        <v>0</v>
      </c>
      <c r="O1294" s="1227">
        <f>IFERROR(VLOOKUP(A1294,'Resumen de reversiones1_0'!$K$5:$K$1000,1,0),0)</f>
        <v>0</v>
      </c>
      <c r="P1294" s="1227">
        <f>IFERROR(VLOOKUP(A1294,Factura2_0!$L$5:$L$971,1,0),0)</f>
        <v>0</v>
      </c>
      <c r="Q1294" s="1227">
        <f>IFERROR(VLOOKUP($A1294,Boleta2_0!$L$5:$L$1117,1,0),0)</f>
        <v>0</v>
      </c>
      <c r="R1294" s="1227">
        <f>IFERROR(VLOOKUP($A1294,'Servicios Públicos2_0'!$L$5:$L$462,1,0),0)</f>
        <v>0</v>
      </c>
      <c r="S1294" s="1227">
        <f>IFERROR(VLOOKUP($A1294,NotaCredito2_0!$L$5:$L$457,1,0),0)</f>
        <v>0</v>
      </c>
      <c r="T1294" s="1227">
        <f>IFERROR(VLOOKUP($A1294,NotaDebito2_0!$L$5:$L$454,1,0),0)</f>
        <v>0</v>
      </c>
      <c r="U1294" s="1227">
        <f>IFERROR(VLOOKUP($A1294,General!$D$6:$D$235,1,0),0)</f>
        <v>0</v>
      </c>
      <c r="V1294" s="1227">
        <f>IFERROR(VLOOKUP($A1294,Firma!$H$4:$H$232,1,0),0)</f>
        <v>0</v>
      </c>
      <c r="W1294" s="365" t="s">
        <v>1407</v>
      </c>
      <c r="X1294" s="1229" t="str">
        <f t="shared" si="22"/>
        <v>4029</v>
      </c>
    </row>
    <row r="1295" spans="1:24" x14ac:dyDescent="0.25">
      <c r="A1295" s="365" t="s">
        <v>1406</v>
      </c>
      <c r="B1295" s="1249" t="s">
        <v>1405</v>
      </c>
      <c r="C1295" s="1382"/>
      <c r="D1295" s="1090"/>
      <c r="E1295" s="449"/>
      <c r="F1295" s="1227" t="str">
        <f>IFERROR(VLOOKUP(A1295,Factura1_0!$K$5:$K$263,1,0),"0")</f>
        <v>0</v>
      </c>
      <c r="G1295" s="1227">
        <f>IFERROR(VLOOKUP(A1295,Boleta1_0!$K$5:$K$248,1,0),0)</f>
        <v>0</v>
      </c>
      <c r="H1295" s="1227">
        <f>IFERROR(VLOOKUP(A1295,'Nota de Débito1_0'!$K$5:$K$238,1,0),0)</f>
        <v>0</v>
      </c>
      <c r="I1295" s="1227">
        <f>IFERROR(VLOOKUP(A1295,'Nota de Crédito1_0'!$K$5:$K$238,1,0),0)</f>
        <v>0</v>
      </c>
      <c r="J1295" s="1227">
        <f>IFERROR(VLOOKUP(A1295,Retenciones1_0!$K$5:$K$237,1,0),0)</f>
        <v>0</v>
      </c>
      <c r="K1295" s="1227">
        <f>IFERROR(VLOOKUP(A1295,Percepciones1_0!$K$5:$K$236,1,0),0)</f>
        <v>0</v>
      </c>
      <c r="L1295" s="1227">
        <f>IFERROR(VLOOKUP(A1295,Guía1_0!$K$5:$K$235,1,0),0)</f>
        <v>0</v>
      </c>
      <c r="M1295" s="1227">
        <f>IFERROR(VLOOKUP(A1295,'Resumen Diario1_1'!$K$5:$K$233,1,0),0)</f>
        <v>0</v>
      </c>
      <c r="N1295" s="1227">
        <f>IFERROR(VLOOKUP(A1295,'Comunicación de Baja1_0'!$K$5:$K$233,1,0),0)</f>
        <v>0</v>
      </c>
      <c r="O1295" s="1227">
        <f>IFERROR(VLOOKUP(A1295,'Resumen de reversiones1_0'!$K$5:$K$1000,1,0),0)</f>
        <v>0</v>
      </c>
      <c r="P1295" s="1227">
        <f>IFERROR(VLOOKUP(A1295,Factura2_0!$L$5:$L$971,1,0),0)</f>
        <v>0</v>
      </c>
      <c r="Q1295" s="1227">
        <f>IFERROR(VLOOKUP($A1295,Boleta2_0!$L$5:$L$1117,1,0),0)</f>
        <v>0</v>
      </c>
      <c r="R1295" s="1227">
        <f>IFERROR(VLOOKUP($A1295,'Servicios Públicos2_0'!$L$5:$L$462,1,0),0)</f>
        <v>0</v>
      </c>
      <c r="S1295" s="1227">
        <f>IFERROR(VLOOKUP($A1295,NotaCredito2_0!$L$5:$L$457,1,0),0)</f>
        <v>0</v>
      </c>
      <c r="T1295" s="1227">
        <f>IFERROR(VLOOKUP($A1295,NotaDebito2_0!$L$5:$L$454,1,0),0)</f>
        <v>0</v>
      </c>
      <c r="U1295" s="1227">
        <f>IFERROR(VLOOKUP($A1295,General!$D$6:$D$235,1,0),0)</f>
        <v>0</v>
      </c>
      <c r="V1295" s="1227">
        <f>IFERROR(VLOOKUP($A1295,Firma!$H$4:$H$232,1,0),0)</f>
        <v>0</v>
      </c>
      <c r="W1295" s="365" t="s">
        <v>1406</v>
      </c>
      <c r="X1295" s="1229" t="str">
        <f t="shared" si="22"/>
        <v>4030</v>
      </c>
    </row>
    <row r="1296" spans="1:24" x14ac:dyDescent="0.25">
      <c r="A1296" s="365" t="s">
        <v>1404</v>
      </c>
      <c r="B1296" s="1249" t="s">
        <v>1403</v>
      </c>
      <c r="C1296" s="1382"/>
      <c r="D1296" s="1090"/>
      <c r="E1296" s="449"/>
      <c r="F1296" s="1227" t="str">
        <f>IFERROR(VLOOKUP(A1296,Factura1_0!$K$5:$K$263,1,0),"0")</f>
        <v>0</v>
      </c>
      <c r="G1296" s="1227">
        <f>IFERROR(VLOOKUP(A1296,Boleta1_0!$K$5:$K$248,1,0),0)</f>
        <v>0</v>
      </c>
      <c r="H1296" s="1227">
        <f>IFERROR(VLOOKUP(A1296,'Nota de Débito1_0'!$K$5:$K$238,1,0),0)</f>
        <v>0</v>
      </c>
      <c r="I1296" s="1227">
        <f>IFERROR(VLOOKUP(A1296,'Nota de Crédito1_0'!$K$5:$K$238,1,0),0)</f>
        <v>0</v>
      </c>
      <c r="J1296" s="1227">
        <f>IFERROR(VLOOKUP(A1296,Retenciones1_0!$K$5:$K$237,1,0),0)</f>
        <v>0</v>
      </c>
      <c r="K1296" s="1227">
        <f>IFERROR(VLOOKUP(A1296,Percepciones1_0!$K$5:$K$236,1,0),0)</f>
        <v>0</v>
      </c>
      <c r="L1296" s="1227">
        <f>IFERROR(VLOOKUP(A1296,Guía1_0!$K$5:$K$235,1,0),0)</f>
        <v>0</v>
      </c>
      <c r="M1296" s="1227">
        <f>IFERROR(VLOOKUP(A1296,'Resumen Diario1_1'!$K$5:$K$233,1,0),0)</f>
        <v>0</v>
      </c>
      <c r="N1296" s="1227">
        <f>IFERROR(VLOOKUP(A1296,'Comunicación de Baja1_0'!$K$5:$K$233,1,0),0)</f>
        <v>0</v>
      </c>
      <c r="O1296" s="1227">
        <f>IFERROR(VLOOKUP(A1296,'Resumen de reversiones1_0'!$K$5:$K$1000,1,0),0)</f>
        <v>0</v>
      </c>
      <c r="P1296" s="1227">
        <f>IFERROR(VLOOKUP(A1296,Factura2_0!$L$5:$L$971,1,0),0)</f>
        <v>0</v>
      </c>
      <c r="Q1296" s="1227">
        <f>IFERROR(VLOOKUP($A1296,Boleta2_0!$L$5:$L$1117,1,0),0)</f>
        <v>0</v>
      </c>
      <c r="R1296" s="1227">
        <f>IFERROR(VLOOKUP($A1296,'Servicios Públicos2_0'!$L$5:$L$462,1,0),0)</f>
        <v>0</v>
      </c>
      <c r="S1296" s="1227">
        <f>IFERROR(VLOOKUP($A1296,NotaCredito2_0!$L$5:$L$457,1,0),0)</f>
        <v>0</v>
      </c>
      <c r="T1296" s="1227">
        <f>IFERROR(VLOOKUP($A1296,NotaDebito2_0!$L$5:$L$454,1,0),0)</f>
        <v>0</v>
      </c>
      <c r="U1296" s="1227">
        <f>IFERROR(VLOOKUP($A1296,General!$D$6:$D$235,1,0),0)</f>
        <v>0</v>
      </c>
      <c r="V1296" s="1227">
        <f>IFERROR(VLOOKUP($A1296,Firma!$H$4:$H$232,1,0),0)</f>
        <v>0</v>
      </c>
      <c r="W1296" s="365" t="s">
        <v>1404</v>
      </c>
      <c r="X1296" s="1229" t="str">
        <f t="shared" si="22"/>
        <v>4031</v>
      </c>
    </row>
    <row r="1297" spans="1:24" x14ac:dyDescent="0.25">
      <c r="A1297" s="365" t="s">
        <v>1402</v>
      </c>
      <c r="B1297" s="1249" t="s">
        <v>1401</v>
      </c>
      <c r="C1297" s="1382"/>
      <c r="D1297" s="1090"/>
      <c r="E1297" s="449"/>
      <c r="F1297" s="1227" t="str">
        <f>IFERROR(VLOOKUP(A1297,Factura1_0!$K$5:$K$263,1,0),"0")</f>
        <v>0</v>
      </c>
      <c r="G1297" s="1227">
        <f>IFERROR(VLOOKUP(A1297,Boleta1_0!$K$5:$K$248,1,0),0)</f>
        <v>0</v>
      </c>
      <c r="H1297" s="1227">
        <f>IFERROR(VLOOKUP(A1297,'Nota de Débito1_0'!$K$5:$K$238,1,0),0)</f>
        <v>0</v>
      </c>
      <c r="I1297" s="1227">
        <f>IFERROR(VLOOKUP(A1297,'Nota de Crédito1_0'!$K$5:$K$238,1,0),0)</f>
        <v>0</v>
      </c>
      <c r="J1297" s="1227">
        <f>IFERROR(VLOOKUP(A1297,Retenciones1_0!$K$5:$K$237,1,0),0)</f>
        <v>0</v>
      </c>
      <c r="K1297" s="1227">
        <f>IFERROR(VLOOKUP(A1297,Percepciones1_0!$K$5:$K$236,1,0),0)</f>
        <v>0</v>
      </c>
      <c r="L1297" s="1227">
        <f>IFERROR(VLOOKUP(A1297,Guía1_0!$K$5:$K$235,1,0),0)</f>
        <v>0</v>
      </c>
      <c r="M1297" s="1227">
        <f>IFERROR(VLOOKUP(A1297,'Resumen Diario1_1'!$K$5:$K$233,1,0),0)</f>
        <v>0</v>
      </c>
      <c r="N1297" s="1227">
        <f>IFERROR(VLOOKUP(A1297,'Comunicación de Baja1_0'!$K$5:$K$233,1,0),0)</f>
        <v>0</v>
      </c>
      <c r="O1297" s="1227">
        <f>IFERROR(VLOOKUP(A1297,'Resumen de reversiones1_0'!$K$5:$K$1000,1,0),0)</f>
        <v>0</v>
      </c>
      <c r="P1297" s="1227">
        <f>IFERROR(VLOOKUP(A1297,Factura2_0!$L$5:$L$971,1,0),0)</f>
        <v>0</v>
      </c>
      <c r="Q1297" s="1227">
        <f>IFERROR(VLOOKUP($A1297,Boleta2_0!$L$5:$L$1117,1,0),0)</f>
        <v>0</v>
      </c>
      <c r="R1297" s="1227">
        <f>IFERROR(VLOOKUP($A1297,'Servicios Públicos2_0'!$L$5:$L$462,1,0),0)</f>
        <v>0</v>
      </c>
      <c r="S1297" s="1227">
        <f>IFERROR(VLOOKUP($A1297,NotaCredito2_0!$L$5:$L$457,1,0),0)</f>
        <v>0</v>
      </c>
      <c r="T1297" s="1227">
        <f>IFERROR(VLOOKUP($A1297,NotaDebito2_0!$L$5:$L$454,1,0),0)</f>
        <v>0</v>
      </c>
      <c r="U1297" s="1227">
        <f>IFERROR(VLOOKUP($A1297,General!$D$6:$D$235,1,0),0)</f>
        <v>0</v>
      </c>
      <c r="V1297" s="1227">
        <f>IFERROR(VLOOKUP($A1297,Firma!$H$4:$H$232,1,0),0)</f>
        <v>0</v>
      </c>
      <c r="W1297" s="365" t="s">
        <v>1402</v>
      </c>
      <c r="X1297" s="1229" t="str">
        <f t="shared" si="22"/>
        <v>4032</v>
      </c>
    </row>
    <row r="1298" spans="1:24" x14ac:dyDescent="0.25">
      <c r="A1298" s="365" t="s">
        <v>1400</v>
      </c>
      <c r="B1298" s="1249" t="s">
        <v>228</v>
      </c>
      <c r="C1298" s="1382"/>
      <c r="D1298" s="1090"/>
      <c r="E1298" s="449"/>
      <c r="F1298" s="1227" t="str">
        <f>IFERROR(VLOOKUP(A1298,Factura1_0!$K$5:$K$263,1,0),"0")</f>
        <v>0</v>
      </c>
      <c r="G1298" s="1227">
        <f>IFERROR(VLOOKUP(A1298,Boleta1_0!$K$5:$K$248,1,0),0)</f>
        <v>0</v>
      </c>
      <c r="H1298" s="1227">
        <f>IFERROR(VLOOKUP(A1298,'Nota de Débito1_0'!$K$5:$K$238,1,0),0)</f>
        <v>0</v>
      </c>
      <c r="I1298" s="1227">
        <f>IFERROR(VLOOKUP(A1298,'Nota de Crédito1_0'!$K$5:$K$238,1,0),0)</f>
        <v>0</v>
      </c>
      <c r="J1298" s="1227">
        <f>IFERROR(VLOOKUP(A1298,Retenciones1_0!$K$5:$K$237,1,0),0)</f>
        <v>0</v>
      </c>
      <c r="K1298" s="1227">
        <f>IFERROR(VLOOKUP(A1298,Percepciones1_0!$K$5:$K$236,1,0),0)</f>
        <v>0</v>
      </c>
      <c r="L1298" s="1227">
        <f>IFERROR(VLOOKUP(A1298,Guía1_0!$K$5:$K$235,1,0),0)</f>
        <v>0</v>
      </c>
      <c r="M1298" s="1227">
        <f>IFERROR(VLOOKUP(A1298,'Resumen Diario1_1'!$K$5:$K$233,1,0),0)</f>
        <v>0</v>
      </c>
      <c r="N1298" s="1227">
        <f>IFERROR(VLOOKUP(A1298,'Comunicación de Baja1_0'!$K$5:$K$233,1,0),0)</f>
        <v>0</v>
      </c>
      <c r="O1298" s="1227">
        <f>IFERROR(VLOOKUP(A1298,'Resumen de reversiones1_0'!$K$5:$K$1000,1,0),0)</f>
        <v>0</v>
      </c>
      <c r="P1298" s="1227">
        <f>IFERROR(VLOOKUP(A1298,Factura2_0!$L$5:$L$971,1,0),0)</f>
        <v>0</v>
      </c>
      <c r="Q1298" s="1227">
        <f>IFERROR(VLOOKUP($A1298,Boleta2_0!$L$5:$L$1117,1,0),0)</f>
        <v>0</v>
      </c>
      <c r="R1298" s="1227">
        <f>IFERROR(VLOOKUP($A1298,'Servicios Públicos2_0'!$L$5:$L$462,1,0),0)</f>
        <v>0</v>
      </c>
      <c r="S1298" s="1227">
        <f>IFERROR(VLOOKUP($A1298,NotaCredito2_0!$L$5:$L$457,1,0),0)</f>
        <v>0</v>
      </c>
      <c r="T1298" s="1227">
        <f>IFERROR(VLOOKUP($A1298,NotaDebito2_0!$L$5:$L$454,1,0),0)</f>
        <v>0</v>
      </c>
      <c r="U1298" s="1227">
        <f>IFERROR(VLOOKUP($A1298,General!$D$6:$D$235,1,0),0)</f>
        <v>0</v>
      </c>
      <c r="V1298" s="1227">
        <f>IFERROR(VLOOKUP($A1298,Firma!$H$4:$H$232,1,0),0)</f>
        <v>0</v>
      </c>
      <c r="W1298" s="365" t="s">
        <v>1400</v>
      </c>
      <c r="X1298" s="1229" t="str">
        <f t="shared" si="22"/>
        <v>4033</v>
      </c>
    </row>
    <row r="1299" spans="1:24" x14ac:dyDescent="0.25">
      <c r="A1299" s="365" t="s">
        <v>1399</v>
      </c>
      <c r="B1299" s="1249" t="s">
        <v>1398</v>
      </c>
      <c r="C1299" s="1382"/>
      <c r="D1299" s="1090"/>
      <c r="E1299" s="449"/>
      <c r="F1299" s="1227" t="str">
        <f>IFERROR(VLOOKUP(A1299,Factura1_0!$K$5:$K$263,1,0),"0")</f>
        <v>0</v>
      </c>
      <c r="G1299" s="1227">
        <f>IFERROR(VLOOKUP(A1299,Boleta1_0!$K$5:$K$248,1,0),0)</f>
        <v>0</v>
      </c>
      <c r="H1299" s="1227">
        <f>IFERROR(VLOOKUP(A1299,'Nota de Débito1_0'!$K$5:$K$238,1,0),0)</f>
        <v>0</v>
      </c>
      <c r="I1299" s="1227">
        <f>IFERROR(VLOOKUP(A1299,'Nota de Crédito1_0'!$K$5:$K$238,1,0),0)</f>
        <v>0</v>
      </c>
      <c r="J1299" s="1227">
        <f>IFERROR(VLOOKUP(A1299,Retenciones1_0!$K$5:$K$237,1,0),0)</f>
        <v>0</v>
      </c>
      <c r="K1299" s="1227">
        <f>IFERROR(VLOOKUP(A1299,Percepciones1_0!$K$5:$K$236,1,0),0)</f>
        <v>0</v>
      </c>
      <c r="L1299" s="1227">
        <f>IFERROR(VLOOKUP(A1299,Guía1_0!$K$5:$K$235,1,0),0)</f>
        <v>0</v>
      </c>
      <c r="M1299" s="1227">
        <f>IFERROR(VLOOKUP(A1299,'Resumen Diario1_1'!$K$5:$K$233,1,0),0)</f>
        <v>0</v>
      </c>
      <c r="N1299" s="1227">
        <f>IFERROR(VLOOKUP(A1299,'Comunicación de Baja1_0'!$K$5:$K$233,1,0),0)</f>
        <v>0</v>
      </c>
      <c r="O1299" s="1227">
        <f>IFERROR(VLOOKUP(A1299,'Resumen de reversiones1_0'!$K$5:$K$1000,1,0),0)</f>
        <v>0</v>
      </c>
      <c r="P1299" s="1227">
        <f>IFERROR(VLOOKUP(A1299,Factura2_0!$L$5:$L$971,1,0),0)</f>
        <v>0</v>
      </c>
      <c r="Q1299" s="1227">
        <f>IFERROR(VLOOKUP($A1299,Boleta2_0!$L$5:$L$1117,1,0),0)</f>
        <v>0</v>
      </c>
      <c r="R1299" s="1227">
        <f>IFERROR(VLOOKUP($A1299,'Servicios Públicos2_0'!$L$5:$L$462,1,0),0)</f>
        <v>0</v>
      </c>
      <c r="S1299" s="1227">
        <f>IFERROR(VLOOKUP($A1299,NotaCredito2_0!$L$5:$L$457,1,0),0)</f>
        <v>0</v>
      </c>
      <c r="T1299" s="1227">
        <f>IFERROR(VLOOKUP($A1299,NotaDebito2_0!$L$5:$L$454,1,0),0)</f>
        <v>0</v>
      </c>
      <c r="U1299" s="1227">
        <f>IFERROR(VLOOKUP($A1299,General!$D$6:$D$235,1,0),0)</f>
        <v>0</v>
      </c>
      <c r="V1299" s="1227">
        <f>IFERROR(VLOOKUP($A1299,Firma!$H$4:$H$232,1,0),0)</f>
        <v>0</v>
      </c>
      <c r="W1299" s="365" t="s">
        <v>1399</v>
      </c>
      <c r="X1299" s="1229" t="str">
        <f t="shared" si="22"/>
        <v>4034</v>
      </c>
    </row>
    <row r="1300" spans="1:24" x14ac:dyDescent="0.25">
      <c r="A1300" s="365" t="s">
        <v>1397</v>
      </c>
      <c r="B1300" s="1249" t="s">
        <v>1396</v>
      </c>
      <c r="C1300" s="1382"/>
      <c r="D1300" s="1090"/>
      <c r="E1300" s="449"/>
      <c r="F1300" s="1227" t="str">
        <f>IFERROR(VLOOKUP(A1300,Factura1_0!$K$5:$K$263,1,0),"0")</f>
        <v>0</v>
      </c>
      <c r="G1300" s="1227">
        <f>IFERROR(VLOOKUP(A1300,Boleta1_0!$K$5:$K$248,1,0),0)</f>
        <v>0</v>
      </c>
      <c r="H1300" s="1227">
        <f>IFERROR(VLOOKUP(A1300,'Nota de Débito1_0'!$K$5:$K$238,1,0),0)</f>
        <v>0</v>
      </c>
      <c r="I1300" s="1227">
        <f>IFERROR(VLOOKUP(A1300,'Nota de Crédito1_0'!$K$5:$K$238,1,0),0)</f>
        <v>0</v>
      </c>
      <c r="J1300" s="1227">
        <f>IFERROR(VLOOKUP(A1300,Retenciones1_0!$K$5:$K$237,1,0),0)</f>
        <v>0</v>
      </c>
      <c r="K1300" s="1227">
        <f>IFERROR(VLOOKUP(A1300,Percepciones1_0!$K$5:$K$236,1,0),0)</f>
        <v>0</v>
      </c>
      <c r="L1300" s="1227">
        <f>IFERROR(VLOOKUP(A1300,Guía1_0!$K$5:$K$235,1,0),0)</f>
        <v>0</v>
      </c>
      <c r="M1300" s="1227">
        <f>IFERROR(VLOOKUP(A1300,'Resumen Diario1_1'!$K$5:$K$233,1,0),0)</f>
        <v>0</v>
      </c>
      <c r="N1300" s="1227">
        <f>IFERROR(VLOOKUP(A1300,'Comunicación de Baja1_0'!$K$5:$K$233,1,0),0)</f>
        <v>0</v>
      </c>
      <c r="O1300" s="1227">
        <f>IFERROR(VLOOKUP(A1300,'Resumen de reversiones1_0'!$K$5:$K$1000,1,0),0)</f>
        <v>0</v>
      </c>
      <c r="P1300" s="1227">
        <f>IFERROR(VLOOKUP(A1300,Factura2_0!$L$5:$L$971,1,0),0)</f>
        <v>0</v>
      </c>
      <c r="Q1300" s="1227">
        <f>IFERROR(VLOOKUP($A1300,Boleta2_0!$L$5:$L$1117,1,0),0)</f>
        <v>0</v>
      </c>
      <c r="R1300" s="1227">
        <f>IFERROR(VLOOKUP($A1300,'Servicios Públicos2_0'!$L$5:$L$462,1,0),0)</f>
        <v>0</v>
      </c>
      <c r="S1300" s="1227">
        <f>IFERROR(VLOOKUP($A1300,NotaCredito2_0!$L$5:$L$457,1,0),0)</f>
        <v>0</v>
      </c>
      <c r="T1300" s="1227">
        <f>IFERROR(VLOOKUP($A1300,NotaDebito2_0!$L$5:$L$454,1,0),0)</f>
        <v>0</v>
      </c>
      <c r="U1300" s="1227">
        <f>IFERROR(VLOOKUP($A1300,General!$D$6:$D$235,1,0),0)</f>
        <v>0</v>
      </c>
      <c r="V1300" s="1227">
        <f>IFERROR(VLOOKUP($A1300,Firma!$H$4:$H$232,1,0),0)</f>
        <v>0</v>
      </c>
      <c r="W1300" s="365" t="s">
        <v>1397</v>
      </c>
      <c r="X1300" s="1229" t="str">
        <f t="shared" si="22"/>
        <v>4035</v>
      </c>
    </row>
    <row r="1301" spans="1:24" x14ac:dyDescent="0.25">
      <c r="A1301" s="365" t="s">
        <v>834</v>
      </c>
      <c r="B1301" s="1249" t="s">
        <v>220</v>
      </c>
      <c r="C1301" s="1382"/>
      <c r="D1301" s="1090"/>
      <c r="E1301" s="449"/>
      <c r="F1301" s="1227" t="str">
        <f>IFERROR(VLOOKUP(A1301,Factura1_0!$K$5:$K$263,1,0),"0")</f>
        <v>0</v>
      </c>
      <c r="G1301" s="1227">
        <f>IFERROR(VLOOKUP(A1301,Boleta1_0!$K$5:$K$248,1,0),0)</f>
        <v>0</v>
      </c>
      <c r="H1301" s="1227">
        <f>IFERROR(VLOOKUP(A1301,'Nota de Débito1_0'!$K$5:$K$238,1,0),0)</f>
        <v>0</v>
      </c>
      <c r="I1301" s="1227">
        <f>IFERROR(VLOOKUP(A1301,'Nota de Crédito1_0'!$K$5:$K$238,1,0),0)</f>
        <v>0</v>
      </c>
      <c r="J1301" s="1227">
        <f>IFERROR(VLOOKUP(A1301,Retenciones1_0!$K$5:$K$237,1,0),0)</f>
        <v>0</v>
      </c>
      <c r="K1301" s="1227">
        <f>IFERROR(VLOOKUP(A1301,Percepciones1_0!$K$5:$K$236,1,0),0)</f>
        <v>0</v>
      </c>
      <c r="L1301" s="1227">
        <f>IFERROR(VLOOKUP(A1301,Guía1_0!$K$5:$K$235,1,0),0)</f>
        <v>0</v>
      </c>
      <c r="M1301" s="1227" t="str">
        <f>IFERROR(VLOOKUP(A1301,'Resumen Diario1_1'!$K$5:$K$233,1,0),0)</f>
        <v>4036</v>
      </c>
      <c r="N1301" s="1227" t="str">
        <f>IFERROR(VLOOKUP(A1301,'Comunicación de Baja1_0'!$K$5:$K$233,1,0),0)</f>
        <v>4036</v>
      </c>
      <c r="O1301" s="1227">
        <f>IFERROR(VLOOKUP(A1301,'Resumen de reversiones1_0'!$K$5:$K$1000,1,0),0)</f>
        <v>0</v>
      </c>
      <c r="P1301" s="1227">
        <f>IFERROR(VLOOKUP(A1301,Factura2_0!$L$5:$L$971,1,0),0)</f>
        <v>0</v>
      </c>
      <c r="Q1301" s="1227">
        <f>IFERROR(VLOOKUP($A1301,Boleta2_0!$L$5:$L$1117,1,0),0)</f>
        <v>0</v>
      </c>
      <c r="R1301" s="1227">
        <f>IFERROR(VLOOKUP($A1301,'Servicios Públicos2_0'!$L$5:$L$462,1,0),0)</f>
        <v>0</v>
      </c>
      <c r="S1301" s="1227">
        <f>IFERROR(VLOOKUP($A1301,NotaCredito2_0!$L$5:$L$457,1,0),0)</f>
        <v>0</v>
      </c>
      <c r="T1301" s="1227">
        <f>IFERROR(VLOOKUP($A1301,NotaDebito2_0!$L$5:$L$454,1,0),0)</f>
        <v>0</v>
      </c>
      <c r="U1301" s="1227">
        <f>IFERROR(VLOOKUP($A1301,General!$D$6:$D$235,1,0),0)</f>
        <v>0</v>
      </c>
      <c r="V1301" s="1227">
        <f>IFERROR(VLOOKUP($A1301,Firma!$H$4:$H$232,1,0),0)</f>
        <v>0</v>
      </c>
      <c r="W1301" s="365" t="s">
        <v>834</v>
      </c>
      <c r="X1301" s="1229" t="str">
        <f t="shared" si="22"/>
        <v>4036</v>
      </c>
    </row>
    <row r="1302" spans="1:24" x14ac:dyDescent="0.25">
      <c r="A1302" s="365" t="s">
        <v>1395</v>
      </c>
      <c r="B1302" s="1249" t="s">
        <v>222</v>
      </c>
      <c r="C1302" s="1382"/>
      <c r="D1302" s="1090"/>
      <c r="E1302" s="449"/>
      <c r="F1302" s="1227" t="str">
        <f>IFERROR(VLOOKUP(A1302,Factura1_0!$K$5:$K$263,1,0),"0")</f>
        <v>0</v>
      </c>
      <c r="G1302" s="1227">
        <f>IFERROR(VLOOKUP(A1302,Boleta1_0!$K$5:$K$248,1,0),0)</f>
        <v>0</v>
      </c>
      <c r="H1302" s="1227">
        <f>IFERROR(VLOOKUP(A1302,'Nota de Débito1_0'!$K$5:$K$238,1,0),0)</f>
        <v>0</v>
      </c>
      <c r="I1302" s="1227">
        <f>IFERROR(VLOOKUP(A1302,'Nota de Crédito1_0'!$K$5:$K$238,1,0),0)</f>
        <v>0</v>
      </c>
      <c r="J1302" s="1227">
        <f>IFERROR(VLOOKUP(A1302,Retenciones1_0!$K$5:$K$237,1,0),0)</f>
        <v>0</v>
      </c>
      <c r="K1302" s="1227">
        <f>IFERROR(VLOOKUP(A1302,Percepciones1_0!$K$5:$K$236,1,0),0)</f>
        <v>0</v>
      </c>
      <c r="L1302" s="1227">
        <f>IFERROR(VLOOKUP(A1302,Guía1_0!$K$5:$K$235,1,0),0)</f>
        <v>0</v>
      </c>
      <c r="M1302" s="1227">
        <f>IFERROR(VLOOKUP(A1302,'Resumen Diario1_1'!$K$5:$K$233,1,0),0)</f>
        <v>0</v>
      </c>
      <c r="N1302" s="1227">
        <f>IFERROR(VLOOKUP(A1302,'Comunicación de Baja1_0'!$K$5:$K$233,1,0),0)</f>
        <v>0</v>
      </c>
      <c r="O1302" s="1227">
        <f>IFERROR(VLOOKUP(A1302,'Resumen de reversiones1_0'!$K$5:$K$1000,1,0),0)</f>
        <v>0</v>
      </c>
      <c r="P1302" s="1227">
        <f>IFERROR(VLOOKUP(A1302,Factura2_0!$L$5:$L$971,1,0),0)</f>
        <v>0</v>
      </c>
      <c r="Q1302" s="1227">
        <f>IFERROR(VLOOKUP($A1302,Boleta2_0!$L$5:$L$1117,1,0),0)</f>
        <v>0</v>
      </c>
      <c r="R1302" s="1227">
        <f>IFERROR(VLOOKUP($A1302,'Servicios Públicos2_0'!$L$5:$L$462,1,0),0)</f>
        <v>0</v>
      </c>
      <c r="S1302" s="1227">
        <f>IFERROR(VLOOKUP($A1302,NotaCredito2_0!$L$5:$L$457,1,0),0)</f>
        <v>0</v>
      </c>
      <c r="T1302" s="1227">
        <f>IFERROR(VLOOKUP($A1302,NotaDebito2_0!$L$5:$L$454,1,0),0)</f>
        <v>0</v>
      </c>
      <c r="U1302" s="1227">
        <f>IFERROR(VLOOKUP($A1302,General!$D$6:$D$235,1,0),0)</f>
        <v>0</v>
      </c>
      <c r="V1302" s="1227">
        <f>IFERROR(VLOOKUP($A1302,Firma!$H$4:$H$232,1,0),0)</f>
        <v>0</v>
      </c>
      <c r="W1302" s="365" t="s">
        <v>1395</v>
      </c>
      <c r="X1302" s="1229" t="str">
        <f t="shared" si="22"/>
        <v>4037</v>
      </c>
    </row>
    <row r="1303" spans="1:24" x14ac:dyDescent="0.25">
      <c r="A1303" s="365" t="s">
        <v>1394</v>
      </c>
      <c r="B1303" s="1249" t="s">
        <v>223</v>
      </c>
      <c r="C1303" s="1382"/>
      <c r="D1303" s="1090"/>
      <c r="E1303" s="449"/>
      <c r="F1303" s="1227" t="str">
        <f>IFERROR(VLOOKUP(A1303,Factura1_0!$K$5:$K$263,1,0),"0")</f>
        <v>0</v>
      </c>
      <c r="G1303" s="1227">
        <f>IFERROR(VLOOKUP(A1303,Boleta1_0!$K$5:$K$248,1,0),0)</f>
        <v>0</v>
      </c>
      <c r="H1303" s="1227">
        <f>IFERROR(VLOOKUP(A1303,'Nota de Débito1_0'!$K$5:$K$238,1,0),0)</f>
        <v>0</v>
      </c>
      <c r="I1303" s="1227">
        <f>IFERROR(VLOOKUP(A1303,'Nota de Crédito1_0'!$K$5:$K$238,1,0),0)</f>
        <v>0</v>
      </c>
      <c r="J1303" s="1227">
        <f>IFERROR(VLOOKUP(A1303,Retenciones1_0!$K$5:$K$237,1,0),0)</f>
        <v>0</v>
      </c>
      <c r="K1303" s="1227">
        <f>IFERROR(VLOOKUP(A1303,Percepciones1_0!$K$5:$K$236,1,0),0)</f>
        <v>0</v>
      </c>
      <c r="L1303" s="1227">
        <f>IFERROR(VLOOKUP(A1303,Guía1_0!$K$5:$K$235,1,0),0)</f>
        <v>0</v>
      </c>
      <c r="M1303" s="1227">
        <f>IFERROR(VLOOKUP(A1303,'Resumen Diario1_1'!$K$5:$K$233,1,0),0)</f>
        <v>0</v>
      </c>
      <c r="N1303" s="1227">
        <f>IFERROR(VLOOKUP(A1303,'Comunicación de Baja1_0'!$K$5:$K$233,1,0),0)</f>
        <v>0</v>
      </c>
      <c r="O1303" s="1227">
        <f>IFERROR(VLOOKUP(A1303,'Resumen de reversiones1_0'!$K$5:$K$1000,1,0),0)</f>
        <v>0</v>
      </c>
      <c r="P1303" s="1227">
        <f>IFERROR(VLOOKUP(A1303,Factura2_0!$L$5:$L$971,1,0),0)</f>
        <v>0</v>
      </c>
      <c r="Q1303" s="1227">
        <f>IFERROR(VLOOKUP($A1303,Boleta2_0!$L$5:$L$1117,1,0),0)</f>
        <v>0</v>
      </c>
      <c r="R1303" s="1227">
        <f>IFERROR(VLOOKUP($A1303,'Servicios Públicos2_0'!$L$5:$L$462,1,0),0)</f>
        <v>0</v>
      </c>
      <c r="S1303" s="1227">
        <f>IFERROR(VLOOKUP($A1303,NotaCredito2_0!$L$5:$L$457,1,0),0)</f>
        <v>0</v>
      </c>
      <c r="T1303" s="1227">
        <f>IFERROR(VLOOKUP($A1303,NotaDebito2_0!$L$5:$L$454,1,0),0)</f>
        <v>0</v>
      </c>
      <c r="U1303" s="1227">
        <f>IFERROR(VLOOKUP($A1303,General!$D$6:$D$235,1,0),0)</f>
        <v>0</v>
      </c>
      <c r="V1303" s="1227">
        <f>IFERROR(VLOOKUP($A1303,Firma!$H$4:$H$232,1,0),0)</f>
        <v>0</v>
      </c>
      <c r="W1303" s="365" t="s">
        <v>1394</v>
      </c>
      <c r="X1303" s="1229" t="str">
        <f t="shared" si="22"/>
        <v>4038</v>
      </c>
    </row>
    <row r="1304" spans="1:24" x14ac:dyDescent="0.25">
      <c r="A1304" s="365" t="s">
        <v>1393</v>
      </c>
      <c r="B1304" s="1249" t="s">
        <v>1392</v>
      </c>
      <c r="C1304" s="1382"/>
      <c r="D1304" s="1090"/>
      <c r="E1304" s="449"/>
      <c r="F1304" s="1227" t="str">
        <f>IFERROR(VLOOKUP(A1304,Factura1_0!$K$5:$K$263,1,0),"0")</f>
        <v>0</v>
      </c>
      <c r="G1304" s="1227">
        <f>IFERROR(VLOOKUP(A1304,Boleta1_0!$K$5:$K$248,1,0),0)</f>
        <v>0</v>
      </c>
      <c r="H1304" s="1227">
        <f>IFERROR(VLOOKUP(A1304,'Nota de Débito1_0'!$K$5:$K$238,1,0),0)</f>
        <v>0</v>
      </c>
      <c r="I1304" s="1227">
        <f>IFERROR(VLOOKUP(A1304,'Nota de Crédito1_0'!$K$5:$K$238,1,0),0)</f>
        <v>0</v>
      </c>
      <c r="J1304" s="1227">
        <f>IFERROR(VLOOKUP(A1304,Retenciones1_0!$K$5:$K$237,1,0),0)</f>
        <v>0</v>
      </c>
      <c r="K1304" s="1227">
        <f>IFERROR(VLOOKUP(A1304,Percepciones1_0!$K$5:$K$236,1,0),0)</f>
        <v>0</v>
      </c>
      <c r="L1304" s="1227">
        <f>IFERROR(VLOOKUP(A1304,Guía1_0!$K$5:$K$235,1,0),0)</f>
        <v>0</v>
      </c>
      <c r="M1304" s="1227">
        <f>IFERROR(VLOOKUP(A1304,'Resumen Diario1_1'!$K$5:$K$233,1,0),0)</f>
        <v>0</v>
      </c>
      <c r="N1304" s="1227">
        <f>IFERROR(VLOOKUP(A1304,'Comunicación de Baja1_0'!$K$5:$K$233,1,0),0)</f>
        <v>0</v>
      </c>
      <c r="O1304" s="1227">
        <f>IFERROR(VLOOKUP(A1304,'Resumen de reversiones1_0'!$K$5:$K$1000,1,0),0)</f>
        <v>0</v>
      </c>
      <c r="P1304" s="1227">
        <f>IFERROR(VLOOKUP(A1304,Factura2_0!$L$5:$L$971,1,0),0)</f>
        <v>0</v>
      </c>
      <c r="Q1304" s="1227">
        <f>IFERROR(VLOOKUP($A1304,Boleta2_0!$L$5:$L$1117,1,0),0)</f>
        <v>0</v>
      </c>
      <c r="R1304" s="1227">
        <f>IFERROR(VLOOKUP($A1304,'Servicios Públicos2_0'!$L$5:$L$462,1,0),0)</f>
        <v>0</v>
      </c>
      <c r="S1304" s="1227">
        <f>IFERROR(VLOOKUP($A1304,NotaCredito2_0!$L$5:$L$457,1,0),0)</f>
        <v>0</v>
      </c>
      <c r="T1304" s="1227">
        <f>IFERROR(VLOOKUP($A1304,NotaDebito2_0!$L$5:$L$454,1,0),0)</f>
        <v>0</v>
      </c>
      <c r="U1304" s="1227">
        <f>IFERROR(VLOOKUP($A1304,General!$D$6:$D$235,1,0),0)</f>
        <v>0</v>
      </c>
      <c r="V1304" s="1227">
        <f>IFERROR(VLOOKUP($A1304,Firma!$H$4:$H$232,1,0),0)</f>
        <v>0</v>
      </c>
      <c r="W1304" s="365" t="s">
        <v>1393</v>
      </c>
      <c r="X1304" s="1229" t="str">
        <f t="shared" si="22"/>
        <v>4039</v>
      </c>
    </row>
    <row r="1305" spans="1:24" x14ac:dyDescent="0.25">
      <c r="A1305" s="365" t="s">
        <v>1391</v>
      </c>
      <c r="B1305" s="1249" t="s">
        <v>1390</v>
      </c>
      <c r="C1305" s="1382"/>
      <c r="D1305" s="1090"/>
      <c r="E1305" s="449"/>
      <c r="F1305" s="1227" t="str">
        <f>IFERROR(VLOOKUP(A1305,Factura1_0!$K$5:$K$263,1,0),"0")</f>
        <v>0</v>
      </c>
      <c r="G1305" s="1227">
        <f>IFERROR(VLOOKUP(A1305,Boleta1_0!$K$5:$K$248,1,0),0)</f>
        <v>0</v>
      </c>
      <c r="H1305" s="1227">
        <f>IFERROR(VLOOKUP(A1305,'Nota de Débito1_0'!$K$5:$K$238,1,0),0)</f>
        <v>0</v>
      </c>
      <c r="I1305" s="1227">
        <f>IFERROR(VLOOKUP(A1305,'Nota de Crédito1_0'!$K$5:$K$238,1,0),0)</f>
        <v>0</v>
      </c>
      <c r="J1305" s="1227">
        <f>IFERROR(VLOOKUP(A1305,Retenciones1_0!$K$5:$K$237,1,0),0)</f>
        <v>0</v>
      </c>
      <c r="K1305" s="1227">
        <f>IFERROR(VLOOKUP(A1305,Percepciones1_0!$K$5:$K$236,1,0),0)</f>
        <v>0</v>
      </c>
      <c r="L1305" s="1227">
        <f>IFERROR(VLOOKUP(A1305,Guía1_0!$K$5:$K$235,1,0),0)</f>
        <v>0</v>
      </c>
      <c r="M1305" s="1227">
        <f>IFERROR(VLOOKUP(A1305,'Resumen Diario1_1'!$K$5:$K$233,1,0),0)</f>
        <v>0</v>
      </c>
      <c r="N1305" s="1227">
        <f>IFERROR(VLOOKUP(A1305,'Comunicación de Baja1_0'!$K$5:$K$233,1,0),0)</f>
        <v>0</v>
      </c>
      <c r="O1305" s="1227">
        <f>IFERROR(VLOOKUP(A1305,'Resumen de reversiones1_0'!$K$5:$K$1000,1,0),0)</f>
        <v>0</v>
      </c>
      <c r="P1305" s="1227">
        <f>IFERROR(VLOOKUP(A1305,Factura2_0!$L$5:$L$971,1,0),0)</f>
        <v>0</v>
      </c>
      <c r="Q1305" s="1227">
        <f>IFERROR(VLOOKUP($A1305,Boleta2_0!$L$5:$L$1117,1,0),0)</f>
        <v>0</v>
      </c>
      <c r="R1305" s="1227">
        <f>IFERROR(VLOOKUP($A1305,'Servicios Públicos2_0'!$L$5:$L$462,1,0),0)</f>
        <v>0</v>
      </c>
      <c r="S1305" s="1227">
        <f>IFERROR(VLOOKUP($A1305,NotaCredito2_0!$L$5:$L$457,1,0),0)</f>
        <v>0</v>
      </c>
      <c r="T1305" s="1227">
        <f>IFERROR(VLOOKUP($A1305,NotaDebito2_0!$L$5:$L$454,1,0),0)</f>
        <v>0</v>
      </c>
      <c r="U1305" s="1227">
        <f>IFERROR(VLOOKUP($A1305,General!$D$6:$D$235,1,0),0)</f>
        <v>0</v>
      </c>
      <c r="V1305" s="1227">
        <f>IFERROR(VLOOKUP($A1305,Firma!$H$4:$H$232,1,0),0)</f>
        <v>0</v>
      </c>
      <c r="W1305" s="365" t="s">
        <v>1391</v>
      </c>
      <c r="X1305" s="1229" t="str">
        <f t="shared" si="22"/>
        <v>4040</v>
      </c>
    </row>
    <row r="1306" spans="1:24" x14ac:dyDescent="0.25">
      <c r="A1306" s="365" t="s">
        <v>1389</v>
      </c>
      <c r="B1306" s="1249" t="s">
        <v>963</v>
      </c>
      <c r="C1306" s="1382"/>
      <c r="D1306" s="1090"/>
      <c r="E1306" s="449"/>
      <c r="F1306" s="1227" t="str">
        <f>IFERROR(VLOOKUP(A1306,Factura1_0!$K$5:$K$263,1,0),"0")</f>
        <v>4041</v>
      </c>
      <c r="G1306" s="1227" t="str">
        <f>IFERROR(VLOOKUP(A1306,Boleta1_0!$K$5:$K$248,1,0),0)</f>
        <v>4041</v>
      </c>
      <c r="H1306" s="1227">
        <f>IFERROR(VLOOKUP(A1306,'Nota de Débito1_0'!$K$5:$K$238,1,0),0)</f>
        <v>0</v>
      </c>
      <c r="I1306" s="1227">
        <f>IFERROR(VLOOKUP(A1306,'Nota de Crédito1_0'!$K$5:$K$238,1,0),0)</f>
        <v>0</v>
      </c>
      <c r="J1306" s="1227">
        <f>IFERROR(VLOOKUP(A1306,Retenciones1_0!$K$5:$K$237,1,0),0)</f>
        <v>0</v>
      </c>
      <c r="K1306" s="1227">
        <f>IFERROR(VLOOKUP(A1306,Percepciones1_0!$K$5:$K$236,1,0),0)</f>
        <v>0</v>
      </c>
      <c r="L1306" s="1227">
        <f>IFERROR(VLOOKUP(A1306,Guía1_0!$K$5:$K$235,1,0),0)</f>
        <v>0</v>
      </c>
      <c r="M1306" s="1227">
        <f>IFERROR(VLOOKUP(A1306,'Resumen Diario1_1'!$K$5:$K$233,1,0),0)</f>
        <v>0</v>
      </c>
      <c r="N1306" s="1227">
        <f>IFERROR(VLOOKUP(A1306,'Comunicación de Baja1_0'!$K$5:$K$233,1,0),0)</f>
        <v>0</v>
      </c>
      <c r="O1306" s="1227">
        <f>IFERROR(VLOOKUP(A1306,'Resumen de reversiones1_0'!$K$5:$K$1000,1,0),0)</f>
        <v>0</v>
      </c>
      <c r="P1306" s="1227" t="str">
        <f>IFERROR(VLOOKUP(A1306,Factura2_0!$L$5:$L$971,1,0),0)</f>
        <v>4041</v>
      </c>
      <c r="Q1306" s="1227" t="str">
        <f>IFERROR(VLOOKUP($A1306,Boleta2_0!$L$5:$L$1117,1,0),0)</f>
        <v>4041</v>
      </c>
      <c r="R1306" s="1227" t="str">
        <f>IFERROR(VLOOKUP($A1306,'Servicios Públicos2_0'!$L$5:$L$462,1,0),0)</f>
        <v>4041</v>
      </c>
      <c r="S1306" s="1227" t="str">
        <f>IFERROR(VLOOKUP($A1306,NotaCredito2_0!$L$5:$L$457,1,0),0)</f>
        <v>4041</v>
      </c>
      <c r="T1306" s="1227" t="str">
        <f>IFERROR(VLOOKUP($A1306,NotaDebito2_0!$L$5:$L$454,1,0),0)</f>
        <v>4041</v>
      </c>
      <c r="U1306" s="1227">
        <f>IFERROR(VLOOKUP($A1306,General!$D$6:$D$235,1,0),0)</f>
        <v>0</v>
      </c>
      <c r="V1306" s="1227">
        <f>IFERROR(VLOOKUP($A1306,Firma!$H$4:$H$232,1,0),0)</f>
        <v>0</v>
      </c>
      <c r="W1306" s="365" t="s">
        <v>1389</v>
      </c>
      <c r="X1306" s="1229" t="str">
        <f t="shared" si="22"/>
        <v>4041</v>
      </c>
    </row>
    <row r="1307" spans="1:24" x14ac:dyDescent="0.25">
      <c r="A1307" s="365" t="s">
        <v>1388</v>
      </c>
      <c r="B1307" s="1249" t="s">
        <v>4376</v>
      </c>
      <c r="C1307" s="1382"/>
      <c r="D1307" s="1090"/>
      <c r="E1307" s="449"/>
      <c r="F1307" s="1227" t="str">
        <f>IFERROR(VLOOKUP(A1307,Factura1_0!$K$5:$K$263,1,0),"0")</f>
        <v>4042</v>
      </c>
      <c r="G1307" s="1227" t="str">
        <f>IFERROR(VLOOKUP(A1307,Boleta1_0!$K$5:$K$248,1,0),0)</f>
        <v>4042</v>
      </c>
      <c r="H1307" s="1227">
        <f>IFERROR(VLOOKUP(A1307,'Nota de Débito1_0'!$K$5:$K$238,1,0),0)</f>
        <v>0</v>
      </c>
      <c r="I1307" s="1227">
        <f>IFERROR(VLOOKUP(A1307,'Nota de Crédito1_0'!$K$5:$K$238,1,0),0)</f>
        <v>0</v>
      </c>
      <c r="J1307" s="1227">
        <f>IFERROR(VLOOKUP(A1307,Retenciones1_0!$K$5:$K$237,1,0),0)</f>
        <v>0</v>
      </c>
      <c r="K1307" s="1227">
        <f>IFERROR(VLOOKUP(A1307,Percepciones1_0!$K$5:$K$236,1,0),0)</f>
        <v>0</v>
      </c>
      <c r="L1307" s="1227">
        <f>IFERROR(VLOOKUP(A1307,Guía1_0!$K$5:$K$235,1,0),0)</f>
        <v>0</v>
      </c>
      <c r="M1307" s="1227">
        <f>IFERROR(VLOOKUP(A1307,'Resumen Diario1_1'!$K$5:$K$233,1,0),0)</f>
        <v>0</v>
      </c>
      <c r="N1307" s="1227">
        <f>IFERROR(VLOOKUP(A1307,'Comunicación de Baja1_0'!$K$5:$K$233,1,0),0)</f>
        <v>0</v>
      </c>
      <c r="O1307" s="1227">
        <f>IFERROR(VLOOKUP(A1307,'Resumen de reversiones1_0'!$K$5:$K$1000,1,0),0)</f>
        <v>0</v>
      </c>
      <c r="P1307" s="1227">
        <f>IFERROR(VLOOKUP(A1307,Factura2_0!$L$5:$L$971,1,0),0)</f>
        <v>0</v>
      </c>
      <c r="Q1307" s="1227">
        <f>IFERROR(VLOOKUP($A1307,Boleta2_0!$L$5:$L$1117,1,0),0)</f>
        <v>0</v>
      </c>
      <c r="R1307" s="1227">
        <f>IFERROR(VLOOKUP($A1307,'Servicios Públicos2_0'!$L$5:$L$462,1,0),0)</f>
        <v>0</v>
      </c>
      <c r="S1307" s="1227">
        <f>IFERROR(VLOOKUP($A1307,NotaCredito2_0!$L$5:$L$457,1,0),0)</f>
        <v>0</v>
      </c>
      <c r="T1307" s="1227">
        <f>IFERROR(VLOOKUP($A1307,NotaDebito2_0!$L$5:$L$454,1,0),0)</f>
        <v>0</v>
      </c>
      <c r="U1307" s="1227">
        <f>IFERROR(VLOOKUP($A1307,General!$D$6:$D$235,1,0),0)</f>
        <v>0</v>
      </c>
      <c r="V1307" s="1227">
        <f>IFERROR(VLOOKUP($A1307,Firma!$H$4:$H$232,1,0),0)</f>
        <v>0</v>
      </c>
      <c r="W1307" s="365" t="s">
        <v>1388</v>
      </c>
      <c r="X1307" s="1229" t="str">
        <f t="shared" si="22"/>
        <v>4042</v>
      </c>
    </row>
    <row r="1308" spans="1:24" x14ac:dyDescent="0.25">
      <c r="A1308" s="365" t="s">
        <v>1387</v>
      </c>
      <c r="B1308" s="1249" t="s">
        <v>628</v>
      </c>
      <c r="C1308" s="1382"/>
      <c r="D1308" s="1090"/>
      <c r="E1308" s="449"/>
      <c r="F1308" s="1227" t="str">
        <f>IFERROR(VLOOKUP(A1308,Factura1_0!$K$5:$K$263,1,0),"0")</f>
        <v>0</v>
      </c>
      <c r="G1308" s="1227">
        <f>IFERROR(VLOOKUP(A1308,Boleta1_0!$K$5:$K$248,1,0),0)</f>
        <v>0</v>
      </c>
      <c r="H1308" s="1227">
        <f>IFERROR(VLOOKUP(A1308,'Nota de Débito1_0'!$K$5:$K$238,1,0),0)</f>
        <v>0</v>
      </c>
      <c r="I1308" s="1227">
        <f>IFERROR(VLOOKUP(A1308,'Nota de Crédito1_0'!$K$5:$K$238,1,0),0)</f>
        <v>0</v>
      </c>
      <c r="J1308" s="1227">
        <f>IFERROR(VLOOKUP(A1308,Retenciones1_0!$K$5:$K$237,1,0),0)</f>
        <v>0</v>
      </c>
      <c r="K1308" s="1227">
        <f>IFERROR(VLOOKUP(A1308,Percepciones1_0!$K$5:$K$236,1,0),0)</f>
        <v>0</v>
      </c>
      <c r="L1308" s="1227">
        <f>IFERROR(VLOOKUP(A1308,Guía1_0!$K$5:$K$235,1,0),0)</f>
        <v>0</v>
      </c>
      <c r="M1308" s="1227">
        <f>IFERROR(VLOOKUP(A1308,'Resumen Diario1_1'!$K$5:$K$233,1,0),0)</f>
        <v>0</v>
      </c>
      <c r="N1308" s="1227">
        <f>IFERROR(VLOOKUP(A1308,'Comunicación de Baja1_0'!$K$5:$K$233,1,0),0)</f>
        <v>0</v>
      </c>
      <c r="O1308" s="1227">
        <f>IFERROR(VLOOKUP(A1308,'Resumen de reversiones1_0'!$K$5:$K$1000,1,0),0)</f>
        <v>0</v>
      </c>
      <c r="P1308" s="1227" t="str">
        <f>IFERROR(VLOOKUP(A1308,Factura2_0!$L$5:$L$971,1,0),0)</f>
        <v>4043</v>
      </c>
      <c r="Q1308" s="1227">
        <f>IFERROR(VLOOKUP($A1308,Boleta2_0!$L$5:$L$1117,1,0),0)</f>
        <v>0</v>
      </c>
      <c r="R1308" s="1227">
        <f>IFERROR(VLOOKUP($A1308,'Servicios Públicos2_0'!$L$5:$L$462,1,0),0)</f>
        <v>0</v>
      </c>
      <c r="S1308" s="1227">
        <f>IFERROR(VLOOKUP($A1308,NotaCredito2_0!$L$5:$L$457,1,0),0)</f>
        <v>0</v>
      </c>
      <c r="T1308" s="1227">
        <f>IFERROR(VLOOKUP($A1308,NotaDebito2_0!$L$5:$L$454,1,0),0)</f>
        <v>0</v>
      </c>
      <c r="U1308" s="1227">
        <f>IFERROR(VLOOKUP($A1308,General!$D$6:$D$235,1,0),0)</f>
        <v>0</v>
      </c>
      <c r="V1308" s="1227">
        <f>IFERROR(VLOOKUP($A1308,Firma!$H$4:$H$232,1,0),0)</f>
        <v>0</v>
      </c>
      <c r="W1308" s="365" t="s">
        <v>1387</v>
      </c>
      <c r="X1308" s="1229" t="str">
        <f t="shared" si="22"/>
        <v>4043</v>
      </c>
    </row>
    <row r="1309" spans="1:24" x14ac:dyDescent="0.25">
      <c r="A1309" s="365" t="s">
        <v>1386</v>
      </c>
      <c r="B1309" s="1249" t="s">
        <v>1385</v>
      </c>
      <c r="C1309" s="1382"/>
      <c r="D1309" s="1090"/>
      <c r="E1309" s="449"/>
      <c r="F1309" s="1227" t="str">
        <f>IFERROR(VLOOKUP(A1309,Factura1_0!$K$5:$K$263,1,0),"0")</f>
        <v>0</v>
      </c>
      <c r="G1309" s="1227">
        <f>IFERROR(VLOOKUP(A1309,Boleta1_0!$K$5:$K$248,1,0),0)</f>
        <v>0</v>
      </c>
      <c r="H1309" s="1227">
        <f>IFERROR(VLOOKUP(A1309,'Nota de Débito1_0'!$K$5:$K$238,1,0),0)</f>
        <v>0</v>
      </c>
      <c r="I1309" s="1227">
        <f>IFERROR(VLOOKUP(A1309,'Nota de Crédito1_0'!$K$5:$K$238,1,0),0)</f>
        <v>0</v>
      </c>
      <c r="J1309" s="1227">
        <f>IFERROR(VLOOKUP(A1309,Retenciones1_0!$K$5:$K$237,1,0),0)</f>
        <v>0</v>
      </c>
      <c r="K1309" s="1227">
        <f>IFERROR(VLOOKUP(A1309,Percepciones1_0!$K$5:$K$236,1,0),0)</f>
        <v>0</v>
      </c>
      <c r="L1309" s="1227">
        <f>IFERROR(VLOOKUP(A1309,Guía1_0!$K$5:$K$235,1,0),0)</f>
        <v>0</v>
      </c>
      <c r="M1309" s="1227">
        <f>IFERROR(VLOOKUP(A1309,'Resumen Diario1_1'!$K$5:$K$233,1,0),0)</f>
        <v>0</v>
      </c>
      <c r="N1309" s="1227">
        <f>IFERROR(VLOOKUP(A1309,'Comunicación de Baja1_0'!$K$5:$K$233,1,0),0)</f>
        <v>0</v>
      </c>
      <c r="O1309" s="1227">
        <f>IFERROR(VLOOKUP(A1309,'Resumen de reversiones1_0'!$K$5:$K$1000,1,0),0)</f>
        <v>0</v>
      </c>
      <c r="P1309" s="1227">
        <f>IFERROR(VLOOKUP(A1309,Factura2_0!$L$5:$L$971,1,0),0)</f>
        <v>0</v>
      </c>
      <c r="Q1309" s="1227">
        <f>IFERROR(VLOOKUP($A1309,Boleta2_0!$L$5:$L$1117,1,0),0)</f>
        <v>0</v>
      </c>
      <c r="R1309" s="1227">
        <f>IFERROR(VLOOKUP($A1309,'Servicios Públicos2_0'!$L$5:$L$462,1,0),0)</f>
        <v>0</v>
      </c>
      <c r="S1309" s="1227">
        <f>IFERROR(VLOOKUP($A1309,NotaCredito2_0!$L$5:$L$457,1,0),0)</f>
        <v>0</v>
      </c>
      <c r="T1309" s="1227">
        <f>IFERROR(VLOOKUP($A1309,NotaDebito2_0!$L$5:$L$454,1,0),0)</f>
        <v>0</v>
      </c>
      <c r="U1309" s="1227">
        <f>IFERROR(VLOOKUP($A1309,General!$D$6:$D$235,1,0),0)</f>
        <v>0</v>
      </c>
      <c r="V1309" s="1227">
        <f>IFERROR(VLOOKUP($A1309,Firma!$H$4:$H$232,1,0),0)</f>
        <v>0</v>
      </c>
      <c r="W1309" s="365" t="s">
        <v>1386</v>
      </c>
      <c r="X1309" s="1229" t="str">
        <f t="shared" si="22"/>
        <v>4044</v>
      </c>
    </row>
    <row r="1310" spans="1:24" x14ac:dyDescent="0.25">
      <c r="A1310" s="365" t="s">
        <v>1384</v>
      </c>
      <c r="B1310" s="1249" t="s">
        <v>1119</v>
      </c>
      <c r="C1310" s="1382"/>
      <c r="D1310" s="1090"/>
      <c r="E1310" s="449"/>
      <c r="F1310" s="1227" t="str">
        <f>IFERROR(VLOOKUP(A1310,Factura1_0!$K$5:$K$263,1,0),"0")</f>
        <v>0</v>
      </c>
      <c r="G1310" s="1227">
        <f>IFERROR(VLOOKUP(A1310,Boleta1_0!$K$5:$K$248,1,0),0)</f>
        <v>0</v>
      </c>
      <c r="H1310" s="1227">
        <f>IFERROR(VLOOKUP(A1310,'Nota de Débito1_0'!$K$5:$K$238,1,0),0)</f>
        <v>0</v>
      </c>
      <c r="I1310" s="1227">
        <f>IFERROR(VLOOKUP(A1310,'Nota de Crédito1_0'!$K$5:$K$238,1,0),0)</f>
        <v>0</v>
      </c>
      <c r="J1310" s="1227">
        <f>IFERROR(VLOOKUP(A1310,Retenciones1_0!$K$5:$K$237,1,0),0)</f>
        <v>0</v>
      </c>
      <c r="K1310" s="1227">
        <f>IFERROR(VLOOKUP(A1310,Percepciones1_0!$K$5:$K$236,1,0),0)</f>
        <v>0</v>
      </c>
      <c r="L1310" s="1227">
        <f>IFERROR(VLOOKUP(A1310,Guía1_0!$K$5:$K$235,1,0),0)</f>
        <v>0</v>
      </c>
      <c r="M1310" s="1227">
        <f>IFERROR(VLOOKUP(A1310,'Resumen Diario1_1'!$K$5:$K$233,1,0),0)</f>
        <v>0</v>
      </c>
      <c r="N1310" s="1227">
        <f>IFERROR(VLOOKUP(A1310,'Comunicación de Baja1_0'!$K$5:$K$233,1,0),0)</f>
        <v>0</v>
      </c>
      <c r="O1310" s="1227">
        <f>IFERROR(VLOOKUP(A1310,'Resumen de reversiones1_0'!$K$5:$K$1000,1,0),0)</f>
        <v>0</v>
      </c>
      <c r="P1310" s="1227">
        <f>IFERROR(VLOOKUP(A1310,Factura2_0!$L$5:$L$971,1,0),0)</f>
        <v>0</v>
      </c>
      <c r="Q1310" s="1227">
        <f>IFERROR(VLOOKUP($A1310,Boleta2_0!$L$5:$L$1117,1,0),0)</f>
        <v>0</v>
      </c>
      <c r="R1310" s="1227">
        <f>IFERROR(VLOOKUP($A1310,'Servicios Públicos2_0'!$L$5:$L$462,1,0),0)</f>
        <v>0</v>
      </c>
      <c r="S1310" s="1227">
        <f>IFERROR(VLOOKUP($A1310,NotaCredito2_0!$L$5:$L$457,1,0),0)</f>
        <v>0</v>
      </c>
      <c r="T1310" s="1227">
        <f>IFERROR(VLOOKUP($A1310,NotaDebito2_0!$L$5:$L$454,1,0),0)</f>
        <v>0</v>
      </c>
      <c r="U1310" s="1227">
        <f>IFERROR(VLOOKUP($A1310,General!$D$6:$D$235,1,0),0)</f>
        <v>0</v>
      </c>
      <c r="V1310" s="1227">
        <f>IFERROR(VLOOKUP($A1310,Firma!$H$4:$H$232,1,0),0)</f>
        <v>0</v>
      </c>
      <c r="W1310" s="365" t="s">
        <v>1384</v>
      </c>
      <c r="X1310" s="1229" t="str">
        <f t="shared" si="22"/>
        <v>4045</v>
      </c>
    </row>
    <row r="1311" spans="1:24" x14ac:dyDescent="0.25">
      <c r="A1311" s="365" t="s">
        <v>1383</v>
      </c>
      <c r="B1311" s="1249" t="s">
        <v>1382</v>
      </c>
      <c r="C1311" s="1382"/>
      <c r="D1311" s="1090"/>
      <c r="E1311" s="449"/>
      <c r="F1311" s="1227" t="str">
        <f>IFERROR(VLOOKUP(A1311,Factura1_0!$K$5:$K$263,1,0),"0")</f>
        <v>0</v>
      </c>
      <c r="G1311" s="1227">
        <f>IFERROR(VLOOKUP(A1311,Boleta1_0!$K$5:$K$248,1,0),0)</f>
        <v>0</v>
      </c>
      <c r="H1311" s="1227">
        <f>IFERROR(VLOOKUP(A1311,'Nota de Débito1_0'!$K$5:$K$238,1,0),0)</f>
        <v>0</v>
      </c>
      <c r="I1311" s="1227">
        <f>IFERROR(VLOOKUP(A1311,'Nota de Crédito1_0'!$K$5:$K$238,1,0),0)</f>
        <v>0</v>
      </c>
      <c r="J1311" s="1227">
        <f>IFERROR(VLOOKUP(A1311,Retenciones1_0!$K$5:$K$237,1,0),0)</f>
        <v>0</v>
      </c>
      <c r="K1311" s="1227">
        <f>IFERROR(VLOOKUP(A1311,Percepciones1_0!$K$5:$K$236,1,0),0)</f>
        <v>0</v>
      </c>
      <c r="L1311" s="1227">
        <f>IFERROR(VLOOKUP(A1311,Guía1_0!$K$5:$K$235,1,0),0)</f>
        <v>0</v>
      </c>
      <c r="M1311" s="1227">
        <f>IFERROR(VLOOKUP(A1311,'Resumen Diario1_1'!$K$5:$K$233,1,0),0)</f>
        <v>0</v>
      </c>
      <c r="N1311" s="1227">
        <f>IFERROR(VLOOKUP(A1311,'Comunicación de Baja1_0'!$K$5:$K$233,1,0),0)</f>
        <v>0</v>
      </c>
      <c r="O1311" s="1227">
        <f>IFERROR(VLOOKUP(A1311,'Resumen de reversiones1_0'!$K$5:$K$1000,1,0),0)</f>
        <v>0</v>
      </c>
      <c r="P1311" s="1227">
        <f>IFERROR(VLOOKUP(A1311,Factura2_0!$L$5:$L$971,1,0),0)</f>
        <v>0</v>
      </c>
      <c r="Q1311" s="1227">
        <f>IFERROR(VLOOKUP($A1311,Boleta2_0!$L$5:$L$1117,1,0),0)</f>
        <v>0</v>
      </c>
      <c r="R1311" s="1227">
        <f>IFERROR(VLOOKUP($A1311,'Servicios Públicos2_0'!$L$5:$L$462,1,0),0)</f>
        <v>0</v>
      </c>
      <c r="S1311" s="1227">
        <f>IFERROR(VLOOKUP($A1311,NotaCredito2_0!$L$5:$L$457,1,0),0)</f>
        <v>0</v>
      </c>
      <c r="T1311" s="1227">
        <f>IFERROR(VLOOKUP($A1311,NotaDebito2_0!$L$5:$L$454,1,0),0)</f>
        <v>0</v>
      </c>
      <c r="U1311" s="1227">
        <f>IFERROR(VLOOKUP($A1311,General!$D$6:$D$235,1,0),0)</f>
        <v>0</v>
      </c>
      <c r="V1311" s="1227">
        <f>IFERROR(VLOOKUP($A1311,Firma!$H$4:$H$232,1,0),0)</f>
        <v>0</v>
      </c>
      <c r="W1311" s="365" t="s">
        <v>1383</v>
      </c>
      <c r="X1311" s="1229" t="str">
        <f t="shared" si="22"/>
        <v>4046</v>
      </c>
    </row>
    <row r="1312" spans="1:24" x14ac:dyDescent="0.25">
      <c r="A1312" s="365" t="s">
        <v>1381</v>
      </c>
      <c r="B1312" s="1249" t="s">
        <v>483</v>
      </c>
      <c r="C1312" s="1382"/>
      <c r="D1312" s="1090"/>
      <c r="E1312" s="449"/>
      <c r="F1312" s="1227" t="str">
        <f>IFERROR(VLOOKUP(A1312,Factura1_0!$K$5:$K$263,1,0),"0")</f>
        <v>0</v>
      </c>
      <c r="G1312" s="1227">
        <f>IFERROR(VLOOKUP(A1312,Boleta1_0!$K$5:$K$248,1,0),0)</f>
        <v>0</v>
      </c>
      <c r="H1312" s="1227">
        <f>IFERROR(VLOOKUP(A1312,'Nota de Débito1_0'!$K$5:$K$238,1,0),0)</f>
        <v>0</v>
      </c>
      <c r="I1312" s="1227">
        <f>IFERROR(VLOOKUP(A1312,'Nota de Crédito1_0'!$K$5:$K$238,1,0),0)</f>
        <v>0</v>
      </c>
      <c r="J1312" s="1227">
        <f>IFERROR(VLOOKUP(A1312,Retenciones1_0!$K$5:$K$237,1,0),0)</f>
        <v>0</v>
      </c>
      <c r="K1312" s="1227">
        <f>IFERROR(VLOOKUP(A1312,Percepciones1_0!$K$5:$K$236,1,0),0)</f>
        <v>0</v>
      </c>
      <c r="L1312" s="1227">
        <f>IFERROR(VLOOKUP(A1312,Guía1_0!$K$5:$K$235,1,0),0)</f>
        <v>0</v>
      </c>
      <c r="M1312" s="1227">
        <f>IFERROR(VLOOKUP(A1312,'Resumen Diario1_1'!$K$5:$K$233,1,0),0)</f>
        <v>0</v>
      </c>
      <c r="N1312" s="1227">
        <f>IFERROR(VLOOKUP(A1312,'Comunicación de Baja1_0'!$K$5:$K$233,1,0),0)</f>
        <v>0</v>
      </c>
      <c r="O1312" s="1227">
        <f>IFERROR(VLOOKUP(A1312,'Resumen de reversiones1_0'!$K$5:$K$1000,1,0),0)</f>
        <v>0</v>
      </c>
      <c r="P1312" s="1227">
        <f>IFERROR(VLOOKUP(A1312,Factura2_0!$L$5:$L$971,1,0),0)</f>
        <v>0</v>
      </c>
      <c r="Q1312" s="1227">
        <f>IFERROR(VLOOKUP($A1312,Boleta2_0!$L$5:$L$1117,1,0),0)</f>
        <v>0</v>
      </c>
      <c r="R1312" s="1227">
        <f>IFERROR(VLOOKUP($A1312,'Servicios Públicos2_0'!$L$5:$L$462,1,0),0)</f>
        <v>0</v>
      </c>
      <c r="S1312" s="1227">
        <f>IFERROR(VLOOKUP($A1312,NotaCredito2_0!$L$5:$L$457,1,0),0)</f>
        <v>0</v>
      </c>
      <c r="T1312" s="1227">
        <f>IFERROR(VLOOKUP($A1312,NotaDebito2_0!$L$5:$L$454,1,0),0)</f>
        <v>0</v>
      </c>
      <c r="U1312" s="1227">
        <f>IFERROR(VLOOKUP($A1312,General!$D$6:$D$235,1,0),0)</f>
        <v>0</v>
      </c>
      <c r="V1312" s="1227">
        <f>IFERROR(VLOOKUP($A1312,Firma!$H$4:$H$232,1,0),0)</f>
        <v>0</v>
      </c>
      <c r="W1312" s="365" t="s">
        <v>1381</v>
      </c>
      <c r="X1312" s="1229" t="str">
        <f t="shared" si="22"/>
        <v>4047</v>
      </c>
    </row>
    <row r="1313" spans="1:24" x14ac:dyDescent="0.25">
      <c r="A1313" s="365" t="s">
        <v>1380</v>
      </c>
      <c r="B1313" s="1249" t="s">
        <v>1379</v>
      </c>
      <c r="C1313" s="1382"/>
      <c r="D1313" s="1090"/>
      <c r="E1313" s="449"/>
      <c r="F1313" s="1227" t="str">
        <f>IFERROR(VLOOKUP(A1313,Factura1_0!$K$5:$K$263,1,0),"0")</f>
        <v>0</v>
      </c>
      <c r="G1313" s="1227">
        <f>IFERROR(VLOOKUP(A1313,Boleta1_0!$K$5:$K$248,1,0),0)</f>
        <v>0</v>
      </c>
      <c r="H1313" s="1227">
        <f>IFERROR(VLOOKUP(A1313,'Nota de Débito1_0'!$K$5:$K$238,1,0),0)</f>
        <v>0</v>
      </c>
      <c r="I1313" s="1227">
        <f>IFERROR(VLOOKUP(A1313,'Nota de Crédito1_0'!$K$5:$K$238,1,0),0)</f>
        <v>0</v>
      </c>
      <c r="J1313" s="1227">
        <f>IFERROR(VLOOKUP(A1313,Retenciones1_0!$K$5:$K$237,1,0),0)</f>
        <v>0</v>
      </c>
      <c r="K1313" s="1227">
        <f>IFERROR(VLOOKUP(A1313,Percepciones1_0!$K$5:$K$236,1,0),0)</f>
        <v>0</v>
      </c>
      <c r="L1313" s="1227">
        <f>IFERROR(VLOOKUP(A1313,Guía1_0!$K$5:$K$235,1,0),0)</f>
        <v>0</v>
      </c>
      <c r="M1313" s="1227">
        <f>IFERROR(VLOOKUP(A1313,'Resumen Diario1_1'!$K$5:$K$233,1,0),0)</f>
        <v>0</v>
      </c>
      <c r="N1313" s="1227">
        <f>IFERROR(VLOOKUP(A1313,'Comunicación de Baja1_0'!$K$5:$K$233,1,0),0)</f>
        <v>0</v>
      </c>
      <c r="O1313" s="1227">
        <f>IFERROR(VLOOKUP(A1313,'Resumen de reversiones1_0'!$K$5:$K$1000,1,0),0)</f>
        <v>0</v>
      </c>
      <c r="P1313" s="1227">
        <f>IFERROR(VLOOKUP(A1313,Factura2_0!$L$5:$L$971,1,0),0)</f>
        <v>0</v>
      </c>
      <c r="Q1313" s="1227">
        <f>IFERROR(VLOOKUP($A1313,Boleta2_0!$L$5:$L$1117,1,0),0)</f>
        <v>0</v>
      </c>
      <c r="R1313" s="1227">
        <f>IFERROR(VLOOKUP($A1313,'Servicios Públicos2_0'!$L$5:$L$462,1,0),0)</f>
        <v>0</v>
      </c>
      <c r="S1313" s="1227">
        <f>IFERROR(VLOOKUP($A1313,NotaCredito2_0!$L$5:$L$457,1,0),0)</f>
        <v>0</v>
      </c>
      <c r="T1313" s="1227">
        <f>IFERROR(VLOOKUP($A1313,NotaDebito2_0!$L$5:$L$454,1,0),0)</f>
        <v>0</v>
      </c>
      <c r="U1313" s="1227">
        <f>IFERROR(VLOOKUP($A1313,General!$D$6:$D$235,1,0),0)</f>
        <v>0</v>
      </c>
      <c r="V1313" s="1227">
        <f>IFERROR(VLOOKUP($A1313,Firma!$H$4:$H$232,1,0),0)</f>
        <v>0</v>
      </c>
      <c r="W1313" s="365" t="s">
        <v>1380</v>
      </c>
      <c r="X1313" s="1229" t="str">
        <f t="shared" si="22"/>
        <v>4048</v>
      </c>
    </row>
    <row r="1314" spans="1:24" x14ac:dyDescent="0.25">
      <c r="A1314" s="365" t="s">
        <v>1378</v>
      </c>
      <c r="B1314" s="1249" t="s">
        <v>1377</v>
      </c>
      <c r="C1314" s="1382"/>
      <c r="D1314" s="1090"/>
      <c r="E1314" s="449"/>
      <c r="F1314" s="1227" t="str">
        <f>IFERROR(VLOOKUP(A1314,Factura1_0!$K$5:$K$263,1,0),"0")</f>
        <v>0</v>
      </c>
      <c r="G1314" s="1227">
        <f>IFERROR(VLOOKUP(A1314,Boleta1_0!$K$5:$K$248,1,0),0)</f>
        <v>0</v>
      </c>
      <c r="H1314" s="1227">
        <f>IFERROR(VLOOKUP(A1314,'Nota de Débito1_0'!$K$5:$K$238,1,0),0)</f>
        <v>0</v>
      </c>
      <c r="I1314" s="1227">
        <f>IFERROR(VLOOKUP(A1314,'Nota de Crédito1_0'!$K$5:$K$238,1,0),0)</f>
        <v>0</v>
      </c>
      <c r="J1314" s="1227">
        <f>IFERROR(VLOOKUP(A1314,Retenciones1_0!$K$5:$K$237,1,0),0)</f>
        <v>0</v>
      </c>
      <c r="K1314" s="1227">
        <f>IFERROR(VLOOKUP(A1314,Percepciones1_0!$K$5:$K$236,1,0),0)</f>
        <v>0</v>
      </c>
      <c r="L1314" s="1227">
        <f>IFERROR(VLOOKUP(A1314,Guía1_0!$K$5:$K$235,1,0),0)</f>
        <v>0</v>
      </c>
      <c r="M1314" s="1227">
        <f>IFERROR(VLOOKUP(A1314,'Resumen Diario1_1'!$K$5:$K$233,1,0),0)</f>
        <v>0</v>
      </c>
      <c r="N1314" s="1227">
        <f>IFERROR(VLOOKUP(A1314,'Comunicación de Baja1_0'!$K$5:$K$233,1,0),0)</f>
        <v>0</v>
      </c>
      <c r="O1314" s="1227">
        <f>IFERROR(VLOOKUP(A1314,'Resumen de reversiones1_0'!$K$5:$K$1000,1,0),0)</f>
        <v>0</v>
      </c>
      <c r="P1314" s="1227">
        <f>IFERROR(VLOOKUP(A1314,Factura2_0!$L$5:$L$971,1,0),0)</f>
        <v>0</v>
      </c>
      <c r="Q1314" s="1227">
        <f>IFERROR(VLOOKUP($A1314,Boleta2_0!$L$5:$L$1117,1,0),0)</f>
        <v>0</v>
      </c>
      <c r="R1314" s="1227">
        <f>IFERROR(VLOOKUP($A1314,'Servicios Públicos2_0'!$L$5:$L$462,1,0),0)</f>
        <v>0</v>
      </c>
      <c r="S1314" s="1227">
        <f>IFERROR(VLOOKUP($A1314,NotaCredito2_0!$L$5:$L$457,1,0),0)</f>
        <v>0</v>
      </c>
      <c r="T1314" s="1227">
        <f>IFERROR(VLOOKUP($A1314,NotaDebito2_0!$L$5:$L$454,1,0),0)</f>
        <v>0</v>
      </c>
      <c r="U1314" s="1227">
        <f>IFERROR(VLOOKUP($A1314,General!$D$6:$D$235,1,0),0)</f>
        <v>0</v>
      </c>
      <c r="V1314" s="1227">
        <f>IFERROR(VLOOKUP($A1314,Firma!$H$4:$H$232,1,0),0)</f>
        <v>0</v>
      </c>
      <c r="W1314" s="365" t="s">
        <v>1378</v>
      </c>
      <c r="X1314" s="1229" t="str">
        <f t="shared" si="22"/>
        <v>4049</v>
      </c>
    </row>
    <row r="1315" spans="1:24" x14ac:dyDescent="0.25">
      <c r="A1315" s="365" t="s">
        <v>1376</v>
      </c>
      <c r="B1315" s="1249" t="s">
        <v>1375</v>
      </c>
      <c r="C1315" s="1382"/>
      <c r="D1315" s="1090"/>
      <c r="E1315" s="449"/>
      <c r="F1315" s="1227" t="str">
        <f>IFERROR(VLOOKUP(A1315,Factura1_0!$K$5:$K$263,1,0),"0")</f>
        <v>0</v>
      </c>
      <c r="G1315" s="1227">
        <f>IFERROR(VLOOKUP(A1315,Boleta1_0!$K$5:$K$248,1,0),0)</f>
        <v>0</v>
      </c>
      <c r="H1315" s="1227">
        <f>IFERROR(VLOOKUP(A1315,'Nota de Débito1_0'!$K$5:$K$238,1,0),0)</f>
        <v>0</v>
      </c>
      <c r="I1315" s="1227">
        <f>IFERROR(VLOOKUP(A1315,'Nota de Crédito1_0'!$K$5:$K$238,1,0),0)</f>
        <v>0</v>
      </c>
      <c r="J1315" s="1227">
        <f>IFERROR(VLOOKUP(A1315,Retenciones1_0!$K$5:$K$237,1,0),0)</f>
        <v>0</v>
      </c>
      <c r="K1315" s="1227">
        <f>IFERROR(VLOOKUP(A1315,Percepciones1_0!$K$5:$K$236,1,0),0)</f>
        <v>0</v>
      </c>
      <c r="L1315" s="1227" t="str">
        <f>IFERROR(VLOOKUP(A1315,Guía1_0!$K$5:$K$235,1,0),0)</f>
        <v>4050</v>
      </c>
      <c r="M1315" s="1227">
        <f>IFERROR(VLOOKUP(A1315,'Resumen Diario1_1'!$K$5:$K$233,1,0),0)</f>
        <v>0</v>
      </c>
      <c r="N1315" s="1227">
        <f>IFERROR(VLOOKUP(A1315,'Comunicación de Baja1_0'!$K$5:$K$233,1,0),0)</f>
        <v>0</v>
      </c>
      <c r="O1315" s="1227">
        <f>IFERROR(VLOOKUP(A1315,'Resumen de reversiones1_0'!$K$5:$K$1000,1,0),0)</f>
        <v>0</v>
      </c>
      <c r="P1315" s="1227">
        <f>IFERROR(VLOOKUP(A1315,Factura2_0!$L$5:$L$971,1,0),0)</f>
        <v>0</v>
      </c>
      <c r="Q1315" s="1227">
        <f>IFERROR(VLOOKUP($A1315,Boleta2_0!$L$5:$L$1117,1,0),0)</f>
        <v>0</v>
      </c>
      <c r="R1315" s="1227">
        <f>IFERROR(VLOOKUP($A1315,'Servicios Públicos2_0'!$L$5:$L$462,1,0),0)</f>
        <v>0</v>
      </c>
      <c r="S1315" s="1227">
        <f>IFERROR(VLOOKUP($A1315,NotaCredito2_0!$L$5:$L$457,1,0),0)</f>
        <v>0</v>
      </c>
      <c r="T1315" s="1227">
        <f>IFERROR(VLOOKUP($A1315,NotaDebito2_0!$L$5:$L$454,1,0),0)</f>
        <v>0</v>
      </c>
      <c r="U1315" s="1227">
        <f>IFERROR(VLOOKUP($A1315,General!$D$6:$D$235,1,0),0)</f>
        <v>0</v>
      </c>
      <c r="V1315" s="1227">
        <f>IFERROR(VLOOKUP($A1315,Firma!$H$4:$H$232,1,0),0)</f>
        <v>0</v>
      </c>
      <c r="W1315" s="365" t="s">
        <v>1376</v>
      </c>
      <c r="X1315" s="1229" t="str">
        <f t="shared" si="22"/>
        <v>4050</v>
      </c>
    </row>
    <row r="1316" spans="1:24" x14ac:dyDescent="0.25">
      <c r="A1316" s="365" t="s">
        <v>1374</v>
      </c>
      <c r="B1316" s="1249" t="s">
        <v>1373</v>
      </c>
      <c r="C1316" s="1382"/>
      <c r="D1316" s="1090"/>
      <c r="E1316" s="449"/>
      <c r="F1316" s="1227" t="str">
        <f>IFERROR(VLOOKUP(A1316,Factura1_0!$K$5:$K$263,1,0),"0")</f>
        <v>0</v>
      </c>
      <c r="G1316" s="1227">
        <f>IFERROR(VLOOKUP(A1316,Boleta1_0!$K$5:$K$248,1,0),0)</f>
        <v>0</v>
      </c>
      <c r="H1316" s="1227">
        <f>IFERROR(VLOOKUP(A1316,'Nota de Débito1_0'!$K$5:$K$238,1,0),0)</f>
        <v>0</v>
      </c>
      <c r="I1316" s="1227">
        <f>IFERROR(VLOOKUP(A1316,'Nota de Crédito1_0'!$K$5:$K$238,1,0),0)</f>
        <v>0</v>
      </c>
      <c r="J1316" s="1227">
        <f>IFERROR(VLOOKUP(A1316,Retenciones1_0!$K$5:$K$237,1,0),0)</f>
        <v>0</v>
      </c>
      <c r="K1316" s="1227">
        <f>IFERROR(VLOOKUP(A1316,Percepciones1_0!$K$5:$K$236,1,0),0)</f>
        <v>0</v>
      </c>
      <c r="L1316" s="1227" t="str">
        <f>IFERROR(VLOOKUP(A1316,Guía1_0!$K$5:$K$235,1,0),0)</f>
        <v>4051</v>
      </c>
      <c r="M1316" s="1227">
        <f>IFERROR(VLOOKUP(A1316,'Resumen Diario1_1'!$K$5:$K$233,1,0),0)</f>
        <v>0</v>
      </c>
      <c r="N1316" s="1227">
        <f>IFERROR(VLOOKUP(A1316,'Comunicación de Baja1_0'!$K$5:$K$233,1,0),0)</f>
        <v>0</v>
      </c>
      <c r="O1316" s="1227">
        <f>IFERROR(VLOOKUP(A1316,'Resumen de reversiones1_0'!$K$5:$K$1000,1,0),0)</f>
        <v>0</v>
      </c>
      <c r="P1316" s="1227">
        <f>IFERROR(VLOOKUP(A1316,Factura2_0!$L$5:$L$971,1,0),0)</f>
        <v>0</v>
      </c>
      <c r="Q1316" s="1227">
        <f>IFERROR(VLOOKUP($A1316,Boleta2_0!$L$5:$L$1117,1,0),0)</f>
        <v>0</v>
      </c>
      <c r="R1316" s="1227">
        <f>IFERROR(VLOOKUP($A1316,'Servicios Públicos2_0'!$L$5:$L$462,1,0),0)</f>
        <v>0</v>
      </c>
      <c r="S1316" s="1227">
        <f>IFERROR(VLOOKUP($A1316,NotaCredito2_0!$L$5:$L$457,1,0),0)</f>
        <v>0</v>
      </c>
      <c r="T1316" s="1227">
        <f>IFERROR(VLOOKUP($A1316,NotaDebito2_0!$L$5:$L$454,1,0),0)</f>
        <v>0</v>
      </c>
      <c r="U1316" s="1227">
        <f>IFERROR(VLOOKUP($A1316,General!$D$6:$D$235,1,0),0)</f>
        <v>0</v>
      </c>
      <c r="V1316" s="1227">
        <f>IFERROR(VLOOKUP($A1316,Firma!$H$4:$H$232,1,0),0)</f>
        <v>0</v>
      </c>
      <c r="W1316" s="365" t="s">
        <v>1374</v>
      </c>
      <c r="X1316" s="1229" t="str">
        <f t="shared" si="22"/>
        <v>4051</v>
      </c>
    </row>
    <row r="1317" spans="1:24" x14ac:dyDescent="0.25">
      <c r="A1317" s="365" t="s">
        <v>1372</v>
      </c>
      <c r="B1317" s="1249" t="s">
        <v>1371</v>
      </c>
      <c r="C1317" s="1382"/>
      <c r="D1317" s="1090"/>
      <c r="E1317" s="449"/>
      <c r="F1317" s="1227" t="str">
        <f>IFERROR(VLOOKUP(A1317,Factura1_0!$K$5:$K$263,1,0),"0")</f>
        <v>0</v>
      </c>
      <c r="G1317" s="1227">
        <f>IFERROR(VLOOKUP(A1317,Boleta1_0!$K$5:$K$248,1,0),0)</f>
        <v>0</v>
      </c>
      <c r="H1317" s="1227">
        <f>IFERROR(VLOOKUP(A1317,'Nota de Débito1_0'!$K$5:$K$238,1,0),0)</f>
        <v>0</v>
      </c>
      <c r="I1317" s="1227">
        <f>IFERROR(VLOOKUP(A1317,'Nota de Crédito1_0'!$K$5:$K$238,1,0),0)</f>
        <v>0</v>
      </c>
      <c r="J1317" s="1227">
        <f>IFERROR(VLOOKUP(A1317,Retenciones1_0!$K$5:$K$237,1,0),0)</f>
        <v>0</v>
      </c>
      <c r="K1317" s="1227">
        <f>IFERROR(VLOOKUP(A1317,Percepciones1_0!$K$5:$K$236,1,0),0)</f>
        <v>0</v>
      </c>
      <c r="L1317" s="1227" t="str">
        <f>IFERROR(VLOOKUP(A1317,Guía1_0!$K$5:$K$235,1,0),0)</f>
        <v>4052</v>
      </c>
      <c r="M1317" s="1227">
        <f>IFERROR(VLOOKUP(A1317,'Resumen Diario1_1'!$K$5:$K$233,1,0),0)</f>
        <v>0</v>
      </c>
      <c r="N1317" s="1227">
        <f>IFERROR(VLOOKUP(A1317,'Comunicación de Baja1_0'!$K$5:$K$233,1,0),0)</f>
        <v>0</v>
      </c>
      <c r="O1317" s="1227">
        <f>IFERROR(VLOOKUP(A1317,'Resumen de reversiones1_0'!$K$5:$K$1000,1,0),0)</f>
        <v>0</v>
      </c>
      <c r="P1317" s="1227">
        <f>IFERROR(VLOOKUP(A1317,Factura2_0!$L$5:$L$971,1,0),0)</f>
        <v>0</v>
      </c>
      <c r="Q1317" s="1227">
        <f>IFERROR(VLOOKUP($A1317,Boleta2_0!$L$5:$L$1117,1,0),0)</f>
        <v>0</v>
      </c>
      <c r="R1317" s="1227">
        <f>IFERROR(VLOOKUP($A1317,'Servicios Públicos2_0'!$L$5:$L$462,1,0),0)</f>
        <v>0</v>
      </c>
      <c r="S1317" s="1227">
        <f>IFERROR(VLOOKUP($A1317,NotaCredito2_0!$L$5:$L$457,1,0),0)</f>
        <v>0</v>
      </c>
      <c r="T1317" s="1227">
        <f>IFERROR(VLOOKUP($A1317,NotaDebito2_0!$L$5:$L$454,1,0),0)</f>
        <v>0</v>
      </c>
      <c r="U1317" s="1227">
        <f>IFERROR(VLOOKUP($A1317,General!$D$6:$D$235,1,0),0)</f>
        <v>0</v>
      </c>
      <c r="V1317" s="1227">
        <f>IFERROR(VLOOKUP($A1317,Firma!$H$4:$H$232,1,0),0)</f>
        <v>0</v>
      </c>
      <c r="W1317" s="365" t="s">
        <v>1372</v>
      </c>
      <c r="X1317" s="1229" t="str">
        <f t="shared" si="22"/>
        <v>4052</v>
      </c>
    </row>
    <row r="1318" spans="1:24" x14ac:dyDescent="0.25">
      <c r="A1318" s="365" t="s">
        <v>1370</v>
      </c>
      <c r="B1318" s="1249" t="s">
        <v>1369</v>
      </c>
      <c r="C1318" s="1382"/>
      <c r="D1318" s="1090"/>
      <c r="E1318" s="449"/>
      <c r="F1318" s="1227" t="str">
        <f>IFERROR(VLOOKUP(A1318,Factura1_0!$K$5:$K$263,1,0),"0")</f>
        <v>0</v>
      </c>
      <c r="G1318" s="1227">
        <f>IFERROR(VLOOKUP(A1318,Boleta1_0!$K$5:$K$248,1,0),0)</f>
        <v>0</v>
      </c>
      <c r="H1318" s="1227">
        <f>IFERROR(VLOOKUP(A1318,'Nota de Débito1_0'!$K$5:$K$238,1,0),0)</f>
        <v>0</v>
      </c>
      <c r="I1318" s="1227">
        <f>IFERROR(VLOOKUP(A1318,'Nota de Crédito1_0'!$K$5:$K$238,1,0),0)</f>
        <v>0</v>
      </c>
      <c r="J1318" s="1227">
        <f>IFERROR(VLOOKUP(A1318,Retenciones1_0!$K$5:$K$237,1,0),0)</f>
        <v>0</v>
      </c>
      <c r="K1318" s="1227">
        <f>IFERROR(VLOOKUP(A1318,Percepciones1_0!$K$5:$K$236,1,0),0)</f>
        <v>0</v>
      </c>
      <c r="L1318" s="1227" t="str">
        <f>IFERROR(VLOOKUP(A1318,Guía1_0!$K$5:$K$235,1,0),0)</f>
        <v>4053</v>
      </c>
      <c r="M1318" s="1227">
        <f>IFERROR(VLOOKUP(A1318,'Resumen Diario1_1'!$K$5:$K$233,1,0),0)</f>
        <v>0</v>
      </c>
      <c r="N1318" s="1227">
        <f>IFERROR(VLOOKUP(A1318,'Comunicación de Baja1_0'!$K$5:$K$233,1,0),0)</f>
        <v>0</v>
      </c>
      <c r="O1318" s="1227">
        <f>IFERROR(VLOOKUP(A1318,'Resumen de reversiones1_0'!$K$5:$K$1000,1,0),0)</f>
        <v>0</v>
      </c>
      <c r="P1318" s="1227">
        <f>IFERROR(VLOOKUP(A1318,Factura2_0!$L$5:$L$971,1,0),0)</f>
        <v>0</v>
      </c>
      <c r="Q1318" s="1227">
        <f>IFERROR(VLOOKUP($A1318,Boleta2_0!$L$5:$L$1117,1,0),0)</f>
        <v>0</v>
      </c>
      <c r="R1318" s="1227">
        <f>IFERROR(VLOOKUP($A1318,'Servicios Públicos2_0'!$L$5:$L$462,1,0),0)</f>
        <v>0</v>
      </c>
      <c r="S1318" s="1227">
        <f>IFERROR(VLOOKUP($A1318,NotaCredito2_0!$L$5:$L$457,1,0),0)</f>
        <v>0</v>
      </c>
      <c r="T1318" s="1227">
        <f>IFERROR(VLOOKUP($A1318,NotaDebito2_0!$L$5:$L$454,1,0),0)</f>
        <v>0</v>
      </c>
      <c r="U1318" s="1227">
        <f>IFERROR(VLOOKUP($A1318,General!$D$6:$D$235,1,0),0)</f>
        <v>0</v>
      </c>
      <c r="V1318" s="1227">
        <f>IFERROR(VLOOKUP($A1318,Firma!$H$4:$H$232,1,0),0)</f>
        <v>0</v>
      </c>
      <c r="W1318" s="365" t="s">
        <v>1370</v>
      </c>
      <c r="X1318" s="1229" t="str">
        <f t="shared" si="22"/>
        <v>4053</v>
      </c>
    </row>
    <row r="1319" spans="1:24" x14ac:dyDescent="0.25">
      <c r="A1319" s="365" t="s">
        <v>1368</v>
      </c>
      <c r="B1319" s="1249" t="s">
        <v>1367</v>
      </c>
      <c r="C1319" s="1382"/>
      <c r="D1319" s="1090"/>
      <c r="E1319" s="449"/>
      <c r="F1319" s="1227" t="str">
        <f>IFERROR(VLOOKUP(A1319,Factura1_0!$K$5:$K$263,1,0),"0")</f>
        <v>0</v>
      </c>
      <c r="G1319" s="1227">
        <f>IFERROR(VLOOKUP(A1319,Boleta1_0!$K$5:$K$248,1,0),0)</f>
        <v>0</v>
      </c>
      <c r="H1319" s="1227">
        <f>IFERROR(VLOOKUP(A1319,'Nota de Débito1_0'!$K$5:$K$238,1,0),0)</f>
        <v>0</v>
      </c>
      <c r="I1319" s="1227">
        <f>IFERROR(VLOOKUP(A1319,'Nota de Crédito1_0'!$K$5:$K$238,1,0),0)</f>
        <v>0</v>
      </c>
      <c r="J1319" s="1227">
        <f>IFERROR(VLOOKUP(A1319,Retenciones1_0!$K$5:$K$237,1,0),0)</f>
        <v>0</v>
      </c>
      <c r="K1319" s="1227">
        <f>IFERROR(VLOOKUP(A1319,Percepciones1_0!$K$5:$K$236,1,0),0)</f>
        <v>0</v>
      </c>
      <c r="L1319" s="1227">
        <f>IFERROR(VLOOKUP(A1319,Guía1_0!$K$5:$K$235,1,0),0)</f>
        <v>0</v>
      </c>
      <c r="M1319" s="1227">
        <f>IFERROR(VLOOKUP(A1319,'Resumen Diario1_1'!$K$5:$K$233,1,0),0)</f>
        <v>0</v>
      </c>
      <c r="N1319" s="1227">
        <f>IFERROR(VLOOKUP(A1319,'Comunicación de Baja1_0'!$K$5:$K$233,1,0),0)</f>
        <v>0</v>
      </c>
      <c r="O1319" s="1227">
        <f>IFERROR(VLOOKUP(A1319,'Resumen de reversiones1_0'!$K$5:$K$1000,1,0),0)</f>
        <v>0</v>
      </c>
      <c r="P1319" s="1227">
        <f>IFERROR(VLOOKUP(A1319,Factura2_0!$L$5:$L$971,1,0),0)</f>
        <v>0</v>
      </c>
      <c r="Q1319" s="1227">
        <f>IFERROR(VLOOKUP($A1319,Boleta2_0!$L$5:$L$1117,1,0),0)</f>
        <v>0</v>
      </c>
      <c r="R1319" s="1227">
        <f>IFERROR(VLOOKUP($A1319,'Servicios Públicos2_0'!$L$5:$L$462,1,0),0)</f>
        <v>0</v>
      </c>
      <c r="S1319" s="1227">
        <f>IFERROR(VLOOKUP($A1319,NotaCredito2_0!$L$5:$L$457,1,0),0)</f>
        <v>0</v>
      </c>
      <c r="T1319" s="1227">
        <f>IFERROR(VLOOKUP($A1319,NotaDebito2_0!$L$5:$L$454,1,0),0)</f>
        <v>0</v>
      </c>
      <c r="U1319" s="1227">
        <f>IFERROR(VLOOKUP($A1319,General!$D$6:$D$235,1,0),0)</f>
        <v>0</v>
      </c>
      <c r="V1319" s="1227">
        <f>IFERROR(VLOOKUP($A1319,Firma!$H$4:$H$232,1,0),0)</f>
        <v>0</v>
      </c>
      <c r="W1319" s="365" t="s">
        <v>1368</v>
      </c>
      <c r="X1319" s="1229" t="str">
        <f t="shared" si="22"/>
        <v>4054</v>
      </c>
    </row>
    <row r="1320" spans="1:24" x14ac:dyDescent="0.25">
      <c r="A1320" s="365" t="s">
        <v>1366</v>
      </c>
      <c r="B1320" s="1249" t="s">
        <v>309</v>
      </c>
      <c r="C1320" s="1382"/>
      <c r="D1320" s="1090"/>
      <c r="E1320" s="449"/>
      <c r="F1320" s="1227" t="str">
        <f>IFERROR(VLOOKUP(A1320,Factura1_0!$K$5:$K$263,1,0),"0")</f>
        <v>0</v>
      </c>
      <c r="G1320" s="1227">
        <f>IFERROR(VLOOKUP(A1320,Boleta1_0!$K$5:$K$248,1,0),0)</f>
        <v>0</v>
      </c>
      <c r="H1320" s="1227">
        <f>IFERROR(VLOOKUP(A1320,'Nota de Débito1_0'!$K$5:$K$238,1,0),0)</f>
        <v>0</v>
      </c>
      <c r="I1320" s="1227">
        <f>IFERROR(VLOOKUP(A1320,'Nota de Crédito1_0'!$K$5:$K$238,1,0),0)</f>
        <v>0</v>
      </c>
      <c r="J1320" s="1227">
        <f>IFERROR(VLOOKUP(A1320,Retenciones1_0!$K$5:$K$237,1,0),0)</f>
        <v>0</v>
      </c>
      <c r="K1320" s="1227">
        <f>IFERROR(VLOOKUP(A1320,Percepciones1_0!$K$5:$K$236,1,0),0)</f>
        <v>0</v>
      </c>
      <c r="L1320" s="1227" t="str">
        <f>IFERROR(VLOOKUP(A1320,Guía1_0!$K$5:$K$235,1,0),0)</f>
        <v>4055</v>
      </c>
      <c r="M1320" s="1227">
        <f>IFERROR(VLOOKUP(A1320,'Resumen Diario1_1'!$K$5:$K$233,1,0),0)</f>
        <v>0</v>
      </c>
      <c r="N1320" s="1227">
        <f>IFERROR(VLOOKUP(A1320,'Comunicación de Baja1_0'!$K$5:$K$233,1,0),0)</f>
        <v>0</v>
      </c>
      <c r="O1320" s="1227">
        <f>IFERROR(VLOOKUP(A1320,'Resumen de reversiones1_0'!$K$5:$K$1000,1,0),0)</f>
        <v>0</v>
      </c>
      <c r="P1320" s="1227">
        <f>IFERROR(VLOOKUP(A1320,Factura2_0!$L$5:$L$971,1,0),0)</f>
        <v>0</v>
      </c>
      <c r="Q1320" s="1227">
        <f>IFERROR(VLOOKUP($A1320,Boleta2_0!$L$5:$L$1117,1,0),0)</f>
        <v>0</v>
      </c>
      <c r="R1320" s="1227">
        <f>IFERROR(VLOOKUP($A1320,'Servicios Públicos2_0'!$L$5:$L$462,1,0),0)</f>
        <v>0</v>
      </c>
      <c r="S1320" s="1227">
        <f>IFERROR(VLOOKUP($A1320,NotaCredito2_0!$L$5:$L$457,1,0),0)</f>
        <v>0</v>
      </c>
      <c r="T1320" s="1227">
        <f>IFERROR(VLOOKUP($A1320,NotaDebito2_0!$L$5:$L$454,1,0),0)</f>
        <v>0</v>
      </c>
      <c r="U1320" s="1227">
        <f>IFERROR(VLOOKUP($A1320,General!$D$6:$D$235,1,0),0)</f>
        <v>0</v>
      </c>
      <c r="V1320" s="1227">
        <f>IFERROR(VLOOKUP($A1320,Firma!$H$4:$H$232,1,0),0)</f>
        <v>0</v>
      </c>
      <c r="W1320" s="365" t="s">
        <v>1366</v>
      </c>
      <c r="X1320" s="1229" t="str">
        <f t="shared" si="22"/>
        <v>4055</v>
      </c>
    </row>
    <row r="1321" spans="1:24" x14ac:dyDescent="0.25">
      <c r="A1321" s="365" t="s">
        <v>1365</v>
      </c>
      <c r="B1321" s="1249" t="s">
        <v>1364</v>
      </c>
      <c r="C1321" s="1382"/>
      <c r="D1321" s="1090"/>
      <c r="E1321" s="449"/>
      <c r="F1321" s="1227" t="str">
        <f>IFERROR(VLOOKUP(A1321,Factura1_0!$K$5:$K$263,1,0),"0")</f>
        <v>0</v>
      </c>
      <c r="G1321" s="1227">
        <f>IFERROR(VLOOKUP(A1321,Boleta1_0!$K$5:$K$248,1,0),0)</f>
        <v>0</v>
      </c>
      <c r="H1321" s="1227">
        <f>IFERROR(VLOOKUP(A1321,'Nota de Débito1_0'!$K$5:$K$238,1,0),0)</f>
        <v>0</v>
      </c>
      <c r="I1321" s="1227">
        <f>IFERROR(VLOOKUP(A1321,'Nota de Crédito1_0'!$K$5:$K$238,1,0),0)</f>
        <v>0</v>
      </c>
      <c r="J1321" s="1227">
        <f>IFERROR(VLOOKUP(A1321,Retenciones1_0!$K$5:$K$237,1,0),0)</f>
        <v>0</v>
      </c>
      <c r="K1321" s="1227">
        <f>IFERROR(VLOOKUP(A1321,Percepciones1_0!$K$5:$K$236,1,0),0)</f>
        <v>0</v>
      </c>
      <c r="L1321" s="1227">
        <f>IFERROR(VLOOKUP(A1321,Guía1_0!$K$5:$K$235,1,0),0)</f>
        <v>0</v>
      </c>
      <c r="M1321" s="1227">
        <f>IFERROR(VLOOKUP(A1321,'Resumen Diario1_1'!$K$5:$K$233,1,0),0)</f>
        <v>0</v>
      </c>
      <c r="N1321" s="1227">
        <f>IFERROR(VLOOKUP(A1321,'Comunicación de Baja1_0'!$K$5:$K$233,1,0),0)</f>
        <v>0</v>
      </c>
      <c r="O1321" s="1227">
        <f>IFERROR(VLOOKUP(A1321,'Resumen de reversiones1_0'!$K$5:$K$1000,1,0),0)</f>
        <v>0</v>
      </c>
      <c r="P1321" s="1227">
        <f>IFERROR(VLOOKUP(A1321,Factura2_0!$L$5:$L$971,1,0),0)</f>
        <v>0</v>
      </c>
      <c r="Q1321" s="1227">
        <f>IFERROR(VLOOKUP($A1321,Boleta2_0!$L$5:$L$1117,1,0),0)</f>
        <v>0</v>
      </c>
      <c r="R1321" s="1227">
        <f>IFERROR(VLOOKUP($A1321,'Servicios Públicos2_0'!$L$5:$L$462,1,0),0)</f>
        <v>0</v>
      </c>
      <c r="S1321" s="1227">
        <f>IFERROR(VLOOKUP($A1321,NotaCredito2_0!$L$5:$L$457,1,0),0)</f>
        <v>0</v>
      </c>
      <c r="T1321" s="1227">
        <f>IFERROR(VLOOKUP($A1321,NotaDebito2_0!$L$5:$L$454,1,0),0)</f>
        <v>0</v>
      </c>
      <c r="U1321" s="1227">
        <f>IFERROR(VLOOKUP($A1321,General!$D$6:$D$235,1,0),0)</f>
        <v>0</v>
      </c>
      <c r="V1321" s="1227">
        <f>IFERROR(VLOOKUP($A1321,Firma!$H$4:$H$232,1,0),0)</f>
        <v>0</v>
      </c>
      <c r="W1321" s="365" t="s">
        <v>1365</v>
      </c>
      <c r="X1321" s="1229" t="str">
        <f t="shared" si="22"/>
        <v>4056</v>
      </c>
    </row>
    <row r="1322" spans="1:24" x14ac:dyDescent="0.25">
      <c r="A1322" s="365" t="s">
        <v>1363</v>
      </c>
      <c r="B1322" s="1249" t="s">
        <v>1120</v>
      </c>
      <c r="C1322" s="1382"/>
      <c r="D1322" s="1090"/>
      <c r="E1322" s="449"/>
      <c r="F1322" s="1227" t="str">
        <f>IFERROR(VLOOKUP(A1322,Factura1_0!$K$5:$K$263,1,0),"0")</f>
        <v>0</v>
      </c>
      <c r="G1322" s="1227">
        <f>IFERROR(VLOOKUP(A1322,Boleta1_0!$K$5:$K$248,1,0),0)</f>
        <v>0</v>
      </c>
      <c r="H1322" s="1227">
        <f>IFERROR(VLOOKUP(A1322,'Nota de Débito1_0'!$K$5:$K$238,1,0),0)</f>
        <v>0</v>
      </c>
      <c r="I1322" s="1227">
        <f>IFERROR(VLOOKUP(A1322,'Nota de Crédito1_0'!$K$5:$K$238,1,0),0)</f>
        <v>0</v>
      </c>
      <c r="J1322" s="1227">
        <f>IFERROR(VLOOKUP(A1322,Retenciones1_0!$K$5:$K$237,1,0),0)</f>
        <v>0</v>
      </c>
      <c r="K1322" s="1227">
        <f>IFERROR(VLOOKUP(A1322,Percepciones1_0!$K$5:$K$236,1,0),0)</f>
        <v>0</v>
      </c>
      <c r="L1322" s="1227">
        <f>IFERROR(VLOOKUP(A1322,Guía1_0!$K$5:$K$235,1,0),0)</f>
        <v>0</v>
      </c>
      <c r="M1322" s="1227">
        <f>IFERROR(VLOOKUP(A1322,'Resumen Diario1_1'!$K$5:$K$233,1,0),0)</f>
        <v>0</v>
      </c>
      <c r="N1322" s="1227">
        <f>IFERROR(VLOOKUP(A1322,'Comunicación de Baja1_0'!$K$5:$K$233,1,0),0)</f>
        <v>0</v>
      </c>
      <c r="O1322" s="1227">
        <f>IFERROR(VLOOKUP(A1322,'Resumen de reversiones1_0'!$K$5:$K$1000,1,0),0)</f>
        <v>0</v>
      </c>
      <c r="P1322" s="1227">
        <f>IFERROR(VLOOKUP(A1322,Factura2_0!$L$5:$L$971,1,0),0)</f>
        <v>0</v>
      </c>
      <c r="Q1322" s="1227">
        <f>IFERROR(VLOOKUP($A1322,Boleta2_0!$L$5:$L$1117,1,0),0)</f>
        <v>0</v>
      </c>
      <c r="R1322" s="1227">
        <f>IFERROR(VLOOKUP($A1322,'Servicios Públicos2_0'!$L$5:$L$462,1,0),0)</f>
        <v>0</v>
      </c>
      <c r="S1322" s="1227">
        <f>IFERROR(VLOOKUP($A1322,NotaCredito2_0!$L$5:$L$457,1,0),0)</f>
        <v>0</v>
      </c>
      <c r="T1322" s="1227">
        <f>IFERROR(VLOOKUP($A1322,NotaDebito2_0!$L$5:$L$454,1,0),0)</f>
        <v>0</v>
      </c>
      <c r="U1322" s="1227">
        <f>IFERROR(VLOOKUP($A1322,General!$D$6:$D$235,1,0),0)</f>
        <v>0</v>
      </c>
      <c r="V1322" s="1227">
        <f>IFERROR(VLOOKUP($A1322,Firma!$H$4:$H$232,1,0),0)</f>
        <v>0</v>
      </c>
      <c r="W1322" s="365" t="s">
        <v>1363</v>
      </c>
      <c r="X1322" s="1229" t="str">
        <f t="shared" si="22"/>
        <v>4057</v>
      </c>
    </row>
    <row r="1323" spans="1:24" x14ac:dyDescent="0.25">
      <c r="A1323" s="365" t="s">
        <v>1362</v>
      </c>
      <c r="B1323" s="1249" t="s">
        <v>1361</v>
      </c>
      <c r="C1323" s="1382"/>
      <c r="D1323" s="1090"/>
      <c r="E1323" s="449"/>
      <c r="F1323" s="1227" t="str">
        <f>IFERROR(VLOOKUP(A1323,Factura1_0!$K$5:$K$263,1,0),"0")</f>
        <v>0</v>
      </c>
      <c r="G1323" s="1227">
        <f>IFERROR(VLOOKUP(A1323,Boleta1_0!$K$5:$K$248,1,0),0)</f>
        <v>0</v>
      </c>
      <c r="H1323" s="1227">
        <f>IFERROR(VLOOKUP(A1323,'Nota de Débito1_0'!$K$5:$K$238,1,0),0)</f>
        <v>0</v>
      </c>
      <c r="I1323" s="1227">
        <f>IFERROR(VLOOKUP(A1323,'Nota de Crédito1_0'!$K$5:$K$238,1,0),0)</f>
        <v>0</v>
      </c>
      <c r="J1323" s="1227">
        <f>IFERROR(VLOOKUP(A1323,Retenciones1_0!$K$5:$K$237,1,0),0)</f>
        <v>0</v>
      </c>
      <c r="K1323" s="1227">
        <f>IFERROR(VLOOKUP(A1323,Percepciones1_0!$K$5:$K$236,1,0),0)</f>
        <v>0</v>
      </c>
      <c r="L1323" s="1227">
        <f>IFERROR(VLOOKUP(A1323,Guía1_0!$K$5:$K$235,1,0),0)</f>
        <v>0</v>
      </c>
      <c r="M1323" s="1227">
        <f>IFERROR(VLOOKUP(A1323,'Resumen Diario1_1'!$K$5:$K$233,1,0),0)</f>
        <v>0</v>
      </c>
      <c r="N1323" s="1227">
        <f>IFERROR(VLOOKUP(A1323,'Comunicación de Baja1_0'!$K$5:$K$233,1,0),0)</f>
        <v>0</v>
      </c>
      <c r="O1323" s="1227">
        <f>IFERROR(VLOOKUP(A1323,'Resumen de reversiones1_0'!$K$5:$K$1000,1,0),0)</f>
        <v>0</v>
      </c>
      <c r="P1323" s="1227">
        <f>IFERROR(VLOOKUP(A1323,Factura2_0!$L$5:$L$971,1,0),0)</f>
        <v>0</v>
      </c>
      <c r="Q1323" s="1227">
        <f>IFERROR(VLOOKUP($A1323,Boleta2_0!$L$5:$L$1117,1,0),0)</f>
        <v>0</v>
      </c>
      <c r="R1323" s="1227">
        <f>IFERROR(VLOOKUP($A1323,'Servicios Públicos2_0'!$L$5:$L$462,1,0),0)</f>
        <v>0</v>
      </c>
      <c r="S1323" s="1227">
        <f>IFERROR(VLOOKUP($A1323,NotaCredito2_0!$L$5:$L$457,1,0),0)</f>
        <v>0</v>
      </c>
      <c r="T1323" s="1227">
        <f>IFERROR(VLOOKUP($A1323,NotaDebito2_0!$L$5:$L$454,1,0),0)</f>
        <v>0</v>
      </c>
      <c r="U1323" s="1227">
        <f>IFERROR(VLOOKUP($A1323,General!$D$6:$D$235,1,0),0)</f>
        <v>0</v>
      </c>
      <c r="V1323" s="1227">
        <f>IFERROR(VLOOKUP($A1323,Firma!$H$4:$H$232,1,0),0)</f>
        <v>0</v>
      </c>
      <c r="W1323" s="365" t="s">
        <v>1362</v>
      </c>
      <c r="X1323" s="1229" t="str">
        <f t="shared" si="22"/>
        <v>4058</v>
      </c>
    </row>
    <row r="1324" spans="1:24" x14ac:dyDescent="0.25">
      <c r="A1324" s="365" t="s">
        <v>1360</v>
      </c>
      <c r="B1324" s="1249" t="s">
        <v>1359</v>
      </c>
      <c r="C1324" s="1382"/>
      <c r="D1324" s="1090"/>
      <c r="E1324" s="449"/>
      <c r="F1324" s="1227" t="str">
        <f>IFERROR(VLOOKUP(A1324,Factura1_0!$K$5:$K$263,1,0),"0")</f>
        <v>0</v>
      </c>
      <c r="G1324" s="1227">
        <f>IFERROR(VLOOKUP(A1324,Boleta1_0!$K$5:$K$248,1,0),0)</f>
        <v>0</v>
      </c>
      <c r="H1324" s="1227">
        <f>IFERROR(VLOOKUP(A1324,'Nota de Débito1_0'!$K$5:$K$238,1,0),0)</f>
        <v>0</v>
      </c>
      <c r="I1324" s="1227">
        <f>IFERROR(VLOOKUP(A1324,'Nota de Crédito1_0'!$K$5:$K$238,1,0),0)</f>
        <v>0</v>
      </c>
      <c r="J1324" s="1227">
        <f>IFERROR(VLOOKUP(A1324,Retenciones1_0!$K$5:$K$237,1,0),0)</f>
        <v>0</v>
      </c>
      <c r="K1324" s="1227">
        <f>IFERROR(VLOOKUP(A1324,Percepciones1_0!$K$5:$K$236,1,0),0)</f>
        <v>0</v>
      </c>
      <c r="L1324" s="1227">
        <f>IFERROR(VLOOKUP(A1324,Guía1_0!$K$5:$K$235,1,0),0)</f>
        <v>0</v>
      </c>
      <c r="M1324" s="1227">
        <f>IFERROR(VLOOKUP(A1324,'Resumen Diario1_1'!$K$5:$K$233,1,0),0)</f>
        <v>0</v>
      </c>
      <c r="N1324" s="1227">
        <f>IFERROR(VLOOKUP(A1324,'Comunicación de Baja1_0'!$K$5:$K$233,1,0),0)</f>
        <v>0</v>
      </c>
      <c r="O1324" s="1227">
        <f>IFERROR(VLOOKUP(A1324,'Resumen de reversiones1_0'!$K$5:$K$1000,1,0),0)</f>
        <v>0</v>
      </c>
      <c r="P1324" s="1227">
        <f>IFERROR(VLOOKUP(A1324,Factura2_0!$L$5:$L$971,1,0),0)</f>
        <v>0</v>
      </c>
      <c r="Q1324" s="1227">
        <f>IFERROR(VLOOKUP($A1324,Boleta2_0!$L$5:$L$1117,1,0),0)</f>
        <v>0</v>
      </c>
      <c r="R1324" s="1227">
        <f>IFERROR(VLOOKUP($A1324,'Servicios Públicos2_0'!$L$5:$L$462,1,0),0)</f>
        <v>0</v>
      </c>
      <c r="S1324" s="1227">
        <f>IFERROR(VLOOKUP($A1324,NotaCredito2_0!$L$5:$L$457,1,0),0)</f>
        <v>0</v>
      </c>
      <c r="T1324" s="1227">
        <f>IFERROR(VLOOKUP($A1324,NotaDebito2_0!$L$5:$L$454,1,0),0)</f>
        <v>0</v>
      </c>
      <c r="U1324" s="1227">
        <f>IFERROR(VLOOKUP($A1324,General!$D$6:$D$235,1,0),0)</f>
        <v>0</v>
      </c>
      <c r="V1324" s="1227">
        <f>IFERROR(VLOOKUP($A1324,Firma!$H$4:$H$232,1,0),0)</f>
        <v>0</v>
      </c>
      <c r="W1324" s="365" t="s">
        <v>1360</v>
      </c>
      <c r="X1324" s="1229" t="str">
        <f t="shared" si="22"/>
        <v>4059</v>
      </c>
    </row>
    <row r="1325" spans="1:24" x14ac:dyDescent="0.25">
      <c r="A1325" s="365" t="s">
        <v>1358</v>
      </c>
      <c r="B1325" s="1249" t="s">
        <v>1357</v>
      </c>
      <c r="C1325" s="1382"/>
      <c r="D1325" s="1090"/>
      <c r="E1325" s="449"/>
      <c r="F1325" s="1227" t="str">
        <f>IFERROR(VLOOKUP(A1325,Factura1_0!$K$5:$K$263,1,0),"0")</f>
        <v>0</v>
      </c>
      <c r="G1325" s="1227">
        <f>IFERROR(VLOOKUP(A1325,Boleta1_0!$K$5:$K$248,1,0),0)</f>
        <v>0</v>
      </c>
      <c r="H1325" s="1227">
        <f>IFERROR(VLOOKUP(A1325,'Nota de Débito1_0'!$K$5:$K$238,1,0),0)</f>
        <v>0</v>
      </c>
      <c r="I1325" s="1227">
        <f>IFERROR(VLOOKUP(A1325,'Nota de Crédito1_0'!$K$5:$K$238,1,0),0)</f>
        <v>0</v>
      </c>
      <c r="J1325" s="1227">
        <f>IFERROR(VLOOKUP(A1325,Retenciones1_0!$K$5:$K$237,1,0),0)</f>
        <v>0</v>
      </c>
      <c r="K1325" s="1227">
        <f>IFERROR(VLOOKUP(A1325,Percepciones1_0!$K$5:$K$236,1,0),0)</f>
        <v>0</v>
      </c>
      <c r="L1325" s="1227">
        <f>IFERROR(VLOOKUP(A1325,Guía1_0!$K$5:$K$235,1,0),0)</f>
        <v>0</v>
      </c>
      <c r="M1325" s="1227">
        <f>IFERROR(VLOOKUP(A1325,'Resumen Diario1_1'!$K$5:$K$233,1,0),0)</f>
        <v>0</v>
      </c>
      <c r="N1325" s="1227">
        <f>IFERROR(VLOOKUP(A1325,'Comunicación de Baja1_0'!$K$5:$K$233,1,0),0)</f>
        <v>0</v>
      </c>
      <c r="O1325" s="1227">
        <f>IFERROR(VLOOKUP(A1325,'Resumen de reversiones1_0'!$K$5:$K$1000,1,0),0)</f>
        <v>0</v>
      </c>
      <c r="P1325" s="1227">
        <f>IFERROR(VLOOKUP(A1325,Factura2_0!$L$5:$L$971,1,0),0)</f>
        <v>0</v>
      </c>
      <c r="Q1325" s="1227">
        <f>IFERROR(VLOOKUP($A1325,Boleta2_0!$L$5:$L$1117,1,0),0)</f>
        <v>0</v>
      </c>
      <c r="R1325" s="1227">
        <f>IFERROR(VLOOKUP($A1325,'Servicios Públicos2_0'!$L$5:$L$462,1,0),0)</f>
        <v>0</v>
      </c>
      <c r="S1325" s="1227">
        <f>IFERROR(VLOOKUP($A1325,NotaCredito2_0!$L$5:$L$457,1,0),0)</f>
        <v>0</v>
      </c>
      <c r="T1325" s="1227">
        <f>IFERROR(VLOOKUP($A1325,NotaDebito2_0!$L$5:$L$454,1,0),0)</f>
        <v>0</v>
      </c>
      <c r="U1325" s="1227">
        <f>IFERROR(VLOOKUP($A1325,General!$D$6:$D$235,1,0),0)</f>
        <v>0</v>
      </c>
      <c r="V1325" s="1227">
        <f>IFERROR(VLOOKUP($A1325,Firma!$H$4:$H$232,1,0),0)</f>
        <v>0</v>
      </c>
      <c r="W1325" s="365" t="s">
        <v>1358</v>
      </c>
      <c r="X1325" s="1229" t="str">
        <f t="shared" si="22"/>
        <v>4060</v>
      </c>
    </row>
    <row r="1326" spans="1:24" x14ac:dyDescent="0.25">
      <c r="A1326" s="365" t="s">
        <v>1356</v>
      </c>
      <c r="B1326" s="1249" t="s">
        <v>1355</v>
      </c>
      <c r="C1326" s="1382"/>
      <c r="D1326" s="1090"/>
      <c r="E1326" s="449"/>
      <c r="F1326" s="1227" t="str">
        <f>IFERROR(VLOOKUP(A1326,Factura1_0!$K$5:$K$263,1,0),"0")</f>
        <v>0</v>
      </c>
      <c r="G1326" s="1227">
        <f>IFERROR(VLOOKUP(A1326,Boleta1_0!$K$5:$K$248,1,0),0)</f>
        <v>0</v>
      </c>
      <c r="H1326" s="1227">
        <f>IFERROR(VLOOKUP(A1326,'Nota de Débito1_0'!$K$5:$K$238,1,0),0)</f>
        <v>0</v>
      </c>
      <c r="I1326" s="1227">
        <f>IFERROR(VLOOKUP(A1326,'Nota de Crédito1_0'!$K$5:$K$238,1,0),0)</f>
        <v>0</v>
      </c>
      <c r="J1326" s="1227">
        <f>IFERROR(VLOOKUP(A1326,Retenciones1_0!$K$5:$K$237,1,0),0)</f>
        <v>0</v>
      </c>
      <c r="K1326" s="1227">
        <f>IFERROR(VLOOKUP(A1326,Percepciones1_0!$K$5:$K$236,1,0),0)</f>
        <v>0</v>
      </c>
      <c r="L1326" s="1227">
        <f>IFERROR(VLOOKUP(A1326,Guía1_0!$K$5:$K$235,1,0),0)</f>
        <v>0</v>
      </c>
      <c r="M1326" s="1227">
        <f>IFERROR(VLOOKUP(A1326,'Resumen Diario1_1'!$K$5:$K$233,1,0),0)</f>
        <v>0</v>
      </c>
      <c r="N1326" s="1227">
        <f>IFERROR(VLOOKUP(A1326,'Comunicación de Baja1_0'!$K$5:$K$233,1,0),0)</f>
        <v>0</v>
      </c>
      <c r="O1326" s="1227">
        <f>IFERROR(VLOOKUP(A1326,'Resumen de reversiones1_0'!$K$5:$K$1000,1,0),0)</f>
        <v>0</v>
      </c>
      <c r="P1326" s="1227">
        <f>IFERROR(VLOOKUP(A1326,Factura2_0!$L$5:$L$971,1,0),0)</f>
        <v>0</v>
      </c>
      <c r="Q1326" s="1227">
        <f>IFERROR(VLOOKUP($A1326,Boleta2_0!$L$5:$L$1117,1,0),0)</f>
        <v>0</v>
      </c>
      <c r="R1326" s="1227">
        <f>IFERROR(VLOOKUP($A1326,'Servicios Públicos2_0'!$L$5:$L$462,1,0),0)</f>
        <v>0</v>
      </c>
      <c r="S1326" s="1227">
        <f>IFERROR(VLOOKUP($A1326,NotaCredito2_0!$L$5:$L$457,1,0),0)</f>
        <v>0</v>
      </c>
      <c r="T1326" s="1227">
        <f>IFERROR(VLOOKUP($A1326,NotaDebito2_0!$L$5:$L$454,1,0),0)</f>
        <v>0</v>
      </c>
      <c r="U1326" s="1227">
        <f>IFERROR(VLOOKUP($A1326,General!$D$6:$D$235,1,0),0)</f>
        <v>0</v>
      </c>
      <c r="V1326" s="1227">
        <f>IFERROR(VLOOKUP($A1326,Firma!$H$4:$H$232,1,0),0)</f>
        <v>0</v>
      </c>
      <c r="W1326" s="365" t="s">
        <v>1356</v>
      </c>
      <c r="X1326" s="1229" t="str">
        <f t="shared" si="22"/>
        <v>4061</v>
      </c>
    </row>
    <row r="1327" spans="1:24" x14ac:dyDescent="0.25">
      <c r="A1327" s="365" t="s">
        <v>1354</v>
      </c>
      <c r="B1327" s="1249" t="s">
        <v>1353</v>
      </c>
      <c r="C1327" s="1382"/>
      <c r="D1327" s="1090"/>
      <c r="E1327" s="449"/>
      <c r="F1327" s="1227" t="str">
        <f>IFERROR(VLOOKUP(A1327,Factura1_0!$K$5:$K$263,1,0),"0")</f>
        <v>0</v>
      </c>
      <c r="G1327" s="1227">
        <f>IFERROR(VLOOKUP(A1327,Boleta1_0!$K$5:$K$248,1,0),0)</f>
        <v>0</v>
      </c>
      <c r="H1327" s="1227">
        <f>IFERROR(VLOOKUP(A1327,'Nota de Débito1_0'!$K$5:$K$238,1,0),0)</f>
        <v>0</v>
      </c>
      <c r="I1327" s="1227">
        <f>IFERROR(VLOOKUP(A1327,'Nota de Crédito1_0'!$K$5:$K$238,1,0),0)</f>
        <v>0</v>
      </c>
      <c r="J1327" s="1227">
        <f>IFERROR(VLOOKUP(A1327,Retenciones1_0!$K$5:$K$237,1,0),0)</f>
        <v>0</v>
      </c>
      <c r="K1327" s="1227">
        <f>IFERROR(VLOOKUP(A1327,Percepciones1_0!$K$5:$K$236,1,0),0)</f>
        <v>0</v>
      </c>
      <c r="L1327" s="1227">
        <f>IFERROR(VLOOKUP(A1327,Guía1_0!$K$5:$K$235,1,0),0)</f>
        <v>0</v>
      </c>
      <c r="M1327" s="1227">
        <f>IFERROR(VLOOKUP(A1327,'Resumen Diario1_1'!$K$5:$K$233,1,0),0)</f>
        <v>0</v>
      </c>
      <c r="N1327" s="1227">
        <f>IFERROR(VLOOKUP(A1327,'Comunicación de Baja1_0'!$K$5:$K$233,1,0),0)</f>
        <v>0</v>
      </c>
      <c r="O1327" s="1227">
        <f>IFERROR(VLOOKUP(A1327,'Resumen de reversiones1_0'!$K$5:$K$1000,1,0),0)</f>
        <v>0</v>
      </c>
      <c r="P1327" s="1227">
        <f>IFERROR(VLOOKUP(A1327,Factura2_0!$L$5:$L$971,1,0),0)</f>
        <v>0</v>
      </c>
      <c r="Q1327" s="1227">
        <f>IFERROR(VLOOKUP($A1327,Boleta2_0!$L$5:$L$1117,1,0),0)</f>
        <v>0</v>
      </c>
      <c r="R1327" s="1227">
        <f>IFERROR(VLOOKUP($A1327,'Servicios Públicos2_0'!$L$5:$L$462,1,0),0)</f>
        <v>0</v>
      </c>
      <c r="S1327" s="1227">
        <f>IFERROR(VLOOKUP($A1327,NotaCredito2_0!$L$5:$L$457,1,0),0)</f>
        <v>0</v>
      </c>
      <c r="T1327" s="1227">
        <f>IFERROR(VLOOKUP($A1327,NotaDebito2_0!$L$5:$L$454,1,0),0)</f>
        <v>0</v>
      </c>
      <c r="U1327" s="1227">
        <f>IFERROR(VLOOKUP($A1327,General!$D$6:$D$235,1,0),0)</f>
        <v>0</v>
      </c>
      <c r="V1327" s="1227">
        <f>IFERROR(VLOOKUP($A1327,Firma!$H$4:$H$232,1,0),0)</f>
        <v>0</v>
      </c>
      <c r="W1327" s="365" t="s">
        <v>1354</v>
      </c>
      <c r="X1327" s="1229" t="str">
        <f t="shared" si="22"/>
        <v>4062</v>
      </c>
    </row>
    <row r="1328" spans="1:24" x14ac:dyDescent="0.25">
      <c r="A1328" s="365" t="s">
        <v>1352</v>
      </c>
      <c r="B1328" s="1249" t="s">
        <v>1351</v>
      </c>
      <c r="C1328" s="1382"/>
      <c r="D1328" s="1090"/>
      <c r="E1328" s="449"/>
      <c r="F1328" s="1227" t="str">
        <f>IFERROR(VLOOKUP(A1328,Factura1_0!$K$5:$K$263,1,0),"0")</f>
        <v>0</v>
      </c>
      <c r="G1328" s="1227">
        <f>IFERROR(VLOOKUP(A1328,Boleta1_0!$K$5:$K$248,1,0),0)</f>
        <v>0</v>
      </c>
      <c r="H1328" s="1227">
        <f>IFERROR(VLOOKUP(A1328,'Nota de Débito1_0'!$K$5:$K$238,1,0),0)</f>
        <v>0</v>
      </c>
      <c r="I1328" s="1227">
        <f>IFERROR(VLOOKUP(A1328,'Nota de Crédito1_0'!$K$5:$K$238,1,0),0)</f>
        <v>0</v>
      </c>
      <c r="J1328" s="1227">
        <f>IFERROR(VLOOKUP(A1328,Retenciones1_0!$K$5:$K$237,1,0),0)</f>
        <v>0</v>
      </c>
      <c r="K1328" s="1227">
        <f>IFERROR(VLOOKUP(A1328,Percepciones1_0!$K$5:$K$236,1,0),0)</f>
        <v>0</v>
      </c>
      <c r="L1328" s="1227">
        <f>IFERROR(VLOOKUP(A1328,Guía1_0!$K$5:$K$235,1,0),0)</f>
        <v>0</v>
      </c>
      <c r="M1328" s="1227">
        <f>IFERROR(VLOOKUP(A1328,'Resumen Diario1_1'!$K$5:$K$233,1,0),0)</f>
        <v>0</v>
      </c>
      <c r="N1328" s="1227">
        <f>IFERROR(VLOOKUP(A1328,'Comunicación de Baja1_0'!$K$5:$K$233,1,0),0)</f>
        <v>0</v>
      </c>
      <c r="O1328" s="1227">
        <f>IFERROR(VLOOKUP(A1328,'Resumen de reversiones1_0'!$K$5:$K$1000,1,0),0)</f>
        <v>0</v>
      </c>
      <c r="P1328" s="1227">
        <f>IFERROR(VLOOKUP(A1328,Factura2_0!$L$5:$L$971,1,0),0)</f>
        <v>0</v>
      </c>
      <c r="Q1328" s="1227">
        <f>IFERROR(VLOOKUP($A1328,Boleta2_0!$L$5:$L$1117,1,0),0)</f>
        <v>0</v>
      </c>
      <c r="R1328" s="1227">
        <f>IFERROR(VLOOKUP($A1328,'Servicios Públicos2_0'!$L$5:$L$462,1,0),0)</f>
        <v>0</v>
      </c>
      <c r="S1328" s="1227">
        <f>IFERROR(VLOOKUP($A1328,NotaCredito2_0!$L$5:$L$457,1,0),0)</f>
        <v>0</v>
      </c>
      <c r="T1328" s="1227">
        <f>IFERROR(VLOOKUP($A1328,NotaDebito2_0!$L$5:$L$454,1,0),0)</f>
        <v>0</v>
      </c>
      <c r="U1328" s="1227">
        <f>IFERROR(VLOOKUP($A1328,General!$D$6:$D$235,1,0),0)</f>
        <v>0</v>
      </c>
      <c r="V1328" s="1227">
        <f>IFERROR(VLOOKUP($A1328,Firma!$H$4:$H$232,1,0),0)</f>
        <v>0</v>
      </c>
      <c r="W1328" s="365" t="s">
        <v>1352</v>
      </c>
      <c r="X1328" s="1229" t="str">
        <f t="shared" si="22"/>
        <v>4063</v>
      </c>
    </row>
    <row r="1329" spans="1:24" x14ac:dyDescent="0.25">
      <c r="A1329" s="365" t="s">
        <v>1350</v>
      </c>
      <c r="B1329" s="1249" t="s">
        <v>1349</v>
      </c>
      <c r="C1329" s="1382"/>
      <c r="D1329" s="1090"/>
      <c r="E1329" s="449"/>
      <c r="F1329" s="1227" t="str">
        <f>IFERROR(VLOOKUP(A1329,Factura1_0!$K$5:$K$263,1,0),"0")</f>
        <v>0</v>
      </c>
      <c r="G1329" s="1227">
        <f>IFERROR(VLOOKUP(A1329,Boleta1_0!$K$5:$K$248,1,0),0)</f>
        <v>0</v>
      </c>
      <c r="H1329" s="1227">
        <f>IFERROR(VLOOKUP(A1329,'Nota de Débito1_0'!$K$5:$K$238,1,0),0)</f>
        <v>0</v>
      </c>
      <c r="I1329" s="1227">
        <f>IFERROR(VLOOKUP(A1329,'Nota de Crédito1_0'!$K$5:$K$238,1,0),0)</f>
        <v>0</v>
      </c>
      <c r="J1329" s="1227">
        <f>IFERROR(VLOOKUP(A1329,Retenciones1_0!$K$5:$K$237,1,0),0)</f>
        <v>0</v>
      </c>
      <c r="K1329" s="1227">
        <f>IFERROR(VLOOKUP(A1329,Percepciones1_0!$K$5:$K$236,1,0),0)</f>
        <v>0</v>
      </c>
      <c r="L1329" s="1227">
        <f>IFERROR(VLOOKUP(A1329,Guía1_0!$K$5:$K$235,1,0),0)</f>
        <v>0</v>
      </c>
      <c r="M1329" s="1227">
        <f>IFERROR(VLOOKUP(A1329,'Resumen Diario1_1'!$K$5:$K$233,1,0),0)</f>
        <v>0</v>
      </c>
      <c r="N1329" s="1227">
        <f>IFERROR(VLOOKUP(A1329,'Comunicación de Baja1_0'!$K$5:$K$233,1,0),0)</f>
        <v>0</v>
      </c>
      <c r="O1329" s="1227">
        <f>IFERROR(VLOOKUP(A1329,'Resumen de reversiones1_0'!$K$5:$K$1000,1,0),0)</f>
        <v>0</v>
      </c>
      <c r="P1329" s="1227">
        <f>IFERROR(VLOOKUP(A1329,Factura2_0!$L$5:$L$971,1,0),0)</f>
        <v>0</v>
      </c>
      <c r="Q1329" s="1227">
        <f>IFERROR(VLOOKUP($A1329,Boleta2_0!$L$5:$L$1117,1,0),0)</f>
        <v>0</v>
      </c>
      <c r="R1329" s="1227">
        <f>IFERROR(VLOOKUP($A1329,'Servicios Públicos2_0'!$L$5:$L$462,1,0),0)</f>
        <v>0</v>
      </c>
      <c r="S1329" s="1227">
        <f>IFERROR(VLOOKUP($A1329,NotaCredito2_0!$L$5:$L$457,1,0),0)</f>
        <v>0</v>
      </c>
      <c r="T1329" s="1227">
        <f>IFERROR(VLOOKUP($A1329,NotaDebito2_0!$L$5:$L$454,1,0),0)</f>
        <v>0</v>
      </c>
      <c r="U1329" s="1227">
        <f>IFERROR(VLOOKUP($A1329,General!$D$6:$D$235,1,0),0)</f>
        <v>0</v>
      </c>
      <c r="V1329" s="1227">
        <f>IFERROR(VLOOKUP($A1329,Firma!$H$4:$H$232,1,0),0)</f>
        <v>0</v>
      </c>
      <c r="W1329" s="365" t="s">
        <v>1350</v>
      </c>
      <c r="X1329" s="1229" t="str">
        <f t="shared" si="22"/>
        <v>4064</v>
      </c>
    </row>
    <row r="1330" spans="1:24" x14ac:dyDescent="0.25">
      <c r="A1330" s="365" t="s">
        <v>1348</v>
      </c>
      <c r="B1330" s="1249" t="s">
        <v>1347</v>
      </c>
      <c r="C1330" s="1382"/>
      <c r="D1330" s="1090"/>
      <c r="E1330" s="449"/>
      <c r="F1330" s="1227" t="str">
        <f>IFERROR(VLOOKUP(A1330,Factura1_0!$K$5:$K$263,1,0),"0")</f>
        <v>0</v>
      </c>
      <c r="G1330" s="1227">
        <f>IFERROR(VLOOKUP(A1330,Boleta1_0!$K$5:$K$248,1,0),0)</f>
        <v>0</v>
      </c>
      <c r="H1330" s="1227">
        <f>IFERROR(VLOOKUP(A1330,'Nota de Débito1_0'!$K$5:$K$238,1,0),0)</f>
        <v>0</v>
      </c>
      <c r="I1330" s="1227">
        <f>IFERROR(VLOOKUP(A1330,'Nota de Crédito1_0'!$K$5:$K$238,1,0),0)</f>
        <v>0</v>
      </c>
      <c r="J1330" s="1227">
        <f>IFERROR(VLOOKUP(A1330,Retenciones1_0!$K$5:$K$237,1,0),0)</f>
        <v>0</v>
      </c>
      <c r="K1330" s="1227">
        <f>IFERROR(VLOOKUP(A1330,Percepciones1_0!$K$5:$K$236,1,0),0)</f>
        <v>0</v>
      </c>
      <c r="L1330" s="1227">
        <f>IFERROR(VLOOKUP(A1330,Guía1_0!$K$5:$K$235,1,0),0)</f>
        <v>0</v>
      </c>
      <c r="M1330" s="1227">
        <f>IFERROR(VLOOKUP(A1330,'Resumen Diario1_1'!$K$5:$K$233,1,0),0)</f>
        <v>0</v>
      </c>
      <c r="N1330" s="1227">
        <f>IFERROR(VLOOKUP(A1330,'Comunicación de Baja1_0'!$K$5:$K$233,1,0),0)</f>
        <v>0</v>
      </c>
      <c r="O1330" s="1227">
        <f>IFERROR(VLOOKUP(A1330,'Resumen de reversiones1_0'!$K$5:$K$1000,1,0),0)</f>
        <v>0</v>
      </c>
      <c r="P1330" s="1227">
        <f>IFERROR(VLOOKUP(A1330,Factura2_0!$L$5:$L$971,1,0),0)</f>
        <v>0</v>
      </c>
      <c r="Q1330" s="1227">
        <f>IFERROR(VLOOKUP($A1330,Boleta2_0!$L$5:$L$1117,1,0),0)</f>
        <v>0</v>
      </c>
      <c r="R1330" s="1227">
        <f>IFERROR(VLOOKUP($A1330,'Servicios Públicos2_0'!$L$5:$L$462,1,0),0)</f>
        <v>0</v>
      </c>
      <c r="S1330" s="1227">
        <f>IFERROR(VLOOKUP($A1330,NotaCredito2_0!$L$5:$L$457,1,0),0)</f>
        <v>0</v>
      </c>
      <c r="T1330" s="1227">
        <f>IFERROR(VLOOKUP($A1330,NotaDebito2_0!$L$5:$L$454,1,0),0)</f>
        <v>0</v>
      </c>
      <c r="U1330" s="1227">
        <f>IFERROR(VLOOKUP($A1330,General!$D$6:$D$235,1,0),0)</f>
        <v>0</v>
      </c>
      <c r="V1330" s="1227">
        <f>IFERROR(VLOOKUP($A1330,Firma!$H$4:$H$232,1,0),0)</f>
        <v>0</v>
      </c>
      <c r="W1330" s="365" t="s">
        <v>1348</v>
      </c>
      <c r="X1330" s="1229" t="str">
        <f t="shared" si="22"/>
        <v>4065</v>
      </c>
    </row>
    <row r="1331" spans="1:24" x14ac:dyDescent="0.25">
      <c r="A1331" s="365" t="s">
        <v>1346</v>
      </c>
      <c r="B1331" s="1249" t="s">
        <v>1345</v>
      </c>
      <c r="C1331" s="1382"/>
      <c r="D1331" s="1090"/>
      <c r="E1331" s="449"/>
      <c r="F1331" s="1227" t="str">
        <f>IFERROR(VLOOKUP(A1331,Factura1_0!$K$5:$K$263,1,0),"0")</f>
        <v>0</v>
      </c>
      <c r="G1331" s="1227">
        <f>IFERROR(VLOOKUP(A1331,Boleta1_0!$K$5:$K$248,1,0),0)</f>
        <v>0</v>
      </c>
      <c r="H1331" s="1227">
        <f>IFERROR(VLOOKUP(A1331,'Nota de Débito1_0'!$K$5:$K$238,1,0),0)</f>
        <v>0</v>
      </c>
      <c r="I1331" s="1227">
        <f>IFERROR(VLOOKUP(A1331,'Nota de Crédito1_0'!$K$5:$K$238,1,0),0)</f>
        <v>0</v>
      </c>
      <c r="J1331" s="1227">
        <f>IFERROR(VLOOKUP(A1331,Retenciones1_0!$K$5:$K$237,1,0),0)</f>
        <v>0</v>
      </c>
      <c r="K1331" s="1227">
        <f>IFERROR(VLOOKUP(A1331,Percepciones1_0!$K$5:$K$236,1,0),0)</f>
        <v>0</v>
      </c>
      <c r="L1331" s="1227">
        <f>IFERROR(VLOOKUP(A1331,Guía1_0!$K$5:$K$235,1,0),0)</f>
        <v>0</v>
      </c>
      <c r="M1331" s="1227">
        <f>IFERROR(VLOOKUP(A1331,'Resumen Diario1_1'!$K$5:$K$233,1,0),0)</f>
        <v>0</v>
      </c>
      <c r="N1331" s="1227">
        <f>IFERROR(VLOOKUP(A1331,'Comunicación de Baja1_0'!$K$5:$K$233,1,0),0)</f>
        <v>0</v>
      </c>
      <c r="O1331" s="1227">
        <f>IFERROR(VLOOKUP(A1331,'Resumen de reversiones1_0'!$K$5:$K$1000,1,0),0)</f>
        <v>0</v>
      </c>
      <c r="P1331" s="1227">
        <f>IFERROR(VLOOKUP(A1331,Factura2_0!$L$5:$L$971,1,0),0)</f>
        <v>0</v>
      </c>
      <c r="Q1331" s="1227">
        <f>IFERROR(VLOOKUP($A1331,Boleta2_0!$L$5:$L$1117,1,0),0)</f>
        <v>0</v>
      </c>
      <c r="R1331" s="1227">
        <f>IFERROR(VLOOKUP($A1331,'Servicios Públicos2_0'!$L$5:$L$462,1,0),0)</f>
        <v>0</v>
      </c>
      <c r="S1331" s="1227">
        <f>IFERROR(VLOOKUP($A1331,NotaCredito2_0!$L$5:$L$457,1,0),0)</f>
        <v>0</v>
      </c>
      <c r="T1331" s="1227">
        <f>IFERROR(VLOOKUP($A1331,NotaDebito2_0!$L$5:$L$454,1,0),0)</f>
        <v>0</v>
      </c>
      <c r="U1331" s="1227">
        <f>IFERROR(VLOOKUP($A1331,General!$D$6:$D$235,1,0),0)</f>
        <v>0</v>
      </c>
      <c r="V1331" s="1227">
        <f>IFERROR(VLOOKUP($A1331,Firma!$H$4:$H$232,1,0),0)</f>
        <v>0</v>
      </c>
      <c r="W1331" s="365" t="s">
        <v>1346</v>
      </c>
      <c r="X1331" s="1229" t="str">
        <f t="shared" si="22"/>
        <v>4066</v>
      </c>
    </row>
    <row r="1332" spans="1:24" x14ac:dyDescent="0.25">
      <c r="A1332" s="365" t="s">
        <v>1344</v>
      </c>
      <c r="B1332" s="1249" t="s">
        <v>1343</v>
      </c>
      <c r="C1332" s="1382"/>
      <c r="D1332" s="1090"/>
      <c r="E1332" s="449"/>
      <c r="F1332" s="1227" t="str">
        <f>IFERROR(VLOOKUP(A1332,Factura1_0!$K$5:$K$263,1,0),"0")</f>
        <v>0</v>
      </c>
      <c r="G1332" s="1227">
        <f>IFERROR(VLOOKUP(A1332,Boleta1_0!$K$5:$K$248,1,0),0)</f>
        <v>0</v>
      </c>
      <c r="H1332" s="1227">
        <f>IFERROR(VLOOKUP(A1332,'Nota de Débito1_0'!$K$5:$K$238,1,0),0)</f>
        <v>0</v>
      </c>
      <c r="I1332" s="1227">
        <f>IFERROR(VLOOKUP(A1332,'Nota de Crédito1_0'!$K$5:$K$238,1,0),0)</f>
        <v>0</v>
      </c>
      <c r="J1332" s="1227">
        <f>IFERROR(VLOOKUP(A1332,Retenciones1_0!$K$5:$K$237,1,0),0)</f>
        <v>0</v>
      </c>
      <c r="K1332" s="1227">
        <f>IFERROR(VLOOKUP(A1332,Percepciones1_0!$K$5:$K$236,1,0),0)</f>
        <v>0</v>
      </c>
      <c r="L1332" s="1227">
        <f>IFERROR(VLOOKUP(A1332,Guía1_0!$K$5:$K$235,1,0),0)</f>
        <v>0</v>
      </c>
      <c r="M1332" s="1227">
        <f>IFERROR(VLOOKUP(A1332,'Resumen Diario1_1'!$K$5:$K$233,1,0),0)</f>
        <v>0</v>
      </c>
      <c r="N1332" s="1227">
        <f>IFERROR(VLOOKUP(A1332,'Comunicación de Baja1_0'!$K$5:$K$233,1,0),0)</f>
        <v>0</v>
      </c>
      <c r="O1332" s="1227">
        <f>IFERROR(VLOOKUP(A1332,'Resumen de reversiones1_0'!$K$5:$K$1000,1,0),0)</f>
        <v>0</v>
      </c>
      <c r="P1332" s="1227">
        <f>IFERROR(VLOOKUP(A1332,Factura2_0!$L$5:$L$971,1,0),0)</f>
        <v>0</v>
      </c>
      <c r="Q1332" s="1227">
        <f>IFERROR(VLOOKUP($A1332,Boleta2_0!$L$5:$L$1117,1,0),0)</f>
        <v>0</v>
      </c>
      <c r="R1332" s="1227">
        <f>IFERROR(VLOOKUP($A1332,'Servicios Públicos2_0'!$L$5:$L$462,1,0),0)</f>
        <v>0</v>
      </c>
      <c r="S1332" s="1227">
        <f>IFERROR(VLOOKUP($A1332,NotaCredito2_0!$L$5:$L$457,1,0),0)</f>
        <v>0</v>
      </c>
      <c r="T1332" s="1227">
        <f>IFERROR(VLOOKUP($A1332,NotaDebito2_0!$L$5:$L$454,1,0),0)</f>
        <v>0</v>
      </c>
      <c r="U1332" s="1227">
        <f>IFERROR(VLOOKUP($A1332,General!$D$6:$D$235,1,0),0)</f>
        <v>0</v>
      </c>
      <c r="V1332" s="1227">
        <f>IFERROR(VLOOKUP($A1332,Firma!$H$4:$H$232,1,0),0)</f>
        <v>0</v>
      </c>
      <c r="W1332" s="365" t="s">
        <v>1344</v>
      </c>
      <c r="X1332" s="1229" t="str">
        <f t="shared" si="22"/>
        <v>4067</v>
      </c>
    </row>
    <row r="1333" spans="1:24" x14ac:dyDescent="0.25">
      <c r="A1333" s="365" t="s">
        <v>1342</v>
      </c>
      <c r="B1333" s="1249" t="s">
        <v>1341</v>
      </c>
      <c r="C1333" s="1382"/>
      <c r="D1333" s="1090"/>
      <c r="E1333" s="449"/>
      <c r="F1333" s="1227" t="str">
        <f>IFERROR(VLOOKUP(A1333,Factura1_0!$K$5:$K$263,1,0),"0")</f>
        <v>0</v>
      </c>
      <c r="G1333" s="1227">
        <f>IFERROR(VLOOKUP(A1333,Boleta1_0!$K$5:$K$248,1,0),0)</f>
        <v>0</v>
      </c>
      <c r="H1333" s="1227">
        <f>IFERROR(VLOOKUP(A1333,'Nota de Débito1_0'!$K$5:$K$238,1,0),0)</f>
        <v>0</v>
      </c>
      <c r="I1333" s="1227">
        <f>IFERROR(VLOOKUP(A1333,'Nota de Crédito1_0'!$K$5:$K$238,1,0),0)</f>
        <v>0</v>
      </c>
      <c r="J1333" s="1227">
        <f>IFERROR(VLOOKUP(A1333,Retenciones1_0!$K$5:$K$237,1,0),0)</f>
        <v>0</v>
      </c>
      <c r="K1333" s="1227">
        <f>IFERROR(VLOOKUP(A1333,Percepciones1_0!$K$5:$K$236,1,0),0)</f>
        <v>0</v>
      </c>
      <c r="L1333" s="1227">
        <f>IFERROR(VLOOKUP(A1333,Guía1_0!$K$5:$K$235,1,0),0)</f>
        <v>0</v>
      </c>
      <c r="M1333" s="1227">
        <f>IFERROR(VLOOKUP(A1333,'Resumen Diario1_1'!$K$5:$K$233,1,0),0)</f>
        <v>0</v>
      </c>
      <c r="N1333" s="1227">
        <f>IFERROR(VLOOKUP(A1333,'Comunicación de Baja1_0'!$K$5:$K$233,1,0),0)</f>
        <v>0</v>
      </c>
      <c r="O1333" s="1227">
        <f>IFERROR(VLOOKUP(A1333,'Resumen de reversiones1_0'!$K$5:$K$1000,1,0),0)</f>
        <v>0</v>
      </c>
      <c r="P1333" s="1227">
        <f>IFERROR(VLOOKUP(A1333,Factura2_0!$L$5:$L$971,1,0),0)</f>
        <v>0</v>
      </c>
      <c r="Q1333" s="1227">
        <f>IFERROR(VLOOKUP($A1333,Boleta2_0!$L$5:$L$1117,1,0),0)</f>
        <v>0</v>
      </c>
      <c r="R1333" s="1227">
        <f>IFERROR(VLOOKUP($A1333,'Servicios Públicos2_0'!$L$5:$L$462,1,0),0)</f>
        <v>0</v>
      </c>
      <c r="S1333" s="1227">
        <f>IFERROR(VLOOKUP($A1333,NotaCredito2_0!$L$5:$L$457,1,0),0)</f>
        <v>0</v>
      </c>
      <c r="T1333" s="1227">
        <f>IFERROR(VLOOKUP($A1333,NotaDebito2_0!$L$5:$L$454,1,0),0)</f>
        <v>0</v>
      </c>
      <c r="U1333" s="1227">
        <f>IFERROR(VLOOKUP($A1333,General!$D$6:$D$235,1,0),0)</f>
        <v>0</v>
      </c>
      <c r="V1333" s="1227">
        <f>IFERROR(VLOOKUP($A1333,Firma!$H$4:$H$232,1,0),0)</f>
        <v>0</v>
      </c>
      <c r="W1333" s="365" t="s">
        <v>1342</v>
      </c>
      <c r="X1333" s="1229" t="str">
        <f t="shared" si="22"/>
        <v>4068</v>
      </c>
    </row>
    <row r="1334" spans="1:24" x14ac:dyDescent="0.25">
      <c r="A1334" s="365" t="s">
        <v>1340</v>
      </c>
      <c r="B1334" s="1249" t="s">
        <v>1325</v>
      </c>
      <c r="C1334" s="1382"/>
      <c r="D1334" s="1090"/>
      <c r="E1334" s="449"/>
      <c r="F1334" s="1227" t="str">
        <f>IFERROR(VLOOKUP(A1334,Factura1_0!$K$5:$K$263,1,0),"0")</f>
        <v>0</v>
      </c>
      <c r="G1334" s="1227">
        <f>IFERROR(VLOOKUP(A1334,Boleta1_0!$K$5:$K$248,1,0),0)</f>
        <v>0</v>
      </c>
      <c r="H1334" s="1227">
        <f>IFERROR(VLOOKUP(A1334,'Nota de Débito1_0'!$K$5:$K$238,1,0),0)</f>
        <v>0</v>
      </c>
      <c r="I1334" s="1227">
        <f>IFERROR(VLOOKUP(A1334,'Nota de Crédito1_0'!$K$5:$K$238,1,0),0)</f>
        <v>0</v>
      </c>
      <c r="J1334" s="1227">
        <f>IFERROR(VLOOKUP(A1334,Retenciones1_0!$K$5:$K$237,1,0),0)</f>
        <v>0</v>
      </c>
      <c r="K1334" s="1227">
        <f>IFERROR(VLOOKUP(A1334,Percepciones1_0!$K$5:$K$236,1,0),0)</f>
        <v>0</v>
      </c>
      <c r="L1334" s="1227">
        <f>IFERROR(VLOOKUP(A1334,Guía1_0!$K$5:$K$235,1,0),0)</f>
        <v>0</v>
      </c>
      <c r="M1334" s="1227">
        <f>IFERROR(VLOOKUP(A1334,'Resumen Diario1_1'!$K$5:$K$233,1,0),0)</f>
        <v>0</v>
      </c>
      <c r="N1334" s="1227">
        <f>IFERROR(VLOOKUP(A1334,'Comunicación de Baja1_0'!$K$5:$K$233,1,0),0)</f>
        <v>0</v>
      </c>
      <c r="O1334" s="1227">
        <f>IFERROR(VLOOKUP(A1334,'Resumen de reversiones1_0'!$K$5:$K$1000,1,0),0)</f>
        <v>0</v>
      </c>
      <c r="P1334" s="1227">
        <f>IFERROR(VLOOKUP(A1334,Factura2_0!$L$5:$L$971,1,0),0)</f>
        <v>0</v>
      </c>
      <c r="Q1334" s="1227">
        <f>IFERROR(VLOOKUP($A1334,Boleta2_0!$L$5:$L$1117,1,0),0)</f>
        <v>0</v>
      </c>
      <c r="R1334" s="1227">
        <f>IFERROR(VLOOKUP($A1334,'Servicios Públicos2_0'!$L$5:$L$462,1,0),0)</f>
        <v>0</v>
      </c>
      <c r="S1334" s="1227">
        <f>IFERROR(VLOOKUP($A1334,NotaCredito2_0!$L$5:$L$457,1,0),0)</f>
        <v>0</v>
      </c>
      <c r="T1334" s="1227">
        <f>IFERROR(VLOOKUP($A1334,NotaDebito2_0!$L$5:$L$454,1,0),0)</f>
        <v>0</v>
      </c>
      <c r="U1334" s="1227">
        <f>IFERROR(VLOOKUP($A1334,General!$D$6:$D$235,1,0),0)</f>
        <v>0</v>
      </c>
      <c r="V1334" s="1227">
        <f>IFERROR(VLOOKUP($A1334,Firma!$H$4:$H$232,1,0),0)</f>
        <v>0</v>
      </c>
      <c r="W1334" s="365" t="s">
        <v>1340</v>
      </c>
      <c r="X1334" s="1229" t="str">
        <f t="shared" si="22"/>
        <v>4069</v>
      </c>
    </row>
    <row r="1335" spans="1:24" x14ac:dyDescent="0.25">
      <c r="A1335" s="365" t="s">
        <v>1339</v>
      </c>
      <c r="B1335" s="1249" t="s">
        <v>1323</v>
      </c>
      <c r="C1335" s="1382"/>
      <c r="D1335" s="1090"/>
      <c r="E1335" s="449"/>
      <c r="F1335" s="1227" t="str">
        <f>IFERROR(VLOOKUP(A1335,Factura1_0!$K$5:$K$263,1,0),"0")</f>
        <v>0</v>
      </c>
      <c r="G1335" s="1227">
        <f>IFERROR(VLOOKUP(A1335,Boleta1_0!$K$5:$K$248,1,0),0)</f>
        <v>0</v>
      </c>
      <c r="H1335" s="1227">
        <f>IFERROR(VLOOKUP(A1335,'Nota de Débito1_0'!$K$5:$K$238,1,0),0)</f>
        <v>0</v>
      </c>
      <c r="I1335" s="1227">
        <f>IFERROR(VLOOKUP(A1335,'Nota de Crédito1_0'!$K$5:$K$238,1,0),0)</f>
        <v>0</v>
      </c>
      <c r="J1335" s="1227">
        <f>IFERROR(VLOOKUP(A1335,Retenciones1_0!$K$5:$K$237,1,0),0)</f>
        <v>0</v>
      </c>
      <c r="K1335" s="1227">
        <f>IFERROR(VLOOKUP(A1335,Percepciones1_0!$K$5:$K$236,1,0),0)</f>
        <v>0</v>
      </c>
      <c r="L1335" s="1227">
        <f>IFERROR(VLOOKUP(A1335,Guía1_0!$K$5:$K$235,1,0),0)</f>
        <v>0</v>
      </c>
      <c r="M1335" s="1227">
        <f>IFERROR(VLOOKUP(A1335,'Resumen Diario1_1'!$K$5:$K$233,1,0),0)</f>
        <v>0</v>
      </c>
      <c r="N1335" s="1227">
        <f>IFERROR(VLOOKUP(A1335,'Comunicación de Baja1_0'!$K$5:$K$233,1,0),0)</f>
        <v>0</v>
      </c>
      <c r="O1335" s="1227">
        <f>IFERROR(VLOOKUP(A1335,'Resumen de reversiones1_0'!$K$5:$K$1000,1,0),0)</f>
        <v>0</v>
      </c>
      <c r="P1335" s="1227">
        <f>IFERROR(VLOOKUP(A1335,Factura2_0!$L$5:$L$971,1,0),0)</f>
        <v>0</v>
      </c>
      <c r="Q1335" s="1227">
        <f>IFERROR(VLOOKUP($A1335,Boleta2_0!$L$5:$L$1117,1,0),0)</f>
        <v>0</v>
      </c>
      <c r="R1335" s="1227">
        <f>IFERROR(VLOOKUP($A1335,'Servicios Públicos2_0'!$L$5:$L$462,1,0),0)</f>
        <v>0</v>
      </c>
      <c r="S1335" s="1227">
        <f>IFERROR(VLOOKUP($A1335,NotaCredito2_0!$L$5:$L$457,1,0),0)</f>
        <v>0</v>
      </c>
      <c r="T1335" s="1227">
        <f>IFERROR(VLOOKUP($A1335,NotaDebito2_0!$L$5:$L$454,1,0),0)</f>
        <v>0</v>
      </c>
      <c r="U1335" s="1227">
        <f>IFERROR(VLOOKUP($A1335,General!$D$6:$D$235,1,0),0)</f>
        <v>0</v>
      </c>
      <c r="V1335" s="1227">
        <f>IFERROR(VLOOKUP($A1335,Firma!$H$4:$H$232,1,0),0)</f>
        <v>0</v>
      </c>
      <c r="W1335" s="365" t="s">
        <v>1339</v>
      </c>
      <c r="X1335" s="1229" t="str">
        <f t="shared" si="22"/>
        <v>4070</v>
      </c>
    </row>
    <row r="1336" spans="1:24" x14ac:dyDescent="0.25">
      <c r="A1336" s="365" t="s">
        <v>1338</v>
      </c>
      <c r="B1336" s="1249" t="s">
        <v>1337</v>
      </c>
      <c r="C1336" s="1382"/>
      <c r="D1336" s="1090"/>
      <c r="E1336" s="449"/>
      <c r="F1336" s="1227" t="str">
        <f>IFERROR(VLOOKUP(A1336,Factura1_0!$K$5:$K$263,1,0),"0")</f>
        <v>0</v>
      </c>
      <c r="G1336" s="1227">
        <f>IFERROR(VLOOKUP(A1336,Boleta1_0!$K$5:$K$248,1,0),0)</f>
        <v>0</v>
      </c>
      <c r="H1336" s="1227">
        <f>IFERROR(VLOOKUP(A1336,'Nota de Débito1_0'!$K$5:$K$238,1,0),0)</f>
        <v>0</v>
      </c>
      <c r="I1336" s="1227">
        <f>IFERROR(VLOOKUP(A1336,'Nota de Crédito1_0'!$K$5:$K$238,1,0),0)</f>
        <v>0</v>
      </c>
      <c r="J1336" s="1227">
        <f>IFERROR(VLOOKUP(A1336,Retenciones1_0!$K$5:$K$237,1,0),0)</f>
        <v>0</v>
      </c>
      <c r="K1336" s="1227">
        <f>IFERROR(VLOOKUP(A1336,Percepciones1_0!$K$5:$K$236,1,0),0)</f>
        <v>0</v>
      </c>
      <c r="L1336" s="1227">
        <f>IFERROR(VLOOKUP(A1336,Guía1_0!$K$5:$K$235,1,0),0)</f>
        <v>0</v>
      </c>
      <c r="M1336" s="1227">
        <f>IFERROR(VLOOKUP(A1336,'Resumen Diario1_1'!$K$5:$K$233,1,0),0)</f>
        <v>0</v>
      </c>
      <c r="N1336" s="1227">
        <f>IFERROR(VLOOKUP(A1336,'Comunicación de Baja1_0'!$K$5:$K$233,1,0),0)</f>
        <v>0</v>
      </c>
      <c r="O1336" s="1227">
        <f>IFERROR(VLOOKUP(A1336,'Resumen de reversiones1_0'!$K$5:$K$1000,1,0),0)</f>
        <v>0</v>
      </c>
      <c r="P1336" s="1227">
        <f>IFERROR(VLOOKUP(A1336,Factura2_0!$L$5:$L$971,1,0),0)</f>
        <v>0</v>
      </c>
      <c r="Q1336" s="1227">
        <f>IFERROR(VLOOKUP($A1336,Boleta2_0!$L$5:$L$1117,1,0),0)</f>
        <v>0</v>
      </c>
      <c r="R1336" s="1227">
        <f>IFERROR(VLOOKUP($A1336,'Servicios Públicos2_0'!$L$5:$L$462,1,0),0)</f>
        <v>0</v>
      </c>
      <c r="S1336" s="1227">
        <f>IFERROR(VLOOKUP($A1336,NotaCredito2_0!$L$5:$L$457,1,0),0)</f>
        <v>0</v>
      </c>
      <c r="T1336" s="1227">
        <f>IFERROR(VLOOKUP($A1336,NotaDebito2_0!$L$5:$L$454,1,0),0)</f>
        <v>0</v>
      </c>
      <c r="U1336" s="1227">
        <f>IFERROR(VLOOKUP($A1336,General!$D$6:$D$235,1,0),0)</f>
        <v>0</v>
      </c>
      <c r="V1336" s="1227">
        <f>IFERROR(VLOOKUP($A1336,Firma!$H$4:$H$232,1,0),0)</f>
        <v>0</v>
      </c>
      <c r="W1336" s="365" t="s">
        <v>1338</v>
      </c>
      <c r="X1336" s="1229" t="str">
        <f t="shared" si="22"/>
        <v>4071</v>
      </c>
    </row>
    <row r="1337" spans="1:24" x14ac:dyDescent="0.25">
      <c r="A1337" s="365" t="s">
        <v>1336</v>
      </c>
      <c r="B1337" s="1249" t="s">
        <v>1335</v>
      </c>
      <c r="C1337" s="1382"/>
      <c r="D1337" s="1090"/>
      <c r="E1337" s="449"/>
      <c r="F1337" s="1227" t="str">
        <f>IFERROR(VLOOKUP(A1337,Factura1_0!$K$5:$K$263,1,0),"0")</f>
        <v>0</v>
      </c>
      <c r="G1337" s="1227">
        <f>IFERROR(VLOOKUP(A1337,Boleta1_0!$K$5:$K$248,1,0),0)</f>
        <v>0</v>
      </c>
      <c r="H1337" s="1227">
        <f>IFERROR(VLOOKUP(A1337,'Nota de Débito1_0'!$K$5:$K$238,1,0),0)</f>
        <v>0</v>
      </c>
      <c r="I1337" s="1227">
        <f>IFERROR(VLOOKUP(A1337,'Nota de Crédito1_0'!$K$5:$K$238,1,0),0)</f>
        <v>0</v>
      </c>
      <c r="J1337" s="1227">
        <f>IFERROR(VLOOKUP(A1337,Retenciones1_0!$K$5:$K$237,1,0),0)</f>
        <v>0</v>
      </c>
      <c r="K1337" s="1227">
        <f>IFERROR(VLOOKUP(A1337,Percepciones1_0!$K$5:$K$236,1,0),0)</f>
        <v>0</v>
      </c>
      <c r="L1337" s="1227">
        <f>IFERROR(VLOOKUP(A1337,Guía1_0!$K$5:$K$235,1,0),0)</f>
        <v>0</v>
      </c>
      <c r="M1337" s="1227">
        <f>IFERROR(VLOOKUP(A1337,'Resumen Diario1_1'!$K$5:$K$233,1,0),0)</f>
        <v>0</v>
      </c>
      <c r="N1337" s="1227">
        <f>IFERROR(VLOOKUP(A1337,'Comunicación de Baja1_0'!$K$5:$K$233,1,0),0)</f>
        <v>0</v>
      </c>
      <c r="O1337" s="1227">
        <f>IFERROR(VLOOKUP(A1337,'Resumen de reversiones1_0'!$K$5:$K$1000,1,0),0)</f>
        <v>0</v>
      </c>
      <c r="P1337" s="1227">
        <f>IFERROR(VLOOKUP(A1337,Factura2_0!$L$5:$L$971,1,0),0)</f>
        <v>0</v>
      </c>
      <c r="Q1337" s="1227">
        <f>IFERROR(VLOOKUP($A1337,Boleta2_0!$L$5:$L$1117,1,0),0)</f>
        <v>0</v>
      </c>
      <c r="R1337" s="1227">
        <f>IFERROR(VLOOKUP($A1337,'Servicios Públicos2_0'!$L$5:$L$462,1,0),0)</f>
        <v>0</v>
      </c>
      <c r="S1337" s="1227">
        <f>IFERROR(VLOOKUP($A1337,NotaCredito2_0!$L$5:$L$457,1,0),0)</f>
        <v>0</v>
      </c>
      <c r="T1337" s="1227">
        <f>IFERROR(VLOOKUP($A1337,NotaDebito2_0!$L$5:$L$454,1,0),0)</f>
        <v>0</v>
      </c>
      <c r="U1337" s="1227">
        <f>IFERROR(VLOOKUP($A1337,General!$D$6:$D$235,1,0),0)</f>
        <v>0</v>
      </c>
      <c r="V1337" s="1227">
        <f>IFERROR(VLOOKUP($A1337,Firma!$H$4:$H$232,1,0),0)</f>
        <v>0</v>
      </c>
      <c r="W1337" s="365" t="s">
        <v>1336</v>
      </c>
      <c r="X1337" s="1229" t="str">
        <f t="shared" si="22"/>
        <v>4072</v>
      </c>
    </row>
    <row r="1338" spans="1:24" x14ac:dyDescent="0.25">
      <c r="A1338" s="365" t="s">
        <v>1334</v>
      </c>
      <c r="B1338" s="1249" t="s">
        <v>1333</v>
      </c>
      <c r="C1338" s="1382"/>
      <c r="D1338" s="1090"/>
      <c r="E1338" s="449"/>
      <c r="F1338" s="1227" t="str">
        <f>IFERROR(VLOOKUP(A1338,Factura1_0!$K$5:$K$263,1,0),"0")</f>
        <v>0</v>
      </c>
      <c r="G1338" s="1227">
        <f>IFERROR(VLOOKUP(A1338,Boleta1_0!$K$5:$K$248,1,0),0)</f>
        <v>0</v>
      </c>
      <c r="H1338" s="1227">
        <f>IFERROR(VLOOKUP(A1338,'Nota de Débito1_0'!$K$5:$K$238,1,0),0)</f>
        <v>0</v>
      </c>
      <c r="I1338" s="1227">
        <f>IFERROR(VLOOKUP(A1338,'Nota de Crédito1_0'!$K$5:$K$238,1,0),0)</f>
        <v>0</v>
      </c>
      <c r="J1338" s="1227">
        <f>IFERROR(VLOOKUP(A1338,Retenciones1_0!$K$5:$K$237,1,0),0)</f>
        <v>0</v>
      </c>
      <c r="K1338" s="1227">
        <f>IFERROR(VLOOKUP(A1338,Percepciones1_0!$K$5:$K$236,1,0),0)</f>
        <v>0</v>
      </c>
      <c r="L1338" s="1227">
        <f>IFERROR(VLOOKUP(A1338,Guía1_0!$K$5:$K$235,1,0),0)</f>
        <v>0</v>
      </c>
      <c r="M1338" s="1227">
        <f>IFERROR(VLOOKUP(A1338,'Resumen Diario1_1'!$K$5:$K$233,1,0),0)</f>
        <v>0</v>
      </c>
      <c r="N1338" s="1227">
        <f>IFERROR(VLOOKUP(A1338,'Comunicación de Baja1_0'!$K$5:$K$233,1,0),0)</f>
        <v>0</v>
      </c>
      <c r="O1338" s="1227">
        <f>IFERROR(VLOOKUP(A1338,'Resumen de reversiones1_0'!$K$5:$K$1000,1,0),0)</f>
        <v>0</v>
      </c>
      <c r="P1338" s="1227">
        <f>IFERROR(VLOOKUP(A1338,Factura2_0!$L$5:$L$971,1,0),0)</f>
        <v>0</v>
      </c>
      <c r="Q1338" s="1227">
        <f>IFERROR(VLOOKUP($A1338,Boleta2_0!$L$5:$L$1117,1,0),0)</f>
        <v>0</v>
      </c>
      <c r="R1338" s="1227">
        <f>IFERROR(VLOOKUP($A1338,'Servicios Públicos2_0'!$L$5:$L$462,1,0),0)</f>
        <v>0</v>
      </c>
      <c r="S1338" s="1227">
        <f>IFERROR(VLOOKUP($A1338,NotaCredito2_0!$L$5:$L$457,1,0),0)</f>
        <v>0</v>
      </c>
      <c r="T1338" s="1227">
        <f>IFERROR(VLOOKUP($A1338,NotaDebito2_0!$L$5:$L$454,1,0),0)</f>
        <v>0</v>
      </c>
      <c r="U1338" s="1227">
        <f>IFERROR(VLOOKUP($A1338,General!$D$6:$D$235,1,0),0)</f>
        <v>0</v>
      </c>
      <c r="V1338" s="1227">
        <f>IFERROR(VLOOKUP($A1338,Firma!$H$4:$H$232,1,0),0)</f>
        <v>0</v>
      </c>
      <c r="W1338" s="365" t="s">
        <v>1334</v>
      </c>
      <c r="X1338" s="1229" t="str">
        <f t="shared" si="22"/>
        <v>4073</v>
      </c>
    </row>
    <row r="1339" spans="1:24" x14ac:dyDescent="0.25">
      <c r="A1339" s="365" t="s">
        <v>1332</v>
      </c>
      <c r="B1339" s="1249" t="s">
        <v>1331</v>
      </c>
      <c r="C1339" s="1382"/>
      <c r="D1339" s="1090"/>
      <c r="E1339" s="449"/>
      <c r="F1339" s="1227" t="str">
        <f>IFERROR(VLOOKUP(A1339,Factura1_0!$K$5:$K$263,1,0),"0")</f>
        <v>0</v>
      </c>
      <c r="G1339" s="1227">
        <f>IFERROR(VLOOKUP(A1339,Boleta1_0!$K$5:$K$248,1,0),0)</f>
        <v>0</v>
      </c>
      <c r="H1339" s="1227">
        <f>IFERROR(VLOOKUP(A1339,'Nota de Débito1_0'!$K$5:$K$238,1,0),0)</f>
        <v>0</v>
      </c>
      <c r="I1339" s="1227">
        <f>IFERROR(VLOOKUP(A1339,'Nota de Crédito1_0'!$K$5:$K$238,1,0),0)</f>
        <v>0</v>
      </c>
      <c r="J1339" s="1227">
        <f>IFERROR(VLOOKUP(A1339,Retenciones1_0!$K$5:$K$237,1,0),0)</f>
        <v>0</v>
      </c>
      <c r="K1339" s="1227">
        <f>IFERROR(VLOOKUP(A1339,Percepciones1_0!$K$5:$K$236,1,0),0)</f>
        <v>0</v>
      </c>
      <c r="L1339" s="1227">
        <f>IFERROR(VLOOKUP(A1339,Guía1_0!$K$5:$K$235,1,0),0)</f>
        <v>0</v>
      </c>
      <c r="M1339" s="1227">
        <f>IFERROR(VLOOKUP(A1339,'Resumen Diario1_1'!$K$5:$K$233,1,0),0)</f>
        <v>0</v>
      </c>
      <c r="N1339" s="1227">
        <f>IFERROR(VLOOKUP(A1339,'Comunicación de Baja1_0'!$K$5:$K$233,1,0),0)</f>
        <v>0</v>
      </c>
      <c r="O1339" s="1227">
        <f>IFERROR(VLOOKUP(A1339,'Resumen de reversiones1_0'!$K$5:$K$1000,1,0),0)</f>
        <v>0</v>
      </c>
      <c r="P1339" s="1227">
        <f>IFERROR(VLOOKUP(A1339,Factura2_0!$L$5:$L$971,1,0),0)</f>
        <v>0</v>
      </c>
      <c r="Q1339" s="1227">
        <f>IFERROR(VLOOKUP($A1339,Boleta2_0!$L$5:$L$1117,1,0),0)</f>
        <v>0</v>
      </c>
      <c r="R1339" s="1227">
        <f>IFERROR(VLOOKUP($A1339,'Servicios Públicos2_0'!$L$5:$L$462,1,0),0)</f>
        <v>0</v>
      </c>
      <c r="S1339" s="1227">
        <f>IFERROR(VLOOKUP($A1339,NotaCredito2_0!$L$5:$L$457,1,0),0)</f>
        <v>0</v>
      </c>
      <c r="T1339" s="1227">
        <f>IFERROR(VLOOKUP($A1339,NotaDebito2_0!$L$5:$L$454,1,0),0)</f>
        <v>0</v>
      </c>
      <c r="U1339" s="1227">
        <f>IFERROR(VLOOKUP($A1339,General!$D$6:$D$235,1,0),0)</f>
        <v>0</v>
      </c>
      <c r="V1339" s="1227">
        <f>IFERROR(VLOOKUP($A1339,Firma!$H$4:$H$232,1,0),0)</f>
        <v>0</v>
      </c>
      <c r="W1339" s="365" t="s">
        <v>1332</v>
      </c>
      <c r="X1339" s="1229" t="str">
        <f t="shared" si="22"/>
        <v>4074</v>
      </c>
    </row>
    <row r="1340" spans="1:24" x14ac:dyDescent="0.25">
      <c r="A1340" s="365" t="s">
        <v>1330</v>
      </c>
      <c r="B1340" s="1249" t="s">
        <v>1329</v>
      </c>
      <c r="C1340" s="1382"/>
      <c r="D1340" s="1090"/>
      <c r="E1340" s="449"/>
      <c r="F1340" s="1227" t="str">
        <f>IFERROR(VLOOKUP(A1340,Factura1_0!$K$5:$K$263,1,0),"0")</f>
        <v>0</v>
      </c>
      <c r="G1340" s="1227">
        <f>IFERROR(VLOOKUP(A1340,Boleta1_0!$K$5:$K$248,1,0),0)</f>
        <v>0</v>
      </c>
      <c r="H1340" s="1227">
        <f>IFERROR(VLOOKUP(A1340,'Nota de Débito1_0'!$K$5:$K$238,1,0),0)</f>
        <v>0</v>
      </c>
      <c r="I1340" s="1227">
        <f>IFERROR(VLOOKUP(A1340,'Nota de Crédito1_0'!$K$5:$K$238,1,0),0)</f>
        <v>0</v>
      </c>
      <c r="J1340" s="1227">
        <f>IFERROR(VLOOKUP(A1340,Retenciones1_0!$K$5:$K$237,1,0),0)</f>
        <v>0</v>
      </c>
      <c r="K1340" s="1227">
        <f>IFERROR(VLOOKUP(A1340,Percepciones1_0!$K$5:$K$236,1,0),0)</f>
        <v>0</v>
      </c>
      <c r="L1340" s="1227">
        <f>IFERROR(VLOOKUP(A1340,Guía1_0!$K$5:$K$235,1,0),0)</f>
        <v>0</v>
      </c>
      <c r="M1340" s="1227">
        <f>IFERROR(VLOOKUP(A1340,'Resumen Diario1_1'!$K$5:$K$233,1,0),0)</f>
        <v>0</v>
      </c>
      <c r="N1340" s="1227">
        <f>IFERROR(VLOOKUP(A1340,'Comunicación de Baja1_0'!$K$5:$K$233,1,0),0)</f>
        <v>0</v>
      </c>
      <c r="O1340" s="1227">
        <f>IFERROR(VLOOKUP(A1340,'Resumen de reversiones1_0'!$K$5:$K$1000,1,0),0)</f>
        <v>0</v>
      </c>
      <c r="P1340" s="1227">
        <f>IFERROR(VLOOKUP(A1340,Factura2_0!$L$5:$L$971,1,0),0)</f>
        <v>0</v>
      </c>
      <c r="Q1340" s="1227">
        <f>IFERROR(VLOOKUP($A1340,Boleta2_0!$L$5:$L$1117,1,0),0)</f>
        <v>0</v>
      </c>
      <c r="R1340" s="1227">
        <f>IFERROR(VLOOKUP($A1340,'Servicios Públicos2_0'!$L$5:$L$462,1,0),0)</f>
        <v>0</v>
      </c>
      <c r="S1340" s="1227">
        <f>IFERROR(VLOOKUP($A1340,NotaCredito2_0!$L$5:$L$457,1,0),0)</f>
        <v>0</v>
      </c>
      <c r="T1340" s="1227">
        <f>IFERROR(VLOOKUP($A1340,NotaDebito2_0!$L$5:$L$454,1,0),0)</f>
        <v>0</v>
      </c>
      <c r="U1340" s="1227">
        <f>IFERROR(VLOOKUP($A1340,General!$D$6:$D$235,1,0),0)</f>
        <v>0</v>
      </c>
      <c r="V1340" s="1227">
        <f>IFERROR(VLOOKUP($A1340,Firma!$H$4:$H$232,1,0),0)</f>
        <v>0</v>
      </c>
      <c r="W1340" s="365" t="s">
        <v>1330</v>
      </c>
      <c r="X1340" s="1229" t="str">
        <f t="shared" si="22"/>
        <v>4075</v>
      </c>
    </row>
    <row r="1341" spans="1:24" x14ac:dyDescent="0.25">
      <c r="A1341" s="365" t="s">
        <v>1328</v>
      </c>
      <c r="B1341" s="1249" t="s">
        <v>1327</v>
      </c>
      <c r="C1341" s="1382"/>
      <c r="D1341" s="1090"/>
      <c r="E1341" s="449"/>
      <c r="F1341" s="1227" t="str">
        <f>IFERROR(VLOOKUP(A1341,Factura1_0!$K$5:$K$263,1,0),"0")</f>
        <v>0</v>
      </c>
      <c r="G1341" s="1227">
        <f>IFERROR(VLOOKUP(A1341,Boleta1_0!$K$5:$K$248,1,0),0)</f>
        <v>0</v>
      </c>
      <c r="H1341" s="1227">
        <f>IFERROR(VLOOKUP(A1341,'Nota de Débito1_0'!$K$5:$K$238,1,0),0)</f>
        <v>0</v>
      </c>
      <c r="I1341" s="1227">
        <f>IFERROR(VLOOKUP(A1341,'Nota de Crédito1_0'!$K$5:$K$238,1,0),0)</f>
        <v>0</v>
      </c>
      <c r="J1341" s="1227">
        <f>IFERROR(VLOOKUP(A1341,Retenciones1_0!$K$5:$K$237,1,0),0)</f>
        <v>0</v>
      </c>
      <c r="K1341" s="1227">
        <f>IFERROR(VLOOKUP(A1341,Percepciones1_0!$K$5:$K$236,1,0),0)</f>
        <v>0</v>
      </c>
      <c r="L1341" s="1227">
        <f>IFERROR(VLOOKUP(A1341,Guía1_0!$K$5:$K$235,1,0),0)</f>
        <v>0</v>
      </c>
      <c r="M1341" s="1227">
        <f>IFERROR(VLOOKUP(A1341,'Resumen Diario1_1'!$K$5:$K$233,1,0),0)</f>
        <v>0</v>
      </c>
      <c r="N1341" s="1227">
        <f>IFERROR(VLOOKUP(A1341,'Comunicación de Baja1_0'!$K$5:$K$233,1,0),0)</f>
        <v>0</v>
      </c>
      <c r="O1341" s="1227">
        <f>IFERROR(VLOOKUP(A1341,'Resumen de reversiones1_0'!$K$5:$K$1000,1,0),0)</f>
        <v>0</v>
      </c>
      <c r="P1341" s="1227">
        <f>IFERROR(VLOOKUP(A1341,Factura2_0!$L$5:$L$971,1,0),0)</f>
        <v>0</v>
      </c>
      <c r="Q1341" s="1227">
        <f>IFERROR(VLOOKUP($A1341,Boleta2_0!$L$5:$L$1117,1,0),0)</f>
        <v>0</v>
      </c>
      <c r="R1341" s="1227">
        <f>IFERROR(VLOOKUP($A1341,'Servicios Públicos2_0'!$L$5:$L$462,1,0),0)</f>
        <v>0</v>
      </c>
      <c r="S1341" s="1227">
        <f>IFERROR(VLOOKUP($A1341,NotaCredito2_0!$L$5:$L$457,1,0),0)</f>
        <v>0</v>
      </c>
      <c r="T1341" s="1227">
        <f>IFERROR(VLOOKUP($A1341,NotaDebito2_0!$L$5:$L$454,1,0),0)</f>
        <v>0</v>
      </c>
      <c r="U1341" s="1227">
        <f>IFERROR(VLOOKUP($A1341,General!$D$6:$D$235,1,0),0)</f>
        <v>0</v>
      </c>
      <c r="V1341" s="1227">
        <f>IFERROR(VLOOKUP($A1341,Firma!$H$4:$H$232,1,0),0)</f>
        <v>0</v>
      </c>
      <c r="W1341" s="365" t="s">
        <v>1328</v>
      </c>
      <c r="X1341" s="1229" t="str">
        <f t="shared" si="22"/>
        <v>4076</v>
      </c>
    </row>
    <row r="1342" spans="1:24" x14ac:dyDescent="0.25">
      <c r="A1342" s="365" t="s">
        <v>1326</v>
      </c>
      <c r="B1342" s="1249" t="s">
        <v>1325</v>
      </c>
      <c r="C1342" s="1382"/>
      <c r="D1342" s="1090"/>
      <c r="E1342" s="449"/>
      <c r="F1342" s="1227" t="str">
        <f>IFERROR(VLOOKUP(A1342,Factura1_0!$K$5:$K$263,1,0),"0")</f>
        <v>0</v>
      </c>
      <c r="G1342" s="1227">
        <f>IFERROR(VLOOKUP(A1342,Boleta1_0!$K$5:$K$248,1,0),0)</f>
        <v>0</v>
      </c>
      <c r="H1342" s="1227">
        <f>IFERROR(VLOOKUP(A1342,'Nota de Débito1_0'!$K$5:$K$238,1,0),0)</f>
        <v>0</v>
      </c>
      <c r="I1342" s="1227">
        <f>IFERROR(VLOOKUP(A1342,'Nota de Crédito1_0'!$K$5:$K$238,1,0),0)</f>
        <v>0</v>
      </c>
      <c r="J1342" s="1227">
        <f>IFERROR(VLOOKUP(A1342,Retenciones1_0!$K$5:$K$237,1,0),0)</f>
        <v>0</v>
      </c>
      <c r="K1342" s="1227">
        <f>IFERROR(VLOOKUP(A1342,Percepciones1_0!$K$5:$K$236,1,0),0)</f>
        <v>0</v>
      </c>
      <c r="L1342" s="1227">
        <f>IFERROR(VLOOKUP(A1342,Guía1_0!$K$5:$K$235,1,0),0)</f>
        <v>0</v>
      </c>
      <c r="M1342" s="1227">
        <f>IFERROR(VLOOKUP(A1342,'Resumen Diario1_1'!$K$5:$K$233,1,0),0)</f>
        <v>0</v>
      </c>
      <c r="N1342" s="1227">
        <f>IFERROR(VLOOKUP(A1342,'Comunicación de Baja1_0'!$K$5:$K$233,1,0),0)</f>
        <v>0</v>
      </c>
      <c r="O1342" s="1227">
        <f>IFERROR(VLOOKUP(A1342,'Resumen de reversiones1_0'!$K$5:$K$1000,1,0),0)</f>
        <v>0</v>
      </c>
      <c r="P1342" s="1227">
        <f>IFERROR(VLOOKUP(A1342,Factura2_0!$L$5:$L$971,1,0),0)</f>
        <v>0</v>
      </c>
      <c r="Q1342" s="1227">
        <f>IFERROR(VLOOKUP($A1342,Boleta2_0!$L$5:$L$1117,1,0),0)</f>
        <v>0</v>
      </c>
      <c r="R1342" s="1227">
        <f>IFERROR(VLOOKUP($A1342,'Servicios Públicos2_0'!$L$5:$L$462,1,0),0)</f>
        <v>0</v>
      </c>
      <c r="S1342" s="1227">
        <f>IFERROR(VLOOKUP($A1342,NotaCredito2_0!$L$5:$L$457,1,0),0)</f>
        <v>0</v>
      </c>
      <c r="T1342" s="1227">
        <f>IFERROR(VLOOKUP($A1342,NotaDebito2_0!$L$5:$L$454,1,0),0)</f>
        <v>0</v>
      </c>
      <c r="U1342" s="1227">
        <f>IFERROR(VLOOKUP($A1342,General!$D$6:$D$235,1,0),0)</f>
        <v>0</v>
      </c>
      <c r="V1342" s="1227">
        <f>IFERROR(VLOOKUP($A1342,Firma!$H$4:$H$232,1,0),0)</f>
        <v>0</v>
      </c>
      <c r="W1342" s="365" t="s">
        <v>1326</v>
      </c>
      <c r="X1342" s="1229" t="str">
        <f t="shared" si="22"/>
        <v>4077</v>
      </c>
    </row>
    <row r="1343" spans="1:24" x14ac:dyDescent="0.25">
      <c r="A1343" s="365" t="s">
        <v>1324</v>
      </c>
      <c r="B1343" s="1249" t="s">
        <v>1323</v>
      </c>
      <c r="C1343" s="1382"/>
      <c r="D1343" s="1090"/>
      <c r="E1343" s="449"/>
      <c r="F1343" s="1227" t="str">
        <f>IFERROR(VLOOKUP(A1343,Factura1_0!$K$5:$K$263,1,0),"0")</f>
        <v>0</v>
      </c>
      <c r="G1343" s="1227">
        <f>IFERROR(VLOOKUP(A1343,Boleta1_0!$K$5:$K$248,1,0),0)</f>
        <v>0</v>
      </c>
      <c r="H1343" s="1227">
        <f>IFERROR(VLOOKUP(A1343,'Nota de Débito1_0'!$K$5:$K$238,1,0),0)</f>
        <v>0</v>
      </c>
      <c r="I1343" s="1227">
        <f>IFERROR(VLOOKUP(A1343,'Nota de Crédito1_0'!$K$5:$K$238,1,0),0)</f>
        <v>0</v>
      </c>
      <c r="J1343" s="1227">
        <f>IFERROR(VLOOKUP(A1343,Retenciones1_0!$K$5:$K$237,1,0),0)</f>
        <v>0</v>
      </c>
      <c r="K1343" s="1227">
        <f>IFERROR(VLOOKUP(A1343,Percepciones1_0!$K$5:$K$236,1,0),0)</f>
        <v>0</v>
      </c>
      <c r="L1343" s="1227">
        <f>IFERROR(VLOOKUP(A1343,Guía1_0!$K$5:$K$235,1,0),0)</f>
        <v>0</v>
      </c>
      <c r="M1343" s="1227">
        <f>IFERROR(VLOOKUP(A1343,'Resumen Diario1_1'!$K$5:$K$233,1,0),0)</f>
        <v>0</v>
      </c>
      <c r="N1343" s="1227">
        <f>IFERROR(VLOOKUP(A1343,'Comunicación de Baja1_0'!$K$5:$K$233,1,0),0)</f>
        <v>0</v>
      </c>
      <c r="O1343" s="1227">
        <f>IFERROR(VLOOKUP(A1343,'Resumen de reversiones1_0'!$K$5:$K$1000,1,0),0)</f>
        <v>0</v>
      </c>
      <c r="P1343" s="1227">
        <f>IFERROR(VLOOKUP(A1343,Factura2_0!$L$5:$L$971,1,0),0)</f>
        <v>0</v>
      </c>
      <c r="Q1343" s="1227">
        <f>IFERROR(VLOOKUP($A1343,Boleta2_0!$L$5:$L$1117,1,0),0)</f>
        <v>0</v>
      </c>
      <c r="R1343" s="1227">
        <f>IFERROR(VLOOKUP($A1343,'Servicios Públicos2_0'!$L$5:$L$462,1,0),0)</f>
        <v>0</v>
      </c>
      <c r="S1343" s="1227">
        <f>IFERROR(VLOOKUP($A1343,NotaCredito2_0!$L$5:$L$457,1,0),0)</f>
        <v>0</v>
      </c>
      <c r="T1343" s="1227">
        <f>IFERROR(VLOOKUP($A1343,NotaDebito2_0!$L$5:$L$454,1,0),0)</f>
        <v>0</v>
      </c>
      <c r="U1343" s="1227">
        <f>IFERROR(VLOOKUP($A1343,General!$D$6:$D$235,1,0),0)</f>
        <v>0</v>
      </c>
      <c r="V1343" s="1227">
        <f>IFERROR(VLOOKUP($A1343,Firma!$H$4:$H$232,1,0),0)</f>
        <v>0</v>
      </c>
      <c r="W1343" s="365" t="s">
        <v>1324</v>
      </c>
      <c r="X1343" s="1229" t="str">
        <f t="shared" si="22"/>
        <v>4078</v>
      </c>
    </row>
    <row r="1344" spans="1:24" x14ac:dyDescent="0.25">
      <c r="A1344" s="365" t="s">
        <v>1322</v>
      </c>
      <c r="B1344" s="1249" t="s">
        <v>1321</v>
      </c>
      <c r="C1344" s="1382"/>
      <c r="D1344" s="1090"/>
      <c r="E1344" s="449"/>
      <c r="F1344" s="1227" t="str">
        <f>IFERROR(VLOOKUP(A1344,Factura1_0!$K$5:$K$263,1,0),"0")</f>
        <v>0</v>
      </c>
      <c r="G1344" s="1227">
        <f>IFERROR(VLOOKUP(A1344,Boleta1_0!$K$5:$K$248,1,0),0)</f>
        <v>0</v>
      </c>
      <c r="H1344" s="1227">
        <f>IFERROR(VLOOKUP(A1344,'Nota de Débito1_0'!$K$5:$K$238,1,0),0)</f>
        <v>0</v>
      </c>
      <c r="I1344" s="1227">
        <f>IFERROR(VLOOKUP(A1344,'Nota de Crédito1_0'!$K$5:$K$238,1,0),0)</f>
        <v>0</v>
      </c>
      <c r="J1344" s="1227">
        <f>IFERROR(VLOOKUP(A1344,Retenciones1_0!$K$5:$K$237,1,0),0)</f>
        <v>0</v>
      </c>
      <c r="K1344" s="1227">
        <f>IFERROR(VLOOKUP(A1344,Percepciones1_0!$K$5:$K$236,1,0),0)</f>
        <v>0</v>
      </c>
      <c r="L1344" s="1227">
        <f>IFERROR(VLOOKUP(A1344,Guía1_0!$K$5:$K$235,1,0),0)</f>
        <v>0</v>
      </c>
      <c r="M1344" s="1227">
        <f>IFERROR(VLOOKUP(A1344,'Resumen Diario1_1'!$K$5:$K$233,1,0),0)</f>
        <v>0</v>
      </c>
      <c r="N1344" s="1227">
        <f>IFERROR(VLOOKUP(A1344,'Comunicación de Baja1_0'!$K$5:$K$233,1,0),0)</f>
        <v>0</v>
      </c>
      <c r="O1344" s="1227">
        <f>IFERROR(VLOOKUP(A1344,'Resumen de reversiones1_0'!$K$5:$K$1000,1,0),0)</f>
        <v>0</v>
      </c>
      <c r="P1344" s="1227">
        <f>IFERROR(VLOOKUP(A1344,Factura2_0!$L$5:$L$971,1,0),0)</f>
        <v>0</v>
      </c>
      <c r="Q1344" s="1227">
        <f>IFERROR(VLOOKUP($A1344,Boleta2_0!$L$5:$L$1117,1,0),0)</f>
        <v>0</v>
      </c>
      <c r="R1344" s="1227">
        <f>IFERROR(VLOOKUP($A1344,'Servicios Públicos2_0'!$L$5:$L$462,1,0),0)</f>
        <v>0</v>
      </c>
      <c r="S1344" s="1227">
        <f>IFERROR(VLOOKUP($A1344,NotaCredito2_0!$L$5:$L$457,1,0),0)</f>
        <v>0</v>
      </c>
      <c r="T1344" s="1227">
        <f>IFERROR(VLOOKUP($A1344,NotaDebito2_0!$L$5:$L$454,1,0),0)</f>
        <v>0</v>
      </c>
      <c r="U1344" s="1227">
        <f>IFERROR(VLOOKUP($A1344,General!$D$6:$D$235,1,0),0)</f>
        <v>0</v>
      </c>
      <c r="V1344" s="1227">
        <f>IFERROR(VLOOKUP($A1344,Firma!$H$4:$H$232,1,0),0)</f>
        <v>0</v>
      </c>
      <c r="W1344" s="365" t="s">
        <v>1322</v>
      </c>
      <c r="X1344" s="1229" t="str">
        <f t="shared" si="22"/>
        <v>4079</v>
      </c>
    </row>
    <row r="1345" spans="1:24" x14ac:dyDescent="0.25">
      <c r="A1345" s="365" t="s">
        <v>1320</v>
      </c>
      <c r="B1345" s="1249" t="s">
        <v>1319</v>
      </c>
      <c r="C1345" s="1382"/>
      <c r="D1345" s="1090"/>
      <c r="E1345" s="449"/>
      <c r="F1345" s="1227" t="str">
        <f>IFERROR(VLOOKUP(A1345,Factura1_0!$K$5:$K$263,1,0),"0")</f>
        <v>0</v>
      </c>
      <c r="G1345" s="1227">
        <f>IFERROR(VLOOKUP(A1345,Boleta1_0!$K$5:$K$248,1,0),0)</f>
        <v>0</v>
      </c>
      <c r="H1345" s="1227">
        <f>IFERROR(VLOOKUP(A1345,'Nota de Débito1_0'!$K$5:$K$238,1,0),0)</f>
        <v>0</v>
      </c>
      <c r="I1345" s="1227">
        <f>IFERROR(VLOOKUP(A1345,'Nota de Crédito1_0'!$K$5:$K$238,1,0),0)</f>
        <v>0</v>
      </c>
      <c r="J1345" s="1227">
        <f>IFERROR(VLOOKUP(A1345,Retenciones1_0!$K$5:$K$237,1,0),0)</f>
        <v>0</v>
      </c>
      <c r="K1345" s="1227">
        <f>IFERROR(VLOOKUP(A1345,Percepciones1_0!$K$5:$K$236,1,0),0)</f>
        <v>0</v>
      </c>
      <c r="L1345" s="1227">
        <f>IFERROR(VLOOKUP(A1345,Guía1_0!$K$5:$K$235,1,0),0)</f>
        <v>0</v>
      </c>
      <c r="M1345" s="1227">
        <f>IFERROR(VLOOKUP(A1345,'Resumen Diario1_1'!$K$5:$K$233,1,0),0)</f>
        <v>0</v>
      </c>
      <c r="N1345" s="1227">
        <f>IFERROR(VLOOKUP(A1345,'Comunicación de Baja1_0'!$K$5:$K$233,1,0),0)</f>
        <v>0</v>
      </c>
      <c r="O1345" s="1227">
        <f>IFERROR(VLOOKUP(A1345,'Resumen de reversiones1_0'!$K$5:$K$1000,1,0),0)</f>
        <v>0</v>
      </c>
      <c r="P1345" s="1227">
        <f>IFERROR(VLOOKUP(A1345,Factura2_0!$L$5:$L$971,1,0),0)</f>
        <v>0</v>
      </c>
      <c r="Q1345" s="1227">
        <f>IFERROR(VLOOKUP($A1345,Boleta2_0!$L$5:$L$1117,1,0),0)</f>
        <v>0</v>
      </c>
      <c r="R1345" s="1227">
        <f>IFERROR(VLOOKUP($A1345,'Servicios Públicos2_0'!$L$5:$L$462,1,0),0)</f>
        <v>0</v>
      </c>
      <c r="S1345" s="1227">
        <f>IFERROR(VLOOKUP($A1345,NotaCredito2_0!$L$5:$L$457,1,0),0)</f>
        <v>0</v>
      </c>
      <c r="T1345" s="1227">
        <f>IFERROR(VLOOKUP($A1345,NotaDebito2_0!$L$5:$L$454,1,0),0)</f>
        <v>0</v>
      </c>
      <c r="U1345" s="1227">
        <f>IFERROR(VLOOKUP($A1345,General!$D$6:$D$235,1,0),0)</f>
        <v>0</v>
      </c>
      <c r="V1345" s="1227">
        <f>IFERROR(VLOOKUP($A1345,Firma!$H$4:$H$232,1,0),0)</f>
        <v>0</v>
      </c>
      <c r="W1345" s="365" t="s">
        <v>1320</v>
      </c>
      <c r="X1345" s="1229" t="str">
        <f t="shared" si="22"/>
        <v>4080</v>
      </c>
    </row>
    <row r="1346" spans="1:24" x14ac:dyDescent="0.25">
      <c r="A1346" s="365" t="s">
        <v>1318</v>
      </c>
      <c r="B1346" s="1249" t="s">
        <v>1317</v>
      </c>
      <c r="C1346" s="1382"/>
      <c r="D1346" s="1090"/>
      <c r="E1346" s="449"/>
      <c r="F1346" s="1227" t="str">
        <f>IFERROR(VLOOKUP(A1346,Factura1_0!$K$5:$K$263,1,0),"0")</f>
        <v>0</v>
      </c>
      <c r="G1346" s="1227">
        <f>IFERROR(VLOOKUP(A1346,Boleta1_0!$K$5:$K$248,1,0),0)</f>
        <v>0</v>
      </c>
      <c r="H1346" s="1227">
        <f>IFERROR(VLOOKUP(A1346,'Nota de Débito1_0'!$K$5:$K$238,1,0),0)</f>
        <v>0</v>
      </c>
      <c r="I1346" s="1227">
        <f>IFERROR(VLOOKUP(A1346,'Nota de Crédito1_0'!$K$5:$K$238,1,0),0)</f>
        <v>0</v>
      </c>
      <c r="J1346" s="1227">
        <f>IFERROR(VLOOKUP(A1346,Retenciones1_0!$K$5:$K$237,1,0),0)</f>
        <v>0</v>
      </c>
      <c r="K1346" s="1227">
        <f>IFERROR(VLOOKUP(A1346,Percepciones1_0!$K$5:$K$236,1,0),0)</f>
        <v>0</v>
      </c>
      <c r="L1346" s="1227">
        <f>IFERROR(VLOOKUP(A1346,Guía1_0!$K$5:$K$235,1,0),0)</f>
        <v>0</v>
      </c>
      <c r="M1346" s="1227">
        <f>IFERROR(VLOOKUP(A1346,'Resumen Diario1_1'!$K$5:$K$233,1,0),0)</f>
        <v>0</v>
      </c>
      <c r="N1346" s="1227">
        <f>IFERROR(VLOOKUP(A1346,'Comunicación de Baja1_0'!$K$5:$K$233,1,0),0)</f>
        <v>0</v>
      </c>
      <c r="O1346" s="1227">
        <f>IFERROR(VLOOKUP(A1346,'Resumen de reversiones1_0'!$K$5:$K$1000,1,0),0)</f>
        <v>0</v>
      </c>
      <c r="P1346" s="1227">
        <f>IFERROR(VLOOKUP(A1346,Factura2_0!$L$5:$L$971,1,0),0)</f>
        <v>0</v>
      </c>
      <c r="Q1346" s="1227">
        <f>IFERROR(VLOOKUP($A1346,Boleta2_0!$L$5:$L$1117,1,0),0)</f>
        <v>0</v>
      </c>
      <c r="R1346" s="1227">
        <f>IFERROR(VLOOKUP($A1346,'Servicios Públicos2_0'!$L$5:$L$462,1,0),0)</f>
        <v>0</v>
      </c>
      <c r="S1346" s="1227">
        <f>IFERROR(VLOOKUP($A1346,NotaCredito2_0!$L$5:$L$457,1,0),0)</f>
        <v>0</v>
      </c>
      <c r="T1346" s="1227">
        <f>IFERROR(VLOOKUP($A1346,NotaDebito2_0!$L$5:$L$454,1,0),0)</f>
        <v>0</v>
      </c>
      <c r="U1346" s="1227">
        <f>IFERROR(VLOOKUP($A1346,General!$D$6:$D$235,1,0),0)</f>
        <v>0</v>
      </c>
      <c r="V1346" s="1227">
        <f>IFERROR(VLOOKUP($A1346,Firma!$H$4:$H$232,1,0),0)</f>
        <v>0</v>
      </c>
      <c r="W1346" s="365" t="s">
        <v>1318</v>
      </c>
      <c r="X1346" s="1229" t="str">
        <f t="shared" si="22"/>
        <v>4081</v>
      </c>
    </row>
    <row r="1347" spans="1:24" x14ac:dyDescent="0.25">
      <c r="A1347" s="365" t="s">
        <v>1316</v>
      </c>
      <c r="B1347" s="1249" t="s">
        <v>1315</v>
      </c>
      <c r="C1347" s="1382"/>
      <c r="D1347" s="1090"/>
      <c r="E1347" s="449"/>
      <c r="F1347" s="1227" t="str">
        <f>IFERROR(VLOOKUP(A1347,Factura1_0!$K$5:$K$263,1,0),"0")</f>
        <v>0</v>
      </c>
      <c r="G1347" s="1227">
        <f>IFERROR(VLOOKUP(A1347,Boleta1_0!$K$5:$K$248,1,0),0)</f>
        <v>0</v>
      </c>
      <c r="H1347" s="1227">
        <f>IFERROR(VLOOKUP(A1347,'Nota de Débito1_0'!$K$5:$K$238,1,0),0)</f>
        <v>0</v>
      </c>
      <c r="I1347" s="1227">
        <f>IFERROR(VLOOKUP(A1347,'Nota de Crédito1_0'!$K$5:$K$238,1,0),0)</f>
        <v>0</v>
      </c>
      <c r="J1347" s="1227">
        <f>IFERROR(VLOOKUP(A1347,Retenciones1_0!$K$5:$K$237,1,0),0)</f>
        <v>0</v>
      </c>
      <c r="K1347" s="1227">
        <f>IFERROR(VLOOKUP(A1347,Percepciones1_0!$K$5:$K$236,1,0),0)</f>
        <v>0</v>
      </c>
      <c r="L1347" s="1227">
        <f>IFERROR(VLOOKUP(A1347,Guía1_0!$K$5:$K$235,1,0),0)</f>
        <v>0</v>
      </c>
      <c r="M1347" s="1227">
        <f>IFERROR(VLOOKUP(A1347,'Resumen Diario1_1'!$K$5:$K$233,1,0),0)</f>
        <v>0</v>
      </c>
      <c r="N1347" s="1227">
        <f>IFERROR(VLOOKUP(A1347,'Comunicación de Baja1_0'!$K$5:$K$233,1,0),0)</f>
        <v>0</v>
      </c>
      <c r="O1347" s="1227">
        <f>IFERROR(VLOOKUP(A1347,'Resumen de reversiones1_0'!$K$5:$K$1000,1,0),0)</f>
        <v>0</v>
      </c>
      <c r="P1347" s="1227">
        <f>IFERROR(VLOOKUP(A1347,Factura2_0!$L$5:$L$971,1,0),0)</f>
        <v>0</v>
      </c>
      <c r="Q1347" s="1227">
        <f>IFERROR(VLOOKUP($A1347,Boleta2_0!$L$5:$L$1117,1,0),0)</f>
        <v>0</v>
      </c>
      <c r="R1347" s="1227">
        <f>IFERROR(VLOOKUP($A1347,'Servicios Públicos2_0'!$L$5:$L$462,1,0),0)</f>
        <v>0</v>
      </c>
      <c r="S1347" s="1227">
        <f>IFERROR(VLOOKUP($A1347,NotaCredito2_0!$L$5:$L$457,1,0),0)</f>
        <v>0</v>
      </c>
      <c r="T1347" s="1227">
        <f>IFERROR(VLOOKUP($A1347,NotaDebito2_0!$L$5:$L$454,1,0),0)</f>
        <v>0</v>
      </c>
      <c r="U1347" s="1227">
        <f>IFERROR(VLOOKUP($A1347,General!$D$6:$D$235,1,0),0)</f>
        <v>0</v>
      </c>
      <c r="V1347" s="1227">
        <f>IFERROR(VLOOKUP($A1347,Firma!$H$4:$H$232,1,0),0)</f>
        <v>0</v>
      </c>
      <c r="W1347" s="365" t="s">
        <v>1316</v>
      </c>
      <c r="X1347" s="1229" t="str">
        <f t="shared" si="22"/>
        <v>4082</v>
      </c>
    </row>
    <row r="1348" spans="1:24" x14ac:dyDescent="0.25">
      <c r="A1348" s="365" t="s">
        <v>1314</v>
      </c>
      <c r="B1348" s="1249" t="s">
        <v>1313</v>
      </c>
      <c r="C1348" s="1382"/>
      <c r="D1348" s="1090"/>
      <c r="E1348" s="449"/>
      <c r="F1348" s="1227" t="str">
        <f>IFERROR(VLOOKUP(A1348,Factura1_0!$K$5:$K$263,1,0),"0")</f>
        <v>0</v>
      </c>
      <c r="G1348" s="1227">
        <f>IFERROR(VLOOKUP(A1348,Boleta1_0!$K$5:$K$248,1,0),0)</f>
        <v>0</v>
      </c>
      <c r="H1348" s="1227">
        <f>IFERROR(VLOOKUP(A1348,'Nota de Débito1_0'!$K$5:$K$238,1,0),0)</f>
        <v>0</v>
      </c>
      <c r="I1348" s="1227">
        <f>IFERROR(VLOOKUP(A1348,'Nota de Crédito1_0'!$K$5:$K$238,1,0),0)</f>
        <v>0</v>
      </c>
      <c r="J1348" s="1227">
        <f>IFERROR(VLOOKUP(A1348,Retenciones1_0!$K$5:$K$237,1,0),0)</f>
        <v>0</v>
      </c>
      <c r="K1348" s="1227">
        <f>IFERROR(VLOOKUP(A1348,Percepciones1_0!$K$5:$K$236,1,0),0)</f>
        <v>0</v>
      </c>
      <c r="L1348" s="1227">
        <f>IFERROR(VLOOKUP(A1348,Guía1_0!$K$5:$K$235,1,0),0)</f>
        <v>0</v>
      </c>
      <c r="M1348" s="1227">
        <f>IFERROR(VLOOKUP(A1348,'Resumen Diario1_1'!$K$5:$K$233,1,0),0)</f>
        <v>0</v>
      </c>
      <c r="N1348" s="1227">
        <f>IFERROR(VLOOKUP(A1348,'Comunicación de Baja1_0'!$K$5:$K$233,1,0),0)</f>
        <v>0</v>
      </c>
      <c r="O1348" s="1227">
        <f>IFERROR(VLOOKUP(A1348,'Resumen de reversiones1_0'!$K$5:$K$1000,1,0),0)</f>
        <v>0</v>
      </c>
      <c r="P1348" s="1227">
        <f>IFERROR(VLOOKUP(A1348,Factura2_0!$L$5:$L$971,1,0),0)</f>
        <v>0</v>
      </c>
      <c r="Q1348" s="1227">
        <f>IFERROR(VLOOKUP($A1348,Boleta2_0!$L$5:$L$1117,1,0),0)</f>
        <v>0</v>
      </c>
      <c r="R1348" s="1227">
        <f>IFERROR(VLOOKUP($A1348,'Servicios Públicos2_0'!$L$5:$L$462,1,0),0)</f>
        <v>0</v>
      </c>
      <c r="S1348" s="1227">
        <f>IFERROR(VLOOKUP($A1348,NotaCredito2_0!$L$5:$L$457,1,0),0)</f>
        <v>0</v>
      </c>
      <c r="T1348" s="1227">
        <f>IFERROR(VLOOKUP($A1348,NotaDebito2_0!$L$5:$L$454,1,0),0)</f>
        <v>0</v>
      </c>
      <c r="U1348" s="1227">
        <f>IFERROR(VLOOKUP($A1348,General!$D$6:$D$235,1,0),0)</f>
        <v>0</v>
      </c>
      <c r="V1348" s="1227">
        <f>IFERROR(VLOOKUP($A1348,Firma!$H$4:$H$232,1,0),0)</f>
        <v>0</v>
      </c>
      <c r="W1348" s="365" t="s">
        <v>1314</v>
      </c>
      <c r="X1348" s="1229" t="str">
        <f t="shared" si="22"/>
        <v>4083</v>
      </c>
    </row>
    <row r="1349" spans="1:24" x14ac:dyDescent="0.25">
      <c r="A1349" s="365" t="s">
        <v>1312</v>
      </c>
      <c r="B1349" s="1249" t="s">
        <v>1311</v>
      </c>
      <c r="C1349" s="1382"/>
      <c r="D1349" s="1090"/>
      <c r="E1349" s="449"/>
      <c r="F1349" s="1227" t="str">
        <f>IFERROR(VLOOKUP(A1349,Factura1_0!$K$5:$K$263,1,0),"0")</f>
        <v>0</v>
      </c>
      <c r="G1349" s="1227">
        <f>IFERROR(VLOOKUP(A1349,Boleta1_0!$K$5:$K$248,1,0),0)</f>
        <v>0</v>
      </c>
      <c r="H1349" s="1227">
        <f>IFERROR(VLOOKUP(A1349,'Nota de Débito1_0'!$K$5:$K$238,1,0),0)</f>
        <v>0</v>
      </c>
      <c r="I1349" s="1227">
        <f>IFERROR(VLOOKUP(A1349,'Nota de Crédito1_0'!$K$5:$K$238,1,0),0)</f>
        <v>0</v>
      </c>
      <c r="J1349" s="1227">
        <f>IFERROR(VLOOKUP(A1349,Retenciones1_0!$K$5:$K$237,1,0),0)</f>
        <v>0</v>
      </c>
      <c r="K1349" s="1227">
        <f>IFERROR(VLOOKUP(A1349,Percepciones1_0!$K$5:$K$236,1,0),0)</f>
        <v>0</v>
      </c>
      <c r="L1349" s="1227">
        <f>IFERROR(VLOOKUP(A1349,Guía1_0!$K$5:$K$235,1,0),0)</f>
        <v>0</v>
      </c>
      <c r="M1349" s="1227">
        <f>IFERROR(VLOOKUP(A1349,'Resumen Diario1_1'!$K$5:$K$233,1,0),0)</f>
        <v>0</v>
      </c>
      <c r="N1349" s="1227">
        <f>IFERROR(VLOOKUP(A1349,'Comunicación de Baja1_0'!$K$5:$K$233,1,0),0)</f>
        <v>0</v>
      </c>
      <c r="O1349" s="1227">
        <f>IFERROR(VLOOKUP(A1349,'Resumen de reversiones1_0'!$K$5:$K$1000,1,0),0)</f>
        <v>0</v>
      </c>
      <c r="P1349" s="1227">
        <f>IFERROR(VLOOKUP(A1349,Factura2_0!$L$5:$L$971,1,0),0)</f>
        <v>0</v>
      </c>
      <c r="Q1349" s="1227">
        <f>IFERROR(VLOOKUP($A1349,Boleta2_0!$L$5:$L$1117,1,0),0)</f>
        <v>0</v>
      </c>
      <c r="R1349" s="1227">
        <f>IFERROR(VLOOKUP($A1349,'Servicios Públicos2_0'!$L$5:$L$462,1,0),0)</f>
        <v>0</v>
      </c>
      <c r="S1349" s="1227" t="str">
        <f>IFERROR(VLOOKUP($A1349,NotaCredito2_0!$L$5:$L$457,1,0),0)</f>
        <v>4084</v>
      </c>
      <c r="T1349" s="1227" t="str">
        <f>IFERROR(VLOOKUP($A1349,NotaDebito2_0!$L$5:$L$454,1,0),0)</f>
        <v>4084</v>
      </c>
      <c r="U1349" s="1227">
        <f>IFERROR(VLOOKUP($A1349,General!$D$6:$D$235,1,0),0)</f>
        <v>0</v>
      </c>
      <c r="V1349" s="1227">
        <f>IFERROR(VLOOKUP($A1349,Firma!$H$4:$H$232,1,0),0)</f>
        <v>0</v>
      </c>
      <c r="W1349" s="365" t="s">
        <v>1312</v>
      </c>
      <c r="X1349" s="1229" t="str">
        <f t="shared" ref="X1349:X1412" si="23">IF(SUM(F1349:V1349)&gt;0,"",W1349)</f>
        <v>4084</v>
      </c>
    </row>
    <row r="1350" spans="1:24" x14ac:dyDescent="0.25">
      <c r="A1350" s="365" t="s">
        <v>1310</v>
      </c>
      <c r="B1350" s="1249" t="s">
        <v>1309</v>
      </c>
      <c r="C1350" s="1382"/>
      <c r="D1350" s="1090"/>
      <c r="E1350" s="449"/>
      <c r="F1350" s="1227" t="str">
        <f>IFERROR(VLOOKUP(A1350,Factura1_0!$K$5:$K$263,1,0),"0")</f>
        <v>0</v>
      </c>
      <c r="G1350" s="1227">
        <f>IFERROR(VLOOKUP(A1350,Boleta1_0!$K$5:$K$248,1,0),0)</f>
        <v>0</v>
      </c>
      <c r="H1350" s="1227">
        <f>IFERROR(VLOOKUP(A1350,'Nota de Débito1_0'!$K$5:$K$238,1,0),0)</f>
        <v>0</v>
      </c>
      <c r="I1350" s="1227">
        <f>IFERROR(VLOOKUP(A1350,'Nota de Crédito1_0'!$K$5:$K$238,1,0),0)</f>
        <v>0</v>
      </c>
      <c r="J1350" s="1227">
        <f>IFERROR(VLOOKUP(A1350,Retenciones1_0!$K$5:$K$237,1,0),0)</f>
        <v>0</v>
      </c>
      <c r="K1350" s="1227">
        <f>IFERROR(VLOOKUP(A1350,Percepciones1_0!$K$5:$K$236,1,0),0)</f>
        <v>0</v>
      </c>
      <c r="L1350" s="1227">
        <f>IFERROR(VLOOKUP(A1350,Guía1_0!$K$5:$K$235,1,0),0)</f>
        <v>0</v>
      </c>
      <c r="M1350" s="1227">
        <f>IFERROR(VLOOKUP(A1350,'Resumen Diario1_1'!$K$5:$K$233,1,0),0)</f>
        <v>0</v>
      </c>
      <c r="N1350" s="1227">
        <f>IFERROR(VLOOKUP(A1350,'Comunicación de Baja1_0'!$K$5:$K$233,1,0),0)</f>
        <v>0</v>
      </c>
      <c r="O1350" s="1227">
        <f>IFERROR(VLOOKUP(A1350,'Resumen de reversiones1_0'!$K$5:$K$1000,1,0),0)</f>
        <v>0</v>
      </c>
      <c r="P1350" s="1227">
        <f>IFERROR(VLOOKUP(A1350,Factura2_0!$L$5:$L$971,1,0),0)</f>
        <v>0</v>
      </c>
      <c r="Q1350" s="1227">
        <f>IFERROR(VLOOKUP($A1350,Boleta2_0!$L$5:$L$1117,1,0),0)</f>
        <v>0</v>
      </c>
      <c r="R1350" s="1227">
        <f>IFERROR(VLOOKUP($A1350,'Servicios Públicos2_0'!$L$5:$L$462,1,0),0)</f>
        <v>0</v>
      </c>
      <c r="S1350" s="1227">
        <f>IFERROR(VLOOKUP($A1350,NotaCredito2_0!$L$5:$L$457,1,0),0)</f>
        <v>0</v>
      </c>
      <c r="T1350" s="1227">
        <f>IFERROR(VLOOKUP($A1350,NotaDebito2_0!$L$5:$L$454,1,0),0)</f>
        <v>0</v>
      </c>
      <c r="U1350" s="1227">
        <f>IFERROR(VLOOKUP($A1350,General!$D$6:$D$235,1,0),0)</f>
        <v>0</v>
      </c>
      <c r="V1350" s="1227">
        <f>IFERROR(VLOOKUP($A1350,Firma!$H$4:$H$232,1,0),0)</f>
        <v>0</v>
      </c>
      <c r="W1350" s="365" t="s">
        <v>1310</v>
      </c>
      <c r="X1350" s="1229" t="str">
        <f t="shared" si="23"/>
        <v>4085</v>
      </c>
    </row>
    <row r="1351" spans="1:24" x14ac:dyDescent="0.25">
      <c r="A1351" s="365" t="s">
        <v>1308</v>
      </c>
      <c r="B1351" s="1249" t="s">
        <v>1307</v>
      </c>
      <c r="C1351" s="1382"/>
      <c r="D1351" s="1090"/>
      <c r="E1351" s="449"/>
      <c r="F1351" s="1227" t="str">
        <f>IFERROR(VLOOKUP(A1351,Factura1_0!$K$5:$K$263,1,0),"0")</f>
        <v>0</v>
      </c>
      <c r="G1351" s="1227">
        <f>IFERROR(VLOOKUP(A1351,Boleta1_0!$K$5:$K$248,1,0),0)</f>
        <v>0</v>
      </c>
      <c r="H1351" s="1227">
        <f>IFERROR(VLOOKUP(A1351,'Nota de Débito1_0'!$K$5:$K$238,1,0),0)</f>
        <v>0</v>
      </c>
      <c r="I1351" s="1227">
        <f>IFERROR(VLOOKUP(A1351,'Nota de Crédito1_0'!$K$5:$K$238,1,0),0)</f>
        <v>0</v>
      </c>
      <c r="J1351" s="1227">
        <f>IFERROR(VLOOKUP(A1351,Retenciones1_0!$K$5:$K$237,1,0),0)</f>
        <v>0</v>
      </c>
      <c r="K1351" s="1227" t="str">
        <f>IFERROR(VLOOKUP(A1351,Percepciones1_0!$K$5:$K$236,1,0),0)</f>
        <v>4086</v>
      </c>
      <c r="L1351" s="1227">
        <f>IFERROR(VLOOKUP(A1351,Guía1_0!$K$5:$K$235,1,0),0)</f>
        <v>0</v>
      </c>
      <c r="M1351" s="1227" t="str">
        <f>IFERROR(VLOOKUP(A1351,'Resumen Diario1_1'!$K$5:$K$233,1,0),0)</f>
        <v>4086</v>
      </c>
      <c r="N1351" s="1227">
        <f>IFERROR(VLOOKUP(A1351,'Comunicación de Baja1_0'!$K$5:$K$233,1,0),0)</f>
        <v>0</v>
      </c>
      <c r="O1351" s="1227">
        <f>IFERROR(VLOOKUP(A1351,'Resumen de reversiones1_0'!$K$5:$K$1000,1,0),0)</f>
        <v>0</v>
      </c>
      <c r="P1351" s="1227">
        <f>IFERROR(VLOOKUP(A1351,Factura2_0!$L$5:$L$971,1,0),0)</f>
        <v>0</v>
      </c>
      <c r="Q1351" s="1227">
        <f>IFERROR(VLOOKUP($A1351,Boleta2_0!$L$5:$L$1117,1,0),0)</f>
        <v>0</v>
      </c>
      <c r="R1351" s="1227">
        <f>IFERROR(VLOOKUP($A1351,'Servicios Públicos2_0'!$L$5:$L$462,1,0),0)</f>
        <v>0</v>
      </c>
      <c r="S1351" s="1227">
        <f>IFERROR(VLOOKUP($A1351,NotaCredito2_0!$L$5:$L$457,1,0),0)</f>
        <v>0</v>
      </c>
      <c r="T1351" s="1227">
        <f>IFERROR(VLOOKUP($A1351,NotaDebito2_0!$L$5:$L$454,1,0),0)</f>
        <v>0</v>
      </c>
      <c r="U1351" s="1227">
        <f>IFERROR(VLOOKUP($A1351,General!$D$6:$D$235,1,0),0)</f>
        <v>0</v>
      </c>
      <c r="V1351" s="1227">
        <f>IFERROR(VLOOKUP($A1351,Firma!$H$4:$H$232,1,0),0)</f>
        <v>0</v>
      </c>
      <c r="W1351" s="365" t="s">
        <v>1308</v>
      </c>
      <c r="X1351" s="1229" t="str">
        <f t="shared" si="23"/>
        <v>4086</v>
      </c>
    </row>
    <row r="1352" spans="1:24" x14ac:dyDescent="0.25">
      <c r="A1352" s="365" t="s">
        <v>1306</v>
      </c>
      <c r="B1352" s="1249" t="s">
        <v>1305</v>
      </c>
      <c r="C1352" s="1382"/>
      <c r="D1352" s="1090"/>
      <c r="E1352" s="449"/>
      <c r="F1352" s="1227" t="str">
        <f>IFERROR(VLOOKUP(A1352,Factura1_0!$K$5:$K$263,1,0),"0")</f>
        <v>0</v>
      </c>
      <c r="G1352" s="1227">
        <f>IFERROR(VLOOKUP(A1352,Boleta1_0!$K$5:$K$248,1,0),0)</f>
        <v>0</v>
      </c>
      <c r="H1352" s="1227">
        <f>IFERROR(VLOOKUP(A1352,'Nota de Débito1_0'!$K$5:$K$238,1,0),0)</f>
        <v>0</v>
      </c>
      <c r="I1352" s="1227">
        <f>IFERROR(VLOOKUP(A1352,'Nota de Crédito1_0'!$K$5:$K$238,1,0),0)</f>
        <v>0</v>
      </c>
      <c r="J1352" s="1227" t="str">
        <f>IFERROR(VLOOKUP(A1352,Retenciones1_0!$K$5:$K$237,1,0),0)</f>
        <v>4087</v>
      </c>
      <c r="K1352" s="1227">
        <f>IFERROR(VLOOKUP(A1352,Percepciones1_0!$K$5:$K$236,1,0),0)</f>
        <v>0</v>
      </c>
      <c r="L1352" s="1227">
        <f>IFERROR(VLOOKUP(A1352,Guía1_0!$K$5:$K$235,1,0),0)</f>
        <v>0</v>
      </c>
      <c r="M1352" s="1227">
        <f>IFERROR(VLOOKUP(A1352,'Resumen Diario1_1'!$K$5:$K$233,1,0),0)</f>
        <v>0</v>
      </c>
      <c r="N1352" s="1227">
        <f>IFERROR(VLOOKUP(A1352,'Comunicación de Baja1_0'!$K$5:$K$233,1,0),0)</f>
        <v>0</v>
      </c>
      <c r="O1352" s="1227">
        <f>IFERROR(VLOOKUP(A1352,'Resumen de reversiones1_0'!$K$5:$K$1000,1,0),0)</f>
        <v>0</v>
      </c>
      <c r="P1352" s="1227">
        <f>IFERROR(VLOOKUP(A1352,Factura2_0!$L$5:$L$971,1,0),0)</f>
        <v>0</v>
      </c>
      <c r="Q1352" s="1227">
        <f>IFERROR(VLOOKUP($A1352,Boleta2_0!$L$5:$L$1117,1,0),0)</f>
        <v>0</v>
      </c>
      <c r="R1352" s="1227">
        <f>IFERROR(VLOOKUP($A1352,'Servicios Públicos2_0'!$L$5:$L$462,1,0),0)</f>
        <v>0</v>
      </c>
      <c r="S1352" s="1227">
        <f>IFERROR(VLOOKUP($A1352,NotaCredito2_0!$L$5:$L$457,1,0),0)</f>
        <v>0</v>
      </c>
      <c r="T1352" s="1227">
        <f>IFERROR(VLOOKUP($A1352,NotaDebito2_0!$L$5:$L$454,1,0),0)</f>
        <v>0</v>
      </c>
      <c r="U1352" s="1227">
        <f>IFERROR(VLOOKUP($A1352,General!$D$6:$D$235,1,0),0)</f>
        <v>0</v>
      </c>
      <c r="V1352" s="1227">
        <f>IFERROR(VLOOKUP($A1352,Firma!$H$4:$H$232,1,0),0)</f>
        <v>0</v>
      </c>
      <c r="W1352" s="365" t="s">
        <v>1306</v>
      </c>
      <c r="X1352" s="1229" t="str">
        <f t="shared" si="23"/>
        <v>4087</v>
      </c>
    </row>
    <row r="1353" spans="1:24" x14ac:dyDescent="0.25">
      <c r="A1353" s="365" t="s">
        <v>1304</v>
      </c>
      <c r="B1353" s="1249" t="s">
        <v>1303</v>
      </c>
      <c r="C1353" s="1382"/>
      <c r="D1353" s="1090"/>
      <c r="E1353" s="449"/>
      <c r="F1353" s="1227" t="str">
        <f>IFERROR(VLOOKUP(A1353,Factura1_0!$K$5:$K$263,1,0),"0")</f>
        <v>0</v>
      </c>
      <c r="G1353" s="1227">
        <f>IFERROR(VLOOKUP(A1353,Boleta1_0!$K$5:$K$248,1,0),0)</f>
        <v>0</v>
      </c>
      <c r="H1353" s="1227">
        <f>IFERROR(VLOOKUP(A1353,'Nota de Débito1_0'!$K$5:$K$238,1,0),0)</f>
        <v>0</v>
      </c>
      <c r="I1353" s="1227">
        <f>IFERROR(VLOOKUP(A1353,'Nota de Crédito1_0'!$K$5:$K$238,1,0),0)</f>
        <v>0</v>
      </c>
      <c r="J1353" s="1227" t="str">
        <f>IFERROR(VLOOKUP(A1353,Retenciones1_0!$K$5:$K$237,1,0),0)</f>
        <v>4088</v>
      </c>
      <c r="K1353" s="1227">
        <f>IFERROR(VLOOKUP(A1353,Percepciones1_0!$K$5:$K$236,1,0),0)</f>
        <v>0</v>
      </c>
      <c r="L1353" s="1227">
        <f>IFERROR(VLOOKUP(A1353,Guía1_0!$K$5:$K$235,1,0),0)</f>
        <v>0</v>
      </c>
      <c r="M1353" s="1227">
        <f>IFERROR(VLOOKUP(A1353,'Resumen Diario1_1'!$K$5:$K$233,1,0),0)</f>
        <v>0</v>
      </c>
      <c r="N1353" s="1227">
        <f>IFERROR(VLOOKUP(A1353,'Comunicación de Baja1_0'!$K$5:$K$233,1,0),0)</f>
        <v>0</v>
      </c>
      <c r="O1353" s="1227">
        <f>IFERROR(VLOOKUP(A1353,'Resumen de reversiones1_0'!$K$5:$K$1000,1,0),0)</f>
        <v>0</v>
      </c>
      <c r="P1353" s="1227">
        <f>IFERROR(VLOOKUP(A1353,Factura2_0!$L$5:$L$971,1,0),0)</f>
        <v>0</v>
      </c>
      <c r="Q1353" s="1227">
        <f>IFERROR(VLOOKUP($A1353,Boleta2_0!$L$5:$L$1117,1,0),0)</f>
        <v>0</v>
      </c>
      <c r="R1353" s="1227">
        <f>IFERROR(VLOOKUP($A1353,'Servicios Públicos2_0'!$L$5:$L$462,1,0),0)</f>
        <v>0</v>
      </c>
      <c r="S1353" s="1227">
        <f>IFERROR(VLOOKUP($A1353,NotaCredito2_0!$L$5:$L$457,1,0),0)</f>
        <v>0</v>
      </c>
      <c r="T1353" s="1227">
        <f>IFERROR(VLOOKUP($A1353,NotaDebito2_0!$L$5:$L$454,1,0),0)</f>
        <v>0</v>
      </c>
      <c r="U1353" s="1227">
        <f>IFERROR(VLOOKUP($A1353,General!$D$6:$D$235,1,0),0)</f>
        <v>0</v>
      </c>
      <c r="V1353" s="1227">
        <f>IFERROR(VLOOKUP($A1353,Firma!$H$4:$H$232,1,0),0)</f>
        <v>0</v>
      </c>
      <c r="W1353" s="365" t="s">
        <v>1304</v>
      </c>
      <c r="X1353" s="1229" t="str">
        <f t="shared" si="23"/>
        <v>4088</v>
      </c>
    </row>
    <row r="1354" spans="1:24" x14ac:dyDescent="0.25">
      <c r="A1354" s="365" t="s">
        <v>1302</v>
      </c>
      <c r="B1354" s="1249" t="s">
        <v>1301</v>
      </c>
      <c r="C1354" s="1382"/>
      <c r="D1354" s="1090"/>
      <c r="E1354" s="449"/>
      <c r="F1354" s="1227" t="str">
        <f>IFERROR(VLOOKUP(A1354,Factura1_0!$K$5:$K$263,1,0),"0")</f>
        <v>0</v>
      </c>
      <c r="G1354" s="1227">
        <f>IFERROR(VLOOKUP(A1354,Boleta1_0!$K$5:$K$248,1,0),0)</f>
        <v>0</v>
      </c>
      <c r="H1354" s="1227">
        <f>IFERROR(VLOOKUP(A1354,'Nota de Débito1_0'!$K$5:$K$238,1,0),0)</f>
        <v>0</v>
      </c>
      <c r="I1354" s="1227">
        <f>IFERROR(VLOOKUP(A1354,'Nota de Crédito1_0'!$K$5:$K$238,1,0),0)</f>
        <v>0</v>
      </c>
      <c r="J1354" s="1227">
        <f>IFERROR(VLOOKUP(A1354,Retenciones1_0!$K$5:$K$237,1,0),0)</f>
        <v>0</v>
      </c>
      <c r="K1354" s="1227" t="str">
        <f>IFERROR(VLOOKUP(A1354,Percepciones1_0!$K$5:$K$236,1,0),0)</f>
        <v>4089</v>
      </c>
      <c r="L1354" s="1227">
        <f>IFERROR(VLOOKUP(A1354,Guía1_0!$K$5:$K$235,1,0),0)</f>
        <v>0</v>
      </c>
      <c r="M1354" s="1227" t="str">
        <f>IFERROR(VLOOKUP(A1354,'Resumen Diario1_1'!$K$5:$K$233,1,0),0)</f>
        <v>4089</v>
      </c>
      <c r="N1354" s="1227">
        <f>IFERROR(VLOOKUP(A1354,'Comunicación de Baja1_0'!$K$5:$K$233,1,0),0)</f>
        <v>0</v>
      </c>
      <c r="O1354" s="1227">
        <f>IFERROR(VLOOKUP(A1354,'Resumen de reversiones1_0'!$K$5:$K$1000,1,0),0)</f>
        <v>0</v>
      </c>
      <c r="P1354" s="1227">
        <f>IFERROR(VLOOKUP(A1354,Factura2_0!$L$5:$L$971,1,0),0)</f>
        <v>0</v>
      </c>
      <c r="Q1354" s="1227">
        <f>IFERROR(VLOOKUP($A1354,Boleta2_0!$L$5:$L$1117,1,0),0)</f>
        <v>0</v>
      </c>
      <c r="R1354" s="1227">
        <f>IFERROR(VLOOKUP($A1354,'Servicios Públicos2_0'!$L$5:$L$462,1,0),0)</f>
        <v>0</v>
      </c>
      <c r="S1354" s="1227">
        <f>IFERROR(VLOOKUP($A1354,NotaCredito2_0!$L$5:$L$457,1,0),0)</f>
        <v>0</v>
      </c>
      <c r="T1354" s="1227">
        <f>IFERROR(VLOOKUP($A1354,NotaDebito2_0!$L$5:$L$454,1,0),0)</f>
        <v>0</v>
      </c>
      <c r="U1354" s="1227">
        <f>IFERROR(VLOOKUP($A1354,General!$D$6:$D$235,1,0),0)</f>
        <v>0</v>
      </c>
      <c r="V1354" s="1227">
        <f>IFERROR(VLOOKUP($A1354,Firma!$H$4:$H$232,1,0),0)</f>
        <v>0</v>
      </c>
      <c r="W1354" s="365" t="s">
        <v>1302</v>
      </c>
      <c r="X1354" s="1229" t="str">
        <f t="shared" si="23"/>
        <v>4089</v>
      </c>
    </row>
    <row r="1355" spans="1:24" x14ac:dyDescent="0.25">
      <c r="A1355" s="365" t="s">
        <v>1300</v>
      </c>
      <c r="B1355" s="1249" t="s">
        <v>1299</v>
      </c>
      <c r="C1355" s="1382"/>
      <c r="D1355" s="1090"/>
      <c r="E1355" s="449"/>
      <c r="F1355" s="1227" t="str">
        <f>IFERROR(VLOOKUP(A1355,Factura1_0!$K$5:$K$263,1,0),"0")</f>
        <v>0</v>
      </c>
      <c r="G1355" s="1227">
        <f>IFERROR(VLOOKUP(A1355,Boleta1_0!$K$5:$K$248,1,0),0)</f>
        <v>0</v>
      </c>
      <c r="H1355" s="1227">
        <f>IFERROR(VLOOKUP(A1355,'Nota de Débito1_0'!$K$5:$K$238,1,0),0)</f>
        <v>0</v>
      </c>
      <c r="I1355" s="1227">
        <f>IFERROR(VLOOKUP(A1355,'Nota de Crédito1_0'!$K$5:$K$238,1,0),0)</f>
        <v>0</v>
      </c>
      <c r="J1355" s="1227">
        <f>IFERROR(VLOOKUP(A1355,Retenciones1_0!$K$5:$K$237,1,0),0)</f>
        <v>0</v>
      </c>
      <c r="K1355" s="1227" t="str">
        <f>IFERROR(VLOOKUP(A1355,Percepciones1_0!$K$5:$K$236,1,0),0)</f>
        <v>4090</v>
      </c>
      <c r="L1355" s="1227">
        <f>IFERROR(VLOOKUP(A1355,Guía1_0!$K$5:$K$235,1,0),0)</f>
        <v>0</v>
      </c>
      <c r="M1355" s="1227" t="str">
        <f>IFERROR(VLOOKUP(A1355,'Resumen Diario1_1'!$K$5:$K$233,1,0),0)</f>
        <v>4090</v>
      </c>
      <c r="N1355" s="1227">
        <f>IFERROR(VLOOKUP(A1355,'Comunicación de Baja1_0'!$K$5:$K$233,1,0),0)</f>
        <v>0</v>
      </c>
      <c r="O1355" s="1227">
        <f>IFERROR(VLOOKUP(A1355,'Resumen de reversiones1_0'!$K$5:$K$1000,1,0),0)</f>
        <v>0</v>
      </c>
      <c r="P1355" s="1227">
        <f>IFERROR(VLOOKUP(A1355,Factura2_0!$L$5:$L$971,1,0),0)</f>
        <v>0</v>
      </c>
      <c r="Q1355" s="1227">
        <f>IFERROR(VLOOKUP($A1355,Boleta2_0!$L$5:$L$1117,1,0),0)</f>
        <v>0</v>
      </c>
      <c r="R1355" s="1227">
        <f>IFERROR(VLOOKUP($A1355,'Servicios Públicos2_0'!$L$5:$L$462,1,0),0)</f>
        <v>0</v>
      </c>
      <c r="S1355" s="1227">
        <f>IFERROR(VLOOKUP($A1355,NotaCredito2_0!$L$5:$L$457,1,0),0)</f>
        <v>0</v>
      </c>
      <c r="T1355" s="1227">
        <f>IFERROR(VLOOKUP($A1355,NotaDebito2_0!$L$5:$L$454,1,0),0)</f>
        <v>0</v>
      </c>
      <c r="U1355" s="1227">
        <f>IFERROR(VLOOKUP($A1355,General!$D$6:$D$235,1,0),0)</f>
        <v>0</v>
      </c>
      <c r="V1355" s="1227">
        <f>IFERROR(VLOOKUP($A1355,Firma!$H$4:$H$232,1,0),0)</f>
        <v>0</v>
      </c>
      <c r="W1355" s="365" t="s">
        <v>1300</v>
      </c>
      <c r="X1355" s="1229" t="str">
        <f t="shared" si="23"/>
        <v>4090</v>
      </c>
    </row>
    <row r="1356" spans="1:24" x14ac:dyDescent="0.25">
      <c r="A1356" s="365" t="s">
        <v>1298</v>
      </c>
      <c r="B1356" s="1249" t="s">
        <v>1297</v>
      </c>
      <c r="C1356" s="1382"/>
      <c r="D1356" s="1090"/>
      <c r="E1356" s="449"/>
      <c r="F1356" s="1227" t="str">
        <f>IFERROR(VLOOKUP(A1356,Factura1_0!$K$5:$K$263,1,0),"0")</f>
        <v>0</v>
      </c>
      <c r="G1356" s="1227">
        <f>IFERROR(VLOOKUP(A1356,Boleta1_0!$K$5:$K$248,1,0),0)</f>
        <v>0</v>
      </c>
      <c r="H1356" s="1227">
        <f>IFERROR(VLOOKUP(A1356,'Nota de Débito1_0'!$K$5:$K$238,1,0),0)</f>
        <v>0</v>
      </c>
      <c r="I1356" s="1227">
        <f>IFERROR(VLOOKUP(A1356,'Nota de Crédito1_0'!$K$5:$K$238,1,0),0)</f>
        <v>0</v>
      </c>
      <c r="J1356" s="1227" t="str">
        <f>IFERROR(VLOOKUP(A1356,Retenciones1_0!$K$5:$K$237,1,0),0)</f>
        <v>4091</v>
      </c>
      <c r="K1356" s="1227">
        <f>IFERROR(VLOOKUP(A1356,Percepciones1_0!$K$5:$K$236,1,0),0)</f>
        <v>0</v>
      </c>
      <c r="L1356" s="1227">
        <f>IFERROR(VLOOKUP(A1356,Guía1_0!$K$5:$K$235,1,0),0)</f>
        <v>0</v>
      </c>
      <c r="M1356" s="1227">
        <f>IFERROR(VLOOKUP(A1356,'Resumen Diario1_1'!$K$5:$K$233,1,0),0)</f>
        <v>0</v>
      </c>
      <c r="N1356" s="1227">
        <f>IFERROR(VLOOKUP(A1356,'Comunicación de Baja1_0'!$K$5:$K$233,1,0),0)</f>
        <v>0</v>
      </c>
      <c r="O1356" s="1227">
        <f>IFERROR(VLOOKUP(A1356,'Resumen de reversiones1_0'!$K$5:$K$1000,1,0),0)</f>
        <v>0</v>
      </c>
      <c r="P1356" s="1227">
        <f>IFERROR(VLOOKUP(A1356,Factura2_0!$L$5:$L$971,1,0),0)</f>
        <v>0</v>
      </c>
      <c r="Q1356" s="1227">
        <f>IFERROR(VLOOKUP($A1356,Boleta2_0!$L$5:$L$1117,1,0),0)</f>
        <v>0</v>
      </c>
      <c r="R1356" s="1227">
        <f>IFERROR(VLOOKUP($A1356,'Servicios Públicos2_0'!$L$5:$L$462,1,0),0)</f>
        <v>0</v>
      </c>
      <c r="S1356" s="1227">
        <f>IFERROR(VLOOKUP($A1356,NotaCredito2_0!$L$5:$L$457,1,0),0)</f>
        <v>0</v>
      </c>
      <c r="T1356" s="1227">
        <f>IFERROR(VLOOKUP($A1356,NotaDebito2_0!$L$5:$L$454,1,0),0)</f>
        <v>0</v>
      </c>
      <c r="U1356" s="1227">
        <f>IFERROR(VLOOKUP($A1356,General!$D$6:$D$235,1,0),0)</f>
        <v>0</v>
      </c>
      <c r="V1356" s="1227">
        <f>IFERROR(VLOOKUP($A1356,Firma!$H$4:$H$232,1,0),0)</f>
        <v>0</v>
      </c>
      <c r="W1356" s="365" t="s">
        <v>1298</v>
      </c>
      <c r="X1356" s="1229" t="str">
        <f t="shared" si="23"/>
        <v>4091</v>
      </c>
    </row>
    <row r="1357" spans="1:24" x14ac:dyDescent="0.25">
      <c r="A1357" s="365" t="s">
        <v>1296</v>
      </c>
      <c r="B1357" s="1249" t="s">
        <v>957</v>
      </c>
      <c r="C1357" s="1382"/>
      <c r="D1357" s="1090"/>
      <c r="E1357" s="449"/>
      <c r="F1357" s="1227" t="str">
        <f>IFERROR(VLOOKUP(A1357,Factura1_0!$K$5:$K$263,1,0),"0")</f>
        <v>0</v>
      </c>
      <c r="G1357" s="1227">
        <f>IFERROR(VLOOKUP(A1357,Boleta1_0!$K$5:$K$248,1,0),0)</f>
        <v>0</v>
      </c>
      <c r="H1357" s="1227">
        <f>IFERROR(VLOOKUP(A1357,'Nota de Débito1_0'!$K$5:$K$238,1,0),0)</f>
        <v>0</v>
      </c>
      <c r="I1357" s="1227">
        <f>IFERROR(VLOOKUP(A1357,'Nota de Crédito1_0'!$K$5:$K$238,1,0),0)</f>
        <v>0</v>
      </c>
      <c r="J1357" s="1227">
        <f>IFERROR(VLOOKUP(A1357,Retenciones1_0!$K$5:$K$237,1,0),0)</f>
        <v>0</v>
      </c>
      <c r="K1357" s="1227">
        <f>IFERROR(VLOOKUP(A1357,Percepciones1_0!$K$5:$K$236,1,0),0)</f>
        <v>0</v>
      </c>
      <c r="L1357" s="1227">
        <f>IFERROR(VLOOKUP(A1357,Guía1_0!$K$5:$K$235,1,0),0)</f>
        <v>0</v>
      </c>
      <c r="M1357" s="1227">
        <f>IFERROR(VLOOKUP(A1357,'Resumen Diario1_1'!$K$5:$K$233,1,0),0)</f>
        <v>0</v>
      </c>
      <c r="N1357" s="1227">
        <f>IFERROR(VLOOKUP(A1357,'Comunicación de Baja1_0'!$K$5:$K$233,1,0),0)</f>
        <v>0</v>
      </c>
      <c r="O1357" s="1227">
        <f>IFERROR(VLOOKUP(A1357,'Resumen de reversiones1_0'!$K$5:$K$1000,1,0),0)</f>
        <v>0</v>
      </c>
      <c r="P1357" s="1227" t="str">
        <f>IFERROR(VLOOKUP(A1357,Factura2_0!$L$5:$L$971,1,0),0)</f>
        <v>4092</v>
      </c>
      <c r="Q1357" s="1227" t="str">
        <f>IFERROR(VLOOKUP($A1357,Boleta2_0!$L$5:$L$1117,1,0),0)</f>
        <v>4092</v>
      </c>
      <c r="R1357" s="1227" t="str">
        <f>IFERROR(VLOOKUP($A1357,'Servicios Públicos2_0'!$L$5:$L$462,1,0),0)</f>
        <v>4092</v>
      </c>
      <c r="S1357" s="1227" t="str">
        <f>IFERROR(VLOOKUP($A1357,NotaCredito2_0!$L$5:$L$457,1,0),0)</f>
        <v>4092</v>
      </c>
      <c r="T1357" s="1227" t="str">
        <f>IFERROR(VLOOKUP($A1357,NotaDebito2_0!$L$5:$L$454,1,0),0)</f>
        <v>4092</v>
      </c>
      <c r="U1357" s="1227">
        <f>IFERROR(VLOOKUP($A1357,General!$D$6:$D$235,1,0),0)</f>
        <v>0</v>
      </c>
      <c r="V1357" s="1227">
        <f>IFERROR(VLOOKUP($A1357,Firma!$H$4:$H$232,1,0),0)</f>
        <v>0</v>
      </c>
      <c r="W1357" s="365" t="s">
        <v>1296</v>
      </c>
      <c r="X1357" s="1229" t="str">
        <f t="shared" si="23"/>
        <v>4092</v>
      </c>
    </row>
    <row r="1358" spans="1:24" x14ac:dyDescent="0.25">
      <c r="A1358" s="365" t="s">
        <v>1295</v>
      </c>
      <c r="B1358" s="1249" t="s">
        <v>4377</v>
      </c>
      <c r="C1358" s="1382"/>
      <c r="D1358" s="1090"/>
      <c r="E1358" s="449"/>
      <c r="F1358" s="1227" t="str">
        <f>IFERROR(VLOOKUP(A1358,Factura1_0!$K$5:$K$263,1,0),"0")</f>
        <v>0</v>
      </c>
      <c r="G1358" s="1227">
        <f>IFERROR(VLOOKUP(A1358,Boleta1_0!$K$5:$K$248,1,0),0)</f>
        <v>0</v>
      </c>
      <c r="H1358" s="1227">
        <f>IFERROR(VLOOKUP(A1358,'Nota de Débito1_0'!$K$5:$K$238,1,0),0)</f>
        <v>0</v>
      </c>
      <c r="I1358" s="1227">
        <f>IFERROR(VLOOKUP(A1358,'Nota de Crédito1_0'!$K$5:$K$238,1,0),0)</f>
        <v>0</v>
      </c>
      <c r="J1358" s="1227">
        <f>IFERROR(VLOOKUP(A1358,Retenciones1_0!$K$5:$K$237,1,0),0)</f>
        <v>0</v>
      </c>
      <c r="K1358" s="1227">
        <f>IFERROR(VLOOKUP(A1358,Percepciones1_0!$K$5:$K$236,1,0),0)</f>
        <v>0</v>
      </c>
      <c r="L1358" s="1227">
        <f>IFERROR(VLOOKUP(A1358,Guía1_0!$K$5:$K$235,1,0),0)</f>
        <v>0</v>
      </c>
      <c r="M1358" s="1227">
        <f>IFERROR(VLOOKUP(A1358,'Resumen Diario1_1'!$K$5:$K$233,1,0),0)</f>
        <v>0</v>
      </c>
      <c r="N1358" s="1227">
        <f>IFERROR(VLOOKUP(A1358,'Comunicación de Baja1_0'!$K$5:$K$233,1,0),0)</f>
        <v>0</v>
      </c>
      <c r="O1358" s="1227">
        <f>IFERROR(VLOOKUP(A1358,'Resumen de reversiones1_0'!$K$5:$K$1000,1,0),0)</f>
        <v>0</v>
      </c>
      <c r="P1358" s="1227" t="str">
        <f>IFERROR(VLOOKUP(A1358,Factura2_0!$L$5:$L$971,1,0),0)</f>
        <v>4093</v>
      </c>
      <c r="Q1358" s="1227" t="str">
        <f>IFERROR(VLOOKUP($A1358,Boleta2_0!$L$5:$L$1117,1,0),0)</f>
        <v>4093</v>
      </c>
      <c r="R1358" s="1227" t="str">
        <f>IFERROR(VLOOKUP($A1358,'Servicios Públicos2_0'!$L$5:$L$462,1,0),0)</f>
        <v>4093</v>
      </c>
      <c r="S1358" s="1227" t="str">
        <f>IFERROR(VLOOKUP($A1358,NotaCredito2_0!$L$5:$L$457,1,0),0)</f>
        <v>4093</v>
      </c>
      <c r="T1358" s="1227" t="str">
        <f>IFERROR(VLOOKUP($A1358,NotaDebito2_0!$L$5:$L$454,1,0),0)</f>
        <v>4093</v>
      </c>
      <c r="U1358" s="1227">
        <f>IFERROR(VLOOKUP($A1358,General!$D$6:$D$235,1,0),0)</f>
        <v>0</v>
      </c>
      <c r="V1358" s="1227">
        <f>IFERROR(VLOOKUP($A1358,Firma!$H$4:$H$232,1,0),0)</f>
        <v>0</v>
      </c>
      <c r="W1358" s="365" t="s">
        <v>1295</v>
      </c>
      <c r="X1358" s="1229" t="str">
        <f t="shared" si="23"/>
        <v>4093</v>
      </c>
    </row>
    <row r="1359" spans="1:24" x14ac:dyDescent="0.25">
      <c r="A1359" s="365" t="s">
        <v>1294</v>
      </c>
      <c r="B1359" s="1249" t="s">
        <v>958</v>
      </c>
      <c r="C1359" s="1382"/>
      <c r="D1359" s="1090"/>
      <c r="E1359" s="449"/>
      <c r="F1359" s="1227" t="str">
        <f>IFERROR(VLOOKUP(A1359,Factura1_0!$K$5:$K$263,1,0),"0")</f>
        <v>0</v>
      </c>
      <c r="G1359" s="1227">
        <f>IFERROR(VLOOKUP(A1359,Boleta1_0!$K$5:$K$248,1,0),0)</f>
        <v>0</v>
      </c>
      <c r="H1359" s="1227">
        <f>IFERROR(VLOOKUP(A1359,'Nota de Débito1_0'!$K$5:$K$238,1,0),0)</f>
        <v>0</v>
      </c>
      <c r="I1359" s="1227">
        <f>IFERROR(VLOOKUP(A1359,'Nota de Crédito1_0'!$K$5:$K$238,1,0),0)</f>
        <v>0</v>
      </c>
      <c r="J1359" s="1227">
        <f>IFERROR(VLOOKUP(A1359,Retenciones1_0!$K$5:$K$237,1,0),0)</f>
        <v>0</v>
      </c>
      <c r="K1359" s="1227">
        <f>IFERROR(VLOOKUP(A1359,Percepciones1_0!$K$5:$K$236,1,0),0)</f>
        <v>0</v>
      </c>
      <c r="L1359" s="1227">
        <f>IFERROR(VLOOKUP(A1359,Guía1_0!$K$5:$K$235,1,0),0)</f>
        <v>0</v>
      </c>
      <c r="M1359" s="1227">
        <f>IFERROR(VLOOKUP(A1359,'Resumen Diario1_1'!$K$5:$K$233,1,0),0)</f>
        <v>0</v>
      </c>
      <c r="N1359" s="1227">
        <f>IFERROR(VLOOKUP(A1359,'Comunicación de Baja1_0'!$K$5:$K$233,1,0),0)</f>
        <v>0</v>
      </c>
      <c r="O1359" s="1227">
        <f>IFERROR(VLOOKUP(A1359,'Resumen de reversiones1_0'!$K$5:$K$1000,1,0),0)</f>
        <v>0</v>
      </c>
      <c r="P1359" s="1227" t="str">
        <f>IFERROR(VLOOKUP(A1359,Factura2_0!$L$5:$L$971,1,0),0)</f>
        <v>4094</v>
      </c>
      <c r="Q1359" s="1227" t="str">
        <f>IFERROR(VLOOKUP($A1359,Boleta2_0!$L$5:$L$1117,1,0),0)</f>
        <v>4094</v>
      </c>
      <c r="R1359" s="1227" t="str">
        <f>IFERROR(VLOOKUP($A1359,'Servicios Públicos2_0'!$L$5:$L$462,1,0),0)</f>
        <v>4094</v>
      </c>
      <c r="S1359" s="1227" t="str">
        <f>IFERROR(VLOOKUP($A1359,NotaCredito2_0!$L$5:$L$457,1,0),0)</f>
        <v>4094</v>
      </c>
      <c r="T1359" s="1227" t="str">
        <f>IFERROR(VLOOKUP($A1359,NotaDebito2_0!$L$5:$L$454,1,0),0)</f>
        <v>4094</v>
      </c>
      <c r="U1359" s="1227">
        <f>IFERROR(VLOOKUP($A1359,General!$D$6:$D$235,1,0),0)</f>
        <v>0</v>
      </c>
      <c r="V1359" s="1227">
        <f>IFERROR(VLOOKUP($A1359,Firma!$H$4:$H$232,1,0),0)</f>
        <v>0</v>
      </c>
      <c r="W1359" s="365" t="s">
        <v>1294</v>
      </c>
      <c r="X1359" s="1229" t="str">
        <f t="shared" si="23"/>
        <v>4094</v>
      </c>
    </row>
    <row r="1360" spans="1:24" x14ac:dyDescent="0.25">
      <c r="A1360" s="365" t="s">
        <v>1293</v>
      </c>
      <c r="B1360" s="1249" t="s">
        <v>959</v>
      </c>
      <c r="C1360" s="1382"/>
      <c r="D1360" s="1090"/>
      <c r="E1360" s="449"/>
      <c r="F1360" s="1227" t="str">
        <f>IFERROR(VLOOKUP(A1360,Factura1_0!$K$5:$K$263,1,0),"0")</f>
        <v>0</v>
      </c>
      <c r="G1360" s="1227">
        <f>IFERROR(VLOOKUP(A1360,Boleta1_0!$K$5:$K$248,1,0),0)</f>
        <v>0</v>
      </c>
      <c r="H1360" s="1227">
        <f>IFERROR(VLOOKUP(A1360,'Nota de Débito1_0'!$K$5:$K$238,1,0),0)</f>
        <v>0</v>
      </c>
      <c r="I1360" s="1227">
        <f>IFERROR(VLOOKUP(A1360,'Nota de Crédito1_0'!$K$5:$K$238,1,0),0)</f>
        <v>0</v>
      </c>
      <c r="J1360" s="1227">
        <f>IFERROR(VLOOKUP(A1360,Retenciones1_0!$K$5:$K$237,1,0),0)</f>
        <v>0</v>
      </c>
      <c r="K1360" s="1227">
        <f>IFERROR(VLOOKUP(A1360,Percepciones1_0!$K$5:$K$236,1,0),0)</f>
        <v>0</v>
      </c>
      <c r="L1360" s="1227">
        <f>IFERROR(VLOOKUP(A1360,Guía1_0!$K$5:$K$235,1,0),0)</f>
        <v>0</v>
      </c>
      <c r="M1360" s="1227">
        <f>IFERROR(VLOOKUP(A1360,'Resumen Diario1_1'!$K$5:$K$233,1,0),0)</f>
        <v>0</v>
      </c>
      <c r="N1360" s="1227">
        <f>IFERROR(VLOOKUP(A1360,'Comunicación de Baja1_0'!$K$5:$K$233,1,0),0)</f>
        <v>0</v>
      </c>
      <c r="O1360" s="1227">
        <f>IFERROR(VLOOKUP(A1360,'Resumen de reversiones1_0'!$K$5:$K$1000,1,0),0)</f>
        <v>0</v>
      </c>
      <c r="P1360" s="1227" t="str">
        <f>IFERROR(VLOOKUP(A1360,Factura2_0!$L$5:$L$971,1,0),0)</f>
        <v>4095</v>
      </c>
      <c r="Q1360" s="1227" t="str">
        <f>IFERROR(VLOOKUP($A1360,Boleta2_0!$L$5:$L$1117,1,0),0)</f>
        <v>4095</v>
      </c>
      <c r="R1360" s="1227" t="str">
        <f>IFERROR(VLOOKUP($A1360,'Servicios Públicos2_0'!$L$5:$L$462,1,0),0)</f>
        <v>4095</v>
      </c>
      <c r="S1360" s="1227" t="str">
        <f>IFERROR(VLOOKUP($A1360,NotaCredito2_0!$L$5:$L$457,1,0),0)</f>
        <v>4095</v>
      </c>
      <c r="T1360" s="1227" t="str">
        <f>IFERROR(VLOOKUP($A1360,NotaDebito2_0!$L$5:$L$454,1,0),0)</f>
        <v>4095</v>
      </c>
      <c r="U1360" s="1227">
        <f>IFERROR(VLOOKUP($A1360,General!$D$6:$D$235,1,0),0)</f>
        <v>0</v>
      </c>
      <c r="V1360" s="1227">
        <f>IFERROR(VLOOKUP($A1360,Firma!$H$4:$H$232,1,0),0)</f>
        <v>0</v>
      </c>
      <c r="W1360" s="365" t="s">
        <v>1293</v>
      </c>
      <c r="X1360" s="1229" t="str">
        <f t="shared" si="23"/>
        <v>4095</v>
      </c>
    </row>
    <row r="1361" spans="1:24" x14ac:dyDescent="0.25">
      <c r="A1361" s="365" t="s">
        <v>1292</v>
      </c>
      <c r="B1361" s="1249" t="s">
        <v>960</v>
      </c>
      <c r="C1361" s="1382"/>
      <c r="D1361" s="1090"/>
      <c r="E1361" s="449"/>
      <c r="F1361" s="1227" t="str">
        <f>IFERROR(VLOOKUP(A1361,Factura1_0!$K$5:$K$263,1,0),"0")</f>
        <v>0</v>
      </c>
      <c r="G1361" s="1227">
        <f>IFERROR(VLOOKUP(A1361,Boleta1_0!$K$5:$K$248,1,0),0)</f>
        <v>0</v>
      </c>
      <c r="H1361" s="1227">
        <f>IFERROR(VLOOKUP(A1361,'Nota de Débito1_0'!$K$5:$K$238,1,0),0)</f>
        <v>0</v>
      </c>
      <c r="I1361" s="1227">
        <f>IFERROR(VLOOKUP(A1361,'Nota de Crédito1_0'!$K$5:$K$238,1,0),0)</f>
        <v>0</v>
      </c>
      <c r="J1361" s="1227">
        <f>IFERROR(VLOOKUP(A1361,Retenciones1_0!$K$5:$K$237,1,0),0)</f>
        <v>0</v>
      </c>
      <c r="K1361" s="1227">
        <f>IFERROR(VLOOKUP(A1361,Percepciones1_0!$K$5:$K$236,1,0),0)</f>
        <v>0</v>
      </c>
      <c r="L1361" s="1227">
        <f>IFERROR(VLOOKUP(A1361,Guía1_0!$K$5:$K$235,1,0),0)</f>
        <v>0</v>
      </c>
      <c r="M1361" s="1227">
        <f>IFERROR(VLOOKUP(A1361,'Resumen Diario1_1'!$K$5:$K$233,1,0),0)</f>
        <v>0</v>
      </c>
      <c r="N1361" s="1227">
        <f>IFERROR(VLOOKUP(A1361,'Comunicación de Baja1_0'!$K$5:$K$233,1,0),0)</f>
        <v>0</v>
      </c>
      <c r="O1361" s="1227">
        <f>IFERROR(VLOOKUP(A1361,'Resumen de reversiones1_0'!$K$5:$K$1000,1,0),0)</f>
        <v>0</v>
      </c>
      <c r="P1361" s="1227" t="str">
        <f>IFERROR(VLOOKUP(A1361,Factura2_0!$L$5:$L$971,1,0),0)</f>
        <v>4096</v>
      </c>
      <c r="Q1361" s="1227" t="str">
        <f>IFERROR(VLOOKUP($A1361,Boleta2_0!$L$5:$L$1117,1,0),0)</f>
        <v>4096</v>
      </c>
      <c r="R1361" s="1227" t="str">
        <f>IFERROR(VLOOKUP($A1361,'Servicios Públicos2_0'!$L$5:$L$462,1,0),0)</f>
        <v>4096</v>
      </c>
      <c r="S1361" s="1227" t="str">
        <f>IFERROR(VLOOKUP($A1361,NotaCredito2_0!$L$5:$L$457,1,0),0)</f>
        <v>4096</v>
      </c>
      <c r="T1361" s="1227" t="str">
        <f>IFERROR(VLOOKUP($A1361,NotaDebito2_0!$L$5:$L$454,1,0),0)</f>
        <v>4096</v>
      </c>
      <c r="U1361" s="1227">
        <f>IFERROR(VLOOKUP($A1361,General!$D$6:$D$235,1,0),0)</f>
        <v>0</v>
      </c>
      <c r="V1361" s="1227">
        <f>IFERROR(VLOOKUP($A1361,Firma!$H$4:$H$232,1,0),0)</f>
        <v>0</v>
      </c>
      <c r="W1361" s="365" t="s">
        <v>1292</v>
      </c>
      <c r="X1361" s="1229" t="str">
        <f t="shared" si="23"/>
        <v>4096</v>
      </c>
    </row>
    <row r="1362" spans="1:24" x14ac:dyDescent="0.25">
      <c r="A1362" s="365" t="s">
        <v>1291</v>
      </c>
      <c r="B1362" s="1249" t="s">
        <v>961</v>
      </c>
      <c r="C1362" s="1382"/>
      <c r="D1362" s="1090"/>
      <c r="E1362" s="449"/>
      <c r="F1362" s="1227" t="str">
        <f>IFERROR(VLOOKUP(A1362,Factura1_0!$K$5:$K$263,1,0),"0")</f>
        <v>0</v>
      </c>
      <c r="G1362" s="1227">
        <f>IFERROR(VLOOKUP(A1362,Boleta1_0!$K$5:$K$248,1,0),0)</f>
        <v>0</v>
      </c>
      <c r="H1362" s="1227">
        <f>IFERROR(VLOOKUP(A1362,'Nota de Débito1_0'!$K$5:$K$238,1,0),0)</f>
        <v>0</v>
      </c>
      <c r="I1362" s="1227">
        <f>IFERROR(VLOOKUP(A1362,'Nota de Crédito1_0'!$K$5:$K$238,1,0),0)</f>
        <v>0</v>
      </c>
      <c r="J1362" s="1227">
        <f>IFERROR(VLOOKUP(A1362,Retenciones1_0!$K$5:$K$237,1,0),0)</f>
        <v>0</v>
      </c>
      <c r="K1362" s="1227">
        <f>IFERROR(VLOOKUP(A1362,Percepciones1_0!$K$5:$K$236,1,0),0)</f>
        <v>0</v>
      </c>
      <c r="L1362" s="1227">
        <f>IFERROR(VLOOKUP(A1362,Guía1_0!$K$5:$K$235,1,0),0)</f>
        <v>0</v>
      </c>
      <c r="M1362" s="1227">
        <f>IFERROR(VLOOKUP(A1362,'Resumen Diario1_1'!$K$5:$K$233,1,0),0)</f>
        <v>0</v>
      </c>
      <c r="N1362" s="1227">
        <f>IFERROR(VLOOKUP(A1362,'Comunicación de Baja1_0'!$K$5:$K$233,1,0),0)</f>
        <v>0</v>
      </c>
      <c r="O1362" s="1227">
        <f>IFERROR(VLOOKUP(A1362,'Resumen de reversiones1_0'!$K$5:$K$1000,1,0),0)</f>
        <v>0</v>
      </c>
      <c r="P1362" s="1227" t="str">
        <f>IFERROR(VLOOKUP(A1362,Factura2_0!$L$5:$L$971,1,0),0)</f>
        <v>4097</v>
      </c>
      <c r="Q1362" s="1227" t="str">
        <f>IFERROR(VLOOKUP($A1362,Boleta2_0!$L$5:$L$1117,1,0),0)</f>
        <v>4097</v>
      </c>
      <c r="R1362" s="1227" t="str">
        <f>IFERROR(VLOOKUP($A1362,'Servicios Públicos2_0'!$L$5:$L$462,1,0),0)</f>
        <v>4097</v>
      </c>
      <c r="S1362" s="1227" t="str">
        <f>IFERROR(VLOOKUP($A1362,NotaCredito2_0!$L$5:$L$457,1,0),0)</f>
        <v>4097</v>
      </c>
      <c r="T1362" s="1227" t="str">
        <f>IFERROR(VLOOKUP($A1362,NotaDebito2_0!$L$5:$L$454,1,0),0)</f>
        <v>4097</v>
      </c>
      <c r="U1362" s="1227">
        <f>IFERROR(VLOOKUP($A1362,General!$D$6:$D$235,1,0),0)</f>
        <v>0</v>
      </c>
      <c r="V1362" s="1227">
        <f>IFERROR(VLOOKUP($A1362,Firma!$H$4:$H$232,1,0),0)</f>
        <v>0</v>
      </c>
      <c r="W1362" s="365" t="s">
        <v>1291</v>
      </c>
      <c r="X1362" s="1229" t="str">
        <f t="shared" si="23"/>
        <v>4097</v>
      </c>
    </row>
    <row r="1363" spans="1:24" x14ac:dyDescent="0.25">
      <c r="A1363" s="365" t="s">
        <v>1290</v>
      </c>
      <c r="B1363" s="1249" t="s">
        <v>962</v>
      </c>
      <c r="C1363" s="1382"/>
      <c r="D1363" s="1090"/>
      <c r="E1363" s="449"/>
      <c r="F1363" s="1227" t="str">
        <f>IFERROR(VLOOKUP(A1363,Factura1_0!$K$5:$K$263,1,0),"0")</f>
        <v>0</v>
      </c>
      <c r="G1363" s="1227">
        <f>IFERROR(VLOOKUP(A1363,Boleta1_0!$K$5:$K$248,1,0),0)</f>
        <v>0</v>
      </c>
      <c r="H1363" s="1227">
        <f>IFERROR(VLOOKUP(A1363,'Nota de Débito1_0'!$K$5:$K$238,1,0),0)</f>
        <v>0</v>
      </c>
      <c r="I1363" s="1227">
        <f>IFERROR(VLOOKUP(A1363,'Nota de Crédito1_0'!$K$5:$K$238,1,0),0)</f>
        <v>0</v>
      </c>
      <c r="J1363" s="1227">
        <f>IFERROR(VLOOKUP(A1363,Retenciones1_0!$K$5:$K$237,1,0),0)</f>
        <v>0</v>
      </c>
      <c r="K1363" s="1227">
        <f>IFERROR(VLOOKUP(A1363,Percepciones1_0!$K$5:$K$236,1,0),0)</f>
        <v>0</v>
      </c>
      <c r="L1363" s="1227">
        <f>IFERROR(VLOOKUP(A1363,Guía1_0!$K$5:$K$235,1,0),0)</f>
        <v>0</v>
      </c>
      <c r="M1363" s="1227">
        <f>IFERROR(VLOOKUP(A1363,'Resumen Diario1_1'!$K$5:$K$233,1,0),0)</f>
        <v>0</v>
      </c>
      <c r="N1363" s="1227">
        <f>IFERROR(VLOOKUP(A1363,'Comunicación de Baja1_0'!$K$5:$K$233,1,0),0)</f>
        <v>0</v>
      </c>
      <c r="O1363" s="1227">
        <f>IFERROR(VLOOKUP(A1363,'Resumen de reversiones1_0'!$K$5:$K$1000,1,0),0)</f>
        <v>0</v>
      </c>
      <c r="P1363" s="1227" t="str">
        <f>IFERROR(VLOOKUP(A1363,Factura2_0!$L$5:$L$971,1,0),0)</f>
        <v>4098</v>
      </c>
      <c r="Q1363" s="1227" t="str">
        <f>IFERROR(VLOOKUP($A1363,Boleta2_0!$L$5:$L$1117,1,0),0)</f>
        <v>4098</v>
      </c>
      <c r="R1363" s="1227" t="str">
        <f>IFERROR(VLOOKUP($A1363,'Servicios Públicos2_0'!$L$5:$L$462,1,0),0)</f>
        <v>4098</v>
      </c>
      <c r="S1363" s="1227" t="str">
        <f>IFERROR(VLOOKUP($A1363,NotaCredito2_0!$L$5:$L$457,1,0),0)</f>
        <v>4098</v>
      </c>
      <c r="T1363" s="1227" t="str">
        <f>IFERROR(VLOOKUP($A1363,NotaDebito2_0!$L$5:$L$454,1,0),0)</f>
        <v>4098</v>
      </c>
      <c r="U1363" s="1227">
        <f>IFERROR(VLOOKUP($A1363,General!$D$6:$D$235,1,0),0)</f>
        <v>0</v>
      </c>
      <c r="V1363" s="1227">
        <f>IFERROR(VLOOKUP($A1363,Firma!$H$4:$H$232,1,0),0)</f>
        <v>0</v>
      </c>
      <c r="W1363" s="365" t="s">
        <v>1290</v>
      </c>
      <c r="X1363" s="1229" t="str">
        <f t="shared" si="23"/>
        <v>4098</v>
      </c>
    </row>
    <row r="1364" spans="1:24" x14ac:dyDescent="0.25">
      <c r="A1364" s="365" t="s">
        <v>1289</v>
      </c>
      <c r="B1364" s="1249" t="s">
        <v>1053</v>
      </c>
      <c r="C1364" s="1382"/>
      <c r="D1364" s="1090"/>
      <c r="E1364" s="449"/>
      <c r="F1364" s="1227" t="str">
        <f>IFERROR(VLOOKUP(A1364,Factura1_0!$K$5:$K$263,1,0),"0")</f>
        <v>0</v>
      </c>
      <c r="G1364" s="1227">
        <f>IFERROR(VLOOKUP(A1364,Boleta1_0!$K$5:$K$248,1,0),0)</f>
        <v>0</v>
      </c>
      <c r="H1364" s="1227">
        <f>IFERROR(VLOOKUP(A1364,'Nota de Débito1_0'!$K$5:$K$238,1,0),0)</f>
        <v>0</v>
      </c>
      <c r="I1364" s="1227">
        <f>IFERROR(VLOOKUP(A1364,'Nota de Crédito1_0'!$K$5:$K$238,1,0),0)</f>
        <v>0</v>
      </c>
      <c r="J1364" s="1227">
        <f>IFERROR(VLOOKUP(A1364,Retenciones1_0!$K$5:$K$237,1,0),0)</f>
        <v>0</v>
      </c>
      <c r="K1364" s="1227">
        <f>IFERROR(VLOOKUP(A1364,Percepciones1_0!$K$5:$K$236,1,0),0)</f>
        <v>0</v>
      </c>
      <c r="L1364" s="1227">
        <f>IFERROR(VLOOKUP(A1364,Guía1_0!$K$5:$K$235,1,0),0)</f>
        <v>0</v>
      </c>
      <c r="M1364" s="1227">
        <f>IFERROR(VLOOKUP(A1364,'Resumen Diario1_1'!$K$5:$K$233,1,0),0)</f>
        <v>0</v>
      </c>
      <c r="N1364" s="1227">
        <f>IFERROR(VLOOKUP(A1364,'Comunicación de Baja1_0'!$K$5:$K$233,1,0),0)</f>
        <v>0</v>
      </c>
      <c r="O1364" s="1227">
        <f>IFERROR(VLOOKUP(A1364,'Resumen de reversiones1_0'!$K$5:$K$1000,1,0),0)</f>
        <v>0</v>
      </c>
      <c r="P1364" s="1227">
        <f>IFERROR(VLOOKUP(A1364,Factura2_0!$L$5:$L$971,1,0),0)</f>
        <v>0</v>
      </c>
      <c r="Q1364" s="1227">
        <f>IFERROR(VLOOKUP($A1364,Boleta2_0!$L$5:$L$1117,1,0),0)</f>
        <v>0</v>
      </c>
      <c r="R1364" s="1227">
        <f>IFERROR(VLOOKUP($A1364,'Servicios Públicos2_0'!$L$5:$L$462,1,0),0)</f>
        <v>0</v>
      </c>
      <c r="S1364" s="1227">
        <f>IFERROR(VLOOKUP($A1364,NotaCredito2_0!$L$5:$L$457,1,0),0)</f>
        <v>0</v>
      </c>
      <c r="T1364" s="1227">
        <f>IFERROR(VLOOKUP($A1364,NotaDebito2_0!$L$5:$L$454,1,0),0)</f>
        <v>0</v>
      </c>
      <c r="U1364" s="1227">
        <f>IFERROR(VLOOKUP($A1364,General!$D$6:$D$235,1,0),0)</f>
        <v>0</v>
      </c>
      <c r="V1364" s="1227">
        <f>IFERROR(VLOOKUP($A1364,Firma!$H$4:$H$232,1,0),0)</f>
        <v>0</v>
      </c>
      <c r="W1364" s="365" t="s">
        <v>1289</v>
      </c>
      <c r="X1364" s="1229" t="str">
        <f t="shared" si="23"/>
        <v>4099</v>
      </c>
    </row>
    <row r="1365" spans="1:24" x14ac:dyDescent="0.25">
      <c r="A1365" s="365" t="s">
        <v>1288</v>
      </c>
      <c r="B1365" s="1249" t="s">
        <v>1054</v>
      </c>
      <c r="C1365" s="1382"/>
      <c r="D1365" s="1090"/>
      <c r="E1365" s="449"/>
      <c r="F1365" s="1227" t="str">
        <f>IFERROR(VLOOKUP(A1365,Factura1_0!$K$5:$K$263,1,0),"0")</f>
        <v>0</v>
      </c>
      <c r="G1365" s="1227">
        <f>IFERROR(VLOOKUP(A1365,Boleta1_0!$K$5:$K$248,1,0),0)</f>
        <v>0</v>
      </c>
      <c r="H1365" s="1227">
        <f>IFERROR(VLOOKUP(A1365,'Nota de Débito1_0'!$K$5:$K$238,1,0),0)</f>
        <v>0</v>
      </c>
      <c r="I1365" s="1227">
        <f>IFERROR(VLOOKUP(A1365,'Nota de Crédito1_0'!$K$5:$K$238,1,0),0)</f>
        <v>0</v>
      </c>
      <c r="J1365" s="1227">
        <f>IFERROR(VLOOKUP(A1365,Retenciones1_0!$K$5:$K$237,1,0),0)</f>
        <v>0</v>
      </c>
      <c r="K1365" s="1227">
        <f>IFERROR(VLOOKUP(A1365,Percepciones1_0!$K$5:$K$236,1,0),0)</f>
        <v>0</v>
      </c>
      <c r="L1365" s="1227">
        <f>IFERROR(VLOOKUP(A1365,Guía1_0!$K$5:$K$235,1,0),0)</f>
        <v>0</v>
      </c>
      <c r="M1365" s="1227">
        <f>IFERROR(VLOOKUP(A1365,'Resumen Diario1_1'!$K$5:$K$233,1,0),0)</f>
        <v>0</v>
      </c>
      <c r="N1365" s="1227">
        <f>IFERROR(VLOOKUP(A1365,'Comunicación de Baja1_0'!$K$5:$K$233,1,0),0)</f>
        <v>0</v>
      </c>
      <c r="O1365" s="1227">
        <f>IFERROR(VLOOKUP(A1365,'Resumen de reversiones1_0'!$K$5:$K$1000,1,0),0)</f>
        <v>0</v>
      </c>
      <c r="P1365" s="1227">
        <f>IFERROR(VLOOKUP(A1365,Factura2_0!$L$5:$L$971,1,0),0)</f>
        <v>0</v>
      </c>
      <c r="Q1365" s="1227">
        <f>IFERROR(VLOOKUP($A1365,Boleta2_0!$L$5:$L$1117,1,0),0)</f>
        <v>0</v>
      </c>
      <c r="R1365" s="1227">
        <f>IFERROR(VLOOKUP($A1365,'Servicios Públicos2_0'!$L$5:$L$462,1,0),0)</f>
        <v>0</v>
      </c>
      <c r="S1365" s="1227">
        <f>IFERROR(VLOOKUP($A1365,NotaCredito2_0!$L$5:$L$457,1,0),0)</f>
        <v>0</v>
      </c>
      <c r="T1365" s="1227">
        <f>IFERROR(VLOOKUP($A1365,NotaDebito2_0!$L$5:$L$454,1,0),0)</f>
        <v>0</v>
      </c>
      <c r="U1365" s="1227">
        <f>IFERROR(VLOOKUP($A1365,General!$D$6:$D$235,1,0),0)</f>
        <v>0</v>
      </c>
      <c r="V1365" s="1227">
        <f>IFERROR(VLOOKUP($A1365,Firma!$H$4:$H$232,1,0),0)</f>
        <v>0</v>
      </c>
      <c r="W1365" s="365" t="s">
        <v>1288</v>
      </c>
      <c r="X1365" s="1229" t="str">
        <f t="shared" si="23"/>
        <v>4100</v>
      </c>
    </row>
    <row r="1366" spans="1:24" x14ac:dyDescent="0.25">
      <c r="A1366" s="365" t="s">
        <v>1287</v>
      </c>
      <c r="B1366" s="1249" t="s">
        <v>1055</v>
      </c>
      <c r="C1366" s="1382"/>
      <c r="D1366" s="1090"/>
      <c r="E1366" s="449"/>
      <c r="F1366" s="1227" t="str">
        <f>IFERROR(VLOOKUP(A1366,Factura1_0!$K$5:$K$263,1,0),"0")</f>
        <v>0</v>
      </c>
      <c r="G1366" s="1227">
        <f>IFERROR(VLOOKUP(A1366,Boleta1_0!$K$5:$K$248,1,0),0)</f>
        <v>0</v>
      </c>
      <c r="H1366" s="1227">
        <f>IFERROR(VLOOKUP(A1366,'Nota de Débito1_0'!$K$5:$K$238,1,0),0)</f>
        <v>0</v>
      </c>
      <c r="I1366" s="1227">
        <f>IFERROR(VLOOKUP(A1366,'Nota de Crédito1_0'!$K$5:$K$238,1,0),0)</f>
        <v>0</v>
      </c>
      <c r="J1366" s="1227">
        <f>IFERROR(VLOOKUP(A1366,Retenciones1_0!$K$5:$K$237,1,0),0)</f>
        <v>0</v>
      </c>
      <c r="K1366" s="1227">
        <f>IFERROR(VLOOKUP(A1366,Percepciones1_0!$K$5:$K$236,1,0),0)</f>
        <v>0</v>
      </c>
      <c r="L1366" s="1227">
        <f>IFERROR(VLOOKUP(A1366,Guía1_0!$K$5:$K$235,1,0),0)</f>
        <v>0</v>
      </c>
      <c r="M1366" s="1227">
        <f>IFERROR(VLOOKUP(A1366,'Resumen Diario1_1'!$K$5:$K$233,1,0),0)</f>
        <v>0</v>
      </c>
      <c r="N1366" s="1227">
        <f>IFERROR(VLOOKUP(A1366,'Comunicación de Baja1_0'!$K$5:$K$233,1,0),0)</f>
        <v>0</v>
      </c>
      <c r="O1366" s="1227">
        <f>IFERROR(VLOOKUP(A1366,'Resumen de reversiones1_0'!$K$5:$K$1000,1,0),0)</f>
        <v>0</v>
      </c>
      <c r="P1366" s="1227">
        <f>IFERROR(VLOOKUP(A1366,Factura2_0!$L$5:$L$971,1,0),0)</f>
        <v>0</v>
      </c>
      <c r="Q1366" s="1227">
        <f>IFERROR(VLOOKUP($A1366,Boleta2_0!$L$5:$L$1117,1,0),0)</f>
        <v>0</v>
      </c>
      <c r="R1366" s="1227">
        <f>IFERROR(VLOOKUP($A1366,'Servicios Públicos2_0'!$L$5:$L$462,1,0),0)</f>
        <v>0</v>
      </c>
      <c r="S1366" s="1227">
        <f>IFERROR(VLOOKUP($A1366,NotaCredito2_0!$L$5:$L$457,1,0),0)</f>
        <v>0</v>
      </c>
      <c r="T1366" s="1227">
        <f>IFERROR(VLOOKUP($A1366,NotaDebito2_0!$L$5:$L$454,1,0),0)</f>
        <v>0</v>
      </c>
      <c r="U1366" s="1227">
        <f>IFERROR(VLOOKUP($A1366,General!$D$6:$D$235,1,0),0)</f>
        <v>0</v>
      </c>
      <c r="V1366" s="1227">
        <f>IFERROR(VLOOKUP($A1366,Firma!$H$4:$H$232,1,0),0)</f>
        <v>0</v>
      </c>
      <c r="W1366" s="365" t="s">
        <v>1287</v>
      </c>
      <c r="X1366" s="1229" t="str">
        <f t="shared" si="23"/>
        <v>4101</v>
      </c>
    </row>
    <row r="1367" spans="1:24" x14ac:dyDescent="0.25">
      <c r="A1367" s="365" t="s">
        <v>1286</v>
      </c>
      <c r="B1367" s="1249" t="s">
        <v>1056</v>
      </c>
      <c r="C1367" s="1382"/>
      <c r="D1367" s="1090"/>
      <c r="E1367" s="449"/>
      <c r="F1367" s="1227" t="str">
        <f>IFERROR(VLOOKUP(A1367,Factura1_0!$K$5:$K$263,1,0),"0")</f>
        <v>0</v>
      </c>
      <c r="G1367" s="1227">
        <f>IFERROR(VLOOKUP(A1367,Boleta1_0!$K$5:$K$248,1,0),0)</f>
        <v>0</v>
      </c>
      <c r="H1367" s="1227">
        <f>IFERROR(VLOOKUP(A1367,'Nota de Débito1_0'!$K$5:$K$238,1,0),0)</f>
        <v>0</v>
      </c>
      <c r="I1367" s="1227">
        <f>IFERROR(VLOOKUP(A1367,'Nota de Crédito1_0'!$K$5:$K$238,1,0),0)</f>
        <v>0</v>
      </c>
      <c r="J1367" s="1227">
        <f>IFERROR(VLOOKUP(A1367,Retenciones1_0!$K$5:$K$237,1,0),0)</f>
        <v>0</v>
      </c>
      <c r="K1367" s="1227">
        <f>IFERROR(VLOOKUP(A1367,Percepciones1_0!$K$5:$K$236,1,0),0)</f>
        <v>0</v>
      </c>
      <c r="L1367" s="1227">
        <f>IFERROR(VLOOKUP(A1367,Guía1_0!$K$5:$K$235,1,0),0)</f>
        <v>0</v>
      </c>
      <c r="M1367" s="1227">
        <f>IFERROR(VLOOKUP(A1367,'Resumen Diario1_1'!$K$5:$K$233,1,0),0)</f>
        <v>0</v>
      </c>
      <c r="N1367" s="1227">
        <f>IFERROR(VLOOKUP(A1367,'Comunicación de Baja1_0'!$K$5:$K$233,1,0),0)</f>
        <v>0</v>
      </c>
      <c r="O1367" s="1227">
        <f>IFERROR(VLOOKUP(A1367,'Resumen de reversiones1_0'!$K$5:$K$1000,1,0),0)</f>
        <v>0</v>
      </c>
      <c r="P1367" s="1227">
        <f>IFERROR(VLOOKUP(A1367,Factura2_0!$L$5:$L$971,1,0),0)</f>
        <v>0</v>
      </c>
      <c r="Q1367" s="1227">
        <f>IFERROR(VLOOKUP($A1367,Boleta2_0!$L$5:$L$1117,1,0),0)</f>
        <v>0</v>
      </c>
      <c r="R1367" s="1227">
        <f>IFERROR(VLOOKUP($A1367,'Servicios Públicos2_0'!$L$5:$L$462,1,0),0)</f>
        <v>0</v>
      </c>
      <c r="S1367" s="1227">
        <f>IFERROR(VLOOKUP($A1367,NotaCredito2_0!$L$5:$L$457,1,0),0)</f>
        <v>0</v>
      </c>
      <c r="T1367" s="1227">
        <f>IFERROR(VLOOKUP($A1367,NotaDebito2_0!$L$5:$L$454,1,0),0)</f>
        <v>0</v>
      </c>
      <c r="U1367" s="1227">
        <f>IFERROR(VLOOKUP($A1367,General!$D$6:$D$235,1,0),0)</f>
        <v>0</v>
      </c>
      <c r="V1367" s="1227">
        <f>IFERROR(VLOOKUP($A1367,Firma!$H$4:$H$232,1,0),0)</f>
        <v>0</v>
      </c>
      <c r="W1367" s="365" t="s">
        <v>1286</v>
      </c>
      <c r="X1367" s="1229" t="str">
        <f t="shared" si="23"/>
        <v>4102</v>
      </c>
    </row>
    <row r="1368" spans="1:24" x14ac:dyDescent="0.25">
      <c r="A1368" s="365" t="s">
        <v>1285</v>
      </c>
      <c r="B1368" s="1249" t="s">
        <v>1057</v>
      </c>
      <c r="C1368" s="1382"/>
      <c r="D1368" s="1090"/>
      <c r="E1368" s="449"/>
      <c r="F1368" s="1227" t="str">
        <f>IFERROR(VLOOKUP(A1368,Factura1_0!$K$5:$K$263,1,0),"0")</f>
        <v>0</v>
      </c>
      <c r="G1368" s="1227">
        <f>IFERROR(VLOOKUP(A1368,Boleta1_0!$K$5:$K$248,1,0),0)</f>
        <v>0</v>
      </c>
      <c r="H1368" s="1227">
        <f>IFERROR(VLOOKUP(A1368,'Nota de Débito1_0'!$K$5:$K$238,1,0),0)</f>
        <v>0</v>
      </c>
      <c r="I1368" s="1227">
        <f>IFERROR(VLOOKUP(A1368,'Nota de Crédito1_0'!$K$5:$K$238,1,0),0)</f>
        <v>0</v>
      </c>
      <c r="J1368" s="1227">
        <f>IFERROR(VLOOKUP(A1368,Retenciones1_0!$K$5:$K$237,1,0),0)</f>
        <v>0</v>
      </c>
      <c r="K1368" s="1227">
        <f>IFERROR(VLOOKUP(A1368,Percepciones1_0!$K$5:$K$236,1,0),0)</f>
        <v>0</v>
      </c>
      <c r="L1368" s="1227">
        <f>IFERROR(VLOOKUP(A1368,Guía1_0!$K$5:$K$235,1,0),0)</f>
        <v>0</v>
      </c>
      <c r="M1368" s="1227">
        <f>IFERROR(VLOOKUP(A1368,'Resumen Diario1_1'!$K$5:$K$233,1,0),0)</f>
        <v>0</v>
      </c>
      <c r="N1368" s="1227">
        <f>IFERROR(VLOOKUP(A1368,'Comunicación de Baja1_0'!$K$5:$K$233,1,0),0)</f>
        <v>0</v>
      </c>
      <c r="O1368" s="1227">
        <f>IFERROR(VLOOKUP(A1368,'Resumen de reversiones1_0'!$K$5:$K$1000,1,0),0)</f>
        <v>0</v>
      </c>
      <c r="P1368" s="1227">
        <f>IFERROR(VLOOKUP(A1368,Factura2_0!$L$5:$L$971,1,0),0)</f>
        <v>0</v>
      </c>
      <c r="Q1368" s="1227">
        <f>IFERROR(VLOOKUP($A1368,Boleta2_0!$L$5:$L$1117,1,0),0)</f>
        <v>0</v>
      </c>
      <c r="R1368" s="1227">
        <f>IFERROR(VLOOKUP($A1368,'Servicios Públicos2_0'!$L$5:$L$462,1,0),0)</f>
        <v>0</v>
      </c>
      <c r="S1368" s="1227">
        <f>IFERROR(VLOOKUP($A1368,NotaCredito2_0!$L$5:$L$457,1,0),0)</f>
        <v>0</v>
      </c>
      <c r="T1368" s="1227">
        <f>IFERROR(VLOOKUP($A1368,NotaDebito2_0!$L$5:$L$454,1,0),0)</f>
        <v>0</v>
      </c>
      <c r="U1368" s="1227">
        <f>IFERROR(VLOOKUP($A1368,General!$D$6:$D$235,1,0),0)</f>
        <v>0</v>
      </c>
      <c r="V1368" s="1227">
        <f>IFERROR(VLOOKUP($A1368,Firma!$H$4:$H$232,1,0),0)</f>
        <v>0</v>
      </c>
      <c r="W1368" s="365" t="s">
        <v>1285</v>
      </c>
      <c r="X1368" s="1229" t="str">
        <f t="shared" si="23"/>
        <v>4103</v>
      </c>
    </row>
    <row r="1369" spans="1:24" x14ac:dyDescent="0.25">
      <c r="A1369" s="365" t="s">
        <v>1284</v>
      </c>
      <c r="B1369" s="1249" t="s">
        <v>1058</v>
      </c>
      <c r="C1369" s="1382"/>
      <c r="D1369" s="1090"/>
      <c r="E1369" s="449"/>
      <c r="F1369" s="1227" t="str">
        <f>IFERROR(VLOOKUP(A1369,Factura1_0!$K$5:$K$263,1,0),"0")</f>
        <v>0</v>
      </c>
      <c r="G1369" s="1227">
        <f>IFERROR(VLOOKUP(A1369,Boleta1_0!$K$5:$K$248,1,0),0)</f>
        <v>0</v>
      </c>
      <c r="H1369" s="1227">
        <f>IFERROR(VLOOKUP(A1369,'Nota de Débito1_0'!$K$5:$K$238,1,0),0)</f>
        <v>0</v>
      </c>
      <c r="I1369" s="1227">
        <f>IFERROR(VLOOKUP(A1369,'Nota de Crédito1_0'!$K$5:$K$238,1,0),0)</f>
        <v>0</v>
      </c>
      <c r="J1369" s="1227">
        <f>IFERROR(VLOOKUP(A1369,Retenciones1_0!$K$5:$K$237,1,0),0)</f>
        <v>0</v>
      </c>
      <c r="K1369" s="1227">
        <f>IFERROR(VLOOKUP(A1369,Percepciones1_0!$K$5:$K$236,1,0),0)</f>
        <v>0</v>
      </c>
      <c r="L1369" s="1227">
        <f>IFERROR(VLOOKUP(A1369,Guía1_0!$K$5:$K$235,1,0),0)</f>
        <v>0</v>
      </c>
      <c r="M1369" s="1227">
        <f>IFERROR(VLOOKUP(A1369,'Resumen Diario1_1'!$K$5:$K$233,1,0),0)</f>
        <v>0</v>
      </c>
      <c r="N1369" s="1227">
        <f>IFERROR(VLOOKUP(A1369,'Comunicación de Baja1_0'!$K$5:$K$233,1,0),0)</f>
        <v>0</v>
      </c>
      <c r="O1369" s="1227">
        <f>IFERROR(VLOOKUP(A1369,'Resumen de reversiones1_0'!$K$5:$K$1000,1,0),0)</f>
        <v>0</v>
      </c>
      <c r="P1369" s="1227">
        <f>IFERROR(VLOOKUP(A1369,Factura2_0!$L$5:$L$971,1,0),0)</f>
        <v>0</v>
      </c>
      <c r="Q1369" s="1227">
        <f>IFERROR(VLOOKUP($A1369,Boleta2_0!$L$5:$L$1117,1,0),0)</f>
        <v>0</v>
      </c>
      <c r="R1369" s="1227">
        <f>IFERROR(VLOOKUP($A1369,'Servicios Públicos2_0'!$L$5:$L$462,1,0),0)</f>
        <v>0</v>
      </c>
      <c r="S1369" s="1227">
        <f>IFERROR(VLOOKUP($A1369,NotaCredito2_0!$L$5:$L$457,1,0),0)</f>
        <v>0</v>
      </c>
      <c r="T1369" s="1227">
        <f>IFERROR(VLOOKUP($A1369,NotaDebito2_0!$L$5:$L$454,1,0),0)</f>
        <v>0</v>
      </c>
      <c r="U1369" s="1227">
        <f>IFERROR(VLOOKUP($A1369,General!$D$6:$D$235,1,0),0)</f>
        <v>0</v>
      </c>
      <c r="V1369" s="1227">
        <f>IFERROR(VLOOKUP($A1369,Firma!$H$4:$H$232,1,0),0)</f>
        <v>0</v>
      </c>
      <c r="W1369" s="365" t="s">
        <v>1284</v>
      </c>
      <c r="X1369" s="1229" t="str">
        <f t="shared" si="23"/>
        <v>4104</v>
      </c>
    </row>
    <row r="1370" spans="1:24" x14ac:dyDescent="0.25">
      <c r="A1370" s="365" t="s">
        <v>1283</v>
      </c>
      <c r="B1370" s="1249" t="s">
        <v>1059</v>
      </c>
      <c r="C1370" s="1382"/>
      <c r="D1370" s="1090"/>
      <c r="E1370" s="449"/>
      <c r="F1370" s="1227" t="str">
        <f>IFERROR(VLOOKUP(A1370,Factura1_0!$K$5:$K$263,1,0),"0")</f>
        <v>0</v>
      </c>
      <c r="G1370" s="1227">
        <f>IFERROR(VLOOKUP(A1370,Boleta1_0!$K$5:$K$248,1,0),0)</f>
        <v>0</v>
      </c>
      <c r="H1370" s="1227">
        <f>IFERROR(VLOOKUP(A1370,'Nota de Débito1_0'!$K$5:$K$238,1,0),0)</f>
        <v>0</v>
      </c>
      <c r="I1370" s="1227">
        <f>IFERROR(VLOOKUP(A1370,'Nota de Crédito1_0'!$K$5:$K$238,1,0),0)</f>
        <v>0</v>
      </c>
      <c r="J1370" s="1227">
        <f>IFERROR(VLOOKUP(A1370,Retenciones1_0!$K$5:$K$237,1,0),0)</f>
        <v>0</v>
      </c>
      <c r="K1370" s="1227">
        <f>IFERROR(VLOOKUP(A1370,Percepciones1_0!$K$5:$K$236,1,0),0)</f>
        <v>0</v>
      </c>
      <c r="L1370" s="1227">
        <f>IFERROR(VLOOKUP(A1370,Guía1_0!$K$5:$K$235,1,0),0)</f>
        <v>0</v>
      </c>
      <c r="M1370" s="1227">
        <f>IFERROR(VLOOKUP(A1370,'Resumen Diario1_1'!$K$5:$K$233,1,0),0)</f>
        <v>0</v>
      </c>
      <c r="N1370" s="1227">
        <f>IFERROR(VLOOKUP(A1370,'Comunicación de Baja1_0'!$K$5:$K$233,1,0),0)</f>
        <v>0</v>
      </c>
      <c r="O1370" s="1227">
        <f>IFERROR(VLOOKUP(A1370,'Resumen de reversiones1_0'!$K$5:$K$1000,1,0),0)</f>
        <v>0</v>
      </c>
      <c r="P1370" s="1227">
        <f>IFERROR(VLOOKUP(A1370,Factura2_0!$L$5:$L$971,1,0),0)</f>
        <v>0</v>
      </c>
      <c r="Q1370" s="1227">
        <f>IFERROR(VLOOKUP($A1370,Boleta2_0!$L$5:$L$1117,1,0),0)</f>
        <v>0</v>
      </c>
      <c r="R1370" s="1227">
        <f>IFERROR(VLOOKUP($A1370,'Servicios Públicos2_0'!$L$5:$L$462,1,0),0)</f>
        <v>0</v>
      </c>
      <c r="S1370" s="1227">
        <f>IFERROR(VLOOKUP($A1370,NotaCredito2_0!$L$5:$L$457,1,0),0)</f>
        <v>0</v>
      </c>
      <c r="T1370" s="1227">
        <f>IFERROR(VLOOKUP($A1370,NotaDebito2_0!$L$5:$L$454,1,0),0)</f>
        <v>0</v>
      </c>
      <c r="U1370" s="1227">
        <f>IFERROR(VLOOKUP($A1370,General!$D$6:$D$235,1,0),0)</f>
        <v>0</v>
      </c>
      <c r="V1370" s="1227">
        <f>IFERROR(VLOOKUP($A1370,Firma!$H$4:$H$232,1,0),0)</f>
        <v>0</v>
      </c>
      <c r="W1370" s="365" t="s">
        <v>1283</v>
      </c>
      <c r="X1370" s="1229" t="str">
        <f t="shared" si="23"/>
        <v>4105</v>
      </c>
    </row>
    <row r="1371" spans="1:24" x14ac:dyDescent="0.25">
      <c r="A1371" s="365" t="s">
        <v>1282</v>
      </c>
      <c r="B1371" s="1249" t="s">
        <v>966</v>
      </c>
      <c r="C1371" s="1382"/>
      <c r="D1371" s="1090"/>
      <c r="E1371" s="449"/>
      <c r="F1371" s="1227" t="str">
        <f>IFERROR(VLOOKUP(A1371,Factura1_0!$K$5:$K$263,1,0),"0")</f>
        <v>0</v>
      </c>
      <c r="G1371" s="1227">
        <f>IFERROR(VLOOKUP(A1371,Boleta1_0!$K$5:$K$248,1,0),0)</f>
        <v>0</v>
      </c>
      <c r="H1371" s="1227">
        <f>IFERROR(VLOOKUP(A1371,'Nota de Débito1_0'!$K$5:$K$238,1,0),0)</f>
        <v>0</v>
      </c>
      <c r="I1371" s="1227">
        <f>IFERROR(VLOOKUP(A1371,'Nota de Crédito1_0'!$K$5:$K$238,1,0),0)</f>
        <v>0</v>
      </c>
      <c r="J1371" s="1227">
        <f>IFERROR(VLOOKUP(A1371,Retenciones1_0!$K$5:$K$237,1,0),0)</f>
        <v>0</v>
      </c>
      <c r="K1371" s="1227">
        <f>IFERROR(VLOOKUP(A1371,Percepciones1_0!$K$5:$K$236,1,0),0)</f>
        <v>0</v>
      </c>
      <c r="L1371" s="1227">
        <f>IFERROR(VLOOKUP(A1371,Guía1_0!$K$5:$K$235,1,0),0)</f>
        <v>0</v>
      </c>
      <c r="M1371" s="1227">
        <f>IFERROR(VLOOKUP(A1371,'Resumen Diario1_1'!$K$5:$K$233,1,0),0)</f>
        <v>0</v>
      </c>
      <c r="N1371" s="1227">
        <f>IFERROR(VLOOKUP(A1371,'Comunicación de Baja1_0'!$K$5:$K$233,1,0),0)</f>
        <v>0</v>
      </c>
      <c r="O1371" s="1227">
        <f>IFERROR(VLOOKUP(A1371,'Resumen de reversiones1_0'!$K$5:$K$1000,1,0),0)</f>
        <v>0</v>
      </c>
      <c r="P1371" s="1227">
        <f>IFERROR(VLOOKUP(A1371,Factura2_0!$L$5:$L$971,1,0),0)</f>
        <v>0</v>
      </c>
      <c r="Q1371" s="1227">
        <f>IFERROR(VLOOKUP($A1371,Boleta2_0!$L$5:$L$1117,1,0),0)</f>
        <v>0</v>
      </c>
      <c r="R1371" s="1227">
        <f>IFERROR(VLOOKUP($A1371,'Servicios Públicos2_0'!$L$5:$L$462,1,0),0)</f>
        <v>0</v>
      </c>
      <c r="S1371" s="1227">
        <f>IFERROR(VLOOKUP($A1371,NotaCredito2_0!$L$5:$L$457,1,0),0)</f>
        <v>0</v>
      </c>
      <c r="T1371" s="1227">
        <f>IFERROR(VLOOKUP($A1371,NotaDebito2_0!$L$5:$L$454,1,0),0)</f>
        <v>0</v>
      </c>
      <c r="U1371" s="1227">
        <f>IFERROR(VLOOKUP($A1371,General!$D$6:$D$235,1,0),0)</f>
        <v>0</v>
      </c>
      <c r="V1371" s="1227">
        <f>IFERROR(VLOOKUP($A1371,Firma!$H$4:$H$232,1,0),0)</f>
        <v>0</v>
      </c>
      <c r="W1371" s="365" t="s">
        <v>1282</v>
      </c>
      <c r="X1371" s="1229" t="str">
        <f t="shared" si="23"/>
        <v>4106</v>
      </c>
    </row>
    <row r="1372" spans="1:24" x14ac:dyDescent="0.25">
      <c r="A1372" s="365" t="s">
        <v>1281</v>
      </c>
      <c r="B1372" s="1249" t="s">
        <v>967</v>
      </c>
      <c r="C1372" s="1382"/>
      <c r="D1372" s="1090"/>
      <c r="E1372" s="449"/>
      <c r="F1372" s="1227" t="str">
        <f>IFERROR(VLOOKUP(A1372,Factura1_0!$K$5:$K$263,1,0),"0")</f>
        <v>0</v>
      </c>
      <c r="G1372" s="1227">
        <f>IFERROR(VLOOKUP(A1372,Boleta1_0!$K$5:$K$248,1,0),0)</f>
        <v>0</v>
      </c>
      <c r="H1372" s="1227">
        <f>IFERROR(VLOOKUP(A1372,'Nota de Débito1_0'!$K$5:$K$238,1,0),0)</f>
        <v>0</v>
      </c>
      <c r="I1372" s="1227">
        <f>IFERROR(VLOOKUP(A1372,'Nota de Crédito1_0'!$K$5:$K$238,1,0),0)</f>
        <v>0</v>
      </c>
      <c r="J1372" s="1227">
        <f>IFERROR(VLOOKUP(A1372,Retenciones1_0!$K$5:$K$237,1,0),0)</f>
        <v>0</v>
      </c>
      <c r="K1372" s="1227">
        <f>IFERROR(VLOOKUP(A1372,Percepciones1_0!$K$5:$K$236,1,0),0)</f>
        <v>0</v>
      </c>
      <c r="L1372" s="1227">
        <f>IFERROR(VLOOKUP(A1372,Guía1_0!$K$5:$K$235,1,0),0)</f>
        <v>0</v>
      </c>
      <c r="M1372" s="1227">
        <f>IFERROR(VLOOKUP(A1372,'Resumen Diario1_1'!$K$5:$K$233,1,0),0)</f>
        <v>0</v>
      </c>
      <c r="N1372" s="1227">
        <f>IFERROR(VLOOKUP(A1372,'Comunicación de Baja1_0'!$K$5:$K$233,1,0),0)</f>
        <v>0</v>
      </c>
      <c r="O1372" s="1227">
        <f>IFERROR(VLOOKUP(A1372,'Resumen de reversiones1_0'!$K$5:$K$1000,1,0),0)</f>
        <v>0</v>
      </c>
      <c r="P1372" s="1227">
        <f>IFERROR(VLOOKUP(A1372,Factura2_0!$L$5:$L$971,1,0),0)</f>
        <v>0</v>
      </c>
      <c r="Q1372" s="1227">
        <f>IFERROR(VLOOKUP($A1372,Boleta2_0!$L$5:$L$1117,1,0),0)</f>
        <v>0</v>
      </c>
      <c r="R1372" s="1227">
        <f>IFERROR(VLOOKUP($A1372,'Servicios Públicos2_0'!$L$5:$L$462,1,0),0)</f>
        <v>0</v>
      </c>
      <c r="S1372" s="1227">
        <f>IFERROR(VLOOKUP($A1372,NotaCredito2_0!$L$5:$L$457,1,0),0)</f>
        <v>0</v>
      </c>
      <c r="T1372" s="1227">
        <f>IFERROR(VLOOKUP($A1372,NotaDebito2_0!$L$5:$L$454,1,0),0)</f>
        <v>0</v>
      </c>
      <c r="U1372" s="1227">
        <f>IFERROR(VLOOKUP($A1372,General!$D$6:$D$235,1,0),0)</f>
        <v>0</v>
      </c>
      <c r="V1372" s="1227">
        <f>IFERROR(VLOOKUP($A1372,Firma!$H$4:$H$232,1,0),0)</f>
        <v>0</v>
      </c>
      <c r="W1372" s="365" t="s">
        <v>1281</v>
      </c>
      <c r="X1372" s="1229" t="str">
        <f t="shared" si="23"/>
        <v>4107</v>
      </c>
    </row>
    <row r="1373" spans="1:24" x14ac:dyDescent="0.25">
      <c r="A1373" s="365" t="s">
        <v>1280</v>
      </c>
      <c r="B1373" s="1249" t="s">
        <v>968</v>
      </c>
      <c r="C1373" s="1382"/>
      <c r="D1373" s="1090"/>
      <c r="E1373" s="449"/>
      <c r="F1373" s="1227" t="str">
        <f>IFERROR(VLOOKUP(A1373,Factura1_0!$K$5:$K$263,1,0),"0")</f>
        <v>0</v>
      </c>
      <c r="G1373" s="1227">
        <f>IFERROR(VLOOKUP(A1373,Boleta1_0!$K$5:$K$248,1,0),0)</f>
        <v>0</v>
      </c>
      <c r="H1373" s="1227">
        <f>IFERROR(VLOOKUP(A1373,'Nota de Débito1_0'!$K$5:$K$238,1,0),0)</f>
        <v>0</v>
      </c>
      <c r="I1373" s="1227">
        <f>IFERROR(VLOOKUP(A1373,'Nota de Crédito1_0'!$K$5:$K$238,1,0),0)</f>
        <v>0</v>
      </c>
      <c r="J1373" s="1227">
        <f>IFERROR(VLOOKUP(A1373,Retenciones1_0!$K$5:$K$237,1,0),0)</f>
        <v>0</v>
      </c>
      <c r="K1373" s="1227">
        <f>IFERROR(VLOOKUP(A1373,Percepciones1_0!$K$5:$K$236,1,0),0)</f>
        <v>0</v>
      </c>
      <c r="L1373" s="1227">
        <f>IFERROR(VLOOKUP(A1373,Guía1_0!$K$5:$K$235,1,0),0)</f>
        <v>0</v>
      </c>
      <c r="M1373" s="1227">
        <f>IFERROR(VLOOKUP(A1373,'Resumen Diario1_1'!$K$5:$K$233,1,0),0)</f>
        <v>0</v>
      </c>
      <c r="N1373" s="1227">
        <f>IFERROR(VLOOKUP(A1373,'Comunicación de Baja1_0'!$K$5:$K$233,1,0),0)</f>
        <v>0</v>
      </c>
      <c r="O1373" s="1227">
        <f>IFERROR(VLOOKUP(A1373,'Resumen de reversiones1_0'!$K$5:$K$1000,1,0),0)</f>
        <v>0</v>
      </c>
      <c r="P1373" s="1227">
        <f>IFERROR(VLOOKUP(A1373,Factura2_0!$L$5:$L$971,1,0),0)</f>
        <v>0</v>
      </c>
      <c r="Q1373" s="1227">
        <f>IFERROR(VLOOKUP($A1373,Boleta2_0!$L$5:$L$1117,1,0),0)</f>
        <v>0</v>
      </c>
      <c r="R1373" s="1227">
        <f>IFERROR(VLOOKUP($A1373,'Servicios Públicos2_0'!$L$5:$L$462,1,0),0)</f>
        <v>0</v>
      </c>
      <c r="S1373" s="1227">
        <f>IFERROR(VLOOKUP($A1373,NotaCredito2_0!$L$5:$L$457,1,0),0)</f>
        <v>0</v>
      </c>
      <c r="T1373" s="1227">
        <f>IFERROR(VLOOKUP($A1373,NotaDebito2_0!$L$5:$L$454,1,0),0)</f>
        <v>0</v>
      </c>
      <c r="U1373" s="1227">
        <f>IFERROR(VLOOKUP($A1373,General!$D$6:$D$235,1,0),0)</f>
        <v>0</v>
      </c>
      <c r="V1373" s="1227">
        <f>IFERROR(VLOOKUP($A1373,Firma!$H$4:$H$232,1,0),0)</f>
        <v>0</v>
      </c>
      <c r="W1373" s="365" t="s">
        <v>1280</v>
      </c>
      <c r="X1373" s="1229" t="str">
        <f t="shared" si="23"/>
        <v>4108</v>
      </c>
    </row>
    <row r="1374" spans="1:24" x14ac:dyDescent="0.25">
      <c r="A1374" s="365" t="s">
        <v>1279</v>
      </c>
      <c r="B1374" s="1249" t="s">
        <v>969</v>
      </c>
      <c r="C1374" s="1382"/>
      <c r="D1374" s="1090"/>
      <c r="E1374" s="449"/>
      <c r="F1374" s="1227" t="str">
        <f>IFERROR(VLOOKUP(A1374,Factura1_0!$K$5:$K$263,1,0),"0")</f>
        <v>0</v>
      </c>
      <c r="G1374" s="1227">
        <f>IFERROR(VLOOKUP(A1374,Boleta1_0!$K$5:$K$248,1,0),0)</f>
        <v>0</v>
      </c>
      <c r="H1374" s="1227">
        <f>IFERROR(VLOOKUP(A1374,'Nota de Débito1_0'!$K$5:$K$238,1,0),0)</f>
        <v>0</v>
      </c>
      <c r="I1374" s="1227">
        <f>IFERROR(VLOOKUP(A1374,'Nota de Crédito1_0'!$K$5:$K$238,1,0),0)</f>
        <v>0</v>
      </c>
      <c r="J1374" s="1227">
        <f>IFERROR(VLOOKUP(A1374,Retenciones1_0!$K$5:$K$237,1,0),0)</f>
        <v>0</v>
      </c>
      <c r="K1374" s="1227">
        <f>IFERROR(VLOOKUP(A1374,Percepciones1_0!$K$5:$K$236,1,0),0)</f>
        <v>0</v>
      </c>
      <c r="L1374" s="1227">
        <f>IFERROR(VLOOKUP(A1374,Guía1_0!$K$5:$K$235,1,0),0)</f>
        <v>0</v>
      </c>
      <c r="M1374" s="1227">
        <f>IFERROR(VLOOKUP(A1374,'Resumen Diario1_1'!$K$5:$K$233,1,0),0)</f>
        <v>0</v>
      </c>
      <c r="N1374" s="1227">
        <f>IFERROR(VLOOKUP(A1374,'Comunicación de Baja1_0'!$K$5:$K$233,1,0),0)</f>
        <v>0</v>
      </c>
      <c r="O1374" s="1227">
        <f>IFERROR(VLOOKUP(A1374,'Resumen de reversiones1_0'!$K$5:$K$1000,1,0),0)</f>
        <v>0</v>
      </c>
      <c r="P1374" s="1227">
        <f>IFERROR(VLOOKUP(A1374,Factura2_0!$L$5:$L$971,1,0),0)</f>
        <v>0</v>
      </c>
      <c r="Q1374" s="1227">
        <f>IFERROR(VLOOKUP($A1374,Boleta2_0!$L$5:$L$1117,1,0),0)</f>
        <v>0</v>
      </c>
      <c r="R1374" s="1227">
        <f>IFERROR(VLOOKUP($A1374,'Servicios Públicos2_0'!$L$5:$L$462,1,0),0)</f>
        <v>0</v>
      </c>
      <c r="S1374" s="1227">
        <f>IFERROR(VLOOKUP($A1374,NotaCredito2_0!$L$5:$L$457,1,0),0)</f>
        <v>0</v>
      </c>
      <c r="T1374" s="1227">
        <f>IFERROR(VLOOKUP($A1374,NotaDebito2_0!$L$5:$L$454,1,0),0)</f>
        <v>0</v>
      </c>
      <c r="U1374" s="1227">
        <f>IFERROR(VLOOKUP($A1374,General!$D$6:$D$235,1,0),0)</f>
        <v>0</v>
      </c>
      <c r="V1374" s="1227">
        <f>IFERROR(VLOOKUP($A1374,Firma!$H$4:$H$232,1,0),0)</f>
        <v>0</v>
      </c>
      <c r="W1374" s="365" t="s">
        <v>1279</v>
      </c>
      <c r="X1374" s="1229" t="str">
        <f t="shared" si="23"/>
        <v>4109</v>
      </c>
    </row>
    <row r="1375" spans="1:24" x14ac:dyDescent="0.25">
      <c r="A1375" s="365" t="s">
        <v>1278</v>
      </c>
      <c r="B1375" s="1249" t="s">
        <v>970</v>
      </c>
      <c r="C1375" s="1382"/>
      <c r="D1375" s="1090"/>
      <c r="E1375" s="449"/>
      <c r="F1375" s="1227" t="str">
        <f>IFERROR(VLOOKUP(A1375,Factura1_0!$K$5:$K$263,1,0),"0")</f>
        <v>0</v>
      </c>
      <c r="G1375" s="1227">
        <f>IFERROR(VLOOKUP(A1375,Boleta1_0!$K$5:$K$248,1,0),0)</f>
        <v>0</v>
      </c>
      <c r="H1375" s="1227">
        <f>IFERROR(VLOOKUP(A1375,'Nota de Débito1_0'!$K$5:$K$238,1,0),0)</f>
        <v>0</v>
      </c>
      <c r="I1375" s="1227">
        <f>IFERROR(VLOOKUP(A1375,'Nota de Crédito1_0'!$K$5:$K$238,1,0),0)</f>
        <v>0</v>
      </c>
      <c r="J1375" s="1227">
        <f>IFERROR(VLOOKUP(A1375,Retenciones1_0!$K$5:$K$237,1,0),0)</f>
        <v>0</v>
      </c>
      <c r="K1375" s="1227">
        <f>IFERROR(VLOOKUP(A1375,Percepciones1_0!$K$5:$K$236,1,0),0)</f>
        <v>0</v>
      </c>
      <c r="L1375" s="1227">
        <f>IFERROR(VLOOKUP(A1375,Guía1_0!$K$5:$K$235,1,0),0)</f>
        <v>0</v>
      </c>
      <c r="M1375" s="1227">
        <f>IFERROR(VLOOKUP(A1375,'Resumen Diario1_1'!$K$5:$K$233,1,0),0)</f>
        <v>0</v>
      </c>
      <c r="N1375" s="1227">
        <f>IFERROR(VLOOKUP(A1375,'Comunicación de Baja1_0'!$K$5:$K$233,1,0),0)</f>
        <v>0</v>
      </c>
      <c r="O1375" s="1227">
        <f>IFERROR(VLOOKUP(A1375,'Resumen de reversiones1_0'!$K$5:$K$1000,1,0),0)</f>
        <v>0</v>
      </c>
      <c r="P1375" s="1227">
        <f>IFERROR(VLOOKUP(A1375,Factura2_0!$L$5:$L$971,1,0),0)</f>
        <v>0</v>
      </c>
      <c r="Q1375" s="1227">
        <f>IFERROR(VLOOKUP($A1375,Boleta2_0!$L$5:$L$1117,1,0),0)</f>
        <v>0</v>
      </c>
      <c r="R1375" s="1227">
        <f>IFERROR(VLOOKUP($A1375,'Servicios Públicos2_0'!$L$5:$L$462,1,0),0)</f>
        <v>0</v>
      </c>
      <c r="S1375" s="1227">
        <f>IFERROR(VLOOKUP($A1375,NotaCredito2_0!$L$5:$L$457,1,0),0)</f>
        <v>0</v>
      </c>
      <c r="T1375" s="1227">
        <f>IFERROR(VLOOKUP($A1375,NotaDebito2_0!$L$5:$L$454,1,0),0)</f>
        <v>0</v>
      </c>
      <c r="U1375" s="1227">
        <f>IFERROR(VLOOKUP($A1375,General!$D$6:$D$235,1,0),0)</f>
        <v>0</v>
      </c>
      <c r="V1375" s="1227">
        <f>IFERROR(VLOOKUP($A1375,Firma!$H$4:$H$232,1,0),0)</f>
        <v>0</v>
      </c>
      <c r="W1375" s="365" t="s">
        <v>1278</v>
      </c>
      <c r="X1375" s="1229" t="str">
        <f t="shared" si="23"/>
        <v>4110</v>
      </c>
    </row>
    <row r="1376" spans="1:24" x14ac:dyDescent="0.25">
      <c r="A1376" s="365" t="s">
        <v>1277</v>
      </c>
      <c r="B1376" s="1249" t="s">
        <v>971</v>
      </c>
      <c r="C1376" s="1382"/>
      <c r="D1376" s="1090"/>
      <c r="E1376" s="449"/>
      <c r="F1376" s="1227" t="str">
        <f>IFERROR(VLOOKUP(A1376,Factura1_0!$K$5:$K$263,1,0),"0")</f>
        <v>0</v>
      </c>
      <c r="G1376" s="1227">
        <f>IFERROR(VLOOKUP(A1376,Boleta1_0!$K$5:$K$248,1,0),0)</f>
        <v>0</v>
      </c>
      <c r="H1376" s="1227">
        <f>IFERROR(VLOOKUP(A1376,'Nota de Débito1_0'!$K$5:$K$238,1,0),0)</f>
        <v>0</v>
      </c>
      <c r="I1376" s="1227">
        <f>IFERROR(VLOOKUP(A1376,'Nota de Crédito1_0'!$K$5:$K$238,1,0),0)</f>
        <v>0</v>
      </c>
      <c r="J1376" s="1227">
        <f>IFERROR(VLOOKUP(A1376,Retenciones1_0!$K$5:$K$237,1,0),0)</f>
        <v>0</v>
      </c>
      <c r="K1376" s="1227">
        <f>IFERROR(VLOOKUP(A1376,Percepciones1_0!$K$5:$K$236,1,0),0)</f>
        <v>0</v>
      </c>
      <c r="L1376" s="1227">
        <f>IFERROR(VLOOKUP(A1376,Guía1_0!$K$5:$K$235,1,0),0)</f>
        <v>0</v>
      </c>
      <c r="M1376" s="1227">
        <f>IFERROR(VLOOKUP(A1376,'Resumen Diario1_1'!$K$5:$K$233,1,0),0)</f>
        <v>0</v>
      </c>
      <c r="N1376" s="1227">
        <f>IFERROR(VLOOKUP(A1376,'Comunicación de Baja1_0'!$K$5:$K$233,1,0),0)</f>
        <v>0</v>
      </c>
      <c r="O1376" s="1227">
        <f>IFERROR(VLOOKUP(A1376,'Resumen de reversiones1_0'!$K$5:$K$1000,1,0),0)</f>
        <v>0</v>
      </c>
      <c r="P1376" s="1227">
        <f>IFERROR(VLOOKUP(A1376,Factura2_0!$L$5:$L$971,1,0),0)</f>
        <v>0</v>
      </c>
      <c r="Q1376" s="1227">
        <f>IFERROR(VLOOKUP($A1376,Boleta2_0!$L$5:$L$1117,1,0),0)</f>
        <v>0</v>
      </c>
      <c r="R1376" s="1227">
        <f>IFERROR(VLOOKUP($A1376,'Servicios Públicos2_0'!$L$5:$L$462,1,0),0)</f>
        <v>0</v>
      </c>
      <c r="S1376" s="1227">
        <f>IFERROR(VLOOKUP($A1376,NotaCredito2_0!$L$5:$L$457,1,0),0)</f>
        <v>0</v>
      </c>
      <c r="T1376" s="1227">
        <f>IFERROR(VLOOKUP($A1376,NotaDebito2_0!$L$5:$L$454,1,0),0)</f>
        <v>0</v>
      </c>
      <c r="U1376" s="1227">
        <f>IFERROR(VLOOKUP($A1376,General!$D$6:$D$235,1,0),0)</f>
        <v>0</v>
      </c>
      <c r="V1376" s="1227">
        <f>IFERROR(VLOOKUP($A1376,Firma!$H$4:$H$232,1,0),0)</f>
        <v>0</v>
      </c>
      <c r="W1376" s="365" t="s">
        <v>1277</v>
      </c>
      <c r="X1376" s="1229" t="str">
        <f t="shared" si="23"/>
        <v>4111</v>
      </c>
    </row>
    <row r="1377" spans="1:24" x14ac:dyDescent="0.25">
      <c r="A1377" s="365" t="s">
        <v>1276</v>
      </c>
      <c r="B1377" s="1249" t="s">
        <v>972</v>
      </c>
      <c r="C1377" s="1382"/>
      <c r="D1377" s="1090"/>
      <c r="E1377" s="449"/>
      <c r="F1377" s="1227" t="str">
        <f>IFERROR(VLOOKUP(A1377,Factura1_0!$K$5:$K$263,1,0),"0")</f>
        <v>0</v>
      </c>
      <c r="G1377" s="1227">
        <f>IFERROR(VLOOKUP(A1377,Boleta1_0!$K$5:$K$248,1,0),0)</f>
        <v>0</v>
      </c>
      <c r="H1377" s="1227">
        <f>IFERROR(VLOOKUP(A1377,'Nota de Débito1_0'!$K$5:$K$238,1,0),0)</f>
        <v>0</v>
      </c>
      <c r="I1377" s="1227">
        <f>IFERROR(VLOOKUP(A1377,'Nota de Crédito1_0'!$K$5:$K$238,1,0),0)</f>
        <v>0</v>
      </c>
      <c r="J1377" s="1227">
        <f>IFERROR(VLOOKUP(A1377,Retenciones1_0!$K$5:$K$237,1,0),0)</f>
        <v>0</v>
      </c>
      <c r="K1377" s="1227">
        <f>IFERROR(VLOOKUP(A1377,Percepciones1_0!$K$5:$K$236,1,0),0)</f>
        <v>0</v>
      </c>
      <c r="L1377" s="1227">
        <f>IFERROR(VLOOKUP(A1377,Guía1_0!$K$5:$K$235,1,0),0)</f>
        <v>0</v>
      </c>
      <c r="M1377" s="1227">
        <f>IFERROR(VLOOKUP(A1377,'Resumen Diario1_1'!$K$5:$K$233,1,0),0)</f>
        <v>0</v>
      </c>
      <c r="N1377" s="1227">
        <f>IFERROR(VLOOKUP(A1377,'Comunicación de Baja1_0'!$K$5:$K$233,1,0),0)</f>
        <v>0</v>
      </c>
      <c r="O1377" s="1227">
        <f>IFERROR(VLOOKUP(A1377,'Resumen de reversiones1_0'!$K$5:$K$1000,1,0),0)</f>
        <v>0</v>
      </c>
      <c r="P1377" s="1227">
        <f>IFERROR(VLOOKUP(A1377,Factura2_0!$L$5:$L$971,1,0),0)</f>
        <v>0</v>
      </c>
      <c r="Q1377" s="1227">
        <f>IFERROR(VLOOKUP($A1377,Boleta2_0!$L$5:$L$1117,1,0),0)</f>
        <v>0</v>
      </c>
      <c r="R1377" s="1227">
        <f>IFERROR(VLOOKUP($A1377,'Servicios Públicos2_0'!$L$5:$L$462,1,0),0)</f>
        <v>0</v>
      </c>
      <c r="S1377" s="1227">
        <f>IFERROR(VLOOKUP($A1377,NotaCredito2_0!$L$5:$L$457,1,0),0)</f>
        <v>0</v>
      </c>
      <c r="T1377" s="1227">
        <f>IFERROR(VLOOKUP($A1377,NotaDebito2_0!$L$5:$L$454,1,0),0)</f>
        <v>0</v>
      </c>
      <c r="U1377" s="1227">
        <f>IFERROR(VLOOKUP($A1377,General!$D$6:$D$235,1,0),0)</f>
        <v>0</v>
      </c>
      <c r="V1377" s="1227">
        <f>IFERROR(VLOOKUP($A1377,Firma!$H$4:$H$232,1,0),0)</f>
        <v>0</v>
      </c>
      <c r="W1377" s="365" t="s">
        <v>1276</v>
      </c>
      <c r="X1377" s="1229" t="str">
        <f t="shared" si="23"/>
        <v>4112</v>
      </c>
    </row>
    <row r="1378" spans="1:24" x14ac:dyDescent="0.25">
      <c r="A1378" s="365" t="s">
        <v>1275</v>
      </c>
      <c r="B1378" s="1249" t="s">
        <v>4378</v>
      </c>
      <c r="C1378" s="1382"/>
      <c r="D1378" s="1090"/>
      <c r="E1378" s="449"/>
      <c r="F1378" s="1227" t="str">
        <f>IFERROR(VLOOKUP(A1378,Factura1_0!$K$5:$K$263,1,0),"0")</f>
        <v>0</v>
      </c>
      <c r="G1378" s="1227">
        <f>IFERROR(VLOOKUP(A1378,Boleta1_0!$K$5:$K$248,1,0),0)</f>
        <v>0</v>
      </c>
      <c r="H1378" s="1227">
        <f>IFERROR(VLOOKUP(A1378,'Nota de Débito1_0'!$K$5:$K$238,1,0),0)</f>
        <v>0</v>
      </c>
      <c r="I1378" s="1227">
        <f>IFERROR(VLOOKUP(A1378,'Nota de Crédito1_0'!$K$5:$K$238,1,0),0)</f>
        <v>0</v>
      </c>
      <c r="J1378" s="1227">
        <f>IFERROR(VLOOKUP(A1378,Retenciones1_0!$K$5:$K$237,1,0),0)</f>
        <v>0</v>
      </c>
      <c r="K1378" s="1227">
        <f>IFERROR(VLOOKUP(A1378,Percepciones1_0!$K$5:$K$236,1,0),0)</f>
        <v>0</v>
      </c>
      <c r="L1378" s="1227">
        <f>IFERROR(VLOOKUP(A1378,Guía1_0!$K$5:$K$235,1,0),0)</f>
        <v>0</v>
      </c>
      <c r="M1378" s="1227">
        <f>IFERROR(VLOOKUP(A1378,'Resumen Diario1_1'!$K$5:$K$233,1,0),0)</f>
        <v>0</v>
      </c>
      <c r="N1378" s="1227">
        <f>IFERROR(VLOOKUP(A1378,'Comunicación de Baja1_0'!$K$5:$K$233,1,0),0)</f>
        <v>0</v>
      </c>
      <c r="O1378" s="1227">
        <f>IFERROR(VLOOKUP(A1378,'Resumen de reversiones1_0'!$K$5:$K$1000,1,0),0)</f>
        <v>0</v>
      </c>
      <c r="P1378" s="1227">
        <f>IFERROR(VLOOKUP(A1378,Factura2_0!$L$5:$L$971,1,0),0)</f>
        <v>0</v>
      </c>
      <c r="Q1378" s="1227">
        <f>IFERROR(VLOOKUP($A1378,Boleta2_0!$L$5:$L$1117,1,0),0)</f>
        <v>0</v>
      </c>
      <c r="R1378" s="1227">
        <f>IFERROR(VLOOKUP($A1378,'Servicios Públicos2_0'!$L$5:$L$462,1,0),0)</f>
        <v>0</v>
      </c>
      <c r="S1378" s="1227">
        <f>IFERROR(VLOOKUP($A1378,NotaCredito2_0!$L$5:$L$457,1,0),0)</f>
        <v>0</v>
      </c>
      <c r="T1378" s="1227">
        <f>IFERROR(VLOOKUP($A1378,NotaDebito2_0!$L$5:$L$454,1,0),0)</f>
        <v>0</v>
      </c>
      <c r="U1378" s="1227">
        <f>IFERROR(VLOOKUP($A1378,General!$D$6:$D$235,1,0),0)</f>
        <v>0</v>
      </c>
      <c r="V1378" s="1227">
        <f>IFERROR(VLOOKUP($A1378,Firma!$H$4:$H$232,1,0),0)</f>
        <v>0</v>
      </c>
      <c r="W1378" s="365" t="s">
        <v>1275</v>
      </c>
      <c r="X1378" s="1229" t="str">
        <f t="shared" si="23"/>
        <v>4120</v>
      </c>
    </row>
    <row r="1379" spans="1:24" x14ac:dyDescent="0.25">
      <c r="A1379" s="365" t="s">
        <v>1274</v>
      </c>
      <c r="B1379" s="1249" t="s">
        <v>1273</v>
      </c>
      <c r="C1379" s="1382"/>
      <c r="D1379" s="1090"/>
      <c r="E1379" s="449"/>
      <c r="F1379" s="1227" t="str">
        <f>IFERROR(VLOOKUP(A1379,Factura1_0!$K$5:$K$263,1,0),"0")</f>
        <v>0</v>
      </c>
      <c r="G1379" s="1227">
        <f>IFERROR(VLOOKUP(A1379,Boleta1_0!$K$5:$K$248,1,0),0)</f>
        <v>0</v>
      </c>
      <c r="H1379" s="1227">
        <f>IFERROR(VLOOKUP(A1379,'Nota de Débito1_0'!$K$5:$K$238,1,0),0)</f>
        <v>0</v>
      </c>
      <c r="I1379" s="1227">
        <f>IFERROR(VLOOKUP(A1379,'Nota de Crédito1_0'!$K$5:$K$238,1,0),0)</f>
        <v>0</v>
      </c>
      <c r="J1379" s="1227">
        <f>IFERROR(VLOOKUP(A1379,Retenciones1_0!$K$5:$K$237,1,0),0)</f>
        <v>0</v>
      </c>
      <c r="K1379" s="1227">
        <f>IFERROR(VLOOKUP(A1379,Percepciones1_0!$K$5:$K$236,1,0),0)</f>
        <v>0</v>
      </c>
      <c r="L1379" s="1227">
        <f>IFERROR(VLOOKUP(A1379,Guía1_0!$K$5:$K$235,1,0),0)</f>
        <v>0</v>
      </c>
      <c r="M1379" s="1227">
        <f>IFERROR(VLOOKUP(A1379,'Resumen Diario1_1'!$K$5:$K$233,1,0),0)</f>
        <v>0</v>
      </c>
      <c r="N1379" s="1227">
        <f>IFERROR(VLOOKUP(A1379,'Comunicación de Baja1_0'!$K$5:$K$233,1,0),0)</f>
        <v>0</v>
      </c>
      <c r="O1379" s="1227">
        <f>IFERROR(VLOOKUP(A1379,'Resumen de reversiones1_0'!$K$5:$K$1000,1,0),0)</f>
        <v>0</v>
      </c>
      <c r="P1379" s="1227">
        <f>IFERROR(VLOOKUP(A1379,Factura2_0!$L$5:$L$971,1,0),0)</f>
        <v>0</v>
      </c>
      <c r="Q1379" s="1227">
        <f>IFERROR(VLOOKUP($A1379,Boleta2_0!$L$5:$L$1117,1,0),0)</f>
        <v>0</v>
      </c>
      <c r="R1379" s="1227">
        <f>IFERROR(VLOOKUP($A1379,'Servicios Públicos2_0'!$L$5:$L$462,1,0),0)</f>
        <v>0</v>
      </c>
      <c r="S1379" s="1227">
        <f>IFERROR(VLOOKUP($A1379,NotaCredito2_0!$L$5:$L$457,1,0),0)</f>
        <v>0</v>
      </c>
      <c r="T1379" s="1227">
        <f>IFERROR(VLOOKUP($A1379,NotaDebito2_0!$L$5:$L$454,1,0),0)</f>
        <v>0</v>
      </c>
      <c r="U1379" s="1227">
        <f>IFERROR(VLOOKUP($A1379,General!$D$6:$D$235,1,0),0)</f>
        <v>0</v>
      </c>
      <c r="V1379" s="1227">
        <f>IFERROR(VLOOKUP($A1379,Firma!$H$4:$H$232,1,0),0)</f>
        <v>0</v>
      </c>
      <c r="W1379" s="365" t="s">
        <v>1274</v>
      </c>
      <c r="X1379" s="1229" t="str">
        <f t="shared" si="23"/>
        <v>4121</v>
      </c>
    </row>
    <row r="1380" spans="1:24" x14ac:dyDescent="0.25">
      <c r="A1380" s="365" t="s">
        <v>1272</v>
      </c>
      <c r="B1380" s="1249" t="s">
        <v>484</v>
      </c>
      <c r="C1380" s="1382"/>
      <c r="D1380" s="1090"/>
      <c r="E1380" s="449"/>
      <c r="F1380" s="1227" t="str">
        <f>IFERROR(VLOOKUP(A1380,Factura1_0!$K$5:$K$263,1,0),"0")</f>
        <v>0</v>
      </c>
      <c r="G1380" s="1227">
        <f>IFERROR(VLOOKUP(A1380,Boleta1_0!$K$5:$K$248,1,0),0)</f>
        <v>0</v>
      </c>
      <c r="H1380" s="1227">
        <f>IFERROR(VLOOKUP(A1380,'Nota de Débito1_0'!$K$5:$K$238,1,0),0)</f>
        <v>0</v>
      </c>
      <c r="I1380" s="1227">
        <f>IFERROR(VLOOKUP(A1380,'Nota de Crédito1_0'!$K$5:$K$238,1,0),0)</f>
        <v>0</v>
      </c>
      <c r="J1380" s="1227">
        <f>IFERROR(VLOOKUP(A1380,Retenciones1_0!$K$5:$K$237,1,0),0)</f>
        <v>0</v>
      </c>
      <c r="K1380" s="1227">
        <f>IFERROR(VLOOKUP(A1380,Percepciones1_0!$K$5:$K$236,1,0),0)</f>
        <v>0</v>
      </c>
      <c r="L1380" s="1227">
        <f>IFERROR(VLOOKUP(A1380,Guía1_0!$K$5:$K$235,1,0),0)</f>
        <v>0</v>
      </c>
      <c r="M1380" s="1227">
        <f>IFERROR(VLOOKUP(A1380,'Resumen Diario1_1'!$K$5:$K$233,1,0),0)</f>
        <v>0</v>
      </c>
      <c r="N1380" s="1227">
        <f>IFERROR(VLOOKUP(A1380,'Comunicación de Baja1_0'!$K$5:$K$233,1,0),0)</f>
        <v>0</v>
      </c>
      <c r="O1380" s="1227">
        <f>IFERROR(VLOOKUP(A1380,'Resumen de reversiones1_0'!$K$5:$K$1000,1,0),0)</f>
        <v>0</v>
      </c>
      <c r="P1380" s="1227">
        <f>IFERROR(VLOOKUP(A1380,Factura2_0!$L$5:$L$971,1,0),0)</f>
        <v>0</v>
      </c>
      <c r="Q1380" s="1227">
        <f>IFERROR(VLOOKUP($A1380,Boleta2_0!$L$5:$L$1117,1,0),0)</f>
        <v>0</v>
      </c>
      <c r="R1380" s="1227">
        <f>IFERROR(VLOOKUP($A1380,'Servicios Públicos2_0'!$L$5:$L$462,1,0),0)</f>
        <v>0</v>
      </c>
      <c r="S1380" s="1227">
        <f>IFERROR(VLOOKUP($A1380,NotaCredito2_0!$L$5:$L$457,1,0),0)</f>
        <v>0</v>
      </c>
      <c r="T1380" s="1227">
        <f>IFERROR(VLOOKUP($A1380,NotaDebito2_0!$L$5:$L$454,1,0),0)</f>
        <v>0</v>
      </c>
      <c r="U1380" s="1227">
        <f>IFERROR(VLOOKUP($A1380,General!$D$6:$D$235,1,0),0)</f>
        <v>0</v>
      </c>
      <c r="V1380" s="1227">
        <f>IFERROR(VLOOKUP($A1380,Firma!$H$4:$H$232,1,0),0)</f>
        <v>0</v>
      </c>
      <c r="W1380" s="365" t="s">
        <v>1272</v>
      </c>
      <c r="X1380" s="1229" t="str">
        <f t="shared" si="23"/>
        <v>4122</v>
      </c>
    </row>
    <row r="1381" spans="1:24" x14ac:dyDescent="0.25">
      <c r="A1381" s="365" t="s">
        <v>1271</v>
      </c>
      <c r="B1381" s="1249" t="s">
        <v>624</v>
      </c>
      <c r="C1381" s="1382"/>
      <c r="D1381" s="1090"/>
      <c r="E1381" s="449"/>
      <c r="F1381" s="1227" t="str">
        <f>IFERROR(VLOOKUP(A1381,Factura1_0!$K$5:$K$263,1,0),"0")</f>
        <v>0</v>
      </c>
      <c r="G1381" s="1227">
        <f>IFERROR(VLOOKUP(A1381,Boleta1_0!$K$5:$K$248,1,0),0)</f>
        <v>0</v>
      </c>
      <c r="H1381" s="1227">
        <f>IFERROR(VLOOKUP(A1381,'Nota de Débito1_0'!$K$5:$K$238,1,0),0)</f>
        <v>0</v>
      </c>
      <c r="I1381" s="1227">
        <f>IFERROR(VLOOKUP(A1381,'Nota de Crédito1_0'!$K$5:$K$238,1,0),0)</f>
        <v>0</v>
      </c>
      <c r="J1381" s="1227">
        <f>IFERROR(VLOOKUP(A1381,Retenciones1_0!$K$5:$K$237,1,0),0)</f>
        <v>0</v>
      </c>
      <c r="K1381" s="1227">
        <f>IFERROR(VLOOKUP(A1381,Percepciones1_0!$K$5:$K$236,1,0),0)</f>
        <v>0</v>
      </c>
      <c r="L1381" s="1227">
        <f>IFERROR(VLOOKUP(A1381,Guía1_0!$K$5:$K$235,1,0),0)</f>
        <v>0</v>
      </c>
      <c r="M1381" s="1227">
        <f>IFERROR(VLOOKUP(A1381,'Resumen Diario1_1'!$K$5:$K$233,1,0),0)</f>
        <v>0</v>
      </c>
      <c r="N1381" s="1227">
        <f>IFERROR(VLOOKUP(A1381,'Comunicación de Baja1_0'!$K$5:$K$233,1,0),0)</f>
        <v>0</v>
      </c>
      <c r="O1381" s="1227">
        <f>IFERROR(VLOOKUP(A1381,'Resumen de reversiones1_0'!$K$5:$K$1000,1,0),0)</f>
        <v>0</v>
      </c>
      <c r="P1381" s="1227">
        <f>IFERROR(VLOOKUP(A1381,Factura2_0!$L$5:$L$971,1,0),0)</f>
        <v>0</v>
      </c>
      <c r="Q1381" s="1227">
        <f>IFERROR(VLOOKUP($A1381,Boleta2_0!$L$5:$L$1117,1,0),0)</f>
        <v>0</v>
      </c>
      <c r="R1381" s="1227">
        <f>IFERROR(VLOOKUP($A1381,'Servicios Públicos2_0'!$L$5:$L$462,1,0),0)</f>
        <v>0</v>
      </c>
      <c r="S1381" s="1227">
        <f>IFERROR(VLOOKUP($A1381,NotaCredito2_0!$L$5:$L$457,1,0),0)</f>
        <v>0</v>
      </c>
      <c r="T1381" s="1227">
        <f>IFERROR(VLOOKUP($A1381,NotaDebito2_0!$L$5:$L$454,1,0),0)</f>
        <v>0</v>
      </c>
      <c r="U1381" s="1227">
        <f>IFERROR(VLOOKUP($A1381,General!$D$6:$D$235,1,0),0)</f>
        <v>0</v>
      </c>
      <c r="V1381" s="1227">
        <f>IFERROR(VLOOKUP($A1381,Firma!$H$4:$H$232,1,0),0)</f>
        <v>0</v>
      </c>
      <c r="W1381" s="365" t="s">
        <v>1271</v>
      </c>
      <c r="X1381" s="1229" t="str">
        <f t="shared" si="23"/>
        <v>4123</v>
      </c>
    </row>
    <row r="1382" spans="1:24" x14ac:dyDescent="0.25">
      <c r="A1382" s="365" t="s">
        <v>1270</v>
      </c>
      <c r="B1382" s="1249" t="s">
        <v>625</v>
      </c>
      <c r="C1382" s="1382"/>
      <c r="D1382" s="1090"/>
      <c r="E1382" s="449"/>
      <c r="F1382" s="1227" t="str">
        <f>IFERROR(VLOOKUP(A1382,Factura1_0!$K$5:$K$263,1,0),"0")</f>
        <v>0</v>
      </c>
      <c r="G1382" s="1227">
        <f>IFERROR(VLOOKUP(A1382,Boleta1_0!$K$5:$K$248,1,0),0)</f>
        <v>0</v>
      </c>
      <c r="H1382" s="1227">
        <f>IFERROR(VLOOKUP(A1382,'Nota de Débito1_0'!$K$5:$K$238,1,0),0)</f>
        <v>0</v>
      </c>
      <c r="I1382" s="1227">
        <f>IFERROR(VLOOKUP(A1382,'Nota de Crédito1_0'!$K$5:$K$238,1,0),0)</f>
        <v>0</v>
      </c>
      <c r="J1382" s="1227">
        <f>IFERROR(VLOOKUP(A1382,Retenciones1_0!$K$5:$K$237,1,0),0)</f>
        <v>0</v>
      </c>
      <c r="K1382" s="1227">
        <f>IFERROR(VLOOKUP(A1382,Percepciones1_0!$K$5:$K$236,1,0),0)</f>
        <v>0</v>
      </c>
      <c r="L1382" s="1227">
        <f>IFERROR(VLOOKUP(A1382,Guía1_0!$K$5:$K$235,1,0),0)</f>
        <v>0</v>
      </c>
      <c r="M1382" s="1227">
        <f>IFERROR(VLOOKUP(A1382,'Resumen Diario1_1'!$K$5:$K$233,1,0),0)</f>
        <v>0</v>
      </c>
      <c r="N1382" s="1227">
        <f>IFERROR(VLOOKUP(A1382,'Comunicación de Baja1_0'!$K$5:$K$233,1,0),0)</f>
        <v>0</v>
      </c>
      <c r="O1382" s="1227">
        <f>IFERROR(VLOOKUP(A1382,'Resumen de reversiones1_0'!$K$5:$K$1000,1,0),0)</f>
        <v>0</v>
      </c>
      <c r="P1382" s="1227">
        <f>IFERROR(VLOOKUP(A1382,Factura2_0!$L$5:$L$971,1,0),0)</f>
        <v>0</v>
      </c>
      <c r="Q1382" s="1227">
        <f>IFERROR(VLOOKUP($A1382,Boleta2_0!$L$5:$L$1117,1,0),0)</f>
        <v>0</v>
      </c>
      <c r="R1382" s="1227">
        <f>IFERROR(VLOOKUP($A1382,'Servicios Públicos2_0'!$L$5:$L$462,1,0),0)</f>
        <v>0</v>
      </c>
      <c r="S1382" s="1227">
        <f>IFERROR(VLOOKUP($A1382,NotaCredito2_0!$L$5:$L$457,1,0),0)</f>
        <v>0</v>
      </c>
      <c r="T1382" s="1227">
        <f>IFERROR(VLOOKUP($A1382,NotaDebito2_0!$L$5:$L$454,1,0),0)</f>
        <v>0</v>
      </c>
      <c r="U1382" s="1227">
        <f>IFERROR(VLOOKUP($A1382,General!$D$6:$D$235,1,0),0)</f>
        <v>0</v>
      </c>
      <c r="V1382" s="1227">
        <f>IFERROR(VLOOKUP($A1382,Firma!$H$4:$H$232,1,0),0)</f>
        <v>0</v>
      </c>
      <c r="W1382" s="365" t="s">
        <v>1270</v>
      </c>
      <c r="X1382" s="1229" t="str">
        <f t="shared" si="23"/>
        <v>4124</v>
      </c>
    </row>
    <row r="1383" spans="1:24" x14ac:dyDescent="0.25">
      <c r="A1383" s="365" t="s">
        <v>1269</v>
      </c>
      <c r="B1383" s="1249" t="s">
        <v>626</v>
      </c>
      <c r="C1383" s="1382"/>
      <c r="D1383" s="1090"/>
      <c r="E1383" s="449"/>
      <c r="F1383" s="1227" t="str">
        <f>IFERROR(VLOOKUP(A1383,Factura1_0!$K$5:$K$263,1,0),"0")</f>
        <v>0</v>
      </c>
      <c r="G1383" s="1227">
        <f>IFERROR(VLOOKUP(A1383,Boleta1_0!$K$5:$K$248,1,0),0)</f>
        <v>0</v>
      </c>
      <c r="H1383" s="1227">
        <f>IFERROR(VLOOKUP(A1383,'Nota de Débito1_0'!$K$5:$K$238,1,0),0)</f>
        <v>0</v>
      </c>
      <c r="I1383" s="1227">
        <f>IFERROR(VLOOKUP(A1383,'Nota de Crédito1_0'!$K$5:$K$238,1,0),0)</f>
        <v>0</v>
      </c>
      <c r="J1383" s="1227">
        <f>IFERROR(VLOOKUP(A1383,Retenciones1_0!$K$5:$K$237,1,0),0)</f>
        <v>0</v>
      </c>
      <c r="K1383" s="1227">
        <f>IFERROR(VLOOKUP(A1383,Percepciones1_0!$K$5:$K$236,1,0),0)</f>
        <v>0</v>
      </c>
      <c r="L1383" s="1227">
        <f>IFERROR(VLOOKUP(A1383,Guía1_0!$K$5:$K$235,1,0),0)</f>
        <v>0</v>
      </c>
      <c r="M1383" s="1227">
        <f>IFERROR(VLOOKUP(A1383,'Resumen Diario1_1'!$K$5:$K$233,1,0),0)</f>
        <v>0</v>
      </c>
      <c r="N1383" s="1227">
        <f>IFERROR(VLOOKUP(A1383,'Comunicación de Baja1_0'!$K$5:$K$233,1,0),0)</f>
        <v>0</v>
      </c>
      <c r="O1383" s="1227">
        <f>IFERROR(VLOOKUP(A1383,'Resumen de reversiones1_0'!$K$5:$K$1000,1,0),0)</f>
        <v>0</v>
      </c>
      <c r="P1383" s="1227" t="str">
        <f>IFERROR(VLOOKUP(A1383,Factura2_0!$L$5:$L$971,1,0),0)</f>
        <v>4125</v>
      </c>
      <c r="Q1383" s="1227">
        <f>IFERROR(VLOOKUP($A1383,Boleta2_0!$L$5:$L$1117,1,0),0)</f>
        <v>0</v>
      </c>
      <c r="R1383" s="1227">
        <f>IFERROR(VLOOKUP($A1383,'Servicios Públicos2_0'!$L$5:$L$462,1,0),0)</f>
        <v>0</v>
      </c>
      <c r="S1383" s="1227">
        <f>IFERROR(VLOOKUP($A1383,NotaCredito2_0!$L$5:$L$457,1,0),0)</f>
        <v>0</v>
      </c>
      <c r="T1383" s="1227">
        <f>IFERROR(VLOOKUP($A1383,NotaDebito2_0!$L$5:$L$454,1,0),0)</f>
        <v>0</v>
      </c>
      <c r="U1383" s="1227">
        <f>IFERROR(VLOOKUP($A1383,General!$D$6:$D$235,1,0),0)</f>
        <v>0</v>
      </c>
      <c r="V1383" s="1227">
        <f>IFERROR(VLOOKUP($A1383,Firma!$H$4:$H$232,1,0),0)</f>
        <v>0</v>
      </c>
      <c r="W1383" s="365" t="s">
        <v>1269</v>
      </c>
      <c r="X1383" s="1229" t="str">
        <f t="shared" si="23"/>
        <v>4125</v>
      </c>
    </row>
    <row r="1384" spans="1:24" x14ac:dyDescent="0.25">
      <c r="A1384" s="365" t="s">
        <v>1268</v>
      </c>
      <c r="B1384" s="1249" t="s">
        <v>627</v>
      </c>
      <c r="C1384" s="1382"/>
      <c r="D1384" s="1090"/>
      <c r="E1384" s="449"/>
      <c r="F1384" s="1227" t="str">
        <f>IFERROR(VLOOKUP(A1384,Factura1_0!$K$5:$K$263,1,0),"0")</f>
        <v>0</v>
      </c>
      <c r="G1384" s="1227">
        <f>IFERROR(VLOOKUP(A1384,Boleta1_0!$K$5:$K$248,1,0),0)</f>
        <v>0</v>
      </c>
      <c r="H1384" s="1227">
        <f>IFERROR(VLOOKUP(A1384,'Nota de Débito1_0'!$K$5:$K$238,1,0),0)</f>
        <v>0</v>
      </c>
      <c r="I1384" s="1227">
        <f>IFERROR(VLOOKUP(A1384,'Nota de Crédito1_0'!$K$5:$K$238,1,0),0)</f>
        <v>0</v>
      </c>
      <c r="J1384" s="1227">
        <f>IFERROR(VLOOKUP(A1384,Retenciones1_0!$K$5:$K$237,1,0),0)</f>
        <v>0</v>
      </c>
      <c r="K1384" s="1227">
        <f>IFERROR(VLOOKUP(A1384,Percepciones1_0!$K$5:$K$236,1,0),0)</f>
        <v>0</v>
      </c>
      <c r="L1384" s="1227">
        <f>IFERROR(VLOOKUP(A1384,Guía1_0!$K$5:$K$235,1,0),0)</f>
        <v>0</v>
      </c>
      <c r="M1384" s="1227">
        <f>IFERROR(VLOOKUP(A1384,'Resumen Diario1_1'!$K$5:$K$233,1,0),0)</f>
        <v>0</v>
      </c>
      <c r="N1384" s="1227">
        <f>IFERROR(VLOOKUP(A1384,'Comunicación de Baja1_0'!$K$5:$K$233,1,0),0)</f>
        <v>0</v>
      </c>
      <c r="O1384" s="1227">
        <f>IFERROR(VLOOKUP(A1384,'Resumen de reversiones1_0'!$K$5:$K$1000,1,0),0)</f>
        <v>0</v>
      </c>
      <c r="P1384" s="1227" t="str">
        <f>IFERROR(VLOOKUP(A1384,Factura2_0!$L$5:$L$971,1,0),0)</f>
        <v>4126</v>
      </c>
      <c r="Q1384" s="1227">
        <f>IFERROR(VLOOKUP($A1384,Boleta2_0!$L$5:$L$1117,1,0),0)</f>
        <v>0</v>
      </c>
      <c r="R1384" s="1227">
        <f>IFERROR(VLOOKUP($A1384,'Servicios Públicos2_0'!$L$5:$L$462,1,0),0)</f>
        <v>0</v>
      </c>
      <c r="S1384" s="1227">
        <f>IFERROR(VLOOKUP($A1384,NotaCredito2_0!$L$5:$L$457,1,0),0)</f>
        <v>0</v>
      </c>
      <c r="T1384" s="1227">
        <f>IFERROR(VLOOKUP($A1384,NotaDebito2_0!$L$5:$L$454,1,0),0)</f>
        <v>0</v>
      </c>
      <c r="U1384" s="1227">
        <f>IFERROR(VLOOKUP($A1384,General!$D$6:$D$235,1,0),0)</f>
        <v>0</v>
      </c>
      <c r="V1384" s="1227">
        <f>IFERROR(VLOOKUP($A1384,Firma!$H$4:$H$232,1,0),0)</f>
        <v>0</v>
      </c>
      <c r="W1384" s="365" t="s">
        <v>1268</v>
      </c>
      <c r="X1384" s="1229" t="str">
        <f t="shared" si="23"/>
        <v>4126</v>
      </c>
    </row>
    <row r="1385" spans="1:24" x14ac:dyDescent="0.25">
      <c r="A1385" s="365" t="s">
        <v>1267</v>
      </c>
      <c r="B1385" s="1425" t="s">
        <v>6063</v>
      </c>
      <c r="C1385" s="1382"/>
      <c r="D1385" s="1090"/>
      <c r="E1385" s="449"/>
      <c r="F1385" s="1227" t="str">
        <f>IFERROR(VLOOKUP(A1385,Factura1_0!$K$5:$K$263,1,0),"0")</f>
        <v>0</v>
      </c>
      <c r="G1385" s="1227">
        <f>IFERROR(VLOOKUP(A1385,Boleta1_0!$K$5:$K$248,1,0),0)</f>
        <v>0</v>
      </c>
      <c r="H1385" s="1227">
        <f>IFERROR(VLOOKUP(A1385,'Nota de Débito1_0'!$K$5:$K$238,1,0),0)</f>
        <v>0</v>
      </c>
      <c r="I1385" s="1227">
        <f>IFERROR(VLOOKUP(A1385,'Nota de Crédito1_0'!$K$5:$K$238,1,0),0)</f>
        <v>0</v>
      </c>
      <c r="J1385" s="1227">
        <f>IFERROR(VLOOKUP(A1385,Retenciones1_0!$K$5:$K$237,1,0),0)</f>
        <v>0</v>
      </c>
      <c r="K1385" s="1227">
        <f>IFERROR(VLOOKUP(A1385,Percepciones1_0!$K$5:$K$236,1,0),0)</f>
        <v>0</v>
      </c>
      <c r="L1385" s="1227">
        <f>IFERROR(VLOOKUP(A1385,Guía1_0!$K$5:$K$235,1,0),0)</f>
        <v>0</v>
      </c>
      <c r="M1385" s="1227">
        <f>IFERROR(VLOOKUP(A1385,'Resumen Diario1_1'!$K$5:$K$233,1,0),0)</f>
        <v>0</v>
      </c>
      <c r="N1385" s="1227">
        <f>IFERROR(VLOOKUP(A1385,'Comunicación de Baja1_0'!$K$5:$K$233,1,0),0)</f>
        <v>0</v>
      </c>
      <c r="O1385" s="1227">
        <f>IFERROR(VLOOKUP(A1385,'Resumen de reversiones1_0'!$K$5:$K$1000,1,0),0)</f>
        <v>0</v>
      </c>
      <c r="P1385" s="1227" t="str">
        <f>IFERROR(VLOOKUP(A1385,Factura2_0!$L$5:$L$971,1,0),0)</f>
        <v>4127</v>
      </c>
      <c r="Q1385" s="1227">
        <f>IFERROR(VLOOKUP($A1385,Boleta2_0!$L$5:$L$1117,1,0),0)</f>
        <v>0</v>
      </c>
      <c r="R1385" s="1227">
        <f>IFERROR(VLOOKUP($A1385,'Servicios Públicos2_0'!$L$5:$L$462,1,0),0)</f>
        <v>0</v>
      </c>
      <c r="S1385" s="1227">
        <f>IFERROR(VLOOKUP($A1385,NotaCredito2_0!$L$5:$L$457,1,0),0)</f>
        <v>0</v>
      </c>
      <c r="T1385" s="1227">
        <f>IFERROR(VLOOKUP($A1385,NotaDebito2_0!$L$5:$L$454,1,0),0)</f>
        <v>0</v>
      </c>
      <c r="U1385" s="1227">
        <f>IFERROR(VLOOKUP($A1385,General!$D$6:$D$235,1,0),0)</f>
        <v>0</v>
      </c>
      <c r="V1385" s="1227">
        <f>IFERROR(VLOOKUP($A1385,Firma!$H$4:$H$232,1,0),0)</f>
        <v>0</v>
      </c>
      <c r="W1385" s="365" t="s">
        <v>1267</v>
      </c>
      <c r="X1385" s="1229" t="str">
        <f t="shared" si="23"/>
        <v>4127</v>
      </c>
    </row>
    <row r="1386" spans="1:24" x14ac:dyDescent="0.25">
      <c r="A1386" s="365" t="s">
        <v>1266</v>
      </c>
      <c r="B1386" s="1425" t="s">
        <v>6064</v>
      </c>
      <c r="C1386" s="1382"/>
      <c r="D1386" s="1090"/>
      <c r="E1386" s="449"/>
      <c r="F1386" s="1227" t="str">
        <f>IFERROR(VLOOKUP(A1386,Factura1_0!$K$5:$K$263,1,0),"0")</f>
        <v>0</v>
      </c>
      <c r="G1386" s="1227">
        <f>IFERROR(VLOOKUP(A1386,Boleta1_0!$K$5:$K$248,1,0),0)</f>
        <v>0</v>
      </c>
      <c r="H1386" s="1227">
        <f>IFERROR(VLOOKUP(A1386,'Nota de Débito1_0'!$K$5:$K$238,1,0),0)</f>
        <v>0</v>
      </c>
      <c r="I1386" s="1227">
        <f>IFERROR(VLOOKUP(A1386,'Nota de Crédito1_0'!$K$5:$K$238,1,0),0)</f>
        <v>0</v>
      </c>
      <c r="J1386" s="1227">
        <f>IFERROR(VLOOKUP(A1386,Retenciones1_0!$K$5:$K$237,1,0),0)</f>
        <v>0</v>
      </c>
      <c r="K1386" s="1227">
        <f>IFERROR(VLOOKUP(A1386,Percepciones1_0!$K$5:$K$236,1,0),0)</f>
        <v>0</v>
      </c>
      <c r="L1386" s="1227">
        <f>IFERROR(VLOOKUP(A1386,Guía1_0!$K$5:$K$235,1,0),0)</f>
        <v>0</v>
      </c>
      <c r="M1386" s="1227">
        <f>IFERROR(VLOOKUP(A1386,'Resumen Diario1_1'!$K$5:$K$233,1,0),0)</f>
        <v>0</v>
      </c>
      <c r="N1386" s="1227">
        <f>IFERROR(VLOOKUP(A1386,'Comunicación de Baja1_0'!$K$5:$K$233,1,0),0)</f>
        <v>0</v>
      </c>
      <c r="O1386" s="1227">
        <f>IFERROR(VLOOKUP(A1386,'Resumen de reversiones1_0'!$K$5:$K$1000,1,0),0)</f>
        <v>0</v>
      </c>
      <c r="P1386" s="1227" t="str">
        <f>IFERROR(VLOOKUP(A1386,Factura2_0!$L$5:$L$971,1,0),0)</f>
        <v>4128</v>
      </c>
      <c r="Q1386" s="1227">
        <f>IFERROR(VLOOKUP($A1386,Boleta2_0!$L$5:$L$1117,1,0),0)</f>
        <v>0</v>
      </c>
      <c r="R1386" s="1227">
        <f>IFERROR(VLOOKUP($A1386,'Servicios Públicos2_0'!$L$5:$L$462,1,0),0)</f>
        <v>0</v>
      </c>
      <c r="S1386" s="1227">
        <f>IFERROR(VLOOKUP($A1386,NotaCredito2_0!$L$5:$L$457,1,0),0)</f>
        <v>0</v>
      </c>
      <c r="T1386" s="1227">
        <f>IFERROR(VLOOKUP($A1386,NotaDebito2_0!$L$5:$L$454,1,0),0)</f>
        <v>0</v>
      </c>
      <c r="U1386" s="1227">
        <f>IFERROR(VLOOKUP($A1386,General!$D$6:$D$235,1,0),0)</f>
        <v>0</v>
      </c>
      <c r="V1386" s="1227">
        <f>IFERROR(VLOOKUP($A1386,Firma!$H$4:$H$232,1,0),0)</f>
        <v>0</v>
      </c>
      <c r="W1386" s="365" t="s">
        <v>1266</v>
      </c>
      <c r="X1386" s="1229" t="str">
        <f t="shared" si="23"/>
        <v>4128</v>
      </c>
    </row>
    <row r="1387" spans="1:24" x14ac:dyDescent="0.25">
      <c r="A1387" s="365" t="s">
        <v>1265</v>
      </c>
      <c r="B1387" s="1249" t="s">
        <v>1264</v>
      </c>
      <c r="C1387" s="1382"/>
      <c r="D1387" s="1090"/>
      <c r="E1387" s="449"/>
      <c r="F1387" s="1227" t="str">
        <f>IFERROR(VLOOKUP(A1387,Factura1_0!$K$5:$K$263,1,0),"0")</f>
        <v>0</v>
      </c>
      <c r="G1387" s="1227">
        <f>IFERROR(VLOOKUP(A1387,Boleta1_0!$K$5:$K$248,1,0),0)</f>
        <v>0</v>
      </c>
      <c r="H1387" s="1227">
        <f>IFERROR(VLOOKUP(A1387,'Nota de Débito1_0'!$K$5:$K$238,1,0),0)</f>
        <v>0</v>
      </c>
      <c r="I1387" s="1227">
        <f>IFERROR(VLOOKUP(A1387,'Nota de Crédito1_0'!$K$5:$K$238,1,0),0)</f>
        <v>0</v>
      </c>
      <c r="J1387" s="1227">
        <f>IFERROR(VLOOKUP(A1387,Retenciones1_0!$K$5:$K$237,1,0),0)</f>
        <v>0</v>
      </c>
      <c r="K1387" s="1227">
        <f>IFERROR(VLOOKUP(A1387,Percepciones1_0!$K$5:$K$236,1,0),0)</f>
        <v>0</v>
      </c>
      <c r="L1387" s="1227">
        <f>IFERROR(VLOOKUP(A1387,Guía1_0!$K$5:$K$235,1,0),0)</f>
        <v>0</v>
      </c>
      <c r="M1387" s="1227">
        <f>IFERROR(VLOOKUP(A1387,'Resumen Diario1_1'!$K$5:$K$233,1,0),0)</f>
        <v>0</v>
      </c>
      <c r="N1387" s="1227">
        <f>IFERROR(VLOOKUP(A1387,'Comunicación de Baja1_0'!$K$5:$K$233,1,0),0)</f>
        <v>0</v>
      </c>
      <c r="O1387" s="1227">
        <f>IFERROR(VLOOKUP(A1387,'Resumen de reversiones1_0'!$K$5:$K$1000,1,0),0)</f>
        <v>0</v>
      </c>
      <c r="P1387" s="1227" t="str">
        <f>IFERROR(VLOOKUP(A1387,Factura2_0!$L$5:$L$971,1,0),0)</f>
        <v>4129</v>
      </c>
      <c r="Q1387" s="1227">
        <f>IFERROR(VLOOKUP($A1387,Boleta2_0!$L$5:$L$1117,1,0),0)</f>
        <v>0</v>
      </c>
      <c r="R1387" s="1227">
        <f>IFERROR(VLOOKUP($A1387,'Servicios Públicos2_0'!$L$5:$L$462,1,0),0)</f>
        <v>0</v>
      </c>
      <c r="S1387" s="1227">
        <f>IFERROR(VLOOKUP($A1387,NotaCredito2_0!$L$5:$L$457,1,0),0)</f>
        <v>0</v>
      </c>
      <c r="T1387" s="1227">
        <f>IFERROR(VLOOKUP($A1387,NotaDebito2_0!$L$5:$L$454,1,0),0)</f>
        <v>0</v>
      </c>
      <c r="U1387" s="1227">
        <f>IFERROR(VLOOKUP($A1387,General!$D$6:$D$235,1,0),0)</f>
        <v>0</v>
      </c>
      <c r="V1387" s="1227">
        <f>IFERROR(VLOOKUP($A1387,Firma!$H$4:$H$232,1,0),0)</f>
        <v>0</v>
      </c>
      <c r="W1387" s="365" t="s">
        <v>1265</v>
      </c>
      <c r="X1387" s="1229" t="str">
        <f t="shared" si="23"/>
        <v>4129</v>
      </c>
    </row>
    <row r="1388" spans="1:24" x14ac:dyDescent="0.25">
      <c r="A1388" s="365" t="s">
        <v>1263</v>
      </c>
      <c r="B1388" s="1249" t="s">
        <v>634</v>
      </c>
      <c r="C1388" s="1382"/>
      <c r="D1388" s="1090"/>
      <c r="E1388" s="449"/>
      <c r="F1388" s="1227" t="str">
        <f>IFERROR(VLOOKUP(A1388,Factura1_0!$K$5:$K$263,1,0),"0")</f>
        <v>0</v>
      </c>
      <c r="G1388" s="1227">
        <f>IFERROR(VLOOKUP(A1388,Boleta1_0!$K$5:$K$248,1,0),0)</f>
        <v>0</v>
      </c>
      <c r="H1388" s="1227">
        <f>IFERROR(VLOOKUP(A1388,'Nota de Débito1_0'!$K$5:$K$238,1,0),0)</f>
        <v>0</v>
      </c>
      <c r="I1388" s="1227">
        <f>IFERROR(VLOOKUP(A1388,'Nota de Crédito1_0'!$K$5:$K$238,1,0),0)</f>
        <v>0</v>
      </c>
      <c r="J1388" s="1227">
        <f>IFERROR(VLOOKUP(A1388,Retenciones1_0!$K$5:$K$237,1,0),0)</f>
        <v>0</v>
      </c>
      <c r="K1388" s="1227">
        <f>IFERROR(VLOOKUP(A1388,Percepciones1_0!$K$5:$K$236,1,0),0)</f>
        <v>0</v>
      </c>
      <c r="L1388" s="1227">
        <f>IFERROR(VLOOKUP(A1388,Guía1_0!$K$5:$K$235,1,0),0)</f>
        <v>0</v>
      </c>
      <c r="M1388" s="1227">
        <f>IFERROR(VLOOKUP(A1388,'Resumen Diario1_1'!$K$5:$K$233,1,0),0)</f>
        <v>0</v>
      </c>
      <c r="N1388" s="1227">
        <f>IFERROR(VLOOKUP(A1388,'Comunicación de Baja1_0'!$K$5:$K$233,1,0),0)</f>
        <v>0</v>
      </c>
      <c r="O1388" s="1227">
        <f>IFERROR(VLOOKUP(A1388,'Resumen de reversiones1_0'!$K$5:$K$1000,1,0),0)</f>
        <v>0</v>
      </c>
      <c r="P1388" s="1227">
        <f>IFERROR(VLOOKUP(A1388,Factura2_0!$L$5:$L$971,1,0),0)</f>
        <v>0</v>
      </c>
      <c r="Q1388" s="1227">
        <f>IFERROR(VLOOKUP($A1388,Boleta2_0!$L$5:$L$1117,1,0),0)</f>
        <v>0</v>
      </c>
      <c r="R1388" s="1227">
        <f>IFERROR(VLOOKUP($A1388,'Servicios Públicos2_0'!$L$5:$L$462,1,0),0)</f>
        <v>0</v>
      </c>
      <c r="S1388" s="1227">
        <f>IFERROR(VLOOKUP($A1388,NotaCredito2_0!$L$5:$L$457,1,0),0)</f>
        <v>0</v>
      </c>
      <c r="T1388" s="1227">
        <f>IFERROR(VLOOKUP($A1388,NotaDebito2_0!$L$5:$L$454,1,0),0)</f>
        <v>0</v>
      </c>
      <c r="U1388" s="1227">
        <f>IFERROR(VLOOKUP($A1388,General!$D$6:$D$235,1,0),0)</f>
        <v>0</v>
      </c>
      <c r="V1388" s="1227">
        <f>IFERROR(VLOOKUP($A1388,Firma!$H$4:$H$232,1,0),0)</f>
        <v>0</v>
      </c>
      <c r="W1388" s="365" t="s">
        <v>1263</v>
      </c>
      <c r="X1388" s="1229" t="str">
        <f t="shared" si="23"/>
        <v>4130</v>
      </c>
    </row>
    <row r="1389" spans="1:24" x14ac:dyDescent="0.25">
      <c r="A1389" s="365" t="s">
        <v>1262</v>
      </c>
      <c r="B1389" s="1249" t="s">
        <v>635</v>
      </c>
      <c r="C1389" s="1382"/>
      <c r="D1389" s="1090"/>
      <c r="E1389" s="449"/>
      <c r="F1389" s="1227" t="str">
        <f>IFERROR(VLOOKUP(A1389,Factura1_0!$K$5:$K$263,1,0),"0")</f>
        <v>0</v>
      </c>
      <c r="G1389" s="1227">
        <f>IFERROR(VLOOKUP(A1389,Boleta1_0!$K$5:$K$248,1,0),0)</f>
        <v>0</v>
      </c>
      <c r="H1389" s="1227">
        <f>IFERROR(VLOOKUP(A1389,'Nota de Débito1_0'!$K$5:$K$238,1,0),0)</f>
        <v>0</v>
      </c>
      <c r="I1389" s="1227">
        <f>IFERROR(VLOOKUP(A1389,'Nota de Crédito1_0'!$K$5:$K$238,1,0),0)</f>
        <v>0</v>
      </c>
      <c r="J1389" s="1227">
        <f>IFERROR(VLOOKUP(A1389,Retenciones1_0!$K$5:$K$237,1,0),0)</f>
        <v>0</v>
      </c>
      <c r="K1389" s="1227">
        <f>IFERROR(VLOOKUP(A1389,Percepciones1_0!$K$5:$K$236,1,0),0)</f>
        <v>0</v>
      </c>
      <c r="L1389" s="1227">
        <f>IFERROR(VLOOKUP(A1389,Guía1_0!$K$5:$K$235,1,0),0)</f>
        <v>0</v>
      </c>
      <c r="M1389" s="1227">
        <f>IFERROR(VLOOKUP(A1389,'Resumen Diario1_1'!$K$5:$K$233,1,0),0)</f>
        <v>0</v>
      </c>
      <c r="N1389" s="1227">
        <f>IFERROR(VLOOKUP(A1389,'Comunicación de Baja1_0'!$K$5:$K$233,1,0),0)</f>
        <v>0</v>
      </c>
      <c r="O1389" s="1227">
        <f>IFERROR(VLOOKUP(A1389,'Resumen de reversiones1_0'!$K$5:$K$1000,1,0),0)</f>
        <v>0</v>
      </c>
      <c r="P1389" s="1227">
        <f>IFERROR(VLOOKUP(A1389,Factura2_0!$L$5:$L$971,1,0),0)</f>
        <v>0</v>
      </c>
      <c r="Q1389" s="1227">
        <f>IFERROR(VLOOKUP($A1389,Boleta2_0!$L$5:$L$1117,1,0),0)</f>
        <v>0</v>
      </c>
      <c r="R1389" s="1227">
        <f>IFERROR(VLOOKUP($A1389,'Servicios Públicos2_0'!$L$5:$L$462,1,0),0)</f>
        <v>0</v>
      </c>
      <c r="S1389" s="1227">
        <f>IFERROR(VLOOKUP($A1389,NotaCredito2_0!$L$5:$L$457,1,0),0)</f>
        <v>0</v>
      </c>
      <c r="T1389" s="1227">
        <f>IFERROR(VLOOKUP($A1389,NotaDebito2_0!$L$5:$L$454,1,0),0)</f>
        <v>0</v>
      </c>
      <c r="U1389" s="1227">
        <f>IFERROR(VLOOKUP($A1389,General!$D$6:$D$235,1,0),0)</f>
        <v>0</v>
      </c>
      <c r="V1389" s="1227">
        <f>IFERROR(VLOOKUP($A1389,Firma!$H$4:$H$232,1,0),0)</f>
        <v>0</v>
      </c>
      <c r="W1389" s="365" t="s">
        <v>1262</v>
      </c>
      <c r="X1389" s="1229" t="str">
        <f t="shared" si="23"/>
        <v>4131</v>
      </c>
    </row>
    <row r="1390" spans="1:24" x14ac:dyDescent="0.25">
      <c r="A1390" s="365" t="s">
        <v>1261</v>
      </c>
      <c r="B1390" s="1249" t="s">
        <v>636</v>
      </c>
      <c r="C1390" s="1382"/>
      <c r="D1390" s="1090"/>
      <c r="E1390" s="449"/>
      <c r="F1390" s="1227" t="str">
        <f>IFERROR(VLOOKUP(A1390,Factura1_0!$K$5:$K$263,1,0),"0")</f>
        <v>0</v>
      </c>
      <c r="G1390" s="1227">
        <f>IFERROR(VLOOKUP(A1390,Boleta1_0!$K$5:$K$248,1,0),0)</f>
        <v>0</v>
      </c>
      <c r="H1390" s="1227">
        <f>IFERROR(VLOOKUP(A1390,'Nota de Débito1_0'!$K$5:$K$238,1,0),0)</f>
        <v>0</v>
      </c>
      <c r="I1390" s="1227">
        <f>IFERROR(VLOOKUP(A1390,'Nota de Crédito1_0'!$K$5:$K$238,1,0),0)</f>
        <v>0</v>
      </c>
      <c r="J1390" s="1227">
        <f>IFERROR(VLOOKUP(A1390,Retenciones1_0!$K$5:$K$237,1,0),0)</f>
        <v>0</v>
      </c>
      <c r="K1390" s="1227">
        <f>IFERROR(VLOOKUP(A1390,Percepciones1_0!$K$5:$K$236,1,0),0)</f>
        <v>0</v>
      </c>
      <c r="L1390" s="1227">
        <f>IFERROR(VLOOKUP(A1390,Guía1_0!$K$5:$K$235,1,0),0)</f>
        <v>0</v>
      </c>
      <c r="M1390" s="1227">
        <f>IFERROR(VLOOKUP(A1390,'Resumen Diario1_1'!$K$5:$K$233,1,0),0)</f>
        <v>0</v>
      </c>
      <c r="N1390" s="1227">
        <f>IFERROR(VLOOKUP(A1390,'Comunicación de Baja1_0'!$K$5:$K$233,1,0),0)</f>
        <v>0</v>
      </c>
      <c r="O1390" s="1227">
        <f>IFERROR(VLOOKUP(A1390,'Resumen de reversiones1_0'!$K$5:$K$1000,1,0),0)</f>
        <v>0</v>
      </c>
      <c r="P1390" s="1227">
        <f>IFERROR(VLOOKUP(A1390,Factura2_0!$L$5:$L$971,1,0),0)</f>
        <v>0</v>
      </c>
      <c r="Q1390" s="1227">
        <f>IFERROR(VLOOKUP($A1390,Boleta2_0!$L$5:$L$1117,1,0),0)</f>
        <v>0</v>
      </c>
      <c r="R1390" s="1227">
        <f>IFERROR(VLOOKUP($A1390,'Servicios Públicos2_0'!$L$5:$L$462,1,0),0)</f>
        <v>0</v>
      </c>
      <c r="S1390" s="1227">
        <f>IFERROR(VLOOKUP($A1390,NotaCredito2_0!$L$5:$L$457,1,0),0)</f>
        <v>0</v>
      </c>
      <c r="T1390" s="1227">
        <f>IFERROR(VLOOKUP($A1390,NotaDebito2_0!$L$5:$L$454,1,0),0)</f>
        <v>0</v>
      </c>
      <c r="U1390" s="1227">
        <f>IFERROR(VLOOKUP($A1390,General!$D$6:$D$235,1,0),0)</f>
        <v>0</v>
      </c>
      <c r="V1390" s="1227">
        <f>IFERROR(VLOOKUP($A1390,Firma!$H$4:$H$232,1,0),0)</f>
        <v>0</v>
      </c>
      <c r="W1390" s="365" t="s">
        <v>1261</v>
      </c>
      <c r="X1390" s="1229" t="str">
        <f t="shared" si="23"/>
        <v>4132</v>
      </c>
    </row>
    <row r="1391" spans="1:24" x14ac:dyDescent="0.25">
      <c r="A1391" s="365" t="s">
        <v>1260</v>
      </c>
      <c r="B1391" s="1249" t="s">
        <v>5051</v>
      </c>
      <c r="C1391" s="1382"/>
      <c r="D1391" s="1090"/>
      <c r="E1391" s="449"/>
      <c r="F1391" s="1227" t="str">
        <f>IFERROR(VLOOKUP(A1391,Factura1_0!$K$5:$K$263,1,0),"0")</f>
        <v>0</v>
      </c>
      <c r="G1391" s="1227">
        <f>IFERROR(VLOOKUP(A1391,Boleta1_0!$K$5:$K$248,1,0),0)</f>
        <v>0</v>
      </c>
      <c r="H1391" s="1227">
        <f>IFERROR(VLOOKUP(A1391,'Nota de Débito1_0'!$K$5:$K$238,1,0),0)</f>
        <v>0</v>
      </c>
      <c r="I1391" s="1227">
        <f>IFERROR(VLOOKUP(A1391,'Nota de Crédito1_0'!$K$5:$K$238,1,0),0)</f>
        <v>0</v>
      </c>
      <c r="J1391" s="1227">
        <f>IFERROR(VLOOKUP(A1391,Retenciones1_0!$K$5:$K$237,1,0),0)</f>
        <v>0</v>
      </c>
      <c r="K1391" s="1227">
        <f>IFERROR(VLOOKUP(A1391,Percepciones1_0!$K$5:$K$236,1,0),0)</f>
        <v>0</v>
      </c>
      <c r="L1391" s="1227">
        <f>IFERROR(VLOOKUP(A1391,Guía1_0!$K$5:$K$235,1,0),0)</f>
        <v>0</v>
      </c>
      <c r="M1391" s="1227">
        <f>IFERROR(VLOOKUP(A1391,'Resumen Diario1_1'!$K$5:$K$233,1,0),0)</f>
        <v>0</v>
      </c>
      <c r="N1391" s="1227">
        <f>IFERROR(VLOOKUP(A1391,'Comunicación de Baja1_0'!$K$5:$K$233,1,0),0)</f>
        <v>0</v>
      </c>
      <c r="O1391" s="1227">
        <f>IFERROR(VLOOKUP(A1391,'Resumen de reversiones1_0'!$K$5:$K$1000,1,0),0)</f>
        <v>0</v>
      </c>
      <c r="P1391" s="1227">
        <f>IFERROR(VLOOKUP(A1391,Factura2_0!$L$5:$L$971,1,0),0)</f>
        <v>0</v>
      </c>
      <c r="Q1391" s="1227">
        <f>IFERROR(VLOOKUP($A1391,Boleta2_0!$L$5:$L$1117,1,0),0)</f>
        <v>0</v>
      </c>
      <c r="R1391" s="1227">
        <f>IFERROR(VLOOKUP($A1391,'Servicios Públicos2_0'!$L$5:$L$462,1,0),0)</f>
        <v>0</v>
      </c>
      <c r="S1391" s="1227">
        <f>IFERROR(VLOOKUP($A1391,NotaCredito2_0!$L$5:$L$457,1,0),0)</f>
        <v>0</v>
      </c>
      <c r="T1391" s="1227">
        <f>IFERROR(VLOOKUP($A1391,NotaDebito2_0!$L$5:$L$454,1,0),0)</f>
        <v>0</v>
      </c>
      <c r="U1391" s="1227">
        <f>IFERROR(VLOOKUP($A1391,General!$D$6:$D$235,1,0),0)</f>
        <v>0</v>
      </c>
      <c r="V1391" s="1227">
        <f>IFERROR(VLOOKUP($A1391,Firma!$H$4:$H$232,1,0),0)</f>
        <v>0</v>
      </c>
      <c r="W1391" s="365" t="s">
        <v>1260</v>
      </c>
      <c r="X1391" s="1229" t="str">
        <f t="shared" si="23"/>
        <v>4133</v>
      </c>
    </row>
    <row r="1392" spans="1:24" x14ac:dyDescent="0.25">
      <c r="A1392" s="365" t="s">
        <v>1259</v>
      </c>
      <c r="B1392" s="1249" t="s">
        <v>637</v>
      </c>
      <c r="C1392" s="1382"/>
      <c r="D1392" s="1090"/>
      <c r="E1392" s="449"/>
      <c r="F1392" s="1227" t="str">
        <f>IFERROR(VLOOKUP(A1392,Factura1_0!$K$5:$K$263,1,0),"0")</f>
        <v>0</v>
      </c>
      <c r="G1392" s="1227">
        <f>IFERROR(VLOOKUP(A1392,Boleta1_0!$K$5:$K$248,1,0),0)</f>
        <v>0</v>
      </c>
      <c r="H1392" s="1227">
        <f>IFERROR(VLOOKUP(A1392,'Nota de Débito1_0'!$K$5:$K$238,1,0),0)</f>
        <v>0</v>
      </c>
      <c r="I1392" s="1227">
        <f>IFERROR(VLOOKUP(A1392,'Nota de Crédito1_0'!$K$5:$K$238,1,0),0)</f>
        <v>0</v>
      </c>
      <c r="J1392" s="1227">
        <f>IFERROR(VLOOKUP(A1392,Retenciones1_0!$K$5:$K$237,1,0),0)</f>
        <v>0</v>
      </c>
      <c r="K1392" s="1227">
        <f>IFERROR(VLOOKUP(A1392,Percepciones1_0!$K$5:$K$236,1,0),0)</f>
        <v>0</v>
      </c>
      <c r="L1392" s="1227">
        <f>IFERROR(VLOOKUP(A1392,Guía1_0!$K$5:$K$235,1,0),0)</f>
        <v>0</v>
      </c>
      <c r="M1392" s="1227">
        <f>IFERROR(VLOOKUP(A1392,'Resumen Diario1_1'!$K$5:$K$233,1,0),0)</f>
        <v>0</v>
      </c>
      <c r="N1392" s="1227">
        <f>IFERROR(VLOOKUP(A1392,'Comunicación de Baja1_0'!$K$5:$K$233,1,0),0)</f>
        <v>0</v>
      </c>
      <c r="O1392" s="1227">
        <f>IFERROR(VLOOKUP(A1392,'Resumen de reversiones1_0'!$K$5:$K$1000,1,0),0)</f>
        <v>0</v>
      </c>
      <c r="P1392" s="1227" t="str">
        <f>IFERROR(VLOOKUP(A1392,Factura2_0!$L$5:$L$971,1,0),0)</f>
        <v>4134</v>
      </c>
      <c r="Q1392" s="1227">
        <f>IFERROR(VLOOKUP($A1392,Boleta2_0!$L$5:$L$1117,1,0),0)</f>
        <v>0</v>
      </c>
      <c r="R1392" s="1227">
        <f>IFERROR(VLOOKUP($A1392,'Servicios Públicos2_0'!$L$5:$L$462,1,0),0)</f>
        <v>0</v>
      </c>
      <c r="S1392" s="1227">
        <f>IFERROR(VLOOKUP($A1392,NotaCredito2_0!$L$5:$L$457,1,0),0)</f>
        <v>0</v>
      </c>
      <c r="T1392" s="1227">
        <f>IFERROR(VLOOKUP($A1392,NotaDebito2_0!$L$5:$L$454,1,0),0)</f>
        <v>0</v>
      </c>
      <c r="U1392" s="1227">
        <f>IFERROR(VLOOKUP($A1392,General!$D$6:$D$235,1,0),0)</f>
        <v>0</v>
      </c>
      <c r="V1392" s="1227">
        <f>IFERROR(VLOOKUP($A1392,Firma!$H$4:$H$232,1,0),0)</f>
        <v>0</v>
      </c>
      <c r="W1392" s="365" t="s">
        <v>1259</v>
      </c>
      <c r="X1392" s="1229" t="str">
        <f t="shared" si="23"/>
        <v>4134</v>
      </c>
    </row>
    <row r="1393" spans="1:24" x14ac:dyDescent="0.25">
      <c r="A1393" s="365" t="s">
        <v>1258</v>
      </c>
      <c r="B1393" s="1249" t="s">
        <v>638</v>
      </c>
      <c r="C1393" s="1382"/>
      <c r="D1393" s="1090"/>
      <c r="E1393" s="449"/>
      <c r="F1393" s="1227" t="str">
        <f>IFERROR(VLOOKUP(A1393,Factura1_0!$K$5:$K$263,1,0),"0")</f>
        <v>0</v>
      </c>
      <c r="G1393" s="1227">
        <f>IFERROR(VLOOKUP(A1393,Boleta1_0!$K$5:$K$248,1,0),0)</f>
        <v>0</v>
      </c>
      <c r="H1393" s="1227">
        <f>IFERROR(VLOOKUP(A1393,'Nota de Débito1_0'!$K$5:$K$238,1,0),0)</f>
        <v>0</v>
      </c>
      <c r="I1393" s="1227">
        <f>IFERROR(VLOOKUP(A1393,'Nota de Crédito1_0'!$K$5:$K$238,1,0),0)</f>
        <v>0</v>
      </c>
      <c r="J1393" s="1227">
        <f>IFERROR(VLOOKUP(A1393,Retenciones1_0!$K$5:$K$237,1,0),0)</f>
        <v>0</v>
      </c>
      <c r="K1393" s="1227">
        <f>IFERROR(VLOOKUP(A1393,Percepciones1_0!$K$5:$K$236,1,0),0)</f>
        <v>0</v>
      </c>
      <c r="L1393" s="1227">
        <f>IFERROR(VLOOKUP(A1393,Guía1_0!$K$5:$K$235,1,0),0)</f>
        <v>0</v>
      </c>
      <c r="M1393" s="1227">
        <f>IFERROR(VLOOKUP(A1393,'Resumen Diario1_1'!$K$5:$K$233,1,0),0)</f>
        <v>0</v>
      </c>
      <c r="N1393" s="1227">
        <f>IFERROR(VLOOKUP(A1393,'Comunicación de Baja1_0'!$K$5:$K$233,1,0),0)</f>
        <v>0</v>
      </c>
      <c r="O1393" s="1227">
        <f>IFERROR(VLOOKUP(A1393,'Resumen de reversiones1_0'!$K$5:$K$1000,1,0),0)</f>
        <v>0</v>
      </c>
      <c r="P1393" s="1227" t="str">
        <f>IFERROR(VLOOKUP(A1393,Factura2_0!$L$5:$L$971,1,0),0)</f>
        <v>4135</v>
      </c>
      <c r="Q1393" s="1227">
        <f>IFERROR(VLOOKUP($A1393,Boleta2_0!$L$5:$L$1117,1,0),0)</f>
        <v>0</v>
      </c>
      <c r="R1393" s="1227">
        <f>IFERROR(VLOOKUP($A1393,'Servicios Públicos2_0'!$L$5:$L$462,1,0),0)</f>
        <v>0</v>
      </c>
      <c r="S1393" s="1227">
        <f>IFERROR(VLOOKUP($A1393,NotaCredito2_0!$L$5:$L$457,1,0),0)</f>
        <v>0</v>
      </c>
      <c r="T1393" s="1227">
        <f>IFERROR(VLOOKUP($A1393,NotaDebito2_0!$L$5:$L$454,1,0),0)</f>
        <v>0</v>
      </c>
      <c r="U1393" s="1227">
        <f>IFERROR(VLOOKUP($A1393,General!$D$6:$D$235,1,0),0)</f>
        <v>0</v>
      </c>
      <c r="V1393" s="1227">
        <f>IFERROR(VLOOKUP($A1393,Firma!$H$4:$H$232,1,0),0)</f>
        <v>0</v>
      </c>
      <c r="W1393" s="365" t="s">
        <v>1258</v>
      </c>
      <c r="X1393" s="1229" t="str">
        <f t="shared" si="23"/>
        <v>4135</v>
      </c>
    </row>
    <row r="1394" spans="1:24" x14ac:dyDescent="0.25">
      <c r="A1394" s="365" t="s">
        <v>1257</v>
      </c>
      <c r="B1394" s="1249" t="s">
        <v>6065</v>
      </c>
      <c r="C1394" s="1382"/>
      <c r="D1394" s="1090"/>
      <c r="E1394" s="449"/>
      <c r="F1394" s="1227" t="str">
        <f>IFERROR(VLOOKUP(A1394,Factura1_0!$K$5:$K$263,1,0),"0")</f>
        <v>0</v>
      </c>
      <c r="G1394" s="1227">
        <f>IFERROR(VLOOKUP(A1394,Boleta1_0!$K$5:$K$248,1,0),0)</f>
        <v>0</v>
      </c>
      <c r="H1394" s="1227">
        <f>IFERROR(VLOOKUP(A1394,'Nota de Débito1_0'!$K$5:$K$238,1,0),0)</f>
        <v>0</v>
      </c>
      <c r="I1394" s="1227">
        <f>IFERROR(VLOOKUP(A1394,'Nota de Crédito1_0'!$K$5:$K$238,1,0),0)</f>
        <v>0</v>
      </c>
      <c r="J1394" s="1227">
        <f>IFERROR(VLOOKUP(A1394,Retenciones1_0!$K$5:$K$237,1,0),0)</f>
        <v>0</v>
      </c>
      <c r="K1394" s="1227">
        <f>IFERROR(VLOOKUP(A1394,Percepciones1_0!$K$5:$K$236,1,0),0)</f>
        <v>0</v>
      </c>
      <c r="L1394" s="1227">
        <f>IFERROR(VLOOKUP(A1394,Guía1_0!$K$5:$K$235,1,0),0)</f>
        <v>0</v>
      </c>
      <c r="M1394" s="1227">
        <f>IFERROR(VLOOKUP(A1394,'Resumen Diario1_1'!$K$5:$K$233,1,0),0)</f>
        <v>0</v>
      </c>
      <c r="N1394" s="1227">
        <f>IFERROR(VLOOKUP(A1394,'Comunicación de Baja1_0'!$K$5:$K$233,1,0),0)</f>
        <v>0</v>
      </c>
      <c r="O1394" s="1227">
        <f>IFERROR(VLOOKUP(A1394,'Resumen de reversiones1_0'!$K$5:$K$1000,1,0),0)</f>
        <v>0</v>
      </c>
      <c r="P1394" s="1227" t="str">
        <f>IFERROR(VLOOKUP(A1394,Factura2_0!$L$5:$L$971,1,0),0)</f>
        <v>4136</v>
      </c>
      <c r="Q1394" s="1227">
        <f>IFERROR(VLOOKUP($A1394,Boleta2_0!$L$5:$L$1117,1,0),0)</f>
        <v>0</v>
      </c>
      <c r="R1394" s="1227">
        <f>IFERROR(VLOOKUP($A1394,'Servicios Públicos2_0'!$L$5:$L$462,1,0),0)</f>
        <v>0</v>
      </c>
      <c r="S1394" s="1227">
        <f>IFERROR(VLOOKUP($A1394,NotaCredito2_0!$L$5:$L$457,1,0),0)</f>
        <v>0</v>
      </c>
      <c r="T1394" s="1227">
        <f>IFERROR(VLOOKUP($A1394,NotaDebito2_0!$L$5:$L$454,1,0),0)</f>
        <v>0</v>
      </c>
      <c r="U1394" s="1227">
        <f>IFERROR(VLOOKUP($A1394,General!$D$6:$D$235,1,0),0)</f>
        <v>0</v>
      </c>
      <c r="V1394" s="1227">
        <f>IFERROR(VLOOKUP($A1394,Firma!$H$4:$H$232,1,0),0)</f>
        <v>0</v>
      </c>
      <c r="W1394" s="365" t="s">
        <v>1257</v>
      </c>
      <c r="X1394" s="1229" t="str">
        <f t="shared" si="23"/>
        <v>4136</v>
      </c>
    </row>
    <row r="1395" spans="1:24" x14ac:dyDescent="0.25">
      <c r="A1395" s="365" t="s">
        <v>1256</v>
      </c>
      <c r="B1395" s="1249" t="s">
        <v>639</v>
      </c>
      <c r="C1395" s="1382"/>
      <c r="D1395" s="1090"/>
      <c r="E1395" s="449"/>
      <c r="F1395" s="1227" t="str">
        <f>IFERROR(VLOOKUP(A1395,Factura1_0!$K$5:$K$263,1,0),"0")</f>
        <v>0</v>
      </c>
      <c r="G1395" s="1227">
        <f>IFERROR(VLOOKUP(A1395,Boleta1_0!$K$5:$K$248,1,0),0)</f>
        <v>0</v>
      </c>
      <c r="H1395" s="1227">
        <f>IFERROR(VLOOKUP(A1395,'Nota de Débito1_0'!$K$5:$K$238,1,0),0)</f>
        <v>0</v>
      </c>
      <c r="I1395" s="1227">
        <f>IFERROR(VLOOKUP(A1395,'Nota de Crédito1_0'!$K$5:$K$238,1,0),0)</f>
        <v>0</v>
      </c>
      <c r="J1395" s="1227">
        <f>IFERROR(VLOOKUP(A1395,Retenciones1_0!$K$5:$K$237,1,0),0)</f>
        <v>0</v>
      </c>
      <c r="K1395" s="1227">
        <f>IFERROR(VLOOKUP(A1395,Percepciones1_0!$K$5:$K$236,1,0),0)</f>
        <v>0</v>
      </c>
      <c r="L1395" s="1227">
        <f>IFERROR(VLOOKUP(A1395,Guía1_0!$K$5:$K$235,1,0),0)</f>
        <v>0</v>
      </c>
      <c r="M1395" s="1227">
        <f>IFERROR(VLOOKUP(A1395,'Resumen Diario1_1'!$K$5:$K$233,1,0),0)</f>
        <v>0</v>
      </c>
      <c r="N1395" s="1227">
        <f>IFERROR(VLOOKUP(A1395,'Comunicación de Baja1_0'!$K$5:$K$233,1,0),0)</f>
        <v>0</v>
      </c>
      <c r="O1395" s="1227">
        <f>IFERROR(VLOOKUP(A1395,'Resumen de reversiones1_0'!$K$5:$K$1000,1,0),0)</f>
        <v>0</v>
      </c>
      <c r="P1395" s="1227">
        <f>IFERROR(VLOOKUP(A1395,Factura2_0!$L$5:$L$971,1,0),0)</f>
        <v>0</v>
      </c>
      <c r="Q1395" s="1227">
        <f>IFERROR(VLOOKUP($A1395,Boleta2_0!$L$5:$L$1117,1,0),0)</f>
        <v>0</v>
      </c>
      <c r="R1395" s="1227">
        <f>IFERROR(VLOOKUP($A1395,'Servicios Públicos2_0'!$L$5:$L$462,1,0),0)</f>
        <v>0</v>
      </c>
      <c r="S1395" s="1227">
        <f>IFERROR(VLOOKUP($A1395,NotaCredito2_0!$L$5:$L$457,1,0),0)</f>
        <v>0</v>
      </c>
      <c r="T1395" s="1227">
        <f>IFERROR(VLOOKUP($A1395,NotaDebito2_0!$L$5:$L$454,1,0),0)</f>
        <v>0</v>
      </c>
      <c r="U1395" s="1227">
        <f>IFERROR(VLOOKUP($A1395,General!$D$6:$D$235,1,0),0)</f>
        <v>0</v>
      </c>
      <c r="V1395" s="1227">
        <f>IFERROR(VLOOKUP($A1395,Firma!$H$4:$H$232,1,0),0)</f>
        <v>0</v>
      </c>
      <c r="W1395" s="365" t="s">
        <v>1256</v>
      </c>
      <c r="X1395" s="1229" t="str">
        <f t="shared" si="23"/>
        <v>4137</v>
      </c>
    </row>
    <row r="1396" spans="1:24" x14ac:dyDescent="0.25">
      <c r="A1396" s="365" t="s">
        <v>1255</v>
      </c>
      <c r="B1396" s="1249" t="s">
        <v>640</v>
      </c>
      <c r="C1396" s="1382"/>
      <c r="D1396" s="1090"/>
      <c r="E1396" s="449"/>
      <c r="F1396" s="1227" t="str">
        <f>IFERROR(VLOOKUP(A1396,Factura1_0!$K$5:$K$263,1,0),"0")</f>
        <v>0</v>
      </c>
      <c r="G1396" s="1227">
        <f>IFERROR(VLOOKUP(A1396,Boleta1_0!$K$5:$K$248,1,0),0)</f>
        <v>0</v>
      </c>
      <c r="H1396" s="1227">
        <f>IFERROR(VLOOKUP(A1396,'Nota de Débito1_0'!$K$5:$K$238,1,0),0)</f>
        <v>0</v>
      </c>
      <c r="I1396" s="1227">
        <f>IFERROR(VLOOKUP(A1396,'Nota de Crédito1_0'!$K$5:$K$238,1,0),0)</f>
        <v>0</v>
      </c>
      <c r="J1396" s="1227">
        <f>IFERROR(VLOOKUP(A1396,Retenciones1_0!$K$5:$K$237,1,0),0)</f>
        <v>0</v>
      </c>
      <c r="K1396" s="1227">
        <f>IFERROR(VLOOKUP(A1396,Percepciones1_0!$K$5:$K$236,1,0),0)</f>
        <v>0</v>
      </c>
      <c r="L1396" s="1227">
        <f>IFERROR(VLOOKUP(A1396,Guía1_0!$K$5:$K$235,1,0),0)</f>
        <v>0</v>
      </c>
      <c r="M1396" s="1227">
        <f>IFERROR(VLOOKUP(A1396,'Resumen Diario1_1'!$K$5:$K$233,1,0),0)</f>
        <v>0</v>
      </c>
      <c r="N1396" s="1227">
        <f>IFERROR(VLOOKUP(A1396,'Comunicación de Baja1_0'!$K$5:$K$233,1,0),0)</f>
        <v>0</v>
      </c>
      <c r="O1396" s="1227">
        <f>IFERROR(VLOOKUP(A1396,'Resumen de reversiones1_0'!$K$5:$K$1000,1,0),0)</f>
        <v>0</v>
      </c>
      <c r="P1396" s="1227">
        <f>IFERROR(VLOOKUP(A1396,Factura2_0!$L$5:$L$971,1,0),0)</f>
        <v>0</v>
      </c>
      <c r="Q1396" s="1227">
        <f>IFERROR(VLOOKUP($A1396,Boleta2_0!$L$5:$L$1117,1,0),0)</f>
        <v>0</v>
      </c>
      <c r="R1396" s="1227">
        <f>IFERROR(VLOOKUP($A1396,'Servicios Públicos2_0'!$L$5:$L$462,1,0),0)</f>
        <v>0</v>
      </c>
      <c r="S1396" s="1227">
        <f>IFERROR(VLOOKUP($A1396,NotaCredito2_0!$L$5:$L$457,1,0),0)</f>
        <v>0</v>
      </c>
      <c r="T1396" s="1227">
        <f>IFERROR(VLOOKUP($A1396,NotaDebito2_0!$L$5:$L$454,1,0),0)</f>
        <v>0</v>
      </c>
      <c r="U1396" s="1227">
        <f>IFERROR(VLOOKUP($A1396,General!$D$6:$D$235,1,0),0)</f>
        <v>0</v>
      </c>
      <c r="V1396" s="1227">
        <f>IFERROR(VLOOKUP($A1396,Firma!$H$4:$H$232,1,0),0)</f>
        <v>0</v>
      </c>
      <c r="W1396" s="365" t="s">
        <v>1255</v>
      </c>
      <c r="X1396" s="1229" t="str">
        <f t="shared" si="23"/>
        <v>4138</v>
      </c>
    </row>
    <row r="1397" spans="1:24" x14ac:dyDescent="0.25">
      <c r="A1397" s="365" t="s">
        <v>1254</v>
      </c>
      <c r="B1397" s="1249" t="s">
        <v>641</v>
      </c>
      <c r="C1397" s="1382"/>
      <c r="D1397" s="1090"/>
      <c r="E1397" s="449"/>
      <c r="F1397" s="1227" t="str">
        <f>IFERROR(VLOOKUP(A1397,Factura1_0!$K$5:$K$263,1,0),"0")</f>
        <v>0</v>
      </c>
      <c r="G1397" s="1227">
        <f>IFERROR(VLOOKUP(A1397,Boleta1_0!$K$5:$K$248,1,0),0)</f>
        <v>0</v>
      </c>
      <c r="H1397" s="1227">
        <f>IFERROR(VLOOKUP(A1397,'Nota de Débito1_0'!$K$5:$K$238,1,0),0)</f>
        <v>0</v>
      </c>
      <c r="I1397" s="1227">
        <f>IFERROR(VLOOKUP(A1397,'Nota de Crédito1_0'!$K$5:$K$238,1,0),0)</f>
        <v>0</v>
      </c>
      <c r="J1397" s="1227">
        <f>IFERROR(VLOOKUP(A1397,Retenciones1_0!$K$5:$K$237,1,0),0)</f>
        <v>0</v>
      </c>
      <c r="K1397" s="1227">
        <f>IFERROR(VLOOKUP(A1397,Percepciones1_0!$K$5:$K$236,1,0),0)</f>
        <v>0</v>
      </c>
      <c r="L1397" s="1227">
        <f>IFERROR(VLOOKUP(A1397,Guía1_0!$K$5:$K$235,1,0),0)</f>
        <v>0</v>
      </c>
      <c r="M1397" s="1227">
        <f>IFERROR(VLOOKUP(A1397,'Resumen Diario1_1'!$K$5:$K$233,1,0),0)</f>
        <v>0</v>
      </c>
      <c r="N1397" s="1227">
        <f>IFERROR(VLOOKUP(A1397,'Comunicación de Baja1_0'!$K$5:$K$233,1,0),0)</f>
        <v>0</v>
      </c>
      <c r="O1397" s="1227">
        <f>IFERROR(VLOOKUP(A1397,'Resumen de reversiones1_0'!$K$5:$K$1000,1,0),0)</f>
        <v>0</v>
      </c>
      <c r="P1397" s="1227">
        <f>IFERROR(VLOOKUP(A1397,Factura2_0!$L$5:$L$971,1,0),0)</f>
        <v>0</v>
      </c>
      <c r="Q1397" s="1227">
        <f>IFERROR(VLOOKUP($A1397,Boleta2_0!$L$5:$L$1117,1,0),0)</f>
        <v>0</v>
      </c>
      <c r="R1397" s="1227">
        <f>IFERROR(VLOOKUP($A1397,'Servicios Públicos2_0'!$L$5:$L$462,1,0),0)</f>
        <v>0</v>
      </c>
      <c r="S1397" s="1227">
        <f>IFERROR(VLOOKUP($A1397,NotaCredito2_0!$L$5:$L$457,1,0),0)</f>
        <v>0</v>
      </c>
      <c r="T1397" s="1227">
        <f>IFERROR(VLOOKUP($A1397,NotaDebito2_0!$L$5:$L$454,1,0),0)</f>
        <v>0</v>
      </c>
      <c r="U1397" s="1227">
        <f>IFERROR(VLOOKUP($A1397,General!$D$6:$D$235,1,0),0)</f>
        <v>0</v>
      </c>
      <c r="V1397" s="1227">
        <f>IFERROR(VLOOKUP($A1397,Firma!$H$4:$H$232,1,0),0)</f>
        <v>0</v>
      </c>
      <c r="W1397" s="365" t="s">
        <v>1254</v>
      </c>
      <c r="X1397" s="1229" t="str">
        <f t="shared" si="23"/>
        <v>4139</v>
      </c>
    </row>
    <row r="1398" spans="1:24" x14ac:dyDescent="0.25">
      <c r="A1398" s="365" t="s">
        <v>1253</v>
      </c>
      <c r="B1398" s="1249" t="s">
        <v>642</v>
      </c>
      <c r="C1398" s="1382"/>
      <c r="D1398" s="1090"/>
      <c r="E1398" s="449"/>
      <c r="F1398" s="1227" t="str">
        <f>IFERROR(VLOOKUP(A1398,Factura1_0!$K$5:$K$263,1,0),"0")</f>
        <v>0</v>
      </c>
      <c r="G1398" s="1227">
        <f>IFERROR(VLOOKUP(A1398,Boleta1_0!$K$5:$K$248,1,0),0)</f>
        <v>0</v>
      </c>
      <c r="H1398" s="1227">
        <f>IFERROR(VLOOKUP(A1398,'Nota de Débito1_0'!$K$5:$K$238,1,0),0)</f>
        <v>0</v>
      </c>
      <c r="I1398" s="1227">
        <f>IFERROR(VLOOKUP(A1398,'Nota de Crédito1_0'!$K$5:$K$238,1,0),0)</f>
        <v>0</v>
      </c>
      <c r="J1398" s="1227">
        <f>IFERROR(VLOOKUP(A1398,Retenciones1_0!$K$5:$K$237,1,0),0)</f>
        <v>0</v>
      </c>
      <c r="K1398" s="1227">
        <f>IFERROR(VLOOKUP(A1398,Percepciones1_0!$K$5:$K$236,1,0),0)</f>
        <v>0</v>
      </c>
      <c r="L1398" s="1227">
        <f>IFERROR(VLOOKUP(A1398,Guía1_0!$K$5:$K$235,1,0),0)</f>
        <v>0</v>
      </c>
      <c r="M1398" s="1227">
        <f>IFERROR(VLOOKUP(A1398,'Resumen Diario1_1'!$K$5:$K$233,1,0),0)</f>
        <v>0</v>
      </c>
      <c r="N1398" s="1227">
        <f>IFERROR(VLOOKUP(A1398,'Comunicación de Baja1_0'!$K$5:$K$233,1,0),0)</f>
        <v>0</v>
      </c>
      <c r="O1398" s="1227">
        <f>IFERROR(VLOOKUP(A1398,'Resumen de reversiones1_0'!$K$5:$K$1000,1,0),0)</f>
        <v>0</v>
      </c>
      <c r="P1398" s="1227">
        <f>IFERROR(VLOOKUP(A1398,Factura2_0!$L$5:$L$971,1,0),0)</f>
        <v>0</v>
      </c>
      <c r="Q1398" s="1227">
        <f>IFERROR(VLOOKUP($A1398,Boleta2_0!$L$5:$L$1117,1,0),0)</f>
        <v>0</v>
      </c>
      <c r="R1398" s="1227">
        <f>IFERROR(VLOOKUP($A1398,'Servicios Públicos2_0'!$L$5:$L$462,1,0),0)</f>
        <v>0</v>
      </c>
      <c r="S1398" s="1227">
        <f>IFERROR(VLOOKUP($A1398,NotaCredito2_0!$L$5:$L$457,1,0),0)</f>
        <v>0</v>
      </c>
      <c r="T1398" s="1227">
        <f>IFERROR(VLOOKUP($A1398,NotaDebito2_0!$L$5:$L$454,1,0),0)</f>
        <v>0</v>
      </c>
      <c r="U1398" s="1227">
        <f>IFERROR(VLOOKUP($A1398,General!$D$6:$D$235,1,0),0)</f>
        <v>0</v>
      </c>
      <c r="V1398" s="1227">
        <f>IFERROR(VLOOKUP($A1398,Firma!$H$4:$H$232,1,0),0)</f>
        <v>0</v>
      </c>
      <c r="W1398" s="365" t="s">
        <v>1253</v>
      </c>
      <c r="X1398" s="1229" t="str">
        <f t="shared" si="23"/>
        <v>4140</v>
      </c>
    </row>
    <row r="1399" spans="1:24" x14ac:dyDescent="0.25">
      <c r="A1399" s="365" t="s">
        <v>1252</v>
      </c>
      <c r="B1399" s="1249" t="s">
        <v>643</v>
      </c>
      <c r="C1399" s="1382"/>
      <c r="D1399" s="1090"/>
      <c r="E1399" s="449"/>
      <c r="F1399" s="1227" t="str">
        <f>IFERROR(VLOOKUP(A1399,Factura1_0!$K$5:$K$263,1,0),"0")</f>
        <v>0</v>
      </c>
      <c r="G1399" s="1227">
        <f>IFERROR(VLOOKUP(A1399,Boleta1_0!$K$5:$K$248,1,0),0)</f>
        <v>0</v>
      </c>
      <c r="H1399" s="1227">
        <f>IFERROR(VLOOKUP(A1399,'Nota de Débito1_0'!$K$5:$K$238,1,0),0)</f>
        <v>0</v>
      </c>
      <c r="I1399" s="1227">
        <f>IFERROR(VLOOKUP(A1399,'Nota de Crédito1_0'!$K$5:$K$238,1,0),0)</f>
        <v>0</v>
      </c>
      <c r="J1399" s="1227">
        <f>IFERROR(VLOOKUP(A1399,Retenciones1_0!$K$5:$K$237,1,0),0)</f>
        <v>0</v>
      </c>
      <c r="K1399" s="1227">
        <f>IFERROR(VLOOKUP(A1399,Percepciones1_0!$K$5:$K$236,1,0),0)</f>
        <v>0</v>
      </c>
      <c r="L1399" s="1227">
        <f>IFERROR(VLOOKUP(A1399,Guía1_0!$K$5:$K$235,1,0),0)</f>
        <v>0</v>
      </c>
      <c r="M1399" s="1227">
        <f>IFERROR(VLOOKUP(A1399,'Resumen Diario1_1'!$K$5:$K$233,1,0),0)</f>
        <v>0</v>
      </c>
      <c r="N1399" s="1227">
        <f>IFERROR(VLOOKUP(A1399,'Comunicación de Baja1_0'!$K$5:$K$233,1,0),0)</f>
        <v>0</v>
      </c>
      <c r="O1399" s="1227">
        <f>IFERROR(VLOOKUP(A1399,'Resumen de reversiones1_0'!$K$5:$K$1000,1,0),0)</f>
        <v>0</v>
      </c>
      <c r="P1399" s="1227">
        <f>IFERROR(VLOOKUP(A1399,Factura2_0!$L$5:$L$971,1,0),0)</f>
        <v>0</v>
      </c>
      <c r="Q1399" s="1227">
        <f>IFERROR(VLOOKUP($A1399,Boleta2_0!$L$5:$L$1117,1,0),0)</f>
        <v>0</v>
      </c>
      <c r="R1399" s="1227">
        <f>IFERROR(VLOOKUP($A1399,'Servicios Públicos2_0'!$L$5:$L$462,1,0),0)</f>
        <v>0</v>
      </c>
      <c r="S1399" s="1227">
        <f>IFERROR(VLOOKUP($A1399,NotaCredito2_0!$L$5:$L$457,1,0),0)</f>
        <v>0</v>
      </c>
      <c r="T1399" s="1227">
        <f>IFERROR(VLOOKUP($A1399,NotaDebito2_0!$L$5:$L$454,1,0),0)</f>
        <v>0</v>
      </c>
      <c r="U1399" s="1227">
        <f>IFERROR(VLOOKUP($A1399,General!$D$6:$D$235,1,0),0)</f>
        <v>0</v>
      </c>
      <c r="V1399" s="1227">
        <f>IFERROR(VLOOKUP($A1399,Firma!$H$4:$H$232,1,0),0)</f>
        <v>0</v>
      </c>
      <c r="W1399" s="365" t="s">
        <v>1252</v>
      </c>
      <c r="X1399" s="1229" t="str">
        <f t="shared" si="23"/>
        <v>4141</v>
      </c>
    </row>
    <row r="1400" spans="1:24" x14ac:dyDescent="0.25">
      <c r="A1400" s="365" t="s">
        <v>1251</v>
      </c>
      <c r="B1400" s="1249" t="s">
        <v>644</v>
      </c>
      <c r="C1400" s="1382"/>
      <c r="D1400" s="1090"/>
      <c r="E1400" s="449"/>
      <c r="F1400" s="1227" t="str">
        <f>IFERROR(VLOOKUP(A1400,Factura1_0!$K$5:$K$263,1,0),"0")</f>
        <v>0</v>
      </c>
      <c r="G1400" s="1227">
        <f>IFERROR(VLOOKUP(A1400,Boleta1_0!$K$5:$K$248,1,0),0)</f>
        <v>0</v>
      </c>
      <c r="H1400" s="1227">
        <f>IFERROR(VLOOKUP(A1400,'Nota de Débito1_0'!$K$5:$K$238,1,0),0)</f>
        <v>0</v>
      </c>
      <c r="I1400" s="1227">
        <f>IFERROR(VLOOKUP(A1400,'Nota de Crédito1_0'!$K$5:$K$238,1,0),0)</f>
        <v>0</v>
      </c>
      <c r="J1400" s="1227">
        <f>IFERROR(VLOOKUP(A1400,Retenciones1_0!$K$5:$K$237,1,0),0)</f>
        <v>0</v>
      </c>
      <c r="K1400" s="1227">
        <f>IFERROR(VLOOKUP(A1400,Percepciones1_0!$K$5:$K$236,1,0),0)</f>
        <v>0</v>
      </c>
      <c r="L1400" s="1227">
        <f>IFERROR(VLOOKUP(A1400,Guía1_0!$K$5:$K$235,1,0),0)</f>
        <v>0</v>
      </c>
      <c r="M1400" s="1227">
        <f>IFERROR(VLOOKUP(A1400,'Resumen Diario1_1'!$K$5:$K$233,1,0),0)</f>
        <v>0</v>
      </c>
      <c r="N1400" s="1227">
        <f>IFERROR(VLOOKUP(A1400,'Comunicación de Baja1_0'!$K$5:$K$233,1,0),0)</f>
        <v>0</v>
      </c>
      <c r="O1400" s="1227">
        <f>IFERROR(VLOOKUP(A1400,'Resumen de reversiones1_0'!$K$5:$K$1000,1,0),0)</f>
        <v>0</v>
      </c>
      <c r="P1400" s="1227">
        <f>IFERROR(VLOOKUP(A1400,Factura2_0!$L$5:$L$971,1,0),0)</f>
        <v>0</v>
      </c>
      <c r="Q1400" s="1227">
        <f>IFERROR(VLOOKUP($A1400,Boleta2_0!$L$5:$L$1117,1,0),0)</f>
        <v>0</v>
      </c>
      <c r="R1400" s="1227">
        <f>IFERROR(VLOOKUP($A1400,'Servicios Públicos2_0'!$L$5:$L$462,1,0),0)</f>
        <v>0</v>
      </c>
      <c r="S1400" s="1227">
        <f>IFERROR(VLOOKUP($A1400,NotaCredito2_0!$L$5:$L$457,1,0),0)</f>
        <v>0</v>
      </c>
      <c r="T1400" s="1227">
        <f>IFERROR(VLOOKUP($A1400,NotaDebito2_0!$L$5:$L$454,1,0),0)</f>
        <v>0</v>
      </c>
      <c r="U1400" s="1227">
        <f>IFERROR(VLOOKUP($A1400,General!$D$6:$D$235,1,0),0)</f>
        <v>0</v>
      </c>
      <c r="V1400" s="1227">
        <f>IFERROR(VLOOKUP($A1400,Firma!$H$4:$H$232,1,0),0)</f>
        <v>0</v>
      </c>
      <c r="W1400" s="365" t="s">
        <v>1251</v>
      </c>
      <c r="X1400" s="1229" t="str">
        <f t="shared" si="23"/>
        <v>4142</v>
      </c>
    </row>
    <row r="1401" spans="1:24" x14ac:dyDescent="0.25">
      <c r="A1401" s="365" t="s">
        <v>1250</v>
      </c>
      <c r="B1401" s="1249" t="s">
        <v>1249</v>
      </c>
      <c r="C1401" s="1382"/>
      <c r="D1401" s="1090"/>
      <c r="E1401" s="449"/>
      <c r="F1401" s="1227" t="str">
        <f>IFERROR(VLOOKUP(A1401,Factura1_0!$K$5:$K$263,1,0),"0")</f>
        <v>0</v>
      </c>
      <c r="G1401" s="1227">
        <f>IFERROR(VLOOKUP(A1401,Boleta1_0!$K$5:$K$248,1,0),0)</f>
        <v>0</v>
      </c>
      <c r="H1401" s="1227">
        <f>IFERROR(VLOOKUP(A1401,'Nota de Débito1_0'!$K$5:$K$238,1,0),0)</f>
        <v>0</v>
      </c>
      <c r="I1401" s="1227">
        <f>IFERROR(VLOOKUP(A1401,'Nota de Crédito1_0'!$K$5:$K$238,1,0),0)</f>
        <v>0</v>
      </c>
      <c r="J1401" s="1227">
        <f>IFERROR(VLOOKUP(A1401,Retenciones1_0!$K$5:$K$237,1,0),0)</f>
        <v>0</v>
      </c>
      <c r="K1401" s="1227">
        <f>IFERROR(VLOOKUP(A1401,Percepciones1_0!$K$5:$K$236,1,0),0)</f>
        <v>0</v>
      </c>
      <c r="L1401" s="1227">
        <f>IFERROR(VLOOKUP(A1401,Guía1_0!$K$5:$K$235,1,0),0)</f>
        <v>0</v>
      </c>
      <c r="M1401" s="1227">
        <f>IFERROR(VLOOKUP(A1401,'Resumen Diario1_1'!$K$5:$K$233,1,0),0)</f>
        <v>0</v>
      </c>
      <c r="N1401" s="1227">
        <f>IFERROR(VLOOKUP(A1401,'Comunicación de Baja1_0'!$K$5:$K$233,1,0),0)</f>
        <v>0</v>
      </c>
      <c r="O1401" s="1227">
        <f>IFERROR(VLOOKUP(A1401,'Resumen de reversiones1_0'!$K$5:$K$1000,1,0),0)</f>
        <v>0</v>
      </c>
      <c r="P1401" s="1227">
        <f>IFERROR(VLOOKUP(A1401,Factura2_0!$L$5:$L$971,1,0),0)</f>
        <v>0</v>
      </c>
      <c r="Q1401" s="1227">
        <f>IFERROR(VLOOKUP($A1401,Boleta2_0!$L$5:$L$1117,1,0),0)</f>
        <v>0</v>
      </c>
      <c r="R1401" s="1227">
        <f>IFERROR(VLOOKUP($A1401,'Servicios Públicos2_0'!$L$5:$L$462,1,0),0)</f>
        <v>0</v>
      </c>
      <c r="S1401" s="1227">
        <f>IFERROR(VLOOKUP($A1401,NotaCredito2_0!$L$5:$L$457,1,0),0)</f>
        <v>0</v>
      </c>
      <c r="T1401" s="1227">
        <f>IFERROR(VLOOKUP($A1401,NotaDebito2_0!$L$5:$L$454,1,0),0)</f>
        <v>0</v>
      </c>
      <c r="U1401" s="1227">
        <f>IFERROR(VLOOKUP($A1401,General!$D$6:$D$235,1,0),0)</f>
        <v>0</v>
      </c>
      <c r="V1401" s="1227">
        <f>IFERROR(VLOOKUP($A1401,Firma!$H$4:$H$232,1,0),0)</f>
        <v>0</v>
      </c>
      <c r="W1401" s="365" t="s">
        <v>1250</v>
      </c>
      <c r="X1401" s="1229" t="str">
        <f t="shared" si="23"/>
        <v>4143</v>
      </c>
    </row>
    <row r="1402" spans="1:24" x14ac:dyDescent="0.25">
      <c r="A1402" s="365" t="s">
        <v>1248</v>
      </c>
      <c r="B1402" s="1249" t="s">
        <v>1247</v>
      </c>
      <c r="C1402" s="1382"/>
      <c r="D1402" s="1090"/>
      <c r="E1402" s="449"/>
      <c r="F1402" s="1227" t="str">
        <f>IFERROR(VLOOKUP(A1402,Factura1_0!$K$5:$K$263,1,0),"0")</f>
        <v>0</v>
      </c>
      <c r="G1402" s="1227">
        <f>IFERROR(VLOOKUP(A1402,Boleta1_0!$K$5:$K$248,1,0),0)</f>
        <v>0</v>
      </c>
      <c r="H1402" s="1227">
        <f>IFERROR(VLOOKUP(A1402,'Nota de Débito1_0'!$K$5:$K$238,1,0),0)</f>
        <v>0</v>
      </c>
      <c r="I1402" s="1227">
        <f>IFERROR(VLOOKUP(A1402,'Nota de Crédito1_0'!$K$5:$K$238,1,0),0)</f>
        <v>0</v>
      </c>
      <c r="J1402" s="1227">
        <f>IFERROR(VLOOKUP(A1402,Retenciones1_0!$K$5:$K$237,1,0),0)</f>
        <v>0</v>
      </c>
      <c r="K1402" s="1227">
        <f>IFERROR(VLOOKUP(A1402,Percepciones1_0!$K$5:$K$236,1,0),0)</f>
        <v>0</v>
      </c>
      <c r="L1402" s="1227">
        <f>IFERROR(VLOOKUP(A1402,Guía1_0!$K$5:$K$235,1,0),0)</f>
        <v>0</v>
      </c>
      <c r="M1402" s="1227">
        <f>IFERROR(VLOOKUP(A1402,'Resumen Diario1_1'!$K$5:$K$233,1,0),0)</f>
        <v>0</v>
      </c>
      <c r="N1402" s="1227">
        <f>IFERROR(VLOOKUP(A1402,'Comunicación de Baja1_0'!$K$5:$K$233,1,0),0)</f>
        <v>0</v>
      </c>
      <c r="O1402" s="1227">
        <f>IFERROR(VLOOKUP(A1402,'Resumen de reversiones1_0'!$K$5:$K$1000,1,0),0)</f>
        <v>0</v>
      </c>
      <c r="P1402" s="1227">
        <f>IFERROR(VLOOKUP(A1402,Factura2_0!$L$5:$L$971,1,0),0)</f>
        <v>0</v>
      </c>
      <c r="Q1402" s="1227">
        <f>IFERROR(VLOOKUP($A1402,Boleta2_0!$L$5:$L$1117,1,0),0)</f>
        <v>0</v>
      </c>
      <c r="R1402" s="1227">
        <f>IFERROR(VLOOKUP($A1402,'Servicios Públicos2_0'!$L$5:$L$462,1,0),0)</f>
        <v>0</v>
      </c>
      <c r="S1402" s="1227">
        <f>IFERROR(VLOOKUP($A1402,NotaCredito2_0!$L$5:$L$457,1,0),0)</f>
        <v>0</v>
      </c>
      <c r="T1402" s="1227">
        <f>IFERROR(VLOOKUP($A1402,NotaDebito2_0!$L$5:$L$454,1,0),0)</f>
        <v>0</v>
      </c>
      <c r="U1402" s="1227">
        <f>IFERROR(VLOOKUP($A1402,General!$D$6:$D$235,1,0),0)</f>
        <v>0</v>
      </c>
      <c r="V1402" s="1227">
        <f>IFERROR(VLOOKUP($A1402,Firma!$H$4:$H$232,1,0),0)</f>
        <v>0</v>
      </c>
      <c r="W1402" s="365" t="s">
        <v>1248</v>
      </c>
      <c r="X1402" s="1229" t="str">
        <f t="shared" si="23"/>
        <v>4144</v>
      </c>
    </row>
    <row r="1403" spans="1:24" x14ac:dyDescent="0.25">
      <c r="A1403" s="365" t="s">
        <v>1246</v>
      </c>
      <c r="B1403" s="1249" t="s">
        <v>1245</v>
      </c>
      <c r="C1403" s="1382"/>
      <c r="D1403" s="1090"/>
      <c r="E1403" s="449"/>
      <c r="F1403" s="1227" t="str">
        <f>IFERROR(VLOOKUP(A1403,Factura1_0!$K$5:$K$263,1,0),"0")</f>
        <v>0</v>
      </c>
      <c r="G1403" s="1227">
        <f>IFERROR(VLOOKUP(A1403,Boleta1_0!$K$5:$K$248,1,0),0)</f>
        <v>0</v>
      </c>
      <c r="H1403" s="1227">
        <f>IFERROR(VLOOKUP(A1403,'Nota de Débito1_0'!$K$5:$K$238,1,0),0)</f>
        <v>0</v>
      </c>
      <c r="I1403" s="1227">
        <f>IFERROR(VLOOKUP(A1403,'Nota de Crédito1_0'!$K$5:$K$238,1,0),0)</f>
        <v>0</v>
      </c>
      <c r="J1403" s="1227">
        <f>IFERROR(VLOOKUP(A1403,Retenciones1_0!$K$5:$K$237,1,0),0)</f>
        <v>0</v>
      </c>
      <c r="K1403" s="1227">
        <f>IFERROR(VLOOKUP(A1403,Percepciones1_0!$K$5:$K$236,1,0),0)</f>
        <v>0</v>
      </c>
      <c r="L1403" s="1227">
        <f>IFERROR(VLOOKUP(A1403,Guía1_0!$K$5:$K$235,1,0),0)</f>
        <v>0</v>
      </c>
      <c r="M1403" s="1227">
        <f>IFERROR(VLOOKUP(A1403,'Resumen Diario1_1'!$K$5:$K$233,1,0),0)</f>
        <v>0</v>
      </c>
      <c r="N1403" s="1227">
        <f>IFERROR(VLOOKUP(A1403,'Comunicación de Baja1_0'!$K$5:$K$233,1,0),0)</f>
        <v>0</v>
      </c>
      <c r="O1403" s="1227">
        <f>IFERROR(VLOOKUP(A1403,'Resumen de reversiones1_0'!$K$5:$K$1000,1,0),0)</f>
        <v>0</v>
      </c>
      <c r="P1403" s="1227">
        <f>IFERROR(VLOOKUP(A1403,Factura2_0!$L$5:$L$971,1,0),0)</f>
        <v>0</v>
      </c>
      <c r="Q1403" s="1227">
        <f>IFERROR(VLOOKUP($A1403,Boleta2_0!$L$5:$L$1117,1,0),0)</f>
        <v>0</v>
      </c>
      <c r="R1403" s="1227">
        <f>IFERROR(VLOOKUP($A1403,'Servicios Públicos2_0'!$L$5:$L$462,1,0),0)</f>
        <v>0</v>
      </c>
      <c r="S1403" s="1227">
        <f>IFERROR(VLOOKUP($A1403,NotaCredito2_0!$L$5:$L$457,1,0),0)</f>
        <v>0</v>
      </c>
      <c r="T1403" s="1227">
        <f>IFERROR(VLOOKUP($A1403,NotaDebito2_0!$L$5:$L$454,1,0),0)</f>
        <v>0</v>
      </c>
      <c r="U1403" s="1227">
        <f>IFERROR(VLOOKUP($A1403,General!$D$6:$D$235,1,0),0)</f>
        <v>0</v>
      </c>
      <c r="V1403" s="1227">
        <f>IFERROR(VLOOKUP($A1403,Firma!$H$4:$H$232,1,0),0)</f>
        <v>0</v>
      </c>
      <c r="W1403" s="365" t="s">
        <v>1246</v>
      </c>
      <c r="X1403" s="1229" t="str">
        <f t="shared" si="23"/>
        <v>4145</v>
      </c>
    </row>
    <row r="1404" spans="1:24" x14ac:dyDescent="0.25">
      <c r="A1404" s="365" t="s">
        <v>1244</v>
      </c>
      <c r="B1404" s="1249" t="s">
        <v>1243</v>
      </c>
      <c r="C1404" s="1382"/>
      <c r="D1404" s="1090"/>
      <c r="E1404" s="449"/>
      <c r="F1404" s="1227" t="str">
        <f>IFERROR(VLOOKUP(A1404,Factura1_0!$K$5:$K$263,1,0),"0")</f>
        <v>0</v>
      </c>
      <c r="G1404" s="1227">
        <f>IFERROR(VLOOKUP(A1404,Boleta1_0!$K$5:$K$248,1,0),0)</f>
        <v>0</v>
      </c>
      <c r="H1404" s="1227">
        <f>IFERROR(VLOOKUP(A1404,'Nota de Débito1_0'!$K$5:$K$238,1,0),0)</f>
        <v>0</v>
      </c>
      <c r="I1404" s="1227">
        <f>IFERROR(VLOOKUP(A1404,'Nota de Crédito1_0'!$K$5:$K$238,1,0),0)</f>
        <v>0</v>
      </c>
      <c r="J1404" s="1227">
        <f>IFERROR(VLOOKUP(A1404,Retenciones1_0!$K$5:$K$237,1,0),0)</f>
        <v>0</v>
      </c>
      <c r="K1404" s="1227">
        <f>IFERROR(VLOOKUP(A1404,Percepciones1_0!$K$5:$K$236,1,0),0)</f>
        <v>0</v>
      </c>
      <c r="L1404" s="1227">
        <f>IFERROR(VLOOKUP(A1404,Guía1_0!$K$5:$K$235,1,0),0)</f>
        <v>0</v>
      </c>
      <c r="M1404" s="1227">
        <f>IFERROR(VLOOKUP(A1404,'Resumen Diario1_1'!$K$5:$K$233,1,0),0)</f>
        <v>0</v>
      </c>
      <c r="N1404" s="1227">
        <f>IFERROR(VLOOKUP(A1404,'Comunicación de Baja1_0'!$K$5:$K$233,1,0),0)</f>
        <v>0</v>
      </c>
      <c r="O1404" s="1227">
        <f>IFERROR(VLOOKUP(A1404,'Resumen de reversiones1_0'!$K$5:$K$1000,1,0),0)</f>
        <v>0</v>
      </c>
      <c r="P1404" s="1227">
        <f>IFERROR(VLOOKUP(A1404,Factura2_0!$L$5:$L$971,1,0),0)</f>
        <v>0</v>
      </c>
      <c r="Q1404" s="1227">
        <f>IFERROR(VLOOKUP($A1404,Boleta2_0!$L$5:$L$1117,1,0),0)</f>
        <v>0</v>
      </c>
      <c r="R1404" s="1227">
        <f>IFERROR(VLOOKUP($A1404,'Servicios Públicos2_0'!$L$5:$L$462,1,0),0)</f>
        <v>0</v>
      </c>
      <c r="S1404" s="1227">
        <f>IFERROR(VLOOKUP($A1404,NotaCredito2_0!$L$5:$L$457,1,0),0)</f>
        <v>0</v>
      </c>
      <c r="T1404" s="1227">
        <f>IFERROR(VLOOKUP($A1404,NotaDebito2_0!$L$5:$L$454,1,0),0)</f>
        <v>0</v>
      </c>
      <c r="U1404" s="1227">
        <f>IFERROR(VLOOKUP($A1404,General!$D$6:$D$235,1,0),0)</f>
        <v>0</v>
      </c>
      <c r="V1404" s="1227">
        <f>IFERROR(VLOOKUP($A1404,Firma!$H$4:$H$232,1,0),0)</f>
        <v>0</v>
      </c>
      <c r="W1404" s="365" t="s">
        <v>1244</v>
      </c>
      <c r="X1404" s="1229" t="str">
        <f t="shared" si="23"/>
        <v>4146</v>
      </c>
    </row>
    <row r="1405" spans="1:24" x14ac:dyDescent="0.25">
      <c r="A1405" s="365" t="s">
        <v>1242</v>
      </c>
      <c r="B1405" s="1249" t="s">
        <v>645</v>
      </c>
      <c r="C1405" s="1382"/>
      <c r="D1405" s="1090"/>
      <c r="E1405" s="449"/>
      <c r="F1405" s="1227" t="str">
        <f>IFERROR(VLOOKUP(A1405,Factura1_0!$K$5:$K$263,1,0),"0")</f>
        <v>0</v>
      </c>
      <c r="G1405" s="1227">
        <f>IFERROR(VLOOKUP(A1405,Boleta1_0!$K$5:$K$248,1,0),0)</f>
        <v>0</v>
      </c>
      <c r="H1405" s="1227">
        <f>IFERROR(VLOOKUP(A1405,'Nota de Débito1_0'!$K$5:$K$238,1,0),0)</f>
        <v>0</v>
      </c>
      <c r="I1405" s="1227">
        <f>IFERROR(VLOOKUP(A1405,'Nota de Crédito1_0'!$K$5:$K$238,1,0),0)</f>
        <v>0</v>
      </c>
      <c r="J1405" s="1227">
        <f>IFERROR(VLOOKUP(A1405,Retenciones1_0!$K$5:$K$237,1,0),0)</f>
        <v>0</v>
      </c>
      <c r="K1405" s="1227">
        <f>IFERROR(VLOOKUP(A1405,Percepciones1_0!$K$5:$K$236,1,0),0)</f>
        <v>0</v>
      </c>
      <c r="L1405" s="1227">
        <f>IFERROR(VLOOKUP(A1405,Guía1_0!$K$5:$K$235,1,0),0)</f>
        <v>0</v>
      </c>
      <c r="M1405" s="1227">
        <f>IFERROR(VLOOKUP(A1405,'Resumen Diario1_1'!$K$5:$K$233,1,0),0)</f>
        <v>0</v>
      </c>
      <c r="N1405" s="1227">
        <f>IFERROR(VLOOKUP(A1405,'Comunicación de Baja1_0'!$K$5:$K$233,1,0),0)</f>
        <v>0</v>
      </c>
      <c r="O1405" s="1227">
        <f>IFERROR(VLOOKUP(A1405,'Resumen de reversiones1_0'!$K$5:$K$1000,1,0),0)</f>
        <v>0</v>
      </c>
      <c r="P1405" s="1227">
        <f>IFERROR(VLOOKUP(A1405,Factura2_0!$L$5:$L$971,1,0),0)</f>
        <v>0</v>
      </c>
      <c r="Q1405" s="1227">
        <f>IFERROR(VLOOKUP($A1405,Boleta2_0!$L$5:$L$1117,1,0),0)</f>
        <v>0</v>
      </c>
      <c r="R1405" s="1227">
        <f>IFERROR(VLOOKUP($A1405,'Servicios Públicos2_0'!$L$5:$L$462,1,0),0)</f>
        <v>0</v>
      </c>
      <c r="S1405" s="1227">
        <f>IFERROR(VLOOKUP($A1405,NotaCredito2_0!$L$5:$L$457,1,0),0)</f>
        <v>0</v>
      </c>
      <c r="T1405" s="1227">
        <f>IFERROR(VLOOKUP($A1405,NotaDebito2_0!$L$5:$L$454,1,0),0)</f>
        <v>0</v>
      </c>
      <c r="U1405" s="1227">
        <f>IFERROR(VLOOKUP($A1405,General!$D$6:$D$235,1,0),0)</f>
        <v>0</v>
      </c>
      <c r="V1405" s="1227">
        <f>IFERROR(VLOOKUP($A1405,Firma!$H$4:$H$232,1,0),0)</f>
        <v>0</v>
      </c>
      <c r="W1405" s="365" t="s">
        <v>1242</v>
      </c>
      <c r="X1405" s="1229" t="str">
        <f t="shared" si="23"/>
        <v>4147</v>
      </c>
    </row>
    <row r="1406" spans="1:24" x14ac:dyDescent="0.25">
      <c r="A1406" s="365" t="s">
        <v>1241</v>
      </c>
      <c r="B1406" s="1249" t="s">
        <v>646</v>
      </c>
      <c r="C1406" s="1382"/>
      <c r="D1406" s="1090"/>
      <c r="E1406" s="449"/>
      <c r="F1406" s="1227" t="str">
        <f>IFERROR(VLOOKUP(A1406,Factura1_0!$K$5:$K$263,1,0),"0")</f>
        <v>0</v>
      </c>
      <c r="G1406" s="1227">
        <f>IFERROR(VLOOKUP(A1406,Boleta1_0!$K$5:$K$248,1,0),0)</f>
        <v>0</v>
      </c>
      <c r="H1406" s="1227">
        <f>IFERROR(VLOOKUP(A1406,'Nota de Débito1_0'!$K$5:$K$238,1,0),0)</f>
        <v>0</v>
      </c>
      <c r="I1406" s="1227">
        <f>IFERROR(VLOOKUP(A1406,'Nota de Crédito1_0'!$K$5:$K$238,1,0),0)</f>
        <v>0</v>
      </c>
      <c r="J1406" s="1227">
        <f>IFERROR(VLOOKUP(A1406,Retenciones1_0!$K$5:$K$237,1,0),0)</f>
        <v>0</v>
      </c>
      <c r="K1406" s="1227">
        <f>IFERROR(VLOOKUP(A1406,Percepciones1_0!$K$5:$K$236,1,0),0)</f>
        <v>0</v>
      </c>
      <c r="L1406" s="1227">
        <f>IFERROR(VLOOKUP(A1406,Guía1_0!$K$5:$K$235,1,0),0)</f>
        <v>0</v>
      </c>
      <c r="M1406" s="1227">
        <f>IFERROR(VLOOKUP(A1406,'Resumen Diario1_1'!$K$5:$K$233,1,0),0)</f>
        <v>0</v>
      </c>
      <c r="N1406" s="1227">
        <f>IFERROR(VLOOKUP(A1406,'Comunicación de Baja1_0'!$K$5:$K$233,1,0),0)</f>
        <v>0</v>
      </c>
      <c r="O1406" s="1227">
        <f>IFERROR(VLOOKUP(A1406,'Resumen de reversiones1_0'!$K$5:$K$1000,1,0),0)</f>
        <v>0</v>
      </c>
      <c r="P1406" s="1227">
        <f>IFERROR(VLOOKUP(A1406,Factura2_0!$L$5:$L$971,1,0),0)</f>
        <v>0</v>
      </c>
      <c r="Q1406" s="1227">
        <f>IFERROR(VLOOKUP($A1406,Boleta2_0!$L$5:$L$1117,1,0),0)</f>
        <v>0</v>
      </c>
      <c r="R1406" s="1227">
        <f>IFERROR(VLOOKUP($A1406,'Servicios Públicos2_0'!$L$5:$L$462,1,0),0)</f>
        <v>0</v>
      </c>
      <c r="S1406" s="1227">
        <f>IFERROR(VLOOKUP($A1406,NotaCredito2_0!$L$5:$L$457,1,0),0)</f>
        <v>0</v>
      </c>
      <c r="T1406" s="1227">
        <f>IFERROR(VLOOKUP($A1406,NotaDebito2_0!$L$5:$L$454,1,0),0)</f>
        <v>0</v>
      </c>
      <c r="U1406" s="1227">
        <f>IFERROR(VLOOKUP($A1406,General!$D$6:$D$235,1,0),0)</f>
        <v>0</v>
      </c>
      <c r="V1406" s="1227">
        <f>IFERROR(VLOOKUP($A1406,Firma!$H$4:$H$232,1,0),0)</f>
        <v>0</v>
      </c>
      <c r="W1406" s="365" t="s">
        <v>1241</v>
      </c>
      <c r="X1406" s="1229" t="str">
        <f t="shared" si="23"/>
        <v>4148</v>
      </c>
    </row>
    <row r="1407" spans="1:24" x14ac:dyDescent="0.25">
      <c r="A1407" s="365" t="s">
        <v>1240</v>
      </c>
      <c r="B1407" s="1249" t="s">
        <v>647</v>
      </c>
      <c r="C1407" s="1382"/>
      <c r="D1407" s="1090"/>
      <c r="E1407" s="449"/>
      <c r="F1407" s="1227" t="str">
        <f>IFERROR(VLOOKUP(A1407,Factura1_0!$K$5:$K$263,1,0),"0")</f>
        <v>0</v>
      </c>
      <c r="G1407" s="1227">
        <f>IFERROR(VLOOKUP(A1407,Boleta1_0!$K$5:$K$248,1,0),0)</f>
        <v>0</v>
      </c>
      <c r="H1407" s="1227">
        <f>IFERROR(VLOOKUP(A1407,'Nota de Débito1_0'!$K$5:$K$238,1,0),0)</f>
        <v>0</v>
      </c>
      <c r="I1407" s="1227">
        <f>IFERROR(VLOOKUP(A1407,'Nota de Crédito1_0'!$K$5:$K$238,1,0),0)</f>
        <v>0</v>
      </c>
      <c r="J1407" s="1227">
        <f>IFERROR(VLOOKUP(A1407,Retenciones1_0!$K$5:$K$237,1,0),0)</f>
        <v>0</v>
      </c>
      <c r="K1407" s="1227">
        <f>IFERROR(VLOOKUP(A1407,Percepciones1_0!$K$5:$K$236,1,0),0)</f>
        <v>0</v>
      </c>
      <c r="L1407" s="1227">
        <f>IFERROR(VLOOKUP(A1407,Guía1_0!$K$5:$K$235,1,0),0)</f>
        <v>0</v>
      </c>
      <c r="M1407" s="1227">
        <f>IFERROR(VLOOKUP(A1407,'Resumen Diario1_1'!$K$5:$K$233,1,0),0)</f>
        <v>0</v>
      </c>
      <c r="N1407" s="1227">
        <f>IFERROR(VLOOKUP(A1407,'Comunicación de Baja1_0'!$K$5:$K$233,1,0),0)</f>
        <v>0</v>
      </c>
      <c r="O1407" s="1227">
        <f>IFERROR(VLOOKUP(A1407,'Resumen de reversiones1_0'!$K$5:$K$1000,1,0),0)</f>
        <v>0</v>
      </c>
      <c r="P1407" s="1227">
        <f>IFERROR(VLOOKUP(A1407,Factura2_0!$L$5:$L$971,1,0),0)</f>
        <v>0</v>
      </c>
      <c r="Q1407" s="1227">
        <f>IFERROR(VLOOKUP($A1407,Boleta2_0!$L$5:$L$1117,1,0),0)</f>
        <v>0</v>
      </c>
      <c r="R1407" s="1227">
        <f>IFERROR(VLOOKUP($A1407,'Servicios Públicos2_0'!$L$5:$L$462,1,0),0)</f>
        <v>0</v>
      </c>
      <c r="S1407" s="1227">
        <f>IFERROR(VLOOKUP($A1407,NotaCredito2_0!$L$5:$L$457,1,0),0)</f>
        <v>0</v>
      </c>
      <c r="T1407" s="1227">
        <f>IFERROR(VLOOKUP($A1407,NotaDebito2_0!$L$5:$L$454,1,0),0)</f>
        <v>0</v>
      </c>
      <c r="U1407" s="1227">
        <f>IFERROR(VLOOKUP($A1407,General!$D$6:$D$235,1,0),0)</f>
        <v>0</v>
      </c>
      <c r="V1407" s="1227">
        <f>IFERROR(VLOOKUP($A1407,Firma!$H$4:$H$232,1,0),0)</f>
        <v>0</v>
      </c>
      <c r="W1407" s="365" t="s">
        <v>1240</v>
      </c>
      <c r="X1407" s="1229" t="str">
        <f t="shared" si="23"/>
        <v>4149</v>
      </c>
    </row>
    <row r="1408" spans="1:24" x14ac:dyDescent="0.25">
      <c r="A1408" s="365" t="s">
        <v>1239</v>
      </c>
      <c r="B1408" s="1249" t="s">
        <v>648</v>
      </c>
      <c r="C1408" s="1382"/>
      <c r="D1408" s="1090"/>
      <c r="E1408" s="449"/>
      <c r="F1408" s="1227" t="str">
        <f>IFERROR(VLOOKUP(A1408,Factura1_0!$K$5:$K$263,1,0),"0")</f>
        <v>0</v>
      </c>
      <c r="G1408" s="1227">
        <f>IFERROR(VLOOKUP(A1408,Boleta1_0!$K$5:$K$248,1,0),0)</f>
        <v>0</v>
      </c>
      <c r="H1408" s="1227">
        <f>IFERROR(VLOOKUP(A1408,'Nota de Débito1_0'!$K$5:$K$238,1,0),0)</f>
        <v>0</v>
      </c>
      <c r="I1408" s="1227">
        <f>IFERROR(VLOOKUP(A1408,'Nota de Crédito1_0'!$K$5:$K$238,1,0),0)</f>
        <v>0</v>
      </c>
      <c r="J1408" s="1227">
        <f>IFERROR(VLOOKUP(A1408,Retenciones1_0!$K$5:$K$237,1,0),0)</f>
        <v>0</v>
      </c>
      <c r="K1408" s="1227">
        <f>IFERROR(VLOOKUP(A1408,Percepciones1_0!$K$5:$K$236,1,0),0)</f>
        <v>0</v>
      </c>
      <c r="L1408" s="1227">
        <f>IFERROR(VLOOKUP(A1408,Guía1_0!$K$5:$K$235,1,0),0)</f>
        <v>0</v>
      </c>
      <c r="M1408" s="1227">
        <f>IFERROR(VLOOKUP(A1408,'Resumen Diario1_1'!$K$5:$K$233,1,0),0)</f>
        <v>0</v>
      </c>
      <c r="N1408" s="1227">
        <f>IFERROR(VLOOKUP(A1408,'Comunicación de Baja1_0'!$K$5:$K$233,1,0),0)</f>
        <v>0</v>
      </c>
      <c r="O1408" s="1227">
        <f>IFERROR(VLOOKUP(A1408,'Resumen de reversiones1_0'!$K$5:$K$1000,1,0),0)</f>
        <v>0</v>
      </c>
      <c r="P1408" s="1227">
        <f>IFERROR(VLOOKUP(A1408,Factura2_0!$L$5:$L$971,1,0),0)</f>
        <v>0</v>
      </c>
      <c r="Q1408" s="1227">
        <f>IFERROR(VLOOKUP($A1408,Boleta2_0!$L$5:$L$1117,1,0),0)</f>
        <v>0</v>
      </c>
      <c r="R1408" s="1227">
        <f>IFERROR(VLOOKUP($A1408,'Servicios Públicos2_0'!$L$5:$L$462,1,0),0)</f>
        <v>0</v>
      </c>
      <c r="S1408" s="1227">
        <f>IFERROR(VLOOKUP($A1408,NotaCredito2_0!$L$5:$L$457,1,0),0)</f>
        <v>0</v>
      </c>
      <c r="T1408" s="1227">
        <f>IFERROR(VLOOKUP($A1408,NotaDebito2_0!$L$5:$L$454,1,0),0)</f>
        <v>0</v>
      </c>
      <c r="U1408" s="1227">
        <f>IFERROR(VLOOKUP($A1408,General!$D$6:$D$235,1,0),0)</f>
        <v>0</v>
      </c>
      <c r="V1408" s="1227">
        <f>IFERROR(VLOOKUP($A1408,Firma!$H$4:$H$232,1,0),0)</f>
        <v>0</v>
      </c>
      <c r="W1408" s="365" t="s">
        <v>1239</v>
      </c>
      <c r="X1408" s="1229" t="str">
        <f t="shared" si="23"/>
        <v>4150</v>
      </c>
    </row>
    <row r="1409" spans="1:24" x14ac:dyDescent="0.25">
      <c r="A1409" s="365" t="s">
        <v>1238</v>
      </c>
      <c r="B1409" s="1249" t="s">
        <v>1237</v>
      </c>
      <c r="C1409" s="1382"/>
      <c r="D1409" s="1090"/>
      <c r="E1409" s="449"/>
      <c r="F1409" s="1227" t="str">
        <f>IFERROR(VLOOKUP(A1409,Factura1_0!$K$5:$K$263,1,0),"0")</f>
        <v>0</v>
      </c>
      <c r="G1409" s="1227">
        <f>IFERROR(VLOOKUP(A1409,Boleta1_0!$K$5:$K$248,1,0),0)</f>
        <v>0</v>
      </c>
      <c r="H1409" s="1227">
        <f>IFERROR(VLOOKUP(A1409,'Nota de Débito1_0'!$K$5:$K$238,1,0),0)</f>
        <v>0</v>
      </c>
      <c r="I1409" s="1227">
        <f>IFERROR(VLOOKUP(A1409,'Nota de Crédito1_0'!$K$5:$K$238,1,0),0)</f>
        <v>0</v>
      </c>
      <c r="J1409" s="1227">
        <f>IFERROR(VLOOKUP(A1409,Retenciones1_0!$K$5:$K$237,1,0),0)</f>
        <v>0</v>
      </c>
      <c r="K1409" s="1227">
        <f>IFERROR(VLOOKUP(A1409,Percepciones1_0!$K$5:$K$236,1,0),0)</f>
        <v>0</v>
      </c>
      <c r="L1409" s="1227">
        <f>IFERROR(VLOOKUP(A1409,Guía1_0!$K$5:$K$235,1,0),0)</f>
        <v>0</v>
      </c>
      <c r="M1409" s="1227">
        <f>IFERROR(VLOOKUP(A1409,'Resumen Diario1_1'!$K$5:$K$233,1,0),0)</f>
        <v>0</v>
      </c>
      <c r="N1409" s="1227">
        <f>IFERROR(VLOOKUP(A1409,'Comunicación de Baja1_0'!$K$5:$K$233,1,0),0)</f>
        <v>0</v>
      </c>
      <c r="O1409" s="1227">
        <f>IFERROR(VLOOKUP(A1409,'Resumen de reversiones1_0'!$K$5:$K$1000,1,0),0)</f>
        <v>0</v>
      </c>
      <c r="P1409" s="1227">
        <f>IFERROR(VLOOKUP(A1409,Factura2_0!$L$5:$L$971,1,0),0)</f>
        <v>0</v>
      </c>
      <c r="Q1409" s="1227">
        <f>IFERROR(VLOOKUP($A1409,Boleta2_0!$L$5:$L$1117,1,0),0)</f>
        <v>0</v>
      </c>
      <c r="R1409" s="1227">
        <f>IFERROR(VLOOKUP($A1409,'Servicios Públicos2_0'!$L$5:$L$462,1,0),0)</f>
        <v>0</v>
      </c>
      <c r="S1409" s="1227">
        <f>IFERROR(VLOOKUP($A1409,NotaCredito2_0!$L$5:$L$457,1,0),0)</f>
        <v>0</v>
      </c>
      <c r="T1409" s="1227">
        <f>IFERROR(VLOOKUP($A1409,NotaDebito2_0!$L$5:$L$454,1,0),0)</f>
        <v>0</v>
      </c>
      <c r="U1409" s="1227">
        <f>IFERROR(VLOOKUP($A1409,General!$D$6:$D$235,1,0),0)</f>
        <v>0</v>
      </c>
      <c r="V1409" s="1227">
        <f>IFERROR(VLOOKUP($A1409,Firma!$H$4:$H$232,1,0),0)</f>
        <v>0</v>
      </c>
      <c r="W1409" s="365" t="s">
        <v>1238</v>
      </c>
      <c r="X1409" s="1229" t="str">
        <f t="shared" si="23"/>
        <v>4151</v>
      </c>
    </row>
    <row r="1410" spans="1:24" x14ac:dyDescent="0.25">
      <c r="A1410" s="365" t="s">
        <v>1236</v>
      </c>
      <c r="B1410" s="1249" t="s">
        <v>649</v>
      </c>
      <c r="C1410" s="1382"/>
      <c r="D1410" s="1090"/>
      <c r="E1410" s="449"/>
      <c r="F1410" s="1227" t="str">
        <f>IFERROR(VLOOKUP(A1410,Factura1_0!$K$5:$K$263,1,0),"0")</f>
        <v>0</v>
      </c>
      <c r="G1410" s="1227">
        <f>IFERROR(VLOOKUP(A1410,Boleta1_0!$K$5:$K$248,1,0),0)</f>
        <v>0</v>
      </c>
      <c r="H1410" s="1227">
        <f>IFERROR(VLOOKUP(A1410,'Nota de Débito1_0'!$K$5:$K$238,1,0),0)</f>
        <v>0</v>
      </c>
      <c r="I1410" s="1227">
        <f>IFERROR(VLOOKUP(A1410,'Nota de Crédito1_0'!$K$5:$K$238,1,0),0)</f>
        <v>0</v>
      </c>
      <c r="J1410" s="1227">
        <f>IFERROR(VLOOKUP(A1410,Retenciones1_0!$K$5:$K$237,1,0),0)</f>
        <v>0</v>
      </c>
      <c r="K1410" s="1227">
        <f>IFERROR(VLOOKUP(A1410,Percepciones1_0!$K$5:$K$236,1,0),0)</f>
        <v>0</v>
      </c>
      <c r="L1410" s="1227">
        <f>IFERROR(VLOOKUP(A1410,Guía1_0!$K$5:$K$235,1,0),0)</f>
        <v>0</v>
      </c>
      <c r="M1410" s="1227">
        <f>IFERROR(VLOOKUP(A1410,'Resumen Diario1_1'!$K$5:$K$233,1,0),0)</f>
        <v>0</v>
      </c>
      <c r="N1410" s="1227">
        <f>IFERROR(VLOOKUP(A1410,'Comunicación de Baja1_0'!$K$5:$K$233,1,0),0)</f>
        <v>0</v>
      </c>
      <c r="O1410" s="1227">
        <f>IFERROR(VLOOKUP(A1410,'Resumen de reversiones1_0'!$K$5:$K$1000,1,0),0)</f>
        <v>0</v>
      </c>
      <c r="P1410" s="1227">
        <f>IFERROR(VLOOKUP(A1410,Factura2_0!$L$5:$L$971,1,0),0)</f>
        <v>0</v>
      </c>
      <c r="Q1410" s="1227">
        <f>IFERROR(VLOOKUP($A1410,Boleta2_0!$L$5:$L$1117,1,0),0)</f>
        <v>0</v>
      </c>
      <c r="R1410" s="1227">
        <f>IFERROR(VLOOKUP($A1410,'Servicios Públicos2_0'!$L$5:$L$462,1,0),0)</f>
        <v>0</v>
      </c>
      <c r="S1410" s="1227">
        <f>IFERROR(VLOOKUP($A1410,NotaCredito2_0!$L$5:$L$457,1,0),0)</f>
        <v>0</v>
      </c>
      <c r="T1410" s="1227">
        <f>IFERROR(VLOOKUP($A1410,NotaDebito2_0!$L$5:$L$454,1,0),0)</f>
        <v>0</v>
      </c>
      <c r="U1410" s="1227">
        <f>IFERROR(VLOOKUP($A1410,General!$D$6:$D$235,1,0),0)</f>
        <v>0</v>
      </c>
      <c r="V1410" s="1227">
        <f>IFERROR(VLOOKUP($A1410,Firma!$H$4:$H$232,1,0),0)</f>
        <v>0</v>
      </c>
      <c r="W1410" s="365" t="s">
        <v>1236</v>
      </c>
      <c r="X1410" s="1229" t="str">
        <f t="shared" si="23"/>
        <v>4152</v>
      </c>
    </row>
    <row r="1411" spans="1:24" x14ac:dyDescent="0.25">
      <c r="A1411" s="365" t="s">
        <v>1235</v>
      </c>
      <c r="B1411" s="1249" t="s">
        <v>631</v>
      </c>
      <c r="C1411" s="1382"/>
      <c r="D1411" s="1090"/>
      <c r="E1411" s="449"/>
      <c r="F1411" s="1227" t="str">
        <f>IFERROR(VLOOKUP(A1411,Factura1_0!$K$5:$K$263,1,0),"0")</f>
        <v>0</v>
      </c>
      <c r="G1411" s="1227">
        <f>IFERROR(VLOOKUP(A1411,Boleta1_0!$K$5:$K$248,1,0),0)</f>
        <v>0</v>
      </c>
      <c r="H1411" s="1227">
        <f>IFERROR(VLOOKUP(A1411,'Nota de Débito1_0'!$K$5:$K$238,1,0),0)</f>
        <v>0</v>
      </c>
      <c r="I1411" s="1227">
        <f>IFERROR(VLOOKUP(A1411,'Nota de Crédito1_0'!$K$5:$K$238,1,0),0)</f>
        <v>0</v>
      </c>
      <c r="J1411" s="1227">
        <f>IFERROR(VLOOKUP(A1411,Retenciones1_0!$K$5:$K$237,1,0),0)</f>
        <v>0</v>
      </c>
      <c r="K1411" s="1227">
        <f>IFERROR(VLOOKUP(A1411,Percepciones1_0!$K$5:$K$236,1,0),0)</f>
        <v>0</v>
      </c>
      <c r="L1411" s="1227">
        <f>IFERROR(VLOOKUP(A1411,Guía1_0!$K$5:$K$235,1,0),0)</f>
        <v>0</v>
      </c>
      <c r="M1411" s="1227">
        <f>IFERROR(VLOOKUP(A1411,'Resumen Diario1_1'!$K$5:$K$233,1,0),0)</f>
        <v>0</v>
      </c>
      <c r="N1411" s="1227">
        <f>IFERROR(VLOOKUP(A1411,'Comunicación de Baja1_0'!$K$5:$K$233,1,0),0)</f>
        <v>0</v>
      </c>
      <c r="O1411" s="1227">
        <f>IFERROR(VLOOKUP(A1411,'Resumen de reversiones1_0'!$K$5:$K$1000,1,0),0)</f>
        <v>0</v>
      </c>
      <c r="P1411" s="1227">
        <f>IFERROR(VLOOKUP(A1411,Factura2_0!$L$5:$L$971,1,0),0)</f>
        <v>0</v>
      </c>
      <c r="Q1411" s="1227">
        <f>IFERROR(VLOOKUP($A1411,Boleta2_0!$L$5:$L$1117,1,0),0)</f>
        <v>0</v>
      </c>
      <c r="R1411" s="1227">
        <f>IFERROR(VLOOKUP($A1411,'Servicios Públicos2_0'!$L$5:$L$462,1,0),0)</f>
        <v>0</v>
      </c>
      <c r="S1411" s="1227">
        <f>IFERROR(VLOOKUP($A1411,NotaCredito2_0!$L$5:$L$457,1,0),0)</f>
        <v>0</v>
      </c>
      <c r="T1411" s="1227">
        <f>IFERROR(VLOOKUP($A1411,NotaDebito2_0!$L$5:$L$454,1,0),0)</f>
        <v>0</v>
      </c>
      <c r="U1411" s="1227">
        <f>IFERROR(VLOOKUP($A1411,General!$D$6:$D$235,1,0),0)</f>
        <v>0</v>
      </c>
      <c r="V1411" s="1227">
        <f>IFERROR(VLOOKUP($A1411,Firma!$H$4:$H$232,1,0),0)</f>
        <v>0</v>
      </c>
      <c r="W1411" s="365" t="s">
        <v>1235</v>
      </c>
      <c r="X1411" s="1229" t="str">
        <f t="shared" si="23"/>
        <v>4153</v>
      </c>
    </row>
    <row r="1412" spans="1:24" x14ac:dyDescent="0.25">
      <c r="A1412" s="365" t="s">
        <v>1234</v>
      </c>
      <c r="B1412" s="1249" t="s">
        <v>632</v>
      </c>
      <c r="C1412" s="1382"/>
      <c r="D1412" s="1090"/>
      <c r="E1412" s="449"/>
      <c r="F1412" s="1227" t="str">
        <f>IFERROR(VLOOKUP(A1412,Factura1_0!$K$5:$K$263,1,0),"0")</f>
        <v>0</v>
      </c>
      <c r="G1412" s="1227">
        <f>IFERROR(VLOOKUP(A1412,Boleta1_0!$K$5:$K$248,1,0),0)</f>
        <v>0</v>
      </c>
      <c r="H1412" s="1227">
        <f>IFERROR(VLOOKUP(A1412,'Nota de Débito1_0'!$K$5:$K$238,1,0),0)</f>
        <v>0</v>
      </c>
      <c r="I1412" s="1227">
        <f>IFERROR(VLOOKUP(A1412,'Nota de Crédito1_0'!$K$5:$K$238,1,0),0)</f>
        <v>0</v>
      </c>
      <c r="J1412" s="1227">
        <f>IFERROR(VLOOKUP(A1412,Retenciones1_0!$K$5:$K$237,1,0),0)</f>
        <v>0</v>
      </c>
      <c r="K1412" s="1227">
        <f>IFERROR(VLOOKUP(A1412,Percepciones1_0!$K$5:$K$236,1,0),0)</f>
        <v>0</v>
      </c>
      <c r="L1412" s="1227" t="str">
        <f>IFERROR(VLOOKUP(A1412,Guía1_0!$K$5:$K$235,1,0),0)</f>
        <v>4154</v>
      </c>
      <c r="M1412" s="1227">
        <f>IFERROR(VLOOKUP(A1412,'Resumen Diario1_1'!$K$5:$K$233,1,0),0)</f>
        <v>0</v>
      </c>
      <c r="N1412" s="1227">
        <f>IFERROR(VLOOKUP(A1412,'Comunicación de Baja1_0'!$K$5:$K$233,1,0),0)</f>
        <v>0</v>
      </c>
      <c r="O1412" s="1227">
        <f>IFERROR(VLOOKUP(A1412,'Resumen de reversiones1_0'!$K$5:$K$1000,1,0),0)</f>
        <v>0</v>
      </c>
      <c r="P1412" s="1227" t="str">
        <f>IFERROR(VLOOKUP(A1412,Factura2_0!$L$5:$L$971,1,0),0)</f>
        <v>4154</v>
      </c>
      <c r="Q1412" s="1227">
        <f>IFERROR(VLOOKUP($A1412,Boleta2_0!$L$5:$L$1117,1,0),0)</f>
        <v>0</v>
      </c>
      <c r="R1412" s="1227">
        <f>IFERROR(VLOOKUP($A1412,'Servicios Públicos2_0'!$L$5:$L$462,1,0),0)</f>
        <v>0</v>
      </c>
      <c r="S1412" s="1227">
        <f>IFERROR(VLOOKUP($A1412,NotaCredito2_0!$L$5:$L$457,1,0),0)</f>
        <v>0</v>
      </c>
      <c r="T1412" s="1227">
        <f>IFERROR(VLOOKUP($A1412,NotaDebito2_0!$L$5:$L$454,1,0),0)</f>
        <v>0</v>
      </c>
      <c r="U1412" s="1227">
        <f>IFERROR(VLOOKUP($A1412,General!$D$6:$D$235,1,0),0)</f>
        <v>0</v>
      </c>
      <c r="V1412" s="1227">
        <f>IFERROR(VLOOKUP($A1412,Firma!$H$4:$H$232,1,0),0)</f>
        <v>0</v>
      </c>
      <c r="W1412" s="365" t="s">
        <v>1234</v>
      </c>
      <c r="X1412" s="1229" t="str">
        <f t="shared" si="23"/>
        <v>4154</v>
      </c>
    </row>
    <row r="1413" spans="1:24" x14ac:dyDescent="0.25">
      <c r="A1413" s="365" t="s">
        <v>1233</v>
      </c>
      <c r="B1413" s="1249" t="s">
        <v>633</v>
      </c>
      <c r="C1413" s="1382"/>
      <c r="D1413" s="1090"/>
      <c r="E1413" s="449"/>
      <c r="F1413" s="1227" t="str">
        <f>IFERROR(VLOOKUP(A1413,Factura1_0!$K$5:$K$263,1,0),"0")</f>
        <v>0</v>
      </c>
      <c r="G1413" s="1227">
        <f>IFERROR(VLOOKUP(A1413,Boleta1_0!$K$5:$K$248,1,0),0)</f>
        <v>0</v>
      </c>
      <c r="H1413" s="1227">
        <f>IFERROR(VLOOKUP(A1413,'Nota de Débito1_0'!$K$5:$K$238,1,0),0)</f>
        <v>0</v>
      </c>
      <c r="I1413" s="1227">
        <f>IFERROR(VLOOKUP(A1413,'Nota de Crédito1_0'!$K$5:$K$238,1,0),0)</f>
        <v>0</v>
      </c>
      <c r="J1413" s="1227">
        <f>IFERROR(VLOOKUP(A1413,Retenciones1_0!$K$5:$K$237,1,0),0)</f>
        <v>0</v>
      </c>
      <c r="K1413" s="1227">
        <f>IFERROR(VLOOKUP(A1413,Percepciones1_0!$K$5:$K$236,1,0),0)</f>
        <v>0</v>
      </c>
      <c r="L1413" s="1227" t="str">
        <f>IFERROR(VLOOKUP(A1413,Guía1_0!$K$5:$K$235,1,0),0)</f>
        <v>4155</v>
      </c>
      <c r="M1413" s="1227">
        <f>IFERROR(VLOOKUP(A1413,'Resumen Diario1_1'!$K$5:$K$233,1,0),0)</f>
        <v>0</v>
      </c>
      <c r="N1413" s="1227">
        <f>IFERROR(VLOOKUP(A1413,'Comunicación de Baja1_0'!$K$5:$K$233,1,0),0)</f>
        <v>0</v>
      </c>
      <c r="O1413" s="1227">
        <f>IFERROR(VLOOKUP(A1413,'Resumen de reversiones1_0'!$K$5:$K$1000,1,0),0)</f>
        <v>0</v>
      </c>
      <c r="P1413" s="1227" t="str">
        <f>IFERROR(VLOOKUP(A1413,Factura2_0!$L$5:$L$971,1,0),0)</f>
        <v>4155</v>
      </c>
      <c r="Q1413" s="1227">
        <f>IFERROR(VLOOKUP($A1413,Boleta2_0!$L$5:$L$1117,1,0),0)</f>
        <v>0</v>
      </c>
      <c r="R1413" s="1227">
        <f>IFERROR(VLOOKUP($A1413,'Servicios Públicos2_0'!$L$5:$L$462,1,0),0)</f>
        <v>0</v>
      </c>
      <c r="S1413" s="1227">
        <f>IFERROR(VLOOKUP($A1413,NotaCredito2_0!$L$5:$L$457,1,0),0)</f>
        <v>0</v>
      </c>
      <c r="T1413" s="1227">
        <f>IFERROR(VLOOKUP($A1413,NotaDebito2_0!$L$5:$L$454,1,0),0)</f>
        <v>0</v>
      </c>
      <c r="U1413" s="1227">
        <f>IFERROR(VLOOKUP($A1413,General!$D$6:$D$235,1,0),0)</f>
        <v>0</v>
      </c>
      <c r="V1413" s="1227">
        <f>IFERROR(VLOOKUP($A1413,Firma!$H$4:$H$232,1,0),0)</f>
        <v>0</v>
      </c>
      <c r="W1413" s="365" t="s">
        <v>1233</v>
      </c>
      <c r="X1413" s="1229" t="str">
        <f t="shared" ref="X1413:X1476" si="24">IF(SUM(F1413:V1413)&gt;0,"",W1413)</f>
        <v>4155</v>
      </c>
    </row>
    <row r="1414" spans="1:24" x14ac:dyDescent="0.25">
      <c r="A1414" s="365" t="s">
        <v>1232</v>
      </c>
      <c r="B1414" s="1249" t="s">
        <v>629</v>
      </c>
      <c r="C1414" s="1382"/>
      <c r="D1414" s="1090"/>
      <c r="E1414" s="449"/>
      <c r="F1414" s="1227" t="str">
        <f>IFERROR(VLOOKUP(A1414,Factura1_0!$K$5:$K$263,1,0),"0")</f>
        <v>0</v>
      </c>
      <c r="G1414" s="1227">
        <f>IFERROR(VLOOKUP(A1414,Boleta1_0!$K$5:$K$248,1,0),0)</f>
        <v>0</v>
      </c>
      <c r="H1414" s="1227">
        <f>IFERROR(VLOOKUP(A1414,'Nota de Débito1_0'!$K$5:$K$238,1,0),0)</f>
        <v>0</v>
      </c>
      <c r="I1414" s="1227">
        <f>IFERROR(VLOOKUP(A1414,'Nota de Crédito1_0'!$K$5:$K$238,1,0),0)</f>
        <v>0</v>
      </c>
      <c r="J1414" s="1227">
        <f>IFERROR(VLOOKUP(A1414,Retenciones1_0!$K$5:$K$237,1,0),0)</f>
        <v>0</v>
      </c>
      <c r="K1414" s="1227">
        <f>IFERROR(VLOOKUP(A1414,Percepciones1_0!$K$5:$K$236,1,0),0)</f>
        <v>0</v>
      </c>
      <c r="L1414" s="1227">
        <f>IFERROR(VLOOKUP(A1414,Guía1_0!$K$5:$K$235,1,0),0)</f>
        <v>0</v>
      </c>
      <c r="M1414" s="1227">
        <f>IFERROR(VLOOKUP(A1414,'Resumen Diario1_1'!$K$5:$K$233,1,0),0)</f>
        <v>0</v>
      </c>
      <c r="N1414" s="1227">
        <f>IFERROR(VLOOKUP(A1414,'Comunicación de Baja1_0'!$K$5:$K$233,1,0),0)</f>
        <v>0</v>
      </c>
      <c r="O1414" s="1227">
        <f>IFERROR(VLOOKUP(A1414,'Resumen de reversiones1_0'!$K$5:$K$1000,1,0),0)</f>
        <v>0</v>
      </c>
      <c r="P1414" s="1227">
        <f>IFERROR(VLOOKUP(A1414,Factura2_0!$L$5:$L$971,1,0),0)</f>
        <v>0</v>
      </c>
      <c r="Q1414" s="1227">
        <f>IFERROR(VLOOKUP($A1414,Boleta2_0!$L$5:$L$1117,1,0),0)</f>
        <v>0</v>
      </c>
      <c r="R1414" s="1227">
        <f>IFERROR(VLOOKUP($A1414,'Servicios Públicos2_0'!$L$5:$L$462,1,0),0)</f>
        <v>0</v>
      </c>
      <c r="S1414" s="1227">
        <f>IFERROR(VLOOKUP($A1414,NotaCredito2_0!$L$5:$L$457,1,0),0)</f>
        <v>0</v>
      </c>
      <c r="T1414" s="1227">
        <f>IFERROR(VLOOKUP($A1414,NotaDebito2_0!$L$5:$L$454,1,0),0)</f>
        <v>0</v>
      </c>
      <c r="U1414" s="1227">
        <f>IFERROR(VLOOKUP($A1414,General!$D$6:$D$235,1,0),0)</f>
        <v>0</v>
      </c>
      <c r="V1414" s="1227">
        <f>IFERROR(VLOOKUP($A1414,Firma!$H$4:$H$232,1,0),0)</f>
        <v>0</v>
      </c>
      <c r="W1414" s="365" t="s">
        <v>1232</v>
      </c>
      <c r="X1414" s="1229" t="str">
        <f t="shared" si="24"/>
        <v>4156</v>
      </c>
    </row>
    <row r="1415" spans="1:24" x14ac:dyDescent="0.25">
      <c r="A1415" s="365" t="s">
        <v>1231</v>
      </c>
      <c r="B1415" s="1249" t="s">
        <v>1230</v>
      </c>
      <c r="C1415" s="1382"/>
      <c r="D1415" s="1090"/>
      <c r="E1415" s="449"/>
      <c r="F1415" s="1227" t="str">
        <f>IFERROR(VLOOKUP(A1415,Factura1_0!$K$5:$K$263,1,0),"0")</f>
        <v>0</v>
      </c>
      <c r="G1415" s="1227">
        <f>IFERROR(VLOOKUP(A1415,Boleta1_0!$K$5:$K$248,1,0),0)</f>
        <v>0</v>
      </c>
      <c r="H1415" s="1227">
        <f>IFERROR(VLOOKUP(A1415,'Nota de Débito1_0'!$K$5:$K$238,1,0),0)</f>
        <v>0</v>
      </c>
      <c r="I1415" s="1227">
        <f>IFERROR(VLOOKUP(A1415,'Nota de Crédito1_0'!$K$5:$K$238,1,0),0)</f>
        <v>0</v>
      </c>
      <c r="J1415" s="1227">
        <f>IFERROR(VLOOKUP(A1415,Retenciones1_0!$K$5:$K$237,1,0),0)</f>
        <v>0</v>
      </c>
      <c r="K1415" s="1227">
        <f>IFERROR(VLOOKUP(A1415,Percepciones1_0!$K$5:$K$236,1,0),0)</f>
        <v>0</v>
      </c>
      <c r="L1415" s="1227">
        <f>IFERROR(VLOOKUP(A1415,Guía1_0!$K$5:$K$235,1,0),0)</f>
        <v>0</v>
      </c>
      <c r="M1415" s="1227">
        <f>IFERROR(VLOOKUP(A1415,'Resumen Diario1_1'!$K$5:$K$233,1,0),0)</f>
        <v>0</v>
      </c>
      <c r="N1415" s="1227">
        <f>IFERROR(VLOOKUP(A1415,'Comunicación de Baja1_0'!$K$5:$K$233,1,0),0)</f>
        <v>0</v>
      </c>
      <c r="O1415" s="1227">
        <f>IFERROR(VLOOKUP(A1415,'Resumen de reversiones1_0'!$K$5:$K$1000,1,0),0)</f>
        <v>0</v>
      </c>
      <c r="P1415" s="1227" t="str">
        <f>IFERROR(VLOOKUP(A1415,Factura2_0!$L$5:$L$971,1,0),0)</f>
        <v>4157</v>
      </c>
      <c r="Q1415" s="1227">
        <f>IFERROR(VLOOKUP($A1415,Boleta2_0!$L$5:$L$1117,1,0),0)</f>
        <v>0</v>
      </c>
      <c r="R1415" s="1227">
        <f>IFERROR(VLOOKUP($A1415,'Servicios Públicos2_0'!$L$5:$L$462,1,0),0)</f>
        <v>0</v>
      </c>
      <c r="S1415" s="1227">
        <f>IFERROR(VLOOKUP($A1415,NotaCredito2_0!$L$5:$L$457,1,0),0)</f>
        <v>0</v>
      </c>
      <c r="T1415" s="1227">
        <f>IFERROR(VLOOKUP($A1415,NotaDebito2_0!$L$5:$L$454,1,0),0)</f>
        <v>0</v>
      </c>
      <c r="U1415" s="1227">
        <f>IFERROR(VLOOKUP($A1415,General!$D$6:$D$235,1,0),0)</f>
        <v>0</v>
      </c>
      <c r="V1415" s="1227">
        <f>IFERROR(VLOOKUP($A1415,Firma!$H$4:$H$232,1,0),0)</f>
        <v>0</v>
      </c>
      <c r="W1415" s="365" t="s">
        <v>1231</v>
      </c>
      <c r="X1415" s="1229" t="str">
        <f t="shared" si="24"/>
        <v>4157</v>
      </c>
    </row>
    <row r="1416" spans="1:24" x14ac:dyDescent="0.25">
      <c r="A1416" s="365" t="s">
        <v>1229</v>
      </c>
      <c r="B1416" s="1249" t="s">
        <v>630</v>
      </c>
      <c r="C1416" s="1382"/>
      <c r="D1416" s="1090"/>
      <c r="E1416" s="449"/>
      <c r="F1416" s="1227" t="str">
        <f>IFERROR(VLOOKUP(A1416,Factura1_0!$K$5:$K$263,1,0),"0")</f>
        <v>0</v>
      </c>
      <c r="G1416" s="1227">
        <f>IFERROR(VLOOKUP(A1416,Boleta1_0!$K$5:$K$248,1,0),0)</f>
        <v>0</v>
      </c>
      <c r="H1416" s="1227">
        <f>IFERROR(VLOOKUP(A1416,'Nota de Débito1_0'!$K$5:$K$238,1,0),0)</f>
        <v>0</v>
      </c>
      <c r="I1416" s="1227">
        <f>IFERROR(VLOOKUP(A1416,'Nota de Crédito1_0'!$K$5:$K$238,1,0),0)</f>
        <v>0</v>
      </c>
      <c r="J1416" s="1227">
        <f>IFERROR(VLOOKUP(A1416,Retenciones1_0!$K$5:$K$237,1,0),0)</f>
        <v>0</v>
      </c>
      <c r="K1416" s="1227">
        <f>IFERROR(VLOOKUP(A1416,Percepciones1_0!$K$5:$K$236,1,0),0)</f>
        <v>0</v>
      </c>
      <c r="L1416" s="1227">
        <f>IFERROR(VLOOKUP(A1416,Guía1_0!$K$5:$K$235,1,0),0)</f>
        <v>0</v>
      </c>
      <c r="M1416" s="1227">
        <f>IFERROR(VLOOKUP(A1416,'Resumen Diario1_1'!$K$5:$K$233,1,0),0)</f>
        <v>0</v>
      </c>
      <c r="N1416" s="1227">
        <f>IFERROR(VLOOKUP(A1416,'Comunicación de Baja1_0'!$K$5:$K$233,1,0),0)</f>
        <v>0</v>
      </c>
      <c r="O1416" s="1227">
        <f>IFERROR(VLOOKUP(A1416,'Resumen de reversiones1_0'!$K$5:$K$1000,1,0),0)</f>
        <v>0</v>
      </c>
      <c r="P1416" s="1227" t="str">
        <f>IFERROR(VLOOKUP(A1416,Factura2_0!$L$5:$L$971,1,0),0)</f>
        <v>4158</v>
      </c>
      <c r="Q1416" s="1227">
        <f>IFERROR(VLOOKUP($A1416,Boleta2_0!$L$5:$L$1117,1,0),0)</f>
        <v>0</v>
      </c>
      <c r="R1416" s="1227">
        <f>IFERROR(VLOOKUP($A1416,'Servicios Públicos2_0'!$L$5:$L$462,1,0),0)</f>
        <v>0</v>
      </c>
      <c r="S1416" s="1227">
        <f>IFERROR(VLOOKUP($A1416,NotaCredito2_0!$L$5:$L$457,1,0),0)</f>
        <v>0</v>
      </c>
      <c r="T1416" s="1227">
        <f>IFERROR(VLOOKUP($A1416,NotaDebito2_0!$L$5:$L$454,1,0),0)</f>
        <v>0</v>
      </c>
      <c r="U1416" s="1227">
        <f>IFERROR(VLOOKUP($A1416,General!$D$6:$D$235,1,0),0)</f>
        <v>0</v>
      </c>
      <c r="V1416" s="1227">
        <f>IFERROR(VLOOKUP($A1416,Firma!$H$4:$H$232,1,0),0)</f>
        <v>0</v>
      </c>
      <c r="W1416" s="365" t="s">
        <v>1229</v>
      </c>
      <c r="X1416" s="1229" t="str">
        <f t="shared" si="24"/>
        <v>4158</v>
      </c>
    </row>
    <row r="1417" spans="1:24" x14ac:dyDescent="0.25">
      <c r="A1417" s="365" t="s">
        <v>1228</v>
      </c>
      <c r="B1417" s="1249" t="s">
        <v>338</v>
      </c>
      <c r="C1417" s="1382"/>
      <c r="D1417" s="1090"/>
      <c r="E1417" s="449"/>
      <c r="F1417" s="1227" t="str">
        <f>IFERROR(VLOOKUP(A1417,Factura1_0!$K$5:$K$263,1,0),"0")</f>
        <v>0</v>
      </c>
      <c r="G1417" s="1227">
        <f>IFERROR(VLOOKUP(A1417,Boleta1_0!$K$5:$K$248,1,0),0)</f>
        <v>0</v>
      </c>
      <c r="H1417" s="1227">
        <f>IFERROR(VLOOKUP(A1417,'Nota de Débito1_0'!$K$5:$K$238,1,0),0)</f>
        <v>0</v>
      </c>
      <c r="I1417" s="1227">
        <f>IFERROR(VLOOKUP(A1417,'Nota de Crédito1_0'!$K$5:$K$238,1,0),0)</f>
        <v>0</v>
      </c>
      <c r="J1417" s="1227">
        <f>IFERROR(VLOOKUP(A1417,Retenciones1_0!$K$5:$K$237,1,0),0)</f>
        <v>0</v>
      </c>
      <c r="K1417" s="1227">
        <f>IFERROR(VLOOKUP(A1417,Percepciones1_0!$K$5:$K$236,1,0),0)</f>
        <v>0</v>
      </c>
      <c r="L1417" s="1227" t="str">
        <f>IFERROR(VLOOKUP(A1417,Guía1_0!$K$5:$K$235,1,0),0)</f>
        <v>4159</v>
      </c>
      <c r="M1417" s="1227">
        <f>IFERROR(VLOOKUP(A1417,'Resumen Diario1_1'!$K$5:$K$233,1,0),0)</f>
        <v>0</v>
      </c>
      <c r="N1417" s="1227">
        <f>IFERROR(VLOOKUP(A1417,'Comunicación de Baja1_0'!$K$5:$K$233,1,0),0)</f>
        <v>0</v>
      </c>
      <c r="O1417" s="1227">
        <f>IFERROR(VLOOKUP(A1417,'Resumen de reversiones1_0'!$K$5:$K$1000,1,0),0)</f>
        <v>0</v>
      </c>
      <c r="P1417" s="1227" t="str">
        <f>IFERROR(VLOOKUP(A1417,Factura2_0!$L$5:$L$971,1,0),0)</f>
        <v>4159</v>
      </c>
      <c r="Q1417" s="1227">
        <f>IFERROR(VLOOKUP($A1417,Boleta2_0!$L$5:$L$1117,1,0),0)</f>
        <v>0</v>
      </c>
      <c r="R1417" s="1227">
        <f>IFERROR(VLOOKUP($A1417,'Servicios Públicos2_0'!$L$5:$L$462,1,0),0)</f>
        <v>0</v>
      </c>
      <c r="S1417" s="1227">
        <f>IFERROR(VLOOKUP($A1417,NotaCredito2_0!$L$5:$L$457,1,0),0)</f>
        <v>0</v>
      </c>
      <c r="T1417" s="1227">
        <f>IFERROR(VLOOKUP($A1417,NotaDebito2_0!$L$5:$L$454,1,0),0)</f>
        <v>0</v>
      </c>
      <c r="U1417" s="1227">
        <f>IFERROR(VLOOKUP($A1417,General!$D$6:$D$235,1,0),0)</f>
        <v>0</v>
      </c>
      <c r="V1417" s="1227">
        <f>IFERROR(VLOOKUP($A1417,Firma!$H$4:$H$232,1,0),0)</f>
        <v>0</v>
      </c>
      <c r="W1417" s="365" t="s">
        <v>1228</v>
      </c>
      <c r="X1417" s="1229" t="str">
        <f t="shared" si="24"/>
        <v>4159</v>
      </c>
    </row>
    <row r="1418" spans="1:24" x14ac:dyDescent="0.25">
      <c r="A1418" s="365" t="s">
        <v>1227</v>
      </c>
      <c r="B1418" s="1249" t="s">
        <v>650</v>
      </c>
      <c r="C1418" s="1382"/>
      <c r="D1418" s="1090"/>
      <c r="E1418" s="449"/>
      <c r="F1418" s="1227" t="str">
        <f>IFERROR(VLOOKUP(A1418,Factura1_0!$K$5:$K$263,1,0),"0")</f>
        <v>0</v>
      </c>
      <c r="G1418" s="1227">
        <f>IFERROR(VLOOKUP(A1418,Boleta1_0!$K$5:$K$248,1,0),0)</f>
        <v>0</v>
      </c>
      <c r="H1418" s="1227">
        <f>IFERROR(VLOOKUP(A1418,'Nota de Débito1_0'!$K$5:$K$238,1,0),0)</f>
        <v>0</v>
      </c>
      <c r="I1418" s="1227">
        <f>IFERROR(VLOOKUP(A1418,'Nota de Crédito1_0'!$K$5:$K$238,1,0),0)</f>
        <v>0</v>
      </c>
      <c r="J1418" s="1227">
        <f>IFERROR(VLOOKUP(A1418,Retenciones1_0!$K$5:$K$237,1,0),0)</f>
        <v>0</v>
      </c>
      <c r="K1418" s="1227">
        <f>IFERROR(VLOOKUP(A1418,Percepciones1_0!$K$5:$K$236,1,0),0)</f>
        <v>0</v>
      </c>
      <c r="L1418" s="1227">
        <f>IFERROR(VLOOKUP(A1418,Guía1_0!$K$5:$K$235,1,0),0)</f>
        <v>0</v>
      </c>
      <c r="M1418" s="1227">
        <f>IFERROR(VLOOKUP(A1418,'Resumen Diario1_1'!$K$5:$K$233,1,0),0)</f>
        <v>0</v>
      </c>
      <c r="N1418" s="1227">
        <f>IFERROR(VLOOKUP(A1418,'Comunicación de Baja1_0'!$K$5:$K$233,1,0),0)</f>
        <v>0</v>
      </c>
      <c r="O1418" s="1227">
        <f>IFERROR(VLOOKUP(A1418,'Resumen de reversiones1_0'!$K$5:$K$1000,1,0),0)</f>
        <v>0</v>
      </c>
      <c r="P1418" s="1227" t="str">
        <f>IFERROR(VLOOKUP(A1418,Factura2_0!$L$5:$L$971,1,0),0)</f>
        <v>4160</v>
      </c>
      <c r="Q1418" s="1227">
        <f>IFERROR(VLOOKUP($A1418,Boleta2_0!$L$5:$L$1117,1,0),0)</f>
        <v>0</v>
      </c>
      <c r="R1418" s="1227">
        <f>IFERROR(VLOOKUP($A1418,'Servicios Públicos2_0'!$L$5:$L$462,1,0),0)</f>
        <v>0</v>
      </c>
      <c r="S1418" s="1227">
        <f>IFERROR(VLOOKUP($A1418,NotaCredito2_0!$L$5:$L$457,1,0),0)</f>
        <v>0</v>
      </c>
      <c r="T1418" s="1227">
        <f>IFERROR(VLOOKUP($A1418,NotaDebito2_0!$L$5:$L$454,1,0),0)</f>
        <v>0</v>
      </c>
      <c r="U1418" s="1227">
        <f>IFERROR(VLOOKUP($A1418,General!$D$6:$D$235,1,0),0)</f>
        <v>0</v>
      </c>
      <c r="V1418" s="1227">
        <f>IFERROR(VLOOKUP($A1418,Firma!$H$4:$H$232,1,0),0)</f>
        <v>0</v>
      </c>
      <c r="W1418" s="365" t="s">
        <v>1227</v>
      </c>
      <c r="X1418" s="1229" t="str">
        <f t="shared" si="24"/>
        <v>4160</v>
      </c>
    </row>
    <row r="1419" spans="1:24" x14ac:dyDescent="0.25">
      <c r="A1419" s="365" t="s">
        <v>1226</v>
      </c>
      <c r="B1419" s="1249" t="s">
        <v>651</v>
      </c>
      <c r="C1419" s="1382"/>
      <c r="D1419" s="1090"/>
      <c r="E1419" s="449"/>
      <c r="F1419" s="1227" t="str">
        <f>IFERROR(VLOOKUP(A1419,Factura1_0!$K$5:$K$263,1,0),"0")</f>
        <v>0</v>
      </c>
      <c r="G1419" s="1227">
        <f>IFERROR(VLOOKUP(A1419,Boleta1_0!$K$5:$K$248,1,0),0)</f>
        <v>0</v>
      </c>
      <c r="H1419" s="1227">
        <f>IFERROR(VLOOKUP(A1419,'Nota de Débito1_0'!$K$5:$K$238,1,0),0)</f>
        <v>0</v>
      </c>
      <c r="I1419" s="1227">
        <f>IFERROR(VLOOKUP(A1419,'Nota de Crédito1_0'!$K$5:$K$238,1,0),0)</f>
        <v>0</v>
      </c>
      <c r="J1419" s="1227">
        <f>IFERROR(VLOOKUP(A1419,Retenciones1_0!$K$5:$K$237,1,0),0)</f>
        <v>0</v>
      </c>
      <c r="K1419" s="1227">
        <f>IFERROR(VLOOKUP(A1419,Percepciones1_0!$K$5:$K$236,1,0),0)</f>
        <v>0</v>
      </c>
      <c r="L1419" s="1227">
        <f>IFERROR(VLOOKUP(A1419,Guía1_0!$K$5:$K$235,1,0),0)</f>
        <v>0</v>
      </c>
      <c r="M1419" s="1227">
        <f>IFERROR(VLOOKUP(A1419,'Resumen Diario1_1'!$K$5:$K$233,1,0),0)</f>
        <v>0</v>
      </c>
      <c r="N1419" s="1227">
        <f>IFERROR(VLOOKUP(A1419,'Comunicación de Baja1_0'!$K$5:$K$233,1,0),0)</f>
        <v>0</v>
      </c>
      <c r="O1419" s="1227">
        <f>IFERROR(VLOOKUP(A1419,'Resumen de reversiones1_0'!$K$5:$K$1000,1,0),0)</f>
        <v>0</v>
      </c>
      <c r="P1419" s="1227" t="str">
        <f>IFERROR(VLOOKUP(A1419,Factura2_0!$L$5:$L$971,1,0),0)</f>
        <v>4161</v>
      </c>
      <c r="Q1419" s="1227">
        <f>IFERROR(VLOOKUP($A1419,Boleta2_0!$L$5:$L$1117,1,0),0)</f>
        <v>0</v>
      </c>
      <c r="R1419" s="1227">
        <f>IFERROR(VLOOKUP($A1419,'Servicios Públicos2_0'!$L$5:$L$462,1,0),0)</f>
        <v>0</v>
      </c>
      <c r="S1419" s="1227">
        <f>IFERROR(VLOOKUP($A1419,NotaCredito2_0!$L$5:$L$457,1,0),0)</f>
        <v>0</v>
      </c>
      <c r="T1419" s="1227">
        <f>IFERROR(VLOOKUP($A1419,NotaDebito2_0!$L$5:$L$454,1,0),0)</f>
        <v>0</v>
      </c>
      <c r="U1419" s="1227">
        <f>IFERROR(VLOOKUP($A1419,General!$D$6:$D$235,1,0),0)</f>
        <v>0</v>
      </c>
      <c r="V1419" s="1227">
        <f>IFERROR(VLOOKUP($A1419,Firma!$H$4:$H$232,1,0),0)</f>
        <v>0</v>
      </c>
      <c r="W1419" s="365" t="s">
        <v>1226</v>
      </c>
      <c r="X1419" s="1229" t="str">
        <f t="shared" si="24"/>
        <v>4161</v>
      </c>
    </row>
    <row r="1420" spans="1:24" x14ac:dyDescent="0.25">
      <c r="A1420" s="365" t="s">
        <v>1225</v>
      </c>
      <c r="B1420" s="1249" t="s">
        <v>652</v>
      </c>
      <c r="C1420" s="1382"/>
      <c r="D1420" s="1090"/>
      <c r="E1420" s="449"/>
      <c r="F1420" s="1227" t="str">
        <f>IFERROR(VLOOKUP(A1420,Factura1_0!$K$5:$K$263,1,0),"0")</f>
        <v>0</v>
      </c>
      <c r="G1420" s="1227">
        <f>IFERROR(VLOOKUP(A1420,Boleta1_0!$K$5:$K$248,1,0),0)</f>
        <v>0</v>
      </c>
      <c r="H1420" s="1227">
        <f>IFERROR(VLOOKUP(A1420,'Nota de Débito1_0'!$K$5:$K$238,1,0),0)</f>
        <v>0</v>
      </c>
      <c r="I1420" s="1227">
        <f>IFERROR(VLOOKUP(A1420,'Nota de Crédito1_0'!$K$5:$K$238,1,0),0)</f>
        <v>0</v>
      </c>
      <c r="J1420" s="1227">
        <f>IFERROR(VLOOKUP(A1420,Retenciones1_0!$K$5:$K$237,1,0),0)</f>
        <v>0</v>
      </c>
      <c r="K1420" s="1227">
        <f>IFERROR(VLOOKUP(A1420,Percepciones1_0!$K$5:$K$236,1,0),0)</f>
        <v>0</v>
      </c>
      <c r="L1420" s="1227">
        <f>IFERROR(VLOOKUP(A1420,Guía1_0!$K$5:$K$235,1,0),0)</f>
        <v>0</v>
      </c>
      <c r="M1420" s="1227">
        <f>IFERROR(VLOOKUP(A1420,'Resumen Diario1_1'!$K$5:$K$233,1,0),0)</f>
        <v>0</v>
      </c>
      <c r="N1420" s="1227">
        <f>IFERROR(VLOOKUP(A1420,'Comunicación de Baja1_0'!$K$5:$K$233,1,0),0)</f>
        <v>0</v>
      </c>
      <c r="O1420" s="1227">
        <f>IFERROR(VLOOKUP(A1420,'Resumen de reversiones1_0'!$K$5:$K$1000,1,0),0)</f>
        <v>0</v>
      </c>
      <c r="P1420" s="1227" t="str">
        <f>IFERROR(VLOOKUP(A1420,Factura2_0!$L$5:$L$971,1,0),0)</f>
        <v>4162</v>
      </c>
      <c r="Q1420" s="1227">
        <f>IFERROR(VLOOKUP($A1420,Boleta2_0!$L$5:$L$1117,1,0),0)</f>
        <v>0</v>
      </c>
      <c r="R1420" s="1227">
        <f>IFERROR(VLOOKUP($A1420,'Servicios Públicos2_0'!$L$5:$L$462,1,0),0)</f>
        <v>0</v>
      </c>
      <c r="S1420" s="1227">
        <f>IFERROR(VLOOKUP($A1420,NotaCredito2_0!$L$5:$L$457,1,0),0)</f>
        <v>0</v>
      </c>
      <c r="T1420" s="1227">
        <f>IFERROR(VLOOKUP($A1420,NotaDebito2_0!$L$5:$L$454,1,0),0)</f>
        <v>0</v>
      </c>
      <c r="U1420" s="1227">
        <f>IFERROR(VLOOKUP($A1420,General!$D$6:$D$235,1,0),0)</f>
        <v>0</v>
      </c>
      <c r="V1420" s="1227">
        <f>IFERROR(VLOOKUP($A1420,Firma!$H$4:$H$232,1,0),0)</f>
        <v>0</v>
      </c>
      <c r="W1420" s="365" t="s">
        <v>1225</v>
      </c>
      <c r="X1420" s="1229" t="str">
        <f t="shared" si="24"/>
        <v>4162</v>
      </c>
    </row>
    <row r="1421" spans="1:24" x14ac:dyDescent="0.25">
      <c r="A1421" s="365" t="s">
        <v>1224</v>
      </c>
      <c r="B1421" s="1249" t="s">
        <v>653</v>
      </c>
      <c r="C1421" s="1382"/>
      <c r="D1421" s="1090"/>
      <c r="E1421" s="449"/>
      <c r="F1421" s="1227" t="str">
        <f>IFERROR(VLOOKUP(A1421,Factura1_0!$K$5:$K$263,1,0),"0")</f>
        <v>0</v>
      </c>
      <c r="G1421" s="1227">
        <f>IFERROR(VLOOKUP(A1421,Boleta1_0!$K$5:$K$248,1,0),0)</f>
        <v>0</v>
      </c>
      <c r="H1421" s="1227">
        <f>IFERROR(VLOOKUP(A1421,'Nota de Débito1_0'!$K$5:$K$238,1,0),0)</f>
        <v>0</v>
      </c>
      <c r="I1421" s="1227">
        <f>IFERROR(VLOOKUP(A1421,'Nota de Crédito1_0'!$K$5:$K$238,1,0),0)</f>
        <v>0</v>
      </c>
      <c r="J1421" s="1227">
        <f>IFERROR(VLOOKUP(A1421,Retenciones1_0!$K$5:$K$237,1,0),0)</f>
        <v>0</v>
      </c>
      <c r="K1421" s="1227">
        <f>IFERROR(VLOOKUP(A1421,Percepciones1_0!$K$5:$K$236,1,0),0)</f>
        <v>0</v>
      </c>
      <c r="L1421" s="1227">
        <f>IFERROR(VLOOKUP(A1421,Guía1_0!$K$5:$K$235,1,0),0)</f>
        <v>0</v>
      </c>
      <c r="M1421" s="1227">
        <f>IFERROR(VLOOKUP(A1421,'Resumen Diario1_1'!$K$5:$K$233,1,0),0)</f>
        <v>0</v>
      </c>
      <c r="N1421" s="1227">
        <f>IFERROR(VLOOKUP(A1421,'Comunicación de Baja1_0'!$K$5:$K$233,1,0),0)</f>
        <v>0</v>
      </c>
      <c r="O1421" s="1227">
        <f>IFERROR(VLOOKUP(A1421,'Resumen de reversiones1_0'!$K$5:$K$1000,1,0),0)</f>
        <v>0</v>
      </c>
      <c r="P1421" s="1227" t="str">
        <f>IFERROR(VLOOKUP(A1421,Factura2_0!$L$5:$L$971,1,0),0)</f>
        <v>4163</v>
      </c>
      <c r="Q1421" s="1227">
        <f>IFERROR(VLOOKUP($A1421,Boleta2_0!$L$5:$L$1117,1,0),0)</f>
        <v>0</v>
      </c>
      <c r="R1421" s="1227">
        <f>IFERROR(VLOOKUP($A1421,'Servicios Públicos2_0'!$L$5:$L$462,1,0),0)</f>
        <v>0</v>
      </c>
      <c r="S1421" s="1227">
        <f>IFERROR(VLOOKUP($A1421,NotaCredito2_0!$L$5:$L$457,1,0),0)</f>
        <v>0</v>
      </c>
      <c r="T1421" s="1227">
        <f>IFERROR(VLOOKUP($A1421,NotaDebito2_0!$L$5:$L$454,1,0),0)</f>
        <v>0</v>
      </c>
      <c r="U1421" s="1227">
        <f>IFERROR(VLOOKUP($A1421,General!$D$6:$D$235,1,0),0)</f>
        <v>0</v>
      </c>
      <c r="V1421" s="1227">
        <f>IFERROR(VLOOKUP($A1421,Firma!$H$4:$H$232,1,0),0)</f>
        <v>0</v>
      </c>
      <c r="W1421" s="365" t="s">
        <v>1224</v>
      </c>
      <c r="X1421" s="1229" t="str">
        <f t="shared" si="24"/>
        <v>4163</v>
      </c>
    </row>
    <row r="1422" spans="1:24" x14ac:dyDescent="0.25">
      <c r="A1422" s="365" t="s">
        <v>1223</v>
      </c>
      <c r="B1422" s="1249" t="s">
        <v>1222</v>
      </c>
      <c r="C1422" s="1382"/>
      <c r="D1422" s="1090"/>
      <c r="E1422" s="449"/>
      <c r="F1422" s="1227" t="str">
        <f>IFERROR(VLOOKUP(A1422,Factura1_0!$K$5:$K$263,1,0),"0")</f>
        <v>0</v>
      </c>
      <c r="G1422" s="1227">
        <f>IFERROR(VLOOKUP(A1422,Boleta1_0!$K$5:$K$248,1,0),0)</f>
        <v>0</v>
      </c>
      <c r="H1422" s="1227">
        <f>IFERROR(VLOOKUP(A1422,'Nota de Débito1_0'!$K$5:$K$238,1,0),0)</f>
        <v>0</v>
      </c>
      <c r="I1422" s="1227">
        <f>IFERROR(VLOOKUP(A1422,'Nota de Crédito1_0'!$K$5:$K$238,1,0),0)</f>
        <v>0</v>
      </c>
      <c r="J1422" s="1227">
        <f>IFERROR(VLOOKUP(A1422,Retenciones1_0!$K$5:$K$237,1,0),0)</f>
        <v>0</v>
      </c>
      <c r="K1422" s="1227">
        <f>IFERROR(VLOOKUP(A1422,Percepciones1_0!$K$5:$K$236,1,0),0)</f>
        <v>0</v>
      </c>
      <c r="L1422" s="1227">
        <f>IFERROR(VLOOKUP(A1422,Guía1_0!$K$5:$K$235,1,0),0)</f>
        <v>0</v>
      </c>
      <c r="M1422" s="1227">
        <f>IFERROR(VLOOKUP(A1422,'Resumen Diario1_1'!$K$5:$K$233,1,0),0)</f>
        <v>0</v>
      </c>
      <c r="N1422" s="1227">
        <f>IFERROR(VLOOKUP(A1422,'Comunicación de Baja1_0'!$K$5:$K$233,1,0),0)</f>
        <v>0</v>
      </c>
      <c r="O1422" s="1227">
        <f>IFERROR(VLOOKUP(A1422,'Resumen de reversiones1_0'!$K$5:$K$1000,1,0),0)</f>
        <v>0</v>
      </c>
      <c r="P1422" s="1227" t="str">
        <f>IFERROR(VLOOKUP(A1422,Factura2_0!$L$5:$L$971,1,0),0)</f>
        <v>4164</v>
      </c>
      <c r="Q1422" s="1227">
        <f>IFERROR(VLOOKUP($A1422,Boleta2_0!$L$5:$L$1117,1,0),0)</f>
        <v>0</v>
      </c>
      <c r="R1422" s="1227">
        <f>IFERROR(VLOOKUP($A1422,'Servicios Públicos2_0'!$L$5:$L$462,1,0),0)</f>
        <v>0</v>
      </c>
      <c r="S1422" s="1227">
        <f>IFERROR(VLOOKUP($A1422,NotaCredito2_0!$L$5:$L$457,1,0),0)</f>
        <v>0</v>
      </c>
      <c r="T1422" s="1227">
        <f>IFERROR(VLOOKUP($A1422,NotaDebito2_0!$L$5:$L$454,1,0),0)</f>
        <v>0</v>
      </c>
      <c r="U1422" s="1227">
        <f>IFERROR(VLOOKUP($A1422,General!$D$6:$D$235,1,0),0)</f>
        <v>0</v>
      </c>
      <c r="V1422" s="1227">
        <f>IFERROR(VLOOKUP($A1422,Firma!$H$4:$H$232,1,0),0)</f>
        <v>0</v>
      </c>
      <c r="W1422" s="365" t="s">
        <v>1223</v>
      </c>
      <c r="X1422" s="1229" t="str">
        <f t="shared" si="24"/>
        <v>4164</v>
      </c>
    </row>
    <row r="1423" spans="1:24" x14ac:dyDescent="0.25">
      <c r="A1423" s="365" t="s">
        <v>1221</v>
      </c>
      <c r="B1423" s="1249" t="s">
        <v>654</v>
      </c>
      <c r="C1423" s="1382"/>
      <c r="D1423" s="1090"/>
      <c r="E1423" s="449"/>
      <c r="F1423" s="1227" t="str">
        <f>IFERROR(VLOOKUP(A1423,Factura1_0!$K$5:$K$263,1,0),"0")</f>
        <v>0</v>
      </c>
      <c r="G1423" s="1227">
        <f>IFERROR(VLOOKUP(A1423,Boleta1_0!$K$5:$K$248,1,0),0)</f>
        <v>0</v>
      </c>
      <c r="H1423" s="1227">
        <f>IFERROR(VLOOKUP(A1423,'Nota de Débito1_0'!$K$5:$K$238,1,0),0)</f>
        <v>0</v>
      </c>
      <c r="I1423" s="1227">
        <f>IFERROR(VLOOKUP(A1423,'Nota de Crédito1_0'!$K$5:$K$238,1,0),0)</f>
        <v>0</v>
      </c>
      <c r="J1423" s="1227">
        <f>IFERROR(VLOOKUP(A1423,Retenciones1_0!$K$5:$K$237,1,0),0)</f>
        <v>0</v>
      </c>
      <c r="K1423" s="1227">
        <f>IFERROR(VLOOKUP(A1423,Percepciones1_0!$K$5:$K$236,1,0),0)</f>
        <v>0</v>
      </c>
      <c r="L1423" s="1227">
        <f>IFERROR(VLOOKUP(A1423,Guía1_0!$K$5:$K$235,1,0),0)</f>
        <v>0</v>
      </c>
      <c r="M1423" s="1227">
        <f>IFERROR(VLOOKUP(A1423,'Resumen Diario1_1'!$K$5:$K$233,1,0),0)</f>
        <v>0</v>
      </c>
      <c r="N1423" s="1227">
        <f>IFERROR(VLOOKUP(A1423,'Comunicación de Baja1_0'!$K$5:$K$233,1,0),0)</f>
        <v>0</v>
      </c>
      <c r="O1423" s="1227">
        <f>IFERROR(VLOOKUP(A1423,'Resumen de reversiones1_0'!$K$5:$K$1000,1,0),0)</f>
        <v>0</v>
      </c>
      <c r="P1423" s="1227" t="str">
        <f>IFERROR(VLOOKUP(A1423,Factura2_0!$L$5:$L$971,1,0),0)</f>
        <v>4165</v>
      </c>
      <c r="Q1423" s="1227">
        <f>IFERROR(VLOOKUP($A1423,Boleta2_0!$L$5:$L$1117,1,0),0)</f>
        <v>0</v>
      </c>
      <c r="R1423" s="1227">
        <f>IFERROR(VLOOKUP($A1423,'Servicios Públicos2_0'!$L$5:$L$462,1,0),0)</f>
        <v>0</v>
      </c>
      <c r="S1423" s="1227">
        <f>IFERROR(VLOOKUP($A1423,NotaCredito2_0!$L$5:$L$457,1,0),0)</f>
        <v>0</v>
      </c>
      <c r="T1423" s="1227">
        <f>IFERROR(VLOOKUP($A1423,NotaDebito2_0!$L$5:$L$454,1,0),0)</f>
        <v>0</v>
      </c>
      <c r="U1423" s="1227">
        <f>IFERROR(VLOOKUP($A1423,General!$D$6:$D$235,1,0),0)</f>
        <v>0</v>
      </c>
      <c r="V1423" s="1227">
        <f>IFERROR(VLOOKUP($A1423,Firma!$H$4:$H$232,1,0),0)</f>
        <v>0</v>
      </c>
      <c r="W1423" s="365" t="s">
        <v>1221</v>
      </c>
      <c r="X1423" s="1229" t="str">
        <f t="shared" si="24"/>
        <v>4165</v>
      </c>
    </row>
    <row r="1424" spans="1:24" x14ac:dyDescent="0.25">
      <c r="A1424" s="365" t="s">
        <v>1220</v>
      </c>
      <c r="B1424" s="1249" t="s">
        <v>656</v>
      </c>
      <c r="C1424" s="1382"/>
      <c r="D1424" s="1090"/>
      <c r="E1424" s="449"/>
      <c r="F1424" s="1227" t="str">
        <f>IFERROR(VLOOKUP(A1424,Factura1_0!$K$5:$K$263,1,0),"0")</f>
        <v>0</v>
      </c>
      <c r="G1424" s="1227">
        <f>IFERROR(VLOOKUP(A1424,Boleta1_0!$K$5:$K$248,1,0),0)</f>
        <v>0</v>
      </c>
      <c r="H1424" s="1227">
        <f>IFERROR(VLOOKUP(A1424,'Nota de Débito1_0'!$K$5:$K$238,1,0),0)</f>
        <v>0</v>
      </c>
      <c r="I1424" s="1227">
        <f>IFERROR(VLOOKUP(A1424,'Nota de Crédito1_0'!$K$5:$K$238,1,0),0)</f>
        <v>0</v>
      </c>
      <c r="J1424" s="1227">
        <f>IFERROR(VLOOKUP(A1424,Retenciones1_0!$K$5:$K$237,1,0),0)</f>
        <v>0</v>
      </c>
      <c r="K1424" s="1227">
        <f>IFERROR(VLOOKUP(A1424,Percepciones1_0!$K$5:$K$236,1,0),0)</f>
        <v>0</v>
      </c>
      <c r="L1424" s="1227">
        <f>IFERROR(VLOOKUP(A1424,Guía1_0!$K$5:$K$235,1,0),0)</f>
        <v>0</v>
      </c>
      <c r="M1424" s="1227">
        <f>IFERROR(VLOOKUP(A1424,'Resumen Diario1_1'!$K$5:$K$233,1,0),0)</f>
        <v>0</v>
      </c>
      <c r="N1424" s="1227">
        <f>IFERROR(VLOOKUP(A1424,'Comunicación de Baja1_0'!$K$5:$K$233,1,0),0)</f>
        <v>0</v>
      </c>
      <c r="O1424" s="1227">
        <f>IFERROR(VLOOKUP(A1424,'Resumen de reversiones1_0'!$K$5:$K$1000,1,0),0)</f>
        <v>0</v>
      </c>
      <c r="P1424" s="1227">
        <f>IFERROR(VLOOKUP(A1424,Factura2_0!$L$5:$L$971,1,0),0)</f>
        <v>0</v>
      </c>
      <c r="Q1424" s="1227">
        <f>IFERROR(VLOOKUP($A1424,Boleta2_0!$L$5:$L$1117,1,0),0)</f>
        <v>0</v>
      </c>
      <c r="R1424" s="1227">
        <f>IFERROR(VLOOKUP($A1424,'Servicios Públicos2_0'!$L$5:$L$462,1,0),0)</f>
        <v>0</v>
      </c>
      <c r="S1424" s="1227">
        <f>IFERROR(VLOOKUP($A1424,NotaCredito2_0!$L$5:$L$457,1,0),0)</f>
        <v>0</v>
      </c>
      <c r="T1424" s="1227">
        <f>IFERROR(VLOOKUP($A1424,NotaDebito2_0!$L$5:$L$454,1,0),0)</f>
        <v>0</v>
      </c>
      <c r="U1424" s="1227">
        <f>IFERROR(VLOOKUP($A1424,General!$D$6:$D$235,1,0),0)</f>
        <v>0</v>
      </c>
      <c r="V1424" s="1227">
        <f>IFERROR(VLOOKUP($A1424,Firma!$H$4:$H$232,1,0),0)</f>
        <v>0</v>
      </c>
      <c r="W1424" s="365" t="s">
        <v>1220</v>
      </c>
      <c r="X1424" s="1229" t="str">
        <f t="shared" si="24"/>
        <v>4166</v>
      </c>
    </row>
    <row r="1425" spans="1:24" x14ac:dyDescent="0.25">
      <c r="A1425" s="365" t="s">
        <v>1219</v>
      </c>
      <c r="B1425" s="1249" t="s">
        <v>655</v>
      </c>
      <c r="C1425" s="1382"/>
      <c r="D1425" s="1090"/>
      <c r="E1425" s="449"/>
      <c r="F1425" s="1227" t="str">
        <f>IFERROR(VLOOKUP(A1425,Factura1_0!$K$5:$K$263,1,0),"0")</f>
        <v>0</v>
      </c>
      <c r="G1425" s="1227">
        <f>IFERROR(VLOOKUP(A1425,Boleta1_0!$K$5:$K$248,1,0),0)</f>
        <v>0</v>
      </c>
      <c r="H1425" s="1227">
        <f>IFERROR(VLOOKUP(A1425,'Nota de Débito1_0'!$K$5:$K$238,1,0),0)</f>
        <v>0</v>
      </c>
      <c r="I1425" s="1227">
        <f>IFERROR(VLOOKUP(A1425,'Nota de Crédito1_0'!$K$5:$K$238,1,0),0)</f>
        <v>0</v>
      </c>
      <c r="J1425" s="1227">
        <f>IFERROR(VLOOKUP(A1425,Retenciones1_0!$K$5:$K$237,1,0),0)</f>
        <v>0</v>
      </c>
      <c r="K1425" s="1227">
        <f>IFERROR(VLOOKUP(A1425,Percepciones1_0!$K$5:$K$236,1,0),0)</f>
        <v>0</v>
      </c>
      <c r="L1425" s="1227">
        <f>IFERROR(VLOOKUP(A1425,Guía1_0!$K$5:$K$235,1,0),0)</f>
        <v>0</v>
      </c>
      <c r="M1425" s="1227">
        <f>IFERROR(VLOOKUP(A1425,'Resumen Diario1_1'!$K$5:$K$233,1,0),0)</f>
        <v>0</v>
      </c>
      <c r="N1425" s="1227">
        <f>IFERROR(VLOOKUP(A1425,'Comunicación de Baja1_0'!$K$5:$K$233,1,0),0)</f>
        <v>0</v>
      </c>
      <c r="O1425" s="1227">
        <f>IFERROR(VLOOKUP(A1425,'Resumen de reversiones1_0'!$K$5:$K$1000,1,0),0)</f>
        <v>0</v>
      </c>
      <c r="P1425" s="1227" t="str">
        <f>IFERROR(VLOOKUP(A1425,Factura2_0!$L$5:$L$971,1,0),0)</f>
        <v>4167</v>
      </c>
      <c r="Q1425" s="1227">
        <f>IFERROR(VLOOKUP($A1425,Boleta2_0!$L$5:$L$1117,1,0),0)</f>
        <v>0</v>
      </c>
      <c r="R1425" s="1227">
        <f>IFERROR(VLOOKUP($A1425,'Servicios Públicos2_0'!$L$5:$L$462,1,0),0)</f>
        <v>0</v>
      </c>
      <c r="S1425" s="1227">
        <f>IFERROR(VLOOKUP($A1425,NotaCredito2_0!$L$5:$L$457,1,0),0)</f>
        <v>0</v>
      </c>
      <c r="T1425" s="1227">
        <f>IFERROR(VLOOKUP($A1425,NotaDebito2_0!$L$5:$L$454,1,0),0)</f>
        <v>0</v>
      </c>
      <c r="U1425" s="1227">
        <f>IFERROR(VLOOKUP($A1425,General!$D$6:$D$235,1,0),0)</f>
        <v>0</v>
      </c>
      <c r="V1425" s="1227">
        <f>IFERROR(VLOOKUP($A1425,Firma!$H$4:$H$232,1,0),0)</f>
        <v>0</v>
      </c>
      <c r="W1425" s="365" t="s">
        <v>1219</v>
      </c>
      <c r="X1425" s="1229" t="str">
        <f t="shared" si="24"/>
        <v>4167</v>
      </c>
    </row>
    <row r="1426" spans="1:24" x14ac:dyDescent="0.25">
      <c r="A1426" s="365" t="s">
        <v>1218</v>
      </c>
      <c r="B1426" s="1249" t="s">
        <v>657</v>
      </c>
      <c r="C1426" s="1382"/>
      <c r="D1426" s="1090"/>
      <c r="E1426" s="449"/>
      <c r="F1426" s="1227" t="str">
        <f>IFERROR(VLOOKUP(A1426,Factura1_0!$K$5:$K$263,1,0),"0")</f>
        <v>0</v>
      </c>
      <c r="G1426" s="1227">
        <f>IFERROR(VLOOKUP(A1426,Boleta1_0!$K$5:$K$248,1,0),0)</f>
        <v>0</v>
      </c>
      <c r="H1426" s="1227">
        <f>IFERROR(VLOOKUP(A1426,'Nota de Débito1_0'!$K$5:$K$238,1,0),0)</f>
        <v>0</v>
      </c>
      <c r="I1426" s="1227">
        <f>IFERROR(VLOOKUP(A1426,'Nota de Crédito1_0'!$K$5:$K$238,1,0),0)</f>
        <v>0</v>
      </c>
      <c r="J1426" s="1227">
        <f>IFERROR(VLOOKUP(A1426,Retenciones1_0!$K$5:$K$237,1,0),0)</f>
        <v>0</v>
      </c>
      <c r="K1426" s="1227">
        <f>IFERROR(VLOOKUP(A1426,Percepciones1_0!$K$5:$K$236,1,0),0)</f>
        <v>0</v>
      </c>
      <c r="L1426" s="1227">
        <f>IFERROR(VLOOKUP(A1426,Guía1_0!$K$5:$K$235,1,0),0)</f>
        <v>0</v>
      </c>
      <c r="M1426" s="1227">
        <f>IFERROR(VLOOKUP(A1426,'Resumen Diario1_1'!$K$5:$K$233,1,0),0)</f>
        <v>0</v>
      </c>
      <c r="N1426" s="1227">
        <f>IFERROR(VLOOKUP(A1426,'Comunicación de Baja1_0'!$K$5:$K$233,1,0),0)</f>
        <v>0</v>
      </c>
      <c r="O1426" s="1227">
        <f>IFERROR(VLOOKUP(A1426,'Resumen de reversiones1_0'!$K$5:$K$1000,1,0),0)</f>
        <v>0</v>
      </c>
      <c r="P1426" s="1227" t="str">
        <f>IFERROR(VLOOKUP(A1426,Factura2_0!$L$5:$L$971,1,0),0)</f>
        <v>4168</v>
      </c>
      <c r="Q1426" s="1227">
        <f>IFERROR(VLOOKUP($A1426,Boleta2_0!$L$5:$L$1117,1,0),0)</f>
        <v>0</v>
      </c>
      <c r="R1426" s="1227">
        <f>IFERROR(VLOOKUP($A1426,'Servicios Públicos2_0'!$L$5:$L$462,1,0),0)</f>
        <v>0</v>
      </c>
      <c r="S1426" s="1227">
        <f>IFERROR(VLOOKUP($A1426,NotaCredito2_0!$L$5:$L$457,1,0),0)</f>
        <v>0</v>
      </c>
      <c r="T1426" s="1227">
        <f>IFERROR(VLOOKUP($A1426,NotaDebito2_0!$L$5:$L$454,1,0),0)</f>
        <v>0</v>
      </c>
      <c r="U1426" s="1227">
        <f>IFERROR(VLOOKUP($A1426,General!$D$6:$D$235,1,0),0)</f>
        <v>0</v>
      </c>
      <c r="V1426" s="1227">
        <f>IFERROR(VLOOKUP($A1426,Firma!$H$4:$H$232,1,0),0)</f>
        <v>0</v>
      </c>
      <c r="W1426" s="365" t="s">
        <v>1218</v>
      </c>
      <c r="X1426" s="1229" t="str">
        <f t="shared" si="24"/>
        <v>4168</v>
      </c>
    </row>
    <row r="1427" spans="1:24" x14ac:dyDescent="0.25">
      <c r="A1427" s="365" t="s">
        <v>1217</v>
      </c>
      <c r="B1427" s="1249" t="s">
        <v>658</v>
      </c>
      <c r="C1427" s="1382"/>
      <c r="D1427" s="1090"/>
      <c r="E1427" s="449"/>
      <c r="F1427" s="1227" t="str">
        <f>IFERROR(VLOOKUP(A1427,Factura1_0!$K$5:$K$263,1,0),"0")</f>
        <v>0</v>
      </c>
      <c r="G1427" s="1227">
        <f>IFERROR(VLOOKUP(A1427,Boleta1_0!$K$5:$K$248,1,0),0)</f>
        <v>0</v>
      </c>
      <c r="H1427" s="1227">
        <f>IFERROR(VLOOKUP(A1427,'Nota de Débito1_0'!$K$5:$K$238,1,0),0)</f>
        <v>0</v>
      </c>
      <c r="I1427" s="1227">
        <f>IFERROR(VLOOKUP(A1427,'Nota de Crédito1_0'!$K$5:$K$238,1,0),0)</f>
        <v>0</v>
      </c>
      <c r="J1427" s="1227">
        <f>IFERROR(VLOOKUP(A1427,Retenciones1_0!$K$5:$K$237,1,0),0)</f>
        <v>0</v>
      </c>
      <c r="K1427" s="1227">
        <f>IFERROR(VLOOKUP(A1427,Percepciones1_0!$K$5:$K$236,1,0),0)</f>
        <v>0</v>
      </c>
      <c r="L1427" s="1227">
        <f>IFERROR(VLOOKUP(A1427,Guía1_0!$K$5:$K$235,1,0),0)</f>
        <v>0</v>
      </c>
      <c r="M1427" s="1227">
        <f>IFERROR(VLOOKUP(A1427,'Resumen Diario1_1'!$K$5:$K$233,1,0),0)</f>
        <v>0</v>
      </c>
      <c r="N1427" s="1227">
        <f>IFERROR(VLOOKUP(A1427,'Comunicación de Baja1_0'!$K$5:$K$233,1,0),0)</f>
        <v>0</v>
      </c>
      <c r="O1427" s="1227">
        <f>IFERROR(VLOOKUP(A1427,'Resumen de reversiones1_0'!$K$5:$K$1000,1,0),0)</f>
        <v>0</v>
      </c>
      <c r="P1427" s="1227">
        <f>IFERROR(VLOOKUP(A1427,Factura2_0!$L$5:$L$971,1,0),0)</f>
        <v>0</v>
      </c>
      <c r="Q1427" s="1227">
        <f>IFERROR(VLOOKUP($A1427,Boleta2_0!$L$5:$L$1117,1,0),0)</f>
        <v>0</v>
      </c>
      <c r="R1427" s="1227">
        <f>IFERROR(VLOOKUP($A1427,'Servicios Públicos2_0'!$L$5:$L$462,1,0),0)</f>
        <v>0</v>
      </c>
      <c r="S1427" s="1227">
        <f>IFERROR(VLOOKUP($A1427,NotaCredito2_0!$L$5:$L$457,1,0),0)</f>
        <v>0</v>
      </c>
      <c r="T1427" s="1227">
        <f>IFERROR(VLOOKUP($A1427,NotaDebito2_0!$L$5:$L$454,1,0),0)</f>
        <v>0</v>
      </c>
      <c r="U1427" s="1227">
        <f>IFERROR(VLOOKUP($A1427,General!$D$6:$D$235,1,0),0)</f>
        <v>0</v>
      </c>
      <c r="V1427" s="1227">
        <f>IFERROR(VLOOKUP($A1427,Firma!$H$4:$H$232,1,0),0)</f>
        <v>0</v>
      </c>
      <c r="W1427" s="365" t="s">
        <v>1217</v>
      </c>
      <c r="X1427" s="1229" t="str">
        <f t="shared" si="24"/>
        <v>4169</v>
      </c>
    </row>
    <row r="1428" spans="1:24" x14ac:dyDescent="0.25">
      <c r="A1428" s="365" t="s">
        <v>1216</v>
      </c>
      <c r="B1428" s="1249" t="s">
        <v>5834</v>
      </c>
      <c r="C1428" s="1382"/>
      <c r="D1428" s="1090"/>
      <c r="E1428" s="449"/>
      <c r="F1428" s="1227" t="str">
        <f>IFERROR(VLOOKUP(A1428,Factura1_0!$K$5:$K$263,1,0),"0")</f>
        <v>0</v>
      </c>
      <c r="G1428" s="1227">
        <f>IFERROR(VLOOKUP(A1428,Boleta1_0!$K$5:$K$248,1,0),0)</f>
        <v>0</v>
      </c>
      <c r="H1428" s="1227">
        <f>IFERROR(VLOOKUP(A1428,'Nota de Débito1_0'!$K$5:$K$238,1,0),0)</f>
        <v>0</v>
      </c>
      <c r="I1428" s="1227">
        <f>IFERROR(VLOOKUP(A1428,'Nota de Crédito1_0'!$K$5:$K$238,1,0),0)</f>
        <v>0</v>
      </c>
      <c r="J1428" s="1227">
        <f>IFERROR(VLOOKUP(A1428,Retenciones1_0!$K$5:$K$237,1,0),0)</f>
        <v>0</v>
      </c>
      <c r="K1428" s="1227">
        <f>IFERROR(VLOOKUP(A1428,Percepciones1_0!$K$5:$K$236,1,0),0)</f>
        <v>0</v>
      </c>
      <c r="L1428" s="1227">
        <f>IFERROR(VLOOKUP(A1428,Guía1_0!$K$5:$K$235,1,0),0)</f>
        <v>0</v>
      </c>
      <c r="M1428" s="1227">
        <f>IFERROR(VLOOKUP(A1428,'Resumen Diario1_1'!$K$5:$K$233,1,0),0)</f>
        <v>0</v>
      </c>
      <c r="N1428" s="1227">
        <f>IFERROR(VLOOKUP(A1428,'Comunicación de Baja1_0'!$K$5:$K$233,1,0),0)</f>
        <v>0</v>
      </c>
      <c r="O1428" s="1227">
        <f>IFERROR(VLOOKUP(A1428,'Resumen de reversiones1_0'!$K$5:$K$1000,1,0),0)</f>
        <v>0</v>
      </c>
      <c r="P1428" s="1227" t="str">
        <f>IFERROR(VLOOKUP(A1428,Factura2_0!$L$5:$L$971,1,0),0)</f>
        <v>4170</v>
      </c>
      <c r="Q1428" s="1227">
        <f>IFERROR(VLOOKUP($A1428,Boleta2_0!$L$5:$L$1117,1,0),0)</f>
        <v>0</v>
      </c>
      <c r="R1428" s="1227">
        <f>IFERROR(VLOOKUP($A1428,'Servicios Públicos2_0'!$L$5:$L$462,1,0),0)</f>
        <v>0</v>
      </c>
      <c r="S1428" s="1227">
        <f>IFERROR(VLOOKUP($A1428,NotaCredito2_0!$L$5:$L$457,1,0),0)</f>
        <v>0</v>
      </c>
      <c r="T1428" s="1227">
        <f>IFERROR(VLOOKUP($A1428,NotaDebito2_0!$L$5:$L$454,1,0),0)</f>
        <v>0</v>
      </c>
      <c r="U1428" s="1227">
        <f>IFERROR(VLOOKUP($A1428,General!$D$6:$D$235,1,0),0)</f>
        <v>0</v>
      </c>
      <c r="V1428" s="1227">
        <f>IFERROR(VLOOKUP($A1428,Firma!$H$4:$H$232,1,0),0)</f>
        <v>0</v>
      </c>
      <c r="W1428" s="365" t="s">
        <v>1216</v>
      </c>
      <c r="X1428" s="1229" t="str">
        <f t="shared" si="24"/>
        <v>4170</v>
      </c>
    </row>
    <row r="1429" spans="1:24" x14ac:dyDescent="0.25">
      <c r="A1429" s="365" t="s">
        <v>1215</v>
      </c>
      <c r="B1429" s="1249" t="s">
        <v>659</v>
      </c>
      <c r="C1429" s="1382"/>
      <c r="D1429" s="1090"/>
      <c r="E1429" s="449"/>
      <c r="F1429" s="1227" t="str">
        <f>IFERROR(VLOOKUP(A1429,Factura1_0!$K$5:$K$263,1,0),"0")</f>
        <v>0</v>
      </c>
      <c r="G1429" s="1227">
        <f>IFERROR(VLOOKUP(A1429,Boleta1_0!$K$5:$K$248,1,0),0)</f>
        <v>0</v>
      </c>
      <c r="H1429" s="1227">
        <f>IFERROR(VLOOKUP(A1429,'Nota de Débito1_0'!$K$5:$K$238,1,0),0)</f>
        <v>0</v>
      </c>
      <c r="I1429" s="1227">
        <f>IFERROR(VLOOKUP(A1429,'Nota de Crédito1_0'!$K$5:$K$238,1,0),0)</f>
        <v>0</v>
      </c>
      <c r="J1429" s="1227">
        <f>IFERROR(VLOOKUP(A1429,Retenciones1_0!$K$5:$K$237,1,0),0)</f>
        <v>0</v>
      </c>
      <c r="K1429" s="1227">
        <f>IFERROR(VLOOKUP(A1429,Percepciones1_0!$K$5:$K$236,1,0),0)</f>
        <v>0</v>
      </c>
      <c r="L1429" s="1227">
        <f>IFERROR(VLOOKUP(A1429,Guía1_0!$K$5:$K$235,1,0),0)</f>
        <v>0</v>
      </c>
      <c r="M1429" s="1227">
        <f>IFERROR(VLOOKUP(A1429,'Resumen Diario1_1'!$K$5:$K$233,1,0),0)</f>
        <v>0</v>
      </c>
      <c r="N1429" s="1227">
        <f>IFERROR(VLOOKUP(A1429,'Comunicación de Baja1_0'!$K$5:$K$233,1,0),0)</f>
        <v>0</v>
      </c>
      <c r="O1429" s="1227">
        <f>IFERROR(VLOOKUP(A1429,'Resumen de reversiones1_0'!$K$5:$K$1000,1,0),0)</f>
        <v>0</v>
      </c>
      <c r="P1429" s="1227">
        <f>IFERROR(VLOOKUP(A1429,Factura2_0!$L$5:$L$971,1,0),0)</f>
        <v>0</v>
      </c>
      <c r="Q1429" s="1227">
        <f>IFERROR(VLOOKUP($A1429,Boleta2_0!$L$5:$L$1117,1,0),0)</f>
        <v>0</v>
      </c>
      <c r="R1429" s="1227">
        <f>IFERROR(VLOOKUP($A1429,'Servicios Públicos2_0'!$L$5:$L$462,1,0),0)</f>
        <v>0</v>
      </c>
      <c r="S1429" s="1227">
        <f>IFERROR(VLOOKUP($A1429,NotaCredito2_0!$L$5:$L$457,1,0),0)</f>
        <v>0</v>
      </c>
      <c r="T1429" s="1227">
        <f>IFERROR(VLOOKUP($A1429,NotaDebito2_0!$L$5:$L$454,1,0),0)</f>
        <v>0</v>
      </c>
      <c r="U1429" s="1227">
        <f>IFERROR(VLOOKUP($A1429,General!$D$6:$D$235,1,0),0)</f>
        <v>0</v>
      </c>
      <c r="V1429" s="1227">
        <f>IFERROR(VLOOKUP($A1429,Firma!$H$4:$H$232,1,0),0)</f>
        <v>0</v>
      </c>
      <c r="W1429" s="365" t="s">
        <v>1215</v>
      </c>
      <c r="X1429" s="1229" t="str">
        <f t="shared" si="24"/>
        <v>4171</v>
      </c>
    </row>
    <row r="1430" spans="1:24" x14ac:dyDescent="0.25">
      <c r="A1430" s="365" t="s">
        <v>1214</v>
      </c>
      <c r="B1430" s="1249" t="s">
        <v>660</v>
      </c>
      <c r="C1430" s="1382"/>
      <c r="D1430" s="1090"/>
      <c r="E1430" s="449"/>
      <c r="F1430" s="1227" t="str">
        <f>IFERROR(VLOOKUP(A1430,Factura1_0!$K$5:$K$263,1,0),"0")</f>
        <v>0</v>
      </c>
      <c r="G1430" s="1227">
        <f>IFERROR(VLOOKUP(A1430,Boleta1_0!$K$5:$K$248,1,0),0)</f>
        <v>0</v>
      </c>
      <c r="H1430" s="1227">
        <f>IFERROR(VLOOKUP(A1430,'Nota de Débito1_0'!$K$5:$K$238,1,0),0)</f>
        <v>0</v>
      </c>
      <c r="I1430" s="1227">
        <f>IFERROR(VLOOKUP(A1430,'Nota de Crédito1_0'!$K$5:$K$238,1,0),0)</f>
        <v>0</v>
      </c>
      <c r="J1430" s="1227">
        <f>IFERROR(VLOOKUP(A1430,Retenciones1_0!$K$5:$K$237,1,0),0)</f>
        <v>0</v>
      </c>
      <c r="K1430" s="1227">
        <f>IFERROR(VLOOKUP(A1430,Percepciones1_0!$K$5:$K$236,1,0),0)</f>
        <v>0</v>
      </c>
      <c r="L1430" s="1227">
        <f>IFERROR(VLOOKUP(A1430,Guía1_0!$K$5:$K$235,1,0),0)</f>
        <v>0</v>
      </c>
      <c r="M1430" s="1227">
        <f>IFERROR(VLOOKUP(A1430,'Resumen Diario1_1'!$K$5:$K$233,1,0),0)</f>
        <v>0</v>
      </c>
      <c r="N1430" s="1227">
        <f>IFERROR(VLOOKUP(A1430,'Comunicación de Baja1_0'!$K$5:$K$233,1,0),0)</f>
        <v>0</v>
      </c>
      <c r="O1430" s="1227">
        <f>IFERROR(VLOOKUP(A1430,'Resumen de reversiones1_0'!$K$5:$K$1000,1,0),0)</f>
        <v>0</v>
      </c>
      <c r="P1430" s="1227" t="str">
        <f>IFERROR(VLOOKUP(A1430,Factura2_0!$L$5:$L$971,1,0),0)</f>
        <v>4172</v>
      </c>
      <c r="Q1430" s="1227">
        <f>IFERROR(VLOOKUP($A1430,Boleta2_0!$L$5:$L$1117,1,0),0)</f>
        <v>0</v>
      </c>
      <c r="R1430" s="1227">
        <f>IFERROR(VLOOKUP($A1430,'Servicios Públicos2_0'!$L$5:$L$462,1,0),0)</f>
        <v>0</v>
      </c>
      <c r="S1430" s="1227">
        <f>IFERROR(VLOOKUP($A1430,NotaCredito2_0!$L$5:$L$457,1,0),0)</f>
        <v>0</v>
      </c>
      <c r="T1430" s="1227">
        <f>IFERROR(VLOOKUP($A1430,NotaDebito2_0!$L$5:$L$454,1,0),0)</f>
        <v>0</v>
      </c>
      <c r="U1430" s="1227">
        <f>IFERROR(VLOOKUP($A1430,General!$D$6:$D$235,1,0),0)</f>
        <v>0</v>
      </c>
      <c r="V1430" s="1227">
        <f>IFERROR(VLOOKUP($A1430,Firma!$H$4:$H$232,1,0),0)</f>
        <v>0</v>
      </c>
      <c r="W1430" s="365" t="s">
        <v>1214</v>
      </c>
      <c r="X1430" s="1229" t="str">
        <f t="shared" si="24"/>
        <v>4172</v>
      </c>
    </row>
    <row r="1431" spans="1:24" x14ac:dyDescent="0.25">
      <c r="A1431" s="365" t="s">
        <v>1213</v>
      </c>
      <c r="B1431" s="1249" t="s">
        <v>661</v>
      </c>
      <c r="C1431" s="1382"/>
      <c r="D1431" s="1090"/>
      <c r="E1431" s="449"/>
      <c r="F1431" s="1227" t="str">
        <f>IFERROR(VLOOKUP(A1431,Factura1_0!$K$5:$K$263,1,0),"0")</f>
        <v>0</v>
      </c>
      <c r="G1431" s="1227">
        <f>IFERROR(VLOOKUP(A1431,Boleta1_0!$K$5:$K$248,1,0),0)</f>
        <v>0</v>
      </c>
      <c r="H1431" s="1227">
        <f>IFERROR(VLOOKUP(A1431,'Nota de Débito1_0'!$K$5:$K$238,1,0),0)</f>
        <v>0</v>
      </c>
      <c r="I1431" s="1227">
        <f>IFERROR(VLOOKUP(A1431,'Nota de Crédito1_0'!$K$5:$K$238,1,0),0)</f>
        <v>0</v>
      </c>
      <c r="J1431" s="1227">
        <f>IFERROR(VLOOKUP(A1431,Retenciones1_0!$K$5:$K$237,1,0),0)</f>
        <v>0</v>
      </c>
      <c r="K1431" s="1227">
        <f>IFERROR(VLOOKUP(A1431,Percepciones1_0!$K$5:$K$236,1,0),0)</f>
        <v>0</v>
      </c>
      <c r="L1431" s="1227">
        <f>IFERROR(VLOOKUP(A1431,Guía1_0!$K$5:$K$235,1,0),0)</f>
        <v>0</v>
      </c>
      <c r="M1431" s="1227">
        <f>IFERROR(VLOOKUP(A1431,'Resumen Diario1_1'!$K$5:$K$233,1,0),0)</f>
        <v>0</v>
      </c>
      <c r="N1431" s="1227">
        <f>IFERROR(VLOOKUP(A1431,'Comunicación de Baja1_0'!$K$5:$K$233,1,0),0)</f>
        <v>0</v>
      </c>
      <c r="O1431" s="1227">
        <f>IFERROR(VLOOKUP(A1431,'Resumen de reversiones1_0'!$K$5:$K$1000,1,0),0)</f>
        <v>0</v>
      </c>
      <c r="P1431" s="1227" t="str">
        <f>IFERROR(VLOOKUP(A1431,Factura2_0!$L$5:$L$971,1,0),0)</f>
        <v>4173</v>
      </c>
      <c r="Q1431" s="1227">
        <f>IFERROR(VLOOKUP($A1431,Boleta2_0!$L$5:$L$1117,1,0),0)</f>
        <v>0</v>
      </c>
      <c r="R1431" s="1227">
        <f>IFERROR(VLOOKUP($A1431,'Servicios Públicos2_0'!$L$5:$L$462,1,0),0)</f>
        <v>0</v>
      </c>
      <c r="S1431" s="1227">
        <f>IFERROR(VLOOKUP($A1431,NotaCredito2_0!$L$5:$L$457,1,0),0)</f>
        <v>0</v>
      </c>
      <c r="T1431" s="1227">
        <f>IFERROR(VLOOKUP($A1431,NotaDebito2_0!$L$5:$L$454,1,0),0)</f>
        <v>0</v>
      </c>
      <c r="U1431" s="1227">
        <f>IFERROR(VLOOKUP($A1431,General!$D$6:$D$235,1,0),0)</f>
        <v>0</v>
      </c>
      <c r="V1431" s="1227">
        <f>IFERROR(VLOOKUP($A1431,Firma!$H$4:$H$232,1,0),0)</f>
        <v>0</v>
      </c>
      <c r="W1431" s="365" t="s">
        <v>1213</v>
      </c>
      <c r="X1431" s="1229" t="str">
        <f t="shared" si="24"/>
        <v>4173</v>
      </c>
    </row>
    <row r="1432" spans="1:24" x14ac:dyDescent="0.25">
      <c r="A1432" s="365" t="s">
        <v>1212</v>
      </c>
      <c r="B1432" s="1249" t="s">
        <v>662</v>
      </c>
      <c r="C1432" s="1382"/>
      <c r="D1432" s="1090"/>
      <c r="E1432" s="449"/>
      <c r="F1432" s="1227" t="str">
        <f>IFERROR(VLOOKUP(A1432,Factura1_0!$K$5:$K$263,1,0),"0")</f>
        <v>0</v>
      </c>
      <c r="G1432" s="1227">
        <f>IFERROR(VLOOKUP(A1432,Boleta1_0!$K$5:$K$248,1,0),0)</f>
        <v>0</v>
      </c>
      <c r="H1432" s="1227">
        <f>IFERROR(VLOOKUP(A1432,'Nota de Débito1_0'!$K$5:$K$238,1,0),0)</f>
        <v>0</v>
      </c>
      <c r="I1432" s="1227">
        <f>IFERROR(VLOOKUP(A1432,'Nota de Crédito1_0'!$K$5:$K$238,1,0),0)</f>
        <v>0</v>
      </c>
      <c r="J1432" s="1227">
        <f>IFERROR(VLOOKUP(A1432,Retenciones1_0!$K$5:$K$237,1,0),0)</f>
        <v>0</v>
      </c>
      <c r="K1432" s="1227">
        <f>IFERROR(VLOOKUP(A1432,Percepciones1_0!$K$5:$K$236,1,0),0)</f>
        <v>0</v>
      </c>
      <c r="L1432" s="1227">
        <f>IFERROR(VLOOKUP(A1432,Guía1_0!$K$5:$K$235,1,0),0)</f>
        <v>0</v>
      </c>
      <c r="M1432" s="1227">
        <f>IFERROR(VLOOKUP(A1432,'Resumen Diario1_1'!$K$5:$K$233,1,0),0)</f>
        <v>0</v>
      </c>
      <c r="N1432" s="1227">
        <f>IFERROR(VLOOKUP(A1432,'Comunicación de Baja1_0'!$K$5:$K$233,1,0),0)</f>
        <v>0</v>
      </c>
      <c r="O1432" s="1227">
        <f>IFERROR(VLOOKUP(A1432,'Resumen de reversiones1_0'!$K$5:$K$1000,1,0),0)</f>
        <v>0</v>
      </c>
      <c r="P1432" s="1227" t="str">
        <f>IFERROR(VLOOKUP(A1432,Factura2_0!$L$5:$L$971,1,0),0)</f>
        <v>4174</v>
      </c>
      <c r="Q1432" s="1227">
        <f>IFERROR(VLOOKUP($A1432,Boleta2_0!$L$5:$L$1117,1,0),0)</f>
        <v>0</v>
      </c>
      <c r="R1432" s="1227">
        <f>IFERROR(VLOOKUP($A1432,'Servicios Públicos2_0'!$L$5:$L$462,1,0),0)</f>
        <v>0</v>
      </c>
      <c r="S1432" s="1227">
        <f>IFERROR(VLOOKUP($A1432,NotaCredito2_0!$L$5:$L$457,1,0),0)</f>
        <v>0</v>
      </c>
      <c r="T1432" s="1227">
        <f>IFERROR(VLOOKUP($A1432,NotaDebito2_0!$L$5:$L$454,1,0),0)</f>
        <v>0</v>
      </c>
      <c r="U1432" s="1227">
        <f>IFERROR(VLOOKUP($A1432,General!$D$6:$D$235,1,0),0)</f>
        <v>0</v>
      </c>
      <c r="V1432" s="1227">
        <f>IFERROR(VLOOKUP($A1432,Firma!$H$4:$H$232,1,0),0)</f>
        <v>0</v>
      </c>
      <c r="W1432" s="365" t="s">
        <v>1212</v>
      </c>
      <c r="X1432" s="1229" t="str">
        <f t="shared" si="24"/>
        <v>4174</v>
      </c>
    </row>
    <row r="1433" spans="1:24" x14ac:dyDescent="0.25">
      <c r="A1433" s="365" t="s">
        <v>1211</v>
      </c>
      <c r="B1433" s="1249" t="s">
        <v>663</v>
      </c>
      <c r="C1433" s="1382"/>
      <c r="D1433" s="1090"/>
      <c r="E1433" s="449"/>
      <c r="F1433" s="1227" t="str">
        <f>IFERROR(VLOOKUP(A1433,Factura1_0!$K$5:$K$263,1,0),"0")</f>
        <v>0</v>
      </c>
      <c r="G1433" s="1227">
        <f>IFERROR(VLOOKUP(A1433,Boleta1_0!$K$5:$K$248,1,0),0)</f>
        <v>0</v>
      </c>
      <c r="H1433" s="1227">
        <f>IFERROR(VLOOKUP(A1433,'Nota de Débito1_0'!$K$5:$K$238,1,0),0)</f>
        <v>0</v>
      </c>
      <c r="I1433" s="1227">
        <f>IFERROR(VLOOKUP(A1433,'Nota de Crédito1_0'!$K$5:$K$238,1,0),0)</f>
        <v>0</v>
      </c>
      <c r="J1433" s="1227">
        <f>IFERROR(VLOOKUP(A1433,Retenciones1_0!$K$5:$K$237,1,0),0)</f>
        <v>0</v>
      </c>
      <c r="K1433" s="1227">
        <f>IFERROR(VLOOKUP(A1433,Percepciones1_0!$K$5:$K$236,1,0),0)</f>
        <v>0</v>
      </c>
      <c r="L1433" s="1227">
        <f>IFERROR(VLOOKUP(A1433,Guía1_0!$K$5:$K$235,1,0),0)</f>
        <v>0</v>
      </c>
      <c r="M1433" s="1227">
        <f>IFERROR(VLOOKUP(A1433,'Resumen Diario1_1'!$K$5:$K$233,1,0),0)</f>
        <v>0</v>
      </c>
      <c r="N1433" s="1227">
        <f>IFERROR(VLOOKUP(A1433,'Comunicación de Baja1_0'!$K$5:$K$233,1,0),0)</f>
        <v>0</v>
      </c>
      <c r="O1433" s="1227">
        <f>IFERROR(VLOOKUP(A1433,'Resumen de reversiones1_0'!$K$5:$K$1000,1,0),0)</f>
        <v>0</v>
      </c>
      <c r="P1433" s="1227">
        <f>IFERROR(VLOOKUP(A1433,Factura2_0!$L$5:$L$971,1,0),0)</f>
        <v>0</v>
      </c>
      <c r="Q1433" s="1227">
        <f>IFERROR(VLOOKUP($A1433,Boleta2_0!$L$5:$L$1117,1,0),0)</f>
        <v>0</v>
      </c>
      <c r="R1433" s="1227">
        <f>IFERROR(VLOOKUP($A1433,'Servicios Públicos2_0'!$L$5:$L$462,1,0),0)</f>
        <v>0</v>
      </c>
      <c r="S1433" s="1227">
        <f>IFERROR(VLOOKUP($A1433,NotaCredito2_0!$L$5:$L$457,1,0),0)</f>
        <v>0</v>
      </c>
      <c r="T1433" s="1227">
        <f>IFERROR(VLOOKUP($A1433,NotaDebito2_0!$L$5:$L$454,1,0),0)</f>
        <v>0</v>
      </c>
      <c r="U1433" s="1227">
        <f>IFERROR(VLOOKUP($A1433,General!$D$6:$D$235,1,0),0)</f>
        <v>0</v>
      </c>
      <c r="V1433" s="1227">
        <f>IFERROR(VLOOKUP($A1433,Firma!$H$4:$H$232,1,0),0)</f>
        <v>0</v>
      </c>
      <c r="W1433" s="365" t="s">
        <v>1211</v>
      </c>
      <c r="X1433" s="1229" t="str">
        <f t="shared" si="24"/>
        <v>4175</v>
      </c>
    </row>
    <row r="1434" spans="1:24" x14ac:dyDescent="0.25">
      <c r="A1434" s="365" t="s">
        <v>1210</v>
      </c>
      <c r="B1434" s="1249" t="s">
        <v>6068</v>
      </c>
      <c r="C1434" s="1382"/>
      <c r="D1434" s="1090"/>
      <c r="E1434" s="449"/>
      <c r="F1434" s="1227" t="str">
        <f>IFERROR(VLOOKUP(A1434,Factura1_0!$K$5:$K$263,1,0),"0")</f>
        <v>0</v>
      </c>
      <c r="G1434" s="1227">
        <f>IFERROR(VLOOKUP(A1434,Boleta1_0!$K$5:$K$248,1,0),0)</f>
        <v>0</v>
      </c>
      <c r="H1434" s="1227">
        <f>IFERROR(VLOOKUP(A1434,'Nota de Débito1_0'!$K$5:$K$238,1,0),0)</f>
        <v>0</v>
      </c>
      <c r="I1434" s="1227">
        <f>IFERROR(VLOOKUP(A1434,'Nota de Crédito1_0'!$K$5:$K$238,1,0),0)</f>
        <v>0</v>
      </c>
      <c r="J1434" s="1227">
        <f>IFERROR(VLOOKUP(A1434,Retenciones1_0!$K$5:$K$237,1,0),0)</f>
        <v>0</v>
      </c>
      <c r="K1434" s="1227">
        <f>IFERROR(VLOOKUP(A1434,Percepciones1_0!$K$5:$K$236,1,0),0)</f>
        <v>0</v>
      </c>
      <c r="L1434" s="1227">
        <f>IFERROR(VLOOKUP(A1434,Guía1_0!$K$5:$K$235,1,0),0)</f>
        <v>0</v>
      </c>
      <c r="M1434" s="1227">
        <f>IFERROR(VLOOKUP(A1434,'Resumen Diario1_1'!$K$5:$K$233,1,0),0)</f>
        <v>0</v>
      </c>
      <c r="N1434" s="1227">
        <f>IFERROR(VLOOKUP(A1434,'Comunicación de Baja1_0'!$K$5:$K$233,1,0),0)</f>
        <v>0</v>
      </c>
      <c r="O1434" s="1227">
        <f>IFERROR(VLOOKUP(A1434,'Resumen de reversiones1_0'!$K$5:$K$1000,1,0),0)</f>
        <v>0</v>
      </c>
      <c r="P1434" s="1227" t="str">
        <f>IFERROR(VLOOKUP(A1434,Factura2_0!$L$5:$L$971,1,0),0)</f>
        <v>4176</v>
      </c>
      <c r="Q1434" s="1227">
        <f>IFERROR(VLOOKUP($A1434,Boleta2_0!$L$5:$L$1117,1,0),0)</f>
        <v>0</v>
      </c>
      <c r="R1434" s="1227">
        <f>IFERROR(VLOOKUP($A1434,'Servicios Públicos2_0'!$L$5:$L$462,1,0),0)</f>
        <v>0</v>
      </c>
      <c r="S1434" s="1227">
        <f>IFERROR(VLOOKUP($A1434,NotaCredito2_0!$L$5:$L$457,1,0),0)</f>
        <v>0</v>
      </c>
      <c r="T1434" s="1227">
        <f>IFERROR(VLOOKUP($A1434,NotaDebito2_0!$L$5:$L$454,1,0),0)</f>
        <v>0</v>
      </c>
      <c r="U1434" s="1227">
        <f>IFERROR(VLOOKUP($A1434,General!$D$6:$D$235,1,0),0)</f>
        <v>0</v>
      </c>
      <c r="V1434" s="1227">
        <f>IFERROR(VLOOKUP($A1434,Firma!$H$4:$H$232,1,0),0)</f>
        <v>0</v>
      </c>
      <c r="W1434" s="365" t="s">
        <v>1210</v>
      </c>
      <c r="X1434" s="1229" t="str">
        <f t="shared" si="24"/>
        <v>4176</v>
      </c>
    </row>
    <row r="1435" spans="1:24" x14ac:dyDescent="0.25">
      <c r="A1435" s="365" t="s">
        <v>1209</v>
      </c>
      <c r="B1435" s="1249" t="s">
        <v>664</v>
      </c>
      <c r="C1435" s="1382"/>
      <c r="D1435" s="1090"/>
      <c r="E1435" s="449"/>
      <c r="F1435" s="1227" t="str">
        <f>IFERROR(VLOOKUP(A1435,Factura1_0!$K$5:$K$263,1,0),"0")</f>
        <v>0</v>
      </c>
      <c r="G1435" s="1227">
        <f>IFERROR(VLOOKUP(A1435,Boleta1_0!$K$5:$K$248,1,0),0)</f>
        <v>0</v>
      </c>
      <c r="H1435" s="1227">
        <f>IFERROR(VLOOKUP(A1435,'Nota de Débito1_0'!$K$5:$K$238,1,0),0)</f>
        <v>0</v>
      </c>
      <c r="I1435" s="1227">
        <f>IFERROR(VLOOKUP(A1435,'Nota de Crédito1_0'!$K$5:$K$238,1,0),0)</f>
        <v>0</v>
      </c>
      <c r="J1435" s="1227">
        <f>IFERROR(VLOOKUP(A1435,Retenciones1_0!$K$5:$K$237,1,0),0)</f>
        <v>0</v>
      </c>
      <c r="K1435" s="1227">
        <f>IFERROR(VLOOKUP(A1435,Percepciones1_0!$K$5:$K$236,1,0),0)</f>
        <v>0</v>
      </c>
      <c r="L1435" s="1227">
        <f>IFERROR(VLOOKUP(A1435,Guía1_0!$K$5:$K$235,1,0),0)</f>
        <v>0</v>
      </c>
      <c r="M1435" s="1227">
        <f>IFERROR(VLOOKUP(A1435,'Resumen Diario1_1'!$K$5:$K$233,1,0),0)</f>
        <v>0</v>
      </c>
      <c r="N1435" s="1227">
        <f>IFERROR(VLOOKUP(A1435,'Comunicación de Baja1_0'!$K$5:$K$233,1,0),0)</f>
        <v>0</v>
      </c>
      <c r="O1435" s="1227">
        <f>IFERROR(VLOOKUP(A1435,'Resumen de reversiones1_0'!$K$5:$K$1000,1,0),0)</f>
        <v>0</v>
      </c>
      <c r="P1435" s="1227">
        <f>IFERROR(VLOOKUP(A1435,Factura2_0!$L$5:$L$971,1,0),0)</f>
        <v>0</v>
      </c>
      <c r="Q1435" s="1227">
        <f>IFERROR(VLOOKUP($A1435,Boleta2_0!$L$5:$L$1117,1,0),0)</f>
        <v>0</v>
      </c>
      <c r="R1435" s="1227">
        <f>IFERROR(VLOOKUP($A1435,'Servicios Públicos2_0'!$L$5:$L$462,1,0),0)</f>
        <v>0</v>
      </c>
      <c r="S1435" s="1227">
        <f>IFERROR(VLOOKUP($A1435,NotaCredito2_0!$L$5:$L$457,1,0),0)</f>
        <v>0</v>
      </c>
      <c r="T1435" s="1227">
        <f>IFERROR(VLOOKUP($A1435,NotaDebito2_0!$L$5:$L$454,1,0),0)</f>
        <v>0</v>
      </c>
      <c r="U1435" s="1227">
        <f>IFERROR(VLOOKUP($A1435,General!$D$6:$D$235,1,0),0)</f>
        <v>0</v>
      </c>
      <c r="V1435" s="1227">
        <f>IFERROR(VLOOKUP($A1435,Firma!$H$4:$H$232,1,0),0)</f>
        <v>0</v>
      </c>
      <c r="W1435" s="365" t="s">
        <v>1209</v>
      </c>
      <c r="X1435" s="1229" t="str">
        <f t="shared" si="24"/>
        <v>4177</v>
      </c>
    </row>
    <row r="1436" spans="1:24" x14ac:dyDescent="0.25">
      <c r="A1436" s="365" t="s">
        <v>1208</v>
      </c>
      <c r="B1436" s="1249" t="s">
        <v>665</v>
      </c>
      <c r="C1436" s="1382"/>
      <c r="D1436" s="1090"/>
      <c r="E1436" s="449"/>
      <c r="F1436" s="1227" t="str">
        <f>IFERROR(VLOOKUP(A1436,Factura1_0!$K$5:$K$263,1,0),"0")</f>
        <v>0</v>
      </c>
      <c r="G1436" s="1227">
        <f>IFERROR(VLOOKUP(A1436,Boleta1_0!$K$5:$K$248,1,0),0)</f>
        <v>0</v>
      </c>
      <c r="H1436" s="1227">
        <f>IFERROR(VLOOKUP(A1436,'Nota de Débito1_0'!$K$5:$K$238,1,0),0)</f>
        <v>0</v>
      </c>
      <c r="I1436" s="1227">
        <f>IFERROR(VLOOKUP(A1436,'Nota de Crédito1_0'!$K$5:$K$238,1,0),0)</f>
        <v>0</v>
      </c>
      <c r="J1436" s="1227">
        <f>IFERROR(VLOOKUP(A1436,Retenciones1_0!$K$5:$K$237,1,0),0)</f>
        <v>0</v>
      </c>
      <c r="K1436" s="1227">
        <f>IFERROR(VLOOKUP(A1436,Percepciones1_0!$K$5:$K$236,1,0),0)</f>
        <v>0</v>
      </c>
      <c r="L1436" s="1227">
        <f>IFERROR(VLOOKUP(A1436,Guía1_0!$K$5:$K$235,1,0),0)</f>
        <v>0</v>
      </c>
      <c r="M1436" s="1227">
        <f>IFERROR(VLOOKUP(A1436,'Resumen Diario1_1'!$K$5:$K$233,1,0),0)</f>
        <v>0</v>
      </c>
      <c r="N1436" s="1227">
        <f>IFERROR(VLOOKUP(A1436,'Comunicación de Baja1_0'!$K$5:$K$233,1,0),0)</f>
        <v>0</v>
      </c>
      <c r="O1436" s="1227">
        <f>IFERROR(VLOOKUP(A1436,'Resumen de reversiones1_0'!$K$5:$K$1000,1,0),0)</f>
        <v>0</v>
      </c>
      <c r="P1436" s="1227">
        <f>IFERROR(VLOOKUP(A1436,Factura2_0!$L$5:$L$971,1,0),0)</f>
        <v>0</v>
      </c>
      <c r="Q1436" s="1227">
        <f>IFERROR(VLOOKUP($A1436,Boleta2_0!$L$5:$L$1117,1,0),0)</f>
        <v>0</v>
      </c>
      <c r="R1436" s="1227">
        <f>IFERROR(VLOOKUP($A1436,'Servicios Públicos2_0'!$L$5:$L$462,1,0),0)</f>
        <v>0</v>
      </c>
      <c r="S1436" s="1227">
        <f>IFERROR(VLOOKUP($A1436,NotaCredito2_0!$L$5:$L$457,1,0),0)</f>
        <v>0</v>
      </c>
      <c r="T1436" s="1227">
        <f>IFERROR(VLOOKUP($A1436,NotaDebito2_0!$L$5:$L$454,1,0),0)</f>
        <v>0</v>
      </c>
      <c r="U1436" s="1227">
        <f>IFERROR(VLOOKUP($A1436,General!$D$6:$D$235,1,0),0)</f>
        <v>0</v>
      </c>
      <c r="V1436" s="1227">
        <f>IFERROR(VLOOKUP($A1436,Firma!$H$4:$H$232,1,0),0)</f>
        <v>0</v>
      </c>
      <c r="W1436" s="365" t="s">
        <v>1208</v>
      </c>
      <c r="X1436" s="1229" t="str">
        <f t="shared" si="24"/>
        <v>4178</v>
      </c>
    </row>
    <row r="1437" spans="1:24" x14ac:dyDescent="0.25">
      <c r="A1437" s="365" t="s">
        <v>1207</v>
      </c>
      <c r="B1437" s="1249" t="s">
        <v>666</v>
      </c>
      <c r="C1437" s="1382"/>
      <c r="D1437" s="1090"/>
      <c r="E1437" s="449"/>
      <c r="F1437" s="1227" t="str">
        <f>IFERROR(VLOOKUP(A1437,Factura1_0!$K$5:$K$263,1,0),"0")</f>
        <v>0</v>
      </c>
      <c r="G1437" s="1227">
        <f>IFERROR(VLOOKUP(A1437,Boleta1_0!$K$5:$K$248,1,0),0)</f>
        <v>0</v>
      </c>
      <c r="H1437" s="1227">
        <f>IFERROR(VLOOKUP(A1437,'Nota de Débito1_0'!$K$5:$K$238,1,0),0)</f>
        <v>0</v>
      </c>
      <c r="I1437" s="1227">
        <f>IFERROR(VLOOKUP(A1437,'Nota de Crédito1_0'!$K$5:$K$238,1,0),0)</f>
        <v>0</v>
      </c>
      <c r="J1437" s="1227">
        <f>IFERROR(VLOOKUP(A1437,Retenciones1_0!$K$5:$K$237,1,0),0)</f>
        <v>0</v>
      </c>
      <c r="K1437" s="1227">
        <f>IFERROR(VLOOKUP(A1437,Percepciones1_0!$K$5:$K$236,1,0),0)</f>
        <v>0</v>
      </c>
      <c r="L1437" s="1227">
        <f>IFERROR(VLOOKUP(A1437,Guía1_0!$K$5:$K$235,1,0),0)</f>
        <v>0</v>
      </c>
      <c r="M1437" s="1227">
        <f>IFERROR(VLOOKUP(A1437,'Resumen Diario1_1'!$K$5:$K$233,1,0),0)</f>
        <v>0</v>
      </c>
      <c r="N1437" s="1227">
        <f>IFERROR(VLOOKUP(A1437,'Comunicación de Baja1_0'!$K$5:$K$233,1,0),0)</f>
        <v>0</v>
      </c>
      <c r="O1437" s="1227">
        <f>IFERROR(VLOOKUP(A1437,'Resumen de reversiones1_0'!$K$5:$K$1000,1,0),0)</f>
        <v>0</v>
      </c>
      <c r="P1437" s="1227" t="str">
        <f>IFERROR(VLOOKUP(A1437,Factura2_0!$L$5:$L$971,1,0),0)</f>
        <v>4179</v>
      </c>
      <c r="Q1437" s="1227">
        <f>IFERROR(VLOOKUP($A1437,Boleta2_0!$L$5:$L$1117,1,0),0)</f>
        <v>0</v>
      </c>
      <c r="R1437" s="1227">
        <f>IFERROR(VLOOKUP($A1437,'Servicios Públicos2_0'!$L$5:$L$462,1,0),0)</f>
        <v>0</v>
      </c>
      <c r="S1437" s="1227">
        <f>IFERROR(VLOOKUP($A1437,NotaCredito2_0!$L$5:$L$457,1,0),0)</f>
        <v>0</v>
      </c>
      <c r="T1437" s="1227">
        <f>IFERROR(VLOOKUP($A1437,NotaDebito2_0!$L$5:$L$454,1,0),0)</f>
        <v>0</v>
      </c>
      <c r="U1437" s="1227">
        <f>IFERROR(VLOOKUP($A1437,General!$D$6:$D$235,1,0),0)</f>
        <v>0</v>
      </c>
      <c r="V1437" s="1227">
        <f>IFERROR(VLOOKUP($A1437,Firma!$H$4:$H$232,1,0),0)</f>
        <v>0</v>
      </c>
      <c r="W1437" s="365" t="s">
        <v>1207</v>
      </c>
      <c r="X1437" s="1229" t="str">
        <f t="shared" si="24"/>
        <v>4179</v>
      </c>
    </row>
    <row r="1438" spans="1:24" x14ac:dyDescent="0.25">
      <c r="A1438" s="365" t="s">
        <v>1206</v>
      </c>
      <c r="B1438" s="1249" t="s">
        <v>667</v>
      </c>
      <c r="C1438" s="1382"/>
      <c r="D1438" s="1090"/>
      <c r="E1438" s="449"/>
      <c r="F1438" s="1227" t="str">
        <f>IFERROR(VLOOKUP(A1438,Factura1_0!$K$5:$K$263,1,0),"0")</f>
        <v>0</v>
      </c>
      <c r="G1438" s="1227">
        <f>IFERROR(VLOOKUP(A1438,Boleta1_0!$K$5:$K$248,1,0),0)</f>
        <v>0</v>
      </c>
      <c r="H1438" s="1227">
        <f>IFERROR(VLOOKUP(A1438,'Nota de Débito1_0'!$K$5:$K$238,1,0),0)</f>
        <v>0</v>
      </c>
      <c r="I1438" s="1227">
        <f>IFERROR(VLOOKUP(A1438,'Nota de Crédito1_0'!$K$5:$K$238,1,0),0)</f>
        <v>0</v>
      </c>
      <c r="J1438" s="1227">
        <f>IFERROR(VLOOKUP(A1438,Retenciones1_0!$K$5:$K$237,1,0),0)</f>
        <v>0</v>
      </c>
      <c r="K1438" s="1227">
        <f>IFERROR(VLOOKUP(A1438,Percepciones1_0!$K$5:$K$236,1,0),0)</f>
        <v>0</v>
      </c>
      <c r="L1438" s="1227">
        <f>IFERROR(VLOOKUP(A1438,Guía1_0!$K$5:$K$235,1,0),0)</f>
        <v>0</v>
      </c>
      <c r="M1438" s="1227">
        <f>IFERROR(VLOOKUP(A1438,'Resumen Diario1_1'!$K$5:$K$233,1,0),0)</f>
        <v>0</v>
      </c>
      <c r="N1438" s="1227">
        <f>IFERROR(VLOOKUP(A1438,'Comunicación de Baja1_0'!$K$5:$K$233,1,0),0)</f>
        <v>0</v>
      </c>
      <c r="O1438" s="1227">
        <f>IFERROR(VLOOKUP(A1438,'Resumen de reversiones1_0'!$K$5:$K$1000,1,0),0)</f>
        <v>0</v>
      </c>
      <c r="P1438" s="1227">
        <f>IFERROR(VLOOKUP(A1438,Factura2_0!$L$5:$L$971,1,0),0)</f>
        <v>0</v>
      </c>
      <c r="Q1438" s="1227">
        <f>IFERROR(VLOOKUP($A1438,Boleta2_0!$L$5:$L$1117,1,0),0)</f>
        <v>0</v>
      </c>
      <c r="R1438" s="1227">
        <f>IFERROR(VLOOKUP($A1438,'Servicios Públicos2_0'!$L$5:$L$462,1,0),0)</f>
        <v>0</v>
      </c>
      <c r="S1438" s="1227">
        <f>IFERROR(VLOOKUP($A1438,NotaCredito2_0!$L$5:$L$457,1,0),0)</f>
        <v>0</v>
      </c>
      <c r="T1438" s="1227">
        <f>IFERROR(VLOOKUP($A1438,NotaDebito2_0!$L$5:$L$454,1,0),0)</f>
        <v>0</v>
      </c>
      <c r="U1438" s="1227">
        <f>IFERROR(VLOOKUP($A1438,General!$D$6:$D$235,1,0),0)</f>
        <v>0</v>
      </c>
      <c r="V1438" s="1227">
        <f>IFERROR(VLOOKUP($A1438,Firma!$H$4:$H$232,1,0),0)</f>
        <v>0</v>
      </c>
      <c r="W1438" s="365" t="s">
        <v>1206</v>
      </c>
      <c r="X1438" s="1229" t="str">
        <f t="shared" si="24"/>
        <v>4180</v>
      </c>
    </row>
    <row r="1439" spans="1:24" x14ac:dyDescent="0.25">
      <c r="A1439" s="365" t="s">
        <v>1205</v>
      </c>
      <c r="B1439" s="1249" t="s">
        <v>6069</v>
      </c>
      <c r="C1439" s="1382"/>
      <c r="D1439" s="1090"/>
      <c r="E1439" s="449"/>
      <c r="F1439" s="1227" t="str">
        <f>IFERROR(VLOOKUP(A1439,Factura1_0!$K$5:$K$263,1,0),"0")</f>
        <v>0</v>
      </c>
      <c r="G1439" s="1227">
        <f>IFERROR(VLOOKUP(A1439,Boleta1_0!$K$5:$K$248,1,0),0)</f>
        <v>0</v>
      </c>
      <c r="H1439" s="1227">
        <f>IFERROR(VLOOKUP(A1439,'Nota de Débito1_0'!$K$5:$K$238,1,0),0)</f>
        <v>0</v>
      </c>
      <c r="I1439" s="1227">
        <f>IFERROR(VLOOKUP(A1439,'Nota de Crédito1_0'!$K$5:$K$238,1,0),0)</f>
        <v>0</v>
      </c>
      <c r="J1439" s="1227">
        <f>IFERROR(VLOOKUP(A1439,Retenciones1_0!$K$5:$K$237,1,0),0)</f>
        <v>0</v>
      </c>
      <c r="K1439" s="1227">
        <f>IFERROR(VLOOKUP(A1439,Percepciones1_0!$K$5:$K$236,1,0),0)</f>
        <v>0</v>
      </c>
      <c r="L1439" s="1227">
        <f>IFERROR(VLOOKUP(A1439,Guía1_0!$K$5:$K$235,1,0),0)</f>
        <v>0</v>
      </c>
      <c r="M1439" s="1227">
        <f>IFERROR(VLOOKUP(A1439,'Resumen Diario1_1'!$K$5:$K$233,1,0),0)</f>
        <v>0</v>
      </c>
      <c r="N1439" s="1227">
        <f>IFERROR(VLOOKUP(A1439,'Comunicación de Baja1_0'!$K$5:$K$233,1,0),0)</f>
        <v>0</v>
      </c>
      <c r="O1439" s="1227">
        <f>IFERROR(VLOOKUP(A1439,'Resumen de reversiones1_0'!$K$5:$K$1000,1,0),0)</f>
        <v>0</v>
      </c>
      <c r="P1439" s="1227" t="str">
        <f>IFERROR(VLOOKUP(A1439,Factura2_0!$L$5:$L$971,1,0),0)</f>
        <v>4181</v>
      </c>
      <c r="Q1439" s="1227">
        <f>IFERROR(VLOOKUP($A1439,Boleta2_0!$L$5:$L$1117,1,0),0)</f>
        <v>0</v>
      </c>
      <c r="R1439" s="1227">
        <f>IFERROR(VLOOKUP($A1439,'Servicios Públicos2_0'!$L$5:$L$462,1,0),0)</f>
        <v>0</v>
      </c>
      <c r="S1439" s="1227">
        <f>IFERROR(VLOOKUP($A1439,NotaCredito2_0!$L$5:$L$457,1,0),0)</f>
        <v>0</v>
      </c>
      <c r="T1439" s="1227">
        <f>IFERROR(VLOOKUP($A1439,NotaDebito2_0!$L$5:$L$454,1,0),0)</f>
        <v>0</v>
      </c>
      <c r="U1439" s="1227">
        <f>IFERROR(VLOOKUP($A1439,General!$D$6:$D$235,1,0),0)</f>
        <v>0</v>
      </c>
      <c r="V1439" s="1227">
        <f>IFERROR(VLOOKUP($A1439,Firma!$H$4:$H$232,1,0),0)</f>
        <v>0</v>
      </c>
      <c r="W1439" s="365" t="s">
        <v>1205</v>
      </c>
      <c r="X1439" s="1229" t="str">
        <f t="shared" si="24"/>
        <v>4181</v>
      </c>
    </row>
    <row r="1440" spans="1:24" x14ac:dyDescent="0.25">
      <c r="A1440" s="365" t="s">
        <v>1204</v>
      </c>
      <c r="B1440" s="1249" t="s">
        <v>668</v>
      </c>
      <c r="C1440" s="1382"/>
      <c r="D1440" s="1090"/>
      <c r="E1440" s="449"/>
      <c r="F1440" s="1227" t="str">
        <f>IFERROR(VLOOKUP(A1440,Factura1_0!$K$5:$K$263,1,0),"0")</f>
        <v>0</v>
      </c>
      <c r="G1440" s="1227">
        <f>IFERROR(VLOOKUP(A1440,Boleta1_0!$K$5:$K$248,1,0),0)</f>
        <v>0</v>
      </c>
      <c r="H1440" s="1227">
        <f>IFERROR(VLOOKUP(A1440,'Nota de Débito1_0'!$K$5:$K$238,1,0),0)</f>
        <v>0</v>
      </c>
      <c r="I1440" s="1227">
        <f>IFERROR(VLOOKUP(A1440,'Nota de Crédito1_0'!$K$5:$K$238,1,0),0)</f>
        <v>0</v>
      </c>
      <c r="J1440" s="1227">
        <f>IFERROR(VLOOKUP(A1440,Retenciones1_0!$K$5:$K$237,1,0),0)</f>
        <v>0</v>
      </c>
      <c r="K1440" s="1227">
        <f>IFERROR(VLOOKUP(A1440,Percepciones1_0!$K$5:$K$236,1,0),0)</f>
        <v>0</v>
      </c>
      <c r="L1440" s="1227">
        <f>IFERROR(VLOOKUP(A1440,Guía1_0!$K$5:$K$235,1,0),0)</f>
        <v>0</v>
      </c>
      <c r="M1440" s="1227">
        <f>IFERROR(VLOOKUP(A1440,'Resumen Diario1_1'!$K$5:$K$233,1,0),0)</f>
        <v>0</v>
      </c>
      <c r="N1440" s="1227">
        <f>IFERROR(VLOOKUP(A1440,'Comunicación de Baja1_0'!$K$5:$K$233,1,0),0)</f>
        <v>0</v>
      </c>
      <c r="O1440" s="1227">
        <f>IFERROR(VLOOKUP(A1440,'Resumen de reversiones1_0'!$K$5:$K$1000,1,0),0)</f>
        <v>0</v>
      </c>
      <c r="P1440" s="1227">
        <f>IFERROR(VLOOKUP(A1440,Factura2_0!$L$5:$L$971,1,0),0)</f>
        <v>0</v>
      </c>
      <c r="Q1440" s="1227">
        <f>IFERROR(VLOOKUP($A1440,Boleta2_0!$L$5:$L$1117,1,0),0)</f>
        <v>0</v>
      </c>
      <c r="R1440" s="1227">
        <f>IFERROR(VLOOKUP($A1440,'Servicios Públicos2_0'!$L$5:$L$462,1,0),0)</f>
        <v>0</v>
      </c>
      <c r="S1440" s="1227">
        <f>IFERROR(VLOOKUP($A1440,NotaCredito2_0!$L$5:$L$457,1,0),0)</f>
        <v>0</v>
      </c>
      <c r="T1440" s="1227">
        <f>IFERROR(VLOOKUP($A1440,NotaDebito2_0!$L$5:$L$454,1,0),0)</f>
        <v>0</v>
      </c>
      <c r="U1440" s="1227">
        <f>IFERROR(VLOOKUP($A1440,General!$D$6:$D$235,1,0),0)</f>
        <v>0</v>
      </c>
      <c r="V1440" s="1227">
        <f>IFERROR(VLOOKUP($A1440,Firma!$H$4:$H$232,1,0),0)</f>
        <v>0</v>
      </c>
      <c r="W1440" s="365" t="s">
        <v>1204</v>
      </c>
      <c r="X1440" s="1229" t="str">
        <f t="shared" si="24"/>
        <v>4182</v>
      </c>
    </row>
    <row r="1441" spans="1:24" x14ac:dyDescent="0.25">
      <c r="A1441" s="365" t="s">
        <v>1203</v>
      </c>
      <c r="B1441" s="1249" t="s">
        <v>669</v>
      </c>
      <c r="C1441" s="1382"/>
      <c r="D1441" s="1090"/>
      <c r="E1441" s="449"/>
      <c r="F1441" s="1227" t="str">
        <f>IFERROR(VLOOKUP(A1441,Factura1_0!$K$5:$K$263,1,0),"0")</f>
        <v>0</v>
      </c>
      <c r="G1441" s="1227">
        <f>IFERROR(VLOOKUP(A1441,Boleta1_0!$K$5:$K$248,1,0),0)</f>
        <v>0</v>
      </c>
      <c r="H1441" s="1227">
        <f>IFERROR(VLOOKUP(A1441,'Nota de Débito1_0'!$K$5:$K$238,1,0),0)</f>
        <v>0</v>
      </c>
      <c r="I1441" s="1227">
        <f>IFERROR(VLOOKUP(A1441,'Nota de Crédito1_0'!$K$5:$K$238,1,0),0)</f>
        <v>0</v>
      </c>
      <c r="J1441" s="1227">
        <f>IFERROR(VLOOKUP(A1441,Retenciones1_0!$K$5:$K$237,1,0),0)</f>
        <v>0</v>
      </c>
      <c r="K1441" s="1227">
        <f>IFERROR(VLOOKUP(A1441,Percepciones1_0!$K$5:$K$236,1,0),0)</f>
        <v>0</v>
      </c>
      <c r="L1441" s="1227">
        <f>IFERROR(VLOOKUP(A1441,Guía1_0!$K$5:$K$235,1,0),0)</f>
        <v>0</v>
      </c>
      <c r="M1441" s="1227">
        <f>IFERROR(VLOOKUP(A1441,'Resumen Diario1_1'!$K$5:$K$233,1,0),0)</f>
        <v>0</v>
      </c>
      <c r="N1441" s="1227">
        <f>IFERROR(VLOOKUP(A1441,'Comunicación de Baja1_0'!$K$5:$K$233,1,0),0)</f>
        <v>0</v>
      </c>
      <c r="O1441" s="1227">
        <f>IFERROR(VLOOKUP(A1441,'Resumen de reversiones1_0'!$K$5:$K$1000,1,0),0)</f>
        <v>0</v>
      </c>
      <c r="P1441" s="1227">
        <f>IFERROR(VLOOKUP(A1441,Factura2_0!$L$5:$L$971,1,0),0)</f>
        <v>0</v>
      </c>
      <c r="Q1441" s="1227">
        <f>IFERROR(VLOOKUP($A1441,Boleta2_0!$L$5:$L$1117,1,0),0)</f>
        <v>0</v>
      </c>
      <c r="R1441" s="1227">
        <f>IFERROR(VLOOKUP($A1441,'Servicios Públicos2_0'!$L$5:$L$462,1,0),0)</f>
        <v>0</v>
      </c>
      <c r="S1441" s="1227">
        <f>IFERROR(VLOOKUP($A1441,NotaCredito2_0!$L$5:$L$457,1,0),0)</f>
        <v>0</v>
      </c>
      <c r="T1441" s="1227">
        <f>IFERROR(VLOOKUP($A1441,NotaDebito2_0!$L$5:$L$454,1,0),0)</f>
        <v>0</v>
      </c>
      <c r="U1441" s="1227">
        <f>IFERROR(VLOOKUP($A1441,General!$D$6:$D$235,1,0),0)</f>
        <v>0</v>
      </c>
      <c r="V1441" s="1227">
        <f>IFERROR(VLOOKUP($A1441,Firma!$H$4:$H$232,1,0),0)</f>
        <v>0</v>
      </c>
      <c r="W1441" s="365" t="s">
        <v>1203</v>
      </c>
      <c r="X1441" s="1229" t="str">
        <f t="shared" si="24"/>
        <v>4183</v>
      </c>
    </row>
    <row r="1442" spans="1:24" x14ac:dyDescent="0.25">
      <c r="A1442" s="365" t="s">
        <v>1202</v>
      </c>
      <c r="B1442" s="1249" t="s">
        <v>1201</v>
      </c>
      <c r="C1442" s="1382"/>
      <c r="D1442" s="1090"/>
      <c r="E1442" s="449"/>
      <c r="F1442" s="1227" t="str">
        <f>IFERROR(VLOOKUP(A1442,Factura1_0!$K$5:$K$263,1,0),"0")</f>
        <v>0</v>
      </c>
      <c r="G1442" s="1227">
        <f>IFERROR(VLOOKUP(A1442,Boleta1_0!$K$5:$K$248,1,0),0)</f>
        <v>0</v>
      </c>
      <c r="H1442" s="1227">
        <f>IFERROR(VLOOKUP(A1442,'Nota de Débito1_0'!$K$5:$K$238,1,0),0)</f>
        <v>0</v>
      </c>
      <c r="I1442" s="1227">
        <f>IFERROR(VLOOKUP(A1442,'Nota de Crédito1_0'!$K$5:$K$238,1,0),0)</f>
        <v>0</v>
      </c>
      <c r="J1442" s="1227">
        <f>IFERROR(VLOOKUP(A1442,Retenciones1_0!$K$5:$K$237,1,0),0)</f>
        <v>0</v>
      </c>
      <c r="K1442" s="1227">
        <f>IFERROR(VLOOKUP(A1442,Percepciones1_0!$K$5:$K$236,1,0),0)</f>
        <v>0</v>
      </c>
      <c r="L1442" s="1227">
        <f>IFERROR(VLOOKUP(A1442,Guía1_0!$K$5:$K$235,1,0),0)</f>
        <v>0</v>
      </c>
      <c r="M1442" s="1227">
        <f>IFERROR(VLOOKUP(A1442,'Resumen Diario1_1'!$K$5:$K$233,1,0),0)</f>
        <v>0</v>
      </c>
      <c r="N1442" s="1227">
        <f>IFERROR(VLOOKUP(A1442,'Comunicación de Baja1_0'!$K$5:$K$233,1,0),0)</f>
        <v>0</v>
      </c>
      <c r="O1442" s="1227">
        <f>IFERROR(VLOOKUP(A1442,'Resumen de reversiones1_0'!$K$5:$K$1000,1,0),0)</f>
        <v>0</v>
      </c>
      <c r="P1442" s="1227" t="str">
        <f>IFERROR(VLOOKUP(A1442,Factura2_0!$L$5:$L$971,1,0),0)</f>
        <v>4184</v>
      </c>
      <c r="Q1442" s="1227">
        <f>IFERROR(VLOOKUP($A1442,Boleta2_0!$L$5:$L$1117,1,0),0)</f>
        <v>0</v>
      </c>
      <c r="R1442" s="1227">
        <f>IFERROR(VLOOKUP($A1442,'Servicios Públicos2_0'!$L$5:$L$462,1,0),0)</f>
        <v>0</v>
      </c>
      <c r="S1442" s="1227">
        <f>IFERROR(VLOOKUP($A1442,NotaCredito2_0!$L$5:$L$457,1,0),0)</f>
        <v>0</v>
      </c>
      <c r="T1442" s="1227">
        <f>IFERROR(VLOOKUP($A1442,NotaDebito2_0!$L$5:$L$454,1,0),0)</f>
        <v>0</v>
      </c>
      <c r="U1442" s="1227">
        <f>IFERROR(VLOOKUP($A1442,General!$D$6:$D$235,1,0),0)</f>
        <v>0</v>
      </c>
      <c r="V1442" s="1227">
        <f>IFERROR(VLOOKUP($A1442,Firma!$H$4:$H$232,1,0),0)</f>
        <v>0</v>
      </c>
      <c r="W1442" s="365" t="s">
        <v>1202</v>
      </c>
      <c r="X1442" s="1229" t="str">
        <f t="shared" si="24"/>
        <v>4184</v>
      </c>
    </row>
    <row r="1443" spans="1:24" x14ac:dyDescent="0.25">
      <c r="A1443" s="365" t="s">
        <v>1200</v>
      </c>
      <c r="B1443" s="1249" t="s">
        <v>1199</v>
      </c>
      <c r="C1443" s="1382"/>
      <c r="D1443" s="1090"/>
      <c r="E1443" s="449"/>
      <c r="F1443" s="1227" t="str">
        <f>IFERROR(VLOOKUP(A1443,Factura1_0!$K$5:$K$263,1,0),"0")</f>
        <v>0</v>
      </c>
      <c r="G1443" s="1227">
        <f>IFERROR(VLOOKUP(A1443,Boleta1_0!$K$5:$K$248,1,0),0)</f>
        <v>0</v>
      </c>
      <c r="H1443" s="1227">
        <f>IFERROR(VLOOKUP(A1443,'Nota de Débito1_0'!$K$5:$K$238,1,0),0)</f>
        <v>0</v>
      </c>
      <c r="I1443" s="1227">
        <f>IFERROR(VLOOKUP(A1443,'Nota de Crédito1_0'!$K$5:$K$238,1,0),0)</f>
        <v>0</v>
      </c>
      <c r="J1443" s="1227">
        <f>IFERROR(VLOOKUP(A1443,Retenciones1_0!$K$5:$K$237,1,0),0)</f>
        <v>0</v>
      </c>
      <c r="K1443" s="1227">
        <f>IFERROR(VLOOKUP(A1443,Percepciones1_0!$K$5:$K$236,1,0),0)</f>
        <v>0</v>
      </c>
      <c r="L1443" s="1227">
        <f>IFERROR(VLOOKUP(A1443,Guía1_0!$K$5:$K$235,1,0),0)</f>
        <v>0</v>
      </c>
      <c r="M1443" s="1227">
        <f>IFERROR(VLOOKUP(A1443,'Resumen Diario1_1'!$K$5:$K$233,1,0),0)</f>
        <v>0</v>
      </c>
      <c r="N1443" s="1227">
        <f>IFERROR(VLOOKUP(A1443,'Comunicación de Baja1_0'!$K$5:$K$233,1,0),0)</f>
        <v>0</v>
      </c>
      <c r="O1443" s="1227">
        <f>IFERROR(VLOOKUP(A1443,'Resumen de reversiones1_0'!$K$5:$K$1000,1,0),0)</f>
        <v>0</v>
      </c>
      <c r="P1443" s="1227">
        <f>IFERROR(VLOOKUP(A1443,Factura2_0!$L$5:$L$971,1,0),0)</f>
        <v>0</v>
      </c>
      <c r="Q1443" s="1227">
        <f>IFERROR(VLOOKUP($A1443,Boleta2_0!$L$5:$L$1117,1,0),0)</f>
        <v>0</v>
      </c>
      <c r="R1443" s="1227">
        <f>IFERROR(VLOOKUP($A1443,'Servicios Públicos2_0'!$L$5:$L$462,1,0),0)</f>
        <v>0</v>
      </c>
      <c r="S1443" s="1227">
        <f>IFERROR(VLOOKUP($A1443,NotaCredito2_0!$L$5:$L$457,1,0),0)</f>
        <v>0</v>
      </c>
      <c r="T1443" s="1227">
        <f>IFERROR(VLOOKUP($A1443,NotaDebito2_0!$L$5:$L$454,1,0),0)</f>
        <v>0</v>
      </c>
      <c r="U1443" s="1227">
        <f>IFERROR(VLOOKUP($A1443,General!$D$6:$D$235,1,0),0)</f>
        <v>0</v>
      </c>
      <c r="V1443" s="1227">
        <f>IFERROR(VLOOKUP($A1443,Firma!$H$4:$H$232,1,0),0)</f>
        <v>0</v>
      </c>
      <c r="W1443" s="365" t="s">
        <v>1200</v>
      </c>
      <c r="X1443" s="1229" t="str">
        <f t="shared" si="24"/>
        <v>4185</v>
      </c>
    </row>
    <row r="1444" spans="1:24" x14ac:dyDescent="0.25">
      <c r="A1444" s="365" t="s">
        <v>1198</v>
      </c>
      <c r="B1444" s="1249" t="s">
        <v>257</v>
      </c>
      <c r="C1444" s="1382"/>
      <c r="D1444" s="1090"/>
      <c r="E1444" s="449"/>
      <c r="F1444" s="1227" t="str">
        <f>IFERROR(VLOOKUP(A1444,Factura1_0!$K$5:$K$263,1,0),"0")</f>
        <v>0</v>
      </c>
      <c r="G1444" s="1227">
        <f>IFERROR(VLOOKUP(A1444,Boleta1_0!$K$5:$K$248,1,0),0)</f>
        <v>0</v>
      </c>
      <c r="H1444" s="1227">
        <f>IFERROR(VLOOKUP(A1444,'Nota de Débito1_0'!$K$5:$K$238,1,0),0)</f>
        <v>0</v>
      </c>
      <c r="I1444" s="1227">
        <f>IFERROR(VLOOKUP(A1444,'Nota de Crédito1_0'!$K$5:$K$238,1,0),0)</f>
        <v>0</v>
      </c>
      <c r="J1444" s="1227">
        <f>IFERROR(VLOOKUP(A1444,Retenciones1_0!$K$5:$K$237,1,0),0)</f>
        <v>0</v>
      </c>
      <c r="K1444" s="1227">
        <f>IFERROR(VLOOKUP(A1444,Percepciones1_0!$K$5:$K$236,1,0),0)</f>
        <v>0</v>
      </c>
      <c r="L1444" s="1227" t="str">
        <f>IFERROR(VLOOKUP(A1444,Guía1_0!$K$5:$K$235,1,0),0)</f>
        <v>4186</v>
      </c>
      <c r="M1444" s="1227">
        <f>IFERROR(VLOOKUP(A1444,'Resumen Diario1_1'!$K$5:$K$233,1,0),0)</f>
        <v>0</v>
      </c>
      <c r="N1444" s="1227">
        <f>IFERROR(VLOOKUP(A1444,'Comunicación de Baja1_0'!$K$5:$K$233,1,0),0)</f>
        <v>0</v>
      </c>
      <c r="O1444" s="1227">
        <f>IFERROR(VLOOKUP(A1444,'Resumen de reversiones1_0'!$K$5:$K$1000,1,0),0)</f>
        <v>0</v>
      </c>
      <c r="P1444" s="1227">
        <f>IFERROR(VLOOKUP(A1444,Factura2_0!$L$5:$L$971,1,0),0)</f>
        <v>0</v>
      </c>
      <c r="Q1444" s="1227">
        <f>IFERROR(VLOOKUP($A1444,Boleta2_0!$L$5:$L$1117,1,0),0)</f>
        <v>0</v>
      </c>
      <c r="R1444" s="1227">
        <f>IFERROR(VLOOKUP($A1444,'Servicios Públicos2_0'!$L$5:$L$462,1,0),0)</f>
        <v>0</v>
      </c>
      <c r="S1444" s="1227">
        <f>IFERROR(VLOOKUP($A1444,NotaCredito2_0!$L$5:$L$457,1,0),0)</f>
        <v>0</v>
      </c>
      <c r="T1444" s="1227">
        <f>IFERROR(VLOOKUP($A1444,NotaDebito2_0!$L$5:$L$454,1,0),0)</f>
        <v>0</v>
      </c>
      <c r="U1444" s="1227">
        <f>IFERROR(VLOOKUP($A1444,General!$D$6:$D$235,1,0),0)</f>
        <v>0</v>
      </c>
      <c r="V1444" s="1227">
        <f>IFERROR(VLOOKUP($A1444,Firma!$H$4:$H$232,1,0),0)</f>
        <v>0</v>
      </c>
      <c r="W1444" s="365" t="s">
        <v>1198</v>
      </c>
      <c r="X1444" s="1229" t="str">
        <f t="shared" si="24"/>
        <v>4186</v>
      </c>
    </row>
    <row r="1445" spans="1:24" x14ac:dyDescent="0.25">
      <c r="A1445" s="365" t="s">
        <v>1197</v>
      </c>
      <c r="B1445" s="1249" t="s">
        <v>270</v>
      </c>
      <c r="C1445" s="1382"/>
      <c r="D1445" s="1090"/>
      <c r="E1445" s="449"/>
      <c r="F1445" s="1227" t="str">
        <f>IFERROR(VLOOKUP(A1445,Factura1_0!$K$5:$K$263,1,0),"0")</f>
        <v>0</v>
      </c>
      <c r="G1445" s="1227">
        <f>IFERROR(VLOOKUP(A1445,Boleta1_0!$K$5:$K$248,1,0),0)</f>
        <v>0</v>
      </c>
      <c r="H1445" s="1227">
        <f>IFERROR(VLOOKUP(A1445,'Nota de Débito1_0'!$K$5:$K$238,1,0),0)</f>
        <v>0</v>
      </c>
      <c r="I1445" s="1227">
        <f>IFERROR(VLOOKUP(A1445,'Nota de Crédito1_0'!$K$5:$K$238,1,0),0)</f>
        <v>0</v>
      </c>
      <c r="J1445" s="1227">
        <f>IFERROR(VLOOKUP(A1445,Retenciones1_0!$K$5:$K$237,1,0),0)</f>
        <v>0</v>
      </c>
      <c r="K1445" s="1227">
        <f>IFERROR(VLOOKUP(A1445,Percepciones1_0!$K$5:$K$236,1,0),0)</f>
        <v>0</v>
      </c>
      <c r="L1445" s="1227" t="str">
        <f>IFERROR(VLOOKUP(A1445,Guía1_0!$K$5:$K$235,1,0),0)</f>
        <v>4187</v>
      </c>
      <c r="M1445" s="1227">
        <f>IFERROR(VLOOKUP(A1445,'Resumen Diario1_1'!$K$5:$K$233,1,0),0)</f>
        <v>0</v>
      </c>
      <c r="N1445" s="1227">
        <f>IFERROR(VLOOKUP(A1445,'Comunicación de Baja1_0'!$K$5:$K$233,1,0),0)</f>
        <v>0</v>
      </c>
      <c r="O1445" s="1227">
        <f>IFERROR(VLOOKUP(A1445,'Resumen de reversiones1_0'!$K$5:$K$1000,1,0),0)</f>
        <v>0</v>
      </c>
      <c r="P1445" s="1227">
        <f>IFERROR(VLOOKUP(A1445,Factura2_0!$L$5:$L$971,1,0),0)</f>
        <v>0</v>
      </c>
      <c r="Q1445" s="1227">
        <f>IFERROR(VLOOKUP($A1445,Boleta2_0!$L$5:$L$1117,1,0),0)</f>
        <v>0</v>
      </c>
      <c r="R1445" s="1227">
        <f>IFERROR(VLOOKUP($A1445,'Servicios Públicos2_0'!$L$5:$L$462,1,0),0)</f>
        <v>0</v>
      </c>
      <c r="S1445" s="1227">
        <f>IFERROR(VLOOKUP($A1445,NotaCredito2_0!$L$5:$L$457,1,0),0)</f>
        <v>0</v>
      </c>
      <c r="T1445" s="1227">
        <f>IFERROR(VLOOKUP($A1445,NotaDebito2_0!$L$5:$L$454,1,0),0)</f>
        <v>0</v>
      </c>
      <c r="U1445" s="1227">
        <f>IFERROR(VLOOKUP($A1445,General!$D$6:$D$235,1,0),0)</f>
        <v>0</v>
      </c>
      <c r="V1445" s="1227">
        <f>IFERROR(VLOOKUP($A1445,Firma!$H$4:$H$232,1,0),0)</f>
        <v>0</v>
      </c>
      <c r="W1445" s="365" t="s">
        <v>1197</v>
      </c>
      <c r="X1445" s="1229" t="str">
        <f t="shared" si="24"/>
        <v>4187</v>
      </c>
    </row>
    <row r="1446" spans="1:24" x14ac:dyDescent="0.25">
      <c r="A1446" s="365" t="s">
        <v>1196</v>
      </c>
      <c r="B1446" s="1249" t="s">
        <v>302</v>
      </c>
      <c r="C1446" s="1382"/>
      <c r="D1446" s="1090"/>
      <c r="E1446" s="449"/>
      <c r="F1446" s="1227" t="str">
        <f>IFERROR(VLOOKUP(A1446,Factura1_0!$K$5:$K$263,1,0),"0")</f>
        <v>0</v>
      </c>
      <c r="G1446" s="1227">
        <f>IFERROR(VLOOKUP(A1446,Boleta1_0!$K$5:$K$248,1,0),0)</f>
        <v>0</v>
      </c>
      <c r="H1446" s="1227">
        <f>IFERROR(VLOOKUP(A1446,'Nota de Débito1_0'!$K$5:$K$238,1,0),0)</f>
        <v>0</v>
      </c>
      <c r="I1446" s="1227">
        <f>IFERROR(VLOOKUP(A1446,'Nota de Crédito1_0'!$K$5:$K$238,1,0),0)</f>
        <v>0</v>
      </c>
      <c r="J1446" s="1227">
        <f>IFERROR(VLOOKUP(A1446,Retenciones1_0!$K$5:$K$237,1,0),0)</f>
        <v>0</v>
      </c>
      <c r="K1446" s="1227">
        <f>IFERROR(VLOOKUP(A1446,Percepciones1_0!$K$5:$K$236,1,0),0)</f>
        <v>0</v>
      </c>
      <c r="L1446" s="1227">
        <f>IFERROR(VLOOKUP(A1446,Guía1_0!$K$5:$K$235,1,0),0)</f>
        <v>0</v>
      </c>
      <c r="M1446" s="1227">
        <f>IFERROR(VLOOKUP(A1446,'Resumen Diario1_1'!$K$5:$K$233,1,0),0)</f>
        <v>0</v>
      </c>
      <c r="N1446" s="1227">
        <f>IFERROR(VLOOKUP(A1446,'Comunicación de Baja1_0'!$K$5:$K$233,1,0),0)</f>
        <v>0</v>
      </c>
      <c r="O1446" s="1227">
        <f>IFERROR(VLOOKUP(A1446,'Resumen de reversiones1_0'!$K$5:$K$1000,1,0),0)</f>
        <v>0</v>
      </c>
      <c r="P1446" s="1227">
        <f>IFERROR(VLOOKUP(A1446,Factura2_0!$L$5:$L$971,1,0),0)</f>
        <v>0</v>
      </c>
      <c r="Q1446" s="1227">
        <f>IFERROR(VLOOKUP($A1446,Boleta2_0!$L$5:$L$1117,1,0),0)</f>
        <v>0</v>
      </c>
      <c r="R1446" s="1227">
        <f>IFERROR(VLOOKUP($A1446,'Servicios Públicos2_0'!$L$5:$L$462,1,0),0)</f>
        <v>0</v>
      </c>
      <c r="S1446" s="1227">
        <f>IFERROR(VLOOKUP($A1446,NotaCredito2_0!$L$5:$L$457,1,0),0)</f>
        <v>0</v>
      </c>
      <c r="T1446" s="1227">
        <f>IFERROR(VLOOKUP($A1446,NotaDebito2_0!$L$5:$L$454,1,0),0)</f>
        <v>0</v>
      </c>
      <c r="U1446" s="1227">
        <f>IFERROR(VLOOKUP($A1446,General!$D$6:$D$235,1,0),0)</f>
        <v>0</v>
      </c>
      <c r="V1446" s="1227">
        <f>IFERROR(VLOOKUP($A1446,Firma!$H$4:$H$232,1,0),0)</f>
        <v>0</v>
      </c>
      <c r="W1446" s="365" t="s">
        <v>1196</v>
      </c>
      <c r="X1446" s="1229" t="str">
        <f t="shared" si="24"/>
        <v>4188</v>
      </c>
    </row>
    <row r="1447" spans="1:24" x14ac:dyDescent="0.25">
      <c r="A1447" s="365" t="s">
        <v>1195</v>
      </c>
      <c r="B1447" s="1249" t="s">
        <v>1194</v>
      </c>
      <c r="C1447" s="1382"/>
      <c r="D1447" s="1090"/>
      <c r="E1447" s="449"/>
      <c r="F1447" s="1227" t="str">
        <f>IFERROR(VLOOKUP(A1447,Factura1_0!$K$5:$K$263,1,0),"0")</f>
        <v>0</v>
      </c>
      <c r="G1447" s="1227">
        <f>IFERROR(VLOOKUP(A1447,Boleta1_0!$K$5:$K$248,1,0),0)</f>
        <v>0</v>
      </c>
      <c r="H1447" s="1227">
        <f>IFERROR(VLOOKUP(A1447,'Nota de Débito1_0'!$K$5:$K$238,1,0),0)</f>
        <v>0</v>
      </c>
      <c r="I1447" s="1227">
        <f>IFERROR(VLOOKUP(A1447,'Nota de Crédito1_0'!$K$5:$K$238,1,0),0)</f>
        <v>0</v>
      </c>
      <c r="J1447" s="1227">
        <f>IFERROR(VLOOKUP(A1447,Retenciones1_0!$K$5:$K$237,1,0),0)</f>
        <v>0</v>
      </c>
      <c r="K1447" s="1227">
        <f>IFERROR(VLOOKUP(A1447,Percepciones1_0!$K$5:$K$236,1,0),0)</f>
        <v>0</v>
      </c>
      <c r="L1447" s="1227" t="str">
        <f>IFERROR(VLOOKUP(A1447,Guía1_0!$K$5:$K$235,1,0),0)</f>
        <v>4189</v>
      </c>
      <c r="M1447" s="1227">
        <f>IFERROR(VLOOKUP(A1447,'Resumen Diario1_1'!$K$5:$K$233,1,0),0)</f>
        <v>0</v>
      </c>
      <c r="N1447" s="1227">
        <f>IFERROR(VLOOKUP(A1447,'Comunicación de Baja1_0'!$K$5:$K$233,1,0),0)</f>
        <v>0</v>
      </c>
      <c r="O1447" s="1227">
        <f>IFERROR(VLOOKUP(A1447,'Resumen de reversiones1_0'!$K$5:$K$1000,1,0),0)</f>
        <v>0</v>
      </c>
      <c r="P1447" s="1227">
        <f>IFERROR(VLOOKUP(A1447,Factura2_0!$L$5:$L$971,1,0),0)</f>
        <v>0</v>
      </c>
      <c r="Q1447" s="1227">
        <f>IFERROR(VLOOKUP($A1447,Boleta2_0!$L$5:$L$1117,1,0),0)</f>
        <v>0</v>
      </c>
      <c r="R1447" s="1227">
        <f>IFERROR(VLOOKUP($A1447,'Servicios Públicos2_0'!$L$5:$L$462,1,0),0)</f>
        <v>0</v>
      </c>
      <c r="S1447" s="1227">
        <f>IFERROR(VLOOKUP($A1447,NotaCredito2_0!$L$5:$L$457,1,0),0)</f>
        <v>0</v>
      </c>
      <c r="T1447" s="1227">
        <f>IFERROR(VLOOKUP($A1447,NotaDebito2_0!$L$5:$L$454,1,0),0)</f>
        <v>0</v>
      </c>
      <c r="U1447" s="1227">
        <f>IFERROR(VLOOKUP($A1447,General!$D$6:$D$235,1,0),0)</f>
        <v>0</v>
      </c>
      <c r="V1447" s="1227">
        <f>IFERROR(VLOOKUP($A1447,Firma!$H$4:$H$232,1,0),0)</f>
        <v>0</v>
      </c>
      <c r="W1447" s="365" t="s">
        <v>1195</v>
      </c>
      <c r="X1447" s="1229" t="str">
        <f t="shared" si="24"/>
        <v>4189</v>
      </c>
    </row>
    <row r="1448" spans="1:24" x14ac:dyDescent="0.25">
      <c r="A1448" s="365" t="s">
        <v>1193</v>
      </c>
      <c r="B1448" s="1249" t="s">
        <v>310</v>
      </c>
      <c r="C1448" s="1382"/>
      <c r="D1448" s="1090"/>
      <c r="E1448" s="449"/>
      <c r="F1448" s="1227" t="str">
        <f>IFERROR(VLOOKUP(A1448,Factura1_0!$K$5:$K$263,1,0),"0")</f>
        <v>0</v>
      </c>
      <c r="G1448" s="1227">
        <f>IFERROR(VLOOKUP(A1448,Boleta1_0!$K$5:$K$248,1,0),0)</f>
        <v>0</v>
      </c>
      <c r="H1448" s="1227">
        <f>IFERROR(VLOOKUP(A1448,'Nota de Débito1_0'!$K$5:$K$238,1,0),0)</f>
        <v>0</v>
      </c>
      <c r="I1448" s="1227">
        <f>IFERROR(VLOOKUP(A1448,'Nota de Crédito1_0'!$K$5:$K$238,1,0),0)</f>
        <v>0</v>
      </c>
      <c r="J1448" s="1227">
        <f>IFERROR(VLOOKUP(A1448,Retenciones1_0!$K$5:$K$237,1,0),0)</f>
        <v>0</v>
      </c>
      <c r="K1448" s="1227">
        <f>IFERROR(VLOOKUP(A1448,Percepciones1_0!$K$5:$K$236,1,0),0)</f>
        <v>0</v>
      </c>
      <c r="L1448" s="1227" t="str">
        <f>IFERROR(VLOOKUP(A1448,Guía1_0!$K$5:$K$235,1,0),0)</f>
        <v>4190</v>
      </c>
      <c r="M1448" s="1227">
        <f>IFERROR(VLOOKUP(A1448,'Resumen Diario1_1'!$K$5:$K$233,1,0),0)</f>
        <v>0</v>
      </c>
      <c r="N1448" s="1227">
        <f>IFERROR(VLOOKUP(A1448,'Comunicación de Baja1_0'!$K$5:$K$233,1,0),0)</f>
        <v>0</v>
      </c>
      <c r="O1448" s="1227">
        <f>IFERROR(VLOOKUP(A1448,'Resumen de reversiones1_0'!$K$5:$K$1000,1,0),0)</f>
        <v>0</v>
      </c>
      <c r="P1448" s="1227">
        <f>IFERROR(VLOOKUP(A1448,Factura2_0!$L$5:$L$971,1,0),0)</f>
        <v>0</v>
      </c>
      <c r="Q1448" s="1227">
        <f>IFERROR(VLOOKUP($A1448,Boleta2_0!$L$5:$L$1117,1,0),0)</f>
        <v>0</v>
      </c>
      <c r="R1448" s="1227">
        <f>IFERROR(VLOOKUP($A1448,'Servicios Públicos2_0'!$L$5:$L$462,1,0),0)</f>
        <v>0</v>
      </c>
      <c r="S1448" s="1227">
        <f>IFERROR(VLOOKUP($A1448,NotaCredito2_0!$L$5:$L$457,1,0),0)</f>
        <v>0</v>
      </c>
      <c r="T1448" s="1227">
        <f>IFERROR(VLOOKUP($A1448,NotaDebito2_0!$L$5:$L$454,1,0),0)</f>
        <v>0</v>
      </c>
      <c r="U1448" s="1227">
        <f>IFERROR(VLOOKUP($A1448,General!$D$6:$D$235,1,0),0)</f>
        <v>0</v>
      </c>
      <c r="V1448" s="1227">
        <f>IFERROR(VLOOKUP($A1448,Firma!$H$4:$H$232,1,0),0)</f>
        <v>0</v>
      </c>
      <c r="W1448" s="365" t="s">
        <v>1193</v>
      </c>
      <c r="X1448" s="1229" t="str">
        <f t="shared" si="24"/>
        <v>4190</v>
      </c>
    </row>
    <row r="1449" spans="1:24" x14ac:dyDescent="0.25">
      <c r="A1449" s="365" t="s">
        <v>1192</v>
      </c>
      <c r="B1449" s="1249" t="s">
        <v>1191</v>
      </c>
      <c r="C1449" s="1382"/>
      <c r="D1449" s="1090"/>
      <c r="E1449" s="449"/>
      <c r="F1449" s="1227" t="str">
        <f>IFERROR(VLOOKUP(A1449,Factura1_0!$K$5:$K$263,1,0),"0")</f>
        <v>0</v>
      </c>
      <c r="G1449" s="1227">
        <f>IFERROR(VLOOKUP(A1449,Boleta1_0!$K$5:$K$248,1,0),0)</f>
        <v>0</v>
      </c>
      <c r="H1449" s="1227">
        <f>IFERROR(VLOOKUP(A1449,'Nota de Débito1_0'!$K$5:$K$238,1,0),0)</f>
        <v>0</v>
      </c>
      <c r="I1449" s="1227">
        <f>IFERROR(VLOOKUP(A1449,'Nota de Crédito1_0'!$K$5:$K$238,1,0),0)</f>
        <v>0</v>
      </c>
      <c r="J1449" s="1227">
        <f>IFERROR(VLOOKUP(A1449,Retenciones1_0!$K$5:$K$237,1,0),0)</f>
        <v>0</v>
      </c>
      <c r="K1449" s="1227">
        <f>IFERROR(VLOOKUP(A1449,Percepciones1_0!$K$5:$K$236,1,0),0)</f>
        <v>0</v>
      </c>
      <c r="L1449" s="1227" t="str">
        <f>IFERROR(VLOOKUP(A1449,Guía1_0!$K$5:$K$235,1,0),0)</f>
        <v>4191</v>
      </c>
      <c r="M1449" s="1227">
        <f>IFERROR(VLOOKUP(A1449,'Resumen Diario1_1'!$K$5:$K$233,1,0),0)</f>
        <v>0</v>
      </c>
      <c r="N1449" s="1227">
        <f>IFERROR(VLOOKUP(A1449,'Comunicación de Baja1_0'!$K$5:$K$233,1,0),0)</f>
        <v>0</v>
      </c>
      <c r="O1449" s="1227">
        <f>IFERROR(VLOOKUP(A1449,'Resumen de reversiones1_0'!$K$5:$K$1000,1,0),0)</f>
        <v>0</v>
      </c>
      <c r="P1449" s="1227">
        <f>IFERROR(VLOOKUP(A1449,Factura2_0!$L$5:$L$971,1,0),0)</f>
        <v>0</v>
      </c>
      <c r="Q1449" s="1227">
        <f>IFERROR(VLOOKUP($A1449,Boleta2_0!$L$5:$L$1117,1,0),0)</f>
        <v>0</v>
      </c>
      <c r="R1449" s="1227">
        <f>IFERROR(VLOOKUP($A1449,'Servicios Públicos2_0'!$L$5:$L$462,1,0),0)</f>
        <v>0</v>
      </c>
      <c r="S1449" s="1227">
        <f>IFERROR(VLOOKUP($A1449,NotaCredito2_0!$L$5:$L$457,1,0),0)</f>
        <v>0</v>
      </c>
      <c r="T1449" s="1227">
        <f>IFERROR(VLOOKUP($A1449,NotaDebito2_0!$L$5:$L$454,1,0),0)</f>
        <v>0</v>
      </c>
      <c r="U1449" s="1227">
        <f>IFERROR(VLOOKUP($A1449,General!$D$6:$D$235,1,0),0)</f>
        <v>0</v>
      </c>
      <c r="V1449" s="1227">
        <f>IFERROR(VLOOKUP($A1449,Firma!$H$4:$H$232,1,0),0)</f>
        <v>0</v>
      </c>
      <c r="W1449" s="365" t="s">
        <v>1192</v>
      </c>
      <c r="X1449" s="1229" t="str">
        <f t="shared" si="24"/>
        <v>4191</v>
      </c>
    </row>
    <row r="1450" spans="1:24" x14ac:dyDescent="0.25">
      <c r="A1450" s="365" t="s">
        <v>1190</v>
      </c>
      <c r="B1450" s="1249" t="s">
        <v>1189</v>
      </c>
      <c r="C1450" s="1382"/>
      <c r="D1450" s="1090"/>
      <c r="E1450" s="449"/>
      <c r="F1450" s="1227" t="str">
        <f>IFERROR(VLOOKUP(A1450,Factura1_0!$K$5:$K$263,1,0),"0")</f>
        <v>0</v>
      </c>
      <c r="G1450" s="1227">
        <f>IFERROR(VLOOKUP(A1450,Boleta1_0!$K$5:$K$248,1,0),0)</f>
        <v>0</v>
      </c>
      <c r="H1450" s="1227">
        <f>IFERROR(VLOOKUP(A1450,'Nota de Débito1_0'!$K$5:$K$238,1,0),0)</f>
        <v>0</v>
      </c>
      <c r="I1450" s="1227">
        <f>IFERROR(VLOOKUP(A1450,'Nota de Crédito1_0'!$K$5:$K$238,1,0),0)</f>
        <v>0</v>
      </c>
      <c r="J1450" s="1227">
        <f>IFERROR(VLOOKUP(A1450,Retenciones1_0!$K$5:$K$237,1,0),0)</f>
        <v>0</v>
      </c>
      <c r="K1450" s="1227">
        <f>IFERROR(VLOOKUP(A1450,Percepciones1_0!$K$5:$K$236,1,0),0)</f>
        <v>0</v>
      </c>
      <c r="L1450" s="1227" t="str">
        <f>IFERROR(VLOOKUP(A1450,Guía1_0!$K$5:$K$235,1,0),0)</f>
        <v>4192</v>
      </c>
      <c r="M1450" s="1227">
        <f>IFERROR(VLOOKUP(A1450,'Resumen Diario1_1'!$K$5:$K$233,1,0),0)</f>
        <v>0</v>
      </c>
      <c r="N1450" s="1227">
        <f>IFERROR(VLOOKUP(A1450,'Comunicación de Baja1_0'!$K$5:$K$233,1,0),0)</f>
        <v>0</v>
      </c>
      <c r="O1450" s="1227">
        <f>IFERROR(VLOOKUP(A1450,'Resumen de reversiones1_0'!$K$5:$K$1000,1,0),0)</f>
        <v>0</v>
      </c>
      <c r="P1450" s="1227">
        <f>IFERROR(VLOOKUP(A1450,Factura2_0!$L$5:$L$971,1,0),0)</f>
        <v>0</v>
      </c>
      <c r="Q1450" s="1227">
        <f>IFERROR(VLOOKUP($A1450,Boleta2_0!$L$5:$L$1117,1,0),0)</f>
        <v>0</v>
      </c>
      <c r="R1450" s="1227">
        <f>IFERROR(VLOOKUP($A1450,'Servicios Públicos2_0'!$L$5:$L$462,1,0),0)</f>
        <v>0</v>
      </c>
      <c r="S1450" s="1227">
        <f>IFERROR(VLOOKUP($A1450,NotaCredito2_0!$L$5:$L$457,1,0),0)</f>
        <v>0</v>
      </c>
      <c r="T1450" s="1227">
        <f>IFERROR(VLOOKUP($A1450,NotaDebito2_0!$L$5:$L$454,1,0),0)</f>
        <v>0</v>
      </c>
      <c r="U1450" s="1227">
        <f>IFERROR(VLOOKUP($A1450,General!$D$6:$D$235,1,0),0)</f>
        <v>0</v>
      </c>
      <c r="V1450" s="1227">
        <f>IFERROR(VLOOKUP($A1450,Firma!$H$4:$H$232,1,0),0)</f>
        <v>0</v>
      </c>
      <c r="W1450" s="365" t="s">
        <v>1190</v>
      </c>
      <c r="X1450" s="1229" t="str">
        <f t="shared" si="24"/>
        <v>4192</v>
      </c>
    </row>
    <row r="1451" spans="1:24" x14ac:dyDescent="0.25">
      <c r="A1451" s="365" t="s">
        <v>1188</v>
      </c>
      <c r="B1451" s="1249" t="s">
        <v>1187</v>
      </c>
      <c r="C1451" s="1382"/>
      <c r="D1451" s="1090"/>
      <c r="E1451" s="449"/>
      <c r="F1451" s="1227" t="str">
        <f>IFERROR(VLOOKUP(A1451,Factura1_0!$K$5:$K$263,1,0),"0")</f>
        <v>0</v>
      </c>
      <c r="G1451" s="1227">
        <f>IFERROR(VLOOKUP(A1451,Boleta1_0!$K$5:$K$248,1,0),0)</f>
        <v>0</v>
      </c>
      <c r="H1451" s="1227">
        <f>IFERROR(VLOOKUP(A1451,'Nota de Débito1_0'!$K$5:$K$238,1,0),0)</f>
        <v>0</v>
      </c>
      <c r="I1451" s="1227">
        <f>IFERROR(VLOOKUP(A1451,'Nota de Crédito1_0'!$K$5:$K$238,1,0),0)</f>
        <v>0</v>
      </c>
      <c r="J1451" s="1227">
        <f>IFERROR(VLOOKUP(A1451,Retenciones1_0!$K$5:$K$237,1,0),0)</f>
        <v>0</v>
      </c>
      <c r="K1451" s="1227">
        <f>IFERROR(VLOOKUP(A1451,Percepciones1_0!$K$5:$K$236,1,0),0)</f>
        <v>0</v>
      </c>
      <c r="L1451" s="1227">
        <f>IFERROR(VLOOKUP(A1451,Guía1_0!$K$5:$K$235,1,0),0)</f>
        <v>0</v>
      </c>
      <c r="M1451" s="1227">
        <f>IFERROR(VLOOKUP(A1451,'Resumen Diario1_1'!$K$5:$K$233,1,0),0)</f>
        <v>0</v>
      </c>
      <c r="N1451" s="1227">
        <f>IFERROR(VLOOKUP(A1451,'Comunicación de Baja1_0'!$K$5:$K$233,1,0),0)</f>
        <v>0</v>
      </c>
      <c r="O1451" s="1227">
        <f>IFERROR(VLOOKUP(A1451,'Resumen de reversiones1_0'!$K$5:$K$1000,1,0),0)</f>
        <v>0</v>
      </c>
      <c r="P1451" s="1227">
        <f>IFERROR(VLOOKUP(A1451,Factura2_0!$L$5:$L$971,1,0),0)</f>
        <v>0</v>
      </c>
      <c r="Q1451" s="1227">
        <f>IFERROR(VLOOKUP($A1451,Boleta2_0!$L$5:$L$1117,1,0),0)</f>
        <v>0</v>
      </c>
      <c r="R1451" s="1227">
        <f>IFERROR(VLOOKUP($A1451,'Servicios Públicos2_0'!$L$5:$L$462,1,0),0)</f>
        <v>0</v>
      </c>
      <c r="S1451" s="1227">
        <f>IFERROR(VLOOKUP($A1451,NotaCredito2_0!$L$5:$L$457,1,0),0)</f>
        <v>0</v>
      </c>
      <c r="T1451" s="1227">
        <f>IFERROR(VLOOKUP($A1451,NotaDebito2_0!$L$5:$L$454,1,0),0)</f>
        <v>0</v>
      </c>
      <c r="U1451" s="1227">
        <f>IFERROR(VLOOKUP($A1451,General!$D$6:$D$235,1,0),0)</f>
        <v>0</v>
      </c>
      <c r="V1451" s="1227">
        <f>IFERROR(VLOOKUP($A1451,Firma!$H$4:$H$232,1,0),0)</f>
        <v>0</v>
      </c>
      <c r="W1451" s="365" t="s">
        <v>1188</v>
      </c>
      <c r="X1451" s="1229" t="str">
        <f t="shared" si="24"/>
        <v>4193</v>
      </c>
    </row>
    <row r="1452" spans="1:24" x14ac:dyDescent="0.25">
      <c r="A1452" s="365" t="s">
        <v>1186</v>
      </c>
      <c r="B1452" s="1249" t="s">
        <v>319</v>
      </c>
      <c r="C1452" s="1382"/>
      <c r="D1452" s="1090"/>
      <c r="E1452" s="449"/>
      <c r="F1452" s="1227" t="str">
        <f>IFERROR(VLOOKUP(A1452,Factura1_0!$K$5:$K$263,1,0),"0")</f>
        <v>0</v>
      </c>
      <c r="G1452" s="1227">
        <f>IFERROR(VLOOKUP(A1452,Boleta1_0!$K$5:$K$248,1,0),0)</f>
        <v>0</v>
      </c>
      <c r="H1452" s="1227">
        <f>IFERROR(VLOOKUP(A1452,'Nota de Débito1_0'!$K$5:$K$238,1,0),0)</f>
        <v>0</v>
      </c>
      <c r="I1452" s="1227">
        <f>IFERROR(VLOOKUP(A1452,'Nota de Crédito1_0'!$K$5:$K$238,1,0),0)</f>
        <v>0</v>
      </c>
      <c r="J1452" s="1227">
        <f>IFERROR(VLOOKUP(A1452,Retenciones1_0!$K$5:$K$237,1,0),0)</f>
        <v>0</v>
      </c>
      <c r="K1452" s="1227">
        <f>IFERROR(VLOOKUP(A1452,Percepciones1_0!$K$5:$K$236,1,0),0)</f>
        <v>0</v>
      </c>
      <c r="L1452" s="1227">
        <f>IFERROR(VLOOKUP(A1452,Guía1_0!$K$5:$K$235,1,0),0)</f>
        <v>0</v>
      </c>
      <c r="M1452" s="1227">
        <f>IFERROR(VLOOKUP(A1452,'Resumen Diario1_1'!$K$5:$K$233,1,0),0)</f>
        <v>0</v>
      </c>
      <c r="N1452" s="1227">
        <f>IFERROR(VLOOKUP(A1452,'Comunicación de Baja1_0'!$K$5:$K$233,1,0),0)</f>
        <v>0</v>
      </c>
      <c r="O1452" s="1227">
        <f>IFERROR(VLOOKUP(A1452,'Resumen de reversiones1_0'!$K$5:$K$1000,1,0),0)</f>
        <v>0</v>
      </c>
      <c r="P1452" s="1227">
        <f>IFERROR(VLOOKUP(A1452,Factura2_0!$L$5:$L$971,1,0),0)</f>
        <v>0</v>
      </c>
      <c r="Q1452" s="1227">
        <f>IFERROR(VLOOKUP($A1452,Boleta2_0!$L$5:$L$1117,1,0),0)</f>
        <v>0</v>
      </c>
      <c r="R1452" s="1227">
        <f>IFERROR(VLOOKUP($A1452,'Servicios Públicos2_0'!$L$5:$L$462,1,0),0)</f>
        <v>0</v>
      </c>
      <c r="S1452" s="1227">
        <f>IFERROR(VLOOKUP($A1452,NotaCredito2_0!$L$5:$L$457,1,0),0)</f>
        <v>0</v>
      </c>
      <c r="T1452" s="1227">
        <f>IFERROR(VLOOKUP($A1452,NotaDebito2_0!$L$5:$L$454,1,0),0)</f>
        <v>0</v>
      </c>
      <c r="U1452" s="1227">
        <f>IFERROR(VLOOKUP($A1452,General!$D$6:$D$235,1,0),0)</f>
        <v>0</v>
      </c>
      <c r="V1452" s="1227">
        <f>IFERROR(VLOOKUP($A1452,Firma!$H$4:$H$232,1,0),0)</f>
        <v>0</v>
      </c>
      <c r="W1452" s="365" t="s">
        <v>1186</v>
      </c>
      <c r="X1452" s="1229" t="str">
        <f t="shared" si="24"/>
        <v>4194</v>
      </c>
    </row>
    <row r="1453" spans="1:24" x14ac:dyDescent="0.25">
      <c r="A1453" s="365" t="s">
        <v>1185</v>
      </c>
      <c r="B1453" s="1249" t="s">
        <v>325</v>
      </c>
      <c r="C1453" s="1382"/>
      <c r="D1453" s="1090"/>
      <c r="E1453" s="449"/>
      <c r="F1453" s="1227" t="str">
        <f>IFERROR(VLOOKUP(A1453,Factura1_0!$K$5:$K$263,1,0),"0")</f>
        <v>0</v>
      </c>
      <c r="G1453" s="1227">
        <f>IFERROR(VLOOKUP(A1453,Boleta1_0!$K$5:$K$248,1,0),0)</f>
        <v>0</v>
      </c>
      <c r="H1453" s="1227">
        <f>IFERROR(VLOOKUP(A1453,'Nota de Débito1_0'!$K$5:$K$238,1,0),0)</f>
        <v>0</v>
      </c>
      <c r="I1453" s="1227">
        <f>IFERROR(VLOOKUP(A1453,'Nota de Crédito1_0'!$K$5:$K$238,1,0),0)</f>
        <v>0</v>
      </c>
      <c r="J1453" s="1227">
        <f>IFERROR(VLOOKUP(A1453,Retenciones1_0!$K$5:$K$237,1,0),0)</f>
        <v>0</v>
      </c>
      <c r="K1453" s="1227">
        <f>IFERROR(VLOOKUP(A1453,Percepciones1_0!$K$5:$K$236,1,0),0)</f>
        <v>0</v>
      </c>
      <c r="L1453" s="1227" t="str">
        <f>IFERROR(VLOOKUP(A1453,Guía1_0!$K$5:$K$235,1,0),0)</f>
        <v>4195</v>
      </c>
      <c r="M1453" s="1227">
        <f>IFERROR(VLOOKUP(A1453,'Resumen Diario1_1'!$K$5:$K$233,1,0),0)</f>
        <v>0</v>
      </c>
      <c r="N1453" s="1227">
        <f>IFERROR(VLOOKUP(A1453,'Comunicación de Baja1_0'!$K$5:$K$233,1,0),0)</f>
        <v>0</v>
      </c>
      <c r="O1453" s="1227">
        <f>IFERROR(VLOOKUP(A1453,'Resumen de reversiones1_0'!$K$5:$K$1000,1,0),0)</f>
        <v>0</v>
      </c>
      <c r="P1453" s="1227">
        <f>IFERROR(VLOOKUP(A1453,Factura2_0!$L$5:$L$971,1,0),0)</f>
        <v>0</v>
      </c>
      <c r="Q1453" s="1227">
        <f>IFERROR(VLOOKUP($A1453,Boleta2_0!$L$5:$L$1117,1,0),0)</f>
        <v>0</v>
      </c>
      <c r="R1453" s="1227">
        <f>IFERROR(VLOOKUP($A1453,'Servicios Públicos2_0'!$L$5:$L$462,1,0),0)</f>
        <v>0</v>
      </c>
      <c r="S1453" s="1227">
        <f>IFERROR(VLOOKUP($A1453,NotaCredito2_0!$L$5:$L$457,1,0),0)</f>
        <v>0</v>
      </c>
      <c r="T1453" s="1227">
        <f>IFERROR(VLOOKUP($A1453,NotaDebito2_0!$L$5:$L$454,1,0),0)</f>
        <v>0</v>
      </c>
      <c r="U1453" s="1227">
        <f>IFERROR(VLOOKUP($A1453,General!$D$6:$D$235,1,0),0)</f>
        <v>0</v>
      </c>
      <c r="V1453" s="1227">
        <f>IFERROR(VLOOKUP($A1453,Firma!$H$4:$H$232,1,0),0)</f>
        <v>0</v>
      </c>
      <c r="W1453" s="365" t="s">
        <v>1185</v>
      </c>
      <c r="X1453" s="1229" t="str">
        <f t="shared" si="24"/>
        <v>4195</v>
      </c>
    </row>
    <row r="1454" spans="1:24" x14ac:dyDescent="0.25">
      <c r="A1454" s="365" t="s">
        <v>1184</v>
      </c>
      <c r="B1454" s="1249" t="s">
        <v>1183</v>
      </c>
      <c r="C1454" s="1382"/>
      <c r="D1454" s="1090"/>
      <c r="E1454" s="449"/>
      <c r="F1454" s="1227" t="str">
        <f>IFERROR(VLOOKUP(A1454,Factura1_0!$K$5:$K$263,1,0),"0")</f>
        <v>0</v>
      </c>
      <c r="G1454" s="1227">
        <f>IFERROR(VLOOKUP(A1454,Boleta1_0!$K$5:$K$248,1,0),0)</f>
        <v>0</v>
      </c>
      <c r="H1454" s="1227">
        <f>IFERROR(VLOOKUP(A1454,'Nota de Débito1_0'!$K$5:$K$238,1,0),0)</f>
        <v>0</v>
      </c>
      <c r="I1454" s="1227">
        <f>IFERROR(VLOOKUP(A1454,'Nota de Crédito1_0'!$K$5:$K$238,1,0),0)</f>
        <v>0</v>
      </c>
      <c r="J1454" s="1227">
        <f>IFERROR(VLOOKUP(A1454,Retenciones1_0!$K$5:$K$237,1,0),0)</f>
        <v>0</v>
      </c>
      <c r="K1454" s="1227">
        <f>IFERROR(VLOOKUP(A1454,Percepciones1_0!$K$5:$K$236,1,0),0)</f>
        <v>0</v>
      </c>
      <c r="L1454" s="1227">
        <f>IFERROR(VLOOKUP(A1454,Guía1_0!$K$5:$K$235,1,0),0)</f>
        <v>0</v>
      </c>
      <c r="M1454" s="1227">
        <f>IFERROR(VLOOKUP(A1454,'Resumen Diario1_1'!$K$5:$K$233,1,0),0)</f>
        <v>0</v>
      </c>
      <c r="N1454" s="1227">
        <f>IFERROR(VLOOKUP(A1454,'Comunicación de Baja1_0'!$K$5:$K$233,1,0),0)</f>
        <v>0</v>
      </c>
      <c r="O1454" s="1227">
        <f>IFERROR(VLOOKUP(A1454,'Resumen de reversiones1_0'!$K$5:$K$1000,1,0),0)</f>
        <v>0</v>
      </c>
      <c r="P1454" s="1227">
        <f>IFERROR(VLOOKUP(A1454,Factura2_0!$L$5:$L$971,1,0),0)</f>
        <v>0</v>
      </c>
      <c r="Q1454" s="1227">
        <f>IFERROR(VLOOKUP($A1454,Boleta2_0!$L$5:$L$1117,1,0),0)</f>
        <v>0</v>
      </c>
      <c r="R1454" s="1227">
        <f>IFERROR(VLOOKUP($A1454,'Servicios Públicos2_0'!$L$5:$L$462,1,0),0)</f>
        <v>0</v>
      </c>
      <c r="S1454" s="1227">
        <f>IFERROR(VLOOKUP($A1454,NotaCredito2_0!$L$5:$L$457,1,0),0)</f>
        <v>0</v>
      </c>
      <c r="T1454" s="1227">
        <f>IFERROR(VLOOKUP($A1454,NotaDebito2_0!$L$5:$L$454,1,0),0)</f>
        <v>0</v>
      </c>
      <c r="U1454" s="1227">
        <f>IFERROR(VLOOKUP($A1454,General!$D$6:$D$235,1,0),0)</f>
        <v>0</v>
      </c>
      <c r="V1454" s="1227">
        <f>IFERROR(VLOOKUP($A1454,Firma!$H$4:$H$232,1,0),0)</f>
        <v>0</v>
      </c>
      <c r="W1454" s="365" t="s">
        <v>1184</v>
      </c>
      <c r="X1454" s="1229" t="str">
        <f t="shared" si="24"/>
        <v>4196</v>
      </c>
    </row>
    <row r="1455" spans="1:24" x14ac:dyDescent="0.25">
      <c r="A1455" s="365" t="s">
        <v>1182</v>
      </c>
      <c r="B1455" s="1249" t="s">
        <v>1181</v>
      </c>
      <c r="C1455" s="1382"/>
      <c r="D1455" s="1090"/>
      <c r="E1455" s="449"/>
      <c r="F1455" s="1227" t="str">
        <f>IFERROR(VLOOKUP(A1455,Factura1_0!$K$5:$K$263,1,0),"0")</f>
        <v>0</v>
      </c>
      <c r="G1455" s="1227">
        <f>IFERROR(VLOOKUP(A1455,Boleta1_0!$K$5:$K$248,1,0),0)</f>
        <v>0</v>
      </c>
      <c r="H1455" s="1227">
        <f>IFERROR(VLOOKUP(A1455,'Nota de Débito1_0'!$K$5:$K$238,1,0),0)</f>
        <v>0</v>
      </c>
      <c r="I1455" s="1227">
        <f>IFERROR(VLOOKUP(A1455,'Nota de Crédito1_0'!$K$5:$K$238,1,0),0)</f>
        <v>0</v>
      </c>
      <c r="J1455" s="1227">
        <f>IFERROR(VLOOKUP(A1455,Retenciones1_0!$K$5:$K$237,1,0),0)</f>
        <v>0</v>
      </c>
      <c r="K1455" s="1227">
        <f>IFERROR(VLOOKUP(A1455,Percepciones1_0!$K$5:$K$236,1,0),0)</f>
        <v>0</v>
      </c>
      <c r="L1455" s="1227">
        <f>IFERROR(VLOOKUP(A1455,Guía1_0!$K$5:$K$235,1,0),0)</f>
        <v>0</v>
      </c>
      <c r="M1455" s="1227">
        <f>IFERROR(VLOOKUP(A1455,'Resumen Diario1_1'!$K$5:$K$233,1,0),0)</f>
        <v>0</v>
      </c>
      <c r="N1455" s="1227">
        <f>IFERROR(VLOOKUP(A1455,'Comunicación de Baja1_0'!$K$5:$K$233,1,0),0)</f>
        <v>0</v>
      </c>
      <c r="O1455" s="1227">
        <f>IFERROR(VLOOKUP(A1455,'Resumen de reversiones1_0'!$K$5:$K$1000,1,0),0)</f>
        <v>0</v>
      </c>
      <c r="P1455" s="1227">
        <f>IFERROR(VLOOKUP(A1455,Factura2_0!$L$5:$L$971,1,0),0)</f>
        <v>0</v>
      </c>
      <c r="Q1455" s="1227">
        <f>IFERROR(VLOOKUP($A1455,Boleta2_0!$L$5:$L$1117,1,0),0)</f>
        <v>0</v>
      </c>
      <c r="R1455" s="1227">
        <f>IFERROR(VLOOKUP($A1455,'Servicios Públicos2_0'!$L$5:$L$462,1,0),0)</f>
        <v>0</v>
      </c>
      <c r="S1455" s="1227">
        <f>IFERROR(VLOOKUP($A1455,NotaCredito2_0!$L$5:$L$457,1,0),0)</f>
        <v>0</v>
      </c>
      <c r="T1455" s="1227">
        <f>IFERROR(VLOOKUP($A1455,NotaDebito2_0!$L$5:$L$454,1,0),0)</f>
        <v>0</v>
      </c>
      <c r="U1455" s="1227">
        <f>IFERROR(VLOOKUP($A1455,General!$D$6:$D$235,1,0),0)</f>
        <v>0</v>
      </c>
      <c r="V1455" s="1227">
        <f>IFERROR(VLOOKUP($A1455,Firma!$H$4:$H$232,1,0),0)</f>
        <v>0</v>
      </c>
      <c r="W1455" s="365" t="s">
        <v>1182</v>
      </c>
      <c r="X1455" s="1229" t="str">
        <f t="shared" si="24"/>
        <v>4197</v>
      </c>
    </row>
    <row r="1456" spans="1:24" x14ac:dyDescent="0.25">
      <c r="A1456" s="1427" t="s">
        <v>2952</v>
      </c>
      <c r="B1456" s="1249" t="s">
        <v>3401</v>
      </c>
      <c r="C1456" s="1382"/>
      <c r="D1456" s="1090"/>
      <c r="E1456" s="449"/>
      <c r="F1456" s="1227" t="str">
        <f>IFERROR(VLOOKUP(A1456,Factura1_0!$K$5:$K$263,1,0),"0")</f>
        <v>4200</v>
      </c>
      <c r="G1456" s="1227" t="str">
        <f>IFERROR(VLOOKUP(A1456,Boleta1_0!$K$5:$K$248,1,0),0)</f>
        <v>4200</v>
      </c>
      <c r="H1456" s="1227">
        <f>IFERROR(VLOOKUP(A1456,'Nota de Débito1_0'!$K$5:$K$238,1,0),0)</f>
        <v>0</v>
      </c>
      <c r="I1456" s="1227">
        <f>IFERROR(VLOOKUP(A1456,'Nota de Crédito1_0'!$K$5:$K$238,1,0),0)</f>
        <v>0</v>
      </c>
      <c r="J1456" s="1227">
        <f>IFERROR(VLOOKUP(A1456,Retenciones1_0!$K$5:$K$237,1,0),0)</f>
        <v>0</v>
      </c>
      <c r="K1456" s="1227">
        <f>IFERROR(VLOOKUP(A1456,Percepciones1_0!$K$5:$K$236,1,0),0)</f>
        <v>0</v>
      </c>
      <c r="L1456" s="1227" t="str">
        <f>IFERROR(VLOOKUP(A1456,Guía1_0!$K$5:$K$235,1,0),0)</f>
        <v>4200</v>
      </c>
      <c r="M1456" s="1227">
        <f>IFERROR(VLOOKUP(A1456,'Resumen Diario1_1'!$K$5:$K$233,1,0),0)</f>
        <v>0</v>
      </c>
      <c r="N1456" s="1227">
        <f>IFERROR(VLOOKUP(A1456,'Comunicación de Baja1_0'!$K$5:$K$233,1,0),0)</f>
        <v>0</v>
      </c>
      <c r="O1456" s="1227">
        <f>IFERROR(VLOOKUP(A1456,'Resumen de reversiones1_0'!$K$5:$K$1000,1,0),0)</f>
        <v>0</v>
      </c>
      <c r="P1456" s="1227" t="str">
        <f>IFERROR(VLOOKUP(A1456,Factura2_0!$L$5:$L$971,1,0),0)</f>
        <v>4200</v>
      </c>
      <c r="Q1456" s="1227" t="str">
        <f>IFERROR(VLOOKUP($A1456,Boleta2_0!$L$5:$L$1117,1,0),0)</f>
        <v>4200</v>
      </c>
      <c r="R1456" s="1227">
        <f>IFERROR(VLOOKUP($A1456,'Servicios Públicos2_0'!$L$5:$L$462,1,0),0)</f>
        <v>0</v>
      </c>
      <c r="S1456" s="1227">
        <f>IFERROR(VLOOKUP($A1456,NotaCredito2_0!$L$5:$L$457,1,0),0)</f>
        <v>0</v>
      </c>
      <c r="T1456" s="1227">
        <f>IFERROR(VLOOKUP($A1456,NotaDebito2_0!$L$5:$L$454,1,0),0)</f>
        <v>0</v>
      </c>
      <c r="U1456" s="1227">
        <f>IFERROR(VLOOKUP($A1456,General!$D$6:$D$235,1,0),0)</f>
        <v>0</v>
      </c>
      <c r="V1456" s="1227">
        <f>IFERROR(VLOOKUP($A1456,Firma!$H$4:$H$232,1,0),0)</f>
        <v>0</v>
      </c>
      <c r="W1456" s="1427" t="s">
        <v>2952</v>
      </c>
      <c r="X1456" s="1229" t="str">
        <f t="shared" si="24"/>
        <v>4200</v>
      </c>
    </row>
    <row r="1457" spans="1:24" x14ac:dyDescent="0.25">
      <c r="A1457" s="1427" t="s">
        <v>3394</v>
      </c>
      <c r="B1457" s="1249" t="s">
        <v>3406</v>
      </c>
      <c r="C1457" s="1382"/>
      <c r="D1457" s="1090"/>
      <c r="E1457" s="449"/>
      <c r="F1457" s="1227" t="str">
        <f>IFERROR(VLOOKUP(A1457,Factura1_0!$K$5:$K$263,1,0),"0")</f>
        <v>4201</v>
      </c>
      <c r="G1457" s="1227" t="str">
        <f>IFERROR(VLOOKUP(A1457,Boleta1_0!$K$5:$K$248,1,0),0)</f>
        <v>4201</v>
      </c>
      <c r="H1457" s="1227">
        <f>IFERROR(VLOOKUP(A1457,'Nota de Débito1_0'!$K$5:$K$238,1,0),0)</f>
        <v>0</v>
      </c>
      <c r="I1457" s="1227">
        <f>IFERROR(VLOOKUP(A1457,'Nota de Crédito1_0'!$K$5:$K$238,1,0),0)</f>
        <v>0</v>
      </c>
      <c r="J1457" s="1227">
        <f>IFERROR(VLOOKUP(A1457,Retenciones1_0!$K$5:$K$237,1,0),0)</f>
        <v>0</v>
      </c>
      <c r="K1457" s="1227">
        <f>IFERROR(VLOOKUP(A1457,Percepciones1_0!$K$5:$K$236,1,0),0)</f>
        <v>0</v>
      </c>
      <c r="L1457" s="1227">
        <f>IFERROR(VLOOKUP(A1457,Guía1_0!$K$5:$K$235,1,0),0)</f>
        <v>0</v>
      </c>
      <c r="M1457" s="1227">
        <f>IFERROR(VLOOKUP(A1457,'Resumen Diario1_1'!$K$5:$K$233,1,0),0)</f>
        <v>0</v>
      </c>
      <c r="N1457" s="1227">
        <f>IFERROR(VLOOKUP(A1457,'Comunicación de Baja1_0'!$K$5:$K$233,1,0),0)</f>
        <v>0</v>
      </c>
      <c r="O1457" s="1227">
        <f>IFERROR(VLOOKUP(A1457,'Resumen de reversiones1_0'!$K$5:$K$1000,1,0),0)</f>
        <v>0</v>
      </c>
      <c r="P1457" s="1227" t="str">
        <f>IFERROR(VLOOKUP(A1457,Factura2_0!$L$5:$L$971,1,0),0)</f>
        <v>4201</v>
      </c>
      <c r="Q1457" s="1227" t="str">
        <f>IFERROR(VLOOKUP($A1457,Boleta2_0!$L$5:$L$1117,1,0),0)</f>
        <v>4201</v>
      </c>
      <c r="R1457" s="1227">
        <f>IFERROR(VLOOKUP($A1457,'Servicios Públicos2_0'!$L$5:$L$462,1,0),0)</f>
        <v>0</v>
      </c>
      <c r="S1457" s="1227" t="str">
        <f>IFERROR(VLOOKUP($A1457,NotaCredito2_0!$L$5:$L$457,1,0),0)</f>
        <v>4201</v>
      </c>
      <c r="T1457" s="1227" t="str">
        <f>IFERROR(VLOOKUP($A1457,NotaDebito2_0!$L$5:$L$454,1,0),0)</f>
        <v>4201</v>
      </c>
      <c r="U1457" s="1227">
        <f>IFERROR(VLOOKUP($A1457,General!$D$6:$D$235,1,0),0)</f>
        <v>0</v>
      </c>
      <c r="V1457" s="1227">
        <f>IFERROR(VLOOKUP($A1457,Firma!$H$4:$H$232,1,0),0)</f>
        <v>0</v>
      </c>
      <c r="W1457" s="1427" t="s">
        <v>3394</v>
      </c>
      <c r="X1457" s="1229" t="str">
        <f t="shared" si="24"/>
        <v>4201</v>
      </c>
    </row>
    <row r="1458" spans="1:24" x14ac:dyDescent="0.25">
      <c r="A1458" s="1427" t="s">
        <v>3397</v>
      </c>
      <c r="B1458" s="1249" t="s">
        <v>3407</v>
      </c>
      <c r="C1458" s="1382"/>
      <c r="D1458" s="1090"/>
      <c r="E1458" s="449"/>
      <c r="F1458" s="1227" t="str">
        <f>IFERROR(VLOOKUP(A1458,Factura1_0!$K$5:$K$263,1,0),"0")</f>
        <v>0</v>
      </c>
      <c r="G1458" s="1227" t="str">
        <f>IFERROR(VLOOKUP(A1458,Boleta1_0!$K$5:$K$248,1,0),0)</f>
        <v>4207</v>
      </c>
      <c r="H1458" s="1227">
        <f>IFERROR(VLOOKUP(A1458,'Nota de Débito1_0'!$K$5:$K$238,1,0),0)</f>
        <v>0</v>
      </c>
      <c r="I1458" s="1227">
        <f>IFERROR(VLOOKUP(A1458,'Nota de Crédito1_0'!$K$5:$K$238,1,0),0)</f>
        <v>0</v>
      </c>
      <c r="J1458" s="1227">
        <f>IFERROR(VLOOKUP(A1458,Retenciones1_0!$K$5:$K$237,1,0),0)</f>
        <v>0</v>
      </c>
      <c r="K1458" s="1227">
        <f>IFERROR(VLOOKUP(A1458,Percepciones1_0!$K$5:$K$236,1,0),0)</f>
        <v>0</v>
      </c>
      <c r="L1458" s="1227" t="str">
        <f>IFERROR(VLOOKUP(A1458,Guía1_0!$K$5:$K$235,1,0),0)</f>
        <v>4207</v>
      </c>
      <c r="M1458" s="1227" t="str">
        <f>IFERROR(VLOOKUP(A1458,'Resumen Diario1_1'!$K$5:$K$233,1,0),0)</f>
        <v>4207</v>
      </c>
      <c r="N1458" s="1227">
        <f>IFERROR(VLOOKUP(A1458,'Comunicación de Baja1_0'!$K$5:$K$233,1,0),0)</f>
        <v>0</v>
      </c>
      <c r="O1458" s="1227">
        <f>IFERROR(VLOOKUP(A1458,'Resumen de reversiones1_0'!$K$5:$K$1000,1,0),0)</f>
        <v>0</v>
      </c>
      <c r="P1458" s="1227">
        <f>IFERROR(VLOOKUP(A1458,Factura2_0!$L$5:$L$971,1,0),0)</f>
        <v>0</v>
      </c>
      <c r="Q1458" s="1227" t="str">
        <f>IFERROR(VLOOKUP($A1458,Boleta2_0!$L$5:$L$1117,1,0),0)</f>
        <v>4207</v>
      </c>
      <c r="R1458" s="1227" t="str">
        <f>IFERROR(VLOOKUP($A1458,'Servicios Públicos2_0'!$L$5:$L$462,1,0),0)</f>
        <v>4207</v>
      </c>
      <c r="S1458" s="1227">
        <f>IFERROR(VLOOKUP($A1458,NotaCredito2_0!$L$5:$L$457,1,0),0)</f>
        <v>0</v>
      </c>
      <c r="T1458" s="1227">
        <f>IFERROR(VLOOKUP($A1458,NotaDebito2_0!$L$5:$L$454,1,0),0)</f>
        <v>0</v>
      </c>
      <c r="U1458" s="1227">
        <f>IFERROR(VLOOKUP($A1458,General!$D$6:$D$235,1,0),0)</f>
        <v>0</v>
      </c>
      <c r="V1458" s="1227">
        <f>IFERROR(VLOOKUP($A1458,Firma!$H$4:$H$232,1,0),0)</f>
        <v>0</v>
      </c>
      <c r="W1458" s="1427" t="s">
        <v>3397</v>
      </c>
      <c r="X1458" s="1229" t="str">
        <f t="shared" si="24"/>
        <v>4207</v>
      </c>
    </row>
    <row r="1459" spans="1:24" x14ac:dyDescent="0.25">
      <c r="A1459" s="1427" t="s">
        <v>3399</v>
      </c>
      <c r="B1459" s="1249" t="s">
        <v>5060</v>
      </c>
      <c r="C1459" s="1382"/>
      <c r="D1459" s="1090"/>
      <c r="E1459" s="449"/>
      <c r="F1459" s="1227" t="str">
        <f>IFERROR(VLOOKUP(A1459,Factura1_0!$K$5:$K$263,1,0),"0")</f>
        <v>0</v>
      </c>
      <c r="G1459" s="1227" t="str">
        <f>IFERROR(VLOOKUP(A1459,Boleta1_0!$K$5:$K$248,1,0),0)</f>
        <v>4208</v>
      </c>
      <c r="H1459" s="1227">
        <f>IFERROR(VLOOKUP(A1459,'Nota de Débito1_0'!$K$5:$K$238,1,0),0)</f>
        <v>0</v>
      </c>
      <c r="I1459" s="1227">
        <f>IFERROR(VLOOKUP(A1459,'Nota de Crédito1_0'!$K$5:$K$238,1,0),0)</f>
        <v>0</v>
      </c>
      <c r="J1459" s="1227">
        <f>IFERROR(VLOOKUP(A1459,Retenciones1_0!$K$5:$K$237,1,0),0)</f>
        <v>0</v>
      </c>
      <c r="K1459" s="1227">
        <f>IFERROR(VLOOKUP(A1459,Percepciones1_0!$K$5:$K$236,1,0),0)</f>
        <v>0</v>
      </c>
      <c r="L1459" s="1227" t="str">
        <f>IFERROR(VLOOKUP(A1459,Guía1_0!$K$5:$K$235,1,0),0)</f>
        <v>4208</v>
      </c>
      <c r="M1459" s="1227">
        <f>IFERROR(VLOOKUP(A1459,'Resumen Diario1_1'!$K$5:$K$233,1,0),0)</f>
        <v>0</v>
      </c>
      <c r="N1459" s="1227">
        <f>IFERROR(VLOOKUP(A1459,'Comunicación de Baja1_0'!$K$5:$K$233,1,0),0)</f>
        <v>0</v>
      </c>
      <c r="O1459" s="1227">
        <f>IFERROR(VLOOKUP(A1459,'Resumen de reversiones1_0'!$K$5:$K$1000,1,0),0)</f>
        <v>0</v>
      </c>
      <c r="P1459" s="1227">
        <f>IFERROR(VLOOKUP(A1459,Factura2_0!$L$5:$L$971,1,0),0)</f>
        <v>0</v>
      </c>
      <c r="Q1459" s="1227" t="str">
        <f>IFERROR(VLOOKUP($A1459,Boleta2_0!$L$5:$L$1117,1,0),0)</f>
        <v>4208</v>
      </c>
      <c r="R1459" s="1227" t="str">
        <f>IFERROR(VLOOKUP($A1459,'Servicios Públicos2_0'!$L$5:$L$462,1,0),0)</f>
        <v>4208</v>
      </c>
      <c r="S1459" s="1227">
        <f>IFERROR(VLOOKUP($A1459,NotaCredito2_0!$L$5:$L$457,1,0),0)</f>
        <v>0</v>
      </c>
      <c r="T1459" s="1227">
        <f>IFERROR(VLOOKUP($A1459,NotaDebito2_0!$L$5:$L$454,1,0),0)</f>
        <v>0</v>
      </c>
      <c r="U1459" s="1227">
        <f>IFERROR(VLOOKUP($A1459,General!$D$6:$D$235,1,0),0)</f>
        <v>0</v>
      </c>
      <c r="V1459" s="1227">
        <f>IFERROR(VLOOKUP($A1459,Firma!$H$4:$H$232,1,0),0)</f>
        <v>0</v>
      </c>
      <c r="W1459" s="1427" t="s">
        <v>3399</v>
      </c>
      <c r="X1459" s="1229" t="str">
        <f t="shared" si="24"/>
        <v>4208</v>
      </c>
    </row>
    <row r="1460" spans="1:24" x14ac:dyDescent="0.25">
      <c r="A1460" s="365" t="s">
        <v>1180</v>
      </c>
      <c r="B1460" s="1249" t="s">
        <v>1179</v>
      </c>
      <c r="C1460" s="1382"/>
      <c r="D1460" s="1090"/>
      <c r="E1460" s="449"/>
      <c r="F1460" s="1227" t="str">
        <f>IFERROR(VLOOKUP(A1460,Factura1_0!$K$5:$K$263,1,0),"0")</f>
        <v>0</v>
      </c>
      <c r="G1460" s="1227">
        <f>IFERROR(VLOOKUP(A1460,Boleta1_0!$K$5:$K$248,1,0),0)</f>
        <v>0</v>
      </c>
      <c r="H1460" s="1227">
        <f>IFERROR(VLOOKUP(A1460,'Nota de Débito1_0'!$K$5:$K$238,1,0),0)</f>
        <v>0</v>
      </c>
      <c r="I1460" s="1227">
        <f>IFERROR(VLOOKUP(A1460,'Nota de Crédito1_0'!$K$5:$K$238,1,0),0)</f>
        <v>0</v>
      </c>
      <c r="J1460" s="1227">
        <f>IFERROR(VLOOKUP(A1460,Retenciones1_0!$K$5:$K$237,1,0),0)</f>
        <v>0</v>
      </c>
      <c r="K1460" s="1227">
        <f>IFERROR(VLOOKUP(A1460,Percepciones1_0!$K$5:$K$236,1,0),0)</f>
        <v>0</v>
      </c>
      <c r="L1460" s="1227">
        <f>IFERROR(VLOOKUP(A1460,Guía1_0!$K$5:$K$235,1,0),0)</f>
        <v>0</v>
      </c>
      <c r="M1460" s="1227">
        <f>IFERROR(VLOOKUP(A1460,'Resumen Diario1_1'!$K$5:$K$233,1,0),0)</f>
        <v>0</v>
      </c>
      <c r="N1460" s="1227">
        <f>IFERROR(VLOOKUP(A1460,'Comunicación de Baja1_0'!$K$5:$K$233,1,0),0)</f>
        <v>0</v>
      </c>
      <c r="O1460" s="1227">
        <f>IFERROR(VLOOKUP(A1460,'Resumen de reversiones1_0'!$K$5:$K$1000,1,0),0)</f>
        <v>0</v>
      </c>
      <c r="P1460" s="1227">
        <f>IFERROR(VLOOKUP(A1460,Factura2_0!$L$5:$L$971,1,0),0)</f>
        <v>0</v>
      </c>
      <c r="Q1460" s="1227">
        <f>IFERROR(VLOOKUP($A1460,Boleta2_0!$L$5:$L$1117,1,0),0)</f>
        <v>0</v>
      </c>
      <c r="R1460" s="1227">
        <f>IFERROR(VLOOKUP($A1460,'Servicios Públicos2_0'!$L$5:$L$462,1,0),0)</f>
        <v>0</v>
      </c>
      <c r="S1460" s="1227">
        <f>IFERROR(VLOOKUP($A1460,NotaCredito2_0!$L$5:$L$457,1,0),0)</f>
        <v>0</v>
      </c>
      <c r="T1460" s="1227">
        <f>IFERROR(VLOOKUP($A1460,NotaDebito2_0!$L$5:$L$454,1,0),0)</f>
        <v>0</v>
      </c>
      <c r="U1460" s="1227">
        <f>IFERROR(VLOOKUP($A1460,General!$D$6:$D$235,1,0),0)</f>
        <v>0</v>
      </c>
      <c r="V1460" s="1227">
        <f>IFERROR(VLOOKUP($A1460,Firma!$H$4:$H$232,1,0),0)</f>
        <v>0</v>
      </c>
      <c r="W1460" s="365" t="s">
        <v>1180</v>
      </c>
      <c r="X1460" s="1229" t="str">
        <f t="shared" si="24"/>
        <v>4230</v>
      </c>
    </row>
    <row r="1461" spans="1:24" x14ac:dyDescent="0.25">
      <c r="A1461" s="1232" t="s">
        <v>3712</v>
      </c>
      <c r="B1461" s="1475" t="s">
        <v>3713</v>
      </c>
      <c r="C1461" s="1382"/>
      <c r="D1461" s="1090"/>
      <c r="E1461" s="449"/>
      <c r="F1461" s="1227" t="str">
        <f>IFERROR(VLOOKUP(A1461,Factura1_0!$K$5:$K$263,1,0),"0")</f>
        <v>0</v>
      </c>
      <c r="G1461" s="1227">
        <f>IFERROR(VLOOKUP(A1461,Boleta1_0!$K$5:$K$248,1,0),0)</f>
        <v>0</v>
      </c>
      <c r="H1461" s="1227">
        <f>IFERROR(VLOOKUP(A1461,'Nota de Débito1_0'!$K$5:$K$238,1,0),0)</f>
        <v>0</v>
      </c>
      <c r="I1461" s="1227">
        <f>IFERROR(VLOOKUP(A1461,'Nota de Crédito1_0'!$K$5:$K$238,1,0),0)</f>
        <v>0</v>
      </c>
      <c r="J1461" s="1227">
        <f>IFERROR(VLOOKUP(A1461,Retenciones1_0!$K$5:$K$237,1,0),0)</f>
        <v>0</v>
      </c>
      <c r="K1461" s="1227">
        <f>IFERROR(VLOOKUP(A1461,Percepciones1_0!$K$5:$K$236,1,0),0)</f>
        <v>0</v>
      </c>
      <c r="L1461" s="1227">
        <f>IFERROR(VLOOKUP(A1461,Guía1_0!$K$5:$K$235,1,0),0)</f>
        <v>0</v>
      </c>
      <c r="M1461" s="1227">
        <f>IFERROR(VLOOKUP(A1461,'Resumen Diario1_1'!$K$5:$K$233,1,0),0)</f>
        <v>0</v>
      </c>
      <c r="N1461" s="1227">
        <f>IFERROR(VLOOKUP(A1461,'Comunicación de Baja1_0'!$K$5:$K$233,1,0),0)</f>
        <v>0</v>
      </c>
      <c r="O1461" s="1227">
        <f>IFERROR(VLOOKUP(A1461,'Resumen de reversiones1_0'!$K$5:$K$1000,1,0),0)</f>
        <v>0</v>
      </c>
      <c r="P1461" s="1227" t="str">
        <f>IFERROR(VLOOKUP(A1461,Factura2_0!$L$5:$L$971,1,0),0)</f>
        <v>4231</v>
      </c>
      <c r="Q1461" s="1227" t="str">
        <f>IFERROR(VLOOKUP($A1461,Boleta2_0!$L$5:$L$1117,1,0),0)</f>
        <v>4231</v>
      </c>
      <c r="R1461" s="1227" t="str">
        <f>IFERROR(VLOOKUP($A1461,'Servicios Públicos2_0'!$L$5:$L$462,1,0),0)</f>
        <v>4231</v>
      </c>
      <c r="S1461" s="1227">
        <f>IFERROR(VLOOKUP($A1461,NotaCredito2_0!$L$5:$L$457,1,0),0)</f>
        <v>0</v>
      </c>
      <c r="T1461" s="1227">
        <f>IFERROR(VLOOKUP($A1461,NotaDebito2_0!$L$5:$L$454,1,0),0)</f>
        <v>0</v>
      </c>
      <c r="U1461" s="1227">
        <f>IFERROR(VLOOKUP($A1461,General!$D$6:$D$235,1,0),0)</f>
        <v>0</v>
      </c>
      <c r="V1461" s="1227">
        <f>IFERROR(VLOOKUP($A1461,Firma!$H$4:$H$232,1,0),0)</f>
        <v>0</v>
      </c>
      <c r="W1461" s="1232" t="s">
        <v>3712</v>
      </c>
      <c r="X1461" s="1229" t="str">
        <f t="shared" si="24"/>
        <v>4231</v>
      </c>
    </row>
    <row r="1462" spans="1:24" x14ac:dyDescent="0.25">
      <c r="A1462" s="1491" t="s">
        <v>3746</v>
      </c>
      <c r="B1462" s="1475" t="s">
        <v>3747</v>
      </c>
      <c r="C1462" s="1382"/>
      <c r="D1462" s="1090"/>
      <c r="E1462" s="449"/>
      <c r="F1462" s="1227" t="str">
        <f>IFERROR(VLOOKUP(A1462,Factura1_0!$K$5:$K$263,1,0),"0")</f>
        <v>0</v>
      </c>
      <c r="G1462" s="1227">
        <f>IFERROR(VLOOKUP(A1462,Boleta1_0!$K$5:$K$248,1,0),0)</f>
        <v>0</v>
      </c>
      <c r="H1462" s="1227">
        <f>IFERROR(VLOOKUP(A1462,'Nota de Débito1_0'!$K$5:$K$238,1,0),0)</f>
        <v>0</v>
      </c>
      <c r="I1462" s="1227">
        <f>IFERROR(VLOOKUP(A1462,'Nota de Crédito1_0'!$K$5:$K$238,1,0),0)</f>
        <v>0</v>
      </c>
      <c r="J1462" s="1227">
        <f>IFERROR(VLOOKUP(A1462,Retenciones1_0!$K$5:$K$237,1,0),0)</f>
        <v>0</v>
      </c>
      <c r="K1462" s="1227">
        <f>IFERROR(VLOOKUP(A1462,Percepciones1_0!$K$5:$K$236,1,0),0)</f>
        <v>0</v>
      </c>
      <c r="L1462" s="1227">
        <f>IFERROR(VLOOKUP(A1462,Guía1_0!$K$5:$K$235,1,0),0)</f>
        <v>0</v>
      </c>
      <c r="M1462" s="1227">
        <f>IFERROR(VLOOKUP(A1462,'Resumen Diario1_1'!$K$5:$K$233,1,0),0)</f>
        <v>0</v>
      </c>
      <c r="N1462" s="1227">
        <f>IFERROR(VLOOKUP(A1462,'Comunicación de Baja1_0'!$K$5:$K$233,1,0),0)</f>
        <v>0</v>
      </c>
      <c r="O1462" s="1227">
        <f>IFERROR(VLOOKUP(A1462,'Resumen de reversiones1_0'!$K$5:$K$1000,1,0),0)</f>
        <v>0</v>
      </c>
      <c r="P1462" s="1227">
        <f>IFERROR(VLOOKUP(A1462,Factura2_0!$L$5:$L$971,1,0),0)</f>
        <v>0</v>
      </c>
      <c r="Q1462" s="1227">
        <f>IFERROR(VLOOKUP($A1462,Boleta2_0!$L$5:$L$1117,1,0),0)</f>
        <v>0</v>
      </c>
      <c r="R1462" s="1227">
        <f>IFERROR(VLOOKUP($A1462,'Servicios Públicos2_0'!$L$5:$L$462,1,0),0)</f>
        <v>0</v>
      </c>
      <c r="S1462" s="1227">
        <f>IFERROR(VLOOKUP($A1462,NotaCredito2_0!$L$5:$L$457,1,0),0)</f>
        <v>0</v>
      </c>
      <c r="T1462" s="1227">
        <f>IFERROR(VLOOKUP($A1462,NotaDebito2_0!$L$5:$L$454,1,0),0)</f>
        <v>0</v>
      </c>
      <c r="U1462" s="1227">
        <f>IFERROR(VLOOKUP($A1462,General!$D$6:$D$235,1,0),0)</f>
        <v>0</v>
      </c>
      <c r="V1462" s="1227">
        <f>IFERROR(VLOOKUP($A1462,Firma!$H$4:$H$232,1,0),0)</f>
        <v>0</v>
      </c>
      <c r="W1462" s="1491" t="s">
        <v>3746</v>
      </c>
      <c r="X1462" s="1229" t="str">
        <f t="shared" si="24"/>
        <v>4232</v>
      </c>
    </row>
    <row r="1463" spans="1:24" x14ac:dyDescent="0.25">
      <c r="A1463" s="1491" t="s">
        <v>4379</v>
      </c>
      <c r="B1463" s="1475" t="s">
        <v>4380</v>
      </c>
      <c r="C1463" s="1382"/>
      <c r="D1463" s="1090"/>
      <c r="E1463" s="449"/>
      <c r="F1463" s="1227" t="str">
        <f>IFERROR(VLOOKUP(A1463,Factura1_0!$K$5:$K$263,1,0),"0")</f>
        <v>0</v>
      </c>
      <c r="G1463" s="1227">
        <f>IFERROR(VLOOKUP(A1463,Boleta1_0!$K$5:$K$248,1,0),0)</f>
        <v>0</v>
      </c>
      <c r="H1463" s="1227">
        <f>IFERROR(VLOOKUP(A1463,'Nota de Débito1_0'!$K$5:$K$238,1,0),0)</f>
        <v>0</v>
      </c>
      <c r="I1463" s="1227">
        <f>IFERROR(VLOOKUP(A1463,'Nota de Crédito1_0'!$K$5:$K$238,1,0),0)</f>
        <v>0</v>
      </c>
      <c r="J1463" s="1227">
        <f>IFERROR(VLOOKUP(A1463,Retenciones1_0!$K$5:$K$237,1,0),0)</f>
        <v>0</v>
      </c>
      <c r="K1463" s="1227">
        <f>IFERROR(VLOOKUP(A1463,Percepciones1_0!$K$5:$K$236,1,0),0)</f>
        <v>0</v>
      </c>
      <c r="L1463" s="1227">
        <f>IFERROR(VLOOKUP(A1463,Guía1_0!$K$5:$K$235,1,0),0)</f>
        <v>0</v>
      </c>
      <c r="M1463" s="1227">
        <f>IFERROR(VLOOKUP(A1463,'Resumen Diario1_1'!$K$5:$K$233,1,0),0)</f>
        <v>0</v>
      </c>
      <c r="N1463" s="1227">
        <f>IFERROR(VLOOKUP(A1463,'Comunicación de Baja1_0'!$K$5:$K$233,1,0),0)</f>
        <v>0</v>
      </c>
      <c r="O1463" s="1227">
        <f>IFERROR(VLOOKUP(A1463,'Resumen de reversiones1_0'!$K$5:$K$1000,1,0),0)</f>
        <v>0</v>
      </c>
      <c r="P1463" s="1227" t="str">
        <f>IFERROR(VLOOKUP(A1463,Factura2_0!$L$5:$L$971,1,0),0)</f>
        <v>4233</v>
      </c>
      <c r="Q1463" s="1227">
        <f>IFERROR(VLOOKUP($A1463,Boleta2_0!$L$5:$L$1117,1,0),0)</f>
        <v>0</v>
      </c>
      <c r="R1463" s="1227">
        <f>IFERROR(VLOOKUP($A1463,'Servicios Públicos2_0'!$L$5:$L$462,1,0),0)</f>
        <v>0</v>
      </c>
      <c r="S1463" s="1227">
        <f>IFERROR(VLOOKUP($A1463,NotaCredito2_0!$L$5:$L$457,1,0),0)</f>
        <v>0</v>
      </c>
      <c r="T1463" s="1227">
        <f>IFERROR(VLOOKUP($A1463,NotaDebito2_0!$L$5:$L$454,1,0),0)</f>
        <v>0</v>
      </c>
      <c r="U1463" s="1227">
        <f>IFERROR(VLOOKUP($A1463,General!$D$6:$D$235,1,0),0)</f>
        <v>0</v>
      </c>
      <c r="V1463" s="1227">
        <f>IFERROR(VLOOKUP($A1463,Firma!$H$4:$H$232,1,0),0)</f>
        <v>0</v>
      </c>
      <c r="W1463" s="1491" t="s">
        <v>4379</v>
      </c>
      <c r="X1463" s="1229" t="str">
        <f t="shared" si="24"/>
        <v>4233</v>
      </c>
    </row>
    <row r="1464" spans="1:24" x14ac:dyDescent="0.25">
      <c r="A1464" s="1232" t="s">
        <v>4381</v>
      </c>
      <c r="B1464" s="1475" t="s">
        <v>4382</v>
      </c>
      <c r="C1464" s="1382"/>
      <c r="D1464" s="1090"/>
      <c r="E1464" s="449"/>
      <c r="F1464" s="1227" t="str">
        <f>IFERROR(VLOOKUP(A1464,Factura1_0!$K$5:$K$263,1,0),"0")</f>
        <v>0</v>
      </c>
      <c r="G1464" s="1227">
        <f>IFERROR(VLOOKUP(A1464,Boleta1_0!$K$5:$K$248,1,0),0)</f>
        <v>0</v>
      </c>
      <c r="H1464" s="1227">
        <f>IFERROR(VLOOKUP(A1464,'Nota de Débito1_0'!$K$5:$K$238,1,0),0)</f>
        <v>0</v>
      </c>
      <c r="I1464" s="1227">
        <f>IFERROR(VLOOKUP(A1464,'Nota de Crédito1_0'!$K$5:$K$238,1,0),0)</f>
        <v>0</v>
      </c>
      <c r="J1464" s="1227">
        <f>IFERROR(VLOOKUP(A1464,Retenciones1_0!$K$5:$K$237,1,0),0)</f>
        <v>0</v>
      </c>
      <c r="K1464" s="1227">
        <f>IFERROR(VLOOKUP(A1464,Percepciones1_0!$K$5:$K$236,1,0),0)</f>
        <v>0</v>
      </c>
      <c r="L1464" s="1227">
        <f>IFERROR(VLOOKUP(A1464,Guía1_0!$K$5:$K$235,1,0),0)</f>
        <v>0</v>
      </c>
      <c r="M1464" s="1227">
        <f>IFERROR(VLOOKUP(A1464,'Resumen Diario1_1'!$K$5:$K$233,1,0),0)</f>
        <v>0</v>
      </c>
      <c r="N1464" s="1227">
        <f>IFERROR(VLOOKUP(A1464,'Comunicación de Baja1_0'!$K$5:$K$233,1,0),0)</f>
        <v>0</v>
      </c>
      <c r="O1464" s="1227">
        <f>IFERROR(VLOOKUP(A1464,'Resumen de reversiones1_0'!$K$5:$K$1000,1,0),0)</f>
        <v>0</v>
      </c>
      <c r="P1464" s="1227">
        <f>IFERROR(VLOOKUP(A1464,Factura2_0!$L$5:$L$971,1,0),0)</f>
        <v>0</v>
      </c>
      <c r="Q1464" s="1227">
        <f>IFERROR(VLOOKUP($A1464,Boleta2_0!$L$5:$L$1117,1,0),0)</f>
        <v>0</v>
      </c>
      <c r="R1464" s="1227">
        <f>IFERROR(VLOOKUP($A1464,'Servicios Públicos2_0'!$L$5:$L$462,1,0),0)</f>
        <v>0</v>
      </c>
      <c r="S1464" s="1227" t="str">
        <f>IFERROR(VLOOKUP($A1464,NotaCredito2_0!$L$5:$L$457,1,0),0)</f>
        <v>4234</v>
      </c>
      <c r="T1464" s="1227" t="str">
        <f>IFERROR(VLOOKUP($A1464,NotaDebito2_0!$L$5:$L$454,1,0),0)</f>
        <v>4234</v>
      </c>
      <c r="U1464" s="1227">
        <f>IFERROR(VLOOKUP($A1464,General!$D$6:$D$235,1,0),0)</f>
        <v>0</v>
      </c>
      <c r="V1464" s="1227">
        <f>IFERROR(VLOOKUP($A1464,Firma!$H$4:$H$232,1,0),0)</f>
        <v>0</v>
      </c>
      <c r="W1464" s="1232" t="s">
        <v>4381</v>
      </c>
      <c r="X1464" s="1229" t="str">
        <f t="shared" si="24"/>
        <v>4234</v>
      </c>
    </row>
    <row r="1465" spans="1:24" x14ac:dyDescent="0.25">
      <c r="A1465" s="1232" t="s">
        <v>4383</v>
      </c>
      <c r="B1465" s="1475" t="s">
        <v>5838</v>
      </c>
      <c r="C1465" s="1382"/>
      <c r="D1465" s="1090"/>
      <c r="E1465" s="449"/>
      <c r="F1465" s="1227" t="str">
        <f>IFERROR(VLOOKUP(A1465,Factura1_0!$K$5:$K$263,1,0),"0")</f>
        <v>0</v>
      </c>
      <c r="G1465" s="1227">
        <f>IFERROR(VLOOKUP(A1465,Boleta1_0!$K$5:$K$248,1,0),0)</f>
        <v>0</v>
      </c>
      <c r="H1465" s="1227">
        <f>IFERROR(VLOOKUP(A1465,'Nota de Débito1_0'!$K$5:$K$238,1,0),0)</f>
        <v>0</v>
      </c>
      <c r="I1465" s="1227">
        <f>IFERROR(VLOOKUP(A1465,'Nota de Crédito1_0'!$K$5:$K$238,1,0),0)</f>
        <v>0</v>
      </c>
      <c r="J1465" s="1227">
        <f>IFERROR(VLOOKUP(A1465,Retenciones1_0!$K$5:$K$237,1,0),0)</f>
        <v>0</v>
      </c>
      <c r="K1465" s="1227">
        <f>IFERROR(VLOOKUP(A1465,Percepciones1_0!$K$5:$K$236,1,0),0)</f>
        <v>0</v>
      </c>
      <c r="L1465" s="1227">
        <f>IFERROR(VLOOKUP(A1465,Guía1_0!$K$5:$K$235,1,0),0)</f>
        <v>0</v>
      </c>
      <c r="M1465" s="1227">
        <f>IFERROR(VLOOKUP(A1465,'Resumen Diario1_1'!$K$5:$K$233,1,0),0)</f>
        <v>0</v>
      </c>
      <c r="N1465" s="1227">
        <f>IFERROR(VLOOKUP(A1465,'Comunicación de Baja1_0'!$K$5:$K$233,1,0),0)</f>
        <v>0</v>
      </c>
      <c r="O1465" s="1227">
        <f>IFERROR(VLOOKUP(A1465,'Resumen de reversiones1_0'!$K$5:$K$1000,1,0),0)</f>
        <v>0</v>
      </c>
      <c r="P1465" s="1227" t="str">
        <f>IFERROR(VLOOKUP(A1465,Factura2_0!$L$5:$L$971,1,0),0)</f>
        <v>4235</v>
      </c>
      <c r="Q1465" s="1227" t="str">
        <f>IFERROR(VLOOKUP($A1465,Boleta2_0!$L$5:$L$1117,1,0),0)</f>
        <v>4235</v>
      </c>
      <c r="R1465" s="1227">
        <f>IFERROR(VLOOKUP($A1465,'Servicios Públicos2_0'!$L$5:$L$462,1,0),0)</f>
        <v>0</v>
      </c>
      <c r="S1465" s="1227" t="str">
        <f>IFERROR(VLOOKUP($A1465,NotaCredito2_0!$L$5:$L$457,1,0),0)</f>
        <v>4235</v>
      </c>
      <c r="T1465" s="1227" t="str">
        <f>IFERROR(VLOOKUP($A1465,NotaDebito2_0!$L$5:$L$454,1,0),0)</f>
        <v>4235</v>
      </c>
      <c r="U1465" s="1227">
        <f>IFERROR(VLOOKUP($A1465,General!$D$6:$D$235,1,0),0)</f>
        <v>0</v>
      </c>
      <c r="V1465" s="1227">
        <f>IFERROR(VLOOKUP($A1465,Firma!$H$4:$H$232,1,0),0)</f>
        <v>0</v>
      </c>
      <c r="W1465" s="1232" t="s">
        <v>4383</v>
      </c>
      <c r="X1465" s="1229" t="str">
        <f t="shared" si="24"/>
        <v>4235</v>
      </c>
    </row>
    <row r="1466" spans="1:24" x14ac:dyDescent="0.25">
      <c r="A1466" s="1232" t="s">
        <v>4384</v>
      </c>
      <c r="B1466" s="1475" t="s">
        <v>4385</v>
      </c>
      <c r="C1466" s="1382"/>
      <c r="D1466" s="1090"/>
      <c r="E1466" s="449"/>
      <c r="F1466" s="1227" t="str">
        <f>IFERROR(VLOOKUP(A1466,Factura1_0!$K$5:$K$263,1,0),"0")</f>
        <v>0</v>
      </c>
      <c r="G1466" s="1227">
        <f>IFERROR(VLOOKUP(A1466,Boleta1_0!$K$5:$K$248,1,0),0)</f>
        <v>0</v>
      </c>
      <c r="H1466" s="1227">
        <f>IFERROR(VLOOKUP(A1466,'Nota de Débito1_0'!$K$5:$K$238,1,0),0)</f>
        <v>0</v>
      </c>
      <c r="I1466" s="1227">
        <f>IFERROR(VLOOKUP(A1466,'Nota de Crédito1_0'!$K$5:$K$238,1,0),0)</f>
        <v>0</v>
      </c>
      <c r="J1466" s="1227">
        <f>IFERROR(VLOOKUP(A1466,Retenciones1_0!$K$5:$K$237,1,0),0)</f>
        <v>0</v>
      </c>
      <c r="K1466" s="1227">
        <f>IFERROR(VLOOKUP(A1466,Percepciones1_0!$K$5:$K$236,1,0),0)</f>
        <v>0</v>
      </c>
      <c r="L1466" s="1227">
        <f>IFERROR(VLOOKUP(A1466,Guía1_0!$K$5:$K$235,1,0),0)</f>
        <v>0</v>
      </c>
      <c r="M1466" s="1227">
        <f>IFERROR(VLOOKUP(A1466,'Resumen Diario1_1'!$K$5:$K$233,1,0),0)</f>
        <v>0</v>
      </c>
      <c r="N1466" s="1227">
        <f>IFERROR(VLOOKUP(A1466,'Comunicación de Baja1_0'!$K$5:$K$233,1,0),0)</f>
        <v>0</v>
      </c>
      <c r="O1466" s="1227">
        <f>IFERROR(VLOOKUP(A1466,'Resumen de reversiones1_0'!$K$5:$K$1000,1,0),0)</f>
        <v>0</v>
      </c>
      <c r="P1466" s="1227" t="str">
        <f>IFERROR(VLOOKUP(A1466,Factura2_0!$L$5:$L$971,1,0),0)</f>
        <v>4236</v>
      </c>
      <c r="Q1466" s="1227" t="str">
        <f>IFERROR(VLOOKUP($A1466,Boleta2_0!$L$5:$L$1117,1,0),0)</f>
        <v>4236</v>
      </c>
      <c r="R1466" s="1227">
        <f>IFERROR(VLOOKUP($A1466,'Servicios Públicos2_0'!$L$5:$L$462,1,0),0)</f>
        <v>0</v>
      </c>
      <c r="S1466" s="1227">
        <f>IFERROR(VLOOKUP($A1466,NotaCredito2_0!$L$5:$L$457,1,0),0)</f>
        <v>0</v>
      </c>
      <c r="T1466" s="1227">
        <f>IFERROR(VLOOKUP($A1466,NotaDebito2_0!$L$5:$L$454,1,0),0)</f>
        <v>0</v>
      </c>
      <c r="U1466" s="1227">
        <f>IFERROR(VLOOKUP($A1466,General!$D$6:$D$235,1,0),0)</f>
        <v>0</v>
      </c>
      <c r="V1466" s="1227">
        <f>IFERROR(VLOOKUP($A1466,Firma!$H$4:$H$232,1,0),0)</f>
        <v>0</v>
      </c>
      <c r="W1466" s="1232" t="s">
        <v>4384</v>
      </c>
      <c r="X1466" s="1229" t="str">
        <f t="shared" si="24"/>
        <v>4236</v>
      </c>
    </row>
    <row r="1467" spans="1:24" x14ac:dyDescent="0.25">
      <c r="A1467" s="1491" t="s">
        <v>4386</v>
      </c>
      <c r="B1467" s="1475" t="s">
        <v>4387</v>
      </c>
      <c r="C1467" s="1382"/>
      <c r="D1467" s="1090"/>
      <c r="E1467" s="449"/>
      <c r="F1467" s="1227" t="str">
        <f>IFERROR(VLOOKUP(A1467,Factura1_0!$K$5:$K$263,1,0),"0")</f>
        <v>0</v>
      </c>
      <c r="G1467" s="1227">
        <f>IFERROR(VLOOKUP(A1467,Boleta1_0!$K$5:$K$248,1,0),0)</f>
        <v>0</v>
      </c>
      <c r="H1467" s="1227">
        <f>IFERROR(VLOOKUP(A1467,'Nota de Débito1_0'!$K$5:$K$238,1,0),0)</f>
        <v>0</v>
      </c>
      <c r="I1467" s="1227">
        <f>IFERROR(VLOOKUP(A1467,'Nota de Crédito1_0'!$K$5:$K$238,1,0),0)</f>
        <v>0</v>
      </c>
      <c r="J1467" s="1227">
        <f>IFERROR(VLOOKUP(A1467,Retenciones1_0!$K$5:$K$237,1,0),0)</f>
        <v>0</v>
      </c>
      <c r="K1467" s="1227">
        <f>IFERROR(VLOOKUP(A1467,Percepciones1_0!$K$5:$K$236,1,0),0)</f>
        <v>0</v>
      </c>
      <c r="L1467" s="1227">
        <f>IFERROR(VLOOKUP(A1467,Guía1_0!$K$5:$K$235,1,0),0)</f>
        <v>0</v>
      </c>
      <c r="M1467" s="1227">
        <f>IFERROR(VLOOKUP(A1467,'Resumen Diario1_1'!$K$5:$K$233,1,0),0)</f>
        <v>0</v>
      </c>
      <c r="N1467" s="1227">
        <f>IFERROR(VLOOKUP(A1467,'Comunicación de Baja1_0'!$K$5:$K$233,1,0),0)</f>
        <v>0</v>
      </c>
      <c r="O1467" s="1227">
        <f>IFERROR(VLOOKUP(A1467,'Resumen de reversiones1_0'!$K$5:$K$1000,1,0),0)</f>
        <v>0</v>
      </c>
      <c r="P1467" s="1227">
        <f>IFERROR(VLOOKUP(A1467,Factura2_0!$L$5:$L$971,1,0),0)</f>
        <v>0</v>
      </c>
      <c r="Q1467" s="1227">
        <f>IFERROR(VLOOKUP($A1467,Boleta2_0!$L$5:$L$1117,1,0),0)</f>
        <v>0</v>
      </c>
      <c r="R1467" s="1227">
        <f>IFERROR(VLOOKUP($A1467,'Servicios Públicos2_0'!$L$5:$L$462,1,0),0)</f>
        <v>0</v>
      </c>
      <c r="S1467" s="1227">
        <f>IFERROR(VLOOKUP($A1467,NotaCredito2_0!$L$5:$L$457,1,0),0)</f>
        <v>0</v>
      </c>
      <c r="T1467" s="1227">
        <f>IFERROR(VLOOKUP($A1467,NotaDebito2_0!$L$5:$L$454,1,0),0)</f>
        <v>0</v>
      </c>
      <c r="U1467" s="1227">
        <f>IFERROR(VLOOKUP($A1467,General!$D$6:$D$235,1,0),0)</f>
        <v>0</v>
      </c>
      <c r="V1467" s="1227">
        <f>IFERROR(VLOOKUP($A1467,Firma!$H$4:$H$232,1,0),0)</f>
        <v>0</v>
      </c>
      <c r="W1467" s="1491" t="s">
        <v>4386</v>
      </c>
      <c r="X1467" s="1229" t="str">
        <f t="shared" si="24"/>
        <v>4237</v>
      </c>
    </row>
    <row r="1468" spans="1:24" x14ac:dyDescent="0.25">
      <c r="A1468" s="1232" t="s">
        <v>4388</v>
      </c>
      <c r="B1468" s="1475" t="s">
        <v>4389</v>
      </c>
      <c r="C1468" s="1382"/>
      <c r="D1468" s="1090"/>
      <c r="E1468" s="449"/>
      <c r="F1468" s="1227" t="str">
        <f>IFERROR(VLOOKUP(A1468,Factura1_0!$K$5:$K$263,1,0),"0")</f>
        <v>0</v>
      </c>
      <c r="G1468" s="1227">
        <f>IFERROR(VLOOKUP(A1468,Boleta1_0!$K$5:$K$248,1,0),0)</f>
        <v>0</v>
      </c>
      <c r="H1468" s="1227">
        <f>IFERROR(VLOOKUP(A1468,'Nota de Débito1_0'!$K$5:$K$238,1,0),0)</f>
        <v>0</v>
      </c>
      <c r="I1468" s="1227">
        <f>IFERROR(VLOOKUP(A1468,'Nota de Crédito1_0'!$K$5:$K$238,1,0),0)</f>
        <v>0</v>
      </c>
      <c r="J1468" s="1227">
        <f>IFERROR(VLOOKUP(A1468,Retenciones1_0!$K$5:$K$237,1,0),0)</f>
        <v>0</v>
      </c>
      <c r="K1468" s="1227">
        <f>IFERROR(VLOOKUP(A1468,Percepciones1_0!$K$5:$K$236,1,0),0)</f>
        <v>0</v>
      </c>
      <c r="L1468" s="1227">
        <f>IFERROR(VLOOKUP(A1468,Guía1_0!$K$5:$K$235,1,0),0)</f>
        <v>0</v>
      </c>
      <c r="M1468" s="1227">
        <f>IFERROR(VLOOKUP(A1468,'Resumen Diario1_1'!$K$5:$K$233,1,0),0)</f>
        <v>0</v>
      </c>
      <c r="N1468" s="1227">
        <f>IFERROR(VLOOKUP(A1468,'Comunicación de Baja1_0'!$K$5:$K$233,1,0),0)</f>
        <v>0</v>
      </c>
      <c r="O1468" s="1227">
        <f>IFERROR(VLOOKUP(A1468,'Resumen de reversiones1_0'!$K$5:$K$1000,1,0),0)</f>
        <v>0</v>
      </c>
      <c r="P1468" s="1227" t="str">
        <f>IFERROR(VLOOKUP(A1468,Factura2_0!$L$5:$L$971,1,0),0)</f>
        <v>4238</v>
      </c>
      <c r="Q1468" s="1227" t="str">
        <f>IFERROR(VLOOKUP($A1468,Boleta2_0!$L$5:$L$1117,1,0),0)</f>
        <v>4238</v>
      </c>
      <c r="R1468" s="1227">
        <f>IFERROR(VLOOKUP($A1468,'Servicios Públicos2_0'!$L$5:$L$462,1,0),0)</f>
        <v>0</v>
      </c>
      <c r="S1468" s="1227">
        <f>IFERROR(VLOOKUP($A1468,NotaCredito2_0!$L$5:$L$457,1,0),0)</f>
        <v>0</v>
      </c>
      <c r="T1468" s="1227">
        <f>IFERROR(VLOOKUP($A1468,NotaDebito2_0!$L$5:$L$454,1,0),0)</f>
        <v>0</v>
      </c>
      <c r="U1468" s="1227">
        <f>IFERROR(VLOOKUP($A1468,General!$D$6:$D$235,1,0),0)</f>
        <v>0</v>
      </c>
      <c r="V1468" s="1227">
        <f>IFERROR(VLOOKUP($A1468,Firma!$H$4:$H$232,1,0),0)</f>
        <v>0</v>
      </c>
      <c r="W1468" s="1232" t="s">
        <v>4388</v>
      </c>
      <c r="X1468" s="1229" t="str">
        <f t="shared" si="24"/>
        <v>4238</v>
      </c>
    </row>
    <row r="1469" spans="1:24" x14ac:dyDescent="0.25">
      <c r="A1469" s="1232" t="s">
        <v>4390</v>
      </c>
      <c r="B1469" s="1475" t="s">
        <v>4391</v>
      </c>
      <c r="C1469" s="1382"/>
      <c r="D1469" s="1090"/>
      <c r="E1469" s="449"/>
      <c r="F1469" s="1227" t="str">
        <f>IFERROR(VLOOKUP(A1469,Factura1_0!$K$5:$K$263,1,0),"0")</f>
        <v>0</v>
      </c>
      <c r="G1469" s="1227">
        <f>IFERROR(VLOOKUP(A1469,Boleta1_0!$K$5:$K$248,1,0),0)</f>
        <v>0</v>
      </c>
      <c r="H1469" s="1227">
        <f>IFERROR(VLOOKUP(A1469,'Nota de Débito1_0'!$K$5:$K$238,1,0),0)</f>
        <v>0</v>
      </c>
      <c r="I1469" s="1227">
        <f>IFERROR(VLOOKUP(A1469,'Nota de Crédito1_0'!$K$5:$K$238,1,0),0)</f>
        <v>0</v>
      </c>
      <c r="J1469" s="1227">
        <f>IFERROR(VLOOKUP(A1469,Retenciones1_0!$K$5:$K$237,1,0),0)</f>
        <v>0</v>
      </c>
      <c r="K1469" s="1227">
        <f>IFERROR(VLOOKUP(A1469,Percepciones1_0!$K$5:$K$236,1,0),0)</f>
        <v>0</v>
      </c>
      <c r="L1469" s="1227">
        <f>IFERROR(VLOOKUP(A1469,Guía1_0!$K$5:$K$235,1,0),0)</f>
        <v>0</v>
      </c>
      <c r="M1469" s="1227">
        <f>IFERROR(VLOOKUP(A1469,'Resumen Diario1_1'!$K$5:$K$233,1,0),0)</f>
        <v>0</v>
      </c>
      <c r="N1469" s="1227">
        <f>IFERROR(VLOOKUP(A1469,'Comunicación de Baja1_0'!$K$5:$K$233,1,0),0)</f>
        <v>0</v>
      </c>
      <c r="O1469" s="1227">
        <f>IFERROR(VLOOKUP(A1469,'Resumen de reversiones1_0'!$K$5:$K$1000,1,0),0)</f>
        <v>0</v>
      </c>
      <c r="P1469" s="1227" t="str">
        <f>IFERROR(VLOOKUP(A1469,Factura2_0!$L$5:$L$971,1,0),0)</f>
        <v>4239</v>
      </c>
      <c r="Q1469" s="1227" t="str">
        <f>IFERROR(VLOOKUP($A1469,Boleta2_0!$L$5:$L$1117,1,0),0)</f>
        <v>4239</v>
      </c>
      <c r="R1469" s="1227">
        <f>IFERROR(VLOOKUP($A1469,'Servicios Públicos2_0'!$L$5:$L$462,1,0),0)</f>
        <v>0</v>
      </c>
      <c r="S1469" s="1227">
        <f>IFERROR(VLOOKUP($A1469,NotaCredito2_0!$L$5:$L$457,1,0),0)</f>
        <v>0</v>
      </c>
      <c r="T1469" s="1227">
        <f>IFERROR(VLOOKUP($A1469,NotaDebito2_0!$L$5:$L$454,1,0),0)</f>
        <v>0</v>
      </c>
      <c r="U1469" s="1227">
        <f>IFERROR(VLOOKUP($A1469,General!$D$6:$D$235,1,0),0)</f>
        <v>0</v>
      </c>
      <c r="V1469" s="1227">
        <f>IFERROR(VLOOKUP($A1469,Firma!$H$4:$H$232,1,0),0)</f>
        <v>0</v>
      </c>
      <c r="W1469" s="1232" t="s">
        <v>4390</v>
      </c>
      <c r="X1469" s="1229" t="str">
        <f t="shared" si="24"/>
        <v>4239</v>
      </c>
    </row>
    <row r="1470" spans="1:24" x14ac:dyDescent="0.25">
      <c r="A1470" s="1232" t="s">
        <v>4392</v>
      </c>
      <c r="B1470" s="1475" t="s">
        <v>4393</v>
      </c>
      <c r="C1470" s="1382"/>
      <c r="D1470" s="1090"/>
      <c r="E1470" s="449"/>
      <c r="F1470" s="1227" t="str">
        <f>IFERROR(VLOOKUP(A1470,Factura1_0!$K$5:$K$263,1,0),"0")</f>
        <v>0</v>
      </c>
      <c r="G1470" s="1227">
        <f>IFERROR(VLOOKUP(A1470,Boleta1_0!$K$5:$K$248,1,0),0)</f>
        <v>0</v>
      </c>
      <c r="H1470" s="1227">
        <f>IFERROR(VLOOKUP(A1470,'Nota de Débito1_0'!$K$5:$K$238,1,0),0)</f>
        <v>0</v>
      </c>
      <c r="I1470" s="1227">
        <f>IFERROR(VLOOKUP(A1470,'Nota de Crédito1_0'!$K$5:$K$238,1,0),0)</f>
        <v>0</v>
      </c>
      <c r="J1470" s="1227">
        <f>IFERROR(VLOOKUP(A1470,Retenciones1_0!$K$5:$K$237,1,0),0)</f>
        <v>0</v>
      </c>
      <c r="K1470" s="1227">
        <f>IFERROR(VLOOKUP(A1470,Percepciones1_0!$K$5:$K$236,1,0),0)</f>
        <v>0</v>
      </c>
      <c r="L1470" s="1227">
        <f>IFERROR(VLOOKUP(A1470,Guía1_0!$K$5:$K$235,1,0),0)</f>
        <v>0</v>
      </c>
      <c r="M1470" s="1227">
        <f>IFERROR(VLOOKUP(A1470,'Resumen Diario1_1'!$K$5:$K$233,1,0),0)</f>
        <v>0</v>
      </c>
      <c r="N1470" s="1227">
        <f>IFERROR(VLOOKUP(A1470,'Comunicación de Baja1_0'!$K$5:$K$233,1,0),0)</f>
        <v>0</v>
      </c>
      <c r="O1470" s="1227">
        <f>IFERROR(VLOOKUP(A1470,'Resumen de reversiones1_0'!$K$5:$K$1000,1,0),0)</f>
        <v>0</v>
      </c>
      <c r="P1470" s="1227" t="str">
        <f>IFERROR(VLOOKUP(A1470,Factura2_0!$L$5:$L$971,1,0),0)</f>
        <v>4240</v>
      </c>
      <c r="Q1470" s="1227" t="str">
        <f>IFERROR(VLOOKUP($A1470,Boleta2_0!$L$5:$L$1117,1,0),0)</f>
        <v>4240</v>
      </c>
      <c r="R1470" s="1227">
        <f>IFERROR(VLOOKUP($A1470,'Servicios Públicos2_0'!$L$5:$L$462,1,0),0)</f>
        <v>0</v>
      </c>
      <c r="S1470" s="1227">
        <f>IFERROR(VLOOKUP($A1470,NotaCredito2_0!$L$5:$L$457,1,0),0)</f>
        <v>0</v>
      </c>
      <c r="T1470" s="1227">
        <f>IFERROR(VLOOKUP($A1470,NotaDebito2_0!$L$5:$L$454,1,0),0)</f>
        <v>0</v>
      </c>
      <c r="U1470" s="1227">
        <f>IFERROR(VLOOKUP($A1470,General!$D$6:$D$235,1,0),0)</f>
        <v>0</v>
      </c>
      <c r="V1470" s="1227">
        <f>IFERROR(VLOOKUP($A1470,Firma!$H$4:$H$232,1,0),0)</f>
        <v>0</v>
      </c>
      <c r="W1470" s="1232" t="s">
        <v>4392</v>
      </c>
      <c r="X1470" s="1229" t="str">
        <f t="shared" si="24"/>
        <v>4240</v>
      </c>
    </row>
    <row r="1471" spans="1:24" x14ac:dyDescent="0.25">
      <c r="A1471" s="1232" t="s">
        <v>4394</v>
      </c>
      <c r="B1471" s="1475" t="s">
        <v>4395</v>
      </c>
      <c r="C1471" s="1382"/>
      <c r="D1471" s="1090"/>
      <c r="E1471" s="449"/>
      <c r="F1471" s="1227" t="str">
        <f>IFERROR(VLOOKUP(A1471,Factura1_0!$K$5:$K$263,1,0),"0")</f>
        <v>0</v>
      </c>
      <c r="G1471" s="1227">
        <f>IFERROR(VLOOKUP(A1471,Boleta1_0!$K$5:$K$248,1,0),0)</f>
        <v>0</v>
      </c>
      <c r="H1471" s="1227">
        <f>IFERROR(VLOOKUP(A1471,'Nota de Débito1_0'!$K$5:$K$238,1,0),0)</f>
        <v>0</v>
      </c>
      <c r="I1471" s="1227">
        <f>IFERROR(VLOOKUP(A1471,'Nota de Crédito1_0'!$K$5:$K$238,1,0),0)</f>
        <v>0</v>
      </c>
      <c r="J1471" s="1227">
        <f>IFERROR(VLOOKUP(A1471,Retenciones1_0!$K$5:$K$237,1,0),0)</f>
        <v>0</v>
      </c>
      <c r="K1471" s="1227">
        <f>IFERROR(VLOOKUP(A1471,Percepciones1_0!$K$5:$K$236,1,0),0)</f>
        <v>0</v>
      </c>
      <c r="L1471" s="1227">
        <f>IFERROR(VLOOKUP(A1471,Guía1_0!$K$5:$K$235,1,0),0)</f>
        <v>0</v>
      </c>
      <c r="M1471" s="1227">
        <f>IFERROR(VLOOKUP(A1471,'Resumen Diario1_1'!$K$5:$K$233,1,0),0)</f>
        <v>0</v>
      </c>
      <c r="N1471" s="1227">
        <f>IFERROR(VLOOKUP(A1471,'Comunicación de Baja1_0'!$K$5:$K$233,1,0),0)</f>
        <v>0</v>
      </c>
      <c r="O1471" s="1227">
        <f>IFERROR(VLOOKUP(A1471,'Resumen de reversiones1_0'!$K$5:$K$1000,1,0),0)</f>
        <v>0</v>
      </c>
      <c r="P1471" s="1227" t="str">
        <f>IFERROR(VLOOKUP(A1471,Factura2_0!$L$5:$L$971,1,0),0)</f>
        <v>4241</v>
      </c>
      <c r="Q1471" s="1227" t="str">
        <f>IFERROR(VLOOKUP($A1471,Boleta2_0!$L$5:$L$1117,1,0),0)</f>
        <v>4241</v>
      </c>
      <c r="R1471" s="1227">
        <f>IFERROR(VLOOKUP($A1471,'Servicios Públicos2_0'!$L$5:$L$462,1,0),0)</f>
        <v>0</v>
      </c>
      <c r="S1471" s="1227">
        <f>IFERROR(VLOOKUP($A1471,NotaCredito2_0!$L$5:$L$457,1,0),0)</f>
        <v>0</v>
      </c>
      <c r="T1471" s="1227">
        <f>IFERROR(VLOOKUP($A1471,NotaDebito2_0!$L$5:$L$454,1,0),0)</f>
        <v>0</v>
      </c>
      <c r="U1471" s="1227">
        <f>IFERROR(VLOOKUP($A1471,General!$D$6:$D$235,1,0),0)</f>
        <v>0</v>
      </c>
      <c r="V1471" s="1227">
        <f>IFERROR(VLOOKUP($A1471,Firma!$H$4:$H$232,1,0),0)</f>
        <v>0</v>
      </c>
      <c r="W1471" s="1232" t="s">
        <v>4394</v>
      </c>
      <c r="X1471" s="1229" t="str">
        <f t="shared" si="24"/>
        <v>4241</v>
      </c>
    </row>
    <row r="1472" spans="1:24" x14ac:dyDescent="0.25">
      <c r="A1472" s="1232" t="s">
        <v>4396</v>
      </c>
      <c r="B1472" s="1475" t="s">
        <v>4397</v>
      </c>
      <c r="C1472" s="1382"/>
      <c r="D1472" s="1090"/>
      <c r="E1472" s="449"/>
      <c r="F1472" s="1227" t="str">
        <f>IFERROR(VLOOKUP(A1472,Factura1_0!$K$5:$K$263,1,0),"0")</f>
        <v>0</v>
      </c>
      <c r="G1472" s="1227">
        <f>IFERROR(VLOOKUP(A1472,Boleta1_0!$K$5:$K$248,1,0),0)</f>
        <v>0</v>
      </c>
      <c r="H1472" s="1227">
        <f>IFERROR(VLOOKUP(A1472,'Nota de Débito1_0'!$K$5:$K$238,1,0),0)</f>
        <v>0</v>
      </c>
      <c r="I1472" s="1227">
        <f>IFERROR(VLOOKUP(A1472,'Nota de Crédito1_0'!$K$5:$K$238,1,0),0)</f>
        <v>0</v>
      </c>
      <c r="J1472" s="1227">
        <f>IFERROR(VLOOKUP(A1472,Retenciones1_0!$K$5:$K$237,1,0),0)</f>
        <v>0</v>
      </c>
      <c r="K1472" s="1227">
        <f>IFERROR(VLOOKUP(A1472,Percepciones1_0!$K$5:$K$236,1,0),0)</f>
        <v>0</v>
      </c>
      <c r="L1472" s="1227">
        <f>IFERROR(VLOOKUP(A1472,Guía1_0!$K$5:$K$235,1,0),0)</f>
        <v>0</v>
      </c>
      <c r="M1472" s="1227">
        <f>IFERROR(VLOOKUP(A1472,'Resumen Diario1_1'!$K$5:$K$233,1,0),0)</f>
        <v>0</v>
      </c>
      <c r="N1472" s="1227">
        <f>IFERROR(VLOOKUP(A1472,'Comunicación de Baja1_0'!$K$5:$K$233,1,0),0)</f>
        <v>0</v>
      </c>
      <c r="O1472" s="1227">
        <f>IFERROR(VLOOKUP(A1472,'Resumen de reversiones1_0'!$K$5:$K$1000,1,0),0)</f>
        <v>0</v>
      </c>
      <c r="P1472" s="1227" t="str">
        <f>IFERROR(VLOOKUP(A1472,Factura2_0!$L$5:$L$971,1,0),0)</f>
        <v>4242</v>
      </c>
      <c r="Q1472" s="1227" t="str">
        <f>IFERROR(VLOOKUP($A1472,Boleta2_0!$L$5:$L$1117,1,0),0)</f>
        <v>4242</v>
      </c>
      <c r="R1472" s="1227">
        <f>IFERROR(VLOOKUP($A1472,'Servicios Públicos2_0'!$L$5:$L$462,1,0),0)</f>
        <v>0</v>
      </c>
      <c r="S1472" s="1227" t="str">
        <f>IFERROR(VLOOKUP($A1472,NotaCredito2_0!$L$5:$L$457,1,0),0)</f>
        <v>4242</v>
      </c>
      <c r="T1472" s="1227" t="str">
        <f>IFERROR(VLOOKUP($A1472,NotaDebito2_0!$L$5:$L$454,1,0),0)</f>
        <v>4242</v>
      </c>
      <c r="U1472" s="1227">
        <f>IFERROR(VLOOKUP($A1472,General!$D$6:$D$235,1,0),0)</f>
        <v>0</v>
      </c>
      <c r="V1472" s="1227">
        <f>IFERROR(VLOOKUP($A1472,Firma!$H$4:$H$232,1,0),0)</f>
        <v>0</v>
      </c>
      <c r="W1472" s="1232" t="s">
        <v>4396</v>
      </c>
      <c r="X1472" s="1229" t="str">
        <f t="shared" si="24"/>
        <v>4242</v>
      </c>
    </row>
    <row r="1473" spans="1:24" x14ac:dyDescent="0.25">
      <c r="A1473" s="1232" t="s">
        <v>4398</v>
      </c>
      <c r="B1473" s="1475" t="s">
        <v>4399</v>
      </c>
      <c r="C1473" s="1382"/>
      <c r="D1473" s="1090"/>
      <c r="E1473" s="449"/>
      <c r="F1473" s="1227" t="str">
        <f>IFERROR(VLOOKUP(A1473,Factura1_0!$K$5:$K$263,1,0),"0")</f>
        <v>0</v>
      </c>
      <c r="G1473" s="1227">
        <f>IFERROR(VLOOKUP(A1473,Boleta1_0!$K$5:$K$248,1,0),0)</f>
        <v>0</v>
      </c>
      <c r="H1473" s="1227">
        <f>IFERROR(VLOOKUP(A1473,'Nota de Débito1_0'!$K$5:$K$238,1,0),0)</f>
        <v>0</v>
      </c>
      <c r="I1473" s="1227">
        <f>IFERROR(VLOOKUP(A1473,'Nota de Crédito1_0'!$K$5:$K$238,1,0),0)</f>
        <v>0</v>
      </c>
      <c r="J1473" s="1227">
        <f>IFERROR(VLOOKUP(A1473,Retenciones1_0!$K$5:$K$237,1,0),0)</f>
        <v>0</v>
      </c>
      <c r="K1473" s="1227">
        <f>IFERROR(VLOOKUP(A1473,Percepciones1_0!$K$5:$K$236,1,0),0)</f>
        <v>0</v>
      </c>
      <c r="L1473" s="1227">
        <f>IFERROR(VLOOKUP(A1473,Guía1_0!$K$5:$K$235,1,0),0)</f>
        <v>0</v>
      </c>
      <c r="M1473" s="1227">
        <f>IFERROR(VLOOKUP(A1473,'Resumen Diario1_1'!$K$5:$K$233,1,0),0)</f>
        <v>0</v>
      </c>
      <c r="N1473" s="1227">
        <f>IFERROR(VLOOKUP(A1473,'Comunicación de Baja1_0'!$K$5:$K$233,1,0),0)</f>
        <v>0</v>
      </c>
      <c r="O1473" s="1227">
        <f>IFERROR(VLOOKUP(A1473,'Resumen de reversiones1_0'!$K$5:$K$1000,1,0),0)</f>
        <v>0</v>
      </c>
      <c r="P1473" s="1227" t="str">
        <f>IFERROR(VLOOKUP(A1473,Factura2_0!$L$5:$L$971,1,0),0)</f>
        <v>4243</v>
      </c>
      <c r="Q1473" s="1227" t="str">
        <f>IFERROR(VLOOKUP($A1473,Boleta2_0!$L$5:$L$1117,1,0),0)</f>
        <v>4243</v>
      </c>
      <c r="R1473" s="1227" t="str">
        <f>IFERROR(VLOOKUP($A1473,'Servicios Públicos2_0'!$L$5:$L$462,1,0),0)</f>
        <v>4243</v>
      </c>
      <c r="S1473" s="1227" t="str">
        <f>IFERROR(VLOOKUP($A1473,NotaCredito2_0!$L$5:$L$457,1,0),0)</f>
        <v>4243</v>
      </c>
      <c r="T1473" s="1227" t="str">
        <f>IFERROR(VLOOKUP($A1473,NotaDebito2_0!$L$5:$L$454,1,0),0)</f>
        <v>4243</v>
      </c>
      <c r="U1473" s="1227">
        <f>IFERROR(VLOOKUP($A1473,General!$D$6:$D$235,1,0),0)</f>
        <v>0</v>
      </c>
      <c r="V1473" s="1227">
        <f>IFERROR(VLOOKUP($A1473,Firma!$H$4:$H$232,1,0),0)</f>
        <v>0</v>
      </c>
      <c r="W1473" s="1232" t="s">
        <v>4398</v>
      </c>
      <c r="X1473" s="1229" t="str">
        <f t="shared" si="24"/>
        <v>4243</v>
      </c>
    </row>
    <row r="1474" spans="1:24" x14ac:dyDescent="0.25">
      <c r="A1474" s="1232" t="s">
        <v>4400</v>
      </c>
      <c r="B1474" s="1475" t="s">
        <v>4401</v>
      </c>
      <c r="C1474" s="1382"/>
      <c r="D1474" s="1090"/>
      <c r="E1474" s="449"/>
      <c r="F1474" s="1227" t="str">
        <f>IFERROR(VLOOKUP(A1474,Factura1_0!$K$5:$K$263,1,0),"0")</f>
        <v>0</v>
      </c>
      <c r="G1474" s="1227">
        <f>IFERROR(VLOOKUP(A1474,Boleta1_0!$K$5:$K$248,1,0),0)</f>
        <v>0</v>
      </c>
      <c r="H1474" s="1227">
        <f>IFERROR(VLOOKUP(A1474,'Nota de Débito1_0'!$K$5:$K$238,1,0),0)</f>
        <v>0</v>
      </c>
      <c r="I1474" s="1227">
        <f>IFERROR(VLOOKUP(A1474,'Nota de Crédito1_0'!$K$5:$K$238,1,0),0)</f>
        <v>0</v>
      </c>
      <c r="J1474" s="1227">
        <f>IFERROR(VLOOKUP(A1474,Retenciones1_0!$K$5:$K$237,1,0),0)</f>
        <v>0</v>
      </c>
      <c r="K1474" s="1227">
        <f>IFERROR(VLOOKUP(A1474,Percepciones1_0!$K$5:$K$236,1,0),0)</f>
        <v>0</v>
      </c>
      <c r="L1474" s="1227">
        <f>IFERROR(VLOOKUP(A1474,Guía1_0!$K$5:$K$235,1,0),0)</f>
        <v>0</v>
      </c>
      <c r="M1474" s="1227">
        <f>IFERROR(VLOOKUP(A1474,'Resumen Diario1_1'!$K$5:$K$233,1,0),0)</f>
        <v>0</v>
      </c>
      <c r="N1474" s="1227">
        <f>IFERROR(VLOOKUP(A1474,'Comunicación de Baja1_0'!$K$5:$K$233,1,0),0)</f>
        <v>0</v>
      </c>
      <c r="O1474" s="1227">
        <f>IFERROR(VLOOKUP(A1474,'Resumen de reversiones1_0'!$K$5:$K$1000,1,0),0)</f>
        <v>0</v>
      </c>
      <c r="P1474" s="1227" t="str">
        <f>IFERROR(VLOOKUP(A1474,Factura2_0!$L$5:$L$971,1,0),0)</f>
        <v>4244</v>
      </c>
      <c r="Q1474" s="1227" t="str">
        <f>IFERROR(VLOOKUP($A1474,Boleta2_0!$L$5:$L$1117,1,0),0)</f>
        <v>4244</v>
      </c>
      <c r="R1474" s="1227" t="str">
        <f>IFERROR(VLOOKUP($A1474,'Servicios Públicos2_0'!$L$5:$L$462,1,0),0)</f>
        <v>4244</v>
      </c>
      <c r="S1474" s="1227" t="str">
        <f>IFERROR(VLOOKUP($A1474,NotaCredito2_0!$L$5:$L$457,1,0),0)</f>
        <v>4244</v>
      </c>
      <c r="T1474" s="1227" t="str">
        <f>IFERROR(VLOOKUP($A1474,NotaDebito2_0!$L$5:$L$454,1,0),0)</f>
        <v>4244</v>
      </c>
      <c r="U1474" s="1227">
        <f>IFERROR(VLOOKUP($A1474,General!$D$6:$D$235,1,0),0)</f>
        <v>0</v>
      </c>
      <c r="V1474" s="1227">
        <f>IFERROR(VLOOKUP($A1474,Firma!$H$4:$H$232,1,0),0)</f>
        <v>0</v>
      </c>
      <c r="W1474" s="1232" t="s">
        <v>4400</v>
      </c>
      <c r="X1474" s="1229" t="str">
        <f t="shared" si="24"/>
        <v>4244</v>
      </c>
    </row>
    <row r="1475" spans="1:24" x14ac:dyDescent="0.25">
      <c r="A1475" s="1491" t="s">
        <v>4402</v>
      </c>
      <c r="B1475" s="1475" t="s">
        <v>5462</v>
      </c>
      <c r="C1475" s="1382"/>
      <c r="D1475" s="1090"/>
      <c r="E1475" s="449"/>
      <c r="F1475" s="1227" t="str">
        <f>IFERROR(VLOOKUP(A1475,Factura1_0!$K$5:$K$263,1,0),"0")</f>
        <v>0</v>
      </c>
      <c r="G1475" s="1227">
        <f>IFERROR(VLOOKUP(A1475,Boleta1_0!$K$5:$K$248,1,0),0)</f>
        <v>0</v>
      </c>
      <c r="H1475" s="1227">
        <f>IFERROR(VLOOKUP(A1475,'Nota de Débito1_0'!$K$5:$K$238,1,0),0)</f>
        <v>0</v>
      </c>
      <c r="I1475" s="1227">
        <f>IFERROR(VLOOKUP(A1475,'Nota de Crédito1_0'!$K$5:$K$238,1,0),0)</f>
        <v>0</v>
      </c>
      <c r="J1475" s="1227">
        <f>IFERROR(VLOOKUP(A1475,Retenciones1_0!$K$5:$K$237,1,0),0)</f>
        <v>0</v>
      </c>
      <c r="K1475" s="1227">
        <f>IFERROR(VLOOKUP(A1475,Percepciones1_0!$K$5:$K$236,1,0),0)</f>
        <v>0</v>
      </c>
      <c r="L1475" s="1227">
        <f>IFERROR(VLOOKUP(A1475,Guía1_0!$K$5:$K$235,1,0),0)</f>
        <v>0</v>
      </c>
      <c r="M1475" s="1227">
        <f>IFERROR(VLOOKUP(A1475,'Resumen Diario1_1'!$K$5:$K$233,1,0),0)</f>
        <v>0</v>
      </c>
      <c r="N1475" s="1227">
        <f>IFERROR(VLOOKUP(A1475,'Comunicación de Baja1_0'!$K$5:$K$233,1,0),0)</f>
        <v>0</v>
      </c>
      <c r="O1475" s="1227">
        <f>IFERROR(VLOOKUP(A1475,'Resumen de reversiones1_0'!$K$5:$K$1000,1,0),0)</f>
        <v>0</v>
      </c>
      <c r="P1475" s="1227" t="str">
        <f>IFERROR(VLOOKUP(A1475,Factura2_0!$L$5:$L$971,1,0),0)</f>
        <v>4245</v>
      </c>
      <c r="Q1475" s="1227" t="str">
        <f>IFERROR(VLOOKUP($A1475,Boleta2_0!$L$5:$L$1117,1,0),0)</f>
        <v>4245</v>
      </c>
      <c r="R1475" s="1227">
        <f>IFERROR(VLOOKUP($A1475,'Servicios Públicos2_0'!$L$5:$L$462,1,0),0)</f>
        <v>0</v>
      </c>
      <c r="S1475" s="1227">
        <f>IFERROR(VLOOKUP($A1475,NotaCredito2_0!$L$5:$L$457,1,0),0)</f>
        <v>0</v>
      </c>
      <c r="T1475" s="1227">
        <f>IFERROR(VLOOKUP($A1475,NotaDebito2_0!$L$5:$L$454,1,0),0)</f>
        <v>0</v>
      </c>
      <c r="U1475" s="1227">
        <f>IFERROR(VLOOKUP($A1475,General!$D$6:$D$235,1,0),0)</f>
        <v>0</v>
      </c>
      <c r="V1475" s="1227">
        <f>IFERROR(VLOOKUP($A1475,Firma!$H$4:$H$232,1,0),0)</f>
        <v>0</v>
      </c>
      <c r="W1475" s="1491" t="s">
        <v>4402</v>
      </c>
      <c r="X1475" s="1229" t="str">
        <f t="shared" si="24"/>
        <v>4245</v>
      </c>
    </row>
    <row r="1476" spans="1:24" x14ac:dyDescent="0.25">
      <c r="A1476" s="1232" t="s">
        <v>4403</v>
      </c>
      <c r="B1476" s="1475" t="s">
        <v>4404</v>
      </c>
      <c r="C1476" s="1382"/>
      <c r="D1476" s="1090"/>
      <c r="E1476" s="449"/>
      <c r="F1476" s="1227" t="str">
        <f>IFERROR(VLOOKUP(A1476,Factura1_0!$K$5:$K$263,1,0),"0")</f>
        <v>0</v>
      </c>
      <c r="G1476" s="1227">
        <f>IFERROR(VLOOKUP(A1476,Boleta1_0!$K$5:$K$248,1,0),0)</f>
        <v>0</v>
      </c>
      <c r="H1476" s="1227">
        <f>IFERROR(VLOOKUP(A1476,'Nota de Débito1_0'!$K$5:$K$238,1,0),0)</f>
        <v>0</v>
      </c>
      <c r="I1476" s="1227">
        <f>IFERROR(VLOOKUP(A1476,'Nota de Crédito1_0'!$K$5:$K$238,1,0),0)</f>
        <v>0</v>
      </c>
      <c r="J1476" s="1227">
        <f>IFERROR(VLOOKUP(A1476,Retenciones1_0!$K$5:$K$237,1,0),0)</f>
        <v>0</v>
      </c>
      <c r="K1476" s="1227">
        <f>IFERROR(VLOOKUP(A1476,Percepciones1_0!$K$5:$K$236,1,0),0)</f>
        <v>0</v>
      </c>
      <c r="L1476" s="1227">
        <f>IFERROR(VLOOKUP(A1476,Guía1_0!$K$5:$K$235,1,0),0)</f>
        <v>0</v>
      </c>
      <c r="M1476" s="1227">
        <f>IFERROR(VLOOKUP(A1476,'Resumen Diario1_1'!$K$5:$K$233,1,0),0)</f>
        <v>0</v>
      </c>
      <c r="N1476" s="1227">
        <f>IFERROR(VLOOKUP(A1476,'Comunicación de Baja1_0'!$K$5:$K$233,1,0),0)</f>
        <v>0</v>
      </c>
      <c r="O1476" s="1227">
        <f>IFERROR(VLOOKUP(A1476,'Resumen de reversiones1_0'!$K$5:$K$1000,1,0),0)</f>
        <v>0</v>
      </c>
      <c r="P1476" s="1227" t="str">
        <f>IFERROR(VLOOKUP(A1476,Factura2_0!$L$5:$L$971,1,0),0)</f>
        <v>4246</v>
      </c>
      <c r="Q1476" s="1227" t="str">
        <f>IFERROR(VLOOKUP($A1476,Boleta2_0!$L$5:$L$1117,1,0),0)</f>
        <v>4246</v>
      </c>
      <c r="R1476" s="1227">
        <f>IFERROR(VLOOKUP($A1476,'Servicios Públicos2_0'!$L$5:$L$462,1,0),0)</f>
        <v>0</v>
      </c>
      <c r="S1476" s="1227">
        <f>IFERROR(VLOOKUP($A1476,NotaCredito2_0!$L$5:$L$457,1,0),0)</f>
        <v>0</v>
      </c>
      <c r="T1476" s="1227">
        <f>IFERROR(VLOOKUP($A1476,NotaDebito2_0!$L$5:$L$454,1,0),0)</f>
        <v>0</v>
      </c>
      <c r="U1476" s="1227">
        <f>IFERROR(VLOOKUP($A1476,General!$D$6:$D$235,1,0),0)</f>
        <v>0</v>
      </c>
      <c r="V1476" s="1227">
        <f>IFERROR(VLOOKUP($A1476,Firma!$H$4:$H$232,1,0),0)</f>
        <v>0</v>
      </c>
      <c r="W1476" s="1232" t="s">
        <v>4403</v>
      </c>
      <c r="X1476" s="1229" t="str">
        <f t="shared" si="24"/>
        <v>4246</v>
      </c>
    </row>
    <row r="1477" spans="1:24" x14ac:dyDescent="0.25">
      <c r="A1477" s="1232" t="s">
        <v>4405</v>
      </c>
      <c r="B1477" s="1475" t="s">
        <v>4406</v>
      </c>
      <c r="C1477" s="1382"/>
      <c r="D1477" s="1090"/>
      <c r="E1477" s="449"/>
      <c r="F1477" s="1227" t="str">
        <f>IFERROR(VLOOKUP(A1477,Factura1_0!$K$5:$K$263,1,0),"0")</f>
        <v>0</v>
      </c>
      <c r="G1477" s="1227">
        <f>IFERROR(VLOOKUP(A1477,Boleta1_0!$K$5:$K$248,1,0),0)</f>
        <v>0</v>
      </c>
      <c r="H1477" s="1227">
        <f>IFERROR(VLOOKUP(A1477,'Nota de Débito1_0'!$K$5:$K$238,1,0),0)</f>
        <v>0</v>
      </c>
      <c r="I1477" s="1227">
        <f>IFERROR(VLOOKUP(A1477,'Nota de Crédito1_0'!$K$5:$K$238,1,0),0)</f>
        <v>0</v>
      </c>
      <c r="J1477" s="1227">
        <f>IFERROR(VLOOKUP(A1477,Retenciones1_0!$K$5:$K$237,1,0),0)</f>
        <v>0</v>
      </c>
      <c r="K1477" s="1227">
        <f>IFERROR(VLOOKUP(A1477,Percepciones1_0!$K$5:$K$236,1,0),0)</f>
        <v>0</v>
      </c>
      <c r="L1477" s="1227">
        <f>IFERROR(VLOOKUP(A1477,Guía1_0!$K$5:$K$235,1,0),0)</f>
        <v>0</v>
      </c>
      <c r="M1477" s="1227">
        <f>IFERROR(VLOOKUP(A1477,'Resumen Diario1_1'!$K$5:$K$233,1,0),0)</f>
        <v>0</v>
      </c>
      <c r="N1477" s="1227">
        <f>IFERROR(VLOOKUP(A1477,'Comunicación de Baja1_0'!$K$5:$K$233,1,0),0)</f>
        <v>0</v>
      </c>
      <c r="O1477" s="1227">
        <f>IFERROR(VLOOKUP(A1477,'Resumen de reversiones1_0'!$K$5:$K$1000,1,0),0)</f>
        <v>0</v>
      </c>
      <c r="P1477" s="1227" t="str">
        <f>IFERROR(VLOOKUP(A1477,Factura2_0!$L$5:$L$971,1,0),0)</f>
        <v>4247</v>
      </c>
      <c r="Q1477" s="1227" t="str">
        <f>IFERROR(VLOOKUP($A1477,Boleta2_0!$L$5:$L$1117,1,0),0)</f>
        <v>4247</v>
      </c>
      <c r="R1477" s="1227">
        <f>IFERROR(VLOOKUP($A1477,'Servicios Públicos2_0'!$L$5:$L$462,1,0),0)</f>
        <v>0</v>
      </c>
      <c r="S1477" s="1227">
        <f>IFERROR(VLOOKUP($A1477,NotaCredito2_0!$L$5:$L$457,1,0),0)</f>
        <v>0</v>
      </c>
      <c r="T1477" s="1227">
        <f>IFERROR(VLOOKUP($A1477,NotaDebito2_0!$L$5:$L$454,1,0),0)</f>
        <v>0</v>
      </c>
      <c r="U1477" s="1227">
        <f>IFERROR(VLOOKUP($A1477,General!$D$6:$D$235,1,0),0)</f>
        <v>0</v>
      </c>
      <c r="V1477" s="1227">
        <f>IFERROR(VLOOKUP($A1477,Firma!$H$4:$H$232,1,0),0)</f>
        <v>0</v>
      </c>
      <c r="W1477" s="1232" t="s">
        <v>4405</v>
      </c>
      <c r="X1477" s="1229" t="str">
        <f t="shared" ref="X1477:X1540" si="25">IF(SUM(F1477:V1477)&gt;0,"",W1477)</f>
        <v>4247</v>
      </c>
    </row>
    <row r="1478" spans="1:24" x14ac:dyDescent="0.25">
      <c r="A1478" s="1232" t="s">
        <v>4407</v>
      </c>
      <c r="B1478" s="1475" t="s">
        <v>4408</v>
      </c>
      <c r="C1478" s="1382"/>
      <c r="D1478" s="1090"/>
      <c r="E1478" s="449"/>
      <c r="F1478" s="1227" t="str">
        <f>IFERROR(VLOOKUP(A1478,Factura1_0!$K$5:$K$263,1,0),"0")</f>
        <v>0</v>
      </c>
      <c r="G1478" s="1227">
        <f>IFERROR(VLOOKUP(A1478,Boleta1_0!$K$5:$K$248,1,0),0)</f>
        <v>0</v>
      </c>
      <c r="H1478" s="1227">
        <f>IFERROR(VLOOKUP(A1478,'Nota de Débito1_0'!$K$5:$K$238,1,0),0)</f>
        <v>0</v>
      </c>
      <c r="I1478" s="1227">
        <f>IFERROR(VLOOKUP(A1478,'Nota de Crédito1_0'!$K$5:$K$238,1,0),0)</f>
        <v>0</v>
      </c>
      <c r="J1478" s="1227">
        <f>IFERROR(VLOOKUP(A1478,Retenciones1_0!$K$5:$K$237,1,0),0)</f>
        <v>0</v>
      </c>
      <c r="K1478" s="1227">
        <f>IFERROR(VLOOKUP(A1478,Percepciones1_0!$K$5:$K$236,1,0),0)</f>
        <v>0</v>
      </c>
      <c r="L1478" s="1227">
        <f>IFERROR(VLOOKUP(A1478,Guía1_0!$K$5:$K$235,1,0),0)</f>
        <v>0</v>
      </c>
      <c r="M1478" s="1227">
        <f>IFERROR(VLOOKUP(A1478,'Resumen Diario1_1'!$K$5:$K$233,1,0),0)</f>
        <v>0</v>
      </c>
      <c r="N1478" s="1227">
        <f>IFERROR(VLOOKUP(A1478,'Comunicación de Baja1_0'!$K$5:$K$233,1,0),0)</f>
        <v>0</v>
      </c>
      <c r="O1478" s="1227">
        <f>IFERROR(VLOOKUP(A1478,'Resumen de reversiones1_0'!$K$5:$K$1000,1,0),0)</f>
        <v>0</v>
      </c>
      <c r="P1478" s="1227" t="str">
        <f>IFERROR(VLOOKUP(A1478,Factura2_0!$L$5:$L$971,1,0),0)</f>
        <v>4248</v>
      </c>
      <c r="Q1478" s="1227" t="str">
        <f>IFERROR(VLOOKUP($A1478,Boleta2_0!$L$5:$L$1117,1,0),0)</f>
        <v>4248</v>
      </c>
      <c r="R1478" s="1227">
        <f>IFERROR(VLOOKUP($A1478,'Servicios Públicos2_0'!$L$5:$L$462,1,0),0)</f>
        <v>0</v>
      </c>
      <c r="S1478" s="1227">
        <f>IFERROR(VLOOKUP($A1478,NotaCredito2_0!$L$5:$L$457,1,0),0)</f>
        <v>0</v>
      </c>
      <c r="T1478" s="1227">
        <f>IFERROR(VLOOKUP($A1478,NotaDebito2_0!$L$5:$L$454,1,0),0)</f>
        <v>0</v>
      </c>
      <c r="U1478" s="1227">
        <f>IFERROR(VLOOKUP($A1478,General!$D$6:$D$235,1,0),0)</f>
        <v>0</v>
      </c>
      <c r="V1478" s="1227">
        <f>IFERROR(VLOOKUP($A1478,Firma!$H$4:$H$232,1,0),0)</f>
        <v>0</v>
      </c>
      <c r="W1478" s="1232" t="s">
        <v>4407</v>
      </c>
      <c r="X1478" s="1229" t="str">
        <f t="shared" si="25"/>
        <v>4248</v>
      </c>
    </row>
    <row r="1479" spans="1:24" x14ac:dyDescent="0.25">
      <c r="A1479" s="1232" t="s">
        <v>4409</v>
      </c>
      <c r="B1479" s="1475" t="s">
        <v>4410</v>
      </c>
      <c r="C1479" s="1382"/>
      <c r="D1479" s="1090"/>
      <c r="E1479" s="449"/>
      <c r="F1479" s="1227" t="str">
        <f>IFERROR(VLOOKUP(A1479,Factura1_0!$K$5:$K$263,1,0),"0")</f>
        <v>0</v>
      </c>
      <c r="G1479" s="1227">
        <f>IFERROR(VLOOKUP(A1479,Boleta1_0!$K$5:$K$248,1,0),0)</f>
        <v>0</v>
      </c>
      <c r="H1479" s="1227">
        <f>IFERROR(VLOOKUP(A1479,'Nota de Débito1_0'!$K$5:$K$238,1,0),0)</f>
        <v>0</v>
      </c>
      <c r="I1479" s="1227">
        <f>IFERROR(VLOOKUP(A1479,'Nota de Crédito1_0'!$K$5:$K$238,1,0),0)</f>
        <v>0</v>
      </c>
      <c r="J1479" s="1227">
        <f>IFERROR(VLOOKUP(A1479,Retenciones1_0!$K$5:$K$237,1,0),0)</f>
        <v>0</v>
      </c>
      <c r="K1479" s="1227">
        <f>IFERROR(VLOOKUP(A1479,Percepciones1_0!$K$5:$K$236,1,0),0)</f>
        <v>0</v>
      </c>
      <c r="L1479" s="1227">
        <f>IFERROR(VLOOKUP(A1479,Guía1_0!$K$5:$K$235,1,0),0)</f>
        <v>0</v>
      </c>
      <c r="M1479" s="1227">
        <f>IFERROR(VLOOKUP(A1479,'Resumen Diario1_1'!$K$5:$K$233,1,0),0)</f>
        <v>0</v>
      </c>
      <c r="N1479" s="1227">
        <f>IFERROR(VLOOKUP(A1479,'Comunicación de Baja1_0'!$K$5:$K$233,1,0),0)</f>
        <v>0</v>
      </c>
      <c r="O1479" s="1227">
        <f>IFERROR(VLOOKUP(A1479,'Resumen de reversiones1_0'!$K$5:$K$1000,1,0),0)</f>
        <v>0</v>
      </c>
      <c r="P1479" s="1227" t="str">
        <f>IFERROR(VLOOKUP(A1479,Factura2_0!$L$5:$L$971,1,0),0)</f>
        <v>4249</v>
      </c>
      <c r="Q1479" s="1227">
        <f>IFERROR(VLOOKUP($A1479,Boleta2_0!$L$5:$L$1117,1,0),0)</f>
        <v>0</v>
      </c>
      <c r="R1479" s="1227">
        <f>IFERROR(VLOOKUP($A1479,'Servicios Públicos2_0'!$L$5:$L$462,1,0),0)</f>
        <v>0</v>
      </c>
      <c r="S1479" s="1227">
        <f>IFERROR(VLOOKUP($A1479,NotaCredito2_0!$L$5:$L$457,1,0),0)</f>
        <v>0</v>
      </c>
      <c r="T1479" s="1227">
        <f>IFERROR(VLOOKUP($A1479,NotaDebito2_0!$L$5:$L$454,1,0),0)</f>
        <v>0</v>
      </c>
      <c r="U1479" s="1227">
        <f>IFERROR(VLOOKUP($A1479,General!$D$6:$D$235,1,0),0)</f>
        <v>0</v>
      </c>
      <c r="V1479" s="1227">
        <f>IFERROR(VLOOKUP($A1479,Firma!$H$4:$H$232,1,0),0)</f>
        <v>0</v>
      </c>
      <c r="W1479" s="1232" t="s">
        <v>4409</v>
      </c>
      <c r="X1479" s="1229" t="str">
        <f t="shared" si="25"/>
        <v>4249</v>
      </c>
    </row>
    <row r="1480" spans="1:24" x14ac:dyDescent="0.25">
      <c r="A1480" s="1232" t="s">
        <v>4932</v>
      </c>
      <c r="B1480" s="1475" t="s">
        <v>4936</v>
      </c>
      <c r="C1480" s="1382"/>
      <c r="D1480" s="1090"/>
      <c r="E1480" s="449"/>
      <c r="F1480" s="1227" t="str">
        <f>IFERROR(VLOOKUP(A1480,Factura1_0!$K$5:$K$263,1,0),"0")</f>
        <v>0</v>
      </c>
      <c r="G1480" s="1227">
        <f>IFERROR(VLOOKUP(A1480,Boleta1_0!$K$5:$K$248,1,0),0)</f>
        <v>0</v>
      </c>
      <c r="H1480" s="1227">
        <f>IFERROR(VLOOKUP(A1480,'Nota de Débito1_0'!$K$5:$K$238,1,0),0)</f>
        <v>0</v>
      </c>
      <c r="I1480" s="1227">
        <f>IFERROR(VLOOKUP(A1480,'Nota de Crédito1_0'!$K$5:$K$238,1,0),0)</f>
        <v>0</v>
      </c>
      <c r="J1480" s="1227">
        <f>IFERROR(VLOOKUP(A1480,Retenciones1_0!$K$5:$K$237,1,0),0)</f>
        <v>0</v>
      </c>
      <c r="K1480" s="1227">
        <f>IFERROR(VLOOKUP(A1480,Percepciones1_0!$K$5:$K$236,1,0),0)</f>
        <v>0</v>
      </c>
      <c r="L1480" s="1227">
        <f>IFERROR(VLOOKUP(A1480,Guía1_0!$K$5:$K$235,1,0),0)</f>
        <v>0</v>
      </c>
      <c r="M1480" s="1227">
        <f>IFERROR(VLOOKUP(A1480,'Resumen Diario1_1'!$K$5:$K$233,1,0),0)</f>
        <v>0</v>
      </c>
      <c r="N1480" s="1227">
        <f>IFERROR(VLOOKUP(A1480,'Comunicación de Baja1_0'!$K$5:$K$233,1,0),0)</f>
        <v>0</v>
      </c>
      <c r="O1480" s="1227">
        <f>IFERROR(VLOOKUP(A1480,'Resumen de reversiones1_0'!$K$5:$K$1000,1,0),0)</f>
        <v>0</v>
      </c>
      <c r="P1480" s="1227">
        <f>IFERROR(VLOOKUP(A1480,Factura2_0!$L$5:$L$971,1,0),0)</f>
        <v>0</v>
      </c>
      <c r="Q1480" s="1227">
        <f>IFERROR(VLOOKUP($A1480,Boleta2_0!$L$5:$L$1117,1,0),0)</f>
        <v>0</v>
      </c>
      <c r="R1480" s="1227" t="str">
        <f>IFERROR(VLOOKUP($A1480,'Servicios Públicos2_0'!$L$5:$L$462,1,0),0)</f>
        <v>4250</v>
      </c>
      <c r="S1480" s="1227" t="str">
        <f>IFERROR(VLOOKUP($A1480,NotaCredito2_0!$L$5:$L$457,1,0),0)</f>
        <v>4250</v>
      </c>
      <c r="T1480" s="1227" t="str">
        <f>IFERROR(VLOOKUP($A1480,NotaDebito2_0!$L$5:$L$454,1,0),0)</f>
        <v>4250</v>
      </c>
      <c r="U1480" s="1227">
        <f>IFERROR(VLOOKUP($A1480,General!$D$6:$D$235,1,0),0)</f>
        <v>0</v>
      </c>
      <c r="V1480" s="1227">
        <f>IFERROR(VLOOKUP($A1480,Firma!$H$4:$H$232,1,0),0)</f>
        <v>0</v>
      </c>
      <c r="W1480" s="1232" t="s">
        <v>4932</v>
      </c>
      <c r="X1480" s="1229" t="str">
        <f t="shared" si="25"/>
        <v>4250</v>
      </c>
    </row>
    <row r="1481" spans="1:24" x14ac:dyDescent="0.25">
      <c r="A1481" s="1232" t="s">
        <v>4933</v>
      </c>
      <c r="B1481" s="1475" t="s">
        <v>4948</v>
      </c>
      <c r="C1481" s="1382"/>
      <c r="D1481" s="1090"/>
      <c r="E1481" s="449"/>
      <c r="F1481" s="1227" t="str">
        <f>IFERROR(VLOOKUP(A1481,Factura1_0!$K$5:$K$263,1,0),"0")</f>
        <v>0</v>
      </c>
      <c r="G1481" s="1227">
        <f>IFERROR(VLOOKUP(A1481,Boleta1_0!$K$5:$K$248,1,0),0)</f>
        <v>0</v>
      </c>
      <c r="H1481" s="1227">
        <f>IFERROR(VLOOKUP(A1481,'Nota de Débito1_0'!$K$5:$K$238,1,0),0)</f>
        <v>0</v>
      </c>
      <c r="I1481" s="1227">
        <f>IFERROR(VLOOKUP(A1481,'Nota de Crédito1_0'!$K$5:$K$238,1,0),0)</f>
        <v>0</v>
      </c>
      <c r="J1481" s="1227">
        <f>IFERROR(VLOOKUP(A1481,Retenciones1_0!$K$5:$K$237,1,0),0)</f>
        <v>0</v>
      </c>
      <c r="K1481" s="1227">
        <f>IFERROR(VLOOKUP(A1481,Percepciones1_0!$K$5:$K$236,1,0),0)</f>
        <v>0</v>
      </c>
      <c r="L1481" s="1227">
        <f>IFERROR(VLOOKUP(A1481,Guía1_0!$K$5:$K$235,1,0),0)</f>
        <v>0</v>
      </c>
      <c r="M1481" s="1227">
        <f>IFERROR(VLOOKUP(A1481,'Resumen Diario1_1'!$K$5:$K$233,1,0),0)</f>
        <v>0</v>
      </c>
      <c r="N1481" s="1227">
        <f>IFERROR(VLOOKUP(A1481,'Comunicación de Baja1_0'!$K$5:$K$233,1,0),0)</f>
        <v>0</v>
      </c>
      <c r="O1481" s="1227">
        <f>IFERROR(VLOOKUP(A1481,'Resumen de reversiones1_0'!$K$5:$K$1000,1,0),0)</f>
        <v>0</v>
      </c>
      <c r="P1481" s="1227" t="str">
        <f>IFERROR(VLOOKUP(A1481,Factura2_0!$L$5:$L$971,1,0),0)</f>
        <v>4251</v>
      </c>
      <c r="Q1481" s="1227" t="str">
        <f>IFERROR(VLOOKUP($A1481,Boleta2_0!$L$5:$L$1117,1,0),0)</f>
        <v>4251</v>
      </c>
      <c r="R1481" s="1227" t="str">
        <f>IFERROR(VLOOKUP($A1481,'Servicios Públicos2_0'!$L$5:$L$462,1,0),0)</f>
        <v>4251</v>
      </c>
      <c r="S1481" s="1227" t="str">
        <f>IFERROR(VLOOKUP($A1481,NotaCredito2_0!$L$5:$L$457,1,0),0)</f>
        <v>4251</v>
      </c>
      <c r="T1481" s="1227" t="str">
        <f>IFERROR(VLOOKUP($A1481,NotaDebito2_0!$L$5:$L$454,1,0),0)</f>
        <v>4251</v>
      </c>
      <c r="U1481" s="1227">
        <f>IFERROR(VLOOKUP($A1481,General!$D$6:$D$235,1,0),0)</f>
        <v>0</v>
      </c>
      <c r="V1481" s="1227">
        <f>IFERROR(VLOOKUP($A1481,Firma!$H$4:$H$232,1,0),0)</f>
        <v>0</v>
      </c>
      <c r="W1481" s="1232" t="s">
        <v>4933</v>
      </c>
      <c r="X1481" s="1229" t="str">
        <f t="shared" si="25"/>
        <v>4251</v>
      </c>
    </row>
    <row r="1482" spans="1:24" x14ac:dyDescent="0.25">
      <c r="A1482" s="1232" t="s">
        <v>4934</v>
      </c>
      <c r="B1482" s="1475" t="s">
        <v>4947</v>
      </c>
      <c r="C1482" s="1382"/>
      <c r="D1482" s="1090"/>
      <c r="E1482" s="449"/>
      <c r="F1482" s="1227" t="str">
        <f>IFERROR(VLOOKUP(A1482,Factura1_0!$K$5:$K$263,1,0),"0")</f>
        <v>0</v>
      </c>
      <c r="G1482" s="1227">
        <f>IFERROR(VLOOKUP(A1482,Boleta1_0!$K$5:$K$248,1,0),0)</f>
        <v>0</v>
      </c>
      <c r="H1482" s="1227">
        <f>IFERROR(VLOOKUP(A1482,'Nota de Débito1_0'!$K$5:$K$238,1,0),0)</f>
        <v>0</v>
      </c>
      <c r="I1482" s="1227">
        <f>IFERROR(VLOOKUP(A1482,'Nota de Crédito1_0'!$K$5:$K$238,1,0),0)</f>
        <v>0</v>
      </c>
      <c r="J1482" s="1227">
        <f>IFERROR(VLOOKUP(A1482,Retenciones1_0!$K$5:$K$237,1,0),0)</f>
        <v>0</v>
      </c>
      <c r="K1482" s="1227">
        <f>IFERROR(VLOOKUP(A1482,Percepciones1_0!$K$5:$K$236,1,0),0)</f>
        <v>0</v>
      </c>
      <c r="L1482" s="1227">
        <f>IFERROR(VLOOKUP(A1482,Guía1_0!$K$5:$K$235,1,0),0)</f>
        <v>0</v>
      </c>
      <c r="M1482" s="1227">
        <f>IFERROR(VLOOKUP(A1482,'Resumen Diario1_1'!$K$5:$K$233,1,0),0)</f>
        <v>0</v>
      </c>
      <c r="N1482" s="1227">
        <f>IFERROR(VLOOKUP(A1482,'Comunicación de Baja1_0'!$K$5:$K$233,1,0),0)</f>
        <v>0</v>
      </c>
      <c r="O1482" s="1227">
        <f>IFERROR(VLOOKUP(A1482,'Resumen de reversiones1_0'!$K$5:$K$1000,1,0),0)</f>
        <v>0</v>
      </c>
      <c r="P1482" s="1227" t="str">
        <f>IFERROR(VLOOKUP(A1482,Factura2_0!$L$5:$L$971,1,0),0)</f>
        <v>4252</v>
      </c>
      <c r="Q1482" s="1227" t="str">
        <f>IFERROR(VLOOKUP($A1482,Boleta2_0!$L$5:$L$1117,1,0),0)</f>
        <v>4252</v>
      </c>
      <c r="R1482" s="1227" t="str">
        <f>IFERROR(VLOOKUP($A1482,'Servicios Públicos2_0'!$L$5:$L$462,1,0),0)</f>
        <v>4252</v>
      </c>
      <c r="S1482" s="1227" t="str">
        <f>IFERROR(VLOOKUP($A1482,NotaCredito2_0!$L$5:$L$457,1,0),0)</f>
        <v>4252</v>
      </c>
      <c r="T1482" s="1227" t="str">
        <f>IFERROR(VLOOKUP($A1482,NotaDebito2_0!$L$5:$L$454,1,0),0)</f>
        <v>4252</v>
      </c>
      <c r="U1482" s="1227">
        <f>IFERROR(VLOOKUP($A1482,General!$D$6:$D$235,1,0),0)</f>
        <v>0</v>
      </c>
      <c r="V1482" s="1227">
        <f>IFERROR(VLOOKUP($A1482,Firma!$H$4:$H$232,1,0),0)</f>
        <v>0</v>
      </c>
      <c r="W1482" s="1232" t="s">
        <v>4934</v>
      </c>
      <c r="X1482" s="1229" t="str">
        <f t="shared" si="25"/>
        <v>4252</v>
      </c>
    </row>
    <row r="1483" spans="1:24" x14ac:dyDescent="0.25">
      <c r="A1483" s="1232" t="s">
        <v>4935</v>
      </c>
      <c r="B1483" s="1475" t="s">
        <v>4946</v>
      </c>
      <c r="C1483" s="1382"/>
      <c r="D1483" s="1090"/>
      <c r="E1483" s="449"/>
      <c r="F1483" s="1227" t="str">
        <f>IFERROR(VLOOKUP(A1483,Factura1_0!$K$5:$K$263,1,0),"0")</f>
        <v>0</v>
      </c>
      <c r="G1483" s="1227">
        <f>IFERROR(VLOOKUP(A1483,Boleta1_0!$K$5:$K$248,1,0),0)</f>
        <v>0</v>
      </c>
      <c r="H1483" s="1227">
        <f>IFERROR(VLOOKUP(A1483,'Nota de Débito1_0'!$K$5:$K$238,1,0),0)</f>
        <v>0</v>
      </c>
      <c r="I1483" s="1227">
        <f>IFERROR(VLOOKUP(A1483,'Nota de Crédito1_0'!$K$5:$K$238,1,0),0)</f>
        <v>0</v>
      </c>
      <c r="J1483" s="1227">
        <f>IFERROR(VLOOKUP(A1483,Retenciones1_0!$K$5:$K$237,1,0),0)</f>
        <v>0</v>
      </c>
      <c r="K1483" s="1227">
        <f>IFERROR(VLOOKUP(A1483,Percepciones1_0!$K$5:$K$236,1,0),0)</f>
        <v>0</v>
      </c>
      <c r="L1483" s="1227">
        <f>IFERROR(VLOOKUP(A1483,Guía1_0!$K$5:$K$235,1,0),0)</f>
        <v>0</v>
      </c>
      <c r="M1483" s="1227">
        <f>IFERROR(VLOOKUP(A1483,'Resumen Diario1_1'!$K$5:$K$233,1,0),0)</f>
        <v>0</v>
      </c>
      <c r="N1483" s="1227">
        <f>IFERROR(VLOOKUP(A1483,'Comunicación de Baja1_0'!$K$5:$K$233,1,0),0)</f>
        <v>0</v>
      </c>
      <c r="O1483" s="1227">
        <f>IFERROR(VLOOKUP(A1483,'Resumen de reversiones1_0'!$K$5:$K$1000,1,0),0)</f>
        <v>0</v>
      </c>
      <c r="P1483" s="1227" t="str">
        <f>IFERROR(VLOOKUP(A1483,Factura2_0!$L$5:$L$971,1,0),0)</f>
        <v>4253</v>
      </c>
      <c r="Q1483" s="1227" t="str">
        <f>IFERROR(VLOOKUP($A1483,Boleta2_0!$L$5:$L$1117,1,0),0)</f>
        <v>4253</v>
      </c>
      <c r="R1483" s="1227" t="str">
        <f>IFERROR(VLOOKUP($A1483,'Servicios Públicos2_0'!$L$5:$L$462,1,0),0)</f>
        <v>4253</v>
      </c>
      <c r="S1483" s="1227" t="str">
        <f>IFERROR(VLOOKUP($A1483,NotaCredito2_0!$L$5:$L$457,1,0),0)</f>
        <v>4253</v>
      </c>
      <c r="T1483" s="1227" t="str">
        <f>IFERROR(VLOOKUP($A1483,NotaDebito2_0!$L$5:$L$454,1,0),0)</f>
        <v>4253</v>
      </c>
      <c r="U1483" s="1227">
        <f>IFERROR(VLOOKUP($A1483,General!$D$6:$D$235,1,0),0)</f>
        <v>0</v>
      </c>
      <c r="V1483" s="1227">
        <f>IFERROR(VLOOKUP($A1483,Firma!$H$4:$H$232,1,0),0)</f>
        <v>0</v>
      </c>
      <c r="W1483" s="1232" t="s">
        <v>4935</v>
      </c>
      <c r="X1483" s="1229" t="str">
        <f t="shared" si="25"/>
        <v>4253</v>
      </c>
    </row>
    <row r="1484" spans="1:24" x14ac:dyDescent="0.25">
      <c r="A1484" s="1232" t="s">
        <v>4938</v>
      </c>
      <c r="B1484" s="1475" t="s">
        <v>4945</v>
      </c>
      <c r="C1484" s="1382"/>
      <c r="D1484" s="1090"/>
      <c r="E1484" s="449"/>
      <c r="F1484" s="1227" t="str">
        <f>IFERROR(VLOOKUP(A1484,Factura1_0!$K$5:$K$263,1,0),"0")</f>
        <v>0</v>
      </c>
      <c r="G1484" s="1227">
        <f>IFERROR(VLOOKUP(A1484,Boleta1_0!$K$5:$K$248,1,0),0)</f>
        <v>0</v>
      </c>
      <c r="H1484" s="1227">
        <f>IFERROR(VLOOKUP(A1484,'Nota de Débito1_0'!$K$5:$K$238,1,0),0)</f>
        <v>0</v>
      </c>
      <c r="I1484" s="1227">
        <f>IFERROR(VLOOKUP(A1484,'Nota de Crédito1_0'!$K$5:$K$238,1,0),0)</f>
        <v>0</v>
      </c>
      <c r="J1484" s="1227">
        <f>IFERROR(VLOOKUP(A1484,Retenciones1_0!$K$5:$K$237,1,0),0)</f>
        <v>0</v>
      </c>
      <c r="K1484" s="1227">
        <f>IFERROR(VLOOKUP(A1484,Percepciones1_0!$K$5:$K$236,1,0),0)</f>
        <v>0</v>
      </c>
      <c r="L1484" s="1227">
        <f>IFERROR(VLOOKUP(A1484,Guía1_0!$K$5:$K$235,1,0),0)</f>
        <v>0</v>
      </c>
      <c r="M1484" s="1227">
        <f>IFERROR(VLOOKUP(A1484,'Resumen Diario1_1'!$K$5:$K$233,1,0),0)</f>
        <v>0</v>
      </c>
      <c r="N1484" s="1227">
        <f>IFERROR(VLOOKUP(A1484,'Comunicación de Baja1_0'!$K$5:$K$233,1,0),0)</f>
        <v>0</v>
      </c>
      <c r="O1484" s="1227">
        <f>IFERROR(VLOOKUP(A1484,'Resumen de reversiones1_0'!$K$5:$K$1000,1,0),0)</f>
        <v>0</v>
      </c>
      <c r="P1484" s="1227" t="str">
        <f>IFERROR(VLOOKUP(A1484,Factura2_0!$L$5:$L$971,1,0),0)</f>
        <v>4254</v>
      </c>
      <c r="Q1484" s="1227" t="str">
        <f>IFERROR(VLOOKUP($A1484,Boleta2_0!$L$5:$L$1117,1,0),0)</f>
        <v>4254</v>
      </c>
      <c r="R1484" s="1227" t="str">
        <f>IFERROR(VLOOKUP($A1484,'Servicios Públicos2_0'!$L$5:$L$462,1,0),0)</f>
        <v>4254</v>
      </c>
      <c r="S1484" s="1227" t="str">
        <f>IFERROR(VLOOKUP($A1484,NotaCredito2_0!$L$5:$L$457,1,0),0)</f>
        <v>4254</v>
      </c>
      <c r="T1484" s="1227" t="str">
        <f>IFERROR(VLOOKUP($A1484,NotaDebito2_0!$L$5:$L$454,1,0),0)</f>
        <v>4254</v>
      </c>
      <c r="U1484" s="1227">
        <f>IFERROR(VLOOKUP($A1484,General!$D$6:$D$235,1,0),0)</f>
        <v>0</v>
      </c>
      <c r="V1484" s="1227">
        <f>IFERROR(VLOOKUP($A1484,Firma!$H$4:$H$232,1,0),0)</f>
        <v>0</v>
      </c>
      <c r="W1484" s="1232" t="s">
        <v>4938</v>
      </c>
      <c r="X1484" s="1229" t="str">
        <f t="shared" si="25"/>
        <v>4254</v>
      </c>
    </row>
    <row r="1485" spans="1:24" x14ac:dyDescent="0.25">
      <c r="A1485" s="1232" t="s">
        <v>4939</v>
      </c>
      <c r="B1485" s="1475" t="s">
        <v>4955</v>
      </c>
      <c r="C1485" s="1382"/>
      <c r="D1485" s="1090"/>
      <c r="E1485" s="449"/>
      <c r="F1485" s="1227" t="str">
        <f>IFERROR(VLOOKUP(A1485,Factura1_0!$K$5:$K$263,1,0),"0")</f>
        <v>0</v>
      </c>
      <c r="G1485" s="1227">
        <f>IFERROR(VLOOKUP(A1485,Boleta1_0!$K$5:$K$248,1,0),0)</f>
        <v>0</v>
      </c>
      <c r="H1485" s="1227">
        <f>IFERROR(VLOOKUP(A1485,'Nota de Débito1_0'!$K$5:$K$238,1,0),0)</f>
        <v>0</v>
      </c>
      <c r="I1485" s="1227">
        <f>IFERROR(VLOOKUP(A1485,'Nota de Crédito1_0'!$K$5:$K$238,1,0),0)</f>
        <v>0</v>
      </c>
      <c r="J1485" s="1227">
        <f>IFERROR(VLOOKUP(A1485,Retenciones1_0!$K$5:$K$237,1,0),0)</f>
        <v>0</v>
      </c>
      <c r="K1485" s="1227">
        <f>IFERROR(VLOOKUP(A1485,Percepciones1_0!$K$5:$K$236,1,0),0)</f>
        <v>0</v>
      </c>
      <c r="L1485" s="1227">
        <f>IFERROR(VLOOKUP(A1485,Guía1_0!$K$5:$K$235,1,0),0)</f>
        <v>0</v>
      </c>
      <c r="M1485" s="1227">
        <f>IFERROR(VLOOKUP(A1485,'Resumen Diario1_1'!$K$5:$K$233,1,0),0)</f>
        <v>0</v>
      </c>
      <c r="N1485" s="1227">
        <f>IFERROR(VLOOKUP(A1485,'Comunicación de Baja1_0'!$K$5:$K$233,1,0),0)</f>
        <v>0</v>
      </c>
      <c r="O1485" s="1227">
        <f>IFERROR(VLOOKUP(A1485,'Resumen de reversiones1_0'!$K$5:$K$1000,1,0),0)</f>
        <v>0</v>
      </c>
      <c r="P1485" s="1227" t="str">
        <f>IFERROR(VLOOKUP(A1485,Factura2_0!$L$5:$L$971,1,0),0)</f>
        <v>4255</v>
      </c>
      <c r="Q1485" s="1227" t="str">
        <f>IFERROR(VLOOKUP($A1485,Boleta2_0!$L$5:$L$1117,1,0),0)</f>
        <v>4255</v>
      </c>
      <c r="R1485" s="1227" t="str">
        <f>IFERROR(VLOOKUP($A1485,'Servicios Públicos2_0'!$L$5:$L$462,1,0),0)</f>
        <v>4255</v>
      </c>
      <c r="S1485" s="1227" t="str">
        <f>IFERROR(VLOOKUP($A1485,NotaCredito2_0!$L$5:$L$457,1,0),0)</f>
        <v>4255</v>
      </c>
      <c r="T1485" s="1227" t="str">
        <f>IFERROR(VLOOKUP($A1485,NotaDebito2_0!$L$5:$L$454,1,0),0)</f>
        <v>4255</v>
      </c>
      <c r="U1485" s="1227">
        <f>IFERROR(VLOOKUP($A1485,General!$D$6:$D$235,1,0),0)</f>
        <v>0</v>
      </c>
      <c r="V1485" s="1227">
        <f>IFERROR(VLOOKUP($A1485,Firma!$H$4:$H$232,1,0),0)</f>
        <v>0</v>
      </c>
      <c r="W1485" s="1232" t="s">
        <v>4939</v>
      </c>
      <c r="X1485" s="1229" t="str">
        <f t="shared" si="25"/>
        <v>4255</v>
      </c>
    </row>
    <row r="1486" spans="1:24" x14ac:dyDescent="0.25">
      <c r="A1486" s="1232" t="s">
        <v>4940</v>
      </c>
      <c r="B1486" s="1475" t="s">
        <v>4956</v>
      </c>
      <c r="C1486" s="1382"/>
      <c r="D1486" s="1090"/>
      <c r="E1486" s="449"/>
      <c r="F1486" s="1227" t="str">
        <f>IFERROR(VLOOKUP(A1486,Factura1_0!$K$5:$K$263,1,0),"0")</f>
        <v>0</v>
      </c>
      <c r="G1486" s="1227">
        <f>IFERROR(VLOOKUP(A1486,Boleta1_0!$K$5:$K$248,1,0),0)</f>
        <v>0</v>
      </c>
      <c r="H1486" s="1227">
        <f>IFERROR(VLOOKUP(A1486,'Nota de Débito1_0'!$K$5:$K$238,1,0),0)</f>
        <v>0</v>
      </c>
      <c r="I1486" s="1227">
        <f>IFERROR(VLOOKUP(A1486,'Nota de Crédito1_0'!$K$5:$K$238,1,0),0)</f>
        <v>0</v>
      </c>
      <c r="J1486" s="1227">
        <f>IFERROR(VLOOKUP(A1486,Retenciones1_0!$K$5:$K$237,1,0),0)</f>
        <v>0</v>
      </c>
      <c r="K1486" s="1227">
        <f>IFERROR(VLOOKUP(A1486,Percepciones1_0!$K$5:$K$236,1,0),0)</f>
        <v>0</v>
      </c>
      <c r="L1486" s="1227">
        <f>IFERROR(VLOOKUP(A1486,Guía1_0!$K$5:$K$235,1,0),0)</f>
        <v>0</v>
      </c>
      <c r="M1486" s="1227">
        <f>IFERROR(VLOOKUP(A1486,'Resumen Diario1_1'!$K$5:$K$233,1,0),0)</f>
        <v>0</v>
      </c>
      <c r="N1486" s="1227">
        <f>IFERROR(VLOOKUP(A1486,'Comunicación de Baja1_0'!$K$5:$K$233,1,0),0)</f>
        <v>0</v>
      </c>
      <c r="O1486" s="1227">
        <f>IFERROR(VLOOKUP(A1486,'Resumen de reversiones1_0'!$K$5:$K$1000,1,0),0)</f>
        <v>0</v>
      </c>
      <c r="P1486" s="1227" t="str">
        <f>IFERROR(VLOOKUP(A1486,Factura2_0!$L$5:$L$971,1,0),0)</f>
        <v>4256</v>
      </c>
      <c r="Q1486" s="1227" t="str">
        <f>IFERROR(VLOOKUP($A1486,Boleta2_0!$L$5:$L$1117,1,0),0)</f>
        <v>4256</v>
      </c>
      <c r="R1486" s="1227" t="str">
        <f>IFERROR(VLOOKUP($A1486,'Servicios Públicos2_0'!$L$5:$L$462,1,0),0)</f>
        <v>4256</v>
      </c>
      <c r="S1486" s="1227" t="str">
        <f>IFERROR(VLOOKUP($A1486,NotaCredito2_0!$L$5:$L$457,1,0),0)</f>
        <v>4256</v>
      </c>
      <c r="T1486" s="1227" t="str">
        <f>IFERROR(VLOOKUP($A1486,NotaDebito2_0!$L$5:$L$454,1,0),0)</f>
        <v>4256</v>
      </c>
      <c r="U1486" s="1227">
        <f>IFERROR(VLOOKUP($A1486,General!$D$6:$D$235,1,0),0)</f>
        <v>0</v>
      </c>
      <c r="V1486" s="1227">
        <f>IFERROR(VLOOKUP($A1486,Firma!$H$4:$H$232,1,0),0)</f>
        <v>0</v>
      </c>
      <c r="W1486" s="1232" t="s">
        <v>4940</v>
      </c>
      <c r="X1486" s="1229" t="str">
        <f t="shared" si="25"/>
        <v>4256</v>
      </c>
    </row>
    <row r="1487" spans="1:24" x14ac:dyDescent="0.25">
      <c r="A1487" s="1232" t="s">
        <v>4941</v>
      </c>
      <c r="B1487" s="1475" t="s">
        <v>4969</v>
      </c>
      <c r="C1487" s="1382"/>
      <c r="D1487" s="1090"/>
      <c r="E1487" s="449"/>
      <c r="F1487" s="1227" t="str">
        <f>IFERROR(VLOOKUP(A1487,Factura1_0!$K$5:$K$263,1,0),"0")</f>
        <v>0</v>
      </c>
      <c r="G1487" s="1227">
        <f>IFERROR(VLOOKUP(A1487,Boleta1_0!$K$5:$K$248,1,0),0)</f>
        <v>0</v>
      </c>
      <c r="H1487" s="1227">
        <f>IFERROR(VLOOKUP(A1487,'Nota de Débito1_0'!$K$5:$K$238,1,0),0)</f>
        <v>0</v>
      </c>
      <c r="I1487" s="1227">
        <f>IFERROR(VLOOKUP(A1487,'Nota de Crédito1_0'!$K$5:$K$238,1,0),0)</f>
        <v>0</v>
      </c>
      <c r="J1487" s="1227">
        <f>IFERROR(VLOOKUP(A1487,Retenciones1_0!$K$5:$K$237,1,0),0)</f>
        <v>0</v>
      </c>
      <c r="K1487" s="1227">
        <f>IFERROR(VLOOKUP(A1487,Percepciones1_0!$K$5:$K$236,1,0),0)</f>
        <v>0</v>
      </c>
      <c r="L1487" s="1227">
        <f>IFERROR(VLOOKUP(A1487,Guía1_0!$K$5:$K$235,1,0),0)</f>
        <v>0</v>
      </c>
      <c r="M1487" s="1227">
        <f>IFERROR(VLOOKUP(A1487,'Resumen Diario1_1'!$K$5:$K$233,1,0),0)</f>
        <v>0</v>
      </c>
      <c r="N1487" s="1227">
        <f>IFERROR(VLOOKUP(A1487,'Comunicación de Baja1_0'!$K$5:$K$233,1,0),0)</f>
        <v>0</v>
      </c>
      <c r="O1487" s="1227">
        <f>IFERROR(VLOOKUP(A1487,'Resumen de reversiones1_0'!$K$5:$K$1000,1,0),0)</f>
        <v>0</v>
      </c>
      <c r="P1487" s="1227" t="str">
        <f>IFERROR(VLOOKUP(A1487,Factura2_0!$L$5:$L$971,1,0),0)</f>
        <v>4257</v>
      </c>
      <c r="Q1487" s="1227" t="str">
        <f>IFERROR(VLOOKUP($A1487,Boleta2_0!$L$5:$L$1117,1,0),0)</f>
        <v>4257</v>
      </c>
      <c r="R1487" s="1227" t="str">
        <f>IFERROR(VLOOKUP($A1487,'Servicios Públicos2_0'!$L$5:$L$462,1,0),0)</f>
        <v>4257</v>
      </c>
      <c r="S1487" s="1227" t="str">
        <f>IFERROR(VLOOKUP($A1487,NotaCredito2_0!$L$5:$L$457,1,0),0)</f>
        <v>4257</v>
      </c>
      <c r="T1487" s="1227" t="str">
        <f>IFERROR(VLOOKUP($A1487,NotaDebito2_0!$L$5:$L$454,1,0),0)</f>
        <v>4257</v>
      </c>
      <c r="U1487" s="1227">
        <f>IFERROR(VLOOKUP($A1487,General!$D$6:$D$235,1,0),0)</f>
        <v>0</v>
      </c>
      <c r="V1487" s="1227">
        <f>IFERROR(VLOOKUP($A1487,Firma!$H$4:$H$232,1,0),0)</f>
        <v>0</v>
      </c>
      <c r="W1487" s="1232" t="s">
        <v>4941</v>
      </c>
      <c r="X1487" s="1229" t="str">
        <f t="shared" si="25"/>
        <v>4257</v>
      </c>
    </row>
    <row r="1488" spans="1:24" x14ac:dyDescent="0.25">
      <c r="A1488" s="1232" t="s">
        <v>4971</v>
      </c>
      <c r="B1488" s="1475" t="s">
        <v>4973</v>
      </c>
      <c r="C1488" s="1382"/>
      <c r="D1488" s="1090"/>
      <c r="E1488" s="449"/>
      <c r="F1488" s="1227" t="str">
        <f>IFERROR(VLOOKUP(A1488,Factura1_0!$K$5:$K$263,1,0),"0")</f>
        <v>0</v>
      </c>
      <c r="G1488" s="1227">
        <f>IFERROR(VLOOKUP(A1488,Boleta1_0!$K$5:$K$248,1,0),0)</f>
        <v>0</v>
      </c>
      <c r="H1488" s="1227">
        <f>IFERROR(VLOOKUP(A1488,'Nota de Débito1_0'!$K$5:$K$238,1,0),0)</f>
        <v>0</v>
      </c>
      <c r="I1488" s="1227">
        <f>IFERROR(VLOOKUP(A1488,'Nota de Crédito1_0'!$K$5:$K$238,1,0),0)</f>
        <v>0</v>
      </c>
      <c r="J1488" s="1227">
        <f>IFERROR(VLOOKUP(A1488,Retenciones1_0!$K$5:$K$237,1,0),0)</f>
        <v>0</v>
      </c>
      <c r="K1488" s="1227">
        <f>IFERROR(VLOOKUP(A1488,Percepciones1_0!$K$5:$K$236,1,0),0)</f>
        <v>0</v>
      </c>
      <c r="L1488" s="1227">
        <f>IFERROR(VLOOKUP(A1488,Guía1_0!$K$5:$K$235,1,0),0)</f>
        <v>0</v>
      </c>
      <c r="M1488" s="1227">
        <f>IFERROR(VLOOKUP(A1488,'Resumen Diario1_1'!$K$5:$K$233,1,0),0)</f>
        <v>0</v>
      </c>
      <c r="N1488" s="1227">
        <f>IFERROR(VLOOKUP(A1488,'Comunicación de Baja1_0'!$K$5:$K$233,1,0),0)</f>
        <v>0</v>
      </c>
      <c r="O1488" s="1227">
        <f>IFERROR(VLOOKUP(A1488,'Resumen de reversiones1_0'!$K$5:$K$1000,1,0),0)</f>
        <v>0</v>
      </c>
      <c r="P1488" s="1227" t="str">
        <f>IFERROR(VLOOKUP(A1488,Factura2_0!$L$5:$L$971,1,0),0)</f>
        <v>4258</v>
      </c>
      <c r="Q1488" s="1227" t="str">
        <f>IFERROR(VLOOKUP($A1488,Boleta2_0!$L$5:$L$1117,1,0),0)</f>
        <v>4258</v>
      </c>
      <c r="R1488" s="1227" t="str">
        <f>IFERROR(VLOOKUP($A1488,'Servicios Públicos2_0'!$L$5:$L$462,1,0),0)</f>
        <v>4258</v>
      </c>
      <c r="S1488" s="1227" t="str">
        <f>IFERROR(VLOOKUP($A1488,NotaCredito2_0!$L$5:$L$457,1,0),0)</f>
        <v>4258</v>
      </c>
      <c r="T1488" s="1227" t="str">
        <f>IFERROR(VLOOKUP($A1488,NotaDebito2_0!$L$5:$L$454,1,0),0)</f>
        <v>4258</v>
      </c>
      <c r="U1488" s="1227">
        <f>IFERROR(VLOOKUP($A1488,General!$D$6:$D$235,1,0),0)</f>
        <v>0</v>
      </c>
      <c r="V1488" s="1227">
        <f>IFERROR(VLOOKUP($A1488,Firma!$H$4:$H$232,1,0),0)</f>
        <v>0</v>
      </c>
      <c r="W1488" s="1232" t="s">
        <v>4971</v>
      </c>
      <c r="X1488" s="1229" t="str">
        <f t="shared" si="25"/>
        <v>4258</v>
      </c>
    </row>
    <row r="1489" spans="1:24" x14ac:dyDescent="0.25">
      <c r="A1489" s="1232" t="s">
        <v>4972</v>
      </c>
      <c r="B1489" s="1475" t="s">
        <v>4974</v>
      </c>
      <c r="C1489" s="1382"/>
      <c r="D1489" s="1090"/>
      <c r="E1489" s="449"/>
      <c r="F1489" s="1227" t="str">
        <f>IFERROR(VLOOKUP(A1489,Factura1_0!$K$5:$K$263,1,0),"0")</f>
        <v>0</v>
      </c>
      <c r="G1489" s="1227">
        <f>IFERROR(VLOOKUP(A1489,Boleta1_0!$K$5:$K$248,1,0),0)</f>
        <v>0</v>
      </c>
      <c r="H1489" s="1227">
        <f>IFERROR(VLOOKUP(A1489,'Nota de Débito1_0'!$K$5:$K$238,1,0),0)</f>
        <v>0</v>
      </c>
      <c r="I1489" s="1227">
        <f>IFERROR(VLOOKUP(A1489,'Nota de Crédito1_0'!$K$5:$K$238,1,0),0)</f>
        <v>0</v>
      </c>
      <c r="J1489" s="1227">
        <f>IFERROR(VLOOKUP(A1489,Retenciones1_0!$K$5:$K$237,1,0),0)</f>
        <v>0</v>
      </c>
      <c r="K1489" s="1227">
        <f>IFERROR(VLOOKUP(A1489,Percepciones1_0!$K$5:$K$236,1,0),0)</f>
        <v>0</v>
      </c>
      <c r="L1489" s="1227">
        <f>IFERROR(VLOOKUP(A1489,Guía1_0!$K$5:$K$235,1,0),0)</f>
        <v>0</v>
      </c>
      <c r="M1489" s="1227">
        <f>IFERROR(VLOOKUP(A1489,'Resumen Diario1_1'!$K$5:$K$233,1,0),0)</f>
        <v>0</v>
      </c>
      <c r="N1489" s="1227">
        <f>IFERROR(VLOOKUP(A1489,'Comunicación de Baja1_0'!$K$5:$K$233,1,0),0)</f>
        <v>0</v>
      </c>
      <c r="O1489" s="1227">
        <f>IFERROR(VLOOKUP(A1489,'Resumen de reversiones1_0'!$K$5:$K$1000,1,0),0)</f>
        <v>0</v>
      </c>
      <c r="P1489" s="1227" t="str">
        <f>IFERROR(VLOOKUP(A1489,Factura2_0!$L$5:$L$971,1,0),0)</f>
        <v>4259</v>
      </c>
      <c r="Q1489" s="1227" t="str">
        <f>IFERROR(VLOOKUP($A1489,Boleta2_0!$L$5:$L$1117,1,0),0)</f>
        <v>4259</v>
      </c>
      <c r="R1489" s="1227" t="str">
        <f>IFERROR(VLOOKUP($A1489,'Servicios Públicos2_0'!$L$5:$L$462,1,0),0)</f>
        <v>4259</v>
      </c>
      <c r="S1489" s="1227" t="str">
        <f>IFERROR(VLOOKUP($A1489,NotaCredito2_0!$L$5:$L$457,1,0),0)</f>
        <v>4259</v>
      </c>
      <c r="T1489" s="1227" t="str">
        <f>IFERROR(VLOOKUP($A1489,NotaDebito2_0!$L$5:$L$454,1,0),0)</f>
        <v>4259</v>
      </c>
      <c r="U1489" s="1227">
        <f>IFERROR(VLOOKUP($A1489,General!$D$6:$D$235,1,0),0)</f>
        <v>0</v>
      </c>
      <c r="V1489" s="1227">
        <f>IFERROR(VLOOKUP($A1489,Firma!$H$4:$H$232,1,0),0)</f>
        <v>0</v>
      </c>
      <c r="W1489" s="1232" t="s">
        <v>4972</v>
      </c>
      <c r="X1489" s="1229" t="str">
        <f t="shared" si="25"/>
        <v>4259</v>
      </c>
    </row>
    <row r="1490" spans="1:24" x14ac:dyDescent="0.25">
      <c r="A1490" s="1232" t="s">
        <v>5014</v>
      </c>
      <c r="B1490" s="1475" t="s">
        <v>5016</v>
      </c>
      <c r="C1490" s="1382"/>
      <c r="D1490" s="1090"/>
      <c r="E1490" s="449"/>
      <c r="F1490" s="1227" t="str">
        <f>IFERROR(VLOOKUP(A1490,Factura1_0!$K$5:$K$263,1,0),"0")</f>
        <v>0</v>
      </c>
      <c r="G1490" s="1227">
        <f>IFERROR(VLOOKUP(A1490,Boleta1_0!$K$5:$K$248,1,0),0)</f>
        <v>0</v>
      </c>
      <c r="H1490" s="1227">
        <f>IFERROR(VLOOKUP(A1490,'Nota de Débito1_0'!$K$5:$K$238,1,0),0)</f>
        <v>0</v>
      </c>
      <c r="I1490" s="1227">
        <f>IFERROR(VLOOKUP(A1490,'Nota de Crédito1_0'!$K$5:$K$238,1,0),0)</f>
        <v>0</v>
      </c>
      <c r="J1490" s="1227">
        <f>IFERROR(VLOOKUP(A1490,Retenciones1_0!$K$5:$K$237,1,0),0)</f>
        <v>0</v>
      </c>
      <c r="K1490" s="1227">
        <f>IFERROR(VLOOKUP(A1490,Percepciones1_0!$K$5:$K$236,1,0),0)</f>
        <v>0</v>
      </c>
      <c r="L1490" s="1227">
        <f>IFERROR(VLOOKUP(A1490,Guía1_0!$K$5:$K$235,1,0),0)</f>
        <v>0</v>
      </c>
      <c r="M1490" s="1227">
        <f>IFERROR(VLOOKUP(A1490,'Resumen Diario1_1'!$K$5:$K$233,1,0),0)</f>
        <v>0</v>
      </c>
      <c r="N1490" s="1227">
        <f>IFERROR(VLOOKUP(A1490,'Comunicación de Baja1_0'!$K$5:$K$233,1,0),0)</f>
        <v>0</v>
      </c>
      <c r="O1490" s="1227">
        <f>IFERROR(VLOOKUP(A1490,'Resumen de reversiones1_0'!$K$5:$K$1000,1,0),0)</f>
        <v>0</v>
      </c>
      <c r="P1490" s="1227" t="str">
        <f>IFERROR(VLOOKUP(A1490,Factura2_0!$L$5:$L$971,1,0),0)</f>
        <v>4260</v>
      </c>
      <c r="Q1490" s="1227" t="str">
        <f>IFERROR(VLOOKUP($A1490,Boleta2_0!$L$5:$L$1117,1,0),0)</f>
        <v>4260</v>
      </c>
      <c r="R1490" s="1227">
        <f>IFERROR(VLOOKUP($A1490,'Servicios Públicos2_0'!$L$5:$L$462,1,0),0)</f>
        <v>0</v>
      </c>
      <c r="S1490" s="1227">
        <f>IFERROR(VLOOKUP($A1490,NotaCredito2_0!$L$5:$L$457,1,0),0)</f>
        <v>0</v>
      </c>
      <c r="T1490" s="1227">
        <f>IFERROR(VLOOKUP($A1490,NotaDebito2_0!$L$5:$L$454,1,0),0)</f>
        <v>0</v>
      </c>
      <c r="U1490" s="1227">
        <f>IFERROR(VLOOKUP($A1490,General!$D$6:$D$235,1,0),0)</f>
        <v>0</v>
      </c>
      <c r="V1490" s="1227">
        <f>IFERROR(VLOOKUP($A1490,Firma!$H$4:$H$232,1,0),0)</f>
        <v>0</v>
      </c>
      <c r="W1490" s="1232" t="s">
        <v>5014</v>
      </c>
      <c r="X1490" s="1229" t="str">
        <f t="shared" si="25"/>
        <v>4260</v>
      </c>
    </row>
    <row r="1491" spans="1:24" x14ac:dyDescent="0.25">
      <c r="A1491" s="1232" t="s">
        <v>5015</v>
      </c>
      <c r="B1491" s="1475" t="s">
        <v>5017</v>
      </c>
      <c r="C1491" s="1382"/>
      <c r="D1491" s="1090"/>
      <c r="E1491" s="449"/>
      <c r="F1491" s="1227" t="str">
        <f>IFERROR(VLOOKUP(A1491,Factura1_0!$K$5:$K$263,1,0),"0")</f>
        <v>0</v>
      </c>
      <c r="G1491" s="1227">
        <f>IFERROR(VLOOKUP(A1491,Boleta1_0!$K$5:$K$248,1,0),0)</f>
        <v>0</v>
      </c>
      <c r="H1491" s="1227">
        <f>IFERROR(VLOOKUP(A1491,'Nota de Débito1_0'!$K$5:$K$238,1,0),0)</f>
        <v>0</v>
      </c>
      <c r="I1491" s="1227">
        <f>IFERROR(VLOOKUP(A1491,'Nota de Crédito1_0'!$K$5:$K$238,1,0),0)</f>
        <v>0</v>
      </c>
      <c r="J1491" s="1227">
        <f>IFERROR(VLOOKUP(A1491,Retenciones1_0!$K$5:$K$237,1,0),0)</f>
        <v>0</v>
      </c>
      <c r="K1491" s="1227">
        <f>IFERROR(VLOOKUP(A1491,Percepciones1_0!$K$5:$K$236,1,0),0)</f>
        <v>0</v>
      </c>
      <c r="L1491" s="1227">
        <f>IFERROR(VLOOKUP(A1491,Guía1_0!$K$5:$K$235,1,0),0)</f>
        <v>0</v>
      </c>
      <c r="M1491" s="1227">
        <f>IFERROR(VLOOKUP(A1491,'Resumen Diario1_1'!$K$5:$K$233,1,0),0)</f>
        <v>0</v>
      </c>
      <c r="N1491" s="1227">
        <f>IFERROR(VLOOKUP(A1491,'Comunicación de Baja1_0'!$K$5:$K$233,1,0),0)</f>
        <v>0</v>
      </c>
      <c r="O1491" s="1227">
        <f>IFERROR(VLOOKUP(A1491,'Resumen de reversiones1_0'!$K$5:$K$1000,1,0),0)</f>
        <v>0</v>
      </c>
      <c r="P1491" s="1227" t="str">
        <f>IFERROR(VLOOKUP(A1491,Factura2_0!$L$5:$L$971,1,0),0)</f>
        <v>4261</v>
      </c>
      <c r="Q1491" s="1227" t="str">
        <f>IFERROR(VLOOKUP($A1491,Boleta2_0!$L$5:$L$1117,1,0),0)</f>
        <v>4261</v>
      </c>
      <c r="R1491" s="1227">
        <f>IFERROR(VLOOKUP($A1491,'Servicios Públicos2_0'!$L$5:$L$462,1,0),0)</f>
        <v>0</v>
      </c>
      <c r="S1491" s="1227">
        <f>IFERROR(VLOOKUP($A1491,NotaCredito2_0!$L$5:$L$457,1,0),0)</f>
        <v>0</v>
      </c>
      <c r="T1491" s="1227">
        <f>IFERROR(VLOOKUP($A1491,NotaDebito2_0!$L$5:$L$454,1,0),0)</f>
        <v>0</v>
      </c>
      <c r="U1491" s="1227">
        <f>IFERROR(VLOOKUP($A1491,General!$D$6:$D$235,1,0),0)</f>
        <v>0</v>
      </c>
      <c r="V1491" s="1227">
        <f>IFERROR(VLOOKUP($A1491,Firma!$H$4:$H$232,1,0),0)</f>
        <v>0</v>
      </c>
      <c r="W1491" s="1232" t="s">
        <v>5015</v>
      </c>
      <c r="X1491" s="1229" t="str">
        <f t="shared" si="25"/>
        <v>4261</v>
      </c>
    </row>
    <row r="1492" spans="1:24" x14ac:dyDescent="0.25">
      <c r="A1492" s="1491" t="s">
        <v>5044</v>
      </c>
      <c r="B1492" s="1475" t="s">
        <v>5619</v>
      </c>
      <c r="C1492" s="1382"/>
      <c r="D1492" s="1090"/>
      <c r="E1492" s="449"/>
      <c r="F1492" s="1227" t="str">
        <f>IFERROR(VLOOKUP(A1492,Factura1_0!$K$5:$K$263,1,0),"0")</f>
        <v>0</v>
      </c>
      <c r="G1492" s="1227">
        <f>IFERROR(VLOOKUP(A1492,Boleta1_0!$K$5:$K$248,1,0),0)</f>
        <v>0</v>
      </c>
      <c r="H1492" s="1227">
        <f>IFERROR(VLOOKUP(A1492,'Nota de Débito1_0'!$K$5:$K$238,1,0),0)</f>
        <v>0</v>
      </c>
      <c r="I1492" s="1227">
        <f>IFERROR(VLOOKUP(A1492,'Nota de Crédito1_0'!$K$5:$K$238,1,0),0)</f>
        <v>0</v>
      </c>
      <c r="J1492" s="1227">
        <f>IFERROR(VLOOKUP(A1492,Retenciones1_0!$K$5:$K$237,1,0),0)</f>
        <v>0</v>
      </c>
      <c r="K1492" s="1227">
        <f>IFERROR(VLOOKUP(A1492,Percepciones1_0!$K$5:$K$236,1,0),0)</f>
        <v>0</v>
      </c>
      <c r="L1492" s="1227">
        <f>IFERROR(VLOOKUP(A1492,Guía1_0!$K$5:$K$235,1,0),0)</f>
        <v>0</v>
      </c>
      <c r="M1492" s="1227">
        <f>IFERROR(VLOOKUP(A1492,'Resumen Diario1_1'!$K$5:$K$233,1,0),0)</f>
        <v>0</v>
      </c>
      <c r="N1492" s="1227">
        <f>IFERROR(VLOOKUP(A1492,'Comunicación de Baja1_0'!$K$5:$K$233,1,0),0)</f>
        <v>0</v>
      </c>
      <c r="O1492" s="1227">
        <f>IFERROR(VLOOKUP(A1492,'Resumen de reversiones1_0'!$K$5:$K$1000,1,0),0)</f>
        <v>0</v>
      </c>
      <c r="P1492" s="1227">
        <f>IFERROR(VLOOKUP(A1492,Factura2_0!$L$5:$L$971,1,0),0)</f>
        <v>0</v>
      </c>
      <c r="Q1492" s="1227">
        <f>IFERROR(VLOOKUP($A1492,Boleta2_0!$L$5:$L$1117,1,0),0)</f>
        <v>0</v>
      </c>
      <c r="R1492" s="1227">
        <f>IFERROR(VLOOKUP($A1492,'Servicios Públicos2_0'!$L$5:$L$462,1,0),0)</f>
        <v>0</v>
      </c>
      <c r="S1492" s="1227">
        <f>IFERROR(VLOOKUP($A1492,NotaCredito2_0!$L$5:$L$457,1,0),0)</f>
        <v>0</v>
      </c>
      <c r="T1492" s="1227">
        <f>IFERROR(VLOOKUP($A1492,NotaDebito2_0!$L$5:$L$454,1,0),0)</f>
        <v>0</v>
      </c>
      <c r="U1492" s="1227">
        <f>IFERROR(VLOOKUP($A1492,General!$D$6:$D$235,1,0),0)</f>
        <v>0</v>
      </c>
      <c r="V1492" s="1227">
        <f>IFERROR(VLOOKUP($A1492,Firma!$H$4:$H$232,1,0),0)</f>
        <v>0</v>
      </c>
      <c r="W1492" s="1491" t="s">
        <v>5044</v>
      </c>
      <c r="X1492" s="1229" t="str">
        <f t="shared" si="25"/>
        <v>4262</v>
      </c>
    </row>
    <row r="1493" spans="1:24" x14ac:dyDescent="0.25">
      <c r="A1493" s="1232" t="s">
        <v>5045</v>
      </c>
      <c r="B1493" s="1475" t="s">
        <v>5620</v>
      </c>
      <c r="C1493" s="1382"/>
      <c r="D1493" s="1090"/>
      <c r="E1493" s="449"/>
      <c r="F1493" s="1227" t="str">
        <f>IFERROR(VLOOKUP(A1493,Factura1_0!$K$5:$K$263,1,0),"0")</f>
        <v>0</v>
      </c>
      <c r="G1493" s="1227">
        <f>IFERROR(VLOOKUP(A1493,Boleta1_0!$K$5:$K$248,1,0),0)</f>
        <v>0</v>
      </c>
      <c r="H1493" s="1227">
        <f>IFERROR(VLOOKUP(A1493,'Nota de Débito1_0'!$K$5:$K$238,1,0),0)</f>
        <v>0</v>
      </c>
      <c r="I1493" s="1227">
        <f>IFERROR(VLOOKUP(A1493,'Nota de Crédito1_0'!$K$5:$K$238,1,0),0)</f>
        <v>0</v>
      </c>
      <c r="J1493" s="1227">
        <f>IFERROR(VLOOKUP(A1493,Retenciones1_0!$K$5:$K$237,1,0),0)</f>
        <v>0</v>
      </c>
      <c r="K1493" s="1227">
        <f>IFERROR(VLOOKUP(A1493,Percepciones1_0!$K$5:$K$236,1,0),0)</f>
        <v>0</v>
      </c>
      <c r="L1493" s="1227">
        <f>IFERROR(VLOOKUP(A1493,Guía1_0!$K$5:$K$235,1,0),0)</f>
        <v>0</v>
      </c>
      <c r="M1493" s="1227">
        <f>IFERROR(VLOOKUP(A1493,'Resumen Diario1_1'!$K$5:$K$233,1,0),0)</f>
        <v>0</v>
      </c>
      <c r="N1493" s="1227">
        <f>IFERROR(VLOOKUP(A1493,'Comunicación de Baja1_0'!$K$5:$K$233,1,0),0)</f>
        <v>0</v>
      </c>
      <c r="O1493" s="1227">
        <f>IFERROR(VLOOKUP(A1493,'Resumen de reversiones1_0'!$K$5:$K$1000,1,0),0)</f>
        <v>0</v>
      </c>
      <c r="P1493" s="1227" t="str">
        <f>IFERROR(VLOOKUP(A1493,Factura2_0!$L$5:$L$971,1,0),0)</f>
        <v>4263</v>
      </c>
      <c r="Q1493" s="1227" t="str">
        <f>IFERROR(VLOOKUP($A1493,Boleta2_0!$L$5:$L$1117,1,0),0)</f>
        <v>4263</v>
      </c>
      <c r="R1493" s="1227">
        <f>IFERROR(VLOOKUP($A1493,'Servicios Públicos2_0'!$L$5:$L$462,1,0),0)</f>
        <v>0</v>
      </c>
      <c r="S1493" s="1227">
        <f>IFERROR(VLOOKUP($A1493,NotaCredito2_0!$L$5:$L$457,1,0),0)</f>
        <v>0</v>
      </c>
      <c r="T1493" s="1227">
        <f>IFERROR(VLOOKUP($A1493,NotaDebito2_0!$L$5:$L$454,1,0),0)</f>
        <v>0</v>
      </c>
      <c r="U1493" s="1227">
        <f>IFERROR(VLOOKUP($A1493,General!$D$6:$D$235,1,0),0)</f>
        <v>0</v>
      </c>
      <c r="V1493" s="1227">
        <f>IFERROR(VLOOKUP($A1493,Firma!$H$4:$H$232,1,0),0)</f>
        <v>0</v>
      </c>
      <c r="W1493" s="1232" t="s">
        <v>5045</v>
      </c>
      <c r="X1493" s="1229" t="str">
        <f t="shared" si="25"/>
        <v>4263</v>
      </c>
    </row>
    <row r="1494" spans="1:24" x14ac:dyDescent="0.25">
      <c r="A1494" s="1232" t="s">
        <v>5054</v>
      </c>
      <c r="B1494" s="1475" t="s">
        <v>5057</v>
      </c>
      <c r="C1494" s="1382"/>
      <c r="D1494" s="1090"/>
      <c r="E1494" s="449"/>
      <c r="F1494" s="1227" t="str">
        <f>IFERROR(VLOOKUP(A1494,Factura1_0!$K$5:$K$263,1,0),"0")</f>
        <v>0</v>
      </c>
      <c r="G1494" s="1227">
        <f>IFERROR(VLOOKUP(A1494,Boleta1_0!$K$5:$K$248,1,0),0)</f>
        <v>0</v>
      </c>
      <c r="H1494" s="1227">
        <f>IFERROR(VLOOKUP(A1494,'Nota de Débito1_0'!$K$5:$K$238,1,0),0)</f>
        <v>0</v>
      </c>
      <c r="I1494" s="1227">
        <f>IFERROR(VLOOKUP(A1494,'Nota de Crédito1_0'!$K$5:$K$238,1,0),0)</f>
        <v>0</v>
      </c>
      <c r="J1494" s="1227">
        <f>IFERROR(VLOOKUP(A1494,Retenciones1_0!$K$5:$K$237,1,0),0)</f>
        <v>0</v>
      </c>
      <c r="K1494" s="1227">
        <f>IFERROR(VLOOKUP(A1494,Percepciones1_0!$K$5:$K$236,1,0),0)</f>
        <v>0</v>
      </c>
      <c r="L1494" s="1227">
        <f>IFERROR(VLOOKUP(A1494,Guía1_0!$K$5:$K$235,1,0),0)</f>
        <v>0</v>
      </c>
      <c r="M1494" s="1227">
        <f>IFERROR(VLOOKUP(A1494,'Resumen Diario1_1'!$K$5:$K$233,1,0),0)</f>
        <v>0</v>
      </c>
      <c r="N1494" s="1227">
        <f>IFERROR(VLOOKUP(A1494,'Comunicación de Baja1_0'!$K$5:$K$233,1,0),0)</f>
        <v>0</v>
      </c>
      <c r="O1494" s="1227">
        <f>IFERROR(VLOOKUP(A1494,'Resumen de reversiones1_0'!$K$5:$K$1000,1,0),0)</f>
        <v>0</v>
      </c>
      <c r="P1494" s="1227" t="str">
        <f>IFERROR(VLOOKUP(A1494,Factura2_0!$L$5:$L$971,1,0),0)</f>
        <v>4264</v>
      </c>
      <c r="Q1494" s="1227" t="str">
        <f>IFERROR(VLOOKUP($A1494,Boleta2_0!$L$5:$L$1117,1,0),0)</f>
        <v>4264</v>
      </c>
      <c r="R1494" s="1227">
        <f>IFERROR(VLOOKUP($A1494,'Servicios Públicos2_0'!$L$5:$L$462,1,0),0)</f>
        <v>0</v>
      </c>
      <c r="S1494" s="1227">
        <f>IFERROR(VLOOKUP($A1494,NotaCredito2_0!$L$5:$L$457,1,0),0)</f>
        <v>0</v>
      </c>
      <c r="T1494" s="1227">
        <f>IFERROR(VLOOKUP($A1494,NotaDebito2_0!$L$5:$L$454,1,0),0)</f>
        <v>0</v>
      </c>
      <c r="U1494" s="1227">
        <f>IFERROR(VLOOKUP($A1494,General!$D$6:$D$235,1,0),0)</f>
        <v>0</v>
      </c>
      <c r="V1494" s="1227">
        <f>IFERROR(VLOOKUP($A1494,Firma!$H$4:$H$232,1,0),0)</f>
        <v>0</v>
      </c>
      <c r="W1494" s="1232" t="s">
        <v>5054</v>
      </c>
      <c r="X1494" s="1229" t="str">
        <f t="shared" si="25"/>
        <v>4264</v>
      </c>
    </row>
    <row r="1495" spans="1:24" x14ac:dyDescent="0.25">
      <c r="A1495" s="1232" t="s">
        <v>5055</v>
      </c>
      <c r="B1495" s="1475" t="s">
        <v>5058</v>
      </c>
      <c r="C1495" s="1382"/>
      <c r="D1495" s="1090"/>
      <c r="E1495" s="449"/>
      <c r="F1495" s="1227" t="str">
        <f>IFERROR(VLOOKUP(A1495,Factura1_0!$K$5:$K$263,1,0),"0")</f>
        <v>0</v>
      </c>
      <c r="G1495" s="1227">
        <f>IFERROR(VLOOKUP(A1495,Boleta1_0!$K$5:$K$248,1,0),0)</f>
        <v>0</v>
      </c>
      <c r="H1495" s="1227">
        <f>IFERROR(VLOOKUP(A1495,'Nota de Débito1_0'!$K$5:$K$238,1,0),0)</f>
        <v>0</v>
      </c>
      <c r="I1495" s="1227">
        <f>IFERROR(VLOOKUP(A1495,'Nota de Crédito1_0'!$K$5:$K$238,1,0),0)</f>
        <v>0</v>
      </c>
      <c r="J1495" s="1227">
        <f>IFERROR(VLOOKUP(A1495,Retenciones1_0!$K$5:$K$237,1,0),0)</f>
        <v>0</v>
      </c>
      <c r="K1495" s="1227">
        <f>IFERROR(VLOOKUP(A1495,Percepciones1_0!$K$5:$K$236,1,0),0)</f>
        <v>0</v>
      </c>
      <c r="L1495" s="1227">
        <f>IFERROR(VLOOKUP(A1495,Guía1_0!$K$5:$K$235,1,0),0)</f>
        <v>0</v>
      </c>
      <c r="M1495" s="1227">
        <f>IFERROR(VLOOKUP(A1495,'Resumen Diario1_1'!$K$5:$K$233,1,0),0)</f>
        <v>0</v>
      </c>
      <c r="N1495" s="1227">
        <f>IFERROR(VLOOKUP(A1495,'Comunicación de Baja1_0'!$K$5:$K$233,1,0),0)</f>
        <v>0</v>
      </c>
      <c r="O1495" s="1227">
        <f>IFERROR(VLOOKUP(A1495,'Resumen de reversiones1_0'!$K$5:$K$1000,1,0),0)</f>
        <v>0</v>
      </c>
      <c r="P1495" s="1227" t="str">
        <f>IFERROR(VLOOKUP(A1495,Factura2_0!$L$5:$L$971,1,0),0)</f>
        <v>4265</v>
      </c>
      <c r="Q1495" s="1227" t="str">
        <f>IFERROR(VLOOKUP($A1495,Boleta2_0!$L$5:$L$1117,1,0),0)</f>
        <v>4265</v>
      </c>
      <c r="R1495" s="1227">
        <f>IFERROR(VLOOKUP($A1495,'Servicios Públicos2_0'!$L$5:$L$462,1,0),0)</f>
        <v>0</v>
      </c>
      <c r="S1495" s="1227">
        <f>IFERROR(VLOOKUP($A1495,NotaCredito2_0!$L$5:$L$457,1,0),0)</f>
        <v>0</v>
      </c>
      <c r="T1495" s="1227">
        <f>IFERROR(VLOOKUP($A1495,NotaDebito2_0!$L$5:$L$454,1,0),0)</f>
        <v>0</v>
      </c>
      <c r="U1495" s="1227">
        <f>IFERROR(VLOOKUP($A1495,General!$D$6:$D$235,1,0),0)</f>
        <v>0</v>
      </c>
      <c r="V1495" s="1227">
        <f>IFERROR(VLOOKUP($A1495,Firma!$H$4:$H$232,1,0),0)</f>
        <v>0</v>
      </c>
      <c r="W1495" s="1232" t="s">
        <v>5055</v>
      </c>
      <c r="X1495" s="1229" t="str">
        <f t="shared" si="25"/>
        <v>4265</v>
      </c>
    </row>
    <row r="1496" spans="1:24" x14ac:dyDescent="0.25">
      <c r="A1496" s="1232" t="s">
        <v>5056</v>
      </c>
      <c r="B1496" s="1475" t="s">
        <v>5623</v>
      </c>
      <c r="C1496" s="1382"/>
      <c r="D1496" s="1090"/>
      <c r="E1496" s="449"/>
      <c r="F1496" s="1227" t="str">
        <f>IFERROR(VLOOKUP(A1496,Factura1_0!$K$5:$K$263,1,0),"0")</f>
        <v>0</v>
      </c>
      <c r="G1496" s="1227">
        <f>IFERROR(VLOOKUP(A1496,Boleta1_0!$K$5:$K$248,1,0),0)</f>
        <v>0</v>
      </c>
      <c r="H1496" s="1227">
        <f>IFERROR(VLOOKUP(A1496,'Nota de Débito1_0'!$K$5:$K$238,1,0),0)</f>
        <v>0</v>
      </c>
      <c r="I1496" s="1227">
        <f>IFERROR(VLOOKUP(A1496,'Nota de Crédito1_0'!$K$5:$K$238,1,0),0)</f>
        <v>0</v>
      </c>
      <c r="J1496" s="1227">
        <f>IFERROR(VLOOKUP(A1496,Retenciones1_0!$K$5:$K$237,1,0),0)</f>
        <v>0</v>
      </c>
      <c r="K1496" s="1227">
        <f>IFERROR(VLOOKUP(A1496,Percepciones1_0!$K$5:$K$236,1,0),0)</f>
        <v>0</v>
      </c>
      <c r="L1496" s="1227">
        <f>IFERROR(VLOOKUP(A1496,Guía1_0!$K$5:$K$235,1,0),0)</f>
        <v>0</v>
      </c>
      <c r="M1496" s="1227">
        <f>IFERROR(VLOOKUP(A1496,'Resumen Diario1_1'!$K$5:$K$233,1,0),0)</f>
        <v>0</v>
      </c>
      <c r="N1496" s="1227">
        <f>IFERROR(VLOOKUP(A1496,'Comunicación de Baja1_0'!$K$5:$K$233,1,0),0)</f>
        <v>0</v>
      </c>
      <c r="O1496" s="1227">
        <f>IFERROR(VLOOKUP(A1496,'Resumen de reversiones1_0'!$K$5:$K$1000,1,0),0)</f>
        <v>0</v>
      </c>
      <c r="P1496" s="1227" t="str">
        <f>IFERROR(VLOOKUP(A1496,Factura2_0!$L$5:$L$971,1,0),0)</f>
        <v>4266</v>
      </c>
      <c r="Q1496" s="1227" t="str">
        <f>IFERROR(VLOOKUP($A1496,Boleta2_0!$L$5:$L$1117,1,0),0)</f>
        <v>4266</v>
      </c>
      <c r="R1496" s="1227">
        <f>IFERROR(VLOOKUP($A1496,'Servicios Públicos2_0'!$L$5:$L$462,1,0),0)</f>
        <v>0</v>
      </c>
      <c r="S1496" s="1227">
        <f>IFERROR(VLOOKUP($A1496,NotaCredito2_0!$L$5:$L$457,1,0),0)</f>
        <v>0</v>
      </c>
      <c r="T1496" s="1227">
        <f>IFERROR(VLOOKUP($A1496,NotaDebito2_0!$L$5:$L$454,1,0),0)</f>
        <v>0</v>
      </c>
      <c r="U1496" s="1227">
        <f>IFERROR(VLOOKUP($A1496,General!$D$6:$D$235,1,0),0)</f>
        <v>0</v>
      </c>
      <c r="V1496" s="1227">
        <f>IFERROR(VLOOKUP($A1496,Firma!$H$4:$H$232,1,0),0)</f>
        <v>0</v>
      </c>
      <c r="W1496" s="1232" t="s">
        <v>5056</v>
      </c>
      <c r="X1496" s="1229" t="str">
        <f t="shared" si="25"/>
        <v>4266</v>
      </c>
    </row>
    <row r="1497" spans="1:24" x14ac:dyDescent="0.25">
      <c r="A1497" s="1232" t="s">
        <v>5059</v>
      </c>
      <c r="B1497" s="1475" t="s">
        <v>5062</v>
      </c>
      <c r="C1497" s="1382"/>
      <c r="D1497" s="1090"/>
      <c r="E1497" s="449"/>
      <c r="F1497" s="1227" t="str">
        <f>IFERROR(VLOOKUP(A1497,Factura1_0!$K$5:$K$263,1,0),"0")</f>
        <v>0</v>
      </c>
      <c r="G1497" s="1227">
        <f>IFERROR(VLOOKUP(A1497,Boleta1_0!$K$5:$K$248,1,0),0)</f>
        <v>0</v>
      </c>
      <c r="H1497" s="1227">
        <f>IFERROR(VLOOKUP(A1497,'Nota de Débito1_0'!$K$5:$K$238,1,0),0)</f>
        <v>0</v>
      </c>
      <c r="I1497" s="1227">
        <f>IFERROR(VLOOKUP(A1497,'Nota de Crédito1_0'!$K$5:$K$238,1,0),0)</f>
        <v>0</v>
      </c>
      <c r="J1497" s="1227">
        <f>IFERROR(VLOOKUP(A1497,Retenciones1_0!$K$5:$K$237,1,0),0)</f>
        <v>0</v>
      </c>
      <c r="K1497" s="1227">
        <f>IFERROR(VLOOKUP(A1497,Percepciones1_0!$K$5:$K$236,1,0),0)</f>
        <v>0</v>
      </c>
      <c r="L1497" s="1227">
        <f>IFERROR(VLOOKUP(A1497,Guía1_0!$K$5:$K$235,1,0),0)</f>
        <v>0</v>
      </c>
      <c r="M1497" s="1227">
        <f>IFERROR(VLOOKUP(A1497,'Resumen Diario1_1'!$K$5:$K$233,1,0),0)</f>
        <v>0</v>
      </c>
      <c r="N1497" s="1227">
        <f>IFERROR(VLOOKUP(A1497,'Comunicación de Baja1_0'!$K$5:$K$233,1,0),0)</f>
        <v>0</v>
      </c>
      <c r="O1497" s="1227">
        <f>IFERROR(VLOOKUP(A1497,'Resumen de reversiones1_0'!$K$5:$K$1000,1,0),0)</f>
        <v>0</v>
      </c>
      <c r="P1497" s="1227" t="str">
        <f>IFERROR(VLOOKUP(A1497,Factura2_0!$L$5:$L$971,1,0),0)</f>
        <v>4267</v>
      </c>
      <c r="Q1497" s="1227" t="str">
        <f>IFERROR(VLOOKUP($A1497,Boleta2_0!$L$5:$L$1117,1,0),0)</f>
        <v>4267</v>
      </c>
      <c r="R1497" s="1227">
        <f>IFERROR(VLOOKUP($A1497,'Servicios Públicos2_0'!$L$5:$L$462,1,0),0)</f>
        <v>0</v>
      </c>
      <c r="S1497" s="1227" t="str">
        <f>IFERROR(VLOOKUP($A1497,NotaCredito2_0!$L$5:$L$457,1,0),0)</f>
        <v>4267</v>
      </c>
      <c r="T1497" s="1227" t="str">
        <f>IFERROR(VLOOKUP($A1497,NotaDebito2_0!$L$5:$L$454,1,0),0)</f>
        <v>4267</v>
      </c>
      <c r="U1497" s="1227">
        <f>IFERROR(VLOOKUP($A1497,General!$D$6:$D$235,1,0),0)</f>
        <v>0</v>
      </c>
      <c r="V1497" s="1227">
        <f>IFERROR(VLOOKUP($A1497,Firma!$H$4:$H$232,1,0),0)</f>
        <v>0</v>
      </c>
      <c r="W1497" s="1232" t="s">
        <v>5059</v>
      </c>
      <c r="X1497" s="1229" t="str">
        <f t="shared" si="25"/>
        <v>4267</v>
      </c>
    </row>
    <row r="1498" spans="1:24" x14ac:dyDescent="0.25">
      <c r="A1498" s="1232" t="s">
        <v>5063</v>
      </c>
      <c r="B1498" s="1475" t="s">
        <v>5064</v>
      </c>
      <c r="C1498" s="1382"/>
      <c r="D1498" s="1090"/>
      <c r="E1498" s="449"/>
      <c r="F1498" s="1227" t="str">
        <f>IFERROR(VLOOKUP(A1498,Factura1_0!$K$5:$K$263,1,0),"0")</f>
        <v>0</v>
      </c>
      <c r="G1498" s="1227">
        <f>IFERROR(VLOOKUP(A1498,Boleta1_0!$K$5:$K$248,1,0),0)</f>
        <v>0</v>
      </c>
      <c r="H1498" s="1227">
        <f>IFERROR(VLOOKUP(A1498,'Nota de Débito1_0'!$K$5:$K$238,1,0),0)</f>
        <v>0</v>
      </c>
      <c r="I1498" s="1227">
        <f>IFERROR(VLOOKUP(A1498,'Nota de Crédito1_0'!$K$5:$K$238,1,0),0)</f>
        <v>0</v>
      </c>
      <c r="J1498" s="1227">
        <f>IFERROR(VLOOKUP(A1498,Retenciones1_0!$K$5:$K$237,1,0),0)</f>
        <v>0</v>
      </c>
      <c r="K1498" s="1227">
        <f>IFERROR(VLOOKUP(A1498,Percepciones1_0!$K$5:$K$236,1,0),0)</f>
        <v>0</v>
      </c>
      <c r="L1498" s="1227">
        <f>IFERROR(VLOOKUP(A1498,Guía1_0!$K$5:$K$235,1,0),0)</f>
        <v>0</v>
      </c>
      <c r="M1498" s="1227">
        <f>IFERROR(VLOOKUP(A1498,'Resumen Diario1_1'!$K$5:$K$233,1,0),0)</f>
        <v>0</v>
      </c>
      <c r="N1498" s="1227">
        <f>IFERROR(VLOOKUP(A1498,'Comunicación de Baja1_0'!$K$5:$K$233,1,0),0)</f>
        <v>0</v>
      </c>
      <c r="O1498" s="1227">
        <f>IFERROR(VLOOKUP(A1498,'Resumen de reversiones1_0'!$K$5:$K$1000,1,0),0)</f>
        <v>0</v>
      </c>
      <c r="P1498" s="1227" t="str">
        <f>IFERROR(VLOOKUP(A1498,Factura2_0!$L$5:$L$971,1,0),0)</f>
        <v>4268</v>
      </c>
      <c r="Q1498" s="1227" t="str">
        <f>IFERROR(VLOOKUP($A1498,Boleta2_0!$L$5:$L$1117,1,0),0)</f>
        <v>4268</v>
      </c>
      <c r="R1498" s="1227" t="str">
        <f>IFERROR(VLOOKUP($A1498,'Servicios Públicos2_0'!$L$5:$L$462,1,0),0)</f>
        <v>4268</v>
      </c>
      <c r="S1498" s="1227">
        <f>IFERROR(VLOOKUP($A1498,NotaCredito2_0!$L$5:$L$457,1,0),0)</f>
        <v>0</v>
      </c>
      <c r="T1498" s="1227">
        <f>IFERROR(VLOOKUP($A1498,NotaDebito2_0!$L$5:$L$454,1,0),0)</f>
        <v>0</v>
      </c>
      <c r="U1498" s="1227">
        <f>IFERROR(VLOOKUP($A1498,General!$D$6:$D$235,1,0),0)</f>
        <v>0</v>
      </c>
      <c r="V1498" s="1227">
        <f>IFERROR(VLOOKUP($A1498,Firma!$H$4:$H$232,1,0),0)</f>
        <v>0</v>
      </c>
      <c r="W1498" s="1232" t="s">
        <v>5063</v>
      </c>
      <c r="X1498" s="1229" t="str">
        <f t="shared" si="25"/>
        <v>4268</v>
      </c>
    </row>
    <row r="1499" spans="1:24" x14ac:dyDescent="0.25">
      <c r="A1499" s="1232" t="s">
        <v>5249</v>
      </c>
      <c r="B1499" s="1475" t="s">
        <v>5250</v>
      </c>
      <c r="C1499" s="1382"/>
      <c r="D1499" s="1090"/>
      <c r="E1499" s="449"/>
      <c r="F1499" s="1227" t="str">
        <f>IFERROR(VLOOKUP(A1499,Factura1_0!$K$5:$K$263,1,0),"0")</f>
        <v>0</v>
      </c>
      <c r="G1499" s="1227">
        <f>IFERROR(VLOOKUP(A1499,Boleta1_0!$K$5:$K$248,1,0),0)</f>
        <v>0</v>
      </c>
      <c r="H1499" s="1227">
        <f>IFERROR(VLOOKUP(A1499,'Nota de Débito1_0'!$K$5:$K$238,1,0),0)</f>
        <v>0</v>
      </c>
      <c r="I1499" s="1227">
        <f>IFERROR(VLOOKUP(A1499,'Nota de Crédito1_0'!$K$5:$K$238,1,0),0)</f>
        <v>0</v>
      </c>
      <c r="J1499" s="1227">
        <f>IFERROR(VLOOKUP(A1499,Retenciones1_0!$K$5:$K$237,1,0),0)</f>
        <v>0</v>
      </c>
      <c r="K1499" s="1227">
        <f>IFERROR(VLOOKUP(A1499,Percepciones1_0!$K$5:$K$236,1,0),0)</f>
        <v>0</v>
      </c>
      <c r="L1499" s="1227">
        <f>IFERROR(VLOOKUP(A1499,Guía1_0!$K$5:$K$235,1,0),0)</f>
        <v>0</v>
      </c>
      <c r="M1499" s="1227">
        <f>IFERROR(VLOOKUP(A1499,'Resumen Diario1_1'!$K$5:$K$233,1,0),0)</f>
        <v>0</v>
      </c>
      <c r="N1499" s="1227">
        <f>IFERROR(VLOOKUP(A1499,'Comunicación de Baja1_0'!$K$5:$K$233,1,0),0)</f>
        <v>0</v>
      </c>
      <c r="O1499" s="1227">
        <f>IFERROR(VLOOKUP(A1499,'Resumen de reversiones1_0'!$K$5:$K$1000,1,0),0)</f>
        <v>0</v>
      </c>
      <c r="P1499" s="1227" t="str">
        <f>IFERROR(VLOOKUP(A1499,Factura2_0!$L$5:$L$971,1,0),0)</f>
        <v>4269</v>
      </c>
      <c r="Q1499" s="1227" t="str">
        <f>IFERROR(VLOOKUP($A1499,Boleta2_0!$L$5:$L$1117,1,0),0)</f>
        <v>4269</v>
      </c>
      <c r="R1499" s="1227">
        <f>IFERROR(VLOOKUP($A1499,'Servicios Públicos2_0'!$L$5:$L$462,1,0),0)</f>
        <v>0</v>
      </c>
      <c r="S1499" s="1227">
        <f>IFERROR(VLOOKUP($A1499,NotaCredito2_0!$L$5:$L$457,1,0),0)</f>
        <v>0</v>
      </c>
      <c r="T1499" s="1227">
        <f>IFERROR(VLOOKUP($A1499,NotaDebito2_0!$L$5:$L$454,1,0),0)</f>
        <v>0</v>
      </c>
      <c r="U1499" s="1227">
        <f>IFERROR(VLOOKUP($A1499,General!$D$6:$D$235,1,0),0)</f>
        <v>0</v>
      </c>
      <c r="V1499" s="1227">
        <f>IFERROR(VLOOKUP($A1499,Firma!$H$4:$H$232,1,0),0)</f>
        <v>0</v>
      </c>
      <c r="W1499" s="1232" t="s">
        <v>5249</v>
      </c>
      <c r="X1499" s="1229" t="str">
        <f t="shared" si="25"/>
        <v>4269</v>
      </c>
    </row>
    <row r="1500" spans="1:24" x14ac:dyDescent="0.25">
      <c r="A1500" s="1232" t="s">
        <v>5273</v>
      </c>
      <c r="B1500" s="1475" t="s">
        <v>5274</v>
      </c>
      <c r="C1500" s="1382"/>
      <c r="D1500" s="1090"/>
      <c r="E1500" s="449"/>
      <c r="F1500" s="1227" t="str">
        <f>IFERROR(VLOOKUP(A1500,Factura1_0!$K$5:$K$263,1,0),"0")</f>
        <v>0</v>
      </c>
      <c r="G1500" s="1227">
        <f>IFERROR(VLOOKUP(A1500,Boleta1_0!$K$5:$K$248,1,0),0)</f>
        <v>0</v>
      </c>
      <c r="H1500" s="1227">
        <f>IFERROR(VLOOKUP(A1500,'Nota de Débito1_0'!$K$5:$K$238,1,0),0)</f>
        <v>0</v>
      </c>
      <c r="I1500" s="1227">
        <f>IFERROR(VLOOKUP(A1500,'Nota de Crédito1_0'!$K$5:$K$238,1,0),0)</f>
        <v>0</v>
      </c>
      <c r="J1500" s="1227">
        <f>IFERROR(VLOOKUP(A1500,Retenciones1_0!$K$5:$K$237,1,0),0)</f>
        <v>0</v>
      </c>
      <c r="K1500" s="1227">
        <f>IFERROR(VLOOKUP(A1500,Percepciones1_0!$K$5:$K$236,1,0),0)</f>
        <v>0</v>
      </c>
      <c r="L1500" s="1227">
        <f>IFERROR(VLOOKUP(A1500,Guía1_0!$K$5:$K$235,1,0),0)</f>
        <v>0</v>
      </c>
      <c r="M1500" s="1227">
        <f>IFERROR(VLOOKUP(A1500,'Resumen Diario1_1'!$K$5:$K$233,1,0),0)</f>
        <v>0</v>
      </c>
      <c r="N1500" s="1227">
        <f>IFERROR(VLOOKUP(A1500,'Comunicación de Baja1_0'!$K$5:$K$233,1,0),0)</f>
        <v>0</v>
      </c>
      <c r="O1500" s="1227">
        <f>IFERROR(VLOOKUP(A1500,'Resumen de reversiones1_0'!$K$5:$K$1000,1,0),0)</f>
        <v>0</v>
      </c>
      <c r="P1500" s="1227" t="str">
        <f>IFERROR(VLOOKUP(A1500,Factura2_0!$L$5:$L$971,1,0),0)</f>
        <v>4270</v>
      </c>
      <c r="Q1500" s="1227" t="str">
        <f>IFERROR(VLOOKUP($A1500,Boleta2_0!$L$5:$L$1117,1,0),0)</f>
        <v>4270</v>
      </c>
      <c r="R1500" s="1227">
        <f>IFERROR(VLOOKUP($A1500,'Servicios Públicos2_0'!$L$5:$L$462,1,0),0)</f>
        <v>0</v>
      </c>
      <c r="S1500" s="1227">
        <f>IFERROR(VLOOKUP($A1500,NotaCredito2_0!$L$5:$L$457,1,0),0)</f>
        <v>0</v>
      </c>
      <c r="T1500" s="1227">
        <f>IFERROR(VLOOKUP($A1500,NotaDebito2_0!$L$5:$L$454,1,0),0)</f>
        <v>0</v>
      </c>
      <c r="U1500" s="1227">
        <f>IFERROR(VLOOKUP($A1500,General!$D$6:$D$235,1,0),0)</f>
        <v>0</v>
      </c>
      <c r="V1500" s="1227">
        <f>IFERROR(VLOOKUP($A1500,Firma!$H$4:$H$232,1,0),0)</f>
        <v>0</v>
      </c>
      <c r="W1500" s="1232" t="s">
        <v>5273</v>
      </c>
      <c r="X1500" s="1229" t="str">
        <f t="shared" si="25"/>
        <v>4270</v>
      </c>
    </row>
    <row r="1501" spans="1:24" x14ac:dyDescent="0.25">
      <c r="A1501" s="1232" t="s">
        <v>5282</v>
      </c>
      <c r="B1501" s="1475" t="s">
        <v>5284</v>
      </c>
      <c r="C1501" s="1382"/>
      <c r="D1501" s="1090"/>
      <c r="E1501" s="449"/>
      <c r="F1501" s="1227" t="str">
        <f>IFERROR(VLOOKUP(A1501,Factura1_0!$K$5:$K$263,1,0),"0")</f>
        <v>0</v>
      </c>
      <c r="G1501" s="1227">
        <f>IFERROR(VLOOKUP(A1501,Boleta1_0!$K$5:$K$248,1,0),0)</f>
        <v>0</v>
      </c>
      <c r="H1501" s="1227">
        <f>IFERROR(VLOOKUP(A1501,'Nota de Débito1_0'!$K$5:$K$238,1,0),0)</f>
        <v>0</v>
      </c>
      <c r="I1501" s="1227">
        <f>IFERROR(VLOOKUP(A1501,'Nota de Crédito1_0'!$K$5:$K$238,1,0),0)</f>
        <v>0</v>
      </c>
      <c r="J1501" s="1227">
        <f>IFERROR(VLOOKUP(A1501,Retenciones1_0!$K$5:$K$237,1,0),0)</f>
        <v>0</v>
      </c>
      <c r="K1501" s="1227">
        <f>IFERROR(VLOOKUP(A1501,Percepciones1_0!$K$5:$K$236,1,0),0)</f>
        <v>0</v>
      </c>
      <c r="L1501" s="1227">
        <f>IFERROR(VLOOKUP(A1501,Guía1_0!$K$5:$K$235,1,0),0)</f>
        <v>0</v>
      </c>
      <c r="M1501" s="1227">
        <f>IFERROR(VLOOKUP(A1501,'Resumen Diario1_1'!$K$5:$K$233,1,0),0)</f>
        <v>0</v>
      </c>
      <c r="N1501" s="1227">
        <f>IFERROR(VLOOKUP(A1501,'Comunicación de Baja1_0'!$K$5:$K$233,1,0),0)</f>
        <v>0</v>
      </c>
      <c r="O1501" s="1227">
        <f>IFERROR(VLOOKUP(A1501,'Resumen de reversiones1_0'!$K$5:$K$1000,1,0),0)</f>
        <v>0</v>
      </c>
      <c r="P1501" s="1227" t="str">
        <f>IFERROR(VLOOKUP(A1501,Factura2_0!$L$5:$L$971,1,0),0)</f>
        <v>4271</v>
      </c>
      <c r="Q1501" s="1227" t="str">
        <f>IFERROR(VLOOKUP($A1501,Boleta2_0!$L$5:$L$1117,1,0),0)</f>
        <v>4271</v>
      </c>
      <c r="R1501" s="1227">
        <f>IFERROR(VLOOKUP($A1501,'Servicios Públicos2_0'!$L$5:$L$462,1,0),0)</f>
        <v>0</v>
      </c>
      <c r="S1501" s="1227">
        <f>IFERROR(VLOOKUP($A1501,NotaCredito2_0!$L$5:$L$457,1,0),0)</f>
        <v>0</v>
      </c>
      <c r="T1501" s="1227">
        <f>IFERROR(VLOOKUP($A1501,NotaDebito2_0!$L$5:$L$454,1,0),0)</f>
        <v>0</v>
      </c>
      <c r="U1501" s="1227">
        <f>IFERROR(VLOOKUP($A1501,General!$D$6:$D$235,1,0),0)</f>
        <v>0</v>
      </c>
      <c r="V1501" s="1227">
        <f>IFERROR(VLOOKUP($A1501,Firma!$H$4:$H$232,1,0),0)</f>
        <v>0</v>
      </c>
      <c r="W1501" s="1232" t="s">
        <v>5282</v>
      </c>
      <c r="X1501" s="1229" t="str">
        <f t="shared" si="25"/>
        <v>4271</v>
      </c>
    </row>
    <row r="1502" spans="1:24" x14ac:dyDescent="0.25">
      <c r="A1502" s="1232" t="s">
        <v>5283</v>
      </c>
      <c r="B1502" s="1475" t="s">
        <v>5285</v>
      </c>
      <c r="C1502" s="1382"/>
      <c r="D1502" s="1090"/>
      <c r="E1502" s="449"/>
      <c r="F1502" s="1227" t="str">
        <f>IFERROR(VLOOKUP(A1502,Factura1_0!$K$5:$K$263,1,0),"0")</f>
        <v>0</v>
      </c>
      <c r="G1502" s="1227">
        <f>IFERROR(VLOOKUP(A1502,Boleta1_0!$K$5:$K$248,1,0),0)</f>
        <v>0</v>
      </c>
      <c r="H1502" s="1227">
        <f>IFERROR(VLOOKUP(A1502,'Nota de Débito1_0'!$K$5:$K$238,1,0),0)</f>
        <v>0</v>
      </c>
      <c r="I1502" s="1227">
        <f>IFERROR(VLOOKUP(A1502,'Nota de Crédito1_0'!$K$5:$K$238,1,0),0)</f>
        <v>0</v>
      </c>
      <c r="J1502" s="1227">
        <f>IFERROR(VLOOKUP(A1502,Retenciones1_0!$K$5:$K$237,1,0),0)</f>
        <v>0</v>
      </c>
      <c r="K1502" s="1227">
        <f>IFERROR(VLOOKUP(A1502,Percepciones1_0!$K$5:$K$236,1,0),0)</f>
        <v>0</v>
      </c>
      <c r="L1502" s="1227">
        <f>IFERROR(VLOOKUP(A1502,Guía1_0!$K$5:$K$235,1,0),0)</f>
        <v>0</v>
      </c>
      <c r="M1502" s="1227">
        <f>IFERROR(VLOOKUP(A1502,'Resumen Diario1_1'!$K$5:$K$233,1,0),0)</f>
        <v>0</v>
      </c>
      <c r="N1502" s="1227">
        <f>IFERROR(VLOOKUP(A1502,'Comunicación de Baja1_0'!$K$5:$K$233,1,0),0)</f>
        <v>0</v>
      </c>
      <c r="O1502" s="1227">
        <f>IFERROR(VLOOKUP(A1502,'Resumen de reversiones1_0'!$K$5:$K$1000,1,0),0)</f>
        <v>0</v>
      </c>
      <c r="P1502" s="1227" t="str">
        <f>IFERROR(VLOOKUP(A1502,Factura2_0!$L$5:$L$971,1,0),0)</f>
        <v>4272</v>
      </c>
      <c r="Q1502" s="1227" t="str">
        <f>IFERROR(VLOOKUP($A1502,Boleta2_0!$L$5:$L$1117,1,0),0)</f>
        <v>4272</v>
      </c>
      <c r="R1502" s="1227">
        <f>IFERROR(VLOOKUP($A1502,'Servicios Públicos2_0'!$L$5:$L$462,1,0),0)</f>
        <v>0</v>
      </c>
      <c r="S1502" s="1227">
        <f>IFERROR(VLOOKUP($A1502,NotaCredito2_0!$L$5:$L$457,1,0),0)</f>
        <v>0</v>
      </c>
      <c r="T1502" s="1227">
        <f>IFERROR(VLOOKUP($A1502,NotaDebito2_0!$L$5:$L$454,1,0),0)</f>
        <v>0</v>
      </c>
      <c r="U1502" s="1227">
        <f>IFERROR(VLOOKUP($A1502,General!$D$6:$D$235,1,0),0)</f>
        <v>0</v>
      </c>
      <c r="V1502" s="1227">
        <f>IFERROR(VLOOKUP($A1502,Firma!$H$4:$H$232,1,0),0)</f>
        <v>0</v>
      </c>
      <c r="W1502" s="1232" t="s">
        <v>5283</v>
      </c>
      <c r="X1502" s="1229" t="str">
        <f t="shared" si="25"/>
        <v>4272</v>
      </c>
    </row>
    <row r="1503" spans="1:24" x14ac:dyDescent="0.25">
      <c r="A1503" s="1232" t="s">
        <v>5286</v>
      </c>
      <c r="B1503" s="1475" t="s">
        <v>5294</v>
      </c>
      <c r="C1503" s="1382"/>
      <c r="D1503" s="1090"/>
      <c r="E1503" s="449"/>
      <c r="F1503" s="1227" t="str">
        <f>IFERROR(VLOOKUP(A1503,Factura1_0!$K$5:$K$263,1,0),"0")</f>
        <v>0</v>
      </c>
      <c r="G1503" s="1227">
        <f>IFERROR(VLOOKUP(A1503,Boleta1_0!$K$5:$K$248,1,0),0)</f>
        <v>0</v>
      </c>
      <c r="H1503" s="1227">
        <f>IFERROR(VLOOKUP(A1503,'Nota de Débito1_0'!$K$5:$K$238,1,0),0)</f>
        <v>0</v>
      </c>
      <c r="I1503" s="1227">
        <f>IFERROR(VLOOKUP(A1503,'Nota de Crédito1_0'!$K$5:$K$238,1,0),0)</f>
        <v>0</v>
      </c>
      <c r="J1503" s="1227">
        <f>IFERROR(VLOOKUP(A1503,Retenciones1_0!$K$5:$K$237,1,0),0)</f>
        <v>0</v>
      </c>
      <c r="K1503" s="1227">
        <f>IFERROR(VLOOKUP(A1503,Percepciones1_0!$K$5:$K$236,1,0),0)</f>
        <v>0</v>
      </c>
      <c r="L1503" s="1227">
        <f>IFERROR(VLOOKUP(A1503,Guía1_0!$K$5:$K$235,1,0),0)</f>
        <v>0</v>
      </c>
      <c r="M1503" s="1227">
        <f>IFERROR(VLOOKUP(A1503,'Resumen Diario1_1'!$K$5:$K$233,1,0),0)</f>
        <v>0</v>
      </c>
      <c r="N1503" s="1227">
        <f>IFERROR(VLOOKUP(A1503,'Comunicación de Baja1_0'!$K$5:$K$233,1,0),0)</f>
        <v>0</v>
      </c>
      <c r="O1503" s="1227">
        <f>IFERROR(VLOOKUP(A1503,'Resumen de reversiones1_0'!$K$5:$K$1000,1,0),0)</f>
        <v>0</v>
      </c>
      <c r="P1503" s="1227" t="str">
        <f>IFERROR(VLOOKUP(A1503,Factura2_0!$L$5:$L$971,1,0),0)</f>
        <v>4273</v>
      </c>
      <c r="Q1503" s="1227" t="str">
        <f>IFERROR(VLOOKUP($A1503,Boleta2_0!$L$5:$L$1117,1,0),0)</f>
        <v>4273</v>
      </c>
      <c r="R1503" s="1227">
        <f>IFERROR(VLOOKUP($A1503,'Servicios Públicos2_0'!$L$5:$L$462,1,0),0)</f>
        <v>0</v>
      </c>
      <c r="S1503" s="1227">
        <f>IFERROR(VLOOKUP($A1503,NotaCredito2_0!$L$5:$L$457,1,0),0)</f>
        <v>0</v>
      </c>
      <c r="T1503" s="1227">
        <f>IFERROR(VLOOKUP($A1503,NotaDebito2_0!$L$5:$L$454,1,0),0)</f>
        <v>0</v>
      </c>
      <c r="U1503" s="1227">
        <f>IFERROR(VLOOKUP($A1503,General!$D$6:$D$235,1,0),0)</f>
        <v>0</v>
      </c>
      <c r="V1503" s="1227">
        <f>IFERROR(VLOOKUP($A1503,Firma!$H$4:$H$232,1,0),0)</f>
        <v>0</v>
      </c>
      <c r="W1503" s="1232" t="s">
        <v>5286</v>
      </c>
      <c r="X1503" s="1229" t="str">
        <f t="shared" si="25"/>
        <v>4273</v>
      </c>
    </row>
    <row r="1504" spans="1:24" x14ac:dyDescent="0.25">
      <c r="A1504" s="1232" t="s">
        <v>5287</v>
      </c>
      <c r="B1504" s="1475" t="s">
        <v>5288</v>
      </c>
      <c r="C1504" s="1382"/>
      <c r="D1504" s="1090"/>
      <c r="E1504" s="449"/>
      <c r="F1504" s="1227" t="str">
        <f>IFERROR(VLOOKUP(A1504,Factura1_0!$K$5:$K$263,1,0),"0")</f>
        <v>0</v>
      </c>
      <c r="G1504" s="1227">
        <f>IFERROR(VLOOKUP(A1504,Boleta1_0!$K$5:$K$248,1,0),0)</f>
        <v>0</v>
      </c>
      <c r="H1504" s="1227">
        <f>IFERROR(VLOOKUP(A1504,'Nota de Débito1_0'!$K$5:$K$238,1,0),0)</f>
        <v>0</v>
      </c>
      <c r="I1504" s="1227">
        <f>IFERROR(VLOOKUP(A1504,'Nota de Crédito1_0'!$K$5:$K$238,1,0),0)</f>
        <v>0</v>
      </c>
      <c r="J1504" s="1227">
        <f>IFERROR(VLOOKUP(A1504,Retenciones1_0!$K$5:$K$237,1,0),0)</f>
        <v>0</v>
      </c>
      <c r="K1504" s="1227">
        <f>IFERROR(VLOOKUP(A1504,Percepciones1_0!$K$5:$K$236,1,0),0)</f>
        <v>0</v>
      </c>
      <c r="L1504" s="1227">
        <f>IFERROR(VLOOKUP(A1504,Guía1_0!$K$5:$K$235,1,0),0)</f>
        <v>0</v>
      </c>
      <c r="M1504" s="1227">
        <f>IFERROR(VLOOKUP(A1504,'Resumen Diario1_1'!$K$5:$K$233,1,0),0)</f>
        <v>0</v>
      </c>
      <c r="N1504" s="1227">
        <f>IFERROR(VLOOKUP(A1504,'Comunicación de Baja1_0'!$K$5:$K$233,1,0),0)</f>
        <v>0</v>
      </c>
      <c r="O1504" s="1227">
        <f>IFERROR(VLOOKUP(A1504,'Resumen de reversiones1_0'!$K$5:$K$1000,1,0),0)</f>
        <v>0</v>
      </c>
      <c r="P1504" s="1227" t="str">
        <f>IFERROR(VLOOKUP(A1504,Factura2_0!$L$5:$L$971,1,0),0)</f>
        <v>4274</v>
      </c>
      <c r="Q1504" s="1227" t="str">
        <f>IFERROR(VLOOKUP($A1504,Boleta2_0!$L$5:$L$1117,1,0),0)</f>
        <v>4274</v>
      </c>
      <c r="R1504" s="1227">
        <f>IFERROR(VLOOKUP($A1504,'Servicios Públicos2_0'!$L$5:$L$462,1,0),0)</f>
        <v>0</v>
      </c>
      <c r="S1504" s="1227">
        <f>IFERROR(VLOOKUP($A1504,NotaCredito2_0!$L$5:$L$457,1,0),0)</f>
        <v>0</v>
      </c>
      <c r="T1504" s="1227">
        <f>IFERROR(VLOOKUP($A1504,NotaDebito2_0!$L$5:$L$454,1,0),0)</f>
        <v>0</v>
      </c>
      <c r="U1504" s="1227">
        <f>IFERROR(VLOOKUP($A1504,General!$D$6:$D$235,1,0),0)</f>
        <v>0</v>
      </c>
      <c r="V1504" s="1227">
        <f>IFERROR(VLOOKUP($A1504,Firma!$H$4:$H$232,1,0),0)</f>
        <v>0</v>
      </c>
      <c r="W1504" s="1232" t="s">
        <v>5287</v>
      </c>
      <c r="X1504" s="1229" t="str">
        <f t="shared" si="25"/>
        <v>4274</v>
      </c>
    </row>
    <row r="1505" spans="1:24" x14ac:dyDescent="0.25">
      <c r="A1505" s="1232" t="s">
        <v>5289</v>
      </c>
      <c r="B1505" s="1475" t="s">
        <v>6095</v>
      </c>
      <c r="C1505" s="1382"/>
      <c r="D1505" s="1090"/>
      <c r="E1505" s="449"/>
      <c r="F1505" s="1227" t="str">
        <f>IFERROR(VLOOKUP(A1505,Factura1_0!$K$5:$K$263,1,0),"0")</f>
        <v>0</v>
      </c>
      <c r="G1505" s="1227">
        <f>IFERROR(VLOOKUP(A1505,Boleta1_0!$K$5:$K$248,1,0),0)</f>
        <v>0</v>
      </c>
      <c r="H1505" s="1227">
        <f>IFERROR(VLOOKUP(A1505,'Nota de Débito1_0'!$K$5:$K$238,1,0),0)</f>
        <v>0</v>
      </c>
      <c r="I1505" s="1227">
        <f>IFERROR(VLOOKUP(A1505,'Nota de Crédito1_0'!$K$5:$K$238,1,0),0)</f>
        <v>0</v>
      </c>
      <c r="J1505" s="1227">
        <f>IFERROR(VLOOKUP(A1505,Retenciones1_0!$K$5:$K$237,1,0),0)</f>
        <v>0</v>
      </c>
      <c r="K1505" s="1227">
        <f>IFERROR(VLOOKUP(A1505,Percepciones1_0!$K$5:$K$236,1,0),0)</f>
        <v>0</v>
      </c>
      <c r="L1505" s="1227">
        <f>IFERROR(VLOOKUP(A1505,Guía1_0!$K$5:$K$235,1,0),0)</f>
        <v>0</v>
      </c>
      <c r="M1505" s="1227">
        <f>IFERROR(VLOOKUP(A1505,'Resumen Diario1_1'!$K$5:$K$233,1,0),0)</f>
        <v>0</v>
      </c>
      <c r="N1505" s="1227">
        <f>IFERROR(VLOOKUP(A1505,'Comunicación de Baja1_0'!$K$5:$K$233,1,0),0)</f>
        <v>0</v>
      </c>
      <c r="O1505" s="1227">
        <f>IFERROR(VLOOKUP(A1505,'Resumen de reversiones1_0'!$K$5:$K$1000,1,0),0)</f>
        <v>0</v>
      </c>
      <c r="P1505" s="1227" t="str">
        <f>IFERROR(VLOOKUP(A1505,Factura2_0!$L$5:$L$971,1,0),0)</f>
        <v>4275</v>
      </c>
      <c r="Q1505" s="1227" t="str">
        <f>IFERROR(VLOOKUP($A1505,Boleta2_0!$L$5:$L$1117,1,0),0)</f>
        <v>4275</v>
      </c>
      <c r="R1505" s="1227">
        <f>IFERROR(VLOOKUP($A1505,'Servicios Públicos2_0'!$L$5:$L$462,1,0),0)</f>
        <v>0</v>
      </c>
      <c r="S1505" s="1227">
        <f>IFERROR(VLOOKUP($A1505,NotaCredito2_0!$L$5:$L$457,1,0),0)</f>
        <v>0</v>
      </c>
      <c r="T1505" s="1227">
        <f>IFERROR(VLOOKUP($A1505,NotaDebito2_0!$L$5:$L$454,1,0),0)</f>
        <v>0</v>
      </c>
      <c r="U1505" s="1227">
        <f>IFERROR(VLOOKUP($A1505,General!$D$6:$D$235,1,0),0)</f>
        <v>0</v>
      </c>
      <c r="V1505" s="1227">
        <f>IFERROR(VLOOKUP($A1505,Firma!$H$4:$H$232,1,0),0)</f>
        <v>0</v>
      </c>
      <c r="W1505" s="1232" t="s">
        <v>5289</v>
      </c>
      <c r="X1505" s="1229" t="str">
        <f t="shared" si="25"/>
        <v>4275</v>
      </c>
    </row>
    <row r="1506" spans="1:24" x14ac:dyDescent="0.25">
      <c r="A1506" s="1232" t="s">
        <v>5290</v>
      </c>
      <c r="B1506" s="1475" t="s">
        <v>6096</v>
      </c>
      <c r="C1506" s="1382"/>
      <c r="D1506" s="1090"/>
      <c r="E1506" s="449"/>
      <c r="F1506" s="1227" t="str">
        <f>IFERROR(VLOOKUP(A1506,Factura1_0!$K$5:$K$263,1,0),"0")</f>
        <v>0</v>
      </c>
      <c r="G1506" s="1227">
        <f>IFERROR(VLOOKUP(A1506,Boleta1_0!$K$5:$K$248,1,0),0)</f>
        <v>0</v>
      </c>
      <c r="H1506" s="1227">
        <f>IFERROR(VLOOKUP(A1506,'Nota de Débito1_0'!$K$5:$K$238,1,0),0)</f>
        <v>0</v>
      </c>
      <c r="I1506" s="1227">
        <f>IFERROR(VLOOKUP(A1506,'Nota de Crédito1_0'!$K$5:$K$238,1,0),0)</f>
        <v>0</v>
      </c>
      <c r="J1506" s="1227">
        <f>IFERROR(VLOOKUP(A1506,Retenciones1_0!$K$5:$K$237,1,0),0)</f>
        <v>0</v>
      </c>
      <c r="K1506" s="1227">
        <f>IFERROR(VLOOKUP(A1506,Percepciones1_0!$K$5:$K$236,1,0),0)</f>
        <v>0</v>
      </c>
      <c r="L1506" s="1227">
        <f>IFERROR(VLOOKUP(A1506,Guía1_0!$K$5:$K$235,1,0),0)</f>
        <v>0</v>
      </c>
      <c r="M1506" s="1227">
        <f>IFERROR(VLOOKUP(A1506,'Resumen Diario1_1'!$K$5:$K$233,1,0),0)</f>
        <v>0</v>
      </c>
      <c r="N1506" s="1227">
        <f>IFERROR(VLOOKUP(A1506,'Comunicación de Baja1_0'!$K$5:$K$233,1,0),0)</f>
        <v>0</v>
      </c>
      <c r="O1506" s="1227">
        <f>IFERROR(VLOOKUP(A1506,'Resumen de reversiones1_0'!$K$5:$K$1000,1,0),0)</f>
        <v>0</v>
      </c>
      <c r="P1506" s="1227" t="str">
        <f>IFERROR(VLOOKUP(A1506,Factura2_0!$L$5:$L$971,1,0),0)</f>
        <v>4276</v>
      </c>
      <c r="Q1506" s="1227" t="str">
        <f>IFERROR(VLOOKUP($A1506,Boleta2_0!$L$5:$L$1117,1,0),0)</f>
        <v>4276</v>
      </c>
      <c r="R1506" s="1227">
        <f>IFERROR(VLOOKUP($A1506,'Servicios Públicos2_0'!$L$5:$L$462,1,0),0)</f>
        <v>0</v>
      </c>
      <c r="S1506" s="1227">
        <f>IFERROR(VLOOKUP($A1506,NotaCredito2_0!$L$5:$L$457,1,0),0)</f>
        <v>0</v>
      </c>
      <c r="T1506" s="1227">
        <f>IFERROR(VLOOKUP($A1506,NotaDebito2_0!$L$5:$L$454,1,0),0)</f>
        <v>0</v>
      </c>
      <c r="U1506" s="1227">
        <f>IFERROR(VLOOKUP($A1506,General!$D$6:$D$235,1,0),0)</f>
        <v>0</v>
      </c>
      <c r="V1506" s="1227">
        <f>IFERROR(VLOOKUP($A1506,Firma!$H$4:$H$232,1,0),0)</f>
        <v>0</v>
      </c>
      <c r="W1506" s="1232" t="s">
        <v>5290</v>
      </c>
      <c r="X1506" s="1229" t="str">
        <f t="shared" si="25"/>
        <v>4276</v>
      </c>
    </row>
    <row r="1507" spans="1:24" x14ac:dyDescent="0.25">
      <c r="A1507" s="1232" t="s">
        <v>5291</v>
      </c>
      <c r="B1507" s="1475" t="s">
        <v>6101</v>
      </c>
      <c r="C1507" s="1382"/>
      <c r="D1507" s="1090"/>
      <c r="E1507" s="449"/>
      <c r="F1507" s="1227" t="str">
        <f>IFERROR(VLOOKUP(A1507,Factura1_0!$K$5:$K$263,1,0),"0")</f>
        <v>0</v>
      </c>
      <c r="G1507" s="1227">
        <f>IFERROR(VLOOKUP(A1507,Boleta1_0!$K$5:$K$248,1,0),0)</f>
        <v>0</v>
      </c>
      <c r="H1507" s="1227">
        <f>IFERROR(VLOOKUP(A1507,'Nota de Débito1_0'!$K$5:$K$238,1,0),0)</f>
        <v>0</v>
      </c>
      <c r="I1507" s="1227">
        <f>IFERROR(VLOOKUP(A1507,'Nota de Crédito1_0'!$K$5:$K$238,1,0),0)</f>
        <v>0</v>
      </c>
      <c r="J1507" s="1227">
        <f>IFERROR(VLOOKUP(A1507,Retenciones1_0!$K$5:$K$237,1,0),0)</f>
        <v>0</v>
      </c>
      <c r="K1507" s="1227">
        <f>IFERROR(VLOOKUP(A1507,Percepciones1_0!$K$5:$K$236,1,0),0)</f>
        <v>0</v>
      </c>
      <c r="L1507" s="1227">
        <f>IFERROR(VLOOKUP(A1507,Guía1_0!$K$5:$K$235,1,0),0)</f>
        <v>0</v>
      </c>
      <c r="M1507" s="1227">
        <f>IFERROR(VLOOKUP(A1507,'Resumen Diario1_1'!$K$5:$K$233,1,0),0)</f>
        <v>0</v>
      </c>
      <c r="N1507" s="1227">
        <f>IFERROR(VLOOKUP(A1507,'Comunicación de Baja1_0'!$K$5:$K$233,1,0),0)</f>
        <v>0</v>
      </c>
      <c r="O1507" s="1227">
        <f>IFERROR(VLOOKUP(A1507,'Resumen de reversiones1_0'!$K$5:$K$1000,1,0),0)</f>
        <v>0</v>
      </c>
      <c r="P1507" s="1227" t="str">
        <f>IFERROR(VLOOKUP(A1507,Factura2_0!$L$5:$L$971,1,0),0)</f>
        <v>4277</v>
      </c>
      <c r="Q1507" s="1227" t="str">
        <f>IFERROR(VLOOKUP($A1507,Boleta2_0!$L$5:$L$1117,1,0),0)</f>
        <v>4277</v>
      </c>
      <c r="R1507" s="1227">
        <f>IFERROR(VLOOKUP($A1507,'Servicios Públicos2_0'!$L$5:$L$462,1,0),0)</f>
        <v>0</v>
      </c>
      <c r="S1507" s="1227">
        <f>IFERROR(VLOOKUP($A1507,NotaCredito2_0!$L$5:$L$457,1,0),0)</f>
        <v>0</v>
      </c>
      <c r="T1507" s="1227">
        <f>IFERROR(VLOOKUP($A1507,NotaDebito2_0!$L$5:$L$454,1,0),0)</f>
        <v>0</v>
      </c>
      <c r="U1507" s="1227">
        <f>IFERROR(VLOOKUP($A1507,General!$D$6:$D$235,1,0),0)</f>
        <v>0</v>
      </c>
      <c r="V1507" s="1227">
        <f>IFERROR(VLOOKUP($A1507,Firma!$H$4:$H$232,1,0),0)</f>
        <v>0</v>
      </c>
      <c r="W1507" s="1232" t="s">
        <v>5291</v>
      </c>
      <c r="X1507" s="1229" t="str">
        <f t="shared" si="25"/>
        <v>4277</v>
      </c>
    </row>
    <row r="1508" spans="1:24" x14ac:dyDescent="0.25">
      <c r="A1508" s="1232" t="s">
        <v>5292</v>
      </c>
      <c r="B1508" s="1475" t="s">
        <v>5295</v>
      </c>
      <c r="C1508" s="1382"/>
      <c r="D1508" s="1090"/>
      <c r="E1508" s="449"/>
      <c r="F1508" s="1227" t="str">
        <f>IFERROR(VLOOKUP(A1508,Factura1_0!$K$5:$K$263,1,0),"0")</f>
        <v>0</v>
      </c>
      <c r="G1508" s="1227">
        <f>IFERROR(VLOOKUP(A1508,Boleta1_0!$K$5:$K$248,1,0),0)</f>
        <v>0</v>
      </c>
      <c r="H1508" s="1227">
        <f>IFERROR(VLOOKUP(A1508,'Nota de Débito1_0'!$K$5:$K$238,1,0),0)</f>
        <v>0</v>
      </c>
      <c r="I1508" s="1227">
        <f>IFERROR(VLOOKUP(A1508,'Nota de Crédito1_0'!$K$5:$K$238,1,0),0)</f>
        <v>0</v>
      </c>
      <c r="J1508" s="1227">
        <f>IFERROR(VLOOKUP(A1508,Retenciones1_0!$K$5:$K$237,1,0),0)</f>
        <v>0</v>
      </c>
      <c r="K1508" s="1227">
        <f>IFERROR(VLOOKUP(A1508,Percepciones1_0!$K$5:$K$236,1,0),0)</f>
        <v>0</v>
      </c>
      <c r="L1508" s="1227">
        <f>IFERROR(VLOOKUP(A1508,Guía1_0!$K$5:$K$235,1,0),0)</f>
        <v>0</v>
      </c>
      <c r="M1508" s="1227">
        <f>IFERROR(VLOOKUP(A1508,'Resumen Diario1_1'!$K$5:$K$233,1,0),0)</f>
        <v>0</v>
      </c>
      <c r="N1508" s="1227">
        <f>IFERROR(VLOOKUP(A1508,'Comunicación de Baja1_0'!$K$5:$K$233,1,0),0)</f>
        <v>0</v>
      </c>
      <c r="O1508" s="1227">
        <f>IFERROR(VLOOKUP(A1508,'Resumen de reversiones1_0'!$K$5:$K$1000,1,0),0)</f>
        <v>0</v>
      </c>
      <c r="P1508" s="1227" t="str">
        <f>IFERROR(VLOOKUP(A1508,Factura2_0!$L$5:$L$971,1,0),0)</f>
        <v>4278</v>
      </c>
      <c r="Q1508" s="1227" t="str">
        <f>IFERROR(VLOOKUP($A1508,Boleta2_0!$L$5:$L$1117,1,0),0)</f>
        <v>4278</v>
      </c>
      <c r="R1508" s="1227">
        <f>IFERROR(VLOOKUP($A1508,'Servicios Públicos2_0'!$L$5:$L$462,1,0),0)</f>
        <v>0</v>
      </c>
      <c r="S1508" s="1227">
        <f>IFERROR(VLOOKUP($A1508,NotaCredito2_0!$L$5:$L$457,1,0),0)</f>
        <v>0</v>
      </c>
      <c r="T1508" s="1227">
        <f>IFERROR(VLOOKUP($A1508,NotaDebito2_0!$L$5:$L$454,1,0),0)</f>
        <v>0</v>
      </c>
      <c r="U1508" s="1227">
        <f>IFERROR(VLOOKUP($A1508,General!$D$6:$D$235,1,0),0)</f>
        <v>0</v>
      </c>
      <c r="V1508" s="1227">
        <f>IFERROR(VLOOKUP($A1508,Firma!$H$4:$H$232,1,0),0)</f>
        <v>0</v>
      </c>
      <c r="W1508" s="1232" t="s">
        <v>5292</v>
      </c>
      <c r="X1508" s="1229" t="str">
        <f t="shared" si="25"/>
        <v>4278</v>
      </c>
    </row>
    <row r="1509" spans="1:24" x14ac:dyDescent="0.25">
      <c r="A1509" s="1232" t="s">
        <v>5293</v>
      </c>
      <c r="B1509" s="1475" t="s">
        <v>5670</v>
      </c>
      <c r="C1509" s="1382"/>
      <c r="D1509" s="1090"/>
      <c r="E1509" s="449"/>
      <c r="F1509" s="1227" t="str">
        <f>IFERROR(VLOOKUP(A1509,Factura1_0!$K$5:$K$263,1,0),"0")</f>
        <v>0</v>
      </c>
      <c r="G1509" s="1227">
        <f>IFERROR(VLOOKUP(A1509,Boleta1_0!$K$5:$K$248,1,0),0)</f>
        <v>0</v>
      </c>
      <c r="H1509" s="1227">
        <f>IFERROR(VLOOKUP(A1509,'Nota de Débito1_0'!$K$5:$K$238,1,0),0)</f>
        <v>0</v>
      </c>
      <c r="I1509" s="1227">
        <f>IFERROR(VLOOKUP(A1509,'Nota de Crédito1_0'!$K$5:$K$238,1,0),0)</f>
        <v>0</v>
      </c>
      <c r="J1509" s="1227">
        <f>IFERROR(VLOOKUP(A1509,Retenciones1_0!$K$5:$K$237,1,0),0)</f>
        <v>0</v>
      </c>
      <c r="K1509" s="1227">
        <f>IFERROR(VLOOKUP(A1509,Percepciones1_0!$K$5:$K$236,1,0),0)</f>
        <v>0</v>
      </c>
      <c r="L1509" s="1227">
        <f>IFERROR(VLOOKUP(A1509,Guía1_0!$K$5:$K$235,1,0),0)</f>
        <v>0</v>
      </c>
      <c r="M1509" s="1227">
        <f>IFERROR(VLOOKUP(A1509,'Resumen Diario1_1'!$K$5:$K$233,1,0),0)</f>
        <v>0</v>
      </c>
      <c r="N1509" s="1227">
        <f>IFERROR(VLOOKUP(A1509,'Comunicación de Baja1_0'!$K$5:$K$233,1,0),0)</f>
        <v>0</v>
      </c>
      <c r="O1509" s="1227">
        <f>IFERROR(VLOOKUP(A1509,'Resumen de reversiones1_0'!$K$5:$K$1000,1,0),0)</f>
        <v>0</v>
      </c>
      <c r="P1509" s="1227" t="str">
        <f>IFERROR(VLOOKUP(A1509,Factura2_0!$L$5:$L$971,1,0),0)</f>
        <v>4279</v>
      </c>
      <c r="Q1509" s="1227" t="str">
        <f>IFERROR(VLOOKUP($A1509,Boleta2_0!$L$5:$L$1117,1,0),0)</f>
        <v>4279</v>
      </c>
      <c r="R1509" s="1227">
        <f>IFERROR(VLOOKUP($A1509,'Servicios Públicos2_0'!$L$5:$L$462,1,0),0)</f>
        <v>0</v>
      </c>
      <c r="S1509" s="1227" t="str">
        <f>IFERROR(VLOOKUP($A1509,NotaCredito2_0!$L$5:$L$457,1,0),0)</f>
        <v>4279</v>
      </c>
      <c r="T1509" s="1227" t="str">
        <f>IFERROR(VLOOKUP($A1509,NotaDebito2_0!$L$5:$L$454,1,0),0)</f>
        <v>4279</v>
      </c>
      <c r="U1509" s="1227">
        <f>IFERROR(VLOOKUP($A1509,General!$D$6:$D$235,1,0),0)</f>
        <v>0</v>
      </c>
      <c r="V1509" s="1227">
        <f>IFERROR(VLOOKUP($A1509,Firma!$H$4:$H$232,1,0),0)</f>
        <v>0</v>
      </c>
      <c r="W1509" s="1232" t="s">
        <v>5293</v>
      </c>
      <c r="X1509" s="1229" t="str">
        <f t="shared" si="25"/>
        <v>4279</v>
      </c>
    </row>
    <row r="1510" spans="1:24" x14ac:dyDescent="0.25">
      <c r="A1510" s="1232" t="s">
        <v>5315</v>
      </c>
      <c r="B1510" s="1475" t="s">
        <v>5316</v>
      </c>
      <c r="C1510" s="1382"/>
      <c r="D1510" s="1090"/>
      <c r="E1510" s="449"/>
      <c r="F1510" s="1227" t="str">
        <f>IFERROR(VLOOKUP(A1510,Factura1_0!$K$5:$K$263,1,0),"0")</f>
        <v>0</v>
      </c>
      <c r="G1510" s="1227">
        <f>IFERROR(VLOOKUP(A1510,Boleta1_0!$K$5:$K$248,1,0),0)</f>
        <v>0</v>
      </c>
      <c r="H1510" s="1227">
        <f>IFERROR(VLOOKUP(A1510,'Nota de Débito1_0'!$K$5:$K$238,1,0),0)</f>
        <v>0</v>
      </c>
      <c r="I1510" s="1227">
        <f>IFERROR(VLOOKUP(A1510,'Nota de Crédito1_0'!$K$5:$K$238,1,0),0)</f>
        <v>0</v>
      </c>
      <c r="J1510" s="1227">
        <f>IFERROR(VLOOKUP(A1510,Retenciones1_0!$K$5:$K$237,1,0),0)</f>
        <v>0</v>
      </c>
      <c r="K1510" s="1227">
        <f>IFERROR(VLOOKUP(A1510,Percepciones1_0!$K$5:$K$236,1,0),0)</f>
        <v>0</v>
      </c>
      <c r="L1510" s="1227">
        <f>IFERROR(VLOOKUP(A1510,Guía1_0!$K$5:$K$235,1,0),0)</f>
        <v>0</v>
      </c>
      <c r="M1510" s="1227">
        <f>IFERROR(VLOOKUP(A1510,'Resumen Diario1_1'!$K$5:$K$233,1,0),0)</f>
        <v>0</v>
      </c>
      <c r="N1510" s="1227">
        <f>IFERROR(VLOOKUP(A1510,'Comunicación de Baja1_0'!$K$5:$K$233,1,0),0)</f>
        <v>0</v>
      </c>
      <c r="O1510" s="1227">
        <f>IFERROR(VLOOKUP(A1510,'Resumen de reversiones1_0'!$K$5:$K$1000,1,0),0)</f>
        <v>0</v>
      </c>
      <c r="P1510" s="1227" t="str">
        <f>IFERROR(VLOOKUP(A1510,Factura2_0!$L$5:$L$971,1,0),0)</f>
        <v>4280</v>
      </c>
      <c r="Q1510" s="1227" t="str">
        <f>IFERROR(VLOOKUP($A1510,Boleta2_0!$L$5:$L$1117,1,0),0)</f>
        <v>4280</v>
      </c>
      <c r="R1510" s="1227">
        <f>IFERROR(VLOOKUP($A1510,'Servicios Públicos2_0'!$L$5:$L$462,1,0),0)</f>
        <v>0</v>
      </c>
      <c r="S1510" s="1227" t="str">
        <f>IFERROR(VLOOKUP($A1510,NotaCredito2_0!$L$5:$L$457,1,0),0)</f>
        <v>4280</v>
      </c>
      <c r="T1510" s="1227" t="str">
        <f>IFERROR(VLOOKUP($A1510,NotaDebito2_0!$L$5:$L$454,1,0),0)</f>
        <v>4280</v>
      </c>
      <c r="U1510" s="1227">
        <f>IFERROR(VLOOKUP($A1510,General!$D$6:$D$235,1,0),0)</f>
        <v>0</v>
      </c>
      <c r="V1510" s="1227">
        <f>IFERROR(VLOOKUP($A1510,Firma!$H$4:$H$232,1,0),0)</f>
        <v>0</v>
      </c>
      <c r="W1510" s="1232" t="s">
        <v>5315</v>
      </c>
      <c r="X1510" s="1229" t="str">
        <f t="shared" si="25"/>
        <v>4280</v>
      </c>
    </row>
    <row r="1511" spans="1:24" x14ac:dyDescent="0.25">
      <c r="A1511" s="1232" t="s">
        <v>5320</v>
      </c>
      <c r="B1511" s="1475" t="s">
        <v>5321</v>
      </c>
      <c r="C1511" s="1382"/>
      <c r="D1511" s="1090"/>
      <c r="E1511" s="449"/>
      <c r="F1511" s="1227" t="str">
        <f>IFERROR(VLOOKUP(A1511,Factura1_0!$K$5:$K$263,1,0),"0")</f>
        <v>0</v>
      </c>
      <c r="G1511" s="1227">
        <f>IFERROR(VLOOKUP(A1511,Boleta1_0!$K$5:$K$248,1,0),0)</f>
        <v>0</v>
      </c>
      <c r="H1511" s="1227">
        <f>IFERROR(VLOOKUP(A1511,'Nota de Débito1_0'!$K$5:$K$238,1,0),0)</f>
        <v>0</v>
      </c>
      <c r="I1511" s="1227">
        <f>IFERROR(VLOOKUP(A1511,'Nota de Crédito1_0'!$K$5:$K$238,1,0),0)</f>
        <v>0</v>
      </c>
      <c r="J1511" s="1227">
        <f>IFERROR(VLOOKUP(A1511,Retenciones1_0!$K$5:$K$237,1,0),0)</f>
        <v>0</v>
      </c>
      <c r="K1511" s="1227">
        <f>IFERROR(VLOOKUP(A1511,Percepciones1_0!$K$5:$K$236,1,0),0)</f>
        <v>0</v>
      </c>
      <c r="L1511" s="1227">
        <f>IFERROR(VLOOKUP(A1511,Guía1_0!$K$5:$K$235,1,0),0)</f>
        <v>0</v>
      </c>
      <c r="M1511" s="1227">
        <f>IFERROR(VLOOKUP(A1511,'Resumen Diario1_1'!$K$5:$K$233,1,0),0)</f>
        <v>0</v>
      </c>
      <c r="N1511" s="1227">
        <f>IFERROR(VLOOKUP(A1511,'Comunicación de Baja1_0'!$K$5:$K$233,1,0),0)</f>
        <v>0</v>
      </c>
      <c r="O1511" s="1227">
        <f>IFERROR(VLOOKUP(A1511,'Resumen de reversiones1_0'!$K$5:$K$1000,1,0),0)</f>
        <v>0</v>
      </c>
      <c r="P1511" s="1227" t="str">
        <f>IFERROR(VLOOKUP(A1511,Factura2_0!$L$5:$L$971,1,0),0)</f>
        <v>4281</v>
      </c>
      <c r="Q1511" s="1227" t="str">
        <f>IFERROR(VLOOKUP($A1511,Boleta2_0!$L$5:$L$1117,1,0),0)</f>
        <v>4281</v>
      </c>
      <c r="R1511" s="1227">
        <f>IFERROR(VLOOKUP($A1511,'Servicios Públicos2_0'!$L$5:$L$462,1,0),0)</f>
        <v>0</v>
      </c>
      <c r="S1511" s="1227">
        <f>IFERROR(VLOOKUP($A1511,NotaCredito2_0!$L$5:$L$457,1,0),0)</f>
        <v>0</v>
      </c>
      <c r="T1511" s="1227">
        <f>IFERROR(VLOOKUP($A1511,NotaDebito2_0!$L$5:$L$454,1,0),0)</f>
        <v>0</v>
      </c>
      <c r="U1511" s="1227">
        <f>IFERROR(VLOOKUP($A1511,General!$D$6:$D$235,1,0),0)</f>
        <v>0</v>
      </c>
      <c r="V1511" s="1227">
        <f>IFERROR(VLOOKUP($A1511,Firma!$H$4:$H$232,1,0),0)</f>
        <v>0</v>
      </c>
      <c r="W1511" s="1232" t="s">
        <v>5320</v>
      </c>
      <c r="X1511" s="1229" t="str">
        <f t="shared" si="25"/>
        <v>4281</v>
      </c>
    </row>
    <row r="1512" spans="1:24" s="432" customFormat="1" x14ac:dyDescent="0.25">
      <c r="A1512" s="1232" t="s">
        <v>5326</v>
      </c>
      <c r="B1512" s="1475" t="s">
        <v>5337</v>
      </c>
      <c r="C1512" s="1382"/>
      <c r="D1512" s="1090"/>
      <c r="E1512" s="449"/>
      <c r="F1512" s="1227" t="str">
        <f>IFERROR(VLOOKUP(A1512,Factura1_0!$K$5:$K$263,1,0),"0")</f>
        <v>0</v>
      </c>
      <c r="G1512" s="1227">
        <f>IFERROR(VLOOKUP(A1512,Boleta1_0!$K$5:$K$248,1,0),0)</f>
        <v>0</v>
      </c>
      <c r="H1512" s="1227">
        <f>IFERROR(VLOOKUP(A1512,'Nota de Débito1_0'!$K$5:$K$238,1,0),0)</f>
        <v>0</v>
      </c>
      <c r="I1512" s="1227">
        <f>IFERROR(VLOOKUP(A1512,'Nota de Crédito1_0'!$K$5:$K$238,1,0),0)</f>
        <v>0</v>
      </c>
      <c r="J1512" s="1227">
        <f>IFERROR(VLOOKUP(A1512,Retenciones1_0!$K$5:$K$237,1,0),0)</f>
        <v>0</v>
      </c>
      <c r="K1512" s="1227">
        <f>IFERROR(VLOOKUP(A1512,Percepciones1_0!$K$5:$K$236,1,0),0)</f>
        <v>0</v>
      </c>
      <c r="L1512" s="1227">
        <f>IFERROR(VLOOKUP(A1512,Guía1_0!$K$5:$K$235,1,0),0)</f>
        <v>0</v>
      </c>
      <c r="M1512" s="1227">
        <f>IFERROR(VLOOKUP(A1512,'Resumen Diario1_1'!$K$5:$K$233,1,0),0)</f>
        <v>0</v>
      </c>
      <c r="N1512" s="1227">
        <f>IFERROR(VLOOKUP(A1512,'Comunicación de Baja1_0'!$K$5:$K$233,1,0),0)</f>
        <v>0</v>
      </c>
      <c r="O1512" s="1227">
        <f>IFERROR(VLOOKUP(A1512,'Resumen de reversiones1_0'!$K$5:$K$1000,1,0),0)</f>
        <v>0</v>
      </c>
      <c r="P1512" s="1227" t="str">
        <f>IFERROR(VLOOKUP(A1512,Factura2_0!$L$5:$L$971,1,0),0)</f>
        <v>4282</v>
      </c>
      <c r="Q1512" s="1227" t="str">
        <f>IFERROR(VLOOKUP($A1512,Boleta2_0!$L$5:$L$1117,1,0),0)</f>
        <v>4282</v>
      </c>
      <c r="R1512" s="1227">
        <f>IFERROR(VLOOKUP($A1512,'Servicios Públicos2_0'!$L$5:$L$462,1,0),0)</f>
        <v>0</v>
      </c>
      <c r="S1512" s="1227">
        <f>IFERROR(VLOOKUP($A1512,NotaCredito2_0!$L$5:$L$457,1,0),0)</f>
        <v>0</v>
      </c>
      <c r="T1512" s="1227">
        <f>IFERROR(VLOOKUP($A1512,NotaDebito2_0!$L$5:$L$454,1,0),0)</f>
        <v>0</v>
      </c>
      <c r="U1512" s="1227">
        <f>IFERROR(VLOOKUP($A1512,General!$D$6:$D$235,1,0),0)</f>
        <v>0</v>
      </c>
      <c r="V1512" s="1227">
        <f>IFERROR(VLOOKUP($A1512,Firma!$H$4:$H$232,1,0),0)</f>
        <v>0</v>
      </c>
      <c r="W1512" s="1232" t="s">
        <v>5326</v>
      </c>
      <c r="X1512" s="1229" t="str">
        <f t="shared" si="25"/>
        <v>4282</v>
      </c>
    </row>
    <row r="1513" spans="1:24" s="432" customFormat="1" x14ac:dyDescent="0.25">
      <c r="A1513" s="1232" t="s">
        <v>5622</v>
      </c>
      <c r="B1513" s="1479" t="s">
        <v>5647</v>
      </c>
      <c r="C1513" s="1382"/>
      <c r="D1513" s="1090"/>
      <c r="E1513" s="449"/>
      <c r="F1513" s="1227" t="str">
        <f>IFERROR(VLOOKUP(A1513,Factura1_0!$K$5:$K$263,1,0),"0")</f>
        <v>0</v>
      </c>
      <c r="G1513" s="1227">
        <f>IFERROR(VLOOKUP(A1513,Boleta1_0!$K$5:$K$248,1,0),0)</f>
        <v>0</v>
      </c>
      <c r="H1513" s="1227">
        <f>IFERROR(VLOOKUP(A1513,'Nota de Débito1_0'!$K$5:$K$238,1,0),0)</f>
        <v>0</v>
      </c>
      <c r="I1513" s="1227">
        <f>IFERROR(VLOOKUP(A1513,'Nota de Crédito1_0'!$K$5:$K$238,1,0),0)</f>
        <v>0</v>
      </c>
      <c r="J1513" s="1227">
        <f>IFERROR(VLOOKUP(A1513,Retenciones1_0!$K$5:$K$237,1,0),0)</f>
        <v>0</v>
      </c>
      <c r="K1513" s="1227">
        <f>IFERROR(VLOOKUP(A1513,Percepciones1_0!$K$5:$K$236,1,0),0)</f>
        <v>0</v>
      </c>
      <c r="L1513" s="1227">
        <f>IFERROR(VLOOKUP(A1513,Guía1_0!$K$5:$K$235,1,0),0)</f>
        <v>0</v>
      </c>
      <c r="M1513" s="1227">
        <f>IFERROR(VLOOKUP(A1513,'Resumen Diario1_1'!$K$5:$K$233,1,0),0)</f>
        <v>0</v>
      </c>
      <c r="N1513" s="1227">
        <f>IFERROR(VLOOKUP(A1513,'Comunicación de Baja1_0'!$K$5:$K$233,1,0),0)</f>
        <v>0</v>
      </c>
      <c r="O1513" s="1227">
        <f>IFERROR(VLOOKUP(A1513,'Resumen de reversiones1_0'!$K$5:$K$1000,1,0),0)</f>
        <v>0</v>
      </c>
      <c r="P1513" s="1227">
        <f>IFERROR(VLOOKUP(A1513,Factura2_0!$L$5:$L$971,1,0),0)</f>
        <v>0</v>
      </c>
      <c r="Q1513" s="1227">
        <f>IFERROR(VLOOKUP($A1513,Boleta2_0!$L$5:$L$1117,1,0),0)</f>
        <v>0</v>
      </c>
      <c r="R1513" s="1227">
        <f>IFERROR(VLOOKUP($A1513,'Servicios Públicos2_0'!$L$5:$L$462,1,0),0)</f>
        <v>0</v>
      </c>
      <c r="S1513" s="1227">
        <f>IFERROR(VLOOKUP($A1513,NotaCredito2_0!$L$5:$L$457,1,0),0)</f>
        <v>0</v>
      </c>
      <c r="T1513" s="1227">
        <f>IFERROR(VLOOKUP($A1513,NotaDebito2_0!$L$5:$L$454,1,0),0)</f>
        <v>0</v>
      </c>
      <c r="U1513" s="1227">
        <f>IFERROR(VLOOKUP($A1513,General!$D$6:$D$235,1,0),0)</f>
        <v>0</v>
      </c>
      <c r="V1513" s="1227">
        <f>IFERROR(VLOOKUP($A1513,Firma!$H$4:$H$232,1,0),0)</f>
        <v>0</v>
      </c>
      <c r="W1513" s="1232" t="s">
        <v>5622</v>
      </c>
      <c r="X1513" s="1229" t="str">
        <f t="shared" si="25"/>
        <v>4283</v>
      </c>
    </row>
    <row r="1514" spans="1:24" s="535" customFormat="1" x14ac:dyDescent="0.25">
      <c r="A1514" s="1232" t="s">
        <v>5646</v>
      </c>
      <c r="B1514" s="1479" t="s">
        <v>5648</v>
      </c>
      <c r="C1514" s="1382"/>
      <c r="D1514" s="1090"/>
      <c r="E1514" s="529"/>
      <c r="F1514" s="1227" t="str">
        <f>IFERROR(VLOOKUP(A1514,Factura1_0!$K$5:$K$263,1,0),"0")</f>
        <v>0</v>
      </c>
      <c r="G1514" s="1227">
        <f>IFERROR(VLOOKUP(A1514,Boleta1_0!$K$5:$K$248,1,0),0)</f>
        <v>0</v>
      </c>
      <c r="H1514" s="1227">
        <f>IFERROR(VLOOKUP(A1514,'Nota de Débito1_0'!$K$5:$K$238,1,0),0)</f>
        <v>0</v>
      </c>
      <c r="I1514" s="1227">
        <f>IFERROR(VLOOKUP(A1514,'Nota de Crédito1_0'!$K$5:$K$238,1,0),0)</f>
        <v>0</v>
      </c>
      <c r="J1514" s="1227">
        <f>IFERROR(VLOOKUP(A1514,Retenciones1_0!$K$5:$K$237,1,0),0)</f>
        <v>0</v>
      </c>
      <c r="K1514" s="1227">
        <f>IFERROR(VLOOKUP(A1514,Percepciones1_0!$K$5:$K$236,1,0),0)</f>
        <v>0</v>
      </c>
      <c r="L1514" s="1227">
        <f>IFERROR(VLOOKUP(A1514,Guía1_0!$K$5:$K$235,1,0),0)</f>
        <v>0</v>
      </c>
      <c r="M1514" s="1227">
        <f>IFERROR(VLOOKUP(A1514,'Resumen Diario1_1'!$K$5:$K$233,1,0),0)</f>
        <v>0</v>
      </c>
      <c r="N1514" s="1227">
        <f>IFERROR(VLOOKUP(A1514,'Comunicación de Baja1_0'!$K$5:$K$233,1,0),0)</f>
        <v>0</v>
      </c>
      <c r="O1514" s="1227">
        <f>IFERROR(VLOOKUP(A1514,'Resumen de reversiones1_0'!$K$5:$K$1000,1,0),0)</f>
        <v>0</v>
      </c>
      <c r="P1514" s="1227">
        <f>IFERROR(VLOOKUP(A1514,Factura2_0!$L$5:$L$971,1,0),0)</f>
        <v>0</v>
      </c>
      <c r="Q1514" s="1227">
        <f>IFERROR(VLOOKUP($A1514,Boleta2_0!$L$5:$L$1117,1,0),0)</f>
        <v>0</v>
      </c>
      <c r="R1514" s="1227">
        <f>IFERROR(VLOOKUP($A1514,'Servicios Públicos2_0'!$L$5:$L$462,1,0),0)</f>
        <v>0</v>
      </c>
      <c r="S1514" s="1227">
        <f>IFERROR(VLOOKUP($A1514,NotaCredito2_0!$L$5:$L$457,1,0),0)</f>
        <v>0</v>
      </c>
      <c r="T1514" s="1227">
        <f>IFERROR(VLOOKUP($A1514,NotaDebito2_0!$L$5:$L$454,1,0),0)</f>
        <v>0</v>
      </c>
      <c r="U1514" s="1227">
        <f>IFERROR(VLOOKUP($A1514,General!$D$6:$D$235,1,0),0)</f>
        <v>0</v>
      </c>
      <c r="V1514" s="1227">
        <f>IFERROR(VLOOKUP($A1514,Firma!$H$4:$H$232,1,0),0)</f>
        <v>0</v>
      </c>
      <c r="W1514" s="1232" t="s">
        <v>5646</v>
      </c>
      <c r="X1514" s="1229" t="str">
        <f t="shared" si="25"/>
        <v>4284</v>
      </c>
    </row>
    <row r="1515" spans="1:24" s="535" customFormat="1" x14ac:dyDescent="0.25">
      <c r="A1515" s="1232" t="s">
        <v>5998</v>
      </c>
      <c r="B1515" s="1432" t="s">
        <v>5999</v>
      </c>
      <c r="C1515" s="1382"/>
      <c r="D1515" s="1090"/>
      <c r="E1515" s="529"/>
      <c r="F1515" s="1227" t="str">
        <f>IFERROR(VLOOKUP(A1515,Factura1_0!$K$5:$K$263,1,0),"0")</f>
        <v>0</v>
      </c>
      <c r="G1515" s="1227">
        <f>IFERROR(VLOOKUP(A1515,Boleta1_0!$K$5:$K$248,1,0),0)</f>
        <v>0</v>
      </c>
      <c r="H1515" s="1227">
        <f>IFERROR(VLOOKUP(A1515,'Nota de Débito1_0'!$K$5:$K$238,1,0),0)</f>
        <v>0</v>
      </c>
      <c r="I1515" s="1227">
        <f>IFERROR(VLOOKUP(A1515,'Nota de Crédito1_0'!$K$5:$K$238,1,0),0)</f>
        <v>0</v>
      </c>
      <c r="J1515" s="1227">
        <f>IFERROR(VLOOKUP(A1515,Retenciones1_0!$K$5:$K$237,1,0),0)</f>
        <v>0</v>
      </c>
      <c r="K1515" s="1227" t="str">
        <f>IFERROR(VLOOKUP(A1515,Percepciones1_0!$K$5:$K$236,1,0),0)</f>
        <v>4285</v>
      </c>
      <c r="L1515" s="1227">
        <f>IFERROR(VLOOKUP(A1515,Guía1_0!$K$5:$K$235,1,0),0)</f>
        <v>0</v>
      </c>
      <c r="M1515" s="1227">
        <f>IFERROR(VLOOKUP(A1515,'Resumen Diario1_1'!$K$5:$K$233,1,0),0)</f>
        <v>0</v>
      </c>
      <c r="N1515" s="1227">
        <f>IFERROR(VLOOKUP(A1515,'Comunicación de Baja1_0'!$K$5:$K$233,1,0),0)</f>
        <v>0</v>
      </c>
      <c r="O1515" s="1227">
        <f>IFERROR(VLOOKUP(A1515,'Resumen de reversiones1_0'!$K$5:$K$1000,1,0),0)</f>
        <v>0</v>
      </c>
      <c r="P1515" s="1227">
        <f>IFERROR(VLOOKUP(A1515,Factura2_0!$L$5:$L$971,1,0),0)</f>
        <v>0</v>
      </c>
      <c r="Q1515" s="1227">
        <f>IFERROR(VLOOKUP($A1515,Boleta2_0!$L$5:$L$1117,1,0),0)</f>
        <v>0</v>
      </c>
      <c r="R1515" s="1227">
        <f>IFERROR(VLOOKUP($A1515,'Servicios Públicos2_0'!$L$5:$L$462,1,0),0)</f>
        <v>0</v>
      </c>
      <c r="S1515" s="1227">
        <f>IFERROR(VLOOKUP($A1515,NotaCredito2_0!$L$5:$L$457,1,0),0)</f>
        <v>0</v>
      </c>
      <c r="T1515" s="1227">
        <f>IFERROR(VLOOKUP($A1515,NotaDebito2_0!$L$5:$L$454,1,0),0)</f>
        <v>0</v>
      </c>
      <c r="U1515" s="1227">
        <f>IFERROR(VLOOKUP($A1515,General!$D$6:$D$235,1,0),0)</f>
        <v>0</v>
      </c>
      <c r="V1515" s="1227">
        <f>IFERROR(VLOOKUP($A1515,Firma!$H$4:$H$232,1,0),0)</f>
        <v>0</v>
      </c>
      <c r="W1515" s="1232" t="s">
        <v>5998</v>
      </c>
      <c r="X1515" s="1229" t="str">
        <f t="shared" si="25"/>
        <v>4285</v>
      </c>
    </row>
    <row r="1516" spans="1:24" s="535" customFormat="1" x14ac:dyDescent="0.25">
      <c r="A1516" s="1232" t="s">
        <v>6066</v>
      </c>
      <c r="B1516" s="1432" t="s">
        <v>6067</v>
      </c>
      <c r="C1516" s="1382"/>
      <c r="D1516" s="1090"/>
      <c r="E1516" s="529"/>
      <c r="F1516" s="1227" t="str">
        <f>IFERROR(VLOOKUP(A1516,Factura1_0!$K$5:$K$263,1,0),"0")</f>
        <v>0</v>
      </c>
      <c r="G1516" s="1227">
        <f>IFERROR(VLOOKUP(A1516,Boleta1_0!$K$5:$K$248,1,0),0)</f>
        <v>0</v>
      </c>
      <c r="H1516" s="1227">
        <f>IFERROR(VLOOKUP(A1516,'Nota de Débito1_0'!$K$5:$K$238,1,0),0)</f>
        <v>0</v>
      </c>
      <c r="I1516" s="1227">
        <f>IFERROR(VLOOKUP(A1516,'Nota de Crédito1_0'!$K$5:$K$238,1,0),0)</f>
        <v>0</v>
      </c>
      <c r="J1516" s="1227">
        <f>IFERROR(VLOOKUP(A1516,Retenciones1_0!$K$5:$K$237,1,0),0)</f>
        <v>0</v>
      </c>
      <c r="K1516" s="1227">
        <f>IFERROR(VLOOKUP(A1516,Percepciones1_0!$K$5:$K$236,1,0),0)</f>
        <v>0</v>
      </c>
      <c r="L1516" s="1227">
        <f>IFERROR(VLOOKUP(A1516,Guía1_0!$K$5:$K$235,1,0),0)</f>
        <v>0</v>
      </c>
      <c r="M1516" s="1227">
        <f>IFERROR(VLOOKUP(A1516,'Resumen Diario1_1'!$K$5:$K$233,1,0),0)</f>
        <v>0</v>
      </c>
      <c r="N1516" s="1227">
        <f>IFERROR(VLOOKUP(A1516,'Comunicación de Baja1_0'!$K$5:$K$233,1,0),0)</f>
        <v>0</v>
      </c>
      <c r="O1516" s="1227">
        <f>IFERROR(VLOOKUP(A1516,'Resumen de reversiones1_0'!$K$5:$K$1000,1,0),0)</f>
        <v>0</v>
      </c>
      <c r="P1516" s="1227" t="str">
        <f>IFERROR(VLOOKUP(A1516,Factura2_0!$L$5:$L$971,1,0),0)</f>
        <v>4286</v>
      </c>
      <c r="Q1516" s="1227">
        <f>IFERROR(VLOOKUP($A1516,Boleta2_0!$L$5:$L$1117,1,0),0)</f>
        <v>0</v>
      </c>
      <c r="R1516" s="1227">
        <f>IFERROR(VLOOKUP($A1516,'Servicios Públicos2_0'!$L$5:$L$462,1,0),0)</f>
        <v>0</v>
      </c>
      <c r="S1516" s="1227">
        <f>IFERROR(VLOOKUP($A1516,NotaCredito2_0!$L$5:$L$457,1,0),0)</f>
        <v>0</v>
      </c>
      <c r="T1516" s="1227">
        <f>IFERROR(VLOOKUP($A1516,NotaDebito2_0!$L$5:$L$454,1,0),0)</f>
        <v>0</v>
      </c>
      <c r="U1516" s="1227">
        <f>IFERROR(VLOOKUP($A1516,General!$D$6:$D$235,1,0),0)</f>
        <v>0</v>
      </c>
      <c r="V1516" s="1227">
        <f>IFERROR(VLOOKUP($A1516,Firma!$H$4:$H$232,1,0),0)</f>
        <v>0</v>
      </c>
      <c r="W1516" s="1232" t="s">
        <v>6066</v>
      </c>
      <c r="X1516" s="1229" t="str">
        <f t="shared" si="25"/>
        <v>4286</v>
      </c>
    </row>
    <row r="1517" spans="1:24" s="535" customFormat="1" x14ac:dyDescent="0.25">
      <c r="A1517" s="1232" t="s">
        <v>6193</v>
      </c>
      <c r="B1517" s="1425" t="s">
        <v>6212</v>
      </c>
      <c r="C1517" s="1382"/>
      <c r="D1517" s="1090"/>
      <c r="E1517" s="529"/>
      <c r="F1517" s="1227" t="str">
        <f>IFERROR(VLOOKUP(A1517,Factura1_0!$K$5:$K$263,1,0),"0")</f>
        <v>0</v>
      </c>
      <c r="G1517" s="1227">
        <f>IFERROR(VLOOKUP(A1517,Boleta1_0!$K$5:$K$248,1,0),0)</f>
        <v>0</v>
      </c>
      <c r="H1517" s="1227">
        <f>IFERROR(VLOOKUP(A1517,'Nota de Débito1_0'!$K$5:$K$238,1,0),0)</f>
        <v>0</v>
      </c>
      <c r="I1517" s="1227">
        <f>IFERROR(VLOOKUP(A1517,'Nota de Crédito1_0'!$K$5:$K$238,1,0),0)</f>
        <v>0</v>
      </c>
      <c r="J1517" s="1227">
        <f>IFERROR(VLOOKUP(A1517,Retenciones1_0!$K$5:$K$237,1,0),0)</f>
        <v>0</v>
      </c>
      <c r="K1517" s="1227">
        <f>IFERROR(VLOOKUP(A1517,Percepciones1_0!$K$5:$K$236,1,0),0)</f>
        <v>0</v>
      </c>
      <c r="L1517" s="1227">
        <f>IFERROR(VLOOKUP(A1517,Guía1_0!$K$5:$K$235,1,0),0)</f>
        <v>0</v>
      </c>
      <c r="M1517" s="1227">
        <f>IFERROR(VLOOKUP(A1517,'Resumen Diario1_1'!$K$5:$K$233,1,0),0)</f>
        <v>0</v>
      </c>
      <c r="N1517" s="1227">
        <f>IFERROR(VLOOKUP(A1517,'Comunicación de Baja1_0'!$K$5:$K$233,1,0),0)</f>
        <v>0</v>
      </c>
      <c r="O1517" s="1227">
        <f>IFERROR(VLOOKUP(A1517,'Resumen de reversiones1_0'!$K$5:$K$1000,1,0),0)</f>
        <v>0</v>
      </c>
      <c r="P1517" s="1227" t="str">
        <f>IFERROR(VLOOKUP(A1517,Factura2_0!$L$5:$L$971,1,0),0)</f>
        <v>4287</v>
      </c>
      <c r="Q1517" s="1227" t="str">
        <f>IFERROR(VLOOKUP($A1517,Boleta2_0!$L$5:$L$1117,1,0),0)</f>
        <v>4287</v>
      </c>
      <c r="R1517" s="1227">
        <f>IFERROR(VLOOKUP($A1517,'Servicios Públicos2_0'!$L$5:$L$462,1,0),0)</f>
        <v>0</v>
      </c>
      <c r="S1517" s="1227">
        <f>IFERROR(VLOOKUP($A1517,NotaCredito2_0!$L$5:$L$457,1,0),0)</f>
        <v>0</v>
      </c>
      <c r="T1517" s="1227" t="str">
        <f>IFERROR(VLOOKUP($A1517,NotaDebito2_0!$L$5:$L$454,1,0),0)</f>
        <v>4287</v>
      </c>
      <c r="U1517" s="1227">
        <f>IFERROR(VLOOKUP($A1517,General!$D$6:$D$235,1,0),0)</f>
        <v>0</v>
      </c>
      <c r="V1517" s="1227">
        <f>IFERROR(VLOOKUP($A1517,Firma!$H$4:$H$232,1,0),0)</f>
        <v>0</v>
      </c>
      <c r="W1517" s="1232" t="s">
        <v>6193</v>
      </c>
      <c r="X1517" s="1229" t="str">
        <f t="shared" si="25"/>
        <v>4287</v>
      </c>
    </row>
    <row r="1518" spans="1:24" s="535" customFormat="1" x14ac:dyDescent="0.25">
      <c r="A1518" s="1232" t="s">
        <v>6199</v>
      </c>
      <c r="B1518" s="1425" t="s">
        <v>6209</v>
      </c>
      <c r="C1518" s="1382"/>
      <c r="D1518" s="1090"/>
      <c r="E1518" s="529"/>
      <c r="F1518" s="1227" t="str">
        <f>IFERROR(VLOOKUP(A1518,Factura1_0!$K$5:$K$263,1,0),"0")</f>
        <v>0</v>
      </c>
      <c r="G1518" s="1227">
        <f>IFERROR(VLOOKUP(A1518,Boleta1_0!$K$5:$K$248,1,0),0)</f>
        <v>0</v>
      </c>
      <c r="H1518" s="1227">
        <f>IFERROR(VLOOKUP(A1518,'Nota de Débito1_0'!$K$5:$K$238,1,0),0)</f>
        <v>0</v>
      </c>
      <c r="I1518" s="1227">
        <f>IFERROR(VLOOKUP(A1518,'Nota de Crédito1_0'!$K$5:$K$238,1,0),0)</f>
        <v>0</v>
      </c>
      <c r="J1518" s="1227">
        <f>IFERROR(VLOOKUP(A1518,Retenciones1_0!$K$5:$K$237,1,0),0)</f>
        <v>0</v>
      </c>
      <c r="K1518" s="1227">
        <f>IFERROR(VLOOKUP(A1518,Percepciones1_0!$K$5:$K$236,1,0),0)</f>
        <v>0</v>
      </c>
      <c r="L1518" s="1227">
        <f>IFERROR(VLOOKUP(A1518,Guía1_0!$K$5:$K$235,1,0),0)</f>
        <v>0</v>
      </c>
      <c r="M1518" s="1227">
        <f>IFERROR(VLOOKUP(A1518,'Resumen Diario1_1'!$K$5:$K$233,1,0),0)</f>
        <v>0</v>
      </c>
      <c r="N1518" s="1227">
        <f>IFERROR(VLOOKUP(A1518,'Comunicación de Baja1_0'!$K$5:$K$233,1,0),0)</f>
        <v>0</v>
      </c>
      <c r="O1518" s="1227">
        <f>IFERROR(VLOOKUP(A1518,'Resumen de reversiones1_0'!$K$5:$K$1000,1,0),0)</f>
        <v>0</v>
      </c>
      <c r="P1518" s="1227" t="str">
        <f>IFERROR(VLOOKUP(A1518,Factura2_0!$L$5:$L$971,1,0),0)</f>
        <v>4288</v>
      </c>
      <c r="Q1518" s="1227" t="str">
        <f>IFERROR(VLOOKUP($A1518,Boleta2_0!$L$5:$L$1117,1,0),0)</f>
        <v>4288</v>
      </c>
      <c r="R1518" s="1227" t="str">
        <f>IFERROR(VLOOKUP($A1518,'Servicios Públicos2_0'!$L$5:$L$462,1,0),0)</f>
        <v>4288</v>
      </c>
      <c r="S1518" s="1227" t="str">
        <f>IFERROR(VLOOKUP($A1518,NotaCredito2_0!$L$5:$L$457,1,0),0)</f>
        <v>4288</v>
      </c>
      <c r="T1518" s="1227" t="str">
        <f>IFERROR(VLOOKUP($A1518,NotaDebito2_0!$L$5:$L$454,1,0),0)</f>
        <v>4288</v>
      </c>
      <c r="U1518" s="1227">
        <f>IFERROR(VLOOKUP($A1518,General!$D$6:$D$235,1,0),0)</f>
        <v>0</v>
      </c>
      <c r="V1518" s="1227">
        <f>IFERROR(VLOOKUP($A1518,Firma!$H$4:$H$232,1,0),0)</f>
        <v>0</v>
      </c>
      <c r="W1518" s="1232" t="s">
        <v>6199</v>
      </c>
      <c r="X1518" s="1229" t="str">
        <f t="shared" si="25"/>
        <v>4288</v>
      </c>
    </row>
    <row r="1519" spans="1:24" s="535" customFormat="1" x14ac:dyDescent="0.25">
      <c r="A1519" s="1232" t="s">
        <v>6200</v>
      </c>
      <c r="B1519" s="1425" t="s">
        <v>6210</v>
      </c>
      <c r="C1519" s="1382"/>
      <c r="D1519" s="1090"/>
      <c r="E1519" s="529"/>
      <c r="F1519" s="1227" t="str">
        <f>IFERROR(VLOOKUP(A1519,Factura1_0!$K$5:$K$263,1,0),"0")</f>
        <v>0</v>
      </c>
      <c r="G1519" s="1227">
        <f>IFERROR(VLOOKUP(A1519,Boleta1_0!$K$5:$K$248,1,0),0)</f>
        <v>0</v>
      </c>
      <c r="H1519" s="1227">
        <f>IFERROR(VLOOKUP(A1519,'Nota de Débito1_0'!$K$5:$K$238,1,0),0)</f>
        <v>0</v>
      </c>
      <c r="I1519" s="1227">
        <f>IFERROR(VLOOKUP(A1519,'Nota de Crédito1_0'!$K$5:$K$238,1,0),0)</f>
        <v>0</v>
      </c>
      <c r="J1519" s="1227">
        <f>IFERROR(VLOOKUP(A1519,Retenciones1_0!$K$5:$K$237,1,0),0)</f>
        <v>0</v>
      </c>
      <c r="K1519" s="1227">
        <f>IFERROR(VLOOKUP(A1519,Percepciones1_0!$K$5:$K$236,1,0),0)</f>
        <v>0</v>
      </c>
      <c r="L1519" s="1227">
        <f>IFERROR(VLOOKUP(A1519,Guía1_0!$K$5:$K$235,1,0),0)</f>
        <v>0</v>
      </c>
      <c r="M1519" s="1227">
        <f>IFERROR(VLOOKUP(A1519,'Resumen Diario1_1'!$K$5:$K$233,1,0),0)</f>
        <v>0</v>
      </c>
      <c r="N1519" s="1227">
        <f>IFERROR(VLOOKUP(A1519,'Comunicación de Baja1_0'!$K$5:$K$233,1,0),0)</f>
        <v>0</v>
      </c>
      <c r="O1519" s="1227">
        <f>IFERROR(VLOOKUP(A1519,'Resumen de reversiones1_0'!$K$5:$K$1000,1,0),0)</f>
        <v>0</v>
      </c>
      <c r="P1519" s="1227" t="str">
        <f>IFERROR(VLOOKUP(A1519,Factura2_0!$L$5:$L$971,1,0),0)</f>
        <v>4289</v>
      </c>
      <c r="Q1519" s="1227" t="str">
        <f>IFERROR(VLOOKUP($A1519,Boleta2_0!$L$5:$L$1117,1,0),0)</f>
        <v>4289</v>
      </c>
      <c r="R1519" s="1227" t="str">
        <f>IFERROR(VLOOKUP($A1519,'Servicios Públicos2_0'!$L$5:$L$462,1,0),0)</f>
        <v>4289</v>
      </c>
      <c r="S1519" s="1227">
        <f>IFERROR(VLOOKUP($A1519,NotaCredito2_0!$L$5:$L$457,1,0),0)</f>
        <v>0</v>
      </c>
      <c r="T1519" s="1227">
        <f>IFERROR(VLOOKUP($A1519,NotaDebito2_0!$L$5:$L$454,1,0),0)</f>
        <v>0</v>
      </c>
      <c r="U1519" s="1227">
        <f>IFERROR(VLOOKUP($A1519,General!$D$6:$D$235,1,0),0)</f>
        <v>0</v>
      </c>
      <c r="V1519" s="1227">
        <f>IFERROR(VLOOKUP($A1519,Firma!$H$4:$H$232,1,0),0)</f>
        <v>0</v>
      </c>
      <c r="W1519" s="1232" t="s">
        <v>6200</v>
      </c>
      <c r="X1519" s="1229" t="str">
        <f t="shared" si="25"/>
        <v>4289</v>
      </c>
    </row>
    <row r="1520" spans="1:24" s="535" customFormat="1" x14ac:dyDescent="0.25">
      <c r="A1520" s="1232" t="s">
        <v>6201</v>
      </c>
      <c r="B1520" s="1425" t="s">
        <v>6211</v>
      </c>
      <c r="C1520" s="1382"/>
      <c r="D1520" s="1090"/>
      <c r="E1520" s="529"/>
      <c r="F1520" s="1227" t="str">
        <f>IFERROR(VLOOKUP(A1520,Factura1_0!$K$5:$K$263,1,0),"0")</f>
        <v>0</v>
      </c>
      <c r="G1520" s="1227">
        <f>IFERROR(VLOOKUP(A1520,Boleta1_0!$K$5:$K$248,1,0),0)</f>
        <v>0</v>
      </c>
      <c r="H1520" s="1227">
        <f>IFERROR(VLOOKUP(A1520,'Nota de Débito1_0'!$K$5:$K$238,1,0),0)</f>
        <v>0</v>
      </c>
      <c r="I1520" s="1227">
        <f>IFERROR(VLOOKUP(A1520,'Nota de Crédito1_0'!$K$5:$K$238,1,0),0)</f>
        <v>0</v>
      </c>
      <c r="J1520" s="1227">
        <f>IFERROR(VLOOKUP(A1520,Retenciones1_0!$K$5:$K$237,1,0),0)</f>
        <v>0</v>
      </c>
      <c r="K1520" s="1227">
        <f>IFERROR(VLOOKUP(A1520,Percepciones1_0!$K$5:$K$236,1,0),0)</f>
        <v>0</v>
      </c>
      <c r="L1520" s="1227">
        <f>IFERROR(VLOOKUP(A1520,Guía1_0!$K$5:$K$235,1,0),0)</f>
        <v>0</v>
      </c>
      <c r="M1520" s="1227">
        <f>IFERROR(VLOOKUP(A1520,'Resumen Diario1_1'!$K$5:$K$233,1,0),0)</f>
        <v>0</v>
      </c>
      <c r="N1520" s="1227">
        <f>IFERROR(VLOOKUP(A1520,'Comunicación de Baja1_0'!$K$5:$K$233,1,0),0)</f>
        <v>0</v>
      </c>
      <c r="O1520" s="1227">
        <f>IFERROR(VLOOKUP(A1520,'Resumen de reversiones1_0'!$K$5:$K$1000,1,0),0)</f>
        <v>0</v>
      </c>
      <c r="P1520" s="1227" t="str">
        <f>IFERROR(VLOOKUP(A1520,Factura2_0!$L$5:$L$971,1,0),0)</f>
        <v>4290</v>
      </c>
      <c r="Q1520" s="1227" t="str">
        <f>IFERROR(VLOOKUP($A1520,Boleta2_0!$L$5:$L$1117,1,0),0)</f>
        <v>4290</v>
      </c>
      <c r="R1520" s="1227" t="str">
        <f>IFERROR(VLOOKUP($A1520,'Servicios Públicos2_0'!$L$5:$L$462,1,0),0)</f>
        <v>4290</v>
      </c>
      <c r="S1520" s="1227" t="str">
        <f>IFERROR(VLOOKUP($A1520,NotaCredito2_0!$L$5:$L$457,1,0),0)</f>
        <v>4290</v>
      </c>
      <c r="T1520" s="1227" t="str">
        <f>IFERROR(VLOOKUP($A1520,NotaDebito2_0!$L$5:$L$454,1,0),0)</f>
        <v>4290</v>
      </c>
      <c r="U1520" s="1227">
        <f>IFERROR(VLOOKUP($A1520,General!$D$6:$D$235,1,0),0)</f>
        <v>0</v>
      </c>
      <c r="V1520" s="1227">
        <f>IFERROR(VLOOKUP($A1520,Firma!$H$4:$H$232,1,0),0)</f>
        <v>0</v>
      </c>
      <c r="W1520" s="1232" t="s">
        <v>6201</v>
      </c>
      <c r="X1520" s="1229" t="str">
        <f t="shared" si="25"/>
        <v>4290</v>
      </c>
    </row>
    <row r="1521" spans="1:24" s="535" customFormat="1" x14ac:dyDescent="0.25">
      <c r="A1521" s="1232" t="s">
        <v>6224</v>
      </c>
      <c r="B1521" s="1479" t="s">
        <v>6225</v>
      </c>
      <c r="C1521" s="1382"/>
      <c r="D1521" s="1090"/>
      <c r="E1521" s="529"/>
      <c r="F1521" s="1227" t="str">
        <f>IFERROR(VLOOKUP(A1521,Factura1_0!$K$5:$K$263,1,0),"0")</f>
        <v>0</v>
      </c>
      <c r="G1521" s="1227">
        <f>IFERROR(VLOOKUP(A1521,Boleta1_0!$K$5:$K$248,1,0),0)</f>
        <v>0</v>
      </c>
      <c r="H1521" s="1227">
        <f>IFERROR(VLOOKUP(A1521,'Nota de Débito1_0'!$K$5:$K$238,1,0),0)</f>
        <v>0</v>
      </c>
      <c r="I1521" s="1227">
        <f>IFERROR(VLOOKUP(A1521,'Nota de Crédito1_0'!$K$5:$K$238,1,0),0)</f>
        <v>0</v>
      </c>
      <c r="J1521" s="1227">
        <f>IFERROR(VLOOKUP(A1521,Retenciones1_0!$K$5:$K$237,1,0),0)</f>
        <v>0</v>
      </c>
      <c r="K1521" s="1227">
        <f>IFERROR(VLOOKUP(A1521,Percepciones1_0!$K$5:$K$236,1,0),0)</f>
        <v>0</v>
      </c>
      <c r="L1521" s="1227">
        <f>IFERROR(VLOOKUP(A1521,Guía1_0!$K$5:$K$235,1,0),0)</f>
        <v>0</v>
      </c>
      <c r="M1521" s="1227">
        <f>IFERROR(VLOOKUP(A1521,'Resumen Diario1_1'!$K$5:$K$233,1,0),0)</f>
        <v>0</v>
      </c>
      <c r="N1521" s="1227">
        <f>IFERROR(VLOOKUP(A1521,'Comunicación de Baja1_0'!$K$5:$K$233,1,0),0)</f>
        <v>0</v>
      </c>
      <c r="O1521" s="1227">
        <f>IFERROR(VLOOKUP(A1521,'Resumen de reversiones1_0'!$K$5:$K$1000,1,0),0)</f>
        <v>0</v>
      </c>
      <c r="P1521" s="1227" t="str">
        <f>IFERROR(VLOOKUP(A1521,Factura2_0!$L$5:$L$971,1,0),0)</f>
        <v>4291</v>
      </c>
      <c r="Q1521" s="1227" t="str">
        <f>IFERROR(VLOOKUP($A1521,Boleta2_0!$L$5:$L$1117,1,0),0)</f>
        <v>4291</v>
      </c>
      <c r="R1521" s="1227">
        <f>IFERROR(VLOOKUP($A1521,'Servicios Públicos2_0'!$L$5:$L$462,1,0),0)</f>
        <v>0</v>
      </c>
      <c r="S1521" s="1227">
        <f>IFERROR(VLOOKUP($A1521,NotaCredito2_0!$L$5:$L$457,1,0),0)</f>
        <v>0</v>
      </c>
      <c r="T1521" s="1227">
        <f>IFERROR(VLOOKUP($A1521,NotaDebito2_0!$L$5:$L$454,1,0),0)</f>
        <v>0</v>
      </c>
      <c r="U1521" s="1227">
        <f>IFERROR(VLOOKUP($A1521,General!$D$6:$D$235,1,0),0)</f>
        <v>0</v>
      </c>
      <c r="V1521" s="1227">
        <f>IFERROR(VLOOKUP($A1521,Firma!$H$4:$H$232,1,0),0)</f>
        <v>0</v>
      </c>
      <c r="W1521" s="1232" t="s">
        <v>6224</v>
      </c>
      <c r="X1521" s="1229" t="str">
        <f t="shared" si="25"/>
        <v>4291</v>
      </c>
    </row>
    <row r="1522" spans="1:24" s="535" customFormat="1" x14ac:dyDescent="0.25">
      <c r="A1522" s="1232" t="s">
        <v>6286</v>
      </c>
      <c r="B1522" s="1479" t="s">
        <v>6287</v>
      </c>
      <c r="C1522" s="1382"/>
      <c r="D1522" s="1090"/>
      <c r="E1522" s="529"/>
      <c r="F1522" s="1227" t="str">
        <f>IFERROR(VLOOKUP(A1522,Factura1_0!$K$5:$K$263,1,0),"0")</f>
        <v>4292</v>
      </c>
      <c r="G1522" s="1227" t="str">
        <f>IFERROR(VLOOKUP(A1522,Boleta1_0!$K$5:$K$248,1,0),0)</f>
        <v>4292</v>
      </c>
      <c r="H1522" s="1227" t="str">
        <f>IFERROR(VLOOKUP(A1522,'Nota de Débito1_0'!$K$5:$K$238,1,0),0)</f>
        <v>4292</v>
      </c>
      <c r="I1522" s="1227" t="str">
        <f>IFERROR(VLOOKUP(A1522,'Nota de Crédito1_0'!$K$5:$K$238,1,0),0)</f>
        <v>4292</v>
      </c>
      <c r="J1522" s="1227">
        <f>IFERROR(VLOOKUP(A1522,Retenciones1_0!$K$5:$K$237,1,0),0)</f>
        <v>0</v>
      </c>
      <c r="K1522" s="1227">
        <f>IFERROR(VLOOKUP(A1522,Percepciones1_0!$K$5:$K$236,1,0),0)</f>
        <v>0</v>
      </c>
      <c r="L1522" s="1227">
        <f>IFERROR(VLOOKUP(A1522,Guía1_0!$K$5:$K$235,1,0),0)</f>
        <v>0</v>
      </c>
      <c r="M1522" s="1227">
        <f>IFERROR(VLOOKUP(A1522,'Resumen Diario1_1'!$K$5:$K$233,1,0),0)</f>
        <v>0</v>
      </c>
      <c r="N1522" s="1227">
        <f>IFERROR(VLOOKUP(A1522,'Comunicación de Baja1_0'!$K$5:$K$233,1,0),0)</f>
        <v>0</v>
      </c>
      <c r="O1522" s="1227">
        <f>IFERROR(VLOOKUP(A1522,'Resumen de reversiones1_0'!$K$5:$K$1000,1,0),0)</f>
        <v>0</v>
      </c>
      <c r="P1522" s="1227">
        <f>IFERROR(VLOOKUP(A1522,Factura2_0!$L$5:$L$971,1,0),0)</f>
        <v>0</v>
      </c>
      <c r="Q1522" s="1227">
        <f>IFERROR(VLOOKUP($A1522,Boleta2_0!$L$5:$L$1117,1,0),0)</f>
        <v>0</v>
      </c>
      <c r="R1522" s="1227">
        <f>IFERROR(VLOOKUP($A1522,'Servicios Públicos2_0'!$L$5:$L$462,1,0),0)</f>
        <v>0</v>
      </c>
      <c r="S1522" s="1227">
        <f>IFERROR(VLOOKUP($A1522,NotaCredito2_0!$L$5:$L$457,1,0),0)</f>
        <v>0</v>
      </c>
      <c r="T1522" s="1227">
        <f>IFERROR(VLOOKUP($A1522,NotaDebito2_0!$L$5:$L$454,1,0),0)</f>
        <v>0</v>
      </c>
      <c r="U1522" s="1227">
        <f>IFERROR(VLOOKUP($A1522,General!$D$6:$D$235,1,0),0)</f>
        <v>0</v>
      </c>
      <c r="V1522" s="1227">
        <f>IFERROR(VLOOKUP($A1522,Firma!$H$4:$H$232,1,0),0)</f>
        <v>0</v>
      </c>
      <c r="W1522" s="1232" t="s">
        <v>6286</v>
      </c>
      <c r="X1522" s="1229" t="str">
        <f t="shared" si="25"/>
        <v>4292</v>
      </c>
    </row>
    <row r="1523" spans="1:24" s="535" customFormat="1" x14ac:dyDescent="0.25">
      <c r="A1523" s="1232" t="s">
        <v>6301</v>
      </c>
      <c r="B1523" s="1479" t="s">
        <v>4247</v>
      </c>
      <c r="C1523" s="1382"/>
      <c r="D1523" s="1090"/>
      <c r="E1523" s="529"/>
      <c r="F1523" s="1227" t="str">
        <f>IFERROR(VLOOKUP(A1523,Factura1_0!$K$5:$K$263,1,0),"0")</f>
        <v>0</v>
      </c>
      <c r="G1523" s="1227">
        <f>IFERROR(VLOOKUP(A1523,Boleta1_0!$K$5:$K$248,1,0),0)</f>
        <v>0</v>
      </c>
      <c r="H1523" s="1227">
        <f>IFERROR(VLOOKUP(A1523,'Nota de Débito1_0'!$K$5:$K$238,1,0),0)</f>
        <v>0</v>
      </c>
      <c r="I1523" s="1227">
        <f>IFERROR(VLOOKUP(A1523,'Nota de Crédito1_0'!$K$5:$K$238,1,0),0)</f>
        <v>0</v>
      </c>
      <c r="J1523" s="1227">
        <f>IFERROR(VLOOKUP(A1523,Retenciones1_0!$K$5:$K$237,1,0),0)</f>
        <v>0</v>
      </c>
      <c r="K1523" s="1227">
        <f>IFERROR(VLOOKUP(A1523,Percepciones1_0!$K$5:$K$236,1,0),0)</f>
        <v>0</v>
      </c>
      <c r="L1523" s="1227">
        <f>IFERROR(VLOOKUP(A1523,Guía1_0!$K$5:$K$235,1,0),0)</f>
        <v>0</v>
      </c>
      <c r="M1523" s="1227">
        <f>IFERROR(VLOOKUP(A1523,'Resumen Diario1_1'!$K$5:$K$233,1,0),0)</f>
        <v>0</v>
      </c>
      <c r="N1523" s="1227">
        <f>IFERROR(VLOOKUP(A1523,'Comunicación de Baja1_0'!$K$5:$K$233,1,0),0)</f>
        <v>0</v>
      </c>
      <c r="O1523" s="1227">
        <f>IFERROR(VLOOKUP(A1523,'Resumen de reversiones1_0'!$K$5:$K$1000,1,0),0)</f>
        <v>0</v>
      </c>
      <c r="P1523" s="1227" t="str">
        <f>IFERROR(VLOOKUP(A1523,Factura2_0!$L$5:$L$971,1,0),0)</f>
        <v>4293</v>
      </c>
      <c r="Q1523" s="1227" t="str">
        <f>IFERROR(VLOOKUP($A1523,Boleta2_0!$L$5:$L$1117,1,0),0)</f>
        <v>4293</v>
      </c>
      <c r="R1523" s="1227" t="str">
        <f>IFERROR(VLOOKUP($A1523,'Servicios Públicos2_0'!$L$5:$L$462,1,0),0)</f>
        <v>4293</v>
      </c>
      <c r="S1523" s="1227" t="str">
        <f>IFERROR(VLOOKUP($A1523,NotaCredito2_0!$L$5:$L$457,1,0),0)</f>
        <v>4293</v>
      </c>
      <c r="T1523" s="1227" t="str">
        <f>IFERROR(VLOOKUP($A1523,NotaDebito2_0!$L$5:$L$454,1,0),0)</f>
        <v>4293</v>
      </c>
      <c r="U1523" s="1227">
        <f>IFERROR(VLOOKUP($A1523,General!$D$6:$D$235,1,0),0)</f>
        <v>0</v>
      </c>
      <c r="V1523" s="1227">
        <f>IFERROR(VLOOKUP($A1523,Firma!$H$4:$H$232,1,0),0)</f>
        <v>0</v>
      </c>
      <c r="W1523" s="1232" t="s">
        <v>6301</v>
      </c>
      <c r="X1523" s="1229" t="str">
        <f t="shared" si="25"/>
        <v>4293</v>
      </c>
    </row>
    <row r="1524" spans="1:24" s="535" customFormat="1" x14ac:dyDescent="0.25">
      <c r="A1524" s="1232" t="s">
        <v>6302</v>
      </c>
      <c r="B1524" s="1479" t="s">
        <v>6260</v>
      </c>
      <c r="C1524" s="1382"/>
      <c r="D1524" s="1090"/>
      <c r="E1524" s="529"/>
      <c r="F1524" s="1227" t="str">
        <f>IFERROR(VLOOKUP(A1524,Factura1_0!$K$5:$K$263,1,0),"0")</f>
        <v>0</v>
      </c>
      <c r="G1524" s="1227">
        <f>IFERROR(VLOOKUP(A1524,Boleta1_0!$K$5:$K$248,1,0),0)</f>
        <v>0</v>
      </c>
      <c r="H1524" s="1227">
        <f>IFERROR(VLOOKUP(A1524,'Nota de Débito1_0'!$K$5:$K$238,1,0),0)</f>
        <v>0</v>
      </c>
      <c r="I1524" s="1227">
        <f>IFERROR(VLOOKUP(A1524,'Nota de Crédito1_0'!$K$5:$K$238,1,0),0)</f>
        <v>0</v>
      </c>
      <c r="J1524" s="1227">
        <f>IFERROR(VLOOKUP(A1524,Retenciones1_0!$K$5:$K$237,1,0),0)</f>
        <v>0</v>
      </c>
      <c r="K1524" s="1227">
        <f>IFERROR(VLOOKUP(A1524,Percepciones1_0!$K$5:$K$236,1,0),0)</f>
        <v>0</v>
      </c>
      <c r="L1524" s="1227">
        <f>IFERROR(VLOOKUP(A1524,Guía1_0!$K$5:$K$235,1,0),0)</f>
        <v>0</v>
      </c>
      <c r="M1524" s="1227">
        <f>IFERROR(VLOOKUP(A1524,'Resumen Diario1_1'!$K$5:$K$233,1,0),0)</f>
        <v>0</v>
      </c>
      <c r="N1524" s="1227">
        <f>IFERROR(VLOOKUP(A1524,'Comunicación de Baja1_0'!$K$5:$K$233,1,0),0)</f>
        <v>0</v>
      </c>
      <c r="O1524" s="1227">
        <f>IFERROR(VLOOKUP(A1524,'Resumen de reversiones1_0'!$K$5:$K$1000,1,0),0)</f>
        <v>0</v>
      </c>
      <c r="P1524" s="1227" t="str">
        <f>IFERROR(VLOOKUP(A1524,Factura2_0!$L$5:$L$971,1,0),0)</f>
        <v>4294</v>
      </c>
      <c r="Q1524" s="1227" t="str">
        <f>IFERROR(VLOOKUP($A1524,Boleta2_0!$L$5:$L$1117,1,0),0)</f>
        <v>4294</v>
      </c>
      <c r="R1524" s="1227">
        <f>IFERROR(VLOOKUP($A1524,'Servicios Públicos2_0'!$L$5:$L$462,1,0),0)</f>
        <v>0</v>
      </c>
      <c r="S1524" s="1227" t="str">
        <f>IFERROR(VLOOKUP($A1524,NotaCredito2_0!$L$5:$L$457,1,0),0)</f>
        <v>4294</v>
      </c>
      <c r="T1524" s="1227" t="str">
        <f>IFERROR(VLOOKUP($A1524,NotaDebito2_0!$L$5:$L$454,1,0),0)</f>
        <v>4294</v>
      </c>
      <c r="U1524" s="1227">
        <f>IFERROR(VLOOKUP($A1524,General!$D$6:$D$235,1,0),0)</f>
        <v>0</v>
      </c>
      <c r="V1524" s="1227">
        <f>IFERROR(VLOOKUP($A1524,Firma!$H$4:$H$232,1,0),0)</f>
        <v>0</v>
      </c>
      <c r="W1524" s="1232" t="s">
        <v>6302</v>
      </c>
      <c r="X1524" s="1229" t="str">
        <f t="shared" si="25"/>
        <v>4294</v>
      </c>
    </row>
    <row r="1525" spans="1:24" s="535" customFormat="1" x14ac:dyDescent="0.25">
      <c r="A1525" s="1232" t="s">
        <v>6303</v>
      </c>
      <c r="B1525" s="1479" t="s">
        <v>4282</v>
      </c>
      <c r="C1525" s="1382"/>
      <c r="D1525" s="1090"/>
      <c r="E1525" s="529"/>
      <c r="F1525" s="1227" t="str">
        <f>IFERROR(VLOOKUP(A1525,Factura1_0!$K$5:$K$263,1,0),"0")</f>
        <v>0</v>
      </c>
      <c r="G1525" s="1227">
        <f>IFERROR(VLOOKUP(A1525,Boleta1_0!$K$5:$K$248,1,0),0)</f>
        <v>0</v>
      </c>
      <c r="H1525" s="1227">
        <f>IFERROR(VLOOKUP(A1525,'Nota de Débito1_0'!$K$5:$K$238,1,0),0)</f>
        <v>0</v>
      </c>
      <c r="I1525" s="1227">
        <f>IFERROR(VLOOKUP(A1525,'Nota de Crédito1_0'!$K$5:$K$238,1,0),0)</f>
        <v>0</v>
      </c>
      <c r="J1525" s="1227">
        <f>IFERROR(VLOOKUP(A1525,Retenciones1_0!$K$5:$K$237,1,0),0)</f>
        <v>0</v>
      </c>
      <c r="K1525" s="1227">
        <f>IFERROR(VLOOKUP(A1525,Percepciones1_0!$K$5:$K$236,1,0),0)</f>
        <v>0</v>
      </c>
      <c r="L1525" s="1227">
        <f>IFERROR(VLOOKUP(A1525,Guía1_0!$K$5:$K$235,1,0),0)</f>
        <v>0</v>
      </c>
      <c r="M1525" s="1227">
        <f>IFERROR(VLOOKUP(A1525,'Resumen Diario1_1'!$K$5:$K$233,1,0),0)</f>
        <v>0</v>
      </c>
      <c r="N1525" s="1227">
        <f>IFERROR(VLOOKUP(A1525,'Comunicación de Baja1_0'!$K$5:$K$233,1,0),0)</f>
        <v>0</v>
      </c>
      <c r="O1525" s="1227">
        <f>IFERROR(VLOOKUP(A1525,'Resumen de reversiones1_0'!$K$5:$K$1000,1,0),0)</f>
        <v>0</v>
      </c>
      <c r="P1525" s="1227" t="str">
        <f>IFERROR(VLOOKUP(A1525,Factura2_0!$L$5:$L$971,1,0),0)</f>
        <v>4295</v>
      </c>
      <c r="Q1525" s="1227" t="str">
        <f>IFERROR(VLOOKUP($A1525,Boleta2_0!$L$5:$L$1117,1,0),0)</f>
        <v>4295</v>
      </c>
      <c r="R1525" s="1227">
        <f>IFERROR(VLOOKUP($A1525,'Servicios Públicos2_0'!$L$5:$L$462,1,0),0)</f>
        <v>0</v>
      </c>
      <c r="S1525" s="1227" t="str">
        <f>IFERROR(VLOOKUP($A1525,NotaCredito2_0!$L$5:$L$457,1,0),0)</f>
        <v>4295</v>
      </c>
      <c r="T1525" s="1227" t="str">
        <f>IFERROR(VLOOKUP($A1525,NotaDebito2_0!$L$5:$L$454,1,0),0)</f>
        <v>4295</v>
      </c>
      <c r="U1525" s="1227">
        <f>IFERROR(VLOOKUP($A1525,General!$D$6:$D$235,1,0),0)</f>
        <v>0</v>
      </c>
      <c r="V1525" s="1227">
        <f>IFERROR(VLOOKUP($A1525,Firma!$H$4:$H$232,1,0),0)</f>
        <v>0</v>
      </c>
      <c r="W1525" s="1232" t="s">
        <v>6303</v>
      </c>
      <c r="X1525" s="1229" t="str">
        <f t="shared" si="25"/>
        <v>4295</v>
      </c>
    </row>
    <row r="1526" spans="1:24" s="535" customFormat="1" x14ac:dyDescent="0.25">
      <c r="A1526" s="1232" t="s">
        <v>6304</v>
      </c>
      <c r="B1526" s="1479" t="s">
        <v>4284</v>
      </c>
      <c r="C1526" s="1382"/>
      <c r="D1526" s="1090"/>
      <c r="E1526" s="529"/>
      <c r="F1526" s="1227" t="str">
        <f>IFERROR(VLOOKUP(A1526,Factura1_0!$K$5:$K$263,1,0),"0")</f>
        <v>0</v>
      </c>
      <c r="G1526" s="1227">
        <f>IFERROR(VLOOKUP(A1526,Boleta1_0!$K$5:$K$248,1,0),0)</f>
        <v>0</v>
      </c>
      <c r="H1526" s="1227">
        <f>IFERROR(VLOOKUP(A1526,'Nota de Débito1_0'!$K$5:$K$238,1,0),0)</f>
        <v>0</v>
      </c>
      <c r="I1526" s="1227">
        <f>IFERROR(VLOOKUP(A1526,'Nota de Crédito1_0'!$K$5:$K$238,1,0),0)</f>
        <v>0</v>
      </c>
      <c r="J1526" s="1227">
        <f>IFERROR(VLOOKUP(A1526,Retenciones1_0!$K$5:$K$237,1,0),0)</f>
        <v>0</v>
      </c>
      <c r="K1526" s="1227">
        <f>IFERROR(VLOOKUP(A1526,Percepciones1_0!$K$5:$K$236,1,0),0)</f>
        <v>0</v>
      </c>
      <c r="L1526" s="1227">
        <f>IFERROR(VLOOKUP(A1526,Guía1_0!$K$5:$K$235,1,0),0)</f>
        <v>0</v>
      </c>
      <c r="M1526" s="1227">
        <f>IFERROR(VLOOKUP(A1526,'Resumen Diario1_1'!$K$5:$K$233,1,0),0)</f>
        <v>0</v>
      </c>
      <c r="N1526" s="1227">
        <f>IFERROR(VLOOKUP(A1526,'Comunicación de Baja1_0'!$K$5:$K$233,1,0),0)</f>
        <v>0</v>
      </c>
      <c r="O1526" s="1227">
        <f>IFERROR(VLOOKUP(A1526,'Resumen de reversiones1_0'!$K$5:$K$1000,1,0),0)</f>
        <v>0</v>
      </c>
      <c r="P1526" s="1227" t="str">
        <f>IFERROR(VLOOKUP(A1526,Factura2_0!$L$5:$L$971,1,0),0)</f>
        <v>4296</v>
      </c>
      <c r="Q1526" s="1227" t="str">
        <f>IFERROR(VLOOKUP($A1526,Boleta2_0!$L$5:$L$1117,1,0),0)</f>
        <v>4296</v>
      </c>
      <c r="R1526" s="1227" t="str">
        <f>IFERROR(VLOOKUP($A1526,'Servicios Públicos2_0'!$L$5:$L$462,1,0),0)</f>
        <v>4296</v>
      </c>
      <c r="S1526" s="1227" t="str">
        <f>IFERROR(VLOOKUP($A1526,NotaCredito2_0!$L$5:$L$457,1,0),0)</f>
        <v>4296</v>
      </c>
      <c r="T1526" s="1227" t="str">
        <f>IFERROR(VLOOKUP($A1526,NotaDebito2_0!$L$5:$L$454,1,0),0)</f>
        <v>4296</v>
      </c>
      <c r="U1526" s="1227">
        <f>IFERROR(VLOOKUP($A1526,General!$D$6:$D$235,1,0),0)</f>
        <v>0</v>
      </c>
      <c r="V1526" s="1227">
        <f>IFERROR(VLOOKUP($A1526,Firma!$H$4:$H$232,1,0),0)</f>
        <v>0</v>
      </c>
      <c r="W1526" s="1232" t="s">
        <v>6304</v>
      </c>
      <c r="X1526" s="1229" t="str">
        <f t="shared" si="25"/>
        <v>4296</v>
      </c>
    </row>
    <row r="1527" spans="1:24" s="535" customFormat="1" x14ac:dyDescent="0.25">
      <c r="A1527" s="1232" t="s">
        <v>6309</v>
      </c>
      <c r="B1527" s="1479" t="s">
        <v>4286</v>
      </c>
      <c r="C1527" s="1382"/>
      <c r="D1527" s="1090"/>
      <c r="E1527" s="529"/>
      <c r="F1527" s="1227" t="str">
        <f>IFERROR(VLOOKUP(A1527,Factura1_0!$K$5:$K$263,1,0),"0")</f>
        <v>0</v>
      </c>
      <c r="G1527" s="1227">
        <f>IFERROR(VLOOKUP(A1527,Boleta1_0!$K$5:$K$248,1,0),0)</f>
        <v>0</v>
      </c>
      <c r="H1527" s="1227">
        <f>IFERROR(VLOOKUP(A1527,'Nota de Débito1_0'!$K$5:$K$238,1,0),0)</f>
        <v>0</v>
      </c>
      <c r="I1527" s="1227">
        <f>IFERROR(VLOOKUP(A1527,'Nota de Crédito1_0'!$K$5:$K$238,1,0),0)</f>
        <v>0</v>
      </c>
      <c r="J1527" s="1227">
        <f>IFERROR(VLOOKUP(A1527,Retenciones1_0!$K$5:$K$237,1,0),0)</f>
        <v>0</v>
      </c>
      <c r="K1527" s="1227">
        <f>IFERROR(VLOOKUP(A1527,Percepciones1_0!$K$5:$K$236,1,0),0)</f>
        <v>0</v>
      </c>
      <c r="L1527" s="1227">
        <f>IFERROR(VLOOKUP(A1527,Guía1_0!$K$5:$K$235,1,0),0)</f>
        <v>0</v>
      </c>
      <c r="M1527" s="1227">
        <f>IFERROR(VLOOKUP(A1527,'Resumen Diario1_1'!$K$5:$K$233,1,0),0)</f>
        <v>0</v>
      </c>
      <c r="N1527" s="1227">
        <f>IFERROR(VLOOKUP(A1527,'Comunicación de Baja1_0'!$K$5:$K$233,1,0),0)</f>
        <v>0</v>
      </c>
      <c r="O1527" s="1227">
        <f>IFERROR(VLOOKUP(A1527,'Resumen de reversiones1_0'!$K$5:$K$1000,1,0),0)</f>
        <v>0</v>
      </c>
      <c r="P1527" s="1227" t="str">
        <f>IFERROR(VLOOKUP(A1527,Factura2_0!$L$5:$L$971,1,0),0)</f>
        <v>4297</v>
      </c>
      <c r="Q1527" s="1227" t="str">
        <f>IFERROR(VLOOKUP($A1527,Boleta2_0!$L$5:$L$1117,1,0),0)</f>
        <v>4297</v>
      </c>
      <c r="R1527" s="1227" t="str">
        <f>IFERROR(VLOOKUP($A1527,'Servicios Públicos2_0'!$L$5:$L$462,1,0),0)</f>
        <v>4297</v>
      </c>
      <c r="S1527" s="1227" t="str">
        <f>IFERROR(VLOOKUP($A1527,NotaCredito2_0!$L$5:$L$457,1,0),0)</f>
        <v>4297</v>
      </c>
      <c r="T1527" s="1227" t="str">
        <f>IFERROR(VLOOKUP($A1527,NotaDebito2_0!$L$5:$L$454,1,0),0)</f>
        <v>4297</v>
      </c>
      <c r="U1527" s="1227">
        <f>IFERROR(VLOOKUP($A1527,General!$D$6:$D$235,1,0),0)</f>
        <v>0</v>
      </c>
      <c r="V1527" s="1227">
        <f>IFERROR(VLOOKUP($A1527,Firma!$H$4:$H$232,1,0),0)</f>
        <v>0</v>
      </c>
      <c r="W1527" s="1232" t="s">
        <v>6309</v>
      </c>
      <c r="X1527" s="1229" t="str">
        <f t="shared" si="25"/>
        <v>4297</v>
      </c>
    </row>
    <row r="1528" spans="1:24" s="535" customFormat="1" x14ac:dyDescent="0.25">
      <c r="A1528" s="1232" t="s">
        <v>6310</v>
      </c>
      <c r="B1528" s="1479" t="s">
        <v>4307</v>
      </c>
      <c r="C1528" s="1382"/>
      <c r="D1528" s="1090"/>
      <c r="E1528" s="529"/>
      <c r="F1528" s="1227" t="str">
        <f>IFERROR(VLOOKUP(A1528,Factura1_0!$K$5:$K$263,1,0),"0")</f>
        <v>0</v>
      </c>
      <c r="G1528" s="1227">
        <f>IFERROR(VLOOKUP(A1528,Boleta1_0!$K$5:$K$248,1,0),0)</f>
        <v>0</v>
      </c>
      <c r="H1528" s="1227">
        <f>IFERROR(VLOOKUP(A1528,'Nota de Débito1_0'!$K$5:$K$238,1,0),0)</f>
        <v>0</v>
      </c>
      <c r="I1528" s="1227">
        <f>IFERROR(VLOOKUP(A1528,'Nota de Crédito1_0'!$K$5:$K$238,1,0),0)</f>
        <v>0</v>
      </c>
      <c r="J1528" s="1227">
        <f>IFERROR(VLOOKUP(A1528,Retenciones1_0!$K$5:$K$237,1,0),0)</f>
        <v>0</v>
      </c>
      <c r="K1528" s="1227">
        <f>IFERROR(VLOOKUP(A1528,Percepciones1_0!$K$5:$K$236,1,0),0)</f>
        <v>0</v>
      </c>
      <c r="L1528" s="1227">
        <f>IFERROR(VLOOKUP(A1528,Guía1_0!$K$5:$K$235,1,0),0)</f>
        <v>0</v>
      </c>
      <c r="M1528" s="1227">
        <f>IFERROR(VLOOKUP(A1528,'Resumen Diario1_1'!$K$5:$K$233,1,0),0)</f>
        <v>0</v>
      </c>
      <c r="N1528" s="1227">
        <f>IFERROR(VLOOKUP(A1528,'Comunicación de Baja1_0'!$K$5:$K$233,1,0),0)</f>
        <v>0</v>
      </c>
      <c r="O1528" s="1227">
        <f>IFERROR(VLOOKUP(A1528,'Resumen de reversiones1_0'!$K$5:$K$1000,1,0),0)</f>
        <v>0</v>
      </c>
      <c r="P1528" s="1227" t="str">
        <f>IFERROR(VLOOKUP(A1528,Factura2_0!$L$5:$L$971,1,0),0)</f>
        <v>4298</v>
      </c>
      <c r="Q1528" s="1227" t="str">
        <f>IFERROR(VLOOKUP($A1528,Boleta2_0!$L$5:$L$1117,1,0),0)</f>
        <v>4298</v>
      </c>
      <c r="R1528" s="1227" t="str">
        <f>IFERROR(VLOOKUP($A1528,'Servicios Públicos2_0'!$L$5:$L$462,1,0),0)</f>
        <v>4298</v>
      </c>
      <c r="S1528" s="1227" t="str">
        <f>IFERROR(VLOOKUP($A1528,NotaCredito2_0!$L$5:$L$457,1,0),0)</f>
        <v>4298</v>
      </c>
      <c r="T1528" s="1227" t="str">
        <f>IFERROR(VLOOKUP($A1528,NotaDebito2_0!$L$5:$L$454,1,0),0)</f>
        <v>4298</v>
      </c>
      <c r="U1528" s="1227">
        <f>IFERROR(VLOOKUP($A1528,General!$D$6:$D$235,1,0),0)</f>
        <v>0</v>
      </c>
      <c r="V1528" s="1227">
        <f>IFERROR(VLOOKUP($A1528,Firma!$H$4:$H$232,1,0),0)</f>
        <v>0</v>
      </c>
      <c r="W1528" s="1232" t="s">
        <v>6310</v>
      </c>
      <c r="X1528" s="1229" t="str">
        <f t="shared" si="25"/>
        <v>4298</v>
      </c>
    </row>
    <row r="1529" spans="1:24" s="535" customFormat="1" x14ac:dyDescent="0.25">
      <c r="A1529" s="1232" t="s">
        <v>6311</v>
      </c>
      <c r="B1529" s="1479" t="s">
        <v>4280</v>
      </c>
      <c r="C1529" s="1382"/>
      <c r="D1529" s="1090"/>
      <c r="E1529" s="529"/>
      <c r="F1529" s="1227" t="str">
        <f>IFERROR(VLOOKUP(A1529,Factura1_0!$K$5:$K$263,1,0),"0")</f>
        <v>0</v>
      </c>
      <c r="G1529" s="1227">
        <f>IFERROR(VLOOKUP(A1529,Boleta1_0!$K$5:$K$248,1,0),0)</f>
        <v>0</v>
      </c>
      <c r="H1529" s="1227">
        <f>IFERROR(VLOOKUP(A1529,'Nota de Débito1_0'!$K$5:$K$238,1,0),0)</f>
        <v>0</v>
      </c>
      <c r="I1529" s="1227">
        <f>IFERROR(VLOOKUP(A1529,'Nota de Crédito1_0'!$K$5:$K$238,1,0),0)</f>
        <v>0</v>
      </c>
      <c r="J1529" s="1227">
        <f>IFERROR(VLOOKUP(A1529,Retenciones1_0!$K$5:$K$237,1,0),0)</f>
        <v>0</v>
      </c>
      <c r="K1529" s="1227">
        <f>IFERROR(VLOOKUP(A1529,Percepciones1_0!$K$5:$K$236,1,0),0)</f>
        <v>0</v>
      </c>
      <c r="L1529" s="1227">
        <f>IFERROR(VLOOKUP(A1529,Guía1_0!$K$5:$K$235,1,0),0)</f>
        <v>0</v>
      </c>
      <c r="M1529" s="1227">
        <f>IFERROR(VLOOKUP(A1529,'Resumen Diario1_1'!$K$5:$K$233,1,0),0)</f>
        <v>0</v>
      </c>
      <c r="N1529" s="1227">
        <f>IFERROR(VLOOKUP(A1529,'Comunicación de Baja1_0'!$K$5:$K$233,1,0),0)</f>
        <v>0</v>
      </c>
      <c r="O1529" s="1227">
        <f>IFERROR(VLOOKUP(A1529,'Resumen de reversiones1_0'!$K$5:$K$1000,1,0),0)</f>
        <v>0</v>
      </c>
      <c r="P1529" s="1227" t="str">
        <f>IFERROR(VLOOKUP(A1529,Factura2_0!$L$5:$L$971,1,0),0)</f>
        <v>4299</v>
      </c>
      <c r="Q1529" s="1227" t="str">
        <f>IFERROR(VLOOKUP($A1529,Boleta2_0!$L$5:$L$1117,1,0),0)</f>
        <v>4299</v>
      </c>
      <c r="R1529" s="1227" t="str">
        <f>IFERROR(VLOOKUP($A1529,'Servicios Públicos2_0'!$L$5:$L$462,1,0),0)</f>
        <v>4299</v>
      </c>
      <c r="S1529" s="1227" t="str">
        <f>IFERROR(VLOOKUP($A1529,NotaCredito2_0!$L$5:$L$457,1,0),0)</f>
        <v>4299</v>
      </c>
      <c r="T1529" s="1227" t="str">
        <f>IFERROR(VLOOKUP($A1529,NotaDebito2_0!$L$5:$L$454,1,0),0)</f>
        <v>4299</v>
      </c>
      <c r="U1529" s="1227">
        <f>IFERROR(VLOOKUP($A1529,General!$D$6:$D$235,1,0),0)</f>
        <v>0</v>
      </c>
      <c r="V1529" s="1227">
        <f>IFERROR(VLOOKUP($A1529,Firma!$H$4:$H$232,1,0),0)</f>
        <v>0</v>
      </c>
      <c r="W1529" s="1232" t="s">
        <v>6311</v>
      </c>
      <c r="X1529" s="1229" t="str">
        <f t="shared" si="25"/>
        <v>4299</v>
      </c>
    </row>
    <row r="1530" spans="1:24" s="535" customFormat="1" x14ac:dyDescent="0.25">
      <c r="A1530" s="1232" t="s">
        <v>6315</v>
      </c>
      <c r="B1530" s="1479" t="s">
        <v>4294</v>
      </c>
      <c r="C1530" s="1382"/>
      <c r="D1530" s="1090"/>
      <c r="E1530" s="529"/>
      <c r="F1530" s="1227" t="str">
        <f>IFERROR(VLOOKUP(A1530,Factura1_0!$K$5:$K$263,1,0),"0")</f>
        <v>0</v>
      </c>
      <c r="G1530" s="1227">
        <f>IFERROR(VLOOKUP(A1530,Boleta1_0!$K$5:$K$248,1,0),0)</f>
        <v>0</v>
      </c>
      <c r="H1530" s="1227">
        <f>IFERROR(VLOOKUP(A1530,'Nota de Débito1_0'!$K$5:$K$238,1,0),0)</f>
        <v>0</v>
      </c>
      <c r="I1530" s="1227">
        <f>IFERROR(VLOOKUP(A1530,'Nota de Crédito1_0'!$K$5:$K$238,1,0),0)</f>
        <v>0</v>
      </c>
      <c r="J1530" s="1227">
        <f>IFERROR(VLOOKUP(A1530,Retenciones1_0!$K$5:$K$237,1,0),0)</f>
        <v>0</v>
      </c>
      <c r="K1530" s="1227">
        <f>IFERROR(VLOOKUP(A1530,Percepciones1_0!$K$5:$K$236,1,0),0)</f>
        <v>0</v>
      </c>
      <c r="L1530" s="1227">
        <f>IFERROR(VLOOKUP(A1530,Guía1_0!$K$5:$K$235,1,0),0)</f>
        <v>0</v>
      </c>
      <c r="M1530" s="1227">
        <f>IFERROR(VLOOKUP(A1530,'Resumen Diario1_1'!$K$5:$K$233,1,0),0)</f>
        <v>0</v>
      </c>
      <c r="N1530" s="1227">
        <f>IFERROR(VLOOKUP(A1530,'Comunicación de Baja1_0'!$K$5:$K$233,1,0),0)</f>
        <v>0</v>
      </c>
      <c r="O1530" s="1227">
        <f>IFERROR(VLOOKUP(A1530,'Resumen de reversiones1_0'!$K$5:$K$1000,1,0),0)</f>
        <v>0</v>
      </c>
      <c r="P1530" s="1227" t="str">
        <f>IFERROR(VLOOKUP(A1530,Factura2_0!$L$5:$L$971,1,0),0)</f>
        <v>4300</v>
      </c>
      <c r="Q1530" s="1227" t="str">
        <f>IFERROR(VLOOKUP($A1530,Boleta2_0!$L$5:$L$1117,1,0),0)</f>
        <v>4300</v>
      </c>
      <c r="R1530" s="1227">
        <f>IFERROR(VLOOKUP($A1530,'Servicios Públicos2_0'!$L$5:$L$462,1,0),0)</f>
        <v>0</v>
      </c>
      <c r="S1530" s="1227" t="str">
        <f>IFERROR(VLOOKUP($A1530,NotaCredito2_0!$L$5:$L$457,1,0),0)</f>
        <v>4300</v>
      </c>
      <c r="T1530" s="1227" t="str">
        <f>IFERROR(VLOOKUP($A1530,NotaDebito2_0!$L$5:$L$454,1,0),0)</f>
        <v>4300</v>
      </c>
      <c r="U1530" s="1227">
        <f>IFERROR(VLOOKUP($A1530,General!$D$6:$D$235,1,0),0)</f>
        <v>0</v>
      </c>
      <c r="V1530" s="1227">
        <f>IFERROR(VLOOKUP($A1530,Firma!$H$4:$H$232,1,0),0)</f>
        <v>0</v>
      </c>
      <c r="W1530" s="1232" t="s">
        <v>6315</v>
      </c>
      <c r="X1530" s="1229" t="str">
        <f t="shared" si="25"/>
        <v>4300</v>
      </c>
    </row>
    <row r="1531" spans="1:24" s="535" customFormat="1" x14ac:dyDescent="0.25">
      <c r="A1531" s="1232" t="s">
        <v>6316</v>
      </c>
      <c r="B1531" s="1479" t="s">
        <v>5660</v>
      </c>
      <c r="C1531" s="1382"/>
      <c r="D1531" s="1090"/>
      <c r="E1531" s="529"/>
      <c r="F1531" s="1227" t="str">
        <f>IFERROR(VLOOKUP(A1531,Factura1_0!$K$5:$K$263,1,0),"0")</f>
        <v>0</v>
      </c>
      <c r="G1531" s="1227">
        <f>IFERROR(VLOOKUP(A1531,Boleta1_0!$K$5:$K$248,1,0),0)</f>
        <v>0</v>
      </c>
      <c r="H1531" s="1227">
        <f>IFERROR(VLOOKUP(A1531,'Nota de Débito1_0'!$K$5:$K$238,1,0),0)</f>
        <v>0</v>
      </c>
      <c r="I1531" s="1227">
        <f>IFERROR(VLOOKUP(A1531,'Nota de Crédito1_0'!$K$5:$K$238,1,0),0)</f>
        <v>0</v>
      </c>
      <c r="J1531" s="1227">
        <f>IFERROR(VLOOKUP(A1531,Retenciones1_0!$K$5:$K$237,1,0),0)</f>
        <v>0</v>
      </c>
      <c r="K1531" s="1227">
        <f>IFERROR(VLOOKUP(A1531,Percepciones1_0!$K$5:$K$236,1,0),0)</f>
        <v>0</v>
      </c>
      <c r="L1531" s="1227">
        <f>IFERROR(VLOOKUP(A1531,Guía1_0!$K$5:$K$235,1,0),0)</f>
        <v>0</v>
      </c>
      <c r="M1531" s="1227">
        <f>IFERROR(VLOOKUP(A1531,'Resumen Diario1_1'!$K$5:$K$233,1,0),0)</f>
        <v>0</v>
      </c>
      <c r="N1531" s="1227">
        <f>IFERROR(VLOOKUP(A1531,'Comunicación de Baja1_0'!$K$5:$K$233,1,0),0)</f>
        <v>0</v>
      </c>
      <c r="O1531" s="1227">
        <f>IFERROR(VLOOKUP(A1531,'Resumen de reversiones1_0'!$K$5:$K$1000,1,0),0)</f>
        <v>0</v>
      </c>
      <c r="P1531" s="1227" t="str">
        <f>IFERROR(VLOOKUP(A1531,Factura2_0!$L$5:$L$971,1,0),0)</f>
        <v>4301</v>
      </c>
      <c r="Q1531" s="1227" t="str">
        <f>IFERROR(VLOOKUP($A1531,Boleta2_0!$L$5:$L$1117,1,0),0)</f>
        <v>4301</v>
      </c>
      <c r="R1531" s="1227" t="str">
        <f>IFERROR(VLOOKUP($A1531,'Servicios Públicos2_0'!$L$5:$L$462,1,0),0)</f>
        <v>4301</v>
      </c>
      <c r="S1531" s="1227">
        <f>IFERROR(VLOOKUP($A1531,NotaCredito2_0!$L$5:$L$457,1,0),0)</f>
        <v>0</v>
      </c>
      <c r="T1531" s="1227">
        <f>IFERROR(VLOOKUP($A1531,NotaDebito2_0!$L$5:$L$454,1,0),0)</f>
        <v>0</v>
      </c>
      <c r="U1531" s="1227">
        <f>IFERROR(VLOOKUP($A1531,General!$D$6:$D$235,1,0),0)</f>
        <v>0</v>
      </c>
      <c r="V1531" s="1227">
        <f>IFERROR(VLOOKUP($A1531,Firma!$H$4:$H$232,1,0),0)</f>
        <v>0</v>
      </c>
      <c r="W1531" s="1232" t="s">
        <v>6316</v>
      </c>
      <c r="X1531" s="1229" t="str">
        <f t="shared" si="25"/>
        <v>4301</v>
      </c>
    </row>
    <row r="1532" spans="1:24" s="535" customFormat="1" x14ac:dyDescent="0.25">
      <c r="A1532" s="1232" t="s">
        <v>6317</v>
      </c>
      <c r="B1532" s="1479" t="s">
        <v>6338</v>
      </c>
      <c r="C1532" s="1382"/>
      <c r="D1532" s="1090"/>
      <c r="E1532" s="529"/>
      <c r="F1532" s="1227" t="str">
        <f>IFERROR(VLOOKUP(A1532,Factura1_0!$K$5:$K$263,1,0),"0")</f>
        <v>0</v>
      </c>
      <c r="G1532" s="1227">
        <f>IFERROR(VLOOKUP(A1532,Boleta1_0!$K$5:$K$248,1,0),0)</f>
        <v>0</v>
      </c>
      <c r="H1532" s="1227">
        <f>IFERROR(VLOOKUP(A1532,'Nota de Débito1_0'!$K$5:$K$238,1,0),0)</f>
        <v>0</v>
      </c>
      <c r="I1532" s="1227">
        <f>IFERROR(VLOOKUP(A1532,'Nota de Crédito1_0'!$K$5:$K$238,1,0),0)</f>
        <v>0</v>
      </c>
      <c r="J1532" s="1227">
        <f>IFERROR(VLOOKUP(A1532,Retenciones1_0!$K$5:$K$237,1,0),0)</f>
        <v>0</v>
      </c>
      <c r="K1532" s="1227">
        <f>IFERROR(VLOOKUP(A1532,Percepciones1_0!$K$5:$K$236,1,0),0)</f>
        <v>0</v>
      </c>
      <c r="L1532" s="1227">
        <f>IFERROR(VLOOKUP(A1532,Guía1_0!$K$5:$K$235,1,0),0)</f>
        <v>0</v>
      </c>
      <c r="M1532" s="1227">
        <f>IFERROR(VLOOKUP(A1532,'Resumen Diario1_1'!$K$5:$K$233,1,0),0)</f>
        <v>0</v>
      </c>
      <c r="N1532" s="1227">
        <f>IFERROR(VLOOKUP(A1532,'Comunicación de Baja1_0'!$K$5:$K$233,1,0),0)</f>
        <v>0</v>
      </c>
      <c r="O1532" s="1227">
        <f>IFERROR(VLOOKUP(A1532,'Resumen de reversiones1_0'!$K$5:$K$1000,1,0),0)</f>
        <v>0</v>
      </c>
      <c r="P1532" s="1227" t="str">
        <f>IFERROR(VLOOKUP(A1532,Factura2_0!$L$5:$L$971,1,0),0)</f>
        <v>4302</v>
      </c>
      <c r="Q1532" s="1227" t="str">
        <f>IFERROR(VLOOKUP($A1532,Boleta2_0!$L$5:$L$1117,1,0),0)</f>
        <v>4302</v>
      </c>
      <c r="R1532" s="1227">
        <f>IFERROR(VLOOKUP($A1532,'Servicios Públicos2_0'!$L$5:$L$462,1,0),0)</f>
        <v>0</v>
      </c>
      <c r="S1532" s="1227" t="str">
        <f>IFERROR(VLOOKUP($A1532,NotaCredito2_0!$L$5:$L$457,1,0),0)</f>
        <v>4302</v>
      </c>
      <c r="T1532" s="1227" t="str">
        <f>IFERROR(VLOOKUP($A1532,NotaDebito2_0!$L$5:$L$454,1,0),0)</f>
        <v>4302</v>
      </c>
      <c r="U1532" s="1227">
        <f>IFERROR(VLOOKUP($A1532,General!$D$6:$D$235,1,0),0)</f>
        <v>0</v>
      </c>
      <c r="V1532" s="1227">
        <f>IFERROR(VLOOKUP($A1532,Firma!$H$4:$H$232,1,0),0)</f>
        <v>0</v>
      </c>
      <c r="W1532" s="1232" t="s">
        <v>6317</v>
      </c>
      <c r="X1532" s="1229" t="str">
        <f t="shared" si="25"/>
        <v>4302</v>
      </c>
    </row>
    <row r="1533" spans="1:24" s="535" customFormat="1" x14ac:dyDescent="0.25">
      <c r="A1533" s="1232" t="s">
        <v>6318</v>
      </c>
      <c r="B1533" s="1479" t="s">
        <v>4292</v>
      </c>
      <c r="C1533" s="1382"/>
      <c r="D1533" s="1090"/>
      <c r="E1533" s="529"/>
      <c r="F1533" s="1227" t="str">
        <f>IFERROR(VLOOKUP(A1533,Factura1_0!$K$5:$K$263,1,0),"0")</f>
        <v>0</v>
      </c>
      <c r="G1533" s="1227">
        <f>IFERROR(VLOOKUP(A1533,Boleta1_0!$K$5:$K$248,1,0),0)</f>
        <v>0</v>
      </c>
      <c r="H1533" s="1227">
        <f>IFERROR(VLOOKUP(A1533,'Nota de Débito1_0'!$K$5:$K$238,1,0),0)</f>
        <v>0</v>
      </c>
      <c r="I1533" s="1227">
        <f>IFERROR(VLOOKUP(A1533,'Nota de Crédito1_0'!$K$5:$K$238,1,0),0)</f>
        <v>0</v>
      </c>
      <c r="J1533" s="1227">
        <f>IFERROR(VLOOKUP(A1533,Retenciones1_0!$K$5:$K$237,1,0),0)</f>
        <v>0</v>
      </c>
      <c r="K1533" s="1227">
        <f>IFERROR(VLOOKUP(A1533,Percepciones1_0!$K$5:$K$236,1,0),0)</f>
        <v>0</v>
      </c>
      <c r="L1533" s="1227">
        <f>IFERROR(VLOOKUP(A1533,Guía1_0!$K$5:$K$235,1,0),0)</f>
        <v>0</v>
      </c>
      <c r="M1533" s="1227">
        <f>IFERROR(VLOOKUP(A1533,'Resumen Diario1_1'!$K$5:$K$233,1,0),0)</f>
        <v>0</v>
      </c>
      <c r="N1533" s="1227">
        <f>IFERROR(VLOOKUP(A1533,'Comunicación de Baja1_0'!$K$5:$K$233,1,0),0)</f>
        <v>0</v>
      </c>
      <c r="O1533" s="1227">
        <f>IFERROR(VLOOKUP(A1533,'Resumen de reversiones1_0'!$K$5:$K$1000,1,0),0)</f>
        <v>0</v>
      </c>
      <c r="P1533" s="1227" t="str">
        <f>IFERROR(VLOOKUP(A1533,Factura2_0!$L$5:$L$971,1,0),0)</f>
        <v>4303</v>
      </c>
      <c r="Q1533" s="1227" t="str">
        <f>IFERROR(VLOOKUP($A1533,Boleta2_0!$L$5:$L$1117,1,0),0)</f>
        <v>4303</v>
      </c>
      <c r="R1533" s="1227">
        <f>IFERROR(VLOOKUP($A1533,'Servicios Públicos2_0'!$L$5:$L$462,1,0),0)</f>
        <v>0</v>
      </c>
      <c r="S1533" s="1227" t="str">
        <f>IFERROR(VLOOKUP($A1533,NotaCredito2_0!$L$5:$L$457,1,0),0)</f>
        <v>4303</v>
      </c>
      <c r="T1533" s="1227" t="str">
        <f>IFERROR(VLOOKUP($A1533,NotaDebito2_0!$L$5:$L$454,1,0),0)</f>
        <v>4303</v>
      </c>
      <c r="U1533" s="1227">
        <f>IFERROR(VLOOKUP($A1533,General!$D$6:$D$235,1,0),0)</f>
        <v>0</v>
      </c>
      <c r="V1533" s="1227">
        <f>IFERROR(VLOOKUP($A1533,Firma!$H$4:$H$232,1,0),0)</f>
        <v>0</v>
      </c>
      <c r="W1533" s="1232" t="s">
        <v>6318</v>
      </c>
      <c r="X1533" s="1229" t="str">
        <f t="shared" si="25"/>
        <v>4303</v>
      </c>
    </row>
    <row r="1534" spans="1:24" s="535" customFormat="1" x14ac:dyDescent="0.25">
      <c r="A1534" s="1232" t="s">
        <v>6324</v>
      </c>
      <c r="B1534" s="1479" t="s">
        <v>4221</v>
      </c>
      <c r="C1534" s="1382"/>
      <c r="D1534" s="1090"/>
      <c r="E1534" s="529"/>
      <c r="F1534" s="1227" t="str">
        <f>IFERROR(VLOOKUP(A1534,Factura1_0!$K$5:$K$263,1,0),"0")</f>
        <v>0</v>
      </c>
      <c r="G1534" s="1227">
        <f>IFERROR(VLOOKUP(A1534,Boleta1_0!$K$5:$K$248,1,0),0)</f>
        <v>0</v>
      </c>
      <c r="H1534" s="1227">
        <f>IFERROR(VLOOKUP(A1534,'Nota de Débito1_0'!$K$5:$K$238,1,0),0)</f>
        <v>0</v>
      </c>
      <c r="I1534" s="1227">
        <f>IFERROR(VLOOKUP(A1534,'Nota de Crédito1_0'!$K$5:$K$238,1,0),0)</f>
        <v>0</v>
      </c>
      <c r="J1534" s="1227">
        <f>IFERROR(VLOOKUP(A1534,Retenciones1_0!$K$5:$K$237,1,0),0)</f>
        <v>0</v>
      </c>
      <c r="K1534" s="1227">
        <f>IFERROR(VLOOKUP(A1534,Percepciones1_0!$K$5:$K$236,1,0),0)</f>
        <v>0</v>
      </c>
      <c r="L1534" s="1227">
        <f>IFERROR(VLOOKUP(A1534,Guía1_0!$K$5:$K$235,1,0),0)</f>
        <v>0</v>
      </c>
      <c r="M1534" s="1227">
        <f>IFERROR(VLOOKUP(A1534,'Resumen Diario1_1'!$K$5:$K$233,1,0),0)</f>
        <v>0</v>
      </c>
      <c r="N1534" s="1227">
        <f>IFERROR(VLOOKUP(A1534,'Comunicación de Baja1_0'!$K$5:$K$233,1,0),0)</f>
        <v>0</v>
      </c>
      <c r="O1534" s="1227">
        <f>IFERROR(VLOOKUP(A1534,'Resumen de reversiones1_0'!$K$5:$K$1000,1,0),0)</f>
        <v>0</v>
      </c>
      <c r="P1534" s="1227" t="str">
        <f>IFERROR(VLOOKUP(A1534,Factura2_0!$L$5:$L$971,1,0),0)</f>
        <v>4304</v>
      </c>
      <c r="Q1534" s="1227" t="str">
        <f>IFERROR(VLOOKUP($A1534,Boleta2_0!$L$5:$L$1117,1,0),0)</f>
        <v>4304</v>
      </c>
      <c r="R1534" s="1227" t="str">
        <f>IFERROR(VLOOKUP($A1534,'Servicios Públicos2_0'!$L$5:$L$462,1,0),0)</f>
        <v>4304</v>
      </c>
      <c r="S1534" s="1227" t="str">
        <f>IFERROR(VLOOKUP($A1534,NotaCredito2_0!$L$5:$L$457,1,0),0)</f>
        <v>4304</v>
      </c>
      <c r="T1534" s="1227" t="str">
        <f>IFERROR(VLOOKUP($A1534,NotaDebito2_0!$L$5:$L$454,1,0),0)</f>
        <v>4304</v>
      </c>
      <c r="U1534" s="1227">
        <f>IFERROR(VLOOKUP($A1534,General!$D$6:$D$235,1,0),0)</f>
        <v>0</v>
      </c>
      <c r="V1534" s="1227">
        <f>IFERROR(VLOOKUP($A1534,Firma!$H$4:$H$232,1,0),0)</f>
        <v>0</v>
      </c>
      <c r="W1534" s="1232" t="s">
        <v>6324</v>
      </c>
      <c r="X1534" s="1229" t="str">
        <f t="shared" si="25"/>
        <v>4304</v>
      </c>
    </row>
    <row r="1535" spans="1:24" s="747" customFormat="1" x14ac:dyDescent="0.25">
      <c r="A1535" s="1232" t="s">
        <v>6325</v>
      </c>
      <c r="B1535" s="1479" t="s">
        <v>4298</v>
      </c>
      <c r="C1535" s="1382"/>
      <c r="D1535" s="1090"/>
      <c r="E1535" s="746"/>
      <c r="F1535" s="1227" t="str">
        <f>IFERROR(VLOOKUP(A1535,Factura1_0!$K$5:$K$263,1,0),"0")</f>
        <v>0</v>
      </c>
      <c r="G1535" s="1227">
        <f>IFERROR(VLOOKUP(A1535,Boleta1_0!$K$5:$K$248,1,0),0)</f>
        <v>0</v>
      </c>
      <c r="H1535" s="1227">
        <f>IFERROR(VLOOKUP(A1535,'Nota de Débito1_0'!$K$5:$K$238,1,0),0)</f>
        <v>0</v>
      </c>
      <c r="I1535" s="1227">
        <f>IFERROR(VLOOKUP(A1535,'Nota de Crédito1_0'!$K$5:$K$238,1,0),0)</f>
        <v>0</v>
      </c>
      <c r="J1535" s="1227">
        <f>IFERROR(VLOOKUP(A1535,Retenciones1_0!$K$5:$K$237,1,0),0)</f>
        <v>0</v>
      </c>
      <c r="K1535" s="1227">
        <f>IFERROR(VLOOKUP(A1535,Percepciones1_0!$K$5:$K$236,1,0),0)</f>
        <v>0</v>
      </c>
      <c r="L1535" s="1227">
        <f>IFERROR(VLOOKUP(A1535,Guía1_0!$K$5:$K$235,1,0),0)</f>
        <v>0</v>
      </c>
      <c r="M1535" s="1227">
        <f>IFERROR(VLOOKUP(A1535,'Resumen Diario1_1'!$K$5:$K$233,1,0),0)</f>
        <v>0</v>
      </c>
      <c r="N1535" s="1227">
        <f>IFERROR(VLOOKUP(A1535,'Comunicación de Baja1_0'!$K$5:$K$233,1,0),0)</f>
        <v>0</v>
      </c>
      <c r="O1535" s="1227">
        <f>IFERROR(VLOOKUP(A1535,'Resumen de reversiones1_0'!$K$5:$K$1000,1,0),0)</f>
        <v>0</v>
      </c>
      <c r="P1535" s="1227" t="str">
        <f>IFERROR(VLOOKUP(A1535,Factura2_0!$L$5:$L$971,1,0),0)</f>
        <v>4305</v>
      </c>
      <c r="Q1535" s="1227" t="str">
        <f>IFERROR(VLOOKUP($A1535,Boleta2_0!$L$5:$L$1117,1,0),0)</f>
        <v>4305</v>
      </c>
      <c r="R1535" s="1227">
        <f>IFERROR(VLOOKUP($A1535,'Servicios Públicos2_0'!$L$5:$L$462,1,0),0)</f>
        <v>0</v>
      </c>
      <c r="S1535" s="1227" t="str">
        <f>IFERROR(VLOOKUP($A1535,NotaCredito2_0!$L$5:$L$457,1,0),0)</f>
        <v>4305</v>
      </c>
      <c r="T1535" s="1227" t="str">
        <f>IFERROR(VLOOKUP($A1535,NotaDebito2_0!$L$5:$L$454,1,0),0)</f>
        <v>4305</v>
      </c>
      <c r="U1535" s="1227">
        <f>IFERROR(VLOOKUP($A1535,General!$D$6:$D$235,1,0),0)</f>
        <v>0</v>
      </c>
      <c r="V1535" s="1227">
        <f>IFERROR(VLOOKUP($A1535,Firma!$H$4:$H$232,1,0),0)</f>
        <v>0</v>
      </c>
      <c r="W1535" s="1232" t="s">
        <v>6325</v>
      </c>
      <c r="X1535" s="1229" t="str">
        <f t="shared" si="25"/>
        <v>4305</v>
      </c>
    </row>
    <row r="1536" spans="1:24" s="747" customFormat="1" x14ac:dyDescent="0.25">
      <c r="A1536" s="1232" t="s">
        <v>6326</v>
      </c>
      <c r="B1536" s="1479" t="s">
        <v>4222</v>
      </c>
      <c r="C1536" s="1382"/>
      <c r="D1536" s="1090"/>
      <c r="E1536" s="746"/>
      <c r="F1536" s="1227" t="str">
        <f>IFERROR(VLOOKUP(A1536,Factura1_0!$K$5:$K$263,1,0),"0")</f>
        <v>0</v>
      </c>
      <c r="G1536" s="1227">
        <f>IFERROR(VLOOKUP(A1536,Boleta1_0!$K$5:$K$248,1,0),0)</f>
        <v>0</v>
      </c>
      <c r="H1536" s="1227">
        <f>IFERROR(VLOOKUP(A1536,'Nota de Débito1_0'!$K$5:$K$238,1,0),0)</f>
        <v>0</v>
      </c>
      <c r="I1536" s="1227">
        <f>IFERROR(VLOOKUP(A1536,'Nota de Crédito1_0'!$K$5:$K$238,1,0),0)</f>
        <v>0</v>
      </c>
      <c r="J1536" s="1227">
        <f>IFERROR(VLOOKUP(A1536,Retenciones1_0!$K$5:$K$237,1,0),0)</f>
        <v>0</v>
      </c>
      <c r="K1536" s="1227">
        <f>IFERROR(VLOOKUP(A1536,Percepciones1_0!$K$5:$K$236,1,0),0)</f>
        <v>0</v>
      </c>
      <c r="L1536" s="1227">
        <f>IFERROR(VLOOKUP(A1536,Guía1_0!$K$5:$K$235,1,0),0)</f>
        <v>0</v>
      </c>
      <c r="M1536" s="1227">
        <f>IFERROR(VLOOKUP(A1536,'Resumen Diario1_1'!$K$5:$K$233,1,0),0)</f>
        <v>0</v>
      </c>
      <c r="N1536" s="1227">
        <f>IFERROR(VLOOKUP(A1536,'Comunicación de Baja1_0'!$K$5:$K$233,1,0),0)</f>
        <v>0</v>
      </c>
      <c r="O1536" s="1227">
        <f>IFERROR(VLOOKUP(A1536,'Resumen de reversiones1_0'!$K$5:$K$1000,1,0),0)</f>
        <v>0</v>
      </c>
      <c r="P1536" s="1227" t="str">
        <f>IFERROR(VLOOKUP(A1536,Factura2_0!$L$5:$L$971,1,0),0)</f>
        <v>4306</v>
      </c>
      <c r="Q1536" s="1227" t="str">
        <f>IFERROR(VLOOKUP($A1536,Boleta2_0!$L$5:$L$1117,1,0),0)</f>
        <v>4306</v>
      </c>
      <c r="R1536" s="1227" t="str">
        <f>IFERROR(VLOOKUP($A1536,'Servicios Públicos2_0'!$L$5:$L$462,1,0),0)</f>
        <v>4306</v>
      </c>
      <c r="S1536" s="1227" t="str">
        <f>IFERROR(VLOOKUP($A1536,NotaCredito2_0!$L$5:$L$457,1,0),0)</f>
        <v>4306</v>
      </c>
      <c r="T1536" s="1227" t="str">
        <f>IFERROR(VLOOKUP($A1536,NotaDebito2_0!$L$5:$L$454,1,0),0)</f>
        <v>4306</v>
      </c>
      <c r="U1536" s="1227">
        <f>IFERROR(VLOOKUP($A1536,General!$D$6:$D$235,1,0),0)</f>
        <v>0</v>
      </c>
      <c r="V1536" s="1227">
        <f>IFERROR(VLOOKUP($A1536,Firma!$H$4:$H$232,1,0),0)</f>
        <v>0</v>
      </c>
      <c r="W1536" s="1232" t="s">
        <v>6326</v>
      </c>
      <c r="X1536" s="1229" t="str">
        <f t="shared" si="25"/>
        <v>4306</v>
      </c>
    </row>
    <row r="1537" spans="1:24" s="747" customFormat="1" x14ac:dyDescent="0.25">
      <c r="A1537" s="1232" t="s">
        <v>6327</v>
      </c>
      <c r="B1537" s="1479" t="s">
        <v>4356</v>
      </c>
      <c r="C1537" s="1382"/>
      <c r="D1537" s="1090"/>
      <c r="E1537" s="746"/>
      <c r="F1537" s="1227" t="str">
        <f>IFERROR(VLOOKUP(A1537,Factura1_0!$K$5:$K$263,1,0),"0")</f>
        <v>0</v>
      </c>
      <c r="G1537" s="1227">
        <f>IFERROR(VLOOKUP(A1537,Boleta1_0!$K$5:$K$248,1,0),0)</f>
        <v>0</v>
      </c>
      <c r="H1537" s="1227">
        <f>IFERROR(VLOOKUP(A1537,'Nota de Débito1_0'!$K$5:$K$238,1,0),0)</f>
        <v>0</v>
      </c>
      <c r="I1537" s="1227">
        <f>IFERROR(VLOOKUP(A1537,'Nota de Crédito1_0'!$K$5:$K$238,1,0),0)</f>
        <v>0</v>
      </c>
      <c r="J1537" s="1227">
        <f>IFERROR(VLOOKUP(A1537,Retenciones1_0!$K$5:$K$237,1,0),0)</f>
        <v>0</v>
      </c>
      <c r="K1537" s="1227">
        <f>IFERROR(VLOOKUP(A1537,Percepciones1_0!$K$5:$K$236,1,0),0)</f>
        <v>0</v>
      </c>
      <c r="L1537" s="1227">
        <f>IFERROR(VLOOKUP(A1537,Guía1_0!$K$5:$K$235,1,0),0)</f>
        <v>0</v>
      </c>
      <c r="M1537" s="1227">
        <f>IFERROR(VLOOKUP(A1537,'Resumen Diario1_1'!$K$5:$K$233,1,0),0)</f>
        <v>0</v>
      </c>
      <c r="N1537" s="1227">
        <f>IFERROR(VLOOKUP(A1537,'Comunicación de Baja1_0'!$K$5:$K$233,1,0),0)</f>
        <v>0</v>
      </c>
      <c r="O1537" s="1227">
        <f>IFERROR(VLOOKUP(A1537,'Resumen de reversiones1_0'!$K$5:$K$1000,1,0),0)</f>
        <v>0</v>
      </c>
      <c r="P1537" s="1227" t="str">
        <f>IFERROR(VLOOKUP(A1537,Factura2_0!$L$5:$L$971,1,0),0)</f>
        <v>4307</v>
      </c>
      <c r="Q1537" s="1227" t="str">
        <f>IFERROR(VLOOKUP($A1537,Boleta2_0!$L$5:$L$1117,1,0),0)</f>
        <v>4307</v>
      </c>
      <c r="R1537" s="1227" t="str">
        <f>IFERROR(VLOOKUP($A1537,'Servicios Públicos2_0'!$L$5:$L$462,1,0),0)</f>
        <v>4307</v>
      </c>
      <c r="S1537" s="1227">
        <f>IFERROR(VLOOKUP($A1537,NotaCredito2_0!$L$5:$L$457,1,0),0)</f>
        <v>0</v>
      </c>
      <c r="T1537" s="1227">
        <f>IFERROR(VLOOKUP($A1537,NotaDebito2_0!$L$5:$L$454,1,0),0)</f>
        <v>0</v>
      </c>
      <c r="U1537" s="1227">
        <f>IFERROR(VLOOKUP($A1537,General!$D$6:$D$235,1,0),0)</f>
        <v>0</v>
      </c>
      <c r="V1537" s="1227">
        <f>IFERROR(VLOOKUP($A1537,Firma!$H$4:$H$232,1,0),0)</f>
        <v>0</v>
      </c>
      <c r="W1537" s="1232" t="s">
        <v>6327</v>
      </c>
      <c r="X1537" s="1229" t="str">
        <f t="shared" si="25"/>
        <v>4307</v>
      </c>
    </row>
    <row r="1538" spans="1:24" s="747" customFormat="1" x14ac:dyDescent="0.25">
      <c r="A1538" s="1232" t="s">
        <v>6329</v>
      </c>
      <c r="B1538" s="1479" t="s">
        <v>4358</v>
      </c>
      <c r="C1538" s="1382"/>
      <c r="D1538" s="1090"/>
      <c r="E1538" s="746"/>
      <c r="F1538" s="1227" t="str">
        <f>IFERROR(VLOOKUP(A1538,Factura1_0!$K$5:$K$263,1,0),"0")</f>
        <v>0</v>
      </c>
      <c r="G1538" s="1227">
        <f>IFERROR(VLOOKUP(A1538,Boleta1_0!$K$5:$K$248,1,0),0)</f>
        <v>0</v>
      </c>
      <c r="H1538" s="1227">
        <f>IFERROR(VLOOKUP(A1538,'Nota de Débito1_0'!$K$5:$K$238,1,0),0)</f>
        <v>0</v>
      </c>
      <c r="I1538" s="1227">
        <f>IFERROR(VLOOKUP(A1538,'Nota de Crédito1_0'!$K$5:$K$238,1,0),0)</f>
        <v>0</v>
      </c>
      <c r="J1538" s="1227">
        <f>IFERROR(VLOOKUP(A1538,Retenciones1_0!$K$5:$K$237,1,0),0)</f>
        <v>0</v>
      </c>
      <c r="K1538" s="1227">
        <f>IFERROR(VLOOKUP(A1538,Percepciones1_0!$K$5:$K$236,1,0),0)</f>
        <v>0</v>
      </c>
      <c r="L1538" s="1227">
        <f>IFERROR(VLOOKUP(A1538,Guía1_0!$K$5:$K$235,1,0),0)</f>
        <v>0</v>
      </c>
      <c r="M1538" s="1227">
        <f>IFERROR(VLOOKUP(A1538,'Resumen Diario1_1'!$K$5:$K$233,1,0),0)</f>
        <v>0</v>
      </c>
      <c r="N1538" s="1227">
        <f>IFERROR(VLOOKUP(A1538,'Comunicación de Baja1_0'!$K$5:$K$233,1,0),0)</f>
        <v>0</v>
      </c>
      <c r="O1538" s="1227">
        <f>IFERROR(VLOOKUP(A1538,'Resumen de reversiones1_0'!$K$5:$K$1000,1,0),0)</f>
        <v>0</v>
      </c>
      <c r="P1538" s="1227" t="str">
        <f>IFERROR(VLOOKUP(A1538,Factura2_0!$L$5:$L$971,1,0),0)</f>
        <v>4308</v>
      </c>
      <c r="Q1538" s="1227" t="str">
        <f>IFERROR(VLOOKUP($A1538,Boleta2_0!$L$5:$L$1117,1,0),0)</f>
        <v>4308</v>
      </c>
      <c r="R1538" s="1227" t="str">
        <f>IFERROR(VLOOKUP($A1538,'Servicios Públicos2_0'!$L$5:$L$462,1,0),0)</f>
        <v>4308</v>
      </c>
      <c r="S1538" s="1227">
        <f>IFERROR(VLOOKUP($A1538,NotaCredito2_0!$L$5:$L$457,1,0),0)</f>
        <v>0</v>
      </c>
      <c r="T1538" s="1227">
        <f>IFERROR(VLOOKUP($A1538,NotaDebito2_0!$L$5:$L$454,1,0),0)</f>
        <v>0</v>
      </c>
      <c r="U1538" s="1227">
        <f>IFERROR(VLOOKUP($A1538,General!$D$6:$D$235,1,0),0)</f>
        <v>0</v>
      </c>
      <c r="V1538" s="1227">
        <f>IFERROR(VLOOKUP($A1538,Firma!$H$4:$H$232,1,0),0)</f>
        <v>0</v>
      </c>
      <c r="W1538" s="1232" t="s">
        <v>6329</v>
      </c>
      <c r="X1538" s="1229" t="str">
        <f t="shared" si="25"/>
        <v>4308</v>
      </c>
    </row>
    <row r="1539" spans="1:24" s="750" customFormat="1" x14ac:dyDescent="0.25">
      <c r="A1539" s="1232" t="s">
        <v>6332</v>
      </c>
      <c r="B1539" s="1479" t="s">
        <v>6221</v>
      </c>
      <c r="C1539" s="1382"/>
      <c r="D1539" s="1090"/>
      <c r="E1539" s="748"/>
      <c r="F1539" s="1227" t="str">
        <f>IFERROR(VLOOKUP(A1539,Factura1_0!$K$5:$K$263,1,0),"0")</f>
        <v>0</v>
      </c>
      <c r="G1539" s="1227">
        <f>IFERROR(VLOOKUP(A1539,Boleta1_0!$K$5:$K$248,1,0),0)</f>
        <v>0</v>
      </c>
      <c r="H1539" s="1227">
        <f>IFERROR(VLOOKUP(A1539,'Nota de Débito1_0'!$K$5:$K$238,1,0),0)</f>
        <v>0</v>
      </c>
      <c r="I1539" s="1227">
        <f>IFERROR(VLOOKUP(A1539,'Nota de Crédito1_0'!$K$5:$K$238,1,0),0)</f>
        <v>0</v>
      </c>
      <c r="J1539" s="1227">
        <f>IFERROR(VLOOKUP(A1539,Retenciones1_0!$K$5:$K$237,1,0),0)</f>
        <v>0</v>
      </c>
      <c r="K1539" s="1227">
        <f>IFERROR(VLOOKUP(A1539,Percepciones1_0!$K$5:$K$236,1,0),0)</f>
        <v>0</v>
      </c>
      <c r="L1539" s="1227">
        <f>IFERROR(VLOOKUP(A1539,Guía1_0!$K$5:$K$235,1,0),0)</f>
        <v>0</v>
      </c>
      <c r="M1539" s="1227">
        <f>IFERROR(VLOOKUP(A1539,'Resumen Diario1_1'!$K$5:$K$233,1,0),0)</f>
        <v>0</v>
      </c>
      <c r="N1539" s="1227">
        <f>IFERROR(VLOOKUP(A1539,'Comunicación de Baja1_0'!$K$5:$K$233,1,0),0)</f>
        <v>0</v>
      </c>
      <c r="O1539" s="1227">
        <f>IFERROR(VLOOKUP(A1539,'Resumen de reversiones1_0'!$K$5:$K$1000,1,0),0)</f>
        <v>0</v>
      </c>
      <c r="P1539" s="1227" t="str">
        <f>IFERROR(VLOOKUP(A1539,Factura2_0!$L$5:$L$971,1,0),0)</f>
        <v>4309</v>
      </c>
      <c r="Q1539" s="1227" t="str">
        <f>IFERROR(VLOOKUP($A1539,Boleta2_0!$L$5:$L$1117,1,0),0)</f>
        <v>4309</v>
      </c>
      <c r="R1539" s="1227" t="str">
        <f>IFERROR(VLOOKUP($A1539,'Servicios Públicos2_0'!$L$5:$L$462,1,0),0)</f>
        <v>4309</v>
      </c>
      <c r="S1539" s="1227">
        <f>IFERROR(VLOOKUP($A1539,NotaCredito2_0!$L$5:$L$457,1,0),0)</f>
        <v>0</v>
      </c>
      <c r="T1539" s="1227">
        <f>IFERROR(VLOOKUP($A1539,NotaDebito2_0!$L$5:$L$454,1,0),0)</f>
        <v>0</v>
      </c>
      <c r="U1539" s="1227">
        <f>IFERROR(VLOOKUP($A1539,General!$D$6:$D$235,1,0),0)</f>
        <v>0</v>
      </c>
      <c r="V1539" s="1227">
        <f>IFERROR(VLOOKUP($A1539,Firma!$H$4:$H$232,1,0),0)</f>
        <v>0</v>
      </c>
      <c r="W1539" s="1232" t="s">
        <v>6332</v>
      </c>
      <c r="X1539" s="1229" t="str">
        <f t="shared" si="25"/>
        <v>4309</v>
      </c>
    </row>
    <row r="1540" spans="1:24" s="750" customFormat="1" x14ac:dyDescent="0.25">
      <c r="A1540" s="1232" t="s">
        <v>6330</v>
      </c>
      <c r="B1540" s="1479" t="s">
        <v>6207</v>
      </c>
      <c r="C1540" s="1382"/>
      <c r="D1540" s="1090"/>
      <c r="E1540" s="748"/>
      <c r="F1540" s="1227" t="str">
        <f>IFERROR(VLOOKUP(A1540,Factura1_0!$K$5:$K$263,1,0),"0")</f>
        <v>0</v>
      </c>
      <c r="G1540" s="1227">
        <f>IFERROR(VLOOKUP(A1540,Boleta1_0!$K$5:$K$248,1,0),0)</f>
        <v>0</v>
      </c>
      <c r="H1540" s="1227">
        <f>IFERROR(VLOOKUP(A1540,'Nota de Débito1_0'!$K$5:$K$238,1,0),0)</f>
        <v>0</v>
      </c>
      <c r="I1540" s="1227">
        <f>IFERROR(VLOOKUP(A1540,'Nota de Crédito1_0'!$K$5:$K$238,1,0),0)</f>
        <v>0</v>
      </c>
      <c r="J1540" s="1227">
        <f>IFERROR(VLOOKUP(A1540,Retenciones1_0!$K$5:$K$237,1,0),0)</f>
        <v>0</v>
      </c>
      <c r="K1540" s="1227">
        <f>IFERROR(VLOOKUP(A1540,Percepciones1_0!$K$5:$K$236,1,0),0)</f>
        <v>0</v>
      </c>
      <c r="L1540" s="1227">
        <f>IFERROR(VLOOKUP(A1540,Guía1_0!$K$5:$K$235,1,0),0)</f>
        <v>0</v>
      </c>
      <c r="M1540" s="1227">
        <f>IFERROR(VLOOKUP(A1540,'Resumen Diario1_1'!$K$5:$K$233,1,0),0)</f>
        <v>0</v>
      </c>
      <c r="N1540" s="1227">
        <f>IFERROR(VLOOKUP(A1540,'Comunicación de Baja1_0'!$K$5:$K$233,1,0),0)</f>
        <v>0</v>
      </c>
      <c r="O1540" s="1227">
        <f>IFERROR(VLOOKUP(A1540,'Resumen de reversiones1_0'!$K$5:$K$1000,1,0),0)</f>
        <v>0</v>
      </c>
      <c r="P1540" s="1227" t="str">
        <f>IFERROR(VLOOKUP(A1540,Factura2_0!$L$5:$L$971,1,0),0)</f>
        <v>4310</v>
      </c>
      <c r="Q1540" s="1227" t="str">
        <f>IFERROR(VLOOKUP($A1540,Boleta2_0!$L$5:$L$1117,1,0),0)</f>
        <v>4310</v>
      </c>
      <c r="R1540" s="1227" t="str">
        <f>IFERROR(VLOOKUP($A1540,'Servicios Públicos2_0'!$L$5:$L$462,1,0),0)</f>
        <v>4310</v>
      </c>
      <c r="S1540" s="1227">
        <f>IFERROR(VLOOKUP($A1540,NotaCredito2_0!$L$5:$L$457,1,0),0)</f>
        <v>0</v>
      </c>
      <c r="T1540" s="1227">
        <f>IFERROR(VLOOKUP($A1540,NotaDebito2_0!$L$5:$L$454,1,0),0)</f>
        <v>0</v>
      </c>
      <c r="U1540" s="1227">
        <f>IFERROR(VLOOKUP($A1540,General!$D$6:$D$235,1,0),0)</f>
        <v>0</v>
      </c>
      <c r="V1540" s="1227">
        <f>IFERROR(VLOOKUP($A1540,Firma!$H$4:$H$232,1,0),0)</f>
        <v>0</v>
      </c>
      <c r="W1540" s="1232" t="s">
        <v>6330</v>
      </c>
      <c r="X1540" s="1229" t="str">
        <f t="shared" si="25"/>
        <v>4310</v>
      </c>
    </row>
    <row r="1541" spans="1:24" s="750" customFormat="1" x14ac:dyDescent="0.25">
      <c r="A1541" s="1232" t="s">
        <v>6331</v>
      </c>
      <c r="B1541" s="1479" t="s">
        <v>5042</v>
      </c>
      <c r="C1541" s="1382"/>
      <c r="D1541" s="1090"/>
      <c r="E1541" s="748"/>
      <c r="F1541" s="1227" t="str">
        <f>IFERROR(VLOOKUP(A1541,Factura1_0!$K$5:$K$263,1,0),"0")</f>
        <v>0</v>
      </c>
      <c r="G1541" s="1227">
        <f>IFERROR(VLOOKUP(A1541,Boleta1_0!$K$5:$K$248,1,0),0)</f>
        <v>0</v>
      </c>
      <c r="H1541" s="1227">
        <f>IFERROR(VLOOKUP(A1541,'Nota de Débito1_0'!$K$5:$K$238,1,0),0)</f>
        <v>0</v>
      </c>
      <c r="I1541" s="1227">
        <f>IFERROR(VLOOKUP(A1541,'Nota de Crédito1_0'!$K$5:$K$238,1,0),0)</f>
        <v>0</v>
      </c>
      <c r="J1541" s="1227">
        <f>IFERROR(VLOOKUP(A1541,Retenciones1_0!$K$5:$K$237,1,0),0)</f>
        <v>0</v>
      </c>
      <c r="K1541" s="1227">
        <f>IFERROR(VLOOKUP(A1541,Percepciones1_0!$K$5:$K$236,1,0),0)</f>
        <v>0</v>
      </c>
      <c r="L1541" s="1227">
        <f>IFERROR(VLOOKUP(A1541,Guía1_0!$K$5:$K$235,1,0),0)</f>
        <v>0</v>
      </c>
      <c r="M1541" s="1227">
        <f>IFERROR(VLOOKUP(A1541,'Resumen Diario1_1'!$K$5:$K$233,1,0),0)</f>
        <v>0</v>
      </c>
      <c r="N1541" s="1227">
        <f>IFERROR(VLOOKUP(A1541,'Comunicación de Baja1_0'!$K$5:$K$233,1,0),0)</f>
        <v>0</v>
      </c>
      <c r="O1541" s="1227">
        <f>IFERROR(VLOOKUP(A1541,'Resumen de reversiones1_0'!$K$5:$K$1000,1,0),0)</f>
        <v>0</v>
      </c>
      <c r="P1541" s="1227" t="str">
        <f>IFERROR(VLOOKUP(A1541,Factura2_0!$L$5:$L$971,1,0),0)</f>
        <v>4311</v>
      </c>
      <c r="Q1541" s="1227" t="str">
        <f>IFERROR(VLOOKUP($A1541,Boleta2_0!$L$5:$L$1117,1,0),0)</f>
        <v>4311</v>
      </c>
      <c r="R1541" s="1227" t="str">
        <f>IFERROR(VLOOKUP($A1541,'Servicios Públicos2_0'!$L$5:$L$462,1,0),0)</f>
        <v>4311</v>
      </c>
      <c r="S1541" s="1227">
        <f>IFERROR(VLOOKUP($A1541,NotaCredito2_0!$L$5:$L$457,1,0),0)</f>
        <v>0</v>
      </c>
      <c r="T1541" s="1227" t="str">
        <f>IFERROR(VLOOKUP($A1541,NotaDebito2_0!$L$5:$L$454,1,0),0)</f>
        <v>4311</v>
      </c>
      <c r="U1541" s="1227">
        <f>IFERROR(VLOOKUP($A1541,General!$D$6:$D$235,1,0),0)</f>
        <v>0</v>
      </c>
      <c r="V1541" s="1227">
        <f>IFERROR(VLOOKUP($A1541,Firma!$H$4:$H$232,1,0),0)</f>
        <v>0</v>
      </c>
      <c r="W1541" s="1232" t="s">
        <v>6331</v>
      </c>
      <c r="X1541" s="1229" t="str">
        <f t="shared" ref="X1541:X1545" si="26">IF(SUM(F1541:V1541)&gt;0,"",W1541)</f>
        <v>4311</v>
      </c>
    </row>
    <row r="1542" spans="1:24" s="750" customFormat="1" x14ac:dyDescent="0.25">
      <c r="A1542" s="1491" t="s">
        <v>6362</v>
      </c>
      <c r="B1542" s="1479" t="s">
        <v>6363</v>
      </c>
      <c r="C1542" s="1382"/>
      <c r="D1542" s="1090"/>
      <c r="E1542" s="748"/>
      <c r="F1542" s="1227" t="str">
        <f>IFERROR(VLOOKUP(A1542,Factura1_0!$K$5:$K$263,1,0),"0")</f>
        <v>0</v>
      </c>
      <c r="G1542" s="1227">
        <f>IFERROR(VLOOKUP(A1542,Boleta1_0!$K$5:$K$248,1,0),0)</f>
        <v>0</v>
      </c>
      <c r="H1542" s="1227">
        <f>IFERROR(VLOOKUP(A1542,'Nota de Débito1_0'!$K$5:$K$238,1,0),0)</f>
        <v>0</v>
      </c>
      <c r="I1542" s="1227">
        <f>IFERROR(VLOOKUP(A1542,'Nota de Crédito1_0'!$K$5:$K$238,1,0),0)</f>
        <v>0</v>
      </c>
      <c r="J1542" s="1227">
        <f>IFERROR(VLOOKUP(A1542,Retenciones1_0!$K$5:$K$237,1,0),0)</f>
        <v>0</v>
      </c>
      <c r="K1542" s="1227">
        <f>IFERROR(VLOOKUP(A1542,Percepciones1_0!$K$5:$K$236,1,0),0)</f>
        <v>0</v>
      </c>
      <c r="L1542" s="1227">
        <f>IFERROR(VLOOKUP(A1542,Guía1_0!$K$5:$K$235,1,0),0)</f>
        <v>0</v>
      </c>
      <c r="M1542" s="1227">
        <f>IFERROR(VLOOKUP(A1542,'Resumen Diario1_1'!$K$5:$K$233,1,0),0)</f>
        <v>0</v>
      </c>
      <c r="N1542" s="1227">
        <f>IFERROR(VLOOKUP(A1542,'Comunicación de Baja1_0'!$K$5:$K$233,1,0),0)</f>
        <v>0</v>
      </c>
      <c r="O1542" s="1227">
        <f>IFERROR(VLOOKUP(A1542,'Resumen de reversiones1_0'!$K$5:$K$1000,1,0),0)</f>
        <v>0</v>
      </c>
      <c r="P1542" s="1227" t="str">
        <f>IFERROR(VLOOKUP(A1542,Factura2_0!$L$5:$L$971,1,0),0)</f>
        <v>4312</v>
      </c>
      <c r="Q1542" s="1227" t="str">
        <f>IFERROR(VLOOKUP($A1542,Boleta2_0!$L$5:$L$1117,1,0),0)</f>
        <v>4312</v>
      </c>
      <c r="R1542" s="1227" t="str">
        <f>IFERROR(VLOOKUP($A1542,'Servicios Públicos2_0'!$L$5:$L$462,1,0),0)</f>
        <v>4312</v>
      </c>
      <c r="S1542" s="1227" t="str">
        <f>IFERROR(VLOOKUP($A1542,NotaCredito2_0!$L$5:$L$457,1,0),0)</f>
        <v>4312</v>
      </c>
      <c r="T1542" s="1227" t="str">
        <f>IFERROR(VLOOKUP($A1542,NotaDebito2_0!$L$5:$L$454,1,0),0)</f>
        <v>4312</v>
      </c>
      <c r="U1542" s="1227">
        <f>IFERROR(VLOOKUP($A1542,General!$D$6:$D$235,1,0),0)</f>
        <v>0</v>
      </c>
      <c r="V1542" s="1227">
        <f>IFERROR(VLOOKUP($A1542,Firma!$H$4:$H$232,1,0),0)</f>
        <v>0</v>
      </c>
      <c r="W1542" s="1491" t="s">
        <v>6362</v>
      </c>
      <c r="X1542" s="1229" t="str">
        <f t="shared" si="26"/>
        <v>4312</v>
      </c>
    </row>
    <row r="1543" spans="1:24" s="750" customFormat="1" x14ac:dyDescent="0.25">
      <c r="A1543" s="1491" t="s">
        <v>6401</v>
      </c>
      <c r="B1543" s="1495" t="s">
        <v>6402</v>
      </c>
      <c r="C1543" s="1382"/>
      <c r="D1543" s="1090"/>
      <c r="E1543" s="757"/>
      <c r="F1543" s="1227" t="str">
        <f>IFERROR(VLOOKUP(A1543,Factura1_0!$K$5:$K$263,1,0),"0")</f>
        <v>0</v>
      </c>
      <c r="G1543" s="1227">
        <f>IFERROR(VLOOKUP(A1543,Boleta1_0!$K$5:$K$248,1,0),0)</f>
        <v>0</v>
      </c>
      <c r="H1543" s="1227">
        <f>IFERROR(VLOOKUP(A1543,'Nota de Débito1_0'!$K$5:$K$238,1,0),0)</f>
        <v>0</v>
      </c>
      <c r="I1543" s="1227">
        <f>IFERROR(VLOOKUP(A1543,'Nota de Crédito1_0'!$K$5:$K$238,1,0),0)</f>
        <v>0</v>
      </c>
      <c r="J1543" s="1227">
        <f>IFERROR(VLOOKUP(A1543,Retenciones1_0!$K$5:$K$237,1,0),0)</f>
        <v>0</v>
      </c>
      <c r="K1543" s="1227">
        <f>IFERROR(VLOOKUP(A1543,Percepciones1_0!$K$5:$K$236,1,0),0)</f>
        <v>0</v>
      </c>
      <c r="L1543" s="1227">
        <f>IFERROR(VLOOKUP(A1543,Guía1_0!$K$5:$K$235,1,0),0)</f>
        <v>0</v>
      </c>
      <c r="M1543" s="1227">
        <f>IFERROR(VLOOKUP(A1543,'Resumen Diario1_1'!$K$5:$K$233,1,0),0)</f>
        <v>0</v>
      </c>
      <c r="N1543" s="1227">
        <f>IFERROR(VLOOKUP(A1543,'Comunicación de Baja1_0'!$K$5:$K$233,1,0),0)</f>
        <v>0</v>
      </c>
      <c r="O1543" s="1227">
        <f>IFERROR(VLOOKUP(A1543,'Resumen de reversiones1_0'!$K$5:$K$1000,1,0),0)</f>
        <v>0</v>
      </c>
      <c r="P1543" s="1227" t="str">
        <f>IFERROR(VLOOKUP(A1543,Factura2_0!$L$5:$L$971,1,0),0)</f>
        <v>4313</v>
      </c>
      <c r="Q1543" s="1227" t="str">
        <f>IFERROR(VLOOKUP($A1543,Boleta2_0!$L$5:$L$1117,1,0),0)</f>
        <v>4313</v>
      </c>
      <c r="R1543" s="1227">
        <f>IFERROR(VLOOKUP($A1543,'Servicios Públicos2_0'!$L$5:$L$462,1,0),0)</f>
        <v>0</v>
      </c>
      <c r="S1543" s="1227">
        <f>IFERROR(VLOOKUP($A1543,NotaCredito2_0!$L$5:$L$457,1,0),0)</f>
        <v>0</v>
      </c>
      <c r="T1543" s="1227">
        <f>IFERROR(VLOOKUP($A1543,NotaDebito2_0!$L$5:$L$454,1,0),0)</f>
        <v>0</v>
      </c>
      <c r="U1543" s="1227">
        <f>IFERROR(VLOOKUP($A1543,General!$D$6:$D$235,1,0),0)</f>
        <v>0</v>
      </c>
      <c r="V1543" s="1227">
        <f>IFERROR(VLOOKUP($A1543,Firma!$H$4:$H$232,1,0),0)</f>
        <v>0</v>
      </c>
      <c r="W1543" s="1491" t="s">
        <v>6401</v>
      </c>
      <c r="X1543" s="1229" t="str">
        <f t="shared" si="26"/>
        <v>4313</v>
      </c>
    </row>
    <row r="1544" spans="1:24" s="1223" customFormat="1" x14ac:dyDescent="0.25">
      <c r="A1544" s="1491" t="s">
        <v>6776</v>
      </c>
      <c r="B1544" s="1495" t="s">
        <v>6477</v>
      </c>
      <c r="C1544" s="1382"/>
      <c r="D1544" s="1224"/>
      <c r="E1544" s="1221"/>
      <c r="F1544" s="1227" t="str">
        <f>IFERROR(VLOOKUP(A1544,Factura1_0!$K$5:$K$263,1,0),"0")</f>
        <v>0</v>
      </c>
      <c r="G1544" s="1227">
        <f>IFERROR(VLOOKUP(A1544,Boleta1_0!$K$5:$K$248,1,0),0)</f>
        <v>0</v>
      </c>
      <c r="H1544" s="1227">
        <f>IFERROR(VLOOKUP(A1544,'Nota de Débito1_0'!$K$5:$K$238,1,0),0)</f>
        <v>0</v>
      </c>
      <c r="I1544" s="1227">
        <f>IFERROR(VLOOKUP(A1544,'Nota de Crédito1_0'!$K$5:$K$238,1,0),0)</f>
        <v>0</v>
      </c>
      <c r="J1544" s="1227">
        <f>IFERROR(VLOOKUP(A1544,Retenciones1_0!$K$5:$K$237,1,0),0)</f>
        <v>0</v>
      </c>
      <c r="K1544" s="1227">
        <f>IFERROR(VLOOKUP(A1544,Percepciones1_0!$K$5:$K$236,1,0),0)</f>
        <v>0</v>
      </c>
      <c r="L1544" s="1227">
        <f>IFERROR(VLOOKUP(A1544,Guía1_0!$K$5:$K$235,1,0),0)</f>
        <v>0</v>
      </c>
      <c r="M1544" s="1227">
        <f>IFERROR(VLOOKUP(A1544,'Resumen Diario1_1'!$K$5:$K$233,1,0),0)</f>
        <v>0</v>
      </c>
      <c r="N1544" s="1227">
        <f>IFERROR(VLOOKUP(A1544,'Comunicación de Baja1_0'!$K$5:$K$233,1,0),0)</f>
        <v>0</v>
      </c>
      <c r="O1544" s="1227">
        <f>IFERROR(VLOOKUP(A1544,'Resumen de reversiones1_0'!$K$5:$K$1000,1,0),0)</f>
        <v>0</v>
      </c>
      <c r="P1544" s="1227" t="str">
        <f>IFERROR(VLOOKUP(A1544,Factura2_0!$L$5:$L$971,1,0),0)</f>
        <v>4314</v>
      </c>
      <c r="Q1544" s="1227" t="str">
        <f>IFERROR(VLOOKUP($A1544,Boleta2_0!$L$5:$L$1117,1,0),0)</f>
        <v>4314</v>
      </c>
      <c r="R1544" s="1227" t="str">
        <f>IFERROR(VLOOKUP($A1544,'Servicios Públicos2_0'!$L$5:$L$462,1,0),0)</f>
        <v>4314</v>
      </c>
      <c r="S1544" s="1227" t="str">
        <f>IFERROR(VLOOKUP($A1544,NotaCredito2_0!$L$5:$L$457,1,0),0)</f>
        <v>4314</v>
      </c>
      <c r="T1544" s="1227" t="str">
        <f>IFERROR(VLOOKUP($A1544,NotaDebito2_0!$L$5:$L$454,1,0),0)</f>
        <v>4314</v>
      </c>
      <c r="U1544" s="1227">
        <f>IFERROR(VLOOKUP($A1544,General!$D$6:$D$235,1,0),0)</f>
        <v>0</v>
      </c>
      <c r="V1544" s="1227">
        <f>IFERROR(VLOOKUP($A1544,Firma!$H$4:$H$232,1,0),0)</f>
        <v>0</v>
      </c>
      <c r="W1544" s="1491" t="s">
        <v>6776</v>
      </c>
      <c r="X1544" s="1229" t="str">
        <f t="shared" si="26"/>
        <v>4314</v>
      </c>
    </row>
    <row r="1545" spans="1:24" s="1223" customFormat="1" x14ac:dyDescent="0.25">
      <c r="A1545" s="1491" t="s">
        <v>6777</v>
      </c>
      <c r="B1545" s="1495" t="s">
        <v>5561</v>
      </c>
      <c r="C1545" s="1382"/>
      <c r="D1545" s="1224"/>
      <c r="E1545" s="1221"/>
      <c r="F1545" s="1227" t="str">
        <f>IFERROR(VLOOKUP(A1545,Factura1_0!$K$5:$K$263,1,0),"0")</f>
        <v>0</v>
      </c>
      <c r="G1545" s="1227">
        <f>IFERROR(VLOOKUP(A1545,Boleta1_0!$K$5:$K$248,1,0),0)</f>
        <v>0</v>
      </c>
      <c r="H1545" s="1227">
        <f>IFERROR(VLOOKUP(A1545,'Nota de Débito1_0'!$K$5:$K$238,1,0),0)</f>
        <v>0</v>
      </c>
      <c r="I1545" s="1227">
        <f>IFERROR(VLOOKUP(A1545,'Nota de Crédito1_0'!$K$5:$K$238,1,0),0)</f>
        <v>0</v>
      </c>
      <c r="J1545" s="1227">
        <f>IFERROR(VLOOKUP(A1545,Retenciones1_0!$K$5:$K$237,1,0),0)</f>
        <v>0</v>
      </c>
      <c r="K1545" s="1227">
        <f>IFERROR(VLOOKUP(A1545,Percepciones1_0!$K$5:$K$236,1,0),0)</f>
        <v>0</v>
      </c>
      <c r="L1545" s="1227">
        <f>IFERROR(VLOOKUP(A1545,Guía1_0!$K$5:$K$235,1,0),0)</f>
        <v>0</v>
      </c>
      <c r="M1545" s="1227">
        <f>IFERROR(VLOOKUP(A1545,'Resumen Diario1_1'!$K$5:$K$233,1,0),0)</f>
        <v>0</v>
      </c>
      <c r="N1545" s="1227">
        <f>IFERROR(VLOOKUP(A1545,'Comunicación de Baja1_0'!$K$5:$K$233,1,0),0)</f>
        <v>0</v>
      </c>
      <c r="O1545" s="1227">
        <f>IFERROR(VLOOKUP(A1545,'Resumen de reversiones1_0'!$K$5:$K$1000,1,0),0)</f>
        <v>0</v>
      </c>
      <c r="P1545" s="1227" t="str">
        <f>IFERROR(VLOOKUP(A1545,Factura2_0!$L$5:$L$971,1,0),0)</f>
        <v>4315</v>
      </c>
      <c r="Q1545" s="1227" t="str">
        <f>IFERROR(VLOOKUP($A1545,Boleta2_0!$L$5:$L$1117,1,0),0)</f>
        <v>4315</v>
      </c>
      <c r="R1545" s="1227" t="str">
        <f>IFERROR(VLOOKUP($A1545,'Servicios Públicos2_0'!$L$5:$L$462,1,0),0)</f>
        <v>4315</v>
      </c>
      <c r="S1545" s="1227" t="str">
        <f>IFERROR(VLOOKUP($A1545,NotaCredito2_0!$L$5:$L$457,1,0),0)</f>
        <v>4315</v>
      </c>
      <c r="T1545" s="1227" t="str">
        <f>IFERROR(VLOOKUP($A1545,NotaDebito2_0!$L$5:$L$454,1,0),0)</f>
        <v>4315</v>
      </c>
      <c r="U1545" s="1227">
        <f>IFERROR(VLOOKUP($A1545,General!$D$6:$D$235,1,0),0)</f>
        <v>0</v>
      </c>
      <c r="V1545" s="1227">
        <f>IFERROR(VLOOKUP($A1545,Firma!$H$4:$H$232,1,0),0)</f>
        <v>0</v>
      </c>
      <c r="W1545" s="1491" t="s">
        <v>6777</v>
      </c>
      <c r="X1545" s="1229" t="str">
        <f t="shared" si="26"/>
        <v>4315</v>
      </c>
    </row>
    <row r="1546" spans="1:24" hidden="1" x14ac:dyDescent="0.25">
      <c r="A1546" s="1089"/>
      <c r="B1546" s="1090"/>
      <c r="C1546" s="1382"/>
      <c r="D1546" s="1090"/>
    </row>
    <row r="1547" spans="1:24" hidden="1" x14ac:dyDescent="0.25">
      <c r="C1547" s="1382"/>
      <c r="D1547" s="1090"/>
    </row>
    <row r="1548" spans="1:24" hidden="1" x14ac:dyDescent="0.25">
      <c r="C1548" s="1382"/>
      <c r="D1548" s="1090"/>
    </row>
    <row r="1549" spans="1:24" hidden="1" x14ac:dyDescent="0.25">
      <c r="C1549" s="1382"/>
      <c r="D1549" s="1090"/>
    </row>
    <row r="1550" spans="1:24" hidden="1" x14ac:dyDescent="0.25">
      <c r="C1550" s="1382"/>
      <c r="D1550" s="1090"/>
    </row>
    <row r="1551" spans="1:24" hidden="1" x14ac:dyDescent="0.25">
      <c r="C1551" s="1382"/>
      <c r="D1551" s="1090"/>
    </row>
    <row r="1552" spans="1:24" hidden="1" x14ac:dyDescent="0.25">
      <c r="C1552" s="1382"/>
      <c r="D1552" s="1090"/>
    </row>
    <row r="1553" spans="1:4" hidden="1" x14ac:dyDescent="0.25">
      <c r="C1553" s="1382"/>
      <c r="D1553" s="1090"/>
    </row>
    <row r="1554" spans="1:4" hidden="1" x14ac:dyDescent="0.25">
      <c r="C1554" s="1382"/>
      <c r="D1554" s="1090"/>
    </row>
    <row r="1555" spans="1:4" hidden="1" x14ac:dyDescent="0.25">
      <c r="C1555" s="1382"/>
      <c r="D1555" s="1090"/>
    </row>
    <row r="1556" spans="1:4" hidden="1" x14ac:dyDescent="0.25">
      <c r="C1556" s="1500"/>
    </row>
    <row r="1557" spans="1:4" hidden="1" x14ac:dyDescent="0.25">
      <c r="C1557" s="1500"/>
    </row>
    <row r="1558" spans="1:4" hidden="1" x14ac:dyDescent="0.25">
      <c r="C1558" s="1500"/>
    </row>
    <row r="1559" spans="1:4" x14ac:dyDescent="0.25">
      <c r="A1559" s="1499"/>
      <c r="B1559" s="1500"/>
      <c r="C1559" s="1500"/>
    </row>
    <row r="1560" spans="1:4" hidden="1" x14ac:dyDescent="0.25"/>
  </sheetData>
  <pageMargins left="0.7" right="0.7" top="0.75" bottom="0.75" header="0.3" footer="0.3"/>
  <pageSetup orientation="portrait" r:id="rId1"/>
  <ignoredErrors>
    <ignoredError sqref="A137:A1264 A2:A135 A1265:A154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dimension ref="A1:R983"/>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customHeight="1" zeroHeight="1" x14ac:dyDescent="0.25"/>
  <cols>
    <col min="1" max="1" width="2.7109375" style="532" customWidth="1"/>
    <col min="2" max="2" width="4.28515625" style="463" customWidth="1"/>
    <col min="3" max="3" width="28.5703125" style="532" customWidth="1"/>
    <col min="4" max="4" width="7.42578125" style="463" customWidth="1"/>
    <col min="5" max="5" width="11.42578125" style="463" customWidth="1"/>
    <col min="6" max="6" width="10" style="463" customWidth="1"/>
    <col min="7" max="7" width="14.28515625" style="463" customWidth="1"/>
    <col min="8" max="8" width="35.85546875" style="464" customWidth="1"/>
    <col min="9" max="9" width="7.28515625" style="72" hidden="1" customWidth="1"/>
    <col min="10" max="10" width="41.28515625" style="464" customWidth="1"/>
    <col min="11" max="11" width="10" style="463" customWidth="1"/>
    <col min="12" max="12" width="10" style="73" customWidth="1"/>
    <col min="13" max="13" width="41.42578125" style="464" customWidth="1"/>
    <col min="14" max="14" width="11.7109375" style="463" customWidth="1"/>
    <col min="15" max="15" width="12.5703125" style="72" customWidth="1"/>
    <col min="16" max="16" width="2.7109375" style="532" customWidth="1"/>
    <col min="17" max="18" width="0" style="532" hidden="1" customWidth="1"/>
    <col min="19" max="16384" width="11.42578125" style="532" hidden="1"/>
  </cols>
  <sheetData>
    <row r="1" spans="1:16" x14ac:dyDescent="0.25">
      <c r="A1" s="1357"/>
      <c r="B1" s="1363"/>
      <c r="C1" s="1433"/>
      <c r="D1" s="1364"/>
      <c r="E1" s="1364"/>
      <c r="F1" s="1364"/>
      <c r="G1" s="1364"/>
      <c r="H1" s="1365"/>
      <c r="I1" s="1434"/>
      <c r="J1" s="1358"/>
      <c r="K1" s="1359"/>
      <c r="L1" s="1362"/>
      <c r="M1" s="1358"/>
      <c r="N1" s="1359"/>
      <c r="O1" s="1367"/>
      <c r="P1" s="1357"/>
    </row>
    <row r="2" spans="1:16" s="758" customFormat="1" ht="24" customHeight="1" x14ac:dyDescent="0.2">
      <c r="A2" s="1452"/>
      <c r="B2" s="1230" t="s">
        <v>0</v>
      </c>
      <c r="C2" s="1230" t="s">
        <v>59</v>
      </c>
      <c r="D2" s="1230" t="s">
        <v>1</v>
      </c>
      <c r="E2" s="1230" t="s">
        <v>4539</v>
      </c>
      <c r="F2" s="1230" t="s">
        <v>3050</v>
      </c>
      <c r="G2" s="1230" t="s">
        <v>4540</v>
      </c>
      <c r="H2" s="1230" t="s">
        <v>27</v>
      </c>
      <c r="I2" s="1230" t="s">
        <v>4541</v>
      </c>
      <c r="J2" s="1230" t="s">
        <v>2607</v>
      </c>
      <c r="K2" s="1230" t="s">
        <v>2606</v>
      </c>
      <c r="L2" s="1230" t="s">
        <v>2605</v>
      </c>
      <c r="M2" s="1230" t="s">
        <v>3048</v>
      </c>
      <c r="N2" s="1230" t="s">
        <v>214</v>
      </c>
      <c r="O2" s="1230" t="s">
        <v>2886</v>
      </c>
    </row>
    <row r="3" spans="1:16" s="464" customFormat="1" x14ac:dyDescent="0.25">
      <c r="A3" s="1358"/>
      <c r="B3" s="123" t="s">
        <v>185</v>
      </c>
      <c r="C3" s="471" t="s">
        <v>185</v>
      </c>
      <c r="D3" s="123"/>
      <c r="E3" s="123" t="s">
        <v>185</v>
      </c>
      <c r="F3" s="123" t="s">
        <v>185</v>
      </c>
      <c r="G3" s="123" t="s">
        <v>185</v>
      </c>
      <c r="H3" s="134" t="s">
        <v>185</v>
      </c>
      <c r="I3" s="123"/>
      <c r="J3" s="581" t="s">
        <v>3391</v>
      </c>
      <c r="K3" s="124" t="s">
        <v>185</v>
      </c>
      <c r="L3" s="124" t="s">
        <v>185</v>
      </c>
      <c r="M3" s="581" t="s">
        <v>185</v>
      </c>
      <c r="N3" s="198" t="s">
        <v>185</v>
      </c>
      <c r="O3" s="123" t="s">
        <v>185</v>
      </c>
      <c r="P3" s="1358"/>
    </row>
    <row r="4" spans="1:16" x14ac:dyDescent="0.25">
      <c r="A4" s="1357"/>
      <c r="B4" s="277" t="s">
        <v>160</v>
      </c>
      <c r="C4" s="268"/>
      <c r="D4" s="271"/>
      <c r="E4" s="271" t="s">
        <v>185</v>
      </c>
      <c r="F4" s="272" t="s">
        <v>185</v>
      </c>
      <c r="G4" s="272" t="s">
        <v>185</v>
      </c>
      <c r="H4" s="273" t="s">
        <v>185</v>
      </c>
      <c r="I4" s="272"/>
      <c r="J4" s="268" t="s">
        <v>185</v>
      </c>
      <c r="K4" s="274" t="s">
        <v>185</v>
      </c>
      <c r="L4" s="275" t="s">
        <v>185</v>
      </c>
      <c r="M4" s="268" t="s">
        <v>185</v>
      </c>
      <c r="N4" s="274" t="s">
        <v>185</v>
      </c>
      <c r="O4" s="276" t="s">
        <v>185</v>
      </c>
      <c r="P4" s="1357"/>
    </row>
    <row r="5" spans="1:16" ht="24" x14ac:dyDescent="0.25">
      <c r="A5" s="1357"/>
      <c r="B5" s="1542">
        <v>1</v>
      </c>
      <c r="C5" s="1544" t="s">
        <v>31</v>
      </c>
      <c r="D5" s="1545" t="s">
        <v>3</v>
      </c>
      <c r="E5" s="1545" t="s">
        <v>4</v>
      </c>
      <c r="F5" s="1542" t="s">
        <v>13</v>
      </c>
      <c r="G5" s="1545" t="s">
        <v>4412</v>
      </c>
      <c r="H5" s="1543" t="s">
        <v>41</v>
      </c>
      <c r="I5" s="1542">
        <v>1</v>
      </c>
      <c r="J5" s="581" t="s">
        <v>3119</v>
      </c>
      <c r="K5" s="597" t="s">
        <v>201</v>
      </c>
      <c r="L5" s="108" t="s">
        <v>2375</v>
      </c>
      <c r="M5" s="581" t="str">
        <f>VLOOKUP(L5,CódigosRetorno!$A$1:$B$1779,2,FALSE)</f>
        <v>El XML no contiene el tag o no existe informacion de UBLVersionID</v>
      </c>
      <c r="N5" s="580" t="s">
        <v>475</v>
      </c>
      <c r="O5" s="582" t="s">
        <v>185</v>
      </c>
      <c r="P5" s="1357"/>
    </row>
    <row r="6" spans="1:16" x14ac:dyDescent="0.25">
      <c r="A6" s="1357"/>
      <c r="B6" s="1542"/>
      <c r="C6" s="1544"/>
      <c r="D6" s="1545"/>
      <c r="E6" s="1545"/>
      <c r="F6" s="1542"/>
      <c r="G6" s="1545"/>
      <c r="H6" s="1543"/>
      <c r="I6" s="1542"/>
      <c r="J6" s="581" t="s">
        <v>3700</v>
      </c>
      <c r="K6" s="597" t="s">
        <v>201</v>
      </c>
      <c r="L6" s="108" t="s">
        <v>2376</v>
      </c>
      <c r="M6" s="581" t="str">
        <f>VLOOKUP(L6,CódigosRetorno!$A$1:$B$1779,2,FALSE)</f>
        <v>UBLVersionID - La versión del UBL no es correcta</v>
      </c>
      <c r="N6" s="580" t="s">
        <v>475</v>
      </c>
      <c r="O6" s="582" t="s">
        <v>185</v>
      </c>
      <c r="P6" s="1357"/>
    </row>
    <row r="7" spans="1:16" x14ac:dyDescent="0.25">
      <c r="A7" s="1357"/>
      <c r="B7" s="1542">
        <f>B5+1</f>
        <v>2</v>
      </c>
      <c r="C7" s="1543" t="s">
        <v>32</v>
      </c>
      <c r="D7" s="1545" t="s">
        <v>3</v>
      </c>
      <c r="E7" s="1545" t="s">
        <v>4</v>
      </c>
      <c r="F7" s="1542" t="s">
        <v>13</v>
      </c>
      <c r="G7" s="1628" t="s">
        <v>4413</v>
      </c>
      <c r="H7" s="1543" t="s">
        <v>42</v>
      </c>
      <c r="I7" s="1542">
        <v>1</v>
      </c>
      <c r="J7" s="581" t="s">
        <v>3119</v>
      </c>
      <c r="K7" s="597" t="s">
        <v>201</v>
      </c>
      <c r="L7" s="108" t="s">
        <v>2377</v>
      </c>
      <c r="M7" s="581" t="str">
        <f>VLOOKUP(L7,CódigosRetorno!$A$1:$B$1779,2,FALSE)</f>
        <v>El XML no existe informacion de CustomizationID</v>
      </c>
      <c r="N7" s="580" t="s">
        <v>475</v>
      </c>
      <c r="O7" s="582" t="s">
        <v>185</v>
      </c>
      <c r="P7" s="1357"/>
    </row>
    <row r="8" spans="1:16" ht="24" x14ac:dyDescent="0.25">
      <c r="A8" s="1357"/>
      <c r="B8" s="1542"/>
      <c r="C8" s="1543"/>
      <c r="D8" s="1545"/>
      <c r="E8" s="1545"/>
      <c r="F8" s="1542"/>
      <c r="G8" s="1628"/>
      <c r="H8" s="1543"/>
      <c r="I8" s="1542"/>
      <c r="J8" s="581" t="s">
        <v>2614</v>
      </c>
      <c r="K8" s="597" t="s">
        <v>201</v>
      </c>
      <c r="L8" s="108" t="s">
        <v>2378</v>
      </c>
      <c r="M8" s="581" t="str">
        <f>VLOOKUP(L8,CódigosRetorno!$A$1:$B$1779,2,FALSE)</f>
        <v>CustomizationID - La versión del documento no es la correcta</v>
      </c>
      <c r="N8" s="580" t="s">
        <v>475</v>
      </c>
      <c r="O8" s="582" t="s">
        <v>185</v>
      </c>
      <c r="P8" s="1357"/>
    </row>
    <row r="9" spans="1:16" ht="24" x14ac:dyDescent="0.25">
      <c r="A9" s="1357"/>
      <c r="B9" s="1542"/>
      <c r="C9" s="1543"/>
      <c r="D9" s="1545"/>
      <c r="E9" s="580" t="s">
        <v>9</v>
      </c>
      <c r="F9" s="582"/>
      <c r="G9" s="596" t="s">
        <v>4418</v>
      </c>
      <c r="H9" s="603" t="s">
        <v>4437</v>
      </c>
      <c r="I9" s="582" t="s">
        <v>4420</v>
      </c>
      <c r="J9" s="581" t="s">
        <v>4949</v>
      </c>
      <c r="K9" s="580" t="s">
        <v>1175</v>
      </c>
      <c r="L9" s="549" t="s">
        <v>4940</v>
      </c>
      <c r="M9" s="581" t="str">
        <f>VLOOKUP(L9,CódigosRetorno!$A$1:$B$1779,2,FALSE)</f>
        <v>El dato ingresado como atributo @schemeAgencyName es incorrecto.</v>
      </c>
      <c r="N9" s="580" t="s">
        <v>475</v>
      </c>
      <c r="O9" s="582" t="s">
        <v>185</v>
      </c>
      <c r="P9" s="1357"/>
    </row>
    <row r="10" spans="1:16" ht="36" x14ac:dyDescent="0.25">
      <c r="A10" s="1357"/>
      <c r="B10" s="1542">
        <f>B7+1</f>
        <v>3</v>
      </c>
      <c r="C10" s="1544" t="s">
        <v>28</v>
      </c>
      <c r="D10" s="1545" t="s">
        <v>3</v>
      </c>
      <c r="E10" s="1545" t="s">
        <v>4</v>
      </c>
      <c r="F10" s="1542" t="s">
        <v>45</v>
      </c>
      <c r="G10" s="1681" t="s">
        <v>58</v>
      </c>
      <c r="H10" s="1543" t="s">
        <v>36</v>
      </c>
      <c r="I10" s="1542">
        <v>1</v>
      </c>
      <c r="J10" s="583" t="s">
        <v>3043</v>
      </c>
      <c r="K10" s="597" t="s">
        <v>201</v>
      </c>
      <c r="L10" s="597" t="s">
        <v>2497</v>
      </c>
      <c r="M10" s="581" t="str">
        <f>VLOOKUP(L10,CódigosRetorno!$A$1:$B$1779,2,FALSE)</f>
        <v>Numero de Serie del nombre del archivo no coincide con el consignado en el contenido del archivo XML</v>
      </c>
      <c r="N10" s="580" t="s">
        <v>475</v>
      </c>
      <c r="O10" s="582" t="s">
        <v>185</v>
      </c>
      <c r="P10" s="1357"/>
    </row>
    <row r="11" spans="1:16" ht="36" x14ac:dyDescent="0.25">
      <c r="A11" s="1357"/>
      <c r="B11" s="1542"/>
      <c r="C11" s="1544"/>
      <c r="D11" s="1545"/>
      <c r="E11" s="1545"/>
      <c r="F11" s="1542"/>
      <c r="G11" s="1681"/>
      <c r="H11" s="1543"/>
      <c r="I11" s="1542"/>
      <c r="J11" s="583" t="s">
        <v>3044</v>
      </c>
      <c r="K11" s="597" t="s">
        <v>201</v>
      </c>
      <c r="L11" s="597" t="s">
        <v>2496</v>
      </c>
      <c r="M11" s="581" t="str">
        <f>VLOOKUP(L11,CódigosRetorno!$A$1:$B$1779,2,FALSE)</f>
        <v>Número de documento en el nombre del archivo no coincide con el consignado en el contenido del XML</v>
      </c>
      <c r="N11" s="580" t="s">
        <v>475</v>
      </c>
      <c r="O11" s="582" t="s">
        <v>185</v>
      </c>
      <c r="P11" s="1357"/>
    </row>
    <row r="12" spans="1:16" s="633" customFormat="1" ht="36" x14ac:dyDescent="0.25">
      <c r="A12" s="1357"/>
      <c r="B12" s="1542"/>
      <c r="C12" s="1544"/>
      <c r="D12" s="1545"/>
      <c r="E12" s="1545"/>
      <c r="F12" s="1542"/>
      <c r="G12" s="1681"/>
      <c r="H12" s="1543"/>
      <c r="I12" s="1542"/>
      <c r="J12" s="1213" t="s">
        <v>6288</v>
      </c>
      <c r="K12" s="549" t="s">
        <v>201</v>
      </c>
      <c r="L12" s="549" t="s">
        <v>2536</v>
      </c>
      <c r="M12" s="695" t="str">
        <f>VLOOKUP(L12,CódigosRetorno!$A$1:$B$1779,2,FALSE)</f>
        <v>ID - El dato SERIE-CORRELATIVO no cumple con el formato de acuerdo al tipo de comprobante</v>
      </c>
      <c r="N12" s="498" t="s">
        <v>475</v>
      </c>
      <c r="O12" s="688" t="s">
        <v>185</v>
      </c>
      <c r="P12" s="1357"/>
    </row>
    <row r="13" spans="1:16" ht="36" x14ac:dyDescent="0.25">
      <c r="A13" s="1357"/>
      <c r="B13" s="1542"/>
      <c r="C13" s="1544"/>
      <c r="D13" s="1545"/>
      <c r="E13" s="1545"/>
      <c r="F13" s="1542"/>
      <c r="G13" s="1681"/>
      <c r="H13" s="1543"/>
      <c r="I13" s="1542"/>
      <c r="J13" s="583" t="s">
        <v>3542</v>
      </c>
      <c r="K13" s="597" t="s">
        <v>201</v>
      </c>
      <c r="L13" s="597" t="s">
        <v>2499</v>
      </c>
      <c r="M13" s="581" t="str">
        <f>VLOOKUP(L13,CódigosRetorno!$A$1:$B$1779,2,FALSE)</f>
        <v>El comprobante fue registrado previamente con otros datos</v>
      </c>
      <c r="N13" s="580" t="s">
        <v>215</v>
      </c>
      <c r="O13" s="582" t="s">
        <v>2611</v>
      </c>
      <c r="P13" s="1357"/>
    </row>
    <row r="14" spans="1:16" ht="36" x14ac:dyDescent="0.25">
      <c r="A14" s="1357"/>
      <c r="B14" s="1542"/>
      <c r="C14" s="1544"/>
      <c r="D14" s="1545"/>
      <c r="E14" s="1545"/>
      <c r="F14" s="1542"/>
      <c r="G14" s="1681"/>
      <c r="H14" s="1543"/>
      <c r="I14" s="1542"/>
      <c r="J14" s="583" t="s">
        <v>3543</v>
      </c>
      <c r="K14" s="597" t="s">
        <v>201</v>
      </c>
      <c r="L14" s="597" t="s">
        <v>2500</v>
      </c>
      <c r="M14" s="581" t="str">
        <f>VLOOKUP(L14,CódigosRetorno!$A$1:$B$1779,2,FALSE)</f>
        <v>El comprobante ya esta informado y se encuentra con estado anulado o rechazado</v>
      </c>
      <c r="N14" s="580" t="s">
        <v>215</v>
      </c>
      <c r="O14" s="582" t="s">
        <v>2611</v>
      </c>
      <c r="P14" s="1357"/>
    </row>
    <row r="15" spans="1:16" ht="48" x14ac:dyDescent="0.25">
      <c r="A15" s="1357"/>
      <c r="B15" s="1542"/>
      <c r="C15" s="1544"/>
      <c r="D15" s="1545"/>
      <c r="E15" s="1545"/>
      <c r="F15" s="1542"/>
      <c r="G15" s="1681"/>
      <c r="H15" s="1543"/>
      <c r="I15" s="1542"/>
      <c r="J15" s="697" t="s">
        <v>5703</v>
      </c>
      <c r="K15" s="549" t="s">
        <v>201</v>
      </c>
      <c r="L15" s="549" t="s">
        <v>5701</v>
      </c>
      <c r="M15" s="695" t="str">
        <f>VLOOKUP(L15,CódigosRetorno!$A$1:$B$1779,2,FALSE)</f>
        <v>Comprobante físico no se encuentra autorizado como comprobante de contingencia</v>
      </c>
      <c r="N15" s="498" t="s">
        <v>215</v>
      </c>
      <c r="O15" s="441" t="s">
        <v>5700</v>
      </c>
      <c r="P15" s="1357"/>
    </row>
    <row r="16" spans="1:16" ht="48" x14ac:dyDescent="0.25">
      <c r="A16" s="1357"/>
      <c r="B16" s="1542"/>
      <c r="C16" s="1544"/>
      <c r="D16" s="1545"/>
      <c r="E16" s="1545"/>
      <c r="F16" s="1542"/>
      <c r="G16" s="1681"/>
      <c r="H16" s="1543"/>
      <c r="I16" s="1542"/>
      <c r="J16" s="697" t="s">
        <v>5703</v>
      </c>
      <c r="K16" s="549" t="s">
        <v>201</v>
      </c>
      <c r="L16" s="549" t="s">
        <v>5701</v>
      </c>
      <c r="M16" s="695" t="str">
        <f>VLOOKUP(L16,CódigosRetorno!$A$1:$B$1779,2,FALSE)</f>
        <v>Comprobante físico no se encuentra autorizado como comprobante de contingencia</v>
      </c>
      <c r="N16" s="498" t="s">
        <v>215</v>
      </c>
      <c r="O16" s="441" t="s">
        <v>3109</v>
      </c>
      <c r="P16" s="1357"/>
    </row>
    <row r="17" spans="1:16" ht="94.5" customHeight="1" x14ac:dyDescent="0.25">
      <c r="A17" s="1357"/>
      <c r="B17" s="1542">
        <f>B10+1</f>
        <v>4</v>
      </c>
      <c r="C17" s="1543" t="s">
        <v>23</v>
      </c>
      <c r="D17" s="1545" t="s">
        <v>3</v>
      </c>
      <c r="E17" s="1545" t="s">
        <v>4</v>
      </c>
      <c r="F17" s="1542" t="s">
        <v>148</v>
      </c>
      <c r="G17" s="1545" t="s">
        <v>25</v>
      </c>
      <c r="H17" s="1543" t="s">
        <v>33</v>
      </c>
      <c r="I17" s="1542">
        <v>1</v>
      </c>
      <c r="J17" s="697" t="s">
        <v>5888</v>
      </c>
      <c r="K17" s="597" t="s">
        <v>201</v>
      </c>
      <c r="L17" s="597" t="s">
        <v>2338</v>
      </c>
      <c r="M17" s="581" t="str">
        <f>VLOOKUP(L17,CódigosRetorno!$A$1:$B$1779,2,FALSE)</f>
        <v>Presentacion fuera de fecha</v>
      </c>
      <c r="N17" s="580" t="s">
        <v>215</v>
      </c>
      <c r="O17" s="1225" t="s">
        <v>6527</v>
      </c>
      <c r="P17" s="1357"/>
    </row>
    <row r="18" spans="1:16" ht="24" x14ac:dyDescent="0.25">
      <c r="A18" s="1357"/>
      <c r="B18" s="1542"/>
      <c r="C18" s="1543"/>
      <c r="D18" s="1545"/>
      <c r="E18" s="1545"/>
      <c r="F18" s="1542"/>
      <c r="G18" s="1545"/>
      <c r="H18" s="1543"/>
      <c r="I18" s="1542"/>
      <c r="J18" s="583" t="s">
        <v>3413</v>
      </c>
      <c r="K18" s="597" t="s">
        <v>201</v>
      </c>
      <c r="L18" s="473" t="s">
        <v>2110</v>
      </c>
      <c r="M18" s="581" t="str">
        <f>VLOOKUP(L18,CódigosRetorno!$A$1:$B$1779,2,FALSE)</f>
        <v>La fecha de emision se encuentra fuera del limite permitido</v>
      </c>
      <c r="N18" s="580" t="s">
        <v>475</v>
      </c>
      <c r="O18" s="582" t="s">
        <v>185</v>
      </c>
      <c r="P18" s="1357"/>
    </row>
    <row r="19" spans="1:16" x14ac:dyDescent="0.25">
      <c r="A19" s="1357"/>
      <c r="B19" s="582">
        <f>B17+1</f>
        <v>5</v>
      </c>
      <c r="C19" s="583" t="s">
        <v>1174</v>
      </c>
      <c r="D19" s="580" t="s">
        <v>3</v>
      </c>
      <c r="E19" s="580" t="s">
        <v>9</v>
      </c>
      <c r="F19" s="587" t="s">
        <v>181</v>
      </c>
      <c r="G19" s="589" t="s">
        <v>2980</v>
      </c>
      <c r="H19" s="189" t="s">
        <v>2979</v>
      </c>
      <c r="I19" s="585">
        <v>1</v>
      </c>
      <c r="J19" s="581" t="s">
        <v>2628</v>
      </c>
      <c r="K19" s="580" t="s">
        <v>185</v>
      </c>
      <c r="L19" s="597" t="s">
        <v>185</v>
      </c>
      <c r="M19" s="581" t="s">
        <v>185</v>
      </c>
      <c r="N19" s="114" t="s">
        <v>185</v>
      </c>
      <c r="O19" s="582" t="s">
        <v>185</v>
      </c>
      <c r="P19" s="1357"/>
    </row>
    <row r="20" spans="1:16" ht="24" x14ac:dyDescent="0.2">
      <c r="A20" s="1357"/>
      <c r="B20" s="1542">
        <f>+B19+1</f>
        <v>6</v>
      </c>
      <c r="C20" s="1544" t="s">
        <v>103</v>
      </c>
      <c r="D20" s="1545" t="s">
        <v>3</v>
      </c>
      <c r="E20" s="1545" t="s">
        <v>4</v>
      </c>
      <c r="F20" s="1542" t="s">
        <v>10</v>
      </c>
      <c r="G20" s="1545" t="s">
        <v>2890</v>
      </c>
      <c r="H20" s="1543" t="s">
        <v>2621</v>
      </c>
      <c r="I20" s="1542">
        <v>1</v>
      </c>
      <c r="J20" s="265" t="s">
        <v>3119</v>
      </c>
      <c r="K20" s="597" t="s">
        <v>201</v>
      </c>
      <c r="L20" s="596" t="s">
        <v>2533</v>
      </c>
      <c r="M20" s="581" t="str">
        <f>VLOOKUP(L20,CódigosRetorno!$A$1:$B$1779,2,FALSE)</f>
        <v>El XML no contiene el tag o no existe informacion de InvoiceTypeCode</v>
      </c>
      <c r="N20" s="580" t="s">
        <v>475</v>
      </c>
      <c r="O20" s="601" t="s">
        <v>185</v>
      </c>
      <c r="P20" s="1357"/>
    </row>
    <row r="21" spans="1:16" ht="36" x14ac:dyDescent="0.25">
      <c r="A21" s="1357"/>
      <c r="B21" s="1542"/>
      <c r="C21" s="1544"/>
      <c r="D21" s="1545"/>
      <c r="E21" s="1545"/>
      <c r="F21" s="1542"/>
      <c r="G21" s="1545"/>
      <c r="H21" s="1543"/>
      <c r="I21" s="1542"/>
      <c r="J21" s="583" t="s">
        <v>3045</v>
      </c>
      <c r="K21" s="597" t="s">
        <v>201</v>
      </c>
      <c r="L21" s="596" t="s">
        <v>2534</v>
      </c>
      <c r="M21" s="581" t="str">
        <f>VLOOKUP(L21,CódigosRetorno!$A$1:$B$1779,2,FALSE)</f>
        <v>InvoiceTypeCode - El valor del tipo de documento es invalido o no coincide con el nombre del archivo</v>
      </c>
      <c r="N21" s="580" t="s">
        <v>475</v>
      </c>
      <c r="O21" s="582" t="s">
        <v>5452</v>
      </c>
      <c r="P21" s="1357"/>
    </row>
    <row r="22" spans="1:16" ht="24" x14ac:dyDescent="0.25">
      <c r="A22" s="1357"/>
      <c r="B22" s="1542"/>
      <c r="C22" s="1544"/>
      <c r="D22" s="1545"/>
      <c r="E22" s="1545" t="s">
        <v>9</v>
      </c>
      <c r="F22" s="1542"/>
      <c r="G22" s="601" t="s">
        <v>4418</v>
      </c>
      <c r="H22" s="603" t="s">
        <v>4419</v>
      </c>
      <c r="I22" s="582" t="s">
        <v>4420</v>
      </c>
      <c r="J22" s="581" t="s">
        <v>4949</v>
      </c>
      <c r="K22" s="580" t="s">
        <v>1175</v>
      </c>
      <c r="L22" s="597" t="s">
        <v>4933</v>
      </c>
      <c r="M22" s="581" t="str">
        <f>VLOOKUP(L22,CódigosRetorno!$A$1:$B$1779,2,FALSE)</f>
        <v>El dato ingresado como atributo @listAgencyName es incorrecto.</v>
      </c>
      <c r="N22" s="580" t="s">
        <v>475</v>
      </c>
      <c r="O22" s="582" t="s">
        <v>185</v>
      </c>
      <c r="P22" s="1357"/>
    </row>
    <row r="23" spans="1:16" ht="24" x14ac:dyDescent="0.25">
      <c r="A23" s="1357"/>
      <c r="B23" s="1542"/>
      <c r="C23" s="1544"/>
      <c r="D23" s="1545"/>
      <c r="E23" s="1545"/>
      <c r="F23" s="1542"/>
      <c r="G23" s="601" t="s">
        <v>4421</v>
      </c>
      <c r="H23" s="603" t="s">
        <v>4422</v>
      </c>
      <c r="I23" s="582" t="s">
        <v>4420</v>
      </c>
      <c r="J23" s="581" t="s">
        <v>4950</v>
      </c>
      <c r="K23" s="580" t="s">
        <v>1175</v>
      </c>
      <c r="L23" s="597" t="s">
        <v>4934</v>
      </c>
      <c r="M23" s="581" t="str">
        <f>VLOOKUP(L23,CódigosRetorno!$A$1:$B$1779,2,FALSE)</f>
        <v>El dato ingresado como atributo @listName es incorrecto.</v>
      </c>
      <c r="N23" s="580" t="s">
        <v>475</v>
      </c>
      <c r="O23" s="601" t="s">
        <v>185</v>
      </c>
      <c r="P23" s="1357"/>
    </row>
    <row r="24" spans="1:16" ht="48" x14ac:dyDescent="0.25">
      <c r="A24" s="1357"/>
      <c r="B24" s="1542"/>
      <c r="C24" s="1544"/>
      <c r="D24" s="1545"/>
      <c r="E24" s="1545"/>
      <c r="F24" s="1542"/>
      <c r="G24" s="601" t="s">
        <v>4423</v>
      </c>
      <c r="H24" s="603" t="s">
        <v>4424</v>
      </c>
      <c r="I24" s="582" t="s">
        <v>4420</v>
      </c>
      <c r="J24" s="581" t="s">
        <v>4951</v>
      </c>
      <c r="K24" s="597" t="s">
        <v>1175</v>
      </c>
      <c r="L24" s="596" t="s">
        <v>4935</v>
      </c>
      <c r="M24" s="581" t="str">
        <f>VLOOKUP(L24,CódigosRetorno!$A$1:$B$1779,2,FALSE)</f>
        <v>El dato ingresado como atributo @listURI es incorrecto.</v>
      </c>
      <c r="N24" s="580" t="s">
        <v>475</v>
      </c>
      <c r="O24" s="601" t="s">
        <v>185</v>
      </c>
      <c r="P24" s="1357"/>
    </row>
    <row r="25" spans="1:16" ht="24" x14ac:dyDescent="0.25">
      <c r="A25" s="1357"/>
      <c r="B25" s="1542">
        <f>B20+1</f>
        <v>7</v>
      </c>
      <c r="C25" s="1544" t="s">
        <v>2939</v>
      </c>
      <c r="D25" s="1545" t="s">
        <v>3</v>
      </c>
      <c r="E25" s="1545" t="s">
        <v>4</v>
      </c>
      <c r="F25" s="1542" t="s">
        <v>13</v>
      </c>
      <c r="G25" s="1545" t="s">
        <v>2647</v>
      </c>
      <c r="H25" s="1543" t="s">
        <v>2622</v>
      </c>
      <c r="I25" s="1542">
        <v>1</v>
      </c>
      <c r="J25" s="581" t="s">
        <v>3119</v>
      </c>
      <c r="K25" s="597" t="s">
        <v>201</v>
      </c>
      <c r="L25" s="596" t="s">
        <v>755</v>
      </c>
      <c r="M25" s="581" t="str">
        <f>VLOOKUP(L25,CódigosRetorno!$A$1:$B$1779,2,FALSE)</f>
        <v>El XML no contiene el tag o no existe informacion de DocumentCurrencyCode</v>
      </c>
      <c r="N25" s="580" t="s">
        <v>475</v>
      </c>
      <c r="O25" s="601" t="s">
        <v>185</v>
      </c>
      <c r="P25" s="1357"/>
    </row>
    <row r="26" spans="1:16" ht="24" x14ac:dyDescent="0.25">
      <c r="A26" s="1357"/>
      <c r="B26" s="1542"/>
      <c r="C26" s="1544"/>
      <c r="D26" s="1545"/>
      <c r="E26" s="1545"/>
      <c r="F26" s="1542"/>
      <c r="G26" s="1545"/>
      <c r="H26" s="1543"/>
      <c r="I26" s="1542"/>
      <c r="J26" s="583" t="s">
        <v>4425</v>
      </c>
      <c r="K26" s="597" t="s">
        <v>201</v>
      </c>
      <c r="L26" s="596" t="s">
        <v>4359</v>
      </c>
      <c r="M26" s="581" t="str">
        <f>VLOOKUP(L26,CódigosRetorno!$A$1:$B$1779,2,FALSE)</f>
        <v>El valor ingresado como moneda del comprobante no es valido (catalogo nro 02).</v>
      </c>
      <c r="N26" s="580" t="s">
        <v>475</v>
      </c>
      <c r="O26" s="582" t="s">
        <v>5453</v>
      </c>
      <c r="P26" s="1357"/>
    </row>
    <row r="27" spans="1:16" ht="48" x14ac:dyDescent="0.25">
      <c r="A27" s="1357"/>
      <c r="B27" s="1542"/>
      <c r="C27" s="1544"/>
      <c r="D27" s="1545"/>
      <c r="E27" s="1545"/>
      <c r="F27" s="1542"/>
      <c r="G27" s="1545"/>
      <c r="H27" s="1543"/>
      <c r="I27" s="1542"/>
      <c r="J27" s="583" t="s">
        <v>4542</v>
      </c>
      <c r="K27" s="597" t="s">
        <v>201</v>
      </c>
      <c r="L27" s="596" t="s">
        <v>756</v>
      </c>
      <c r="M27" s="581" t="str">
        <f>VLOOKUP(L27,CódigosRetorno!$A$1:$B$1779,2,FALSE)</f>
        <v>La moneda debe ser la misma en todo el documento. Salvo las percepciones que sólo son en moneda nacional.</v>
      </c>
      <c r="N27" s="580" t="s">
        <v>475</v>
      </c>
      <c r="O27" s="582" t="s">
        <v>185</v>
      </c>
      <c r="P27" s="1357"/>
    </row>
    <row r="28" spans="1:16" ht="24" x14ac:dyDescent="0.25">
      <c r="A28" s="1357"/>
      <c r="B28" s="1542"/>
      <c r="C28" s="1544"/>
      <c r="D28" s="1545"/>
      <c r="E28" s="1545" t="s">
        <v>9</v>
      </c>
      <c r="F28" s="1542"/>
      <c r="G28" s="601" t="s">
        <v>4427</v>
      </c>
      <c r="H28" s="603" t="s">
        <v>4428</v>
      </c>
      <c r="I28" s="582" t="s">
        <v>4420</v>
      </c>
      <c r="J28" s="581" t="s">
        <v>4944</v>
      </c>
      <c r="K28" s="580" t="s">
        <v>1175</v>
      </c>
      <c r="L28" s="597" t="s">
        <v>4938</v>
      </c>
      <c r="M28" s="581" t="str">
        <f>VLOOKUP(L28,CódigosRetorno!$A$1:$B$1779,2,FALSE)</f>
        <v>El dato ingresado como atributo @listID es incorrecto.</v>
      </c>
      <c r="N28" s="580" t="s">
        <v>475</v>
      </c>
      <c r="O28" s="601" t="s">
        <v>185</v>
      </c>
      <c r="P28" s="1357"/>
    </row>
    <row r="29" spans="1:16" ht="24" x14ac:dyDescent="0.25">
      <c r="A29" s="1357"/>
      <c r="B29" s="1542"/>
      <c r="C29" s="1544"/>
      <c r="D29" s="1545"/>
      <c r="E29" s="1545"/>
      <c r="F29" s="1542"/>
      <c r="G29" s="582" t="s">
        <v>4429</v>
      </c>
      <c r="H29" s="603" t="s">
        <v>4422</v>
      </c>
      <c r="I29" s="582" t="s">
        <v>4420</v>
      </c>
      <c r="J29" s="581" t="s">
        <v>4943</v>
      </c>
      <c r="K29" s="580" t="s">
        <v>1175</v>
      </c>
      <c r="L29" s="597" t="s">
        <v>4934</v>
      </c>
      <c r="M29" s="581" t="str">
        <f>VLOOKUP(L29,CódigosRetorno!$A$1:$B$1779,2,FALSE)</f>
        <v>El dato ingresado como atributo @listName es incorrecto.</v>
      </c>
      <c r="N29" s="580" t="s">
        <v>475</v>
      </c>
      <c r="O29" s="601" t="s">
        <v>185</v>
      </c>
      <c r="P29" s="1357"/>
    </row>
    <row r="30" spans="1:16" ht="48" x14ac:dyDescent="0.25">
      <c r="A30" s="1357"/>
      <c r="B30" s="1542"/>
      <c r="C30" s="1544"/>
      <c r="D30" s="1545"/>
      <c r="E30" s="1545"/>
      <c r="F30" s="1542"/>
      <c r="G30" s="601" t="s">
        <v>4430</v>
      </c>
      <c r="H30" s="603" t="s">
        <v>4419</v>
      </c>
      <c r="I30" s="582" t="s">
        <v>4420</v>
      </c>
      <c r="J30" s="581" t="s">
        <v>4954</v>
      </c>
      <c r="K30" s="597" t="s">
        <v>1175</v>
      </c>
      <c r="L30" s="596" t="s">
        <v>4933</v>
      </c>
      <c r="M30" s="581" t="str">
        <f>VLOOKUP(L30,CódigosRetorno!$A$1:$B$1779,2,FALSE)</f>
        <v>El dato ingresado como atributo @listAgencyName es incorrecto.</v>
      </c>
      <c r="N30" s="580" t="s">
        <v>475</v>
      </c>
      <c r="O30" s="601" t="s">
        <v>185</v>
      </c>
      <c r="P30" s="1357"/>
    </row>
    <row r="31" spans="1:16" x14ac:dyDescent="0.25">
      <c r="A31" s="1357"/>
      <c r="B31" s="582">
        <f>B25+1</f>
        <v>8</v>
      </c>
      <c r="C31" s="471" t="s">
        <v>2981</v>
      </c>
      <c r="D31" s="587" t="s">
        <v>3</v>
      </c>
      <c r="E31" s="587" t="s">
        <v>9</v>
      </c>
      <c r="F31" s="587" t="s">
        <v>148</v>
      </c>
      <c r="G31" s="587" t="s">
        <v>25</v>
      </c>
      <c r="H31" s="189" t="s">
        <v>3705</v>
      </c>
      <c r="I31" s="585">
        <v>1</v>
      </c>
      <c r="J31" s="581" t="s">
        <v>2628</v>
      </c>
      <c r="K31" s="580" t="s">
        <v>185</v>
      </c>
      <c r="L31" s="597" t="s">
        <v>185</v>
      </c>
      <c r="M31" s="581" t="s">
        <v>185</v>
      </c>
      <c r="N31" s="580" t="s">
        <v>185</v>
      </c>
      <c r="O31" s="582" t="s">
        <v>185</v>
      </c>
      <c r="P31" s="1357"/>
    </row>
    <row r="32" spans="1:16" x14ac:dyDescent="0.25">
      <c r="A32" s="1357"/>
      <c r="B32" s="277" t="s">
        <v>187</v>
      </c>
      <c r="C32" s="268"/>
      <c r="D32" s="271"/>
      <c r="E32" s="271"/>
      <c r="F32" s="272"/>
      <c r="G32" s="272"/>
      <c r="H32" s="273"/>
      <c r="I32" s="272"/>
      <c r="J32" s="268"/>
      <c r="K32" s="311" t="s">
        <v>185</v>
      </c>
      <c r="L32" s="525" t="s">
        <v>185</v>
      </c>
      <c r="M32" s="268" t="s">
        <v>185</v>
      </c>
      <c r="N32" s="311" t="s">
        <v>185</v>
      </c>
      <c r="O32" s="276"/>
      <c r="P32" s="1357"/>
    </row>
    <row r="33" spans="1:16" x14ac:dyDescent="0.25">
      <c r="A33" s="1357"/>
      <c r="B33" s="582">
        <f>+B31+1</f>
        <v>9</v>
      </c>
      <c r="C33" s="581" t="s">
        <v>43</v>
      </c>
      <c r="D33" s="580" t="s">
        <v>3</v>
      </c>
      <c r="E33" s="580" t="s">
        <v>4</v>
      </c>
      <c r="F33" s="582" t="s">
        <v>26</v>
      </c>
      <c r="G33" s="580" t="s">
        <v>185</v>
      </c>
      <c r="H33" s="581" t="s">
        <v>185</v>
      </c>
      <c r="I33" s="582">
        <v>1</v>
      </c>
      <c r="J33" s="581" t="s">
        <v>3392</v>
      </c>
      <c r="K33" s="580" t="s">
        <v>185</v>
      </c>
      <c r="L33" s="597" t="s">
        <v>185</v>
      </c>
      <c r="M33" s="581" t="s">
        <v>185</v>
      </c>
      <c r="N33" s="580" t="s">
        <v>185</v>
      </c>
      <c r="O33" s="582" t="s">
        <v>185</v>
      </c>
      <c r="P33" s="1357"/>
    </row>
    <row r="34" spans="1:16" x14ac:dyDescent="0.25">
      <c r="A34" s="1357"/>
      <c r="B34" s="277" t="s">
        <v>154</v>
      </c>
      <c r="C34" s="278"/>
      <c r="D34" s="271"/>
      <c r="E34" s="271"/>
      <c r="F34" s="272"/>
      <c r="G34" s="272"/>
      <c r="H34" s="273"/>
      <c r="I34" s="272"/>
      <c r="J34" s="268"/>
      <c r="K34" s="311" t="s">
        <v>185</v>
      </c>
      <c r="L34" s="525" t="s">
        <v>185</v>
      </c>
      <c r="M34" s="268" t="s">
        <v>185</v>
      </c>
      <c r="N34" s="274" t="s">
        <v>185</v>
      </c>
      <c r="O34" s="276"/>
      <c r="P34" s="1357"/>
    </row>
    <row r="35" spans="1:16" ht="36" x14ac:dyDescent="0.25">
      <c r="A35" s="1357"/>
      <c r="B35" s="1542">
        <f>B33+1</f>
        <v>10</v>
      </c>
      <c r="C35" s="1544" t="s">
        <v>6</v>
      </c>
      <c r="D35" s="1545" t="s">
        <v>3</v>
      </c>
      <c r="E35" s="1545" t="s">
        <v>4</v>
      </c>
      <c r="F35" s="1542" t="s">
        <v>7</v>
      </c>
      <c r="G35" s="1539" t="s">
        <v>70</v>
      </c>
      <c r="H35" s="1543" t="s">
        <v>4431</v>
      </c>
      <c r="I35" s="1542">
        <v>1</v>
      </c>
      <c r="J35" s="581" t="s">
        <v>4543</v>
      </c>
      <c r="K35" s="597" t="s">
        <v>201</v>
      </c>
      <c r="L35" s="596" t="s">
        <v>4361</v>
      </c>
      <c r="M35" s="581" t="str">
        <f>VLOOKUP(L35,CódigosRetorno!$A$1:$B$1779,2,FALSE)</f>
        <v>El XML contiene mas de un tag como elemento de numero de documento del emisor</v>
      </c>
      <c r="N35" s="580" t="s">
        <v>475</v>
      </c>
      <c r="O35" s="582" t="s">
        <v>185</v>
      </c>
      <c r="P35" s="1357"/>
    </row>
    <row r="36" spans="1:16" ht="36" x14ac:dyDescent="0.25">
      <c r="A36" s="1357"/>
      <c r="B36" s="1542"/>
      <c r="C36" s="1544"/>
      <c r="D36" s="1545"/>
      <c r="E36" s="1545"/>
      <c r="F36" s="1542"/>
      <c r="G36" s="1546"/>
      <c r="H36" s="1543"/>
      <c r="I36" s="1542"/>
      <c r="J36" s="1108" t="s">
        <v>2613</v>
      </c>
      <c r="K36" s="1077" t="s">
        <v>201</v>
      </c>
      <c r="L36" s="1078" t="s">
        <v>2531</v>
      </c>
      <c r="M36" s="581" t="str">
        <f>VLOOKUP(L36,CódigosRetorno!$A$1:$B$1779,2,FALSE)</f>
        <v>El XML no contiene el tag o no existe informacion de CustomerAssignedAccountID del emisor del documento</v>
      </c>
      <c r="N36" s="580" t="s">
        <v>475</v>
      </c>
      <c r="O36" s="582" t="s">
        <v>185</v>
      </c>
      <c r="P36" s="1357"/>
    </row>
    <row r="37" spans="1:16" ht="36" x14ac:dyDescent="0.25">
      <c r="A37" s="1357"/>
      <c r="B37" s="1542"/>
      <c r="C37" s="1544"/>
      <c r="D37" s="1545"/>
      <c r="E37" s="1545"/>
      <c r="F37" s="1542"/>
      <c r="G37" s="1546"/>
      <c r="H37" s="1543"/>
      <c r="I37" s="1542"/>
      <c r="J37" s="581" t="s">
        <v>3415</v>
      </c>
      <c r="K37" s="597" t="s">
        <v>201</v>
      </c>
      <c r="L37" s="596" t="s">
        <v>2498</v>
      </c>
      <c r="M37" s="581" t="str">
        <f>VLOOKUP(L37,CódigosRetorno!$A$1:$B$1779,2,FALSE)</f>
        <v>Número de RUC del nombre del archivo no coincide con el consignado en el contenido del archivo XML</v>
      </c>
      <c r="N37" s="580" t="s">
        <v>475</v>
      </c>
      <c r="O37" s="582" t="s">
        <v>185</v>
      </c>
      <c r="P37" s="1357"/>
    </row>
    <row r="38" spans="1:16" ht="24" x14ac:dyDescent="0.25">
      <c r="A38" s="1357"/>
      <c r="B38" s="1542"/>
      <c r="C38" s="1544"/>
      <c r="D38" s="1545"/>
      <c r="E38" s="1545"/>
      <c r="F38" s="1542"/>
      <c r="G38" s="1546"/>
      <c r="H38" s="1543"/>
      <c r="I38" s="1542"/>
      <c r="J38" s="1200" t="s">
        <v>3228</v>
      </c>
      <c r="K38" s="1201" t="s">
        <v>201</v>
      </c>
      <c r="L38" s="1202" t="s">
        <v>2342</v>
      </c>
      <c r="M38" s="581" t="str">
        <f>VLOOKUP(L38,CódigosRetorno!$A$1:$B$1779,2,FALSE)</f>
        <v>El Numero de RUC del emisor no existe</v>
      </c>
      <c r="N38" s="580" t="s">
        <v>215</v>
      </c>
      <c r="O38" s="582" t="s">
        <v>2626</v>
      </c>
      <c r="P38" s="1357"/>
    </row>
    <row r="39" spans="1:16" ht="24" x14ac:dyDescent="0.25">
      <c r="A39" s="1357"/>
      <c r="B39" s="1542"/>
      <c r="C39" s="1544"/>
      <c r="D39" s="1545"/>
      <c r="E39" s="1545"/>
      <c r="F39" s="1542"/>
      <c r="G39" s="1546"/>
      <c r="H39" s="1543"/>
      <c r="I39" s="1542"/>
      <c r="J39" s="581" t="s">
        <v>3429</v>
      </c>
      <c r="K39" s="597" t="s">
        <v>201</v>
      </c>
      <c r="L39" s="596" t="s">
        <v>2433</v>
      </c>
      <c r="M39" s="581" t="str">
        <f>VLOOKUP(L39,CódigosRetorno!$A$1:$B$1779,2,FALSE)</f>
        <v>El contribuyente no esta activo</v>
      </c>
      <c r="N39" s="580" t="s">
        <v>215</v>
      </c>
      <c r="O39" s="582" t="s">
        <v>2626</v>
      </c>
      <c r="P39" s="1357"/>
    </row>
    <row r="40" spans="1:16" ht="24" x14ac:dyDescent="0.25">
      <c r="A40" s="1357"/>
      <c r="B40" s="1542"/>
      <c r="C40" s="1544"/>
      <c r="D40" s="1545"/>
      <c r="E40" s="1545"/>
      <c r="F40" s="1542"/>
      <c r="G40" s="1546"/>
      <c r="H40" s="1543"/>
      <c r="I40" s="1542"/>
      <c r="J40" s="581" t="s">
        <v>3430</v>
      </c>
      <c r="K40" s="597" t="s">
        <v>201</v>
      </c>
      <c r="L40" s="596" t="s">
        <v>2432</v>
      </c>
      <c r="M40" s="581" t="str">
        <f>VLOOKUP(L40,CódigosRetorno!$A$1:$B$1779,2,FALSE)</f>
        <v>El contribuyente no esta habido</v>
      </c>
      <c r="N40" s="580" t="s">
        <v>215</v>
      </c>
      <c r="O40" s="582" t="s">
        <v>2626</v>
      </c>
      <c r="P40" s="1357"/>
    </row>
    <row r="41" spans="1:16" ht="48" x14ac:dyDescent="0.25">
      <c r="A41" s="1357"/>
      <c r="B41" s="1542"/>
      <c r="C41" s="1544"/>
      <c r="D41" s="1545"/>
      <c r="E41" s="1545"/>
      <c r="F41" s="1542"/>
      <c r="G41" s="1540"/>
      <c r="H41" s="1543"/>
      <c r="I41" s="1542"/>
      <c r="J41" s="583" t="s">
        <v>5704</v>
      </c>
      <c r="K41" s="582" t="s">
        <v>201</v>
      </c>
      <c r="L41" s="597" t="s">
        <v>4968</v>
      </c>
      <c r="M41" s="581" t="str">
        <f>VLOOKUP(L41,CódigosRetorno!$A$1:$B$1779,2,FALSE)</f>
        <v>El emisor a la fecha no se encuentra registrado ó habilitado en el Registro de exportadores de servicios SUNAT</v>
      </c>
      <c r="N41" s="582" t="s">
        <v>215</v>
      </c>
      <c r="O41" s="441" t="s">
        <v>6294</v>
      </c>
      <c r="P41" s="1357"/>
    </row>
    <row r="42" spans="1:16" ht="24" x14ac:dyDescent="0.25">
      <c r="A42" s="1357"/>
      <c r="B42" s="1542"/>
      <c r="C42" s="1544"/>
      <c r="D42" s="1545"/>
      <c r="E42" s="1545"/>
      <c r="F42" s="1542" t="s">
        <v>4544</v>
      </c>
      <c r="G42" s="1545" t="s">
        <v>4433</v>
      </c>
      <c r="H42" s="1543" t="s">
        <v>4434</v>
      </c>
      <c r="I42" s="1542">
        <v>1</v>
      </c>
      <c r="J42" s="581" t="s">
        <v>3119</v>
      </c>
      <c r="K42" s="597" t="s">
        <v>201</v>
      </c>
      <c r="L42" s="596" t="s">
        <v>2529</v>
      </c>
      <c r="M42" s="581" t="str">
        <f>VLOOKUP(L42,CódigosRetorno!$A$1:$B$1779,2,FALSE)</f>
        <v>El XML no contiene el tag o no existe informacion en tipo de documento del emisor.</v>
      </c>
      <c r="N42" s="580" t="s">
        <v>475</v>
      </c>
      <c r="O42" s="582" t="s">
        <v>185</v>
      </c>
      <c r="P42" s="1357"/>
    </row>
    <row r="43" spans="1:16" x14ac:dyDescent="0.25">
      <c r="A43" s="1357"/>
      <c r="B43" s="1542"/>
      <c r="C43" s="1544"/>
      <c r="D43" s="1545"/>
      <c r="E43" s="1545"/>
      <c r="F43" s="1542"/>
      <c r="G43" s="1545"/>
      <c r="H43" s="1543"/>
      <c r="I43" s="1542"/>
      <c r="J43" s="581" t="s">
        <v>3234</v>
      </c>
      <c r="K43" s="597" t="s">
        <v>201</v>
      </c>
      <c r="L43" s="596" t="s">
        <v>2530</v>
      </c>
      <c r="M43" s="581" t="str">
        <f>VLOOKUP(L43,CódigosRetorno!$A$1:$B$1779,2,FALSE)</f>
        <v>El dato ingresado no cumple con el estandar</v>
      </c>
      <c r="N43" s="580" t="s">
        <v>475</v>
      </c>
      <c r="O43" s="582" t="s">
        <v>185</v>
      </c>
      <c r="P43" s="1357"/>
    </row>
    <row r="44" spans="1:16" ht="24" x14ac:dyDescent="0.25">
      <c r="A44" s="1357"/>
      <c r="B44" s="1542"/>
      <c r="C44" s="1544"/>
      <c r="D44" s="1545"/>
      <c r="E44" s="1545" t="s">
        <v>9</v>
      </c>
      <c r="F44" s="582"/>
      <c r="G44" s="601" t="s">
        <v>4435</v>
      </c>
      <c r="H44" s="533" t="s">
        <v>4436</v>
      </c>
      <c r="I44" s="582" t="s">
        <v>4420</v>
      </c>
      <c r="J44" s="581" t="s">
        <v>4952</v>
      </c>
      <c r="K44" s="580" t="s">
        <v>1175</v>
      </c>
      <c r="L44" s="597" t="s">
        <v>4939</v>
      </c>
      <c r="M44" s="581" t="str">
        <f>VLOOKUP(L44,CódigosRetorno!$A$1:$B$1779,2,FALSE)</f>
        <v>El dato ingresado como atributo @schemeName es incorrecto.</v>
      </c>
      <c r="N44" s="580" t="s">
        <v>475</v>
      </c>
      <c r="O44" s="601" t="s">
        <v>185</v>
      </c>
      <c r="P44" s="1357"/>
    </row>
    <row r="45" spans="1:16" ht="24" x14ac:dyDescent="0.25">
      <c r="A45" s="1357"/>
      <c r="B45" s="1542"/>
      <c r="C45" s="1544"/>
      <c r="D45" s="1545"/>
      <c r="E45" s="1545"/>
      <c r="F45" s="582"/>
      <c r="G45" s="601" t="s">
        <v>4418</v>
      </c>
      <c r="H45" s="533" t="s">
        <v>4437</v>
      </c>
      <c r="I45" s="582" t="s">
        <v>4420</v>
      </c>
      <c r="J45" s="581" t="s">
        <v>4931</v>
      </c>
      <c r="K45" s="580" t="s">
        <v>1175</v>
      </c>
      <c r="L45" s="597" t="s">
        <v>4940</v>
      </c>
      <c r="M45" s="581" t="str">
        <f>VLOOKUP(L45,CódigosRetorno!$A$1:$B$1779,2,FALSE)</f>
        <v>El dato ingresado como atributo @schemeAgencyName es incorrecto.</v>
      </c>
      <c r="N45" s="580" t="s">
        <v>475</v>
      </c>
      <c r="O45" s="601" t="s">
        <v>185</v>
      </c>
      <c r="P45" s="1357"/>
    </row>
    <row r="46" spans="1:16" ht="48" x14ac:dyDescent="0.25">
      <c r="A46" s="1357"/>
      <c r="B46" s="1542"/>
      <c r="C46" s="1544"/>
      <c r="D46" s="1545"/>
      <c r="E46" s="1545"/>
      <c r="F46" s="582"/>
      <c r="G46" s="601" t="s">
        <v>4438</v>
      </c>
      <c r="H46" s="533" t="s">
        <v>4439</v>
      </c>
      <c r="I46" s="582" t="s">
        <v>4420</v>
      </c>
      <c r="J46" s="581" t="s">
        <v>4953</v>
      </c>
      <c r="K46" s="597" t="s">
        <v>1175</v>
      </c>
      <c r="L46" s="550" t="s">
        <v>4941</v>
      </c>
      <c r="M46" s="581" t="str">
        <f>VLOOKUP(L46,CódigosRetorno!$A$1:$B$1779,2,FALSE)</f>
        <v>El dato ingresado como atributo @schemeURI es incorrecto.</v>
      </c>
      <c r="N46" s="580" t="s">
        <v>475</v>
      </c>
      <c r="O46" s="601" t="s">
        <v>185</v>
      </c>
      <c r="P46" s="1357"/>
    </row>
    <row r="47" spans="1:16" ht="48" x14ac:dyDescent="0.25">
      <c r="A47" s="1357"/>
      <c r="B47" s="582">
        <f>B35+1</f>
        <v>11</v>
      </c>
      <c r="C47" s="581" t="s">
        <v>8</v>
      </c>
      <c r="D47" s="580" t="s">
        <v>3</v>
      </c>
      <c r="E47" s="580" t="s">
        <v>9</v>
      </c>
      <c r="F47" s="582" t="s">
        <v>4440</v>
      </c>
      <c r="G47" s="580"/>
      <c r="H47" s="581" t="s">
        <v>35</v>
      </c>
      <c r="I47" s="582">
        <v>1</v>
      </c>
      <c r="J47" s="581" t="s">
        <v>5486</v>
      </c>
      <c r="K47" s="597" t="s">
        <v>1175</v>
      </c>
      <c r="L47" s="596" t="s">
        <v>1296</v>
      </c>
      <c r="M47" s="581" t="str">
        <f>VLOOKUP(L47,CódigosRetorno!$A$1:$B$1779,2,FALSE)</f>
        <v>El nombre comercial del emisor no cumple con el formato establecido</v>
      </c>
      <c r="N47" s="580" t="s">
        <v>475</v>
      </c>
      <c r="O47" s="582" t="s">
        <v>185</v>
      </c>
      <c r="P47" s="1357"/>
    </row>
    <row r="48" spans="1:16" ht="24" x14ac:dyDescent="0.25">
      <c r="A48" s="1357"/>
      <c r="B48" s="1542">
        <f>B47+1</f>
        <v>12</v>
      </c>
      <c r="C48" s="1543" t="s">
        <v>54</v>
      </c>
      <c r="D48" s="1545" t="s">
        <v>3</v>
      </c>
      <c r="E48" s="1545" t="s">
        <v>4</v>
      </c>
      <c r="F48" s="1542" t="s">
        <v>4440</v>
      </c>
      <c r="G48" s="1545"/>
      <c r="H48" s="1543" t="s">
        <v>34</v>
      </c>
      <c r="I48" s="1542">
        <v>1</v>
      </c>
      <c r="J48" s="581" t="s">
        <v>3119</v>
      </c>
      <c r="K48" s="597" t="s">
        <v>201</v>
      </c>
      <c r="L48" s="596" t="s">
        <v>2495</v>
      </c>
      <c r="M48" s="581" t="str">
        <f>VLOOKUP(L48,CódigosRetorno!$A$1:$B$1779,2,FALSE)</f>
        <v>El XML no contiene el tag o no existe informacion de RegistrationName del emisor del documento</v>
      </c>
      <c r="N48" s="580" t="s">
        <v>475</v>
      </c>
      <c r="O48" s="582" t="s">
        <v>185</v>
      </c>
      <c r="P48" s="1357"/>
    </row>
    <row r="49" spans="1:16" ht="48" x14ac:dyDescent="0.25">
      <c r="A49" s="1357"/>
      <c r="B49" s="1542"/>
      <c r="C49" s="1543"/>
      <c r="D49" s="1545"/>
      <c r="E49" s="1545"/>
      <c r="F49" s="1542"/>
      <c r="G49" s="1545"/>
      <c r="H49" s="1543"/>
      <c r="I49" s="1542"/>
      <c r="J49" s="581" t="s">
        <v>4441</v>
      </c>
      <c r="K49" s="597" t="s">
        <v>201</v>
      </c>
      <c r="L49" s="596" t="s">
        <v>2494</v>
      </c>
      <c r="M49" s="581" t="str">
        <f>VLOOKUP(L49,CódigosRetorno!$A$1:$B$1779,2,FALSE)</f>
        <v>RegistrationName - El nombre o razon social del emisor no cumple con el estandar</v>
      </c>
      <c r="N49" s="580" t="s">
        <v>475</v>
      </c>
      <c r="O49" s="582" t="s">
        <v>185</v>
      </c>
      <c r="P49" s="1357"/>
    </row>
    <row r="50" spans="1:16" ht="48" x14ac:dyDescent="0.25">
      <c r="A50" s="1357"/>
      <c r="B50" s="1545">
        <f>B48+1</f>
        <v>13</v>
      </c>
      <c r="C50" s="1549" t="s">
        <v>4443</v>
      </c>
      <c r="D50" s="1545" t="s">
        <v>3</v>
      </c>
      <c r="E50" s="1545" t="s">
        <v>9</v>
      </c>
      <c r="F50" s="582" t="s">
        <v>4444</v>
      </c>
      <c r="G50" s="580"/>
      <c r="H50" s="581" t="s">
        <v>4445</v>
      </c>
      <c r="I50" s="582">
        <v>1</v>
      </c>
      <c r="J50" s="581" t="s">
        <v>4957</v>
      </c>
      <c r="K50" s="580" t="s">
        <v>1175</v>
      </c>
      <c r="L50" s="597" t="s">
        <v>1294</v>
      </c>
      <c r="M50" s="581" t="str">
        <f>VLOOKUP(L50,CódigosRetorno!$A$1:$B$1779,2,FALSE)</f>
        <v>La dirección completa y detallada del domicilio fiscal del emisor no cumple con el formato establecido</v>
      </c>
      <c r="N50" s="580" t="s">
        <v>475</v>
      </c>
      <c r="O50" s="601" t="s">
        <v>185</v>
      </c>
      <c r="P50" s="1357"/>
    </row>
    <row r="51" spans="1:16" ht="48" x14ac:dyDescent="0.25">
      <c r="A51" s="1357"/>
      <c r="B51" s="1545"/>
      <c r="C51" s="1549"/>
      <c r="D51" s="1545"/>
      <c r="E51" s="1545"/>
      <c r="F51" s="582" t="s">
        <v>50</v>
      </c>
      <c r="G51" s="580"/>
      <c r="H51" s="581" t="s">
        <v>4447</v>
      </c>
      <c r="I51" s="582" t="s">
        <v>4420</v>
      </c>
      <c r="J51" s="581" t="s">
        <v>4958</v>
      </c>
      <c r="K51" s="580" t="s">
        <v>1175</v>
      </c>
      <c r="L51" s="597" t="s">
        <v>1293</v>
      </c>
      <c r="M51" s="581" t="str">
        <f>VLOOKUP(L51,CódigosRetorno!$A$1:$B$1779,2,FALSE)</f>
        <v>La urbanización del domicilio fiscal del emisor no cumple con el formato establecido</v>
      </c>
      <c r="N51" s="580" t="s">
        <v>475</v>
      </c>
      <c r="O51" s="601" t="s">
        <v>185</v>
      </c>
      <c r="P51" s="1357"/>
    </row>
    <row r="52" spans="1:16" ht="48" x14ac:dyDescent="0.25">
      <c r="A52" s="1357"/>
      <c r="B52" s="1545"/>
      <c r="C52" s="1549"/>
      <c r="D52" s="1545"/>
      <c r="E52" s="1545"/>
      <c r="F52" s="582" t="s">
        <v>18</v>
      </c>
      <c r="G52" s="580"/>
      <c r="H52" s="581" t="s">
        <v>4449</v>
      </c>
      <c r="I52" s="582" t="s">
        <v>4420</v>
      </c>
      <c r="J52" s="581" t="s">
        <v>4959</v>
      </c>
      <c r="K52" s="580" t="s">
        <v>1175</v>
      </c>
      <c r="L52" s="597" t="s">
        <v>1292</v>
      </c>
      <c r="M52" s="581" t="str">
        <f>VLOOKUP(L52,CódigosRetorno!$A$1:$B$1779,2,FALSE)</f>
        <v>La provincia del domicilio fiscal del emisor no cumple con el formato establecido</v>
      </c>
      <c r="N52" s="580" t="s">
        <v>475</v>
      </c>
      <c r="O52" s="601" t="s">
        <v>185</v>
      </c>
      <c r="P52" s="1357"/>
    </row>
    <row r="53" spans="1:16" ht="36" x14ac:dyDescent="0.25">
      <c r="A53" s="1357"/>
      <c r="B53" s="1545"/>
      <c r="C53" s="1549"/>
      <c r="D53" s="1545"/>
      <c r="E53" s="1545"/>
      <c r="F53" s="582" t="s">
        <v>49</v>
      </c>
      <c r="G53" s="580" t="s">
        <v>2630</v>
      </c>
      <c r="H53" s="581" t="s">
        <v>4451</v>
      </c>
      <c r="I53" s="582">
        <v>1</v>
      </c>
      <c r="J53" s="581" t="s">
        <v>3423</v>
      </c>
      <c r="K53" s="580" t="s">
        <v>1175</v>
      </c>
      <c r="L53" s="597" t="s">
        <v>1295</v>
      </c>
      <c r="M53" s="581" t="str">
        <f>VLOOKUP(L53,CódigosRetorno!$A$1:$B$1779,2,FALSE)</f>
        <v>El codigo de ubigeo del domicilio fiscal del emisor no es válido</v>
      </c>
      <c r="N53" s="580" t="s">
        <v>475</v>
      </c>
      <c r="O53" s="582" t="s">
        <v>5671</v>
      </c>
      <c r="P53" s="1357"/>
    </row>
    <row r="54" spans="1:16" ht="24" x14ac:dyDescent="0.25">
      <c r="A54" s="1357"/>
      <c r="B54" s="1545"/>
      <c r="C54" s="1549"/>
      <c r="D54" s="1545"/>
      <c r="E54" s="1545"/>
      <c r="F54" s="1542"/>
      <c r="G54" s="582" t="s">
        <v>4452</v>
      </c>
      <c r="H54" s="603" t="s">
        <v>4437</v>
      </c>
      <c r="I54" s="582" t="s">
        <v>4420</v>
      </c>
      <c r="J54" s="581" t="s">
        <v>4960</v>
      </c>
      <c r="K54" s="580" t="s">
        <v>1175</v>
      </c>
      <c r="L54" s="597" t="s">
        <v>4940</v>
      </c>
      <c r="M54" s="581" t="str">
        <f>VLOOKUP(L54,CódigosRetorno!$A$1:$B$1779,2,FALSE)</f>
        <v>El dato ingresado como atributo @schemeAgencyName es incorrecto.</v>
      </c>
      <c r="N54" s="580" t="s">
        <v>475</v>
      </c>
      <c r="O54" s="582" t="s">
        <v>185</v>
      </c>
      <c r="P54" s="1357"/>
    </row>
    <row r="55" spans="1:16" ht="24" x14ac:dyDescent="0.25">
      <c r="A55" s="1357"/>
      <c r="B55" s="1545"/>
      <c r="C55" s="1549"/>
      <c r="D55" s="1545"/>
      <c r="E55" s="1545"/>
      <c r="F55" s="1542"/>
      <c r="G55" s="582" t="s">
        <v>4453</v>
      </c>
      <c r="H55" s="603" t="s">
        <v>4436</v>
      </c>
      <c r="I55" s="582" t="s">
        <v>4420</v>
      </c>
      <c r="J55" s="581" t="s">
        <v>4961</v>
      </c>
      <c r="K55" s="580" t="s">
        <v>1175</v>
      </c>
      <c r="L55" s="597" t="s">
        <v>4939</v>
      </c>
      <c r="M55" s="581" t="str">
        <f>VLOOKUP(L55,CódigosRetorno!$A$1:$B$1779,2,FALSE)</f>
        <v>El dato ingresado como atributo @schemeName es incorrecto.</v>
      </c>
      <c r="N55" s="580" t="s">
        <v>475</v>
      </c>
      <c r="O55" s="601" t="s">
        <v>185</v>
      </c>
      <c r="P55" s="1357"/>
    </row>
    <row r="56" spans="1:16" ht="48" x14ac:dyDescent="0.25">
      <c r="A56" s="1357"/>
      <c r="B56" s="1545"/>
      <c r="C56" s="1549"/>
      <c r="D56" s="1545"/>
      <c r="E56" s="1545"/>
      <c r="F56" s="582" t="s">
        <v>18</v>
      </c>
      <c r="G56" s="580"/>
      <c r="H56" s="581" t="s">
        <v>4454</v>
      </c>
      <c r="I56" s="582" t="s">
        <v>4420</v>
      </c>
      <c r="J56" s="581" t="s">
        <v>4959</v>
      </c>
      <c r="K56" s="580" t="s">
        <v>1175</v>
      </c>
      <c r="L56" s="597" t="s">
        <v>1291</v>
      </c>
      <c r="M56" s="581" t="str">
        <f>VLOOKUP(L56,CódigosRetorno!$A$1:$B$1779,2,FALSE)</f>
        <v>El departamento del domicilio fiscal del emisor no cumple con el formato establecido</v>
      </c>
      <c r="N56" s="580" t="s">
        <v>475</v>
      </c>
      <c r="O56" s="601" t="s">
        <v>185</v>
      </c>
      <c r="P56" s="1357"/>
    </row>
    <row r="57" spans="1:16" ht="48" x14ac:dyDescent="0.25">
      <c r="A57" s="1357"/>
      <c r="B57" s="1545"/>
      <c r="C57" s="1549"/>
      <c r="D57" s="1545"/>
      <c r="E57" s="1545"/>
      <c r="F57" s="582" t="s">
        <v>18</v>
      </c>
      <c r="G57" s="580"/>
      <c r="H57" s="581" t="s">
        <v>4455</v>
      </c>
      <c r="I57" s="582" t="s">
        <v>4420</v>
      </c>
      <c r="J57" s="581" t="s">
        <v>4959</v>
      </c>
      <c r="K57" s="580" t="s">
        <v>1175</v>
      </c>
      <c r="L57" s="597" t="s">
        <v>1290</v>
      </c>
      <c r="M57" s="581" t="str">
        <f>VLOOKUP(L57,CódigosRetorno!$A$1:$B$1779,2,FALSE)</f>
        <v>El distrito del domicilio fiscal del emisor no cumple con el formato establecido</v>
      </c>
      <c r="N57" s="580" t="s">
        <v>475</v>
      </c>
      <c r="O57" s="601" t="s">
        <v>185</v>
      </c>
      <c r="P57" s="1357"/>
    </row>
    <row r="58" spans="1:16" ht="48" x14ac:dyDescent="0.25">
      <c r="A58" s="1357"/>
      <c r="B58" s="1545"/>
      <c r="C58" s="1549"/>
      <c r="D58" s="1545"/>
      <c r="E58" s="1545"/>
      <c r="F58" s="582" t="s">
        <v>10</v>
      </c>
      <c r="G58" s="580" t="s">
        <v>2629</v>
      </c>
      <c r="H58" s="581" t="s">
        <v>4456</v>
      </c>
      <c r="I58" s="582">
        <v>1</v>
      </c>
      <c r="J58" s="581" t="s">
        <v>3439</v>
      </c>
      <c r="K58" s="580" t="s">
        <v>1175</v>
      </c>
      <c r="L58" s="597" t="s">
        <v>1389</v>
      </c>
      <c r="M58" s="581" t="str">
        <f>VLOOKUP(L58,CódigosRetorno!$A$1:$B$1779,2,FALSE)</f>
        <v>El codigo de pais debe ser PE</v>
      </c>
      <c r="N58" s="580" t="s">
        <v>475</v>
      </c>
      <c r="O58" s="582" t="s">
        <v>5672</v>
      </c>
      <c r="P58" s="1357"/>
    </row>
    <row r="59" spans="1:16" ht="24" x14ac:dyDescent="0.25">
      <c r="A59" s="1357"/>
      <c r="B59" s="1545"/>
      <c r="C59" s="1549"/>
      <c r="D59" s="1545"/>
      <c r="E59" s="1545"/>
      <c r="F59" s="1542"/>
      <c r="G59" s="601" t="s">
        <v>4457</v>
      </c>
      <c r="H59" s="581" t="s">
        <v>4428</v>
      </c>
      <c r="I59" s="582" t="s">
        <v>4420</v>
      </c>
      <c r="J59" s="581" t="s">
        <v>4962</v>
      </c>
      <c r="K59" s="580" t="s">
        <v>1175</v>
      </c>
      <c r="L59" s="597" t="s">
        <v>4938</v>
      </c>
      <c r="M59" s="581" t="str">
        <f>VLOOKUP(L59,CódigosRetorno!$A$1:$B$1779,2,FALSE)</f>
        <v>El dato ingresado como atributo @listID es incorrecto.</v>
      </c>
      <c r="N59" s="580" t="s">
        <v>475</v>
      </c>
      <c r="O59" s="582" t="s">
        <v>185</v>
      </c>
      <c r="P59" s="1357"/>
    </row>
    <row r="60" spans="1:16" ht="48" x14ac:dyDescent="0.25">
      <c r="A60" s="1357"/>
      <c r="B60" s="1545"/>
      <c r="C60" s="1549"/>
      <c r="D60" s="1545"/>
      <c r="E60" s="1545"/>
      <c r="F60" s="1542"/>
      <c r="G60" s="601" t="s">
        <v>4458</v>
      </c>
      <c r="H60" s="581" t="s">
        <v>4419</v>
      </c>
      <c r="I60" s="582" t="s">
        <v>4420</v>
      </c>
      <c r="J60" s="581" t="s">
        <v>4954</v>
      </c>
      <c r="K60" s="580" t="s">
        <v>1175</v>
      </c>
      <c r="L60" s="597" t="s">
        <v>4933</v>
      </c>
      <c r="M60" s="581" t="str">
        <f>VLOOKUP(L60,CódigosRetorno!$A$1:$B$1779,2,FALSE)</f>
        <v>El dato ingresado como atributo @listAgencyName es incorrecto.</v>
      </c>
      <c r="N60" s="580" t="s">
        <v>475</v>
      </c>
      <c r="O60" s="601" t="s">
        <v>185</v>
      </c>
      <c r="P60" s="1357"/>
    </row>
    <row r="61" spans="1:16" ht="24" x14ac:dyDescent="0.25">
      <c r="A61" s="1357"/>
      <c r="B61" s="1545"/>
      <c r="C61" s="1549"/>
      <c r="D61" s="1545"/>
      <c r="E61" s="1545"/>
      <c r="F61" s="1542"/>
      <c r="G61" s="582" t="s">
        <v>4459</v>
      </c>
      <c r="H61" s="581" t="s">
        <v>4422</v>
      </c>
      <c r="I61" s="582" t="s">
        <v>4420</v>
      </c>
      <c r="J61" s="581" t="s">
        <v>4963</v>
      </c>
      <c r="K61" s="597" t="s">
        <v>1175</v>
      </c>
      <c r="L61" s="596" t="s">
        <v>4934</v>
      </c>
      <c r="M61" s="581" t="str">
        <f>VLOOKUP(L61,CódigosRetorno!$A$1:$B$1779,2,FALSE)</f>
        <v>El dato ingresado como atributo @listName es incorrecto.</v>
      </c>
      <c r="N61" s="580" t="s">
        <v>475</v>
      </c>
      <c r="O61" s="601" t="s">
        <v>185</v>
      </c>
      <c r="P61" s="1357"/>
    </row>
    <row r="62" spans="1:16" ht="48" x14ac:dyDescent="0.25">
      <c r="A62" s="1357"/>
      <c r="B62" s="1545">
        <f>B50+1</f>
        <v>14</v>
      </c>
      <c r="C62" s="1685" t="s">
        <v>5571</v>
      </c>
      <c r="D62" s="1545" t="s">
        <v>3</v>
      </c>
      <c r="E62" s="1545" t="s">
        <v>9</v>
      </c>
      <c r="F62" s="1542" t="s">
        <v>4444</v>
      </c>
      <c r="G62" s="1686"/>
      <c r="H62" s="1543" t="s">
        <v>4545</v>
      </c>
      <c r="I62" s="1542">
        <v>1</v>
      </c>
      <c r="J62" s="551" t="s">
        <v>5733</v>
      </c>
      <c r="K62" s="716" t="s">
        <v>1175</v>
      </c>
      <c r="L62" s="717" t="s">
        <v>5045</v>
      </c>
      <c r="M62" s="551" t="str">
        <f>VLOOKUP(L62,CódigosRetorno!$A$1:$B$1779,2,FALSE)</f>
        <v xml:space="preserve">Si no es una venta itinerante, no corresponde consignar lugar donde se entrega el bien </v>
      </c>
      <c r="N62" s="580" t="s">
        <v>475</v>
      </c>
      <c r="O62" s="601" t="s">
        <v>185</v>
      </c>
      <c r="P62" s="1357"/>
    </row>
    <row r="63" spans="1:16" ht="48" x14ac:dyDescent="0.25">
      <c r="A63" s="1357"/>
      <c r="B63" s="1545"/>
      <c r="C63" s="1685"/>
      <c r="D63" s="1545"/>
      <c r="E63" s="1545"/>
      <c r="F63" s="1542"/>
      <c r="G63" s="1686"/>
      <c r="H63" s="1543"/>
      <c r="I63" s="1542"/>
      <c r="J63" s="581" t="s">
        <v>4957</v>
      </c>
      <c r="K63" s="580" t="s">
        <v>1175</v>
      </c>
      <c r="L63" s="473" t="s">
        <v>4384</v>
      </c>
      <c r="M63" s="581" t="str">
        <f>VLOOKUP(L63,CódigosRetorno!$A$1:$B$1779,2,FALSE)</f>
        <v>El dato ingresado como direccion completa y detallada no cumple con el formato establecido.</v>
      </c>
      <c r="N63" s="580" t="s">
        <v>475</v>
      </c>
      <c r="O63" s="582" t="s">
        <v>185</v>
      </c>
      <c r="P63" s="1357"/>
    </row>
    <row r="64" spans="1:16" ht="48" x14ac:dyDescent="0.25">
      <c r="A64" s="1357"/>
      <c r="B64" s="1545"/>
      <c r="C64" s="1685"/>
      <c r="D64" s="1545"/>
      <c r="E64" s="1545"/>
      <c r="F64" s="582" t="s">
        <v>50</v>
      </c>
      <c r="G64" s="580"/>
      <c r="H64" s="581" t="s">
        <v>4546</v>
      </c>
      <c r="I64" s="582" t="s">
        <v>4420</v>
      </c>
      <c r="J64" s="581" t="s">
        <v>4958</v>
      </c>
      <c r="K64" s="580" t="s">
        <v>1175</v>
      </c>
      <c r="L64" s="597" t="s">
        <v>4388</v>
      </c>
      <c r="M64" s="581" t="str">
        <f>VLOOKUP(L64,CódigosRetorno!$A$1:$B$1779,2,FALSE)</f>
        <v>El dato ingresado como urbanización no cumple con el formato establecido</v>
      </c>
      <c r="N64" s="580" t="s">
        <v>475</v>
      </c>
      <c r="O64" s="582" t="s">
        <v>185</v>
      </c>
      <c r="P64" s="1357"/>
    </row>
    <row r="65" spans="1:16" ht="48" x14ac:dyDescent="0.25">
      <c r="A65" s="1357"/>
      <c r="B65" s="1545"/>
      <c r="C65" s="1685"/>
      <c r="D65" s="1545"/>
      <c r="E65" s="1545"/>
      <c r="F65" s="582" t="s">
        <v>18</v>
      </c>
      <c r="G65" s="580"/>
      <c r="H65" s="581" t="s">
        <v>4547</v>
      </c>
      <c r="I65" s="582" t="s">
        <v>4420</v>
      </c>
      <c r="J65" s="581" t="s">
        <v>4959</v>
      </c>
      <c r="K65" s="580" t="s">
        <v>1175</v>
      </c>
      <c r="L65" s="597" t="s">
        <v>4390</v>
      </c>
      <c r="M65" s="581" t="str">
        <f>VLOOKUP(L65,CódigosRetorno!$A$1:$B$1779,2,FALSE)</f>
        <v>El dato ingresado como provincia no cumple con el formato establecido</v>
      </c>
      <c r="N65" s="580" t="s">
        <v>475</v>
      </c>
      <c r="O65" s="582" t="s">
        <v>185</v>
      </c>
      <c r="P65" s="1357"/>
    </row>
    <row r="66" spans="1:16" ht="24" x14ac:dyDescent="0.25">
      <c r="A66" s="1357"/>
      <c r="B66" s="1545"/>
      <c r="C66" s="1685"/>
      <c r="D66" s="1545"/>
      <c r="E66" s="1545"/>
      <c r="F66" s="582" t="s">
        <v>49</v>
      </c>
      <c r="G66" s="580" t="s">
        <v>2630</v>
      </c>
      <c r="H66" s="581" t="s">
        <v>4548</v>
      </c>
      <c r="I66" s="582" t="s">
        <v>4420</v>
      </c>
      <c r="J66" s="581" t="s">
        <v>3423</v>
      </c>
      <c r="K66" s="580" t="s">
        <v>1175</v>
      </c>
      <c r="L66" s="597" t="s">
        <v>3712</v>
      </c>
      <c r="M66" s="581" t="str">
        <f>VLOOKUP(L66,CódigosRetorno!$A$1:$B$1779,2,FALSE)</f>
        <v>El código de Ubigeo no existe en el listado.</v>
      </c>
      <c r="N66" s="580" t="s">
        <v>475</v>
      </c>
      <c r="O66" s="582" t="s">
        <v>5671</v>
      </c>
      <c r="P66" s="1357"/>
    </row>
    <row r="67" spans="1:16" ht="24" x14ac:dyDescent="0.25">
      <c r="A67" s="1357"/>
      <c r="B67" s="1545"/>
      <c r="C67" s="1685"/>
      <c r="D67" s="1545"/>
      <c r="E67" s="1545"/>
      <c r="F67" s="1542"/>
      <c r="G67" s="582" t="s">
        <v>4452</v>
      </c>
      <c r="H67" s="603" t="s">
        <v>4437</v>
      </c>
      <c r="I67" s="582" t="s">
        <v>4420</v>
      </c>
      <c r="J67" s="581" t="s">
        <v>4960</v>
      </c>
      <c r="K67" s="580" t="s">
        <v>1175</v>
      </c>
      <c r="L67" s="597" t="s">
        <v>4940</v>
      </c>
      <c r="M67" s="581" t="str">
        <f>VLOOKUP(L67,CódigosRetorno!$A$1:$B$1779,2,FALSE)</f>
        <v>El dato ingresado como atributo @schemeAgencyName es incorrecto.</v>
      </c>
      <c r="N67" s="580" t="s">
        <v>475</v>
      </c>
      <c r="O67" s="582" t="s">
        <v>185</v>
      </c>
      <c r="P67" s="1357"/>
    </row>
    <row r="68" spans="1:16" ht="24" x14ac:dyDescent="0.25">
      <c r="A68" s="1357"/>
      <c r="B68" s="1545"/>
      <c r="C68" s="1685"/>
      <c r="D68" s="1545"/>
      <c r="E68" s="1545"/>
      <c r="F68" s="1542"/>
      <c r="G68" s="582" t="s">
        <v>4453</v>
      </c>
      <c r="H68" s="603" t="s">
        <v>4436</v>
      </c>
      <c r="I68" s="582" t="s">
        <v>4420</v>
      </c>
      <c r="J68" s="581" t="s">
        <v>4961</v>
      </c>
      <c r="K68" s="580" t="s">
        <v>1175</v>
      </c>
      <c r="L68" s="597" t="s">
        <v>4939</v>
      </c>
      <c r="M68" s="581" t="str">
        <f>VLOOKUP(L68,CódigosRetorno!$A$1:$B$1779,2,FALSE)</f>
        <v>El dato ingresado como atributo @schemeName es incorrecto.</v>
      </c>
      <c r="N68" s="580" t="s">
        <v>475</v>
      </c>
      <c r="O68" s="601" t="s">
        <v>185</v>
      </c>
      <c r="P68" s="1357"/>
    </row>
    <row r="69" spans="1:16" ht="48" x14ac:dyDescent="0.25">
      <c r="A69" s="1357"/>
      <c r="B69" s="1545"/>
      <c r="C69" s="1685"/>
      <c r="D69" s="1545"/>
      <c r="E69" s="1545"/>
      <c r="F69" s="582" t="s">
        <v>18</v>
      </c>
      <c r="G69" s="580"/>
      <c r="H69" s="581" t="s">
        <v>4549</v>
      </c>
      <c r="I69" s="582" t="s">
        <v>4420</v>
      </c>
      <c r="J69" s="581" t="s">
        <v>4959</v>
      </c>
      <c r="K69" s="580" t="s">
        <v>1175</v>
      </c>
      <c r="L69" s="597" t="s">
        <v>4392</v>
      </c>
      <c r="M69" s="581" t="str">
        <f>VLOOKUP(L69,CódigosRetorno!$A$1:$B$1779,2,FALSE)</f>
        <v>El dato ingresado como departamento no cumple con el formato establecido</v>
      </c>
      <c r="N69" s="580" t="s">
        <v>475</v>
      </c>
      <c r="O69" s="582" t="s">
        <v>185</v>
      </c>
      <c r="P69" s="1357"/>
    </row>
    <row r="70" spans="1:16" ht="48" x14ac:dyDescent="0.25">
      <c r="A70" s="1357"/>
      <c r="B70" s="1545"/>
      <c r="C70" s="1685"/>
      <c r="D70" s="1545"/>
      <c r="E70" s="1545"/>
      <c r="F70" s="582" t="s">
        <v>18</v>
      </c>
      <c r="G70" s="580"/>
      <c r="H70" s="581" t="s">
        <v>4550</v>
      </c>
      <c r="I70" s="582">
        <v>1</v>
      </c>
      <c r="J70" s="581" t="s">
        <v>4959</v>
      </c>
      <c r="K70" s="580" t="s">
        <v>1175</v>
      </c>
      <c r="L70" s="597" t="s">
        <v>4394</v>
      </c>
      <c r="M70" s="581" t="str">
        <f>VLOOKUP(L70,CódigosRetorno!$A$1:$B$1779,2,FALSE)</f>
        <v>El dato ingresado como distrito no cumple con el formato establecido</v>
      </c>
      <c r="N70" s="580" t="s">
        <v>475</v>
      </c>
      <c r="O70" s="582" t="s">
        <v>185</v>
      </c>
      <c r="P70" s="1357"/>
    </row>
    <row r="71" spans="1:16" ht="36" x14ac:dyDescent="0.25">
      <c r="A71" s="1357"/>
      <c r="B71" s="1545"/>
      <c r="C71" s="1685"/>
      <c r="D71" s="1545"/>
      <c r="E71" s="1545"/>
      <c r="F71" s="582" t="s">
        <v>10</v>
      </c>
      <c r="G71" s="580" t="s">
        <v>2629</v>
      </c>
      <c r="H71" s="581" t="s">
        <v>4551</v>
      </c>
      <c r="I71" s="582" t="s">
        <v>4420</v>
      </c>
      <c r="J71" s="581" t="s">
        <v>3439</v>
      </c>
      <c r="K71" s="580" t="s">
        <v>1175</v>
      </c>
      <c r="L71" s="597" t="s">
        <v>1389</v>
      </c>
      <c r="M71" s="581" t="str">
        <f>VLOOKUP(L71,CódigosRetorno!$A$1:$B$1779,2,FALSE)</f>
        <v>El codigo de pais debe ser PE</v>
      </c>
      <c r="N71" s="580" t="s">
        <v>475</v>
      </c>
      <c r="O71" s="582" t="s">
        <v>5672</v>
      </c>
      <c r="P71" s="1357"/>
    </row>
    <row r="72" spans="1:16" ht="24" x14ac:dyDescent="0.25">
      <c r="A72" s="1357"/>
      <c r="B72" s="1545"/>
      <c r="C72" s="1685"/>
      <c r="D72" s="1545"/>
      <c r="E72" s="1545"/>
      <c r="F72" s="1542"/>
      <c r="G72" s="601" t="s">
        <v>4457</v>
      </c>
      <c r="H72" s="581" t="s">
        <v>4428</v>
      </c>
      <c r="I72" s="582" t="s">
        <v>4420</v>
      </c>
      <c r="J72" s="581" t="s">
        <v>4962</v>
      </c>
      <c r="K72" s="580" t="s">
        <v>1175</v>
      </c>
      <c r="L72" s="597" t="s">
        <v>4938</v>
      </c>
      <c r="M72" s="581" t="str">
        <f>VLOOKUP(L72,CódigosRetorno!$A$1:$B$1779,2,FALSE)</f>
        <v>El dato ingresado como atributo @listID es incorrecto.</v>
      </c>
      <c r="N72" s="580" t="s">
        <v>475</v>
      </c>
      <c r="O72" s="582" t="s">
        <v>185</v>
      </c>
      <c r="P72" s="1357"/>
    </row>
    <row r="73" spans="1:16" ht="48" x14ac:dyDescent="0.25">
      <c r="A73" s="1357"/>
      <c r="B73" s="1545"/>
      <c r="C73" s="1685"/>
      <c r="D73" s="1545"/>
      <c r="E73" s="1545"/>
      <c r="F73" s="1542"/>
      <c r="G73" s="601" t="s">
        <v>4458</v>
      </c>
      <c r="H73" s="581" t="s">
        <v>4419</v>
      </c>
      <c r="I73" s="582" t="s">
        <v>4420</v>
      </c>
      <c r="J73" s="581" t="s">
        <v>4954</v>
      </c>
      <c r="K73" s="580" t="s">
        <v>1175</v>
      </c>
      <c r="L73" s="597" t="s">
        <v>4933</v>
      </c>
      <c r="M73" s="581" t="str">
        <f>VLOOKUP(L73,CódigosRetorno!$A$1:$B$1779,2,FALSE)</f>
        <v>El dato ingresado como atributo @listAgencyName es incorrecto.</v>
      </c>
      <c r="N73" s="580" t="s">
        <v>475</v>
      </c>
      <c r="O73" s="601" t="s">
        <v>185</v>
      </c>
      <c r="P73" s="1357"/>
    </row>
    <row r="74" spans="1:16" ht="24" x14ac:dyDescent="0.25">
      <c r="A74" s="1357"/>
      <c r="B74" s="1545"/>
      <c r="C74" s="1685"/>
      <c r="D74" s="1545"/>
      <c r="E74" s="1545"/>
      <c r="F74" s="1542"/>
      <c r="G74" s="582" t="s">
        <v>4459</v>
      </c>
      <c r="H74" s="581" t="s">
        <v>4422</v>
      </c>
      <c r="I74" s="582" t="s">
        <v>4420</v>
      </c>
      <c r="J74" s="581" t="s">
        <v>4963</v>
      </c>
      <c r="K74" s="597" t="s">
        <v>1175</v>
      </c>
      <c r="L74" s="596" t="s">
        <v>4934</v>
      </c>
      <c r="M74" s="581" t="str">
        <f>VLOOKUP(L74,CódigosRetorno!$A$1:$B$1779,2,FALSE)</f>
        <v>El dato ingresado como atributo @listName es incorrecto.</v>
      </c>
      <c r="N74" s="580" t="s">
        <v>475</v>
      </c>
      <c r="O74" s="601" t="s">
        <v>185</v>
      </c>
      <c r="P74" s="1357"/>
    </row>
    <row r="75" spans="1:16" ht="24" x14ac:dyDescent="0.25">
      <c r="A75" s="1357"/>
      <c r="B75" s="1545">
        <f>B62+1</f>
        <v>15</v>
      </c>
      <c r="C75" s="1544" t="s">
        <v>4981</v>
      </c>
      <c r="D75" s="1545" t="s">
        <v>3</v>
      </c>
      <c r="E75" s="1545" t="s">
        <v>9</v>
      </c>
      <c r="F75" s="1542" t="s">
        <v>10</v>
      </c>
      <c r="G75" s="1545" t="s">
        <v>2629</v>
      </c>
      <c r="H75" s="1543" t="s">
        <v>4551</v>
      </c>
      <c r="I75" s="1542" t="s">
        <v>4420</v>
      </c>
      <c r="J75" s="581" t="s">
        <v>5706</v>
      </c>
      <c r="K75" s="580" t="s">
        <v>201</v>
      </c>
      <c r="L75" s="597" t="s">
        <v>4978</v>
      </c>
      <c r="M75" s="581" t="str">
        <f>VLOOKUP(L75,CódigosRetorno!$A$1:$B$1779,2,FALSE)</f>
        <v>El XML no contiene el tag o no existe información del pais de uso, exploración o aprovechamiento</v>
      </c>
      <c r="N75" s="580" t="s">
        <v>475</v>
      </c>
      <c r="O75" s="582"/>
      <c r="P75" s="1357"/>
    </row>
    <row r="76" spans="1:16" ht="36" x14ac:dyDescent="0.25">
      <c r="A76" s="1357"/>
      <c r="B76" s="1545"/>
      <c r="C76" s="1544"/>
      <c r="D76" s="1545"/>
      <c r="E76" s="1545"/>
      <c r="F76" s="1542"/>
      <c r="G76" s="1545"/>
      <c r="H76" s="1543"/>
      <c r="I76" s="1542"/>
      <c r="J76" s="581" t="s">
        <v>6208</v>
      </c>
      <c r="K76" s="580" t="s">
        <v>201</v>
      </c>
      <c r="L76" s="597" t="s">
        <v>4979</v>
      </c>
      <c r="M76" s="581" t="str">
        <f>VLOOKUP(L76,CódigosRetorno!$A$1:$B$1779,2,FALSE)</f>
        <v>El dato ingresado como pais de uso, exploracion o aprovechamiento es incorrecto.</v>
      </c>
      <c r="N76" s="580" t="s">
        <v>475</v>
      </c>
      <c r="O76" s="582" t="s">
        <v>5672</v>
      </c>
      <c r="P76" s="1357"/>
    </row>
    <row r="77" spans="1:16" ht="24" x14ac:dyDescent="0.25">
      <c r="A77" s="1357"/>
      <c r="B77" s="1545"/>
      <c r="C77" s="1544"/>
      <c r="D77" s="1545"/>
      <c r="E77" s="1545"/>
      <c r="F77" s="1542"/>
      <c r="G77" s="601" t="s">
        <v>4457</v>
      </c>
      <c r="H77" s="581" t="s">
        <v>4428</v>
      </c>
      <c r="I77" s="582" t="s">
        <v>4420</v>
      </c>
      <c r="J77" s="581" t="s">
        <v>4962</v>
      </c>
      <c r="K77" s="580" t="s">
        <v>1175</v>
      </c>
      <c r="L77" s="597" t="s">
        <v>4938</v>
      </c>
      <c r="M77" s="581" t="str">
        <f>VLOOKUP(L77,CódigosRetorno!$A$1:$B$1779,2,FALSE)</f>
        <v>El dato ingresado como atributo @listID es incorrecto.</v>
      </c>
      <c r="N77" s="580" t="s">
        <v>475</v>
      </c>
      <c r="O77" s="582" t="s">
        <v>185</v>
      </c>
      <c r="P77" s="1357"/>
    </row>
    <row r="78" spans="1:16" ht="48" x14ac:dyDescent="0.25">
      <c r="A78" s="1357"/>
      <c r="B78" s="1545"/>
      <c r="C78" s="1544"/>
      <c r="D78" s="1545"/>
      <c r="E78" s="1545"/>
      <c r="F78" s="1542"/>
      <c r="G78" s="601" t="s">
        <v>4458</v>
      </c>
      <c r="H78" s="581" t="s">
        <v>4419</v>
      </c>
      <c r="I78" s="582" t="s">
        <v>4420</v>
      </c>
      <c r="J78" s="581" t="s">
        <v>4954</v>
      </c>
      <c r="K78" s="580" t="s">
        <v>1175</v>
      </c>
      <c r="L78" s="597" t="s">
        <v>4933</v>
      </c>
      <c r="M78" s="581" t="str">
        <f>VLOOKUP(L78,CódigosRetorno!$A$1:$B$1779,2,FALSE)</f>
        <v>El dato ingresado como atributo @listAgencyName es incorrecto.</v>
      </c>
      <c r="N78" s="580" t="s">
        <v>475</v>
      </c>
      <c r="O78" s="601" t="s">
        <v>185</v>
      </c>
      <c r="P78" s="1357"/>
    </row>
    <row r="79" spans="1:16" ht="24" x14ac:dyDescent="0.25">
      <c r="A79" s="1357"/>
      <c r="B79" s="1545"/>
      <c r="C79" s="1544"/>
      <c r="D79" s="1545"/>
      <c r="E79" s="1545"/>
      <c r="F79" s="1542"/>
      <c r="G79" s="582" t="s">
        <v>4459</v>
      </c>
      <c r="H79" s="581" t="s">
        <v>4422</v>
      </c>
      <c r="I79" s="582" t="s">
        <v>4420</v>
      </c>
      <c r="J79" s="581" t="s">
        <v>4963</v>
      </c>
      <c r="K79" s="597" t="s">
        <v>1175</v>
      </c>
      <c r="L79" s="596" t="s">
        <v>4934</v>
      </c>
      <c r="M79" s="581" t="str">
        <f>VLOOKUP(L79,CódigosRetorno!$A$1:$B$1779,2,FALSE)</f>
        <v>El dato ingresado como atributo @listName es incorrecto.</v>
      </c>
      <c r="N79" s="580" t="s">
        <v>475</v>
      </c>
      <c r="O79" s="601" t="s">
        <v>185</v>
      </c>
      <c r="P79" s="1357"/>
    </row>
    <row r="80" spans="1:16" ht="24" x14ac:dyDescent="0.25">
      <c r="A80" s="1357"/>
      <c r="B80" s="1542">
        <f>B75+1</f>
        <v>16</v>
      </c>
      <c r="C80" s="1682" t="s">
        <v>6441</v>
      </c>
      <c r="D80" s="1545" t="s">
        <v>3</v>
      </c>
      <c r="E80" s="1683" t="s">
        <v>4</v>
      </c>
      <c r="F80" s="1565" t="s">
        <v>44</v>
      </c>
      <c r="G80" s="1539" t="s">
        <v>69</v>
      </c>
      <c r="H80" s="1568" t="s">
        <v>4552</v>
      </c>
      <c r="I80" s="1565">
        <v>1</v>
      </c>
      <c r="J80" s="695" t="s">
        <v>5798</v>
      </c>
      <c r="K80" s="498" t="s">
        <v>201</v>
      </c>
      <c r="L80" s="549" t="s">
        <v>4262</v>
      </c>
      <c r="M80" s="581" t="str">
        <f>VLOOKUP(L80,CódigosRetorno!$A$1:$B$1779,2,FALSE)</f>
        <v>El XML no contiene el tag o no existe información del código de local anexo del emisor</v>
      </c>
      <c r="N80" s="580" t="s">
        <v>475</v>
      </c>
      <c r="O80" s="582" t="s">
        <v>185</v>
      </c>
      <c r="P80" s="1357"/>
    </row>
    <row r="81" spans="1:16" ht="24" x14ac:dyDescent="0.25">
      <c r="A81" s="1357"/>
      <c r="B81" s="1542"/>
      <c r="C81" s="1682"/>
      <c r="D81" s="1545"/>
      <c r="E81" s="1684"/>
      <c r="F81" s="1567"/>
      <c r="G81" s="1540"/>
      <c r="H81" s="1570"/>
      <c r="I81" s="1567"/>
      <c r="J81" s="695" t="s">
        <v>5800</v>
      </c>
      <c r="K81" s="580" t="s">
        <v>1175</v>
      </c>
      <c r="L81" s="597" t="s">
        <v>4396</v>
      </c>
      <c r="M81" s="581" t="str">
        <f>VLOOKUP(L81,CódigosRetorno!$A$1:$B$1779,2,FALSE)</f>
        <v>El dato ingresado como local anexo no cumple con el formato establecido</v>
      </c>
      <c r="N81" s="580" t="s">
        <v>475</v>
      </c>
      <c r="O81" s="608" t="s">
        <v>185</v>
      </c>
      <c r="P81" s="1357"/>
    </row>
    <row r="82" spans="1:16" ht="24" x14ac:dyDescent="0.25">
      <c r="A82" s="1357"/>
      <c r="B82" s="1542"/>
      <c r="C82" s="1682"/>
      <c r="D82" s="1545"/>
      <c r="E82" s="1545" t="s">
        <v>9</v>
      </c>
      <c r="F82" s="1542"/>
      <c r="G82" s="582" t="s">
        <v>4418</v>
      </c>
      <c r="H82" s="362" t="s">
        <v>4419</v>
      </c>
      <c r="I82" s="582" t="s">
        <v>4420</v>
      </c>
      <c r="J82" s="581" t="s">
        <v>4949</v>
      </c>
      <c r="K82" s="580" t="s">
        <v>1175</v>
      </c>
      <c r="L82" s="549" t="s">
        <v>4933</v>
      </c>
      <c r="M82" s="581" t="str">
        <f>VLOOKUP(L82,CódigosRetorno!$A$1:$B$1779,2,FALSE)</f>
        <v>El dato ingresado como atributo @listAgencyName es incorrecto.</v>
      </c>
      <c r="N82" s="580" t="s">
        <v>475</v>
      </c>
      <c r="O82" s="582" t="s">
        <v>185</v>
      </c>
      <c r="P82" s="1357"/>
    </row>
    <row r="83" spans="1:16" ht="57.6" customHeight="1" x14ac:dyDescent="0.25">
      <c r="A83" s="1357"/>
      <c r="B83" s="1542"/>
      <c r="C83" s="1682"/>
      <c r="D83" s="1545"/>
      <c r="E83" s="1545"/>
      <c r="F83" s="1542"/>
      <c r="G83" s="582" t="s">
        <v>4554</v>
      </c>
      <c r="H83" s="362" t="s">
        <v>4422</v>
      </c>
      <c r="I83" s="582" t="s">
        <v>4420</v>
      </c>
      <c r="J83" s="581" t="s">
        <v>4964</v>
      </c>
      <c r="K83" s="580" t="s">
        <v>1175</v>
      </c>
      <c r="L83" s="549" t="s">
        <v>4934</v>
      </c>
      <c r="M83" s="581" t="str">
        <f>VLOOKUP(L83,CódigosRetorno!$A$1:$B$1779,2,FALSE)</f>
        <v>El dato ingresado como atributo @listName es incorrecto.</v>
      </c>
      <c r="N83" s="580" t="s">
        <v>475</v>
      </c>
      <c r="O83" s="601" t="s">
        <v>185</v>
      </c>
      <c r="P83" s="1357"/>
    </row>
    <row r="84" spans="1:16" x14ac:dyDescent="0.25">
      <c r="A84" s="1357"/>
      <c r="B84" s="277" t="s">
        <v>4555</v>
      </c>
      <c r="C84" s="278"/>
      <c r="D84" s="271"/>
      <c r="E84" s="271" t="s">
        <v>185</v>
      </c>
      <c r="F84" s="272" t="s">
        <v>185</v>
      </c>
      <c r="G84" s="272" t="s">
        <v>185</v>
      </c>
      <c r="H84" s="273" t="s">
        <v>185</v>
      </c>
      <c r="I84" s="272"/>
      <c r="J84" s="268" t="s">
        <v>185</v>
      </c>
      <c r="K84" s="274" t="s">
        <v>185</v>
      </c>
      <c r="L84" s="275" t="s">
        <v>185</v>
      </c>
      <c r="M84" s="268" t="s">
        <v>185</v>
      </c>
      <c r="N84" s="274" t="s">
        <v>185</v>
      </c>
      <c r="O84" s="276" t="s">
        <v>185</v>
      </c>
      <c r="P84" s="1357"/>
    </row>
    <row r="85" spans="1:16" ht="36" x14ac:dyDescent="0.25">
      <c r="A85" s="1357"/>
      <c r="B85" s="1542">
        <f>B80+1</f>
        <v>17</v>
      </c>
      <c r="C85" s="1544" t="s">
        <v>4556</v>
      </c>
      <c r="D85" s="1545" t="s">
        <v>3</v>
      </c>
      <c r="E85" s="1545" t="s">
        <v>4</v>
      </c>
      <c r="F85" s="1542" t="s">
        <v>12</v>
      </c>
      <c r="G85" s="1545"/>
      <c r="H85" s="1543" t="s">
        <v>4461</v>
      </c>
      <c r="I85" s="1542">
        <v>1</v>
      </c>
      <c r="J85" s="581" t="s">
        <v>4557</v>
      </c>
      <c r="K85" s="597" t="s">
        <v>201</v>
      </c>
      <c r="L85" s="596" t="s">
        <v>4363</v>
      </c>
      <c r="M85" s="581" t="str">
        <f>VLOOKUP(L85,CódigosRetorno!$A$1:$B$1779,2,FALSE)</f>
        <v>El XML contiene mas de un tag como elemento de numero de documento del receptor.</v>
      </c>
      <c r="N85" s="580" t="s">
        <v>475</v>
      </c>
      <c r="O85" s="582" t="s">
        <v>185</v>
      </c>
      <c r="P85" s="1357"/>
    </row>
    <row r="86" spans="1:16" ht="36" x14ac:dyDescent="0.25">
      <c r="A86" s="1357"/>
      <c r="B86" s="1542"/>
      <c r="C86" s="1544"/>
      <c r="D86" s="1545"/>
      <c r="E86" s="1545"/>
      <c r="F86" s="1542"/>
      <c r="G86" s="1545"/>
      <c r="H86" s="1543"/>
      <c r="I86" s="1542"/>
      <c r="J86" s="581" t="s">
        <v>2613</v>
      </c>
      <c r="K86" s="597" t="s">
        <v>201</v>
      </c>
      <c r="L86" s="596" t="s">
        <v>760</v>
      </c>
      <c r="M86" s="581" t="str">
        <f>VLOOKUP(L86,CódigosRetorno!$A$1:$B$1779,2,FALSE)</f>
        <v>El XML no contiene el tag o no existe informacion de CustomerAssignedAccountID del receptor del documento</v>
      </c>
      <c r="N86" s="580" t="s">
        <v>475</v>
      </c>
      <c r="O86" s="582" t="s">
        <v>185</v>
      </c>
      <c r="P86" s="1357"/>
    </row>
    <row r="87" spans="1:16" ht="36" x14ac:dyDescent="0.25">
      <c r="A87" s="1357"/>
      <c r="B87" s="1542"/>
      <c r="C87" s="1544"/>
      <c r="D87" s="1545"/>
      <c r="E87" s="1545"/>
      <c r="F87" s="1542"/>
      <c r="G87" s="1545"/>
      <c r="H87" s="1543"/>
      <c r="I87" s="1542"/>
      <c r="J87" s="581" t="s">
        <v>3424</v>
      </c>
      <c r="K87" s="597" t="s">
        <v>201</v>
      </c>
      <c r="L87" s="596" t="s">
        <v>761</v>
      </c>
      <c r="M87" s="581" t="str">
        <f>VLOOKUP(L87,CódigosRetorno!$A$1:$B$1779,2,FALSE)</f>
        <v>El numero de documento de identidad del receptor debe ser  RUC</v>
      </c>
      <c r="N87" s="580" t="s">
        <v>475</v>
      </c>
      <c r="O87" s="582" t="s">
        <v>185</v>
      </c>
      <c r="P87" s="1357"/>
    </row>
    <row r="88" spans="1:16" ht="36" x14ac:dyDescent="0.25">
      <c r="A88" s="1357"/>
      <c r="B88" s="1542"/>
      <c r="C88" s="1544"/>
      <c r="D88" s="1545"/>
      <c r="E88" s="1545"/>
      <c r="F88" s="1542"/>
      <c r="G88" s="1545"/>
      <c r="H88" s="1543"/>
      <c r="I88" s="1542"/>
      <c r="J88" s="581" t="s">
        <v>3425</v>
      </c>
      <c r="K88" s="549" t="s">
        <v>201</v>
      </c>
      <c r="L88" s="550" t="s">
        <v>5631</v>
      </c>
      <c r="M88" s="581" t="str">
        <f>VLOOKUP(L88,CódigosRetorno!$A$1:$B$1779,2,FALSE)</f>
        <v>El numero de RUC del receptor no existe.</v>
      </c>
      <c r="N88" s="580" t="s">
        <v>215</v>
      </c>
      <c r="O88" s="582" t="s">
        <v>2626</v>
      </c>
      <c r="P88" s="1357"/>
    </row>
    <row r="89" spans="1:16" ht="36" x14ac:dyDescent="0.25">
      <c r="A89" s="1357"/>
      <c r="B89" s="1542"/>
      <c r="C89" s="1544"/>
      <c r="D89" s="1545"/>
      <c r="E89" s="1545"/>
      <c r="F89" s="1542"/>
      <c r="G89" s="1545"/>
      <c r="H89" s="1543"/>
      <c r="I89" s="1542"/>
      <c r="J89" s="581" t="s">
        <v>3426</v>
      </c>
      <c r="K89" s="597" t="s">
        <v>1175</v>
      </c>
      <c r="L89" s="596" t="s">
        <v>1428</v>
      </c>
      <c r="M89" s="581" t="str">
        <f>VLOOKUP(L89,CódigosRetorno!$A$1:$B$1779,2,FALSE)</f>
        <v>El RUC  del receptor no esta activo</v>
      </c>
      <c r="N89" s="580" t="s">
        <v>215</v>
      </c>
      <c r="O89" s="582" t="s">
        <v>2626</v>
      </c>
      <c r="P89" s="1357"/>
    </row>
    <row r="90" spans="1:16" ht="36" x14ac:dyDescent="0.25">
      <c r="A90" s="1357"/>
      <c r="B90" s="1542"/>
      <c r="C90" s="1544"/>
      <c r="D90" s="1545"/>
      <c r="E90" s="1545"/>
      <c r="F90" s="1542"/>
      <c r="G90" s="1545"/>
      <c r="H90" s="1543"/>
      <c r="I90" s="1542"/>
      <c r="J90" s="581" t="s">
        <v>3427</v>
      </c>
      <c r="K90" s="597" t="s">
        <v>1175</v>
      </c>
      <c r="L90" s="596" t="s">
        <v>1426</v>
      </c>
      <c r="M90" s="581" t="str">
        <f>VLOOKUP(L90,CódigosRetorno!$A$1:$B$1779,2,FALSE)</f>
        <v>El RUC del receptor no esta habido</v>
      </c>
      <c r="N90" s="580" t="s">
        <v>215</v>
      </c>
      <c r="O90" s="582" t="s">
        <v>2626</v>
      </c>
      <c r="P90" s="1357"/>
    </row>
    <row r="91" spans="1:16" ht="84" x14ac:dyDescent="0.25">
      <c r="A91" s="1357"/>
      <c r="B91" s="1542"/>
      <c r="C91" s="1544"/>
      <c r="D91" s="1545"/>
      <c r="E91" s="1545"/>
      <c r="F91" s="1542"/>
      <c r="G91" s="1545"/>
      <c r="H91" s="1543"/>
      <c r="I91" s="1542"/>
      <c r="J91" s="581" t="s">
        <v>4966</v>
      </c>
      <c r="K91" s="597" t="s">
        <v>201</v>
      </c>
      <c r="L91" s="596" t="s">
        <v>1579</v>
      </c>
      <c r="M91" s="581" t="str">
        <f>VLOOKUP(L91,CódigosRetorno!$A$1:$B$1779,2,FALSE)</f>
        <v>El dato ingresado como numero de documento de identidad del receptor no cumple con el formato establecido</v>
      </c>
      <c r="N91" s="580" t="s">
        <v>475</v>
      </c>
      <c r="O91" s="601" t="s">
        <v>185</v>
      </c>
      <c r="P91" s="1357"/>
    </row>
    <row r="92" spans="1:16" ht="36" x14ac:dyDescent="0.25">
      <c r="A92" s="1357"/>
      <c r="B92" s="1542"/>
      <c r="C92" s="1544"/>
      <c r="D92" s="1545"/>
      <c r="E92" s="1545"/>
      <c r="F92" s="1542"/>
      <c r="G92" s="1545"/>
      <c r="H92" s="1543"/>
      <c r="I92" s="1542"/>
      <c r="J92" s="581" t="s">
        <v>5487</v>
      </c>
      <c r="K92" s="597" t="s">
        <v>201</v>
      </c>
      <c r="L92" s="596" t="s">
        <v>1580</v>
      </c>
      <c r="M92" s="581" t="str">
        <f>VLOOKUP(L92,CódigosRetorno!$A$1:$B$1779,2,FALSE)</f>
        <v>El DNI ingresado no cumple con el estandar.</v>
      </c>
      <c r="N92" s="580" t="s">
        <v>475</v>
      </c>
      <c r="O92" s="582" t="s">
        <v>185</v>
      </c>
      <c r="P92" s="1357"/>
    </row>
    <row r="93" spans="1:16" ht="36" x14ac:dyDescent="0.25">
      <c r="A93" s="1357"/>
      <c r="B93" s="1542"/>
      <c r="C93" s="1544"/>
      <c r="D93" s="1545"/>
      <c r="E93" s="1545"/>
      <c r="F93" s="1542" t="s">
        <v>47</v>
      </c>
      <c r="G93" s="1545" t="s">
        <v>2640</v>
      </c>
      <c r="H93" s="1543" t="s">
        <v>4463</v>
      </c>
      <c r="I93" s="1542">
        <v>1</v>
      </c>
      <c r="J93" s="581" t="s">
        <v>2613</v>
      </c>
      <c r="K93" s="597" t="s">
        <v>201</v>
      </c>
      <c r="L93" s="596" t="s">
        <v>763</v>
      </c>
      <c r="M93" s="581" t="str">
        <f>VLOOKUP(L93,CódigosRetorno!$A$1:$B$1779,2,FALSE)</f>
        <v>El XML no contiene el tag o no existe informacion de AdditionalAccountID del receptor del documento</v>
      </c>
      <c r="N93" s="580" t="s">
        <v>475</v>
      </c>
      <c r="O93" s="601" t="s">
        <v>185</v>
      </c>
      <c r="P93" s="1357"/>
    </row>
    <row r="94" spans="1:16" ht="36" x14ac:dyDescent="0.25">
      <c r="A94" s="1357"/>
      <c r="B94" s="1542"/>
      <c r="C94" s="1544"/>
      <c r="D94" s="1545"/>
      <c r="E94" s="1545"/>
      <c r="F94" s="1542"/>
      <c r="G94" s="1545"/>
      <c r="H94" s="1543"/>
      <c r="I94" s="1542"/>
      <c r="J94" s="1290" t="s">
        <v>5621</v>
      </c>
      <c r="K94" s="1287" t="s">
        <v>201</v>
      </c>
      <c r="L94" s="1288" t="s">
        <v>764</v>
      </c>
      <c r="M94" s="1290" t="str">
        <f>VLOOKUP(L94,CódigosRetorno!$A$1:$B$1779,2,FALSE)</f>
        <v>El dato ingresado  en el tipo de documento de identidad del receptor no cumple con el estandar o no esta permitido.</v>
      </c>
      <c r="N94" s="1286" t="s">
        <v>475</v>
      </c>
      <c r="O94" s="1188" t="s">
        <v>5683</v>
      </c>
      <c r="P94" s="1357"/>
    </row>
    <row r="95" spans="1:16" s="1161" customFormat="1" ht="36" x14ac:dyDescent="0.25">
      <c r="A95" s="1357"/>
      <c r="B95" s="1542"/>
      <c r="C95" s="1544"/>
      <c r="D95" s="1545"/>
      <c r="E95" s="1545"/>
      <c r="F95" s="1542"/>
      <c r="G95" s="1545"/>
      <c r="H95" s="1543"/>
      <c r="I95" s="1542"/>
      <c r="J95" s="1279" t="s">
        <v>6769</v>
      </c>
      <c r="K95" s="1138" t="s">
        <v>201</v>
      </c>
      <c r="L95" s="1141" t="s">
        <v>1581</v>
      </c>
      <c r="M95" s="1165" t="str">
        <f>VLOOKUP(L95,CódigosRetorno!$A$1:$B$1779,2,FALSE)</f>
        <v>El dato ingresado en el tipo de documento de identidad del receptor no esta permitido.</v>
      </c>
      <c r="N95" s="1163" t="s">
        <v>475</v>
      </c>
      <c r="O95" s="1164" t="s">
        <v>2998</v>
      </c>
      <c r="P95" s="1357"/>
    </row>
    <row r="96" spans="1:16" s="1161" customFormat="1" ht="24" x14ac:dyDescent="0.25">
      <c r="A96" s="1357"/>
      <c r="B96" s="1542"/>
      <c r="C96" s="1544"/>
      <c r="D96" s="1545"/>
      <c r="E96" s="1545"/>
      <c r="F96" s="1542"/>
      <c r="G96" s="1545"/>
      <c r="H96" s="1543"/>
      <c r="I96" s="1542"/>
      <c r="J96" s="1279" t="s">
        <v>6770</v>
      </c>
      <c r="K96" s="1281" t="s">
        <v>201</v>
      </c>
      <c r="L96" s="1284" t="s">
        <v>1581</v>
      </c>
      <c r="M96" s="1309" t="str">
        <f>VLOOKUP(L96,CódigosRetorno!$A$1:$B$1779,2,FALSE)</f>
        <v>El dato ingresado en el tipo de documento de identidad del receptor no esta permitido.</v>
      </c>
      <c r="N96" s="1310" t="s">
        <v>475</v>
      </c>
      <c r="O96" s="1308" t="s">
        <v>2998</v>
      </c>
      <c r="P96" s="1357"/>
    </row>
    <row r="97" spans="1:16" ht="36" x14ac:dyDescent="0.25">
      <c r="A97" s="1357"/>
      <c r="B97" s="1542"/>
      <c r="C97" s="1544"/>
      <c r="D97" s="1545"/>
      <c r="E97" s="1545"/>
      <c r="F97" s="1542"/>
      <c r="G97" s="1545"/>
      <c r="H97" s="1543"/>
      <c r="I97" s="1542"/>
      <c r="J97" s="1294" t="s">
        <v>5730</v>
      </c>
      <c r="K97" s="597" t="s">
        <v>201</v>
      </c>
      <c r="L97" s="596" t="s">
        <v>1581</v>
      </c>
      <c r="M97" s="581" t="str">
        <f>VLOOKUP(L97,CódigosRetorno!$A$1:$B$1779,2,FALSE)</f>
        <v>El dato ingresado en el tipo de documento de identidad del receptor no esta permitido.</v>
      </c>
      <c r="N97" s="580" t="s">
        <v>475</v>
      </c>
      <c r="O97" s="582" t="s">
        <v>185</v>
      </c>
      <c r="P97" s="1357"/>
    </row>
    <row r="98" spans="1:16" ht="24" x14ac:dyDescent="0.25">
      <c r="A98" s="1357"/>
      <c r="B98" s="1542"/>
      <c r="C98" s="1544"/>
      <c r="D98" s="1545"/>
      <c r="E98" s="1545"/>
      <c r="F98" s="1542"/>
      <c r="G98" s="1545"/>
      <c r="H98" s="1543"/>
      <c r="I98" s="1542"/>
      <c r="J98" s="1279" t="s">
        <v>6569</v>
      </c>
      <c r="K98" s="597" t="s">
        <v>201</v>
      </c>
      <c r="L98" s="549" t="s">
        <v>1581</v>
      </c>
      <c r="M98" s="581" t="str">
        <f>VLOOKUP(L98,CódigosRetorno!$A$1:$B$1779,2,FALSE)</f>
        <v>El dato ingresado en el tipo de documento de identidad del receptor no esta permitido.</v>
      </c>
      <c r="N98" s="580" t="s">
        <v>475</v>
      </c>
      <c r="O98" s="582" t="s">
        <v>185</v>
      </c>
      <c r="P98" s="1357"/>
    </row>
    <row r="99" spans="1:16" ht="24" x14ac:dyDescent="0.25">
      <c r="A99" s="1357"/>
      <c r="B99" s="1542"/>
      <c r="C99" s="1544"/>
      <c r="D99" s="1545"/>
      <c r="E99" s="1545" t="s">
        <v>9</v>
      </c>
      <c r="F99" s="1542"/>
      <c r="G99" s="601" t="s">
        <v>4435</v>
      </c>
      <c r="H99" s="581" t="s">
        <v>4436</v>
      </c>
      <c r="I99" s="582" t="s">
        <v>4420</v>
      </c>
      <c r="J99" s="581" t="s">
        <v>4952</v>
      </c>
      <c r="K99" s="580" t="s">
        <v>1175</v>
      </c>
      <c r="L99" s="597" t="s">
        <v>4939</v>
      </c>
      <c r="M99" s="581" t="str">
        <f>VLOOKUP(L99,CódigosRetorno!$A$1:$B$1779,2,FALSE)</f>
        <v>El dato ingresado como atributo @schemeName es incorrecto.</v>
      </c>
      <c r="N99" s="580" t="s">
        <v>475</v>
      </c>
      <c r="O99" s="601" t="s">
        <v>185</v>
      </c>
      <c r="P99" s="1357"/>
    </row>
    <row r="100" spans="1:16" ht="24" x14ac:dyDescent="0.25">
      <c r="A100" s="1357"/>
      <c r="B100" s="1542"/>
      <c r="C100" s="1544"/>
      <c r="D100" s="1545"/>
      <c r="E100" s="1545"/>
      <c r="F100" s="1542"/>
      <c r="G100" s="601" t="s">
        <v>4418</v>
      </c>
      <c r="H100" s="581" t="s">
        <v>4437</v>
      </c>
      <c r="I100" s="582" t="s">
        <v>4420</v>
      </c>
      <c r="J100" s="581" t="s">
        <v>4931</v>
      </c>
      <c r="K100" s="580" t="s">
        <v>1175</v>
      </c>
      <c r="L100" s="597" t="s">
        <v>4940</v>
      </c>
      <c r="M100" s="581" t="str">
        <f>VLOOKUP(L100,CódigosRetorno!$A$1:$B$1779,2,FALSE)</f>
        <v>El dato ingresado como atributo @schemeAgencyName es incorrecto.</v>
      </c>
      <c r="N100" s="580" t="s">
        <v>475</v>
      </c>
      <c r="O100" s="601" t="s">
        <v>185</v>
      </c>
      <c r="P100" s="1357"/>
    </row>
    <row r="101" spans="1:16" ht="48" x14ac:dyDescent="0.25">
      <c r="A101" s="1357"/>
      <c r="B101" s="1542"/>
      <c r="C101" s="1544"/>
      <c r="D101" s="1545"/>
      <c r="E101" s="1545"/>
      <c r="F101" s="1542"/>
      <c r="G101" s="601" t="s">
        <v>4438</v>
      </c>
      <c r="H101" s="581" t="s">
        <v>4439</v>
      </c>
      <c r="I101" s="582" t="s">
        <v>4420</v>
      </c>
      <c r="J101" s="581" t="s">
        <v>4953</v>
      </c>
      <c r="K101" s="597" t="s">
        <v>1175</v>
      </c>
      <c r="L101" s="596" t="s">
        <v>4941</v>
      </c>
      <c r="M101" s="581" t="str">
        <f>VLOOKUP(L101,CódigosRetorno!$A$1:$B$1779,2,FALSE)</f>
        <v>El dato ingresado como atributo @schemeURI es incorrecto.</v>
      </c>
      <c r="N101" s="580" t="s">
        <v>475</v>
      </c>
      <c r="O101" s="601" t="s">
        <v>185</v>
      </c>
      <c r="P101" s="1357"/>
    </row>
    <row r="102" spans="1:16" ht="24" x14ac:dyDescent="0.25">
      <c r="A102" s="1357"/>
      <c r="B102" s="1542">
        <f>B85+1</f>
        <v>18</v>
      </c>
      <c r="C102" s="1543" t="s">
        <v>55</v>
      </c>
      <c r="D102" s="1545" t="s">
        <v>3</v>
      </c>
      <c r="E102" s="1545" t="s">
        <v>4</v>
      </c>
      <c r="F102" s="1542" t="s">
        <v>4440</v>
      </c>
      <c r="G102" s="1545"/>
      <c r="H102" s="1543" t="s">
        <v>37</v>
      </c>
      <c r="I102" s="1542">
        <v>1</v>
      </c>
      <c r="J102" s="581" t="s">
        <v>3119</v>
      </c>
      <c r="K102" s="597" t="s">
        <v>201</v>
      </c>
      <c r="L102" s="596" t="s">
        <v>765</v>
      </c>
      <c r="M102" s="581" t="str">
        <f>VLOOKUP(L102,CódigosRetorno!$A$1:$B$1779,2,FALSE)</f>
        <v>El XML no contiene el tag o no existe informacion de RegistrationName del receptor del documento</v>
      </c>
      <c r="N102" s="580" t="s">
        <v>475</v>
      </c>
      <c r="O102" s="582" t="s">
        <v>185</v>
      </c>
      <c r="P102" s="1357"/>
    </row>
    <row r="103" spans="1:16" ht="48" x14ac:dyDescent="0.25">
      <c r="A103" s="1357"/>
      <c r="B103" s="1542"/>
      <c r="C103" s="1543"/>
      <c r="D103" s="1545"/>
      <c r="E103" s="1545"/>
      <c r="F103" s="1542"/>
      <c r="G103" s="1545"/>
      <c r="H103" s="1543"/>
      <c r="I103" s="1542"/>
      <c r="J103" s="581" t="s">
        <v>4558</v>
      </c>
      <c r="K103" s="597" t="s">
        <v>201</v>
      </c>
      <c r="L103" s="596" t="s">
        <v>766</v>
      </c>
      <c r="M103" s="581" t="str">
        <f>VLOOKUP(L103,CódigosRetorno!$A$1:$B$1779,2,FALSE)</f>
        <v>RegistrationName -  El dato ingresado no cumple con el estandar</v>
      </c>
      <c r="N103" s="580" t="s">
        <v>475</v>
      </c>
      <c r="O103" s="582" t="s">
        <v>185</v>
      </c>
      <c r="P103" s="1357"/>
    </row>
    <row r="104" spans="1:16" s="1161" customFormat="1" x14ac:dyDescent="0.25">
      <c r="A104" s="1357"/>
      <c r="B104" s="1103" t="s">
        <v>6814</v>
      </c>
      <c r="C104" s="278"/>
      <c r="D104" s="789"/>
      <c r="E104" s="789" t="s">
        <v>185</v>
      </c>
      <c r="F104" s="790" t="s">
        <v>185</v>
      </c>
      <c r="G104" s="790" t="s">
        <v>185</v>
      </c>
      <c r="H104" s="791" t="s">
        <v>185</v>
      </c>
      <c r="I104" s="790"/>
      <c r="J104" s="1250" t="s">
        <v>185</v>
      </c>
      <c r="K104" s="1251" t="s">
        <v>185</v>
      </c>
      <c r="L104" s="1252" t="s">
        <v>185</v>
      </c>
      <c r="M104" s="1250" t="s">
        <v>185</v>
      </c>
      <c r="N104" s="1251" t="s">
        <v>185</v>
      </c>
      <c r="O104" s="1253" t="s">
        <v>185</v>
      </c>
      <c r="P104" s="1357"/>
    </row>
    <row r="105" spans="1:16" s="1161" customFormat="1" ht="36" x14ac:dyDescent="0.25">
      <c r="A105" s="1357"/>
      <c r="B105" s="1610">
        <f>B102+1</f>
        <v>19</v>
      </c>
      <c r="C105" s="1682" t="s">
        <v>6815</v>
      </c>
      <c r="D105" s="1612" t="s">
        <v>3</v>
      </c>
      <c r="E105" s="1679" t="s">
        <v>9</v>
      </c>
      <c r="F105" s="1282" t="s">
        <v>12</v>
      </c>
      <c r="G105" s="1280"/>
      <c r="H105" s="1279" t="s">
        <v>6816</v>
      </c>
      <c r="I105" s="1282">
        <v>1</v>
      </c>
      <c r="J105" s="1279" t="s">
        <v>2628</v>
      </c>
      <c r="K105" s="1281" t="s">
        <v>185</v>
      </c>
      <c r="L105" s="1284" t="s">
        <v>185</v>
      </c>
      <c r="M105" s="1279" t="s">
        <v>185</v>
      </c>
      <c r="N105" s="1280" t="s">
        <v>185</v>
      </c>
      <c r="O105" s="1282" t="s">
        <v>185</v>
      </c>
      <c r="P105" s="1357"/>
    </row>
    <row r="106" spans="1:16" s="1161" customFormat="1" ht="35.450000000000003" customHeight="1" x14ac:dyDescent="0.25">
      <c r="A106" s="1357"/>
      <c r="B106" s="1689"/>
      <c r="C106" s="1682"/>
      <c r="D106" s="1612"/>
      <c r="E106" s="1688"/>
      <c r="F106" s="1282" t="s">
        <v>47</v>
      </c>
      <c r="G106" s="1280" t="s">
        <v>2640</v>
      </c>
      <c r="H106" s="1279" t="s">
        <v>6817</v>
      </c>
      <c r="I106" s="1282">
        <v>1</v>
      </c>
      <c r="J106" s="1279" t="s">
        <v>2628</v>
      </c>
      <c r="K106" s="1281" t="s">
        <v>185</v>
      </c>
      <c r="L106" s="1284" t="s">
        <v>185</v>
      </c>
      <c r="M106" s="1279" t="s">
        <v>185</v>
      </c>
      <c r="N106" s="1280" t="s">
        <v>185</v>
      </c>
      <c r="O106" s="1283" t="s">
        <v>185</v>
      </c>
      <c r="P106" s="1357"/>
    </row>
    <row r="107" spans="1:16" s="1161" customFormat="1" ht="24" x14ac:dyDescent="0.25">
      <c r="A107" s="1357"/>
      <c r="B107" s="1689"/>
      <c r="C107" s="1682"/>
      <c r="D107" s="1612"/>
      <c r="E107" s="1688"/>
      <c r="F107" s="1687"/>
      <c r="G107" s="1283" t="s">
        <v>4435</v>
      </c>
      <c r="H107" s="1279" t="s">
        <v>4436</v>
      </c>
      <c r="I107" s="1282" t="s">
        <v>4420</v>
      </c>
      <c r="J107" s="1279" t="s">
        <v>2628</v>
      </c>
      <c r="K107" s="1280" t="s">
        <v>185</v>
      </c>
      <c r="L107" s="1281" t="s">
        <v>185</v>
      </c>
      <c r="M107" s="1279" t="s">
        <v>185</v>
      </c>
      <c r="N107" s="1280" t="s">
        <v>185</v>
      </c>
      <c r="O107" s="1283" t="s">
        <v>185</v>
      </c>
      <c r="P107" s="1357"/>
    </row>
    <row r="108" spans="1:16" s="1161" customFormat="1" x14ac:dyDescent="0.25">
      <c r="A108" s="1357"/>
      <c r="B108" s="1689"/>
      <c r="C108" s="1682"/>
      <c r="D108" s="1612"/>
      <c r="E108" s="1688"/>
      <c r="F108" s="1687"/>
      <c r="G108" s="1283" t="s">
        <v>4418</v>
      </c>
      <c r="H108" s="1279" t="s">
        <v>4437</v>
      </c>
      <c r="I108" s="1282" t="s">
        <v>4420</v>
      </c>
      <c r="J108" s="1279" t="s">
        <v>2628</v>
      </c>
      <c r="K108" s="1280" t="s">
        <v>185</v>
      </c>
      <c r="L108" s="1281" t="s">
        <v>185</v>
      </c>
      <c r="M108" s="1279" t="s">
        <v>185</v>
      </c>
      <c r="N108" s="1280" t="s">
        <v>185</v>
      </c>
      <c r="O108" s="1283" t="s">
        <v>185</v>
      </c>
      <c r="P108" s="1357"/>
    </row>
    <row r="109" spans="1:16" s="1161" customFormat="1" ht="48" x14ac:dyDescent="0.25">
      <c r="A109" s="1357"/>
      <c r="B109" s="1611"/>
      <c r="C109" s="1682"/>
      <c r="D109" s="1612"/>
      <c r="E109" s="1680"/>
      <c r="F109" s="1687"/>
      <c r="G109" s="1283" t="s">
        <v>4438</v>
      </c>
      <c r="H109" s="1279" t="s">
        <v>4439</v>
      </c>
      <c r="I109" s="1282" t="s">
        <v>4420</v>
      </c>
      <c r="J109" s="1279" t="s">
        <v>2628</v>
      </c>
      <c r="K109" s="1281" t="s">
        <v>185</v>
      </c>
      <c r="L109" s="1284" t="s">
        <v>185</v>
      </c>
      <c r="M109" s="1279" t="s">
        <v>185</v>
      </c>
      <c r="N109" s="1280" t="s">
        <v>185</v>
      </c>
      <c r="O109" s="1283" t="s">
        <v>185</v>
      </c>
      <c r="P109" s="1357"/>
    </row>
    <row r="110" spans="1:16" x14ac:dyDescent="0.25">
      <c r="A110" s="1357"/>
      <c r="B110" s="277" t="s">
        <v>156</v>
      </c>
      <c r="C110" s="278"/>
      <c r="D110" s="272" t="s">
        <v>185</v>
      </c>
      <c r="E110" s="271" t="s">
        <v>185</v>
      </c>
      <c r="F110" s="272" t="s">
        <v>185</v>
      </c>
      <c r="G110" s="272" t="s">
        <v>185</v>
      </c>
      <c r="H110" s="273" t="s">
        <v>185</v>
      </c>
      <c r="I110" s="272"/>
      <c r="J110" s="268" t="s">
        <v>185</v>
      </c>
      <c r="K110" s="274" t="s">
        <v>185</v>
      </c>
      <c r="L110" s="275" t="s">
        <v>185</v>
      </c>
      <c r="M110" s="268" t="s">
        <v>185</v>
      </c>
      <c r="N110" s="274" t="s">
        <v>185</v>
      </c>
      <c r="O110" s="276" t="s">
        <v>185</v>
      </c>
      <c r="P110" s="1357"/>
    </row>
    <row r="111" spans="1:16" ht="72" x14ac:dyDescent="0.25">
      <c r="A111" s="1357"/>
      <c r="B111" s="1542">
        <f>B105+1</f>
        <v>20</v>
      </c>
      <c r="C111" s="1544" t="s">
        <v>4559</v>
      </c>
      <c r="D111" s="1545" t="s">
        <v>3</v>
      </c>
      <c r="E111" s="1545" t="s">
        <v>9</v>
      </c>
      <c r="F111" s="1542" t="s">
        <v>18</v>
      </c>
      <c r="G111" s="1545"/>
      <c r="H111" s="1543" t="s">
        <v>4560</v>
      </c>
      <c r="I111" s="1542">
        <v>1</v>
      </c>
      <c r="J111" s="583" t="s">
        <v>3409</v>
      </c>
      <c r="K111" s="597" t="s">
        <v>1175</v>
      </c>
      <c r="L111" s="596" t="s">
        <v>744</v>
      </c>
      <c r="M111" s="581" t="str">
        <f>VLOOKUP(L111,CódigosRetorno!$A$1:$B$1779,2,FALSE)</f>
        <v>El ID de las guias debe tener informacion de la SERIE-NUMERO de guia.</v>
      </c>
      <c r="N111" s="580" t="s">
        <v>475</v>
      </c>
      <c r="O111" s="582" t="s">
        <v>185</v>
      </c>
      <c r="P111" s="1357"/>
    </row>
    <row r="112" spans="1:16" ht="36" x14ac:dyDescent="0.25">
      <c r="A112" s="1357"/>
      <c r="B112" s="1542"/>
      <c r="C112" s="1544"/>
      <c r="D112" s="1545"/>
      <c r="E112" s="1545"/>
      <c r="F112" s="1542"/>
      <c r="G112" s="1545"/>
      <c r="H112" s="1543"/>
      <c r="I112" s="1542"/>
      <c r="J112" s="583" t="s">
        <v>3418</v>
      </c>
      <c r="K112" s="597" t="s">
        <v>201</v>
      </c>
      <c r="L112" s="596" t="s">
        <v>769</v>
      </c>
      <c r="M112" s="581" t="str">
        <f>VLOOKUP(L112,CódigosRetorno!$A$1:$B$1779,2,FALSE)</f>
        <v>El comprobante contiene un tipo y número de Guía de Remisión repetido</v>
      </c>
      <c r="N112" s="580" t="s">
        <v>475</v>
      </c>
      <c r="O112" s="582" t="s">
        <v>185</v>
      </c>
      <c r="P112" s="1357"/>
    </row>
    <row r="113" spans="1:16" ht="36" x14ac:dyDescent="0.25">
      <c r="A113" s="1357"/>
      <c r="B113" s="1542"/>
      <c r="C113" s="1544"/>
      <c r="D113" s="1545"/>
      <c r="E113" s="1545"/>
      <c r="F113" s="1542" t="s">
        <v>10</v>
      </c>
      <c r="G113" s="580" t="s">
        <v>2890</v>
      </c>
      <c r="H113" s="584" t="s">
        <v>5558</v>
      </c>
      <c r="I113" s="582">
        <v>1</v>
      </c>
      <c r="J113" s="581" t="s">
        <v>3419</v>
      </c>
      <c r="K113" s="597" t="s">
        <v>1175</v>
      </c>
      <c r="L113" s="596" t="s">
        <v>742</v>
      </c>
      <c r="M113" s="581" t="str">
        <f>VLOOKUP(L113,CódigosRetorno!$A$1:$B$1779,2,FALSE)</f>
        <v>El DocumentTypeCode de las guias debe ser 09 o 31</v>
      </c>
      <c r="N113" s="580" t="s">
        <v>475</v>
      </c>
      <c r="O113" s="582" t="s">
        <v>5452</v>
      </c>
      <c r="P113" s="1357"/>
    </row>
    <row r="114" spans="1:16" ht="24" x14ac:dyDescent="0.25">
      <c r="A114" s="1357"/>
      <c r="B114" s="1542"/>
      <c r="C114" s="1544"/>
      <c r="D114" s="1545"/>
      <c r="E114" s="1545"/>
      <c r="F114" s="1542"/>
      <c r="G114" s="582" t="s">
        <v>4418</v>
      </c>
      <c r="H114" s="581" t="s">
        <v>4419</v>
      </c>
      <c r="I114" s="582" t="s">
        <v>4420</v>
      </c>
      <c r="J114" s="581" t="s">
        <v>4931</v>
      </c>
      <c r="K114" s="580" t="s">
        <v>1175</v>
      </c>
      <c r="L114" s="597" t="s">
        <v>4933</v>
      </c>
      <c r="M114" s="581" t="str">
        <f>VLOOKUP(L114,CódigosRetorno!$A$1:$B$1779,2,FALSE)</f>
        <v>El dato ingresado como atributo @listAgencyName es incorrecto.</v>
      </c>
      <c r="N114" s="580" t="s">
        <v>475</v>
      </c>
      <c r="O114" s="601" t="s">
        <v>185</v>
      </c>
      <c r="P114" s="1357"/>
    </row>
    <row r="115" spans="1:16" ht="24" x14ac:dyDescent="0.25">
      <c r="A115" s="1357"/>
      <c r="B115" s="1542"/>
      <c r="C115" s="1544"/>
      <c r="D115" s="1545"/>
      <c r="E115" s="1545"/>
      <c r="F115" s="1542"/>
      <c r="G115" s="441" t="s">
        <v>5600</v>
      </c>
      <c r="H115" s="581" t="s">
        <v>4422</v>
      </c>
      <c r="I115" s="582" t="s">
        <v>4420</v>
      </c>
      <c r="J115" s="584" t="s">
        <v>4937</v>
      </c>
      <c r="K115" s="597" t="s">
        <v>1175</v>
      </c>
      <c r="L115" s="596" t="s">
        <v>4934</v>
      </c>
      <c r="M115" s="581" t="str">
        <f>VLOOKUP(L115,CódigosRetorno!$A$1:$B$1779,2,FALSE)</f>
        <v>El dato ingresado como atributo @listName es incorrecto.</v>
      </c>
      <c r="N115" s="580" t="s">
        <v>475</v>
      </c>
      <c r="O115" s="601" t="s">
        <v>185</v>
      </c>
      <c r="P115" s="1357"/>
    </row>
    <row r="116" spans="1:16" ht="48" x14ac:dyDescent="0.25">
      <c r="A116" s="1357"/>
      <c r="B116" s="1542"/>
      <c r="C116" s="1544"/>
      <c r="D116" s="1545"/>
      <c r="E116" s="1545"/>
      <c r="F116" s="1542"/>
      <c r="G116" s="582" t="s">
        <v>4423</v>
      </c>
      <c r="H116" s="581" t="s">
        <v>4424</v>
      </c>
      <c r="I116" s="582" t="s">
        <v>4420</v>
      </c>
      <c r="J116" s="581" t="s">
        <v>4942</v>
      </c>
      <c r="K116" s="597" t="s">
        <v>1175</v>
      </c>
      <c r="L116" s="596" t="s">
        <v>4935</v>
      </c>
      <c r="M116" s="581" t="str">
        <f>VLOOKUP(L116,CódigosRetorno!$A$1:$B$1779,2,FALSE)</f>
        <v>El dato ingresado como atributo @listURI es incorrecto.</v>
      </c>
      <c r="N116" s="580" t="s">
        <v>475</v>
      </c>
      <c r="O116" s="601" t="s">
        <v>185</v>
      </c>
      <c r="P116" s="1357"/>
    </row>
    <row r="117" spans="1:16" ht="60" x14ac:dyDescent="0.25">
      <c r="A117" s="1357"/>
      <c r="B117" s="1542">
        <f>B111+1</f>
        <v>21</v>
      </c>
      <c r="C117" s="1544" t="s">
        <v>4561</v>
      </c>
      <c r="D117" s="1545" t="s">
        <v>3</v>
      </c>
      <c r="E117" s="1545" t="s">
        <v>9</v>
      </c>
      <c r="F117" s="1542" t="s">
        <v>18</v>
      </c>
      <c r="G117" s="1545"/>
      <c r="H117" s="1543" t="s">
        <v>2893</v>
      </c>
      <c r="I117" s="1542">
        <v>1</v>
      </c>
      <c r="J117" s="581" t="s">
        <v>4562</v>
      </c>
      <c r="K117" s="597" t="s">
        <v>1175</v>
      </c>
      <c r="L117" s="596" t="s">
        <v>754</v>
      </c>
      <c r="M117" s="581" t="str">
        <f>VLOOKUP(L117,CódigosRetorno!$A$1:$B$1779,2,FALSE)</f>
        <v>El ID de los documentos relacionados no cumplen con el estandar.</v>
      </c>
      <c r="N117" s="580" t="s">
        <v>475</v>
      </c>
      <c r="O117" s="582" t="s">
        <v>185</v>
      </c>
      <c r="P117" s="1357"/>
    </row>
    <row r="118" spans="1:16" ht="36" x14ac:dyDescent="0.25">
      <c r="A118" s="1357"/>
      <c r="B118" s="1542"/>
      <c r="C118" s="1544"/>
      <c r="D118" s="1545"/>
      <c r="E118" s="1545"/>
      <c r="F118" s="1542"/>
      <c r="G118" s="1545"/>
      <c r="H118" s="1543"/>
      <c r="I118" s="1542"/>
      <c r="J118" s="583" t="s">
        <v>3420</v>
      </c>
      <c r="K118" s="597" t="s">
        <v>201</v>
      </c>
      <c r="L118" s="596" t="s">
        <v>767</v>
      </c>
      <c r="M118" s="581" t="str">
        <f>VLOOKUP(L118,CódigosRetorno!$A$1:$B$1779,2,FALSE)</f>
        <v>El comprobante contiene un tipo y número de Documento Relacionado repetido</v>
      </c>
      <c r="N118" s="580" t="s">
        <v>475</v>
      </c>
      <c r="O118" s="582" t="s">
        <v>185</v>
      </c>
      <c r="P118" s="1357"/>
    </row>
    <row r="119" spans="1:16" ht="36" x14ac:dyDescent="0.25">
      <c r="A119" s="1357"/>
      <c r="B119" s="1542"/>
      <c r="C119" s="1544"/>
      <c r="D119" s="1545"/>
      <c r="E119" s="1545"/>
      <c r="F119" s="582" t="s">
        <v>10</v>
      </c>
      <c r="G119" s="580" t="s">
        <v>2892</v>
      </c>
      <c r="H119" s="581" t="s">
        <v>2894</v>
      </c>
      <c r="I119" s="582">
        <v>1</v>
      </c>
      <c r="J119" s="581" t="s">
        <v>3421</v>
      </c>
      <c r="K119" s="597" t="s">
        <v>1175</v>
      </c>
      <c r="L119" s="596" t="s">
        <v>752</v>
      </c>
      <c r="M119" s="581" t="str">
        <f>VLOOKUP(L119,CódigosRetorno!$A$1:$B$1779,2,FALSE)</f>
        <v>El DocumentTypeCode de Otros documentos relacionados tiene valores incorrectos.</v>
      </c>
      <c r="N119" s="580" t="s">
        <v>475</v>
      </c>
      <c r="O119" s="582" t="s">
        <v>5673</v>
      </c>
      <c r="P119" s="1357"/>
    </row>
    <row r="120" spans="1:16" ht="24" x14ac:dyDescent="0.25">
      <c r="A120" s="1357"/>
      <c r="B120" s="1542"/>
      <c r="C120" s="1544"/>
      <c r="D120" s="1545"/>
      <c r="E120" s="1545"/>
      <c r="F120" s="1542"/>
      <c r="G120" s="582" t="s">
        <v>4418</v>
      </c>
      <c r="H120" s="581" t="s">
        <v>4419</v>
      </c>
      <c r="I120" s="582" t="s">
        <v>4420</v>
      </c>
      <c r="J120" s="581" t="s">
        <v>4931</v>
      </c>
      <c r="K120" s="580" t="s">
        <v>1175</v>
      </c>
      <c r="L120" s="597" t="s">
        <v>4933</v>
      </c>
      <c r="M120" s="581" t="str">
        <f>VLOOKUP(L120,CódigosRetorno!$A$1:$B$1779,2,FALSE)</f>
        <v>El dato ingresado como atributo @listAgencyName es incorrecto.</v>
      </c>
      <c r="N120" s="580" t="s">
        <v>475</v>
      </c>
      <c r="O120" s="601" t="s">
        <v>185</v>
      </c>
      <c r="P120" s="1357"/>
    </row>
    <row r="121" spans="1:16" ht="24" x14ac:dyDescent="0.25">
      <c r="A121" s="1357"/>
      <c r="B121" s="1542"/>
      <c r="C121" s="1544"/>
      <c r="D121" s="1545"/>
      <c r="E121" s="1545"/>
      <c r="F121" s="1542"/>
      <c r="G121" s="582" t="s">
        <v>4563</v>
      </c>
      <c r="H121" s="581" t="s">
        <v>4422</v>
      </c>
      <c r="I121" s="582" t="s">
        <v>4420</v>
      </c>
      <c r="J121" s="581" t="s">
        <v>4937</v>
      </c>
      <c r="K121" s="597" t="s">
        <v>1175</v>
      </c>
      <c r="L121" s="596" t="s">
        <v>4934</v>
      </c>
      <c r="M121" s="581" t="str">
        <f>VLOOKUP(L121,CódigosRetorno!$A$1:$B$1779,2,FALSE)</f>
        <v>El dato ingresado como atributo @listName es incorrecto.</v>
      </c>
      <c r="N121" s="580" t="s">
        <v>475</v>
      </c>
      <c r="O121" s="601" t="s">
        <v>185</v>
      </c>
      <c r="P121" s="1357"/>
    </row>
    <row r="122" spans="1:16" ht="48" x14ac:dyDescent="0.25">
      <c r="A122" s="1357"/>
      <c r="B122" s="1542"/>
      <c r="C122" s="1544"/>
      <c r="D122" s="1545"/>
      <c r="E122" s="1545"/>
      <c r="F122" s="1542"/>
      <c r="G122" s="582" t="s">
        <v>4564</v>
      </c>
      <c r="H122" s="581" t="s">
        <v>4424</v>
      </c>
      <c r="I122" s="582" t="s">
        <v>4420</v>
      </c>
      <c r="J122" s="581" t="s">
        <v>5020</v>
      </c>
      <c r="K122" s="597" t="s">
        <v>1175</v>
      </c>
      <c r="L122" s="596" t="s">
        <v>4935</v>
      </c>
      <c r="M122" s="581" t="str">
        <f>VLOOKUP(L122,CódigosRetorno!$A$1:$B$1779,2,FALSE)</f>
        <v>El dato ingresado como atributo @listURI es incorrecto.</v>
      </c>
      <c r="N122" s="580" t="s">
        <v>475</v>
      </c>
      <c r="O122" s="601" t="s">
        <v>185</v>
      </c>
      <c r="P122" s="1357"/>
    </row>
    <row r="123" spans="1:16" x14ac:dyDescent="0.25">
      <c r="A123" s="1357"/>
      <c r="B123" s="277" t="s">
        <v>164</v>
      </c>
      <c r="C123" s="268"/>
      <c r="D123" s="272" t="s">
        <v>185</v>
      </c>
      <c r="E123" s="271" t="s">
        <v>185</v>
      </c>
      <c r="F123" s="272" t="s">
        <v>185</v>
      </c>
      <c r="G123" s="272" t="s">
        <v>185</v>
      </c>
      <c r="H123" s="273" t="s">
        <v>185</v>
      </c>
      <c r="I123" s="272"/>
      <c r="J123" s="268" t="s">
        <v>185</v>
      </c>
      <c r="K123" s="274" t="s">
        <v>185</v>
      </c>
      <c r="L123" s="275" t="s">
        <v>185</v>
      </c>
      <c r="M123" s="268" t="s">
        <v>185</v>
      </c>
      <c r="N123" s="274" t="s">
        <v>185</v>
      </c>
      <c r="O123" s="276" t="s">
        <v>185</v>
      </c>
      <c r="P123" s="1357"/>
    </row>
    <row r="124" spans="1:16" ht="24" x14ac:dyDescent="0.25">
      <c r="A124" s="1357"/>
      <c r="B124" s="1542">
        <f>B117+1</f>
        <v>22</v>
      </c>
      <c r="C124" s="1544" t="s">
        <v>14</v>
      </c>
      <c r="D124" s="1545" t="s">
        <v>15</v>
      </c>
      <c r="E124" s="1545" t="s">
        <v>4</v>
      </c>
      <c r="F124" s="1690" t="s">
        <v>111</v>
      </c>
      <c r="G124" s="1545" t="s">
        <v>70</v>
      </c>
      <c r="H124" s="1543" t="s">
        <v>38</v>
      </c>
      <c r="I124" s="1542">
        <v>1</v>
      </c>
      <c r="J124" s="695" t="s">
        <v>5997</v>
      </c>
      <c r="K124" s="597" t="s">
        <v>201</v>
      </c>
      <c r="L124" s="108" t="s">
        <v>2426</v>
      </c>
      <c r="M124" s="581" t="str">
        <f>VLOOKUP(L124,CódigosRetorno!$A$1:$B$1779,2,FALSE)</f>
        <v>El Numero de orden del item no cumple con el formato establecido</v>
      </c>
      <c r="N124" s="580" t="s">
        <v>475</v>
      </c>
      <c r="O124" s="582" t="s">
        <v>185</v>
      </c>
      <c r="P124" s="1357"/>
    </row>
    <row r="125" spans="1:16" ht="24" x14ac:dyDescent="0.25">
      <c r="A125" s="1357"/>
      <c r="B125" s="1542"/>
      <c r="C125" s="1544"/>
      <c r="D125" s="1545"/>
      <c r="E125" s="1545"/>
      <c r="F125" s="1690"/>
      <c r="G125" s="1545"/>
      <c r="H125" s="1543"/>
      <c r="I125" s="1542"/>
      <c r="J125" s="583" t="s">
        <v>2903</v>
      </c>
      <c r="K125" s="597" t="s">
        <v>201</v>
      </c>
      <c r="L125" s="596" t="s">
        <v>1649</v>
      </c>
      <c r="M125" s="581" t="str">
        <f>VLOOKUP(L125,CódigosRetorno!$A$1:$B$1779,2,FALSE)</f>
        <v>El número de ítem no puede estar duplicado.</v>
      </c>
      <c r="N125" s="580" t="s">
        <v>475</v>
      </c>
      <c r="O125" s="582" t="s">
        <v>185</v>
      </c>
      <c r="P125" s="1357"/>
    </row>
    <row r="126" spans="1:16" ht="24" x14ac:dyDescent="0.25">
      <c r="A126" s="1357"/>
      <c r="B126" s="1542">
        <f>B124+1</f>
        <v>23</v>
      </c>
      <c r="C126" s="1544" t="s">
        <v>56</v>
      </c>
      <c r="D126" s="1545" t="s">
        <v>15</v>
      </c>
      <c r="E126" s="591" t="s">
        <v>4</v>
      </c>
      <c r="F126" s="582" t="s">
        <v>17</v>
      </c>
      <c r="G126" s="580" t="s">
        <v>2897</v>
      </c>
      <c r="H126" s="581" t="s">
        <v>4565</v>
      </c>
      <c r="I126" s="582">
        <v>1</v>
      </c>
      <c r="J126" s="581" t="s">
        <v>3403</v>
      </c>
      <c r="K126" s="580" t="s">
        <v>201</v>
      </c>
      <c r="L126" s="597" t="s">
        <v>3393</v>
      </c>
      <c r="M126" s="581" t="str">
        <f>VLOOKUP(L126,CódigosRetorno!$A$1:$B$1779,2,FALSE)</f>
        <v>Es obligatorio indicar la unidad de medida del ítem</v>
      </c>
      <c r="N126" s="580" t="s">
        <v>475</v>
      </c>
      <c r="O126" s="601" t="s">
        <v>185</v>
      </c>
      <c r="P126" s="1357"/>
    </row>
    <row r="127" spans="1:16" ht="24" x14ac:dyDescent="0.25">
      <c r="A127" s="1357"/>
      <c r="B127" s="1542"/>
      <c r="C127" s="1544"/>
      <c r="D127" s="1545"/>
      <c r="E127" s="1545" t="s">
        <v>9</v>
      </c>
      <c r="F127" s="1565"/>
      <c r="G127" s="582" t="s">
        <v>4483</v>
      </c>
      <c r="H127" s="581" t="s">
        <v>4484</v>
      </c>
      <c r="I127" s="582" t="s">
        <v>4420</v>
      </c>
      <c r="J127" s="581" t="s">
        <v>4970</v>
      </c>
      <c r="K127" s="580" t="s">
        <v>1175</v>
      </c>
      <c r="L127" s="597" t="s">
        <v>4971</v>
      </c>
      <c r="M127" s="581" t="str">
        <f>VLOOKUP(L127,CódigosRetorno!$A$1:$B$1779,2,FALSE)</f>
        <v>El dato ingresado como atributo @unitCodeListID es incorrecto.</v>
      </c>
      <c r="N127" s="580" t="s">
        <v>475</v>
      </c>
      <c r="O127" s="582" t="s">
        <v>5674</v>
      </c>
      <c r="P127" s="1357"/>
    </row>
    <row r="128" spans="1:16" ht="48" x14ac:dyDescent="0.25">
      <c r="A128" s="1357"/>
      <c r="B128" s="1542"/>
      <c r="C128" s="1544"/>
      <c r="D128" s="1545"/>
      <c r="E128" s="1545"/>
      <c r="F128" s="1567"/>
      <c r="G128" s="601" t="s">
        <v>4458</v>
      </c>
      <c r="H128" s="581" t="s">
        <v>4485</v>
      </c>
      <c r="I128" s="582" t="s">
        <v>4420</v>
      </c>
      <c r="J128" s="581" t="s">
        <v>4954</v>
      </c>
      <c r="K128" s="597" t="s">
        <v>1175</v>
      </c>
      <c r="L128" s="596" t="s">
        <v>4972</v>
      </c>
      <c r="M128" s="581" t="str">
        <f>VLOOKUP(L128,CódigosRetorno!$A$1:$B$1779,2,FALSE)</f>
        <v>El dato ingresado como atributo @unitCodeListAgencyName es incorrecto.</v>
      </c>
      <c r="N128" s="580" t="s">
        <v>475</v>
      </c>
      <c r="O128" s="601" t="s">
        <v>185</v>
      </c>
      <c r="P128" s="1357"/>
    </row>
    <row r="129" spans="1:16" ht="24" x14ac:dyDescent="0.25">
      <c r="A129" s="1357"/>
      <c r="B129" s="1542">
        <f>B126+1</f>
        <v>24</v>
      </c>
      <c r="C129" s="1544" t="s">
        <v>57</v>
      </c>
      <c r="D129" s="1545" t="s">
        <v>15</v>
      </c>
      <c r="E129" s="1545" t="s">
        <v>4</v>
      </c>
      <c r="F129" s="1542" t="s">
        <v>144</v>
      </c>
      <c r="G129" s="1545" t="s">
        <v>145</v>
      </c>
      <c r="H129" s="1543" t="s">
        <v>39</v>
      </c>
      <c r="I129" s="1542">
        <v>1</v>
      </c>
      <c r="J129" s="695" t="s">
        <v>6192</v>
      </c>
      <c r="K129" s="597" t="s">
        <v>201</v>
      </c>
      <c r="L129" s="596" t="s">
        <v>2425</v>
      </c>
      <c r="M129" s="581" t="str">
        <f>VLOOKUP(L129,CódigosRetorno!$A$1:$B$1779,2,FALSE)</f>
        <v>El XML no contiene el tag InvoicedQuantity en el detalle de los Items o es cero (0)</v>
      </c>
      <c r="N129" s="580" t="s">
        <v>475</v>
      </c>
      <c r="O129" s="582" t="s">
        <v>185</v>
      </c>
      <c r="P129" s="1357"/>
    </row>
    <row r="130" spans="1:16" ht="24" x14ac:dyDescent="0.25">
      <c r="A130" s="1357"/>
      <c r="B130" s="1542"/>
      <c r="C130" s="1544"/>
      <c r="D130" s="1545"/>
      <c r="E130" s="1545"/>
      <c r="F130" s="1542"/>
      <c r="G130" s="1545"/>
      <c r="H130" s="1543"/>
      <c r="I130" s="1542"/>
      <c r="J130" s="581" t="s">
        <v>3500</v>
      </c>
      <c r="K130" s="597" t="s">
        <v>201</v>
      </c>
      <c r="L130" s="596" t="s">
        <v>2424</v>
      </c>
      <c r="M130" s="581" t="str">
        <f>VLOOKUP(L130,CódigosRetorno!$A$1:$B$1779,2,FALSE)</f>
        <v>InvoicedQuantity El dato ingresado no cumple con el estandar</v>
      </c>
      <c r="N130" s="580" t="s">
        <v>475</v>
      </c>
      <c r="O130" s="582" t="s">
        <v>185</v>
      </c>
      <c r="P130" s="1357"/>
    </row>
    <row r="131" spans="1:16" ht="36" x14ac:dyDescent="0.25">
      <c r="A131" s="1357"/>
      <c r="B131" s="582">
        <f>B129+1</f>
        <v>25</v>
      </c>
      <c r="C131" s="581" t="s">
        <v>29</v>
      </c>
      <c r="D131" s="580" t="s">
        <v>15</v>
      </c>
      <c r="E131" s="580" t="s">
        <v>9</v>
      </c>
      <c r="F131" s="582" t="s">
        <v>18</v>
      </c>
      <c r="G131" s="580"/>
      <c r="H131" s="581" t="s">
        <v>67</v>
      </c>
      <c r="I131" s="582">
        <v>1</v>
      </c>
      <c r="J131" s="581" t="s">
        <v>4566</v>
      </c>
      <c r="K131" s="580" t="s">
        <v>1175</v>
      </c>
      <c r="L131" s="597" t="s">
        <v>5249</v>
      </c>
      <c r="M131" s="581" t="str">
        <f>VLOOKUP(L131,CódigosRetorno!$A$1:$B$1779,2,FALSE)</f>
        <v>El dato ingresado como codigo de producto no cumple con el formato establecido.</v>
      </c>
      <c r="N131" s="580" t="s">
        <v>475</v>
      </c>
      <c r="O131" s="582" t="s">
        <v>185</v>
      </c>
      <c r="P131" s="1357"/>
    </row>
    <row r="132" spans="1:16" ht="36" x14ac:dyDescent="0.25">
      <c r="A132" s="1357"/>
      <c r="B132" s="1545">
        <f>B131+1</f>
        <v>26</v>
      </c>
      <c r="C132" s="1544" t="s">
        <v>186</v>
      </c>
      <c r="D132" s="1545" t="s">
        <v>15</v>
      </c>
      <c r="E132" s="1545" t="s">
        <v>9</v>
      </c>
      <c r="F132" s="1691" t="s">
        <v>105</v>
      </c>
      <c r="G132" s="1545" t="s">
        <v>4855</v>
      </c>
      <c r="H132" s="1543" t="s">
        <v>4567</v>
      </c>
      <c r="I132" s="1542">
        <v>1</v>
      </c>
      <c r="J132" s="581" t="s">
        <v>5707</v>
      </c>
      <c r="K132" s="580" t="s">
        <v>201</v>
      </c>
      <c r="L132" s="597" t="s">
        <v>2782</v>
      </c>
      <c r="M132" s="581" t="str">
        <f>VLOOKUP(L132,CódigosRetorno!$A$1:$B$1779,2,FALSE)</f>
        <v>El Código producto de SUNAT no puede ser vacio si es de Exportacion</v>
      </c>
      <c r="N132" s="580" t="s">
        <v>475</v>
      </c>
      <c r="O132" s="582" t="s">
        <v>185</v>
      </c>
      <c r="P132" s="1357"/>
    </row>
    <row r="133" spans="1:16" ht="24" x14ac:dyDescent="0.25">
      <c r="A133" s="1357"/>
      <c r="B133" s="1545"/>
      <c r="C133" s="1544"/>
      <c r="D133" s="1545"/>
      <c r="E133" s="1545"/>
      <c r="F133" s="1691"/>
      <c r="G133" s="1545"/>
      <c r="H133" s="1543"/>
      <c r="I133" s="1542"/>
      <c r="J133" s="581" t="s">
        <v>4568</v>
      </c>
      <c r="K133" s="580" t="s">
        <v>201</v>
      </c>
      <c r="L133" s="597" t="s">
        <v>2783</v>
      </c>
      <c r="M133" s="581" t="str">
        <f>VLOOKUP(L133,CódigosRetorno!$A$1:$B$1779,2,FALSE)</f>
        <v>El Código producto de SUNAT  no es válido</v>
      </c>
      <c r="N133" s="580" t="s">
        <v>475</v>
      </c>
      <c r="O133" s="582" t="s">
        <v>5988</v>
      </c>
      <c r="P133" s="1357"/>
    </row>
    <row r="134" spans="1:16" ht="48" x14ac:dyDescent="0.25">
      <c r="A134" s="1357"/>
      <c r="B134" s="1545"/>
      <c r="C134" s="1544"/>
      <c r="D134" s="1545"/>
      <c r="E134" s="1545"/>
      <c r="F134" s="1691"/>
      <c r="G134" s="1545"/>
      <c r="H134" s="1543"/>
      <c r="I134" s="1542"/>
      <c r="J134" s="1165" t="s">
        <v>5734</v>
      </c>
      <c r="K134" s="580" t="s">
        <v>201</v>
      </c>
      <c r="L134" s="597" t="s">
        <v>5419</v>
      </c>
      <c r="M134" s="581" t="str">
        <f>VLOOKUP(L134,CódigosRetorno!$A$1:$B$1779,2,FALSE)</f>
        <v>El dato ingresado como Codigo de producto SUNAT no corresponde al valor esperado para tipo de operación.</v>
      </c>
      <c r="N134" s="580" t="s">
        <v>475</v>
      </c>
      <c r="O134" s="601" t="s">
        <v>185</v>
      </c>
      <c r="P134" s="1357"/>
    </row>
    <row r="135" spans="1:16" ht="24" x14ac:dyDescent="0.25">
      <c r="A135" s="1357"/>
      <c r="B135" s="1545"/>
      <c r="C135" s="1544"/>
      <c r="D135" s="1545"/>
      <c r="E135" s="1545"/>
      <c r="F135" s="1691"/>
      <c r="G135" s="582" t="s">
        <v>4569</v>
      </c>
      <c r="H135" s="581" t="s">
        <v>4428</v>
      </c>
      <c r="I135" s="582" t="s">
        <v>4420</v>
      </c>
      <c r="J135" s="581" t="s">
        <v>4975</v>
      </c>
      <c r="K135" s="580" t="s">
        <v>1175</v>
      </c>
      <c r="L135" s="597" t="s">
        <v>4938</v>
      </c>
      <c r="M135" s="581" t="str">
        <f>VLOOKUP(L135,CódigosRetorno!$A$1:$B$1779,2,FALSE)</f>
        <v>El dato ingresado como atributo @listID es incorrecto.</v>
      </c>
      <c r="N135" s="580" t="s">
        <v>475</v>
      </c>
      <c r="O135" s="601" t="s">
        <v>185</v>
      </c>
      <c r="P135" s="1357"/>
    </row>
    <row r="136" spans="1:16" ht="24" x14ac:dyDescent="0.25">
      <c r="A136" s="1357"/>
      <c r="B136" s="1545"/>
      <c r="C136" s="1544"/>
      <c r="D136" s="1545"/>
      <c r="E136" s="1545"/>
      <c r="F136" s="1691"/>
      <c r="G136" s="582" t="s">
        <v>4570</v>
      </c>
      <c r="H136" s="581" t="s">
        <v>4419</v>
      </c>
      <c r="I136" s="582" t="s">
        <v>4420</v>
      </c>
      <c r="J136" s="1165" t="s">
        <v>4976</v>
      </c>
      <c r="K136" s="580" t="s">
        <v>1175</v>
      </c>
      <c r="L136" s="597" t="s">
        <v>4933</v>
      </c>
      <c r="M136" s="581" t="str">
        <f>VLOOKUP(L136,CódigosRetorno!$A$1:$B$1779,2,FALSE)</f>
        <v>El dato ingresado como atributo @listAgencyName es incorrecto.</v>
      </c>
      <c r="N136" s="580" t="s">
        <v>475</v>
      </c>
      <c r="O136" s="601" t="s">
        <v>185</v>
      </c>
      <c r="P136" s="1357"/>
    </row>
    <row r="137" spans="1:16" ht="24" x14ac:dyDescent="0.25">
      <c r="A137" s="1357"/>
      <c r="B137" s="1545"/>
      <c r="C137" s="1544"/>
      <c r="D137" s="1545"/>
      <c r="E137" s="1545"/>
      <c r="F137" s="1691"/>
      <c r="G137" s="582" t="s">
        <v>4571</v>
      </c>
      <c r="H137" s="581" t="s">
        <v>4422</v>
      </c>
      <c r="I137" s="582" t="s">
        <v>4420</v>
      </c>
      <c r="J137" s="581" t="s">
        <v>4977</v>
      </c>
      <c r="K137" s="597" t="s">
        <v>1175</v>
      </c>
      <c r="L137" s="596" t="s">
        <v>4934</v>
      </c>
      <c r="M137" s="581" t="str">
        <f>VLOOKUP(L137,CódigosRetorno!$A$1:$B$1779,2,FALSE)</f>
        <v>El dato ingresado como atributo @listName es incorrecto.</v>
      </c>
      <c r="N137" s="580" t="s">
        <v>475</v>
      </c>
      <c r="O137" s="601" t="s">
        <v>185</v>
      </c>
      <c r="P137" s="1357"/>
    </row>
    <row r="138" spans="1:16" ht="36" x14ac:dyDescent="0.25">
      <c r="A138" s="1357"/>
      <c r="B138" s="1539">
        <f>B132+1</f>
        <v>27</v>
      </c>
      <c r="C138" s="1568" t="s">
        <v>4572</v>
      </c>
      <c r="D138" s="1539" t="s">
        <v>15</v>
      </c>
      <c r="E138" s="1539" t="s">
        <v>9</v>
      </c>
      <c r="F138" s="1692" t="s">
        <v>4573</v>
      </c>
      <c r="G138" s="1565"/>
      <c r="H138" s="1568" t="s">
        <v>5627</v>
      </c>
      <c r="I138" s="1565">
        <v>1</v>
      </c>
      <c r="J138" s="551" t="s">
        <v>5635</v>
      </c>
      <c r="K138" s="718" t="s">
        <v>1175</v>
      </c>
      <c r="L138" s="716" t="s">
        <v>5059</v>
      </c>
      <c r="M138" s="581" t="str">
        <f>VLOOKUP(L138,CódigosRetorno!$A$1:$B$1779,2,FALSE)</f>
        <v>El dato ingresado como codigo de producto GS1 no cumple con el formato establecido</v>
      </c>
      <c r="N138" s="580" t="s">
        <v>475</v>
      </c>
      <c r="O138" s="582" t="s">
        <v>185</v>
      </c>
      <c r="P138" s="1357"/>
    </row>
    <row r="139" spans="1:16" ht="24" x14ac:dyDescent="0.25">
      <c r="A139" s="1357"/>
      <c r="B139" s="1546"/>
      <c r="C139" s="1569"/>
      <c r="D139" s="1546"/>
      <c r="E139" s="1546"/>
      <c r="F139" s="1693"/>
      <c r="G139" s="1566"/>
      <c r="H139" s="1569"/>
      <c r="I139" s="1566"/>
      <c r="J139" s="584" t="s">
        <v>5809</v>
      </c>
      <c r="K139" s="498" t="s">
        <v>201</v>
      </c>
      <c r="L139" s="549" t="s">
        <v>5630</v>
      </c>
      <c r="M139" s="581" t="str">
        <f>VLOOKUP(L139,CódigosRetorno!$A$1:$B$1779,2,FALSE)</f>
        <v>El código de producto GS1 no cumple el estandar</v>
      </c>
      <c r="N139" s="580" t="s">
        <v>475</v>
      </c>
      <c r="O139" s="582" t="s">
        <v>185</v>
      </c>
      <c r="P139" s="1357"/>
    </row>
    <row r="140" spans="1:16" ht="24" x14ac:dyDescent="0.25">
      <c r="A140" s="1357"/>
      <c r="B140" s="1546"/>
      <c r="C140" s="1569"/>
      <c r="D140" s="1546"/>
      <c r="E140" s="1546"/>
      <c r="F140" s="1693"/>
      <c r="G140" s="1566"/>
      <c r="H140" s="1569"/>
      <c r="I140" s="1566"/>
      <c r="J140" s="584" t="s">
        <v>5810</v>
      </c>
      <c r="K140" s="498" t="s">
        <v>201</v>
      </c>
      <c r="L140" s="549" t="s">
        <v>5630</v>
      </c>
      <c r="M140" s="581" t="str">
        <f>VLOOKUP(L140,CódigosRetorno!$A$1:$B$1779,2,FALSE)</f>
        <v>El código de producto GS1 no cumple el estandar</v>
      </c>
      <c r="N140" s="580" t="s">
        <v>475</v>
      </c>
      <c r="O140" s="582" t="s">
        <v>185</v>
      </c>
      <c r="P140" s="1357"/>
    </row>
    <row r="141" spans="1:16" ht="24" x14ac:dyDescent="0.25">
      <c r="A141" s="1357"/>
      <c r="B141" s="1546"/>
      <c r="C141" s="1569"/>
      <c r="D141" s="1546"/>
      <c r="E141" s="1546"/>
      <c r="F141" s="1693"/>
      <c r="G141" s="1566"/>
      <c r="H141" s="1569"/>
      <c r="I141" s="1566"/>
      <c r="J141" s="584" t="s">
        <v>5811</v>
      </c>
      <c r="K141" s="498" t="s">
        <v>201</v>
      </c>
      <c r="L141" s="549" t="s">
        <v>5630</v>
      </c>
      <c r="M141" s="581" t="str">
        <f>VLOOKUP(L141,CódigosRetorno!$A$1:$B$1779,2,FALSE)</f>
        <v>El código de producto GS1 no cumple el estandar</v>
      </c>
      <c r="N141" s="580" t="s">
        <v>475</v>
      </c>
      <c r="O141" s="582" t="s">
        <v>185</v>
      </c>
      <c r="P141" s="1357"/>
    </row>
    <row r="142" spans="1:16" ht="24" x14ac:dyDescent="0.25">
      <c r="A142" s="1357"/>
      <c r="B142" s="1546"/>
      <c r="C142" s="1569"/>
      <c r="D142" s="1546"/>
      <c r="E142" s="1546"/>
      <c r="F142" s="1694"/>
      <c r="G142" s="1567"/>
      <c r="H142" s="1570"/>
      <c r="I142" s="1567"/>
      <c r="J142" s="584" t="s">
        <v>5629</v>
      </c>
      <c r="K142" s="498" t="s">
        <v>201</v>
      </c>
      <c r="L142" s="549" t="s">
        <v>5569</v>
      </c>
      <c r="M142" s="581" t="str">
        <f>VLOOKUP(L142,CódigosRetorno!$A$1:$B$1779,2,FALSE)</f>
        <v>Si utiliza el estandar GS1 debe especificar el tipo de estructura GTIN</v>
      </c>
      <c r="N142" s="580" t="s">
        <v>475</v>
      </c>
      <c r="O142" s="582" t="s">
        <v>185</v>
      </c>
      <c r="P142" s="1357"/>
    </row>
    <row r="143" spans="1:16" ht="36" x14ac:dyDescent="0.25">
      <c r="A143" s="1357"/>
      <c r="B143" s="1546"/>
      <c r="C143" s="1569"/>
      <c r="D143" s="1546"/>
      <c r="E143" s="1546"/>
      <c r="F143" s="876" t="s">
        <v>4573</v>
      </c>
      <c r="G143" s="593"/>
      <c r="H143" s="433" t="s">
        <v>5628</v>
      </c>
      <c r="I143" s="593" t="s">
        <v>4420</v>
      </c>
      <c r="J143" s="695" t="s">
        <v>6261</v>
      </c>
      <c r="K143" s="498" t="s">
        <v>201</v>
      </c>
      <c r="L143" s="549" t="s">
        <v>5572</v>
      </c>
      <c r="M143" s="581" t="str">
        <f>VLOOKUP(L143,CódigosRetorno!$A$1:$B$1779,2,FALSE)</f>
        <v>El tipo de estructura GS1 no tiene un valor permitido</v>
      </c>
      <c r="N143" s="580" t="s">
        <v>475</v>
      </c>
      <c r="O143" s="601" t="s">
        <v>185</v>
      </c>
      <c r="P143" s="1357"/>
    </row>
    <row r="144" spans="1:16" ht="24" x14ac:dyDescent="0.25">
      <c r="A144" s="1357"/>
      <c r="B144" s="1545">
        <f>B138+1</f>
        <v>28</v>
      </c>
      <c r="C144" s="1544" t="s">
        <v>3023</v>
      </c>
      <c r="D144" s="1545" t="s">
        <v>15</v>
      </c>
      <c r="E144" s="1545" t="s">
        <v>9</v>
      </c>
      <c r="F144" s="597" t="s">
        <v>5</v>
      </c>
      <c r="G144" s="580" t="s">
        <v>4576</v>
      </c>
      <c r="H144" s="581" t="s">
        <v>4575</v>
      </c>
      <c r="I144" s="582">
        <v>1</v>
      </c>
      <c r="J144" s="695" t="s">
        <v>5837</v>
      </c>
      <c r="K144" s="580" t="s">
        <v>1175</v>
      </c>
      <c r="L144" s="601" t="s">
        <v>4383</v>
      </c>
      <c r="M144" s="581" t="str">
        <f>VLOOKUP(L144,CódigosRetorno!$A$1:$B$1779,2,FALSE)</f>
        <v>No existe información en el nombre del concepto.</v>
      </c>
      <c r="N144" s="580" t="s">
        <v>475</v>
      </c>
      <c r="O144" s="582" t="s">
        <v>185</v>
      </c>
      <c r="P144" s="1357"/>
    </row>
    <row r="145" spans="1:16" ht="24" x14ac:dyDescent="0.25">
      <c r="A145" s="1357"/>
      <c r="B145" s="1545"/>
      <c r="C145" s="1544"/>
      <c r="D145" s="1545"/>
      <c r="E145" s="1545"/>
      <c r="F145" s="597" t="s">
        <v>69</v>
      </c>
      <c r="G145" s="580" t="s">
        <v>4576</v>
      </c>
      <c r="H145" s="581" t="s">
        <v>4577</v>
      </c>
      <c r="I145" s="582">
        <v>1</v>
      </c>
      <c r="J145" s="581" t="s">
        <v>2628</v>
      </c>
      <c r="K145" s="580" t="s">
        <v>185</v>
      </c>
      <c r="L145" s="582" t="s">
        <v>185</v>
      </c>
      <c r="M145" s="581" t="s">
        <v>185</v>
      </c>
      <c r="N145" s="580" t="s">
        <v>475</v>
      </c>
      <c r="O145" s="582" t="s">
        <v>5675</v>
      </c>
      <c r="P145" s="1357"/>
    </row>
    <row r="146" spans="1:16" ht="24" x14ac:dyDescent="0.25">
      <c r="A146" s="1357"/>
      <c r="B146" s="1545"/>
      <c r="C146" s="1544"/>
      <c r="D146" s="1545"/>
      <c r="E146" s="1545"/>
      <c r="F146" s="1691"/>
      <c r="G146" s="582" t="s">
        <v>4578</v>
      </c>
      <c r="H146" s="581" t="s">
        <v>4422</v>
      </c>
      <c r="I146" s="582" t="s">
        <v>4420</v>
      </c>
      <c r="J146" s="581" t="s">
        <v>5001</v>
      </c>
      <c r="K146" s="597" t="s">
        <v>1175</v>
      </c>
      <c r="L146" s="596" t="s">
        <v>4934</v>
      </c>
      <c r="M146" s="581" t="str">
        <f>VLOOKUP(L146,CódigosRetorno!$A$1:$B$1779,2,FALSE)</f>
        <v>El dato ingresado como atributo @listName es incorrecto.</v>
      </c>
      <c r="N146" s="580" t="s">
        <v>475</v>
      </c>
      <c r="O146" s="601" t="s">
        <v>185</v>
      </c>
      <c r="P146" s="1357"/>
    </row>
    <row r="147" spans="1:16" ht="24" x14ac:dyDescent="0.25">
      <c r="A147" s="1357"/>
      <c r="B147" s="1545"/>
      <c r="C147" s="1544"/>
      <c r="D147" s="1545"/>
      <c r="E147" s="1545"/>
      <c r="F147" s="1691"/>
      <c r="G147" s="582" t="s">
        <v>4418</v>
      </c>
      <c r="H147" s="581" t="s">
        <v>4419</v>
      </c>
      <c r="I147" s="582" t="s">
        <v>4420</v>
      </c>
      <c r="J147" s="581" t="s">
        <v>4931</v>
      </c>
      <c r="K147" s="580" t="s">
        <v>1175</v>
      </c>
      <c r="L147" s="597" t="s">
        <v>4933</v>
      </c>
      <c r="M147" s="581" t="str">
        <f>VLOOKUP(L147,CódigosRetorno!$A$1:$B$1779,2,FALSE)</f>
        <v>El dato ingresado como atributo @listAgencyName es incorrecto.</v>
      </c>
      <c r="N147" s="580" t="s">
        <v>475</v>
      </c>
      <c r="O147" s="601" t="s">
        <v>185</v>
      </c>
      <c r="P147" s="1357"/>
    </row>
    <row r="148" spans="1:16" ht="48" x14ac:dyDescent="0.25">
      <c r="A148" s="1357"/>
      <c r="B148" s="1545"/>
      <c r="C148" s="1544"/>
      <c r="D148" s="1545"/>
      <c r="E148" s="1545"/>
      <c r="F148" s="1691"/>
      <c r="G148" s="601" t="s">
        <v>4579</v>
      </c>
      <c r="H148" s="603" t="s">
        <v>4424</v>
      </c>
      <c r="I148" s="582" t="s">
        <v>4420</v>
      </c>
      <c r="J148" s="581" t="s">
        <v>5002</v>
      </c>
      <c r="K148" s="597" t="s">
        <v>1175</v>
      </c>
      <c r="L148" s="596" t="s">
        <v>4935</v>
      </c>
      <c r="M148" s="581" t="str">
        <f>VLOOKUP(L148,CódigosRetorno!$A$1:$B$1779,2,FALSE)</f>
        <v>El dato ingresado como atributo @listURI es incorrecto.</v>
      </c>
      <c r="N148" s="580" t="s">
        <v>475</v>
      </c>
      <c r="O148" s="601" t="s">
        <v>185</v>
      </c>
      <c r="P148" s="1357"/>
    </row>
    <row r="149" spans="1:16" ht="24" x14ac:dyDescent="0.25">
      <c r="A149" s="1357"/>
      <c r="B149" s="1545"/>
      <c r="C149" s="1544"/>
      <c r="D149" s="1545"/>
      <c r="E149" s="1545"/>
      <c r="F149" s="597" t="s">
        <v>12</v>
      </c>
      <c r="G149" s="597"/>
      <c r="H149" s="581" t="s">
        <v>4580</v>
      </c>
      <c r="I149" s="582">
        <v>1</v>
      </c>
      <c r="J149" s="581" t="s">
        <v>5760</v>
      </c>
      <c r="K149" s="580" t="s">
        <v>201</v>
      </c>
      <c r="L149" s="601" t="s">
        <v>4315</v>
      </c>
      <c r="M149" s="581" t="str">
        <f>VLOOKUP(L149,CódigosRetorno!$A$1:$B$1779,2,FALSE)</f>
        <v>El XML no contiene tag o no existe información del valor del concepto por linea.</v>
      </c>
      <c r="N149" s="580" t="s">
        <v>475</v>
      </c>
      <c r="O149" s="582" t="s">
        <v>185</v>
      </c>
      <c r="P149" s="1357"/>
    </row>
    <row r="150" spans="1:16" ht="24" x14ac:dyDescent="0.25">
      <c r="A150" s="1357"/>
      <c r="B150" s="1542">
        <f>B144+1</f>
        <v>29</v>
      </c>
      <c r="C150" s="1543" t="s">
        <v>66</v>
      </c>
      <c r="D150" s="1545" t="s">
        <v>15</v>
      </c>
      <c r="E150" s="1545" t="s">
        <v>4</v>
      </c>
      <c r="F150" s="1542" t="s">
        <v>4496</v>
      </c>
      <c r="G150" s="1545"/>
      <c r="H150" s="1543" t="s">
        <v>40</v>
      </c>
      <c r="I150" s="1542">
        <v>1</v>
      </c>
      <c r="J150" s="581" t="s">
        <v>3119</v>
      </c>
      <c r="K150" s="597" t="s">
        <v>201</v>
      </c>
      <c r="L150" s="596" t="s">
        <v>593</v>
      </c>
      <c r="M150" s="581" t="str">
        <f>VLOOKUP(L150,CódigosRetorno!$A$1:$B$1779,2,FALSE)</f>
        <v>El XML no contiene el tag cac:Item/cbc:Description en el detalle de los Items</v>
      </c>
      <c r="N150" s="580" t="s">
        <v>475</v>
      </c>
      <c r="O150" s="582" t="s">
        <v>185</v>
      </c>
      <c r="P150" s="1357"/>
    </row>
    <row r="151" spans="1:16" ht="60" x14ac:dyDescent="0.25">
      <c r="A151" s="1357"/>
      <c r="B151" s="1542"/>
      <c r="C151" s="1543"/>
      <c r="D151" s="1545"/>
      <c r="E151" s="1545"/>
      <c r="F151" s="1542"/>
      <c r="G151" s="1545"/>
      <c r="H151" s="1543"/>
      <c r="I151" s="1542"/>
      <c r="J151" s="581" t="s">
        <v>4581</v>
      </c>
      <c r="K151" s="597" t="s">
        <v>201</v>
      </c>
      <c r="L151" s="596" t="s">
        <v>594</v>
      </c>
      <c r="M151" s="581" t="str">
        <f>VLOOKUP(L151,CódigosRetorno!$A$1:$B$1779,2,FALSE)</f>
        <v>El XML no contiene el tag o no existe informacion de cac:Item/cbc:Description del item</v>
      </c>
      <c r="N151" s="580" t="s">
        <v>475</v>
      </c>
      <c r="O151" s="582" t="s">
        <v>185</v>
      </c>
      <c r="P151" s="1357"/>
    </row>
    <row r="152" spans="1:16" ht="24" x14ac:dyDescent="0.25">
      <c r="A152" s="1357"/>
      <c r="B152" s="1542">
        <f>B150+1</f>
        <v>30</v>
      </c>
      <c r="C152" s="1544" t="s">
        <v>68</v>
      </c>
      <c r="D152" s="1545" t="s">
        <v>15</v>
      </c>
      <c r="E152" s="1545" t="s">
        <v>4</v>
      </c>
      <c r="F152" s="1542" t="s">
        <v>144</v>
      </c>
      <c r="G152" s="1545" t="s">
        <v>145</v>
      </c>
      <c r="H152" s="1543" t="s">
        <v>2899</v>
      </c>
      <c r="I152" s="1542">
        <v>1</v>
      </c>
      <c r="J152" s="581" t="s">
        <v>2613</v>
      </c>
      <c r="K152" s="597" t="s">
        <v>201</v>
      </c>
      <c r="L152" s="596" t="s">
        <v>2379</v>
      </c>
      <c r="M152" s="581" t="str">
        <f>VLOOKUP(L152,CódigosRetorno!$A$1:$B$1779,2,FALSE)</f>
        <v>El XML no contiene el tag cac:Price/cbc:PriceAmount en el detalle de los Items</v>
      </c>
      <c r="N152" s="580" t="s">
        <v>475</v>
      </c>
      <c r="O152" s="582" t="s">
        <v>185</v>
      </c>
      <c r="P152" s="1357"/>
    </row>
    <row r="153" spans="1:16" ht="36" x14ac:dyDescent="0.25">
      <c r="A153" s="1357"/>
      <c r="B153" s="1542"/>
      <c r="C153" s="1544"/>
      <c r="D153" s="1545"/>
      <c r="E153" s="1545"/>
      <c r="F153" s="1542"/>
      <c r="G153" s="1545"/>
      <c r="H153" s="1543"/>
      <c r="I153" s="1542"/>
      <c r="J153" s="1279" t="s">
        <v>6510</v>
      </c>
      <c r="K153" s="597" t="s">
        <v>201</v>
      </c>
      <c r="L153" s="596" t="s">
        <v>2065</v>
      </c>
      <c r="M153" s="581" t="str">
        <f>VLOOKUP(L153,CódigosRetorno!$A$1:$B$1779,2,FALSE)</f>
        <v>El dato ingresado en PriceAmount del Valor de venta unitario por item no cumple con el formato establecido</v>
      </c>
      <c r="N153" s="580" t="s">
        <v>475</v>
      </c>
      <c r="O153" s="582" t="s">
        <v>185</v>
      </c>
      <c r="P153" s="1357"/>
    </row>
    <row r="154" spans="1:16" ht="65.45" customHeight="1" x14ac:dyDescent="0.25">
      <c r="A154" s="1357"/>
      <c r="B154" s="1542"/>
      <c r="C154" s="1544"/>
      <c r="D154" s="1545"/>
      <c r="E154" s="1545"/>
      <c r="F154" s="1542"/>
      <c r="G154" s="1545"/>
      <c r="H154" s="1543"/>
      <c r="I154" s="1542"/>
      <c r="J154" s="697" t="s">
        <v>6264</v>
      </c>
      <c r="K154" s="549" t="s">
        <v>201</v>
      </c>
      <c r="L154" s="550" t="s">
        <v>1783</v>
      </c>
      <c r="M154" s="695" t="str">
        <f>VLOOKUP(L154,CódigosRetorno!$A$1:$B$1779,2,FALSE)</f>
        <v>Operacion gratuita, solo debe consignar un monto referencial</v>
      </c>
      <c r="N154" s="580" t="s">
        <v>475</v>
      </c>
      <c r="O154" s="582" t="s">
        <v>185</v>
      </c>
      <c r="P154" s="1357"/>
    </row>
    <row r="155" spans="1:16" ht="36" x14ac:dyDescent="0.25">
      <c r="A155" s="1357"/>
      <c r="B155" s="1542"/>
      <c r="C155" s="1544"/>
      <c r="D155" s="1545"/>
      <c r="E155" s="1545"/>
      <c r="F155" s="582" t="s">
        <v>13</v>
      </c>
      <c r="G155" s="580" t="s">
        <v>2647</v>
      </c>
      <c r="H155" s="603" t="s">
        <v>4504</v>
      </c>
      <c r="I155" s="582">
        <v>1</v>
      </c>
      <c r="J155" s="604" t="s">
        <v>5835</v>
      </c>
      <c r="K155" s="549" t="s">
        <v>201</v>
      </c>
      <c r="L155" s="550" t="s">
        <v>756</v>
      </c>
      <c r="M155" s="581" t="str">
        <f>VLOOKUP(L155,CódigosRetorno!$A$1:$B$1779,2,FALSE)</f>
        <v>La moneda debe ser la misma en todo el documento. Salvo las percepciones que sólo son en moneda nacional.</v>
      </c>
      <c r="N155" s="580" t="s">
        <v>475</v>
      </c>
      <c r="O155" s="582" t="s">
        <v>5453</v>
      </c>
      <c r="P155" s="1357"/>
    </row>
    <row r="156" spans="1:16" x14ac:dyDescent="0.25">
      <c r="A156" s="1357"/>
      <c r="B156" s="1542">
        <f>B152+1</f>
        <v>31</v>
      </c>
      <c r="C156" s="1544" t="s">
        <v>4582</v>
      </c>
      <c r="D156" s="1545" t="s">
        <v>15</v>
      </c>
      <c r="E156" s="1542" t="s">
        <v>4</v>
      </c>
      <c r="F156" s="1565" t="s">
        <v>144</v>
      </c>
      <c r="G156" s="1539" t="s">
        <v>145</v>
      </c>
      <c r="H156" s="1568" t="s">
        <v>4583</v>
      </c>
      <c r="I156" s="1565">
        <v>1</v>
      </c>
      <c r="J156" s="581" t="s">
        <v>2613</v>
      </c>
      <c r="K156" s="580" t="s">
        <v>201</v>
      </c>
      <c r="L156" s="596" t="s">
        <v>2423</v>
      </c>
      <c r="M156" s="581" t="str">
        <f>VLOOKUP(L156,CódigosRetorno!$A$1:$B$1779,2,FALSE)</f>
        <v>Debe existir el tag cac:AlternativeConditionPrice</v>
      </c>
      <c r="N156" s="580" t="s">
        <v>475</v>
      </c>
      <c r="O156" s="582" t="s">
        <v>185</v>
      </c>
      <c r="P156" s="1357"/>
    </row>
    <row r="157" spans="1:16" ht="36" x14ac:dyDescent="0.25">
      <c r="A157" s="1357"/>
      <c r="B157" s="1542"/>
      <c r="C157" s="1544"/>
      <c r="D157" s="1545"/>
      <c r="E157" s="1542"/>
      <c r="F157" s="1566"/>
      <c r="G157" s="1546"/>
      <c r="H157" s="1569"/>
      <c r="I157" s="1566"/>
      <c r="J157" s="1279" t="s">
        <v>6510</v>
      </c>
      <c r="K157" s="597" t="s">
        <v>201</v>
      </c>
      <c r="L157" s="596" t="s">
        <v>2067</v>
      </c>
      <c r="M157" s="581" t="str">
        <f>VLOOKUP(L157,CódigosRetorno!$A$1:$B$1779,2,FALSE)</f>
        <v>El dato ingresado en PriceAmount del Precio de venta unitario por item no cumple con el formato establecido</v>
      </c>
      <c r="N157" s="580" t="s">
        <v>475</v>
      </c>
      <c r="O157" s="582" t="s">
        <v>185</v>
      </c>
      <c r="P157" s="1357"/>
    </row>
    <row r="158" spans="1:16" ht="126.6" customHeight="1" x14ac:dyDescent="0.25">
      <c r="A158" s="1357"/>
      <c r="B158" s="1542"/>
      <c r="C158" s="1544"/>
      <c r="D158" s="1545"/>
      <c r="E158" s="1542"/>
      <c r="F158" s="1567"/>
      <c r="G158" s="1540"/>
      <c r="H158" s="1570"/>
      <c r="I158" s="1567"/>
      <c r="J158" s="1131" t="s">
        <v>6415</v>
      </c>
      <c r="K158" s="1138" t="s">
        <v>1175</v>
      </c>
      <c r="L158" s="1141" t="s">
        <v>6193</v>
      </c>
      <c r="M158" s="1131" t="str">
        <f>VLOOKUP(L158,CódigosRetorno!$A$1:$B$1779,2,FALSE)</f>
        <v>El precio unitario de la operación que está informando difiere de los cálculos realizados en base a la información remitida</v>
      </c>
      <c r="N158" s="1163" t="s">
        <v>475</v>
      </c>
      <c r="O158" s="1164" t="s">
        <v>185</v>
      </c>
      <c r="P158" s="1357"/>
    </row>
    <row r="159" spans="1:16" ht="36" x14ac:dyDescent="0.25">
      <c r="A159" s="1357"/>
      <c r="B159" s="1542"/>
      <c r="C159" s="1544"/>
      <c r="D159" s="1545"/>
      <c r="E159" s="1542"/>
      <c r="F159" s="582" t="s">
        <v>13</v>
      </c>
      <c r="G159" s="580" t="s">
        <v>2647</v>
      </c>
      <c r="H159" s="603" t="s">
        <v>4504</v>
      </c>
      <c r="I159" s="582">
        <v>1</v>
      </c>
      <c r="J159" s="604" t="s">
        <v>5835</v>
      </c>
      <c r="K159" s="549" t="s">
        <v>201</v>
      </c>
      <c r="L159" s="550" t="s">
        <v>756</v>
      </c>
      <c r="M159" s="581" t="str">
        <f>VLOOKUP(L159,CódigosRetorno!$A$1:$B$1779,2,FALSE)</f>
        <v>La moneda debe ser la misma en todo el documento. Salvo las percepciones que sólo son en moneda nacional.</v>
      </c>
      <c r="N159" s="580" t="s">
        <v>475</v>
      </c>
      <c r="O159" s="582" t="s">
        <v>5453</v>
      </c>
      <c r="P159" s="1357"/>
    </row>
    <row r="160" spans="1:16" ht="24" x14ac:dyDescent="0.25">
      <c r="A160" s="1357"/>
      <c r="B160" s="1542"/>
      <c r="C160" s="1544"/>
      <c r="D160" s="1545"/>
      <c r="E160" s="1542"/>
      <c r="F160" s="1542" t="s">
        <v>10</v>
      </c>
      <c r="G160" s="1545" t="s">
        <v>2900</v>
      </c>
      <c r="H160" s="1543" t="s">
        <v>4584</v>
      </c>
      <c r="I160" s="1542">
        <v>1</v>
      </c>
      <c r="J160" s="581" t="s">
        <v>3172</v>
      </c>
      <c r="K160" s="597" t="s">
        <v>201</v>
      </c>
      <c r="L160" s="596" t="s">
        <v>598</v>
      </c>
      <c r="M160" s="581" t="str">
        <f>VLOOKUP(L160,CódigosRetorno!$A$1:$B$1779,2,FALSE)</f>
        <v>Se ha consignado un valor invalido en el campo cbc:PriceTypeCode</v>
      </c>
      <c r="N160" s="580" t="s">
        <v>475</v>
      </c>
      <c r="O160" s="601" t="s">
        <v>185</v>
      </c>
      <c r="P160" s="1357"/>
    </row>
    <row r="161" spans="1:16" ht="48" x14ac:dyDescent="0.25">
      <c r="A161" s="1357"/>
      <c r="B161" s="1542"/>
      <c r="C161" s="1544"/>
      <c r="D161" s="1545"/>
      <c r="E161" s="1542"/>
      <c r="F161" s="1542"/>
      <c r="G161" s="1545"/>
      <c r="H161" s="1543"/>
      <c r="I161" s="1542"/>
      <c r="J161" s="583" t="s">
        <v>3402</v>
      </c>
      <c r="K161" s="597" t="s">
        <v>201</v>
      </c>
      <c r="L161" s="596" t="s">
        <v>597</v>
      </c>
      <c r="M161" s="581" t="str">
        <f>VLOOKUP(L161,CódigosRetorno!$A$1:$B$1779,2,FALSE)</f>
        <v>Existe mas de un tag cac:AlternativeConditionPrice con el mismo cbc:PriceTypeCode</v>
      </c>
      <c r="N161" s="580" t="s">
        <v>475</v>
      </c>
      <c r="O161" s="582" t="s">
        <v>5676</v>
      </c>
      <c r="P161" s="1357"/>
    </row>
    <row r="162" spans="1:16" ht="24" x14ac:dyDescent="0.25">
      <c r="A162" s="1357"/>
      <c r="B162" s="1542"/>
      <c r="C162" s="1544"/>
      <c r="D162" s="1545"/>
      <c r="E162" s="1545" t="s">
        <v>9</v>
      </c>
      <c r="F162" s="1542"/>
      <c r="G162" s="601" t="s">
        <v>4500</v>
      </c>
      <c r="H162" s="603" t="s">
        <v>4422</v>
      </c>
      <c r="I162" s="582" t="s">
        <v>4420</v>
      </c>
      <c r="J162" s="581" t="s">
        <v>5003</v>
      </c>
      <c r="K162" s="597" t="s">
        <v>1175</v>
      </c>
      <c r="L162" s="596" t="s">
        <v>4934</v>
      </c>
      <c r="M162" s="581" t="str">
        <f>VLOOKUP(L162,CódigosRetorno!$A$1:$B$1779,2,FALSE)</f>
        <v>El dato ingresado como atributo @listName es incorrecto.</v>
      </c>
      <c r="N162" s="580" t="s">
        <v>475</v>
      </c>
      <c r="O162" s="601" t="s">
        <v>185</v>
      </c>
      <c r="P162" s="1357"/>
    </row>
    <row r="163" spans="1:16" ht="24" x14ac:dyDescent="0.25">
      <c r="A163" s="1357"/>
      <c r="B163" s="1542"/>
      <c r="C163" s="1544"/>
      <c r="D163" s="1545"/>
      <c r="E163" s="1545"/>
      <c r="F163" s="1542"/>
      <c r="G163" s="601" t="s">
        <v>4418</v>
      </c>
      <c r="H163" s="603" t="s">
        <v>4419</v>
      </c>
      <c r="I163" s="582" t="s">
        <v>4420</v>
      </c>
      <c r="J163" s="581" t="s">
        <v>4931</v>
      </c>
      <c r="K163" s="580" t="s">
        <v>1175</v>
      </c>
      <c r="L163" s="597" t="s">
        <v>4933</v>
      </c>
      <c r="M163" s="581" t="str">
        <f>VLOOKUP(L163,CódigosRetorno!$A$1:$B$1779,2,FALSE)</f>
        <v>El dato ingresado como atributo @listAgencyName es incorrecto.</v>
      </c>
      <c r="N163" s="580" t="s">
        <v>475</v>
      </c>
      <c r="O163" s="601" t="s">
        <v>185</v>
      </c>
      <c r="P163" s="1357"/>
    </row>
    <row r="164" spans="1:16" ht="48" x14ac:dyDescent="0.25">
      <c r="A164" s="1357"/>
      <c r="B164" s="1542"/>
      <c r="C164" s="1544"/>
      <c r="D164" s="1545"/>
      <c r="E164" s="1545"/>
      <c r="F164" s="1542"/>
      <c r="G164" s="601" t="s">
        <v>4501</v>
      </c>
      <c r="H164" s="603" t="s">
        <v>4424</v>
      </c>
      <c r="I164" s="582" t="s">
        <v>4420</v>
      </c>
      <c r="J164" s="581" t="s">
        <v>5004</v>
      </c>
      <c r="K164" s="597" t="s">
        <v>1175</v>
      </c>
      <c r="L164" s="596" t="s">
        <v>4935</v>
      </c>
      <c r="M164" s="581" t="str">
        <f>VLOOKUP(L164,CódigosRetorno!$A$1:$B$1779,2,FALSE)</f>
        <v>El dato ingresado como atributo @listURI es incorrecto.</v>
      </c>
      <c r="N164" s="580" t="s">
        <v>475</v>
      </c>
      <c r="O164" s="601" t="s">
        <v>185</v>
      </c>
      <c r="P164" s="1357"/>
    </row>
    <row r="165" spans="1:16" ht="36" x14ac:dyDescent="0.25">
      <c r="A165" s="1357"/>
      <c r="B165" s="1542">
        <f>B156+1</f>
        <v>32</v>
      </c>
      <c r="C165" s="1544" t="s">
        <v>3024</v>
      </c>
      <c r="D165" s="1545" t="s">
        <v>15</v>
      </c>
      <c r="E165" s="1542" t="s">
        <v>9</v>
      </c>
      <c r="F165" s="1565" t="s">
        <v>144</v>
      </c>
      <c r="G165" s="1539" t="s">
        <v>145</v>
      </c>
      <c r="H165" s="1568" t="s">
        <v>4583</v>
      </c>
      <c r="I165" s="1565">
        <v>1</v>
      </c>
      <c r="J165" s="1279" t="s">
        <v>6510</v>
      </c>
      <c r="K165" s="597" t="s">
        <v>201</v>
      </c>
      <c r="L165" s="596" t="s">
        <v>2067</v>
      </c>
      <c r="M165" s="581" t="str">
        <f>VLOOKUP(L165,CódigosRetorno!$A$1:$B$1779,2,FALSE)</f>
        <v>El dato ingresado en PriceAmount del Precio de venta unitario por item no cumple con el formato establecido</v>
      </c>
      <c r="N165" s="580" t="s">
        <v>475</v>
      </c>
      <c r="O165" s="582" t="s">
        <v>185</v>
      </c>
      <c r="P165" s="1357"/>
    </row>
    <row r="166" spans="1:16" ht="48" x14ac:dyDescent="0.25">
      <c r="A166" s="1357"/>
      <c r="B166" s="1542"/>
      <c r="C166" s="1544"/>
      <c r="D166" s="1545"/>
      <c r="E166" s="1545"/>
      <c r="F166" s="1566"/>
      <c r="G166" s="1546"/>
      <c r="H166" s="1569"/>
      <c r="I166" s="1566"/>
      <c r="J166" s="551" t="s">
        <v>6194</v>
      </c>
      <c r="K166" s="716" t="s">
        <v>201</v>
      </c>
      <c r="L166" s="717" t="s">
        <v>1987</v>
      </c>
      <c r="M166" s="551" t="str">
        <f>VLOOKUP(L166,CódigosRetorno!$A$1:$B$1779,2,FALSE)</f>
        <v>Si la  operacion es gratuita PriceTypeCode =02 y cbc:PriceAmount&gt; 0 el codigo de afectacion de igv debe ser  no onerosa es  decir diferente de 10,20,30.</v>
      </c>
      <c r="N166" s="580" t="s">
        <v>475</v>
      </c>
      <c r="O166" s="601" t="s">
        <v>185</v>
      </c>
      <c r="P166" s="1357"/>
    </row>
    <row r="167" spans="1:16" ht="86.45" customHeight="1" x14ac:dyDescent="0.25">
      <c r="A167" s="1357"/>
      <c r="B167" s="1542"/>
      <c r="C167" s="1544"/>
      <c r="D167" s="1545"/>
      <c r="E167" s="1545"/>
      <c r="F167" s="1567"/>
      <c r="G167" s="1540"/>
      <c r="H167" s="1570"/>
      <c r="I167" s="1567"/>
      <c r="J167" s="695" t="s">
        <v>6299</v>
      </c>
      <c r="K167" s="549" t="s">
        <v>201</v>
      </c>
      <c r="L167" s="550" t="s">
        <v>6195</v>
      </c>
      <c r="M167" s="695" t="str">
        <f>VLOOKUP(L167,CódigosRetorno!$A$1:$B$1779,2,FALSE)</f>
        <v>Si existe 'Valor referencial unitario en operac. no onerosas' con monto mayor a cero, la operacion debe ser gratuita (codigo de tributo 9996)</v>
      </c>
      <c r="N167" s="694" t="s">
        <v>475</v>
      </c>
      <c r="O167" s="698" t="s">
        <v>185</v>
      </c>
      <c r="P167" s="1357"/>
    </row>
    <row r="168" spans="1:16" s="1161" customFormat="1" ht="86.45" customHeight="1" x14ac:dyDescent="0.25">
      <c r="A168" s="1357"/>
      <c r="B168" s="1542"/>
      <c r="C168" s="1544"/>
      <c r="D168" s="1545"/>
      <c r="E168" s="1545"/>
      <c r="F168" s="1521"/>
      <c r="G168" s="1520"/>
      <c r="H168" s="1522"/>
      <c r="I168" s="1521"/>
      <c r="J168" s="1527" t="s">
        <v>6844</v>
      </c>
      <c r="K168" s="1281" t="s">
        <v>201</v>
      </c>
      <c r="L168" s="1284" t="s">
        <v>6845</v>
      </c>
      <c r="M168" s="1527" t="str">
        <f>VLOOKUP(L168,CódigosRetorno!$A$1:$B$1779,2,FALSE)</f>
        <v>El código de precio '02' es sólo para operaciones gratuitas</v>
      </c>
      <c r="N168" s="1526" t="s">
        <v>475</v>
      </c>
      <c r="O168" s="1283" t="s">
        <v>185</v>
      </c>
      <c r="P168" s="1357"/>
    </row>
    <row r="169" spans="1:16" ht="36" x14ac:dyDescent="0.25">
      <c r="A169" s="1357"/>
      <c r="B169" s="1542"/>
      <c r="C169" s="1544"/>
      <c r="D169" s="1545"/>
      <c r="E169" s="1545"/>
      <c r="F169" s="582" t="s">
        <v>13</v>
      </c>
      <c r="G169" s="580" t="s">
        <v>2647</v>
      </c>
      <c r="H169" s="603" t="s">
        <v>4504</v>
      </c>
      <c r="I169" s="582">
        <v>1</v>
      </c>
      <c r="J169" s="604" t="s">
        <v>5836</v>
      </c>
      <c r="K169" s="549" t="s">
        <v>201</v>
      </c>
      <c r="L169" s="550" t="s">
        <v>756</v>
      </c>
      <c r="M169" s="581" t="str">
        <f>VLOOKUP(L169,CódigosRetorno!$A$1:$B$1779,2,FALSE)</f>
        <v>La moneda debe ser la misma en todo el documento. Salvo las percepciones que sólo son en moneda nacional.</v>
      </c>
      <c r="N169" s="580" t="s">
        <v>475</v>
      </c>
      <c r="O169" s="582" t="s">
        <v>5453</v>
      </c>
      <c r="P169" s="1357"/>
    </row>
    <row r="170" spans="1:16" ht="24" customHeight="1" x14ac:dyDescent="0.25">
      <c r="A170" s="1357"/>
      <c r="B170" s="1542"/>
      <c r="C170" s="1544"/>
      <c r="D170" s="1545"/>
      <c r="E170" s="1545"/>
      <c r="F170" s="1542" t="s">
        <v>10</v>
      </c>
      <c r="G170" s="1539" t="s">
        <v>2900</v>
      </c>
      <c r="H170" s="1572" t="s">
        <v>4584</v>
      </c>
      <c r="I170" s="1542">
        <v>1</v>
      </c>
      <c r="J170" s="581" t="s">
        <v>3172</v>
      </c>
      <c r="K170" s="597" t="s">
        <v>201</v>
      </c>
      <c r="L170" s="596" t="s">
        <v>598</v>
      </c>
      <c r="M170" s="581" t="str">
        <f>VLOOKUP(L170,CódigosRetorno!$A$1:$B$1779,2,FALSE)</f>
        <v>Se ha consignado un valor invalido en el campo cbc:PriceTypeCode</v>
      </c>
      <c r="N170" s="580" t="s">
        <v>475</v>
      </c>
      <c r="O170" s="582" t="s">
        <v>5676</v>
      </c>
      <c r="P170" s="1357"/>
    </row>
    <row r="171" spans="1:16" ht="48" x14ac:dyDescent="0.25">
      <c r="A171" s="1357"/>
      <c r="B171" s="1542"/>
      <c r="C171" s="1544"/>
      <c r="D171" s="1545"/>
      <c r="E171" s="1545"/>
      <c r="F171" s="1542"/>
      <c r="G171" s="1540"/>
      <c r="H171" s="1573"/>
      <c r="I171" s="1542"/>
      <c r="J171" s="583" t="s">
        <v>3402</v>
      </c>
      <c r="K171" s="597" t="s">
        <v>201</v>
      </c>
      <c r="L171" s="596" t="s">
        <v>597</v>
      </c>
      <c r="M171" s="581" t="str">
        <f>VLOOKUP(L171,CódigosRetorno!$A$1:$B$1779,2,FALSE)</f>
        <v>Existe mas de un tag cac:AlternativeConditionPrice con el mismo cbc:PriceTypeCode</v>
      </c>
      <c r="N171" s="580" t="s">
        <v>475</v>
      </c>
      <c r="O171" s="582" t="s">
        <v>185</v>
      </c>
      <c r="P171" s="1357"/>
    </row>
    <row r="172" spans="1:16" ht="24" x14ac:dyDescent="0.25">
      <c r="A172" s="1357"/>
      <c r="B172" s="1542"/>
      <c r="C172" s="1544"/>
      <c r="D172" s="1545"/>
      <c r="E172" s="1545"/>
      <c r="F172" s="1542"/>
      <c r="G172" s="601" t="s">
        <v>4500</v>
      </c>
      <c r="H172" s="603" t="s">
        <v>4422</v>
      </c>
      <c r="I172" s="582" t="s">
        <v>4420</v>
      </c>
      <c r="J172" s="581" t="s">
        <v>5003</v>
      </c>
      <c r="K172" s="597" t="s">
        <v>1175</v>
      </c>
      <c r="L172" s="596" t="s">
        <v>4934</v>
      </c>
      <c r="M172" s="581" t="str">
        <f>VLOOKUP(L172,CódigosRetorno!$A$1:$B$1779,2,FALSE)</f>
        <v>El dato ingresado como atributo @listName es incorrecto.</v>
      </c>
      <c r="N172" s="580" t="s">
        <v>475</v>
      </c>
      <c r="O172" s="601" t="s">
        <v>185</v>
      </c>
      <c r="P172" s="1357"/>
    </row>
    <row r="173" spans="1:16" ht="24" x14ac:dyDescent="0.25">
      <c r="A173" s="1357"/>
      <c r="B173" s="1542"/>
      <c r="C173" s="1544"/>
      <c r="D173" s="1545"/>
      <c r="E173" s="1545"/>
      <c r="F173" s="1542"/>
      <c r="G173" s="601" t="s">
        <v>4418</v>
      </c>
      <c r="H173" s="603" t="s">
        <v>4419</v>
      </c>
      <c r="I173" s="582" t="s">
        <v>4420</v>
      </c>
      <c r="J173" s="581" t="s">
        <v>4931</v>
      </c>
      <c r="K173" s="580" t="s">
        <v>1175</v>
      </c>
      <c r="L173" s="597" t="s">
        <v>4933</v>
      </c>
      <c r="M173" s="581" t="str">
        <f>VLOOKUP(L173,CódigosRetorno!$A$1:$B$1779,2,FALSE)</f>
        <v>El dato ingresado como atributo @listAgencyName es incorrecto.</v>
      </c>
      <c r="N173" s="580" t="s">
        <v>475</v>
      </c>
      <c r="O173" s="601" t="s">
        <v>185</v>
      </c>
      <c r="P173" s="1357"/>
    </row>
    <row r="174" spans="1:16" ht="48" x14ac:dyDescent="0.25">
      <c r="A174" s="1357"/>
      <c r="B174" s="1542"/>
      <c r="C174" s="1544"/>
      <c r="D174" s="1545"/>
      <c r="E174" s="1545"/>
      <c r="F174" s="1542"/>
      <c r="G174" s="601" t="s">
        <v>4501</v>
      </c>
      <c r="H174" s="603" t="s">
        <v>4424</v>
      </c>
      <c r="I174" s="582" t="s">
        <v>4420</v>
      </c>
      <c r="J174" s="581" t="s">
        <v>5004</v>
      </c>
      <c r="K174" s="597" t="s">
        <v>1175</v>
      </c>
      <c r="L174" s="596" t="s">
        <v>4935</v>
      </c>
      <c r="M174" s="581" t="str">
        <f>VLOOKUP(L174,CódigosRetorno!$A$1:$B$1779,2,FALSE)</f>
        <v>El dato ingresado como atributo @listURI es incorrecto.</v>
      </c>
      <c r="N174" s="580" t="s">
        <v>475</v>
      </c>
      <c r="O174" s="601" t="s">
        <v>185</v>
      </c>
      <c r="P174" s="1357"/>
    </row>
    <row r="175" spans="1:16" ht="24" x14ac:dyDescent="0.25">
      <c r="A175" s="1357"/>
      <c r="B175" s="1542">
        <f>B165+1</f>
        <v>33</v>
      </c>
      <c r="C175" s="1544" t="s">
        <v>4502</v>
      </c>
      <c r="D175" s="1545" t="s">
        <v>15</v>
      </c>
      <c r="E175" s="1545" t="s">
        <v>4</v>
      </c>
      <c r="F175" s="1565" t="s">
        <v>12</v>
      </c>
      <c r="G175" s="1565" t="s">
        <v>16</v>
      </c>
      <c r="H175" s="1568" t="s">
        <v>4585</v>
      </c>
      <c r="I175" s="1565">
        <v>1</v>
      </c>
      <c r="J175" s="695" t="s">
        <v>6284</v>
      </c>
      <c r="K175" s="580" t="s">
        <v>201</v>
      </c>
      <c r="L175" s="549" t="s">
        <v>5477</v>
      </c>
      <c r="M175" s="581" t="str">
        <f>VLOOKUP(L175,CódigosRetorno!$A$1:$B$1779,2,FALSE)</f>
        <v>El xml no contiene el tag de impuesto por linea (TaxtTotal).</v>
      </c>
      <c r="N175" s="580" t="s">
        <v>475</v>
      </c>
      <c r="O175" s="601" t="s">
        <v>185</v>
      </c>
      <c r="P175" s="1357"/>
    </row>
    <row r="176" spans="1:16" ht="38.450000000000003" customHeight="1" x14ac:dyDescent="0.25">
      <c r="A176" s="1357"/>
      <c r="B176" s="1542"/>
      <c r="C176" s="1544"/>
      <c r="D176" s="1545"/>
      <c r="E176" s="1545"/>
      <c r="F176" s="1566"/>
      <c r="G176" s="1566"/>
      <c r="H176" s="1569"/>
      <c r="I176" s="1566"/>
      <c r="J176" s="1279" t="s">
        <v>6509</v>
      </c>
      <c r="K176" s="580" t="s">
        <v>201</v>
      </c>
      <c r="L176" s="597" t="s">
        <v>4244</v>
      </c>
      <c r="M176" s="581" t="str">
        <f>VLOOKUP(L176,CódigosRetorno!$A$1:$B$1779,2,FALSE)</f>
        <v>El dato ingresado en el monto total de impuestos por línea no cumple con el formato establecido</v>
      </c>
      <c r="N176" s="580" t="s">
        <v>475</v>
      </c>
      <c r="O176" s="601" t="s">
        <v>185</v>
      </c>
      <c r="P176" s="1357"/>
    </row>
    <row r="177" spans="1:16" s="856" customFormat="1" ht="36" x14ac:dyDescent="0.25">
      <c r="A177" s="1357"/>
      <c r="B177" s="1542"/>
      <c r="C177" s="1544"/>
      <c r="D177" s="1545"/>
      <c r="E177" s="1545"/>
      <c r="F177" s="1566"/>
      <c r="G177" s="1566"/>
      <c r="H177" s="1569"/>
      <c r="I177" s="1566"/>
      <c r="J177" s="853" t="s">
        <v>6341</v>
      </c>
      <c r="K177" s="855" t="s">
        <v>201</v>
      </c>
      <c r="L177" s="854" t="s">
        <v>4246</v>
      </c>
      <c r="M177" s="859" t="str">
        <f>VLOOKUP(L177,CódigosRetorno!$A$1:$B$1779,2,FALSE)</f>
        <v>El importe total de impuestos por línea no coincide con la sumatoria de los impuestos por línea.</v>
      </c>
      <c r="N177" s="857" t="s">
        <v>475</v>
      </c>
      <c r="O177" s="860" t="s">
        <v>185</v>
      </c>
      <c r="P177" s="1357"/>
    </row>
    <row r="178" spans="1:16" ht="60" x14ac:dyDescent="0.25">
      <c r="A178" s="1357"/>
      <c r="B178" s="1542"/>
      <c r="C178" s="1544"/>
      <c r="D178" s="1545"/>
      <c r="E178" s="1545"/>
      <c r="F178" s="1566"/>
      <c r="G178" s="1566"/>
      <c r="H178" s="1569"/>
      <c r="I178" s="1566"/>
      <c r="J178" s="695" t="s">
        <v>6300</v>
      </c>
      <c r="K178" s="498" t="s">
        <v>1175</v>
      </c>
      <c r="L178" s="549" t="s">
        <v>6301</v>
      </c>
      <c r="M178" s="581" t="str">
        <f>VLOOKUP(L178,CódigosRetorno!$A$1:$B$1779,2,FALSE)</f>
        <v>El importe total de impuestos por línea no coincide con la sumatoria de los impuestos por línea.</v>
      </c>
      <c r="N178" s="580" t="s">
        <v>475</v>
      </c>
      <c r="O178" s="601" t="s">
        <v>185</v>
      </c>
      <c r="P178" s="1357"/>
    </row>
    <row r="179" spans="1:16" ht="24" x14ac:dyDescent="0.25">
      <c r="A179" s="1357"/>
      <c r="B179" s="1542"/>
      <c r="C179" s="1544"/>
      <c r="D179" s="1545"/>
      <c r="E179" s="1545"/>
      <c r="F179" s="1566"/>
      <c r="G179" s="1566"/>
      <c r="H179" s="1569"/>
      <c r="I179" s="1566"/>
      <c r="J179" s="693" t="s">
        <v>5946</v>
      </c>
      <c r="K179" s="580" t="s">
        <v>201</v>
      </c>
      <c r="L179" s="473" t="s">
        <v>4254</v>
      </c>
      <c r="M179" s="581" t="str">
        <f>VLOOKUP(L179,CódigosRetorno!$A$1:$B$1779,2,FALSE)</f>
        <v>El tag cac:TaxTotal no debe repetirse a nivel de Item</v>
      </c>
      <c r="N179" s="580" t="s">
        <v>475</v>
      </c>
      <c r="O179" s="114" t="s">
        <v>185</v>
      </c>
      <c r="P179" s="1357"/>
    </row>
    <row r="180" spans="1:16" ht="36" x14ac:dyDescent="0.25">
      <c r="A180" s="1357"/>
      <c r="B180" s="1542"/>
      <c r="C180" s="1544"/>
      <c r="D180" s="1545"/>
      <c r="E180" s="1545"/>
      <c r="F180" s="582" t="s">
        <v>13</v>
      </c>
      <c r="G180" s="582" t="s">
        <v>2647</v>
      </c>
      <c r="H180" s="603" t="s">
        <v>4504</v>
      </c>
      <c r="I180" s="582">
        <v>1</v>
      </c>
      <c r="J180" s="697" t="s">
        <v>5836</v>
      </c>
      <c r="K180" s="549" t="s">
        <v>201</v>
      </c>
      <c r="L180" s="550" t="s">
        <v>756</v>
      </c>
      <c r="M180" s="581" t="str">
        <f>VLOOKUP(L180,CódigosRetorno!$A$1:$B$1779,2,FALSE)</f>
        <v>La moneda debe ser la misma en todo el documento. Salvo las percepciones que sólo son en moneda nacional.</v>
      </c>
      <c r="N180" s="580" t="s">
        <v>475</v>
      </c>
      <c r="O180" s="582" t="s">
        <v>5453</v>
      </c>
      <c r="P180" s="1357"/>
    </row>
    <row r="181" spans="1:16" ht="36.6" customHeight="1" x14ac:dyDescent="0.25">
      <c r="A181" s="1357"/>
      <c r="B181" s="1542">
        <f>B175+1</f>
        <v>34</v>
      </c>
      <c r="C181" s="1544" t="s">
        <v>4991</v>
      </c>
      <c r="D181" s="1545" t="s">
        <v>15</v>
      </c>
      <c r="E181" s="1545" t="s">
        <v>4</v>
      </c>
      <c r="F181" s="1565" t="s">
        <v>12</v>
      </c>
      <c r="G181" s="1539" t="s">
        <v>16</v>
      </c>
      <c r="H181" s="1568" t="s">
        <v>4586</v>
      </c>
      <c r="I181" s="1565" t="s">
        <v>4420</v>
      </c>
      <c r="J181" s="1279" t="s">
        <v>6509</v>
      </c>
      <c r="K181" s="580" t="s">
        <v>201</v>
      </c>
      <c r="L181" s="596" t="s">
        <v>4264</v>
      </c>
      <c r="M181" s="581" t="str">
        <f>VLOOKUP(L181,CódigosRetorno!$A$1:$B$1779,2,FALSE)</f>
        <v>El dato ingresado en TaxableAmount de la linea no cumple con el formato establecido</v>
      </c>
      <c r="N181" s="580" t="s">
        <v>475</v>
      </c>
      <c r="O181" s="582" t="s">
        <v>185</v>
      </c>
      <c r="P181" s="1357"/>
    </row>
    <row r="182" spans="1:16" ht="48" x14ac:dyDescent="0.25">
      <c r="A182" s="1357"/>
      <c r="B182" s="1542"/>
      <c r="C182" s="1544"/>
      <c r="D182" s="1545"/>
      <c r="E182" s="1545"/>
      <c r="F182" s="1566"/>
      <c r="G182" s="1546"/>
      <c r="H182" s="1569"/>
      <c r="I182" s="1566"/>
      <c r="J182" s="695" t="s">
        <v>6043</v>
      </c>
      <c r="K182" s="498" t="s">
        <v>201</v>
      </c>
      <c r="L182" s="550" t="s">
        <v>5982</v>
      </c>
      <c r="M182" s="695" t="str">
        <f>VLOOKUP(L182,CódigosRetorno!$A$1:$B$1779,2,FALSE)</f>
        <v>No existe información a nivel global de un tributo informado en la línea</v>
      </c>
      <c r="N182" s="580" t="s">
        <v>475</v>
      </c>
      <c r="O182" s="582" t="s">
        <v>185</v>
      </c>
      <c r="P182" s="1357"/>
    </row>
    <row r="183" spans="1:16" ht="72" x14ac:dyDescent="0.25">
      <c r="A183" s="1357"/>
      <c r="B183" s="1542"/>
      <c r="C183" s="1544"/>
      <c r="D183" s="1545"/>
      <c r="E183" s="1545"/>
      <c r="F183" s="1566"/>
      <c r="G183" s="1546"/>
      <c r="H183" s="1569"/>
      <c r="I183" s="1566"/>
      <c r="J183" s="1279" t="s">
        <v>6549</v>
      </c>
      <c r="K183" s="498" t="s">
        <v>1175</v>
      </c>
      <c r="L183" s="550" t="s">
        <v>6302</v>
      </c>
      <c r="M183" s="695" t="str">
        <f>VLOOKUP(L183,CódigosRetorno!$A$1:$B$1779,2,FALSE)</f>
        <v>La base imponible a nivel de línea difiere de la información consignada en el comprobante</v>
      </c>
      <c r="N183" s="580" t="s">
        <v>475</v>
      </c>
      <c r="O183" s="582" t="s">
        <v>185</v>
      </c>
      <c r="P183" s="1357"/>
    </row>
    <row r="184" spans="1:16" ht="36" x14ac:dyDescent="0.25">
      <c r="A184" s="1357"/>
      <c r="B184" s="1542"/>
      <c r="C184" s="1544"/>
      <c r="D184" s="1545"/>
      <c r="E184" s="1545"/>
      <c r="F184" s="1567"/>
      <c r="G184" s="1540"/>
      <c r="H184" s="1570"/>
      <c r="I184" s="1567"/>
      <c r="J184" s="695" t="s">
        <v>6228</v>
      </c>
      <c r="K184" s="498" t="s">
        <v>1175</v>
      </c>
      <c r="L184" s="550" t="s">
        <v>6302</v>
      </c>
      <c r="M184" s="695" t="str">
        <f>VLOOKUP(L184,CódigosRetorno!$A$1:$B$1779,2,FALSE)</f>
        <v>La base imponible a nivel de línea difiere de la información consignada en el comprobante</v>
      </c>
      <c r="N184" s="580" t="s">
        <v>475</v>
      </c>
      <c r="O184" s="582" t="s">
        <v>185</v>
      </c>
      <c r="P184" s="1357"/>
    </row>
    <row r="185" spans="1:16" ht="36" x14ac:dyDescent="0.25">
      <c r="A185" s="1357"/>
      <c r="B185" s="1542"/>
      <c r="C185" s="1544"/>
      <c r="D185" s="1545"/>
      <c r="E185" s="1545"/>
      <c r="F185" s="582" t="s">
        <v>13</v>
      </c>
      <c r="G185" s="580" t="s">
        <v>2647</v>
      </c>
      <c r="H185" s="603" t="s">
        <v>4587</v>
      </c>
      <c r="I185" s="582">
        <v>1</v>
      </c>
      <c r="J185" s="604" t="s">
        <v>5836</v>
      </c>
      <c r="K185" s="549" t="s">
        <v>201</v>
      </c>
      <c r="L185" s="550" t="s">
        <v>756</v>
      </c>
      <c r="M185" s="581" t="str">
        <f>VLOOKUP(L185,CódigosRetorno!$A$1:$B$1779,2,FALSE)</f>
        <v>La moneda debe ser la misma en todo el documento. Salvo las percepciones que sólo son en moneda nacional.</v>
      </c>
      <c r="N185" s="580" t="s">
        <v>475</v>
      </c>
      <c r="O185" s="582" t="s">
        <v>185</v>
      </c>
      <c r="P185" s="1357"/>
    </row>
    <row r="186" spans="1:16" ht="36" x14ac:dyDescent="0.25">
      <c r="A186" s="1357"/>
      <c r="B186" s="1542"/>
      <c r="C186" s="1544"/>
      <c r="D186" s="1545"/>
      <c r="E186" s="1545"/>
      <c r="F186" s="1542" t="s">
        <v>12</v>
      </c>
      <c r="G186" s="1545" t="s">
        <v>16</v>
      </c>
      <c r="H186" s="1544" t="s">
        <v>4990</v>
      </c>
      <c r="I186" s="1542">
        <v>1</v>
      </c>
      <c r="J186" s="1279" t="s">
        <v>6512</v>
      </c>
      <c r="K186" s="597" t="s">
        <v>201</v>
      </c>
      <c r="L186" s="596" t="s">
        <v>2416</v>
      </c>
      <c r="M186" s="581" t="str">
        <f>VLOOKUP(L186,CódigosRetorno!$A$1:$B$1779,2,FALSE)</f>
        <v>El dato ingresado en TaxAmount de la linea no cumple con el formato establecido</v>
      </c>
      <c r="N186" s="580" t="s">
        <v>475</v>
      </c>
      <c r="O186" s="582" t="s">
        <v>185</v>
      </c>
      <c r="P186" s="1357"/>
    </row>
    <row r="187" spans="1:16" ht="48" x14ac:dyDescent="0.25">
      <c r="A187" s="1357"/>
      <c r="B187" s="1542"/>
      <c r="C187" s="1544"/>
      <c r="D187" s="1545"/>
      <c r="E187" s="1545"/>
      <c r="F187" s="1542"/>
      <c r="G187" s="1545"/>
      <c r="H187" s="1544"/>
      <c r="I187" s="1542"/>
      <c r="J187" s="581" t="s">
        <v>5872</v>
      </c>
      <c r="K187" s="597" t="s">
        <v>201</v>
      </c>
      <c r="L187" s="596" t="s">
        <v>5031</v>
      </c>
      <c r="M187" s="581" t="str">
        <f>VLOOKUP(L187,CódigosRetorno!$A$1:$B$1779,2,FALSE)</f>
        <v>El monto de afectacion de IGV por linea debe ser igual a 0.00 para Exoneradas, Inafectas, Exportación, Gratuitas de exoneradas o Gratuitas de inafectas.</v>
      </c>
      <c r="N187" s="580" t="s">
        <v>475</v>
      </c>
      <c r="O187" s="601" t="s">
        <v>185</v>
      </c>
      <c r="P187" s="1357"/>
    </row>
    <row r="188" spans="1:16" ht="60" x14ac:dyDescent="0.25">
      <c r="A188" s="1357"/>
      <c r="B188" s="1542"/>
      <c r="C188" s="1544"/>
      <c r="D188" s="1545"/>
      <c r="E188" s="1545"/>
      <c r="F188" s="1542"/>
      <c r="G188" s="1545"/>
      <c r="H188" s="1544"/>
      <c r="I188" s="1542"/>
      <c r="J188" s="695" t="s">
        <v>6266</v>
      </c>
      <c r="K188" s="597" t="s">
        <v>201</v>
      </c>
      <c r="L188" s="596" t="s">
        <v>5038</v>
      </c>
      <c r="M188" s="581" t="str">
        <f>VLOOKUP(L188,CódigosRetorno!$A$1:$B$1779,2,FALSE)</f>
        <v>El monto de afectación de IGV por linea debe ser diferente a 0.00.</v>
      </c>
      <c r="N188" s="580" t="s">
        <v>475</v>
      </c>
      <c r="O188" s="601" t="s">
        <v>185</v>
      </c>
      <c r="P188" s="1357"/>
    </row>
    <row r="189" spans="1:16" s="1161" customFormat="1" ht="68.45" customHeight="1" x14ac:dyDescent="0.25">
      <c r="A189" s="1357"/>
      <c r="B189" s="1542"/>
      <c r="C189" s="1544"/>
      <c r="D189" s="1545"/>
      <c r="E189" s="1545"/>
      <c r="F189" s="1542"/>
      <c r="G189" s="1545"/>
      <c r="H189" s="1544"/>
      <c r="I189" s="1542"/>
      <c r="J189" s="1131" t="s">
        <v>6413</v>
      </c>
      <c r="K189" s="1138" t="s">
        <v>201</v>
      </c>
      <c r="L189" s="1141" t="s">
        <v>5031</v>
      </c>
      <c r="M189" s="1131" t="str">
        <f>VLOOKUP(L189,CódigosRetorno!$A$1:$B$1779,2,FALSE)</f>
        <v>El monto de afectacion de IGV por linea debe ser igual a 0.00 para Exoneradas, Inafectas, Exportación, Gratuitas de exoneradas o Gratuitas de inafectas.</v>
      </c>
      <c r="N189" s="1137" t="s">
        <v>475</v>
      </c>
      <c r="O189" s="1140" t="s">
        <v>185</v>
      </c>
      <c r="P189" s="1357"/>
    </row>
    <row r="190" spans="1:16" ht="48" x14ac:dyDescent="0.25">
      <c r="A190" s="1357"/>
      <c r="B190" s="1542"/>
      <c r="C190" s="1544"/>
      <c r="D190" s="1545"/>
      <c r="E190" s="1545"/>
      <c r="F190" s="1542"/>
      <c r="G190" s="1545"/>
      <c r="H190" s="1544"/>
      <c r="I190" s="1542"/>
      <c r="J190" s="695" t="s">
        <v>6229</v>
      </c>
      <c r="K190" s="597" t="s">
        <v>201</v>
      </c>
      <c r="L190" s="596" t="s">
        <v>5038</v>
      </c>
      <c r="M190" s="581" t="str">
        <f>VLOOKUP(L190,CódigosRetorno!$A$1:$B$1779,2,FALSE)</f>
        <v>El monto de afectación de IGV por linea debe ser diferente a 0.00.</v>
      </c>
      <c r="N190" s="580" t="s">
        <v>475</v>
      </c>
      <c r="O190" s="601" t="s">
        <v>185</v>
      </c>
      <c r="P190" s="1357"/>
    </row>
    <row r="191" spans="1:16" ht="36" x14ac:dyDescent="0.25">
      <c r="A191" s="1357"/>
      <c r="B191" s="1542"/>
      <c r="C191" s="1544"/>
      <c r="D191" s="1545"/>
      <c r="E191" s="1545"/>
      <c r="F191" s="1542"/>
      <c r="G191" s="1545"/>
      <c r="H191" s="1544"/>
      <c r="I191" s="1542"/>
      <c r="J191" s="719" t="s">
        <v>6036</v>
      </c>
      <c r="K191" s="716" t="s">
        <v>201</v>
      </c>
      <c r="L191" s="720" t="s">
        <v>1780</v>
      </c>
      <c r="M191" s="581" t="str">
        <f>VLOOKUP(L191,CódigosRetorno!$A$1:$B$1779,2,FALSE)</f>
        <v>Factura de operacion sujeta IVAP debe consignar Monto de impuestos por item</v>
      </c>
      <c r="N191" s="580" t="s">
        <v>475</v>
      </c>
      <c r="O191" s="582" t="s">
        <v>185</v>
      </c>
      <c r="P191" s="1357"/>
    </row>
    <row r="192" spans="1:16" ht="48" x14ac:dyDescent="0.25">
      <c r="A192" s="1357"/>
      <c r="B192" s="1542"/>
      <c r="C192" s="1544"/>
      <c r="D192" s="1545"/>
      <c r="E192" s="1545"/>
      <c r="F192" s="1542"/>
      <c r="G192" s="1545"/>
      <c r="H192" s="1544"/>
      <c r="I192" s="1542"/>
      <c r="J192" s="695" t="s">
        <v>6197</v>
      </c>
      <c r="K192" s="549" t="s">
        <v>201</v>
      </c>
      <c r="L192" s="550" t="s">
        <v>4989</v>
      </c>
      <c r="M192" s="581" t="str">
        <f>VLOOKUP(L192,CódigosRetorno!$A$1:$B$1779,2,FALSE)</f>
        <v>El producto del factor y monto base de la afectación del IGV/IVAP no corresponde al monto de afectacion de linea.</v>
      </c>
      <c r="N192" s="580" t="s">
        <v>475</v>
      </c>
      <c r="O192" s="582" t="s">
        <v>185</v>
      </c>
      <c r="P192" s="1357"/>
    </row>
    <row r="193" spans="1:16" ht="36" x14ac:dyDescent="0.25">
      <c r="A193" s="1357"/>
      <c r="B193" s="1542"/>
      <c r="C193" s="1544"/>
      <c r="D193" s="1545"/>
      <c r="E193" s="1545"/>
      <c r="F193" s="582" t="s">
        <v>13</v>
      </c>
      <c r="G193" s="580" t="s">
        <v>2647</v>
      </c>
      <c r="H193" s="603" t="s">
        <v>4504</v>
      </c>
      <c r="I193" s="582">
        <v>1</v>
      </c>
      <c r="J193" s="604" t="s">
        <v>5836</v>
      </c>
      <c r="K193" s="549" t="s">
        <v>201</v>
      </c>
      <c r="L193" s="550" t="s">
        <v>756</v>
      </c>
      <c r="M193" s="581" t="str">
        <f>VLOOKUP(L193,CódigosRetorno!$A$1:$B$1779,2,FALSE)</f>
        <v>La moneda debe ser la misma en todo el documento. Salvo las percepciones que sólo son en moneda nacional.</v>
      </c>
      <c r="N193" s="580" t="s">
        <v>475</v>
      </c>
      <c r="O193" s="582" t="s">
        <v>5453</v>
      </c>
      <c r="P193" s="1357"/>
    </row>
    <row r="194" spans="1:16" ht="24" x14ac:dyDescent="0.25">
      <c r="A194" s="1357"/>
      <c r="B194" s="1542"/>
      <c r="C194" s="1544"/>
      <c r="D194" s="1545"/>
      <c r="E194" s="1545"/>
      <c r="F194" s="1542" t="s">
        <v>4505</v>
      </c>
      <c r="G194" s="1542" t="s">
        <v>4506</v>
      </c>
      <c r="H194" s="1544" t="s">
        <v>4588</v>
      </c>
      <c r="I194" s="1542">
        <v>1</v>
      </c>
      <c r="J194" s="584" t="s">
        <v>2613</v>
      </c>
      <c r="K194" s="597" t="s">
        <v>201</v>
      </c>
      <c r="L194" s="596" t="s">
        <v>4200</v>
      </c>
      <c r="M194" s="581" t="str">
        <f>VLOOKUP(L194,CódigosRetorno!$A$1:$B$1779,2,FALSE)</f>
        <v>El XML no contiene el tag de la tasa del tributo de la línea</v>
      </c>
      <c r="N194" s="580" t="s">
        <v>475</v>
      </c>
      <c r="O194" s="601" t="s">
        <v>185</v>
      </c>
      <c r="P194" s="1357"/>
    </row>
    <row r="195" spans="1:16" ht="36" x14ac:dyDescent="0.25">
      <c r="A195" s="1357"/>
      <c r="B195" s="1542"/>
      <c r="C195" s="1544"/>
      <c r="D195" s="1545"/>
      <c r="E195" s="1545"/>
      <c r="F195" s="1542"/>
      <c r="G195" s="1542"/>
      <c r="H195" s="1544"/>
      <c r="I195" s="1542"/>
      <c r="J195" s="1279" t="s">
        <v>6513</v>
      </c>
      <c r="K195" s="597" t="s">
        <v>201</v>
      </c>
      <c r="L195" s="596" t="s">
        <v>4988</v>
      </c>
      <c r="M195" s="581" t="str">
        <f>VLOOKUP(L195,CódigosRetorno!$A$1:$B$1779,2,FALSE)</f>
        <v>El dato ingresado como factor de afectacion por linea no cumple con el formato establecido.</v>
      </c>
      <c r="N195" s="580" t="s">
        <v>475</v>
      </c>
      <c r="O195" s="601" t="s">
        <v>185</v>
      </c>
      <c r="P195" s="1357"/>
    </row>
    <row r="196" spans="1:16" ht="48" x14ac:dyDescent="0.25">
      <c r="A196" s="1357"/>
      <c r="B196" s="1542"/>
      <c r="C196" s="1544"/>
      <c r="D196" s="1545"/>
      <c r="E196" s="1545"/>
      <c r="F196" s="1542"/>
      <c r="G196" s="1542"/>
      <c r="H196" s="1544"/>
      <c r="I196" s="1542"/>
      <c r="J196" s="551" t="s">
        <v>5872</v>
      </c>
      <c r="K196" s="716" t="s">
        <v>201</v>
      </c>
      <c r="L196" s="716" t="s">
        <v>4987</v>
      </c>
      <c r="M196" s="551" t="str">
        <f>VLOOKUP(L196,CódigosRetorno!$A$1:$B$1779,2,FALSE)</f>
        <v>El factor de afectación de IGV por linea debe ser igual a 0.00 para Exoneradas, Inafectas, Exportación, Gratuitas de exoneradas o Gratuitas de inafectas.</v>
      </c>
      <c r="N196" s="580" t="s">
        <v>475</v>
      </c>
      <c r="O196" s="601" t="s">
        <v>185</v>
      </c>
      <c r="P196" s="1357"/>
    </row>
    <row r="197" spans="1:16" ht="60" x14ac:dyDescent="0.25">
      <c r="A197" s="1357"/>
      <c r="B197" s="1542"/>
      <c r="C197" s="1544"/>
      <c r="D197" s="1545"/>
      <c r="E197" s="1545"/>
      <c r="F197" s="1542"/>
      <c r="G197" s="1542"/>
      <c r="H197" s="1544"/>
      <c r="I197" s="1542"/>
      <c r="J197" s="695" t="s">
        <v>6267</v>
      </c>
      <c r="K197" s="597" t="s">
        <v>201</v>
      </c>
      <c r="L197" s="596" t="s">
        <v>4201</v>
      </c>
      <c r="M197" s="581" t="str">
        <f>VLOOKUP(L197,CódigosRetorno!$A$1:$B$1779,2,FALSE)</f>
        <v>El factor de afectación de IGV por linea debe ser diferente a 0.00.</v>
      </c>
      <c r="N197" s="580" t="s">
        <v>475</v>
      </c>
      <c r="O197" s="601" t="s">
        <v>185</v>
      </c>
      <c r="P197" s="1357"/>
    </row>
    <row r="198" spans="1:16" ht="48" x14ac:dyDescent="0.25">
      <c r="A198" s="1357"/>
      <c r="B198" s="1542"/>
      <c r="C198" s="1544"/>
      <c r="D198" s="1545"/>
      <c r="E198" s="1545"/>
      <c r="F198" s="1542"/>
      <c r="G198" s="1542"/>
      <c r="H198" s="1544"/>
      <c r="I198" s="1542"/>
      <c r="J198" s="551" t="s">
        <v>5898</v>
      </c>
      <c r="K198" s="716" t="s">
        <v>201</v>
      </c>
      <c r="L198" s="717" t="s">
        <v>4987</v>
      </c>
      <c r="M198" s="551" t="str">
        <f>VLOOKUP(L198,CódigosRetorno!$A$1:$B$1779,2,FALSE)</f>
        <v>El factor de afectación de IGV por linea debe ser igual a 0.00 para Exoneradas, Inafectas, Exportación, Gratuitas de exoneradas o Gratuitas de inafectas.</v>
      </c>
      <c r="N198" s="580" t="s">
        <v>475</v>
      </c>
      <c r="O198" s="601" t="s">
        <v>185</v>
      </c>
      <c r="P198" s="1357"/>
    </row>
    <row r="199" spans="1:16" ht="48" x14ac:dyDescent="0.25">
      <c r="A199" s="1357"/>
      <c r="B199" s="1542"/>
      <c r="C199" s="1544"/>
      <c r="D199" s="1545"/>
      <c r="E199" s="1545"/>
      <c r="F199" s="1542"/>
      <c r="G199" s="1542"/>
      <c r="H199" s="1544"/>
      <c r="I199" s="1542"/>
      <c r="J199" s="695" t="s">
        <v>6230</v>
      </c>
      <c r="K199" s="597" t="s">
        <v>201</v>
      </c>
      <c r="L199" s="596" t="s">
        <v>4201</v>
      </c>
      <c r="M199" s="581" t="str">
        <f>VLOOKUP(L199,CódigosRetorno!$A$1:$B$1779,2,FALSE)</f>
        <v>El factor de afectación de IGV por linea debe ser diferente a 0.00.</v>
      </c>
      <c r="N199" s="580" t="s">
        <v>475</v>
      </c>
      <c r="O199" s="601" t="s">
        <v>185</v>
      </c>
      <c r="P199" s="1357"/>
    </row>
    <row r="200" spans="1:16" ht="48" x14ac:dyDescent="0.25">
      <c r="A200" s="1357"/>
      <c r="B200" s="1542"/>
      <c r="C200" s="1544"/>
      <c r="D200" s="1545"/>
      <c r="E200" s="1545"/>
      <c r="F200" s="1542" t="s">
        <v>10</v>
      </c>
      <c r="G200" s="1545" t="s">
        <v>2904</v>
      </c>
      <c r="H200" s="1543" t="s">
        <v>5578</v>
      </c>
      <c r="I200" s="1542">
        <v>1</v>
      </c>
      <c r="J200" s="695" t="s">
        <v>6268</v>
      </c>
      <c r="K200" s="597" t="s">
        <v>201</v>
      </c>
      <c r="L200" s="596" t="s">
        <v>2063</v>
      </c>
      <c r="M200" s="581" t="str">
        <f>VLOOKUP(L200,CódigosRetorno!$A$1:$B$1779,2,FALSE)</f>
        <v>El XML no contiene el tag cbc:TaxExemptionReasonCode de Afectacion al IGV</v>
      </c>
      <c r="N200" s="580" t="s">
        <v>475</v>
      </c>
      <c r="O200" s="601" t="s">
        <v>185</v>
      </c>
      <c r="P200" s="1357"/>
    </row>
    <row r="201" spans="1:16" ht="24" x14ac:dyDescent="0.25">
      <c r="A201" s="1357"/>
      <c r="B201" s="1542"/>
      <c r="C201" s="1544"/>
      <c r="D201" s="1545"/>
      <c r="E201" s="1545"/>
      <c r="F201" s="1542"/>
      <c r="G201" s="1545"/>
      <c r="H201" s="1543"/>
      <c r="I201" s="1542"/>
      <c r="J201" s="581" t="s">
        <v>5894</v>
      </c>
      <c r="K201" s="597" t="s">
        <v>201</v>
      </c>
      <c r="L201" s="596" t="s">
        <v>4077</v>
      </c>
      <c r="M201" s="581" t="str">
        <f>VLOOKUP(L201,CódigosRetorno!$A$1:$B$1779,2,FALSE)</f>
        <v>Afectación de IGV no corresponde al código de tributo de la linea.</v>
      </c>
      <c r="N201" s="580" t="s">
        <v>475</v>
      </c>
      <c r="O201" s="582" t="s">
        <v>185</v>
      </c>
      <c r="P201" s="1357"/>
    </row>
    <row r="202" spans="1:16" ht="60" x14ac:dyDescent="0.25">
      <c r="A202" s="1357"/>
      <c r="B202" s="1542"/>
      <c r="C202" s="1544"/>
      <c r="D202" s="1545"/>
      <c r="E202" s="1545"/>
      <c r="F202" s="1542"/>
      <c r="G202" s="1545"/>
      <c r="H202" s="1543"/>
      <c r="I202" s="1542"/>
      <c r="J202" s="1172" t="s">
        <v>6269</v>
      </c>
      <c r="K202" s="597" t="s">
        <v>201</v>
      </c>
      <c r="L202" s="596" t="s">
        <v>2408</v>
      </c>
      <c r="M202" s="581" t="str">
        <f>VLOOKUP(L202,CódigosRetorno!$A$1:$B$1779,2,FALSE)</f>
        <v>El tipo de afectacion del IGV es incorrecto</v>
      </c>
      <c r="N202" s="580" t="s">
        <v>475</v>
      </c>
      <c r="O202" s="582" t="s">
        <v>5677</v>
      </c>
      <c r="P202" s="1357"/>
    </row>
    <row r="203" spans="1:16" ht="36" x14ac:dyDescent="0.25">
      <c r="A203" s="1357"/>
      <c r="B203" s="1542"/>
      <c r="C203" s="1544"/>
      <c r="D203" s="1545"/>
      <c r="E203" s="1545"/>
      <c r="F203" s="1542"/>
      <c r="G203" s="1545"/>
      <c r="H203" s="1543"/>
      <c r="I203" s="1542"/>
      <c r="J203" s="581" t="s">
        <v>5895</v>
      </c>
      <c r="K203" s="597" t="s">
        <v>201</v>
      </c>
      <c r="L203" s="596" t="s">
        <v>1781</v>
      </c>
      <c r="M203" s="581" t="str">
        <f>VLOOKUP(L203,CódigosRetorno!$A$1:$B$1779,2,FALSE)</f>
        <v>Operaciones de exportacion, deben consignar Tipo Afectacion igual a 40</v>
      </c>
      <c r="N203" s="580" t="s">
        <v>475</v>
      </c>
      <c r="O203" s="582" t="s">
        <v>185</v>
      </c>
      <c r="P203" s="1357"/>
    </row>
    <row r="204" spans="1:16" s="1161" customFormat="1" ht="48" x14ac:dyDescent="0.25">
      <c r="A204" s="1357"/>
      <c r="B204" s="1542"/>
      <c r="C204" s="1544"/>
      <c r="D204" s="1545"/>
      <c r="E204" s="1545"/>
      <c r="F204" s="1542"/>
      <c r="G204" s="1545"/>
      <c r="H204" s="1543"/>
      <c r="I204" s="1542"/>
      <c r="J204" s="1279" t="s">
        <v>6572</v>
      </c>
      <c r="K204" s="1138" t="s">
        <v>201</v>
      </c>
      <c r="L204" s="1141" t="s">
        <v>1779</v>
      </c>
      <c r="M204" s="1169" t="str">
        <f>VLOOKUP(L204,CódigosRetorno!$A$1:$B$1779,2,FALSE)</f>
        <v>Comprobante operacion sujeta IVAP solo debe tener ítems con código de afectación del IGV igual a 17</v>
      </c>
      <c r="N204" s="1170" t="s">
        <v>475</v>
      </c>
      <c r="O204" s="1168" t="s">
        <v>185</v>
      </c>
      <c r="P204" s="1357"/>
    </row>
    <row r="205" spans="1:16" ht="36" x14ac:dyDescent="0.25">
      <c r="A205" s="1357"/>
      <c r="B205" s="1542"/>
      <c r="C205" s="1544"/>
      <c r="D205" s="1545"/>
      <c r="E205" s="1545"/>
      <c r="F205" s="1542"/>
      <c r="G205" s="1545"/>
      <c r="H205" s="1543"/>
      <c r="I205" s="1542"/>
      <c r="J205" s="551" t="s">
        <v>6038</v>
      </c>
      <c r="K205" s="716" t="s">
        <v>201</v>
      </c>
      <c r="L205" s="717" t="s">
        <v>1779</v>
      </c>
      <c r="M205" s="551" t="str">
        <f>VLOOKUP(L205,CódigosRetorno!$A$1:$B$1779,2,FALSE)</f>
        <v>Comprobante operacion sujeta IVAP solo debe tener ítems con código de afectación del IGV igual a 17</v>
      </c>
      <c r="N205" s="580" t="s">
        <v>475</v>
      </c>
      <c r="O205" s="601" t="s">
        <v>185</v>
      </c>
      <c r="P205" s="1357"/>
    </row>
    <row r="206" spans="1:16" ht="24" x14ac:dyDescent="0.25">
      <c r="A206" s="1357"/>
      <c r="B206" s="1542"/>
      <c r="C206" s="1544"/>
      <c r="D206" s="1545"/>
      <c r="E206" s="1545" t="s">
        <v>9</v>
      </c>
      <c r="F206" s="1542"/>
      <c r="G206" s="601" t="s">
        <v>4418</v>
      </c>
      <c r="H206" s="603" t="s">
        <v>4419</v>
      </c>
      <c r="I206" s="582" t="s">
        <v>4420</v>
      </c>
      <c r="J206" s="581" t="s">
        <v>4931</v>
      </c>
      <c r="K206" s="597" t="s">
        <v>1175</v>
      </c>
      <c r="L206" s="596" t="s">
        <v>4933</v>
      </c>
      <c r="M206" s="581" t="str">
        <f>VLOOKUP(L206,CódigosRetorno!$A$1:$B$1779,2,FALSE)</f>
        <v>El dato ingresado como atributo @listAgencyName es incorrecto.</v>
      </c>
      <c r="N206" s="580" t="s">
        <v>475</v>
      </c>
      <c r="O206" s="601" t="s">
        <v>185</v>
      </c>
      <c r="P206" s="1357"/>
    </row>
    <row r="207" spans="1:16" ht="24" x14ac:dyDescent="0.25">
      <c r="A207" s="1357"/>
      <c r="B207" s="1542"/>
      <c r="C207" s="1544"/>
      <c r="D207" s="1545"/>
      <c r="E207" s="1545"/>
      <c r="F207" s="1542"/>
      <c r="G207" s="601" t="s">
        <v>4590</v>
      </c>
      <c r="H207" s="603" t="s">
        <v>4422</v>
      </c>
      <c r="I207" s="582" t="s">
        <v>4420</v>
      </c>
      <c r="J207" s="581" t="s">
        <v>5005</v>
      </c>
      <c r="K207" s="580" t="s">
        <v>1175</v>
      </c>
      <c r="L207" s="597" t="s">
        <v>4934</v>
      </c>
      <c r="M207" s="581" t="str">
        <f>VLOOKUP(L207,CódigosRetorno!$A$1:$B$1779,2,FALSE)</f>
        <v>El dato ingresado como atributo @listName es incorrecto.</v>
      </c>
      <c r="N207" s="580" t="s">
        <v>475</v>
      </c>
      <c r="O207" s="601" t="s">
        <v>185</v>
      </c>
      <c r="P207" s="1357"/>
    </row>
    <row r="208" spans="1:16" ht="48" x14ac:dyDescent="0.25">
      <c r="A208" s="1357"/>
      <c r="B208" s="1542"/>
      <c r="C208" s="1544"/>
      <c r="D208" s="1545"/>
      <c r="E208" s="1545"/>
      <c r="F208" s="1542"/>
      <c r="G208" s="582" t="s">
        <v>4591</v>
      </c>
      <c r="H208" s="603" t="s">
        <v>4424</v>
      </c>
      <c r="I208" s="582" t="s">
        <v>4420</v>
      </c>
      <c r="J208" s="581" t="s">
        <v>5006</v>
      </c>
      <c r="K208" s="597" t="s">
        <v>1175</v>
      </c>
      <c r="L208" s="596" t="s">
        <v>4935</v>
      </c>
      <c r="M208" s="581" t="str">
        <f>VLOOKUP(L208,CódigosRetorno!$A$1:$B$1779,2,FALSE)</f>
        <v>El dato ingresado como atributo @listURI es incorrecto.</v>
      </c>
      <c r="N208" s="580" t="s">
        <v>475</v>
      </c>
      <c r="O208" s="601" t="s">
        <v>185</v>
      </c>
      <c r="P208" s="1357"/>
    </row>
    <row r="209" spans="1:16" ht="24" x14ac:dyDescent="0.25">
      <c r="A209" s="1357"/>
      <c r="B209" s="1542"/>
      <c r="C209" s="1544"/>
      <c r="D209" s="1545"/>
      <c r="E209" s="1545" t="s">
        <v>4</v>
      </c>
      <c r="F209" s="1542" t="s">
        <v>44</v>
      </c>
      <c r="G209" s="1545" t="s">
        <v>2908</v>
      </c>
      <c r="H209" s="1543" t="s">
        <v>5826</v>
      </c>
      <c r="I209" s="1542">
        <v>1</v>
      </c>
      <c r="J209" s="581" t="s">
        <v>3119</v>
      </c>
      <c r="K209" s="597" t="s">
        <v>201</v>
      </c>
      <c r="L209" s="596" t="s">
        <v>2412</v>
      </c>
      <c r="M209" s="581" t="str">
        <f>VLOOKUP(L209,CódigosRetorno!$A$1:$B$1779,2,FALSE)</f>
        <v>El XML no contiene el tag cac:TaxCategory/cac:TaxScheme/cbc:ID del Item</v>
      </c>
      <c r="N209" s="580" t="s">
        <v>475</v>
      </c>
      <c r="O209" s="601" t="s">
        <v>185</v>
      </c>
      <c r="P209" s="1357"/>
    </row>
    <row r="210" spans="1:16" ht="24" x14ac:dyDescent="0.25">
      <c r="A210" s="1357"/>
      <c r="B210" s="1542"/>
      <c r="C210" s="1544"/>
      <c r="D210" s="1545"/>
      <c r="E210" s="1545"/>
      <c r="F210" s="1542"/>
      <c r="G210" s="1545"/>
      <c r="H210" s="1543"/>
      <c r="I210" s="1542"/>
      <c r="J210" s="581" t="s">
        <v>3172</v>
      </c>
      <c r="K210" s="597" t="s">
        <v>201</v>
      </c>
      <c r="L210" s="596" t="s">
        <v>2413</v>
      </c>
      <c r="M210" s="581" t="str">
        <f>VLOOKUP(L210,CódigosRetorno!$A$1:$B$1779,2,FALSE)</f>
        <v>El codigo del tributo es invalido</v>
      </c>
      <c r="N210" s="580" t="s">
        <v>475</v>
      </c>
      <c r="O210" s="582" t="s">
        <v>5678</v>
      </c>
      <c r="P210" s="1357"/>
    </row>
    <row r="211" spans="1:16" ht="24" x14ac:dyDescent="0.25">
      <c r="A211" s="1357"/>
      <c r="B211" s="1542"/>
      <c r="C211" s="1544"/>
      <c r="D211" s="1545"/>
      <c r="E211" s="1545"/>
      <c r="F211" s="1542"/>
      <c r="G211" s="1545"/>
      <c r="H211" s="1543"/>
      <c r="I211" s="1542"/>
      <c r="J211" s="581" t="s">
        <v>4593</v>
      </c>
      <c r="K211" s="597" t="s">
        <v>201</v>
      </c>
      <c r="L211" s="596" t="s">
        <v>4320</v>
      </c>
      <c r="M211" s="581" t="str">
        <f>VLOOKUP(L211,CódigosRetorno!$A$1:$B$1779,2,FALSE)</f>
        <v>El código de tributo no debe repetirse a nivel de item</v>
      </c>
      <c r="N211" s="580" t="s">
        <v>475</v>
      </c>
      <c r="O211" s="601" t="s">
        <v>185</v>
      </c>
      <c r="P211" s="1357"/>
    </row>
    <row r="212" spans="1:16" ht="60" x14ac:dyDescent="0.25">
      <c r="A212" s="1357"/>
      <c r="B212" s="1542"/>
      <c r="C212" s="1544"/>
      <c r="D212" s="1545"/>
      <c r="E212" s="1545"/>
      <c r="F212" s="1542"/>
      <c r="G212" s="1545"/>
      <c r="H212" s="1543"/>
      <c r="I212" s="1542"/>
      <c r="J212" s="583" t="s">
        <v>6146</v>
      </c>
      <c r="K212" s="597" t="s">
        <v>201</v>
      </c>
      <c r="L212" s="596" t="s">
        <v>4998</v>
      </c>
      <c r="M212" s="581" t="str">
        <f>VLOOKUP(L212,CódigosRetorno!$A$1:$B$1779,2,FALSE)</f>
        <v>El XML debe contener al menos un tributo por linea de afectacion por IGV (Gravada, Exonerada, Inafecta, Exportación)</v>
      </c>
      <c r="N212" s="580" t="s">
        <v>475</v>
      </c>
      <c r="O212" s="601" t="s">
        <v>185</v>
      </c>
      <c r="P212" s="1357"/>
    </row>
    <row r="213" spans="1:16" ht="48" x14ac:dyDescent="0.25">
      <c r="A213" s="1357"/>
      <c r="B213" s="1542"/>
      <c r="C213" s="1544"/>
      <c r="D213" s="1545"/>
      <c r="E213" s="1545"/>
      <c r="F213" s="1542"/>
      <c r="G213" s="1545"/>
      <c r="H213" s="1543"/>
      <c r="I213" s="1542"/>
      <c r="J213" s="1144" t="s">
        <v>6812</v>
      </c>
      <c r="K213" s="1287" t="s">
        <v>201</v>
      </c>
      <c r="L213" s="1288" t="s">
        <v>4999</v>
      </c>
      <c r="M213" s="581" t="str">
        <f>VLOOKUP(L213,CódigosRetorno!$A$1:$B$1779,2,FALSE)</f>
        <v>El XML contiene mas de un tributo por linea (Gravado, Exonerado, Inafecto, Exportación)</v>
      </c>
      <c r="N213" s="580" t="s">
        <v>475</v>
      </c>
      <c r="O213" s="601" t="s">
        <v>185</v>
      </c>
      <c r="P213" s="1357"/>
    </row>
    <row r="214" spans="1:16" ht="108" x14ac:dyDescent="0.25">
      <c r="A214" s="1357"/>
      <c r="B214" s="1542"/>
      <c r="C214" s="1544"/>
      <c r="D214" s="1545"/>
      <c r="E214" s="1545"/>
      <c r="F214" s="1542"/>
      <c r="G214" s="1545"/>
      <c r="H214" s="1543"/>
      <c r="I214" s="1542"/>
      <c r="J214" s="697" t="s">
        <v>6214</v>
      </c>
      <c r="K214" s="549" t="s">
        <v>201</v>
      </c>
      <c r="L214" s="550" t="s">
        <v>6198</v>
      </c>
      <c r="M214" s="695" t="str">
        <f>VLOOKUP(L214,CódigosRetorno!$A$1:$B$1779,2,FALSE)</f>
        <v>La combinación de tributos no es permitida</v>
      </c>
      <c r="N214" s="580" t="s">
        <v>475</v>
      </c>
      <c r="O214" s="601" t="s">
        <v>185</v>
      </c>
      <c r="P214" s="1357"/>
    </row>
    <row r="215" spans="1:16" ht="36" x14ac:dyDescent="0.25">
      <c r="A215" s="1357"/>
      <c r="B215" s="1542"/>
      <c r="C215" s="1544"/>
      <c r="D215" s="1545"/>
      <c r="E215" s="1545"/>
      <c r="F215" s="1542"/>
      <c r="G215" s="1545"/>
      <c r="H215" s="1543"/>
      <c r="I215" s="1542"/>
      <c r="J215" s="551" t="s">
        <v>6045</v>
      </c>
      <c r="K215" s="716" t="s">
        <v>201</v>
      </c>
      <c r="L215" s="717" t="s">
        <v>4985</v>
      </c>
      <c r="M215" s="551" t="str">
        <f>VLOOKUP(L215,CódigosRetorno!$A$1:$B$1779,2,FALSE)</f>
        <v>El dato ingresado como codigo de tributo por linea es invalido para tipo de operación.</v>
      </c>
      <c r="N215" s="580" t="s">
        <v>475</v>
      </c>
      <c r="O215" s="601" t="s">
        <v>185</v>
      </c>
      <c r="P215" s="1357"/>
    </row>
    <row r="216" spans="1:16" ht="48" x14ac:dyDescent="0.25">
      <c r="A216" s="1357"/>
      <c r="B216" s="1542"/>
      <c r="C216" s="1544"/>
      <c r="D216" s="1545"/>
      <c r="E216" s="1545"/>
      <c r="F216" s="1542"/>
      <c r="G216" s="1545"/>
      <c r="H216" s="1543"/>
      <c r="I216" s="1542"/>
      <c r="J216" s="1151" t="s">
        <v>6039</v>
      </c>
      <c r="K216" s="1146" t="s">
        <v>201</v>
      </c>
      <c r="L216" s="1147" t="s">
        <v>4985</v>
      </c>
      <c r="M216" s="1151" t="str">
        <f>VLOOKUP(L216,CódigosRetorno!$A$1:$B$1779,2,FALSE)</f>
        <v>El dato ingresado como codigo de tributo por linea es invalido para tipo de operación.</v>
      </c>
      <c r="N216" s="580" t="s">
        <v>475</v>
      </c>
      <c r="O216" s="601" t="s">
        <v>185</v>
      </c>
      <c r="P216" s="1357"/>
    </row>
    <row r="217" spans="1:16" ht="24" x14ac:dyDescent="0.25">
      <c r="A217" s="1357"/>
      <c r="B217" s="1542"/>
      <c r="C217" s="1544"/>
      <c r="D217" s="1545"/>
      <c r="E217" s="1545" t="s">
        <v>9</v>
      </c>
      <c r="F217" s="1542"/>
      <c r="G217" s="582" t="s">
        <v>4508</v>
      </c>
      <c r="H217" s="581" t="s">
        <v>4436</v>
      </c>
      <c r="I217" s="582" t="s">
        <v>4420</v>
      </c>
      <c r="J217" s="581" t="s">
        <v>5007</v>
      </c>
      <c r="K217" s="580" t="s">
        <v>1175</v>
      </c>
      <c r="L217" s="597" t="s">
        <v>4939</v>
      </c>
      <c r="M217" s="581" t="str">
        <f>VLOOKUP(L217,CódigosRetorno!$A$1:$B$1779,2,FALSE)</f>
        <v>El dato ingresado como atributo @schemeName es incorrecto.</v>
      </c>
      <c r="N217" s="580" t="s">
        <v>475</v>
      </c>
      <c r="O217" s="601" t="s">
        <v>185</v>
      </c>
      <c r="P217" s="1357"/>
    </row>
    <row r="218" spans="1:16" ht="24" x14ac:dyDescent="0.25">
      <c r="A218" s="1357"/>
      <c r="B218" s="1542"/>
      <c r="C218" s="1544"/>
      <c r="D218" s="1545"/>
      <c r="E218" s="1545"/>
      <c r="F218" s="1542"/>
      <c r="G218" s="582" t="s">
        <v>4418</v>
      </c>
      <c r="H218" s="581" t="s">
        <v>4437</v>
      </c>
      <c r="I218" s="582" t="s">
        <v>4420</v>
      </c>
      <c r="J218" s="581" t="s">
        <v>4931</v>
      </c>
      <c r="K218" s="580" t="s">
        <v>1175</v>
      </c>
      <c r="L218" s="597" t="s">
        <v>4940</v>
      </c>
      <c r="M218" s="581" t="str">
        <f>VLOOKUP(L218,CódigosRetorno!$A$1:$B$1779,2,FALSE)</f>
        <v>El dato ingresado como atributo @schemeAgencyName es incorrecto.</v>
      </c>
      <c r="N218" s="580" t="s">
        <v>475</v>
      </c>
      <c r="O218" s="601" t="s">
        <v>185</v>
      </c>
      <c r="P218" s="1357"/>
    </row>
    <row r="219" spans="1:16" ht="48" x14ac:dyDescent="0.25">
      <c r="A219" s="1357"/>
      <c r="B219" s="1542"/>
      <c r="C219" s="1544"/>
      <c r="D219" s="1545"/>
      <c r="E219" s="1545"/>
      <c r="F219" s="1542"/>
      <c r="G219" s="601" t="s">
        <v>5479</v>
      </c>
      <c r="H219" s="603" t="s">
        <v>4439</v>
      </c>
      <c r="I219" s="582" t="s">
        <v>4420</v>
      </c>
      <c r="J219" s="581" t="s">
        <v>5010</v>
      </c>
      <c r="K219" s="597" t="s">
        <v>1175</v>
      </c>
      <c r="L219" s="596" t="s">
        <v>4941</v>
      </c>
      <c r="M219" s="581" t="str">
        <f>VLOOKUP(L219,CódigosRetorno!$A$1:$B$1779,2,FALSE)</f>
        <v>El dato ingresado como atributo @schemeURI es incorrecto.</v>
      </c>
      <c r="N219" s="580" t="s">
        <v>475</v>
      </c>
      <c r="O219" s="601" t="s">
        <v>185</v>
      </c>
      <c r="P219" s="1357"/>
    </row>
    <row r="220" spans="1:16" ht="24" x14ac:dyDescent="0.25">
      <c r="A220" s="1357"/>
      <c r="B220" s="1542"/>
      <c r="C220" s="1544"/>
      <c r="D220" s="1545"/>
      <c r="E220" s="1545" t="s">
        <v>4</v>
      </c>
      <c r="F220" s="1542" t="s">
        <v>46</v>
      </c>
      <c r="G220" s="1545" t="s">
        <v>2908</v>
      </c>
      <c r="H220" s="1543" t="s">
        <v>4510</v>
      </c>
      <c r="I220" s="1542">
        <v>1</v>
      </c>
      <c r="J220" s="581" t="s">
        <v>3119</v>
      </c>
      <c r="K220" s="597" t="s">
        <v>201</v>
      </c>
      <c r="L220" s="596" t="s">
        <v>4206</v>
      </c>
      <c r="M220" s="581" t="str">
        <f>VLOOKUP(L220,CódigosRetorno!$A$1:$B$1779,2,FALSE)</f>
        <v>El XML no contiene el tag o no existe información del nombre de tributo de la línea</v>
      </c>
      <c r="N220" s="580" t="s">
        <v>475</v>
      </c>
      <c r="O220" s="601" t="s">
        <v>185</v>
      </c>
      <c r="P220" s="1357"/>
    </row>
    <row r="221" spans="1:16" ht="36" x14ac:dyDescent="0.25">
      <c r="A221" s="1357"/>
      <c r="B221" s="1542"/>
      <c r="C221" s="1544"/>
      <c r="D221" s="1545"/>
      <c r="E221" s="1545"/>
      <c r="F221" s="1542"/>
      <c r="G221" s="1545"/>
      <c r="H221" s="1543"/>
      <c r="I221" s="1542"/>
      <c r="J221" s="583" t="s">
        <v>6173</v>
      </c>
      <c r="K221" s="597" t="s">
        <v>201</v>
      </c>
      <c r="L221" s="596" t="s">
        <v>4079</v>
      </c>
      <c r="M221" s="581" t="str">
        <f>VLOOKUP(L221,CódigosRetorno!$A$1:$B$1779,2,FALSE)</f>
        <v>Nombre de tributo no corresponde al código de tributo de la linea.</v>
      </c>
      <c r="N221" s="580" t="s">
        <v>475</v>
      </c>
      <c r="O221" s="582" t="s">
        <v>5678</v>
      </c>
      <c r="P221" s="1357"/>
    </row>
    <row r="222" spans="1:16" ht="48" x14ac:dyDescent="0.25">
      <c r="A222" s="1357"/>
      <c r="B222" s="1542"/>
      <c r="C222" s="1544"/>
      <c r="D222" s="1545"/>
      <c r="E222" s="1545"/>
      <c r="F222" s="582" t="s">
        <v>13</v>
      </c>
      <c r="G222" s="580"/>
      <c r="H222" s="583" t="s">
        <v>4596</v>
      </c>
      <c r="I222" s="582">
        <v>1</v>
      </c>
      <c r="J222" s="583" t="s">
        <v>6171</v>
      </c>
      <c r="K222" s="597" t="s">
        <v>201</v>
      </c>
      <c r="L222" s="597" t="s">
        <v>788</v>
      </c>
      <c r="M222" s="581" t="str">
        <f>VLOOKUP(L222,CódigosRetorno!$A$1:$B$1779,2,FALSE)</f>
        <v>El Name o TaxTypeCode debe corresponder con el Id para el IGV</v>
      </c>
      <c r="N222" s="580" t="s">
        <v>475</v>
      </c>
      <c r="O222" s="582" t="s">
        <v>5678</v>
      </c>
      <c r="P222" s="1357"/>
    </row>
    <row r="223" spans="1:16" ht="36" x14ac:dyDescent="0.25">
      <c r="A223" s="1357"/>
      <c r="B223" s="1542">
        <f>B181+1</f>
        <v>35</v>
      </c>
      <c r="C223" s="1544" t="s">
        <v>4993</v>
      </c>
      <c r="D223" s="1545" t="s">
        <v>15</v>
      </c>
      <c r="E223" s="1545" t="s">
        <v>9</v>
      </c>
      <c r="F223" s="582" t="s">
        <v>12</v>
      </c>
      <c r="G223" s="580" t="s">
        <v>16</v>
      </c>
      <c r="H223" s="581" t="s">
        <v>4586</v>
      </c>
      <c r="I223" s="582" t="s">
        <v>4420</v>
      </c>
      <c r="J223" s="1279" t="s">
        <v>6509</v>
      </c>
      <c r="K223" s="580" t="s">
        <v>201</v>
      </c>
      <c r="L223" s="596" t="s">
        <v>4264</v>
      </c>
      <c r="M223" s="581" t="str">
        <f>VLOOKUP(L223,CódigosRetorno!$A$1:$B$1779,2,FALSE)</f>
        <v>El dato ingresado en TaxableAmount de la linea no cumple con el formato establecido</v>
      </c>
      <c r="N223" s="580" t="s">
        <v>475</v>
      </c>
      <c r="O223" s="582"/>
      <c r="P223" s="1357"/>
    </row>
    <row r="224" spans="1:16" ht="36" x14ac:dyDescent="0.25">
      <c r="A224" s="1357"/>
      <c r="B224" s="1542"/>
      <c r="C224" s="1544"/>
      <c r="D224" s="1545"/>
      <c r="E224" s="1545"/>
      <c r="F224" s="582" t="s">
        <v>13</v>
      </c>
      <c r="G224" s="580" t="s">
        <v>2647</v>
      </c>
      <c r="H224" s="603" t="s">
        <v>4504</v>
      </c>
      <c r="I224" s="582">
        <v>1</v>
      </c>
      <c r="J224" s="604" t="s">
        <v>5836</v>
      </c>
      <c r="K224" s="549" t="s">
        <v>201</v>
      </c>
      <c r="L224" s="550" t="s">
        <v>756</v>
      </c>
      <c r="M224" s="581" t="str">
        <f>VLOOKUP(L224,CódigosRetorno!$A$1:$B$1779,2,FALSE)</f>
        <v>La moneda debe ser la misma en todo el documento. Salvo las percepciones que sólo son en moneda nacional.</v>
      </c>
      <c r="N224" s="580" t="s">
        <v>475</v>
      </c>
      <c r="O224" s="582" t="s">
        <v>5453</v>
      </c>
      <c r="P224" s="1357"/>
    </row>
    <row r="225" spans="1:16" ht="36" x14ac:dyDescent="0.25">
      <c r="A225" s="1357"/>
      <c r="B225" s="1542"/>
      <c r="C225" s="1544"/>
      <c r="D225" s="1545"/>
      <c r="E225" s="1545"/>
      <c r="F225" s="1542" t="s">
        <v>12</v>
      </c>
      <c r="G225" s="1545" t="s">
        <v>16</v>
      </c>
      <c r="H225" s="1543" t="s">
        <v>5775</v>
      </c>
      <c r="I225" s="1542">
        <v>1</v>
      </c>
      <c r="J225" s="1279" t="s">
        <v>6512</v>
      </c>
      <c r="K225" s="597" t="s">
        <v>201</v>
      </c>
      <c r="L225" s="596" t="s">
        <v>2416</v>
      </c>
      <c r="M225" s="581" t="str">
        <f>VLOOKUP(L225,CódigosRetorno!$A$1:$B$1779,2,FALSE)</f>
        <v>El dato ingresado en TaxAmount de la linea no cumple con el formato establecido</v>
      </c>
      <c r="N225" s="580" t="s">
        <v>475</v>
      </c>
      <c r="O225" s="601" t="s">
        <v>185</v>
      </c>
      <c r="P225" s="1357"/>
    </row>
    <row r="226" spans="1:16" ht="60" x14ac:dyDescent="0.25">
      <c r="A226" s="1357"/>
      <c r="B226" s="1542"/>
      <c r="C226" s="1544"/>
      <c r="D226" s="1545"/>
      <c r="E226" s="1545"/>
      <c r="F226" s="1542"/>
      <c r="G226" s="1545"/>
      <c r="H226" s="1543"/>
      <c r="I226" s="1542"/>
      <c r="J226" s="695" t="s">
        <v>6270</v>
      </c>
      <c r="K226" s="597" t="s">
        <v>201</v>
      </c>
      <c r="L226" s="596" t="s">
        <v>5029</v>
      </c>
      <c r="M226" s="581" t="str">
        <f>VLOOKUP(L226,CódigosRetorno!$A$1:$B$1779,2,FALSE)</f>
        <v>El producto del factor y monto base de la afectación del ISC no corresponde al monto de afectacion de linea.</v>
      </c>
      <c r="N226" s="580" t="s">
        <v>475</v>
      </c>
      <c r="O226" s="601" t="s">
        <v>185</v>
      </c>
      <c r="P226" s="1357"/>
    </row>
    <row r="227" spans="1:16" ht="60" x14ac:dyDescent="0.25">
      <c r="A227" s="1357"/>
      <c r="B227" s="1542"/>
      <c r="C227" s="1544"/>
      <c r="D227" s="1545"/>
      <c r="E227" s="1545"/>
      <c r="F227" s="1542"/>
      <c r="G227" s="1545"/>
      <c r="H227" s="1543"/>
      <c r="I227" s="1542"/>
      <c r="J227" s="695" t="s">
        <v>6271</v>
      </c>
      <c r="K227" s="597" t="s">
        <v>201</v>
      </c>
      <c r="L227" s="596" t="s">
        <v>5030</v>
      </c>
      <c r="M227" s="581" t="str">
        <f>VLOOKUP(L227,CódigosRetorno!$A$1:$B$1779,2,FALSE)</f>
        <v>El producto del factor y monto base de la afectación de otros tributos no corresponde al monto de afectacion de linea.</v>
      </c>
      <c r="N227" s="580" t="s">
        <v>475</v>
      </c>
      <c r="O227" s="601" t="s">
        <v>185</v>
      </c>
      <c r="P227" s="1357"/>
    </row>
    <row r="228" spans="1:16" ht="48" x14ac:dyDescent="0.25">
      <c r="A228" s="1357"/>
      <c r="B228" s="1542"/>
      <c r="C228" s="1544"/>
      <c r="D228" s="1545"/>
      <c r="E228" s="1545"/>
      <c r="F228" s="1542"/>
      <c r="G228" s="1545"/>
      <c r="H228" s="1543"/>
      <c r="I228" s="1542"/>
      <c r="J228" s="551" t="s">
        <v>6272</v>
      </c>
      <c r="K228" s="718" t="s">
        <v>1175</v>
      </c>
      <c r="L228" s="716" t="s">
        <v>3394</v>
      </c>
      <c r="M228" s="581" t="str">
        <f>VLOOKUP(L228,CódigosRetorno!$A$1:$B$1779,2,FALSE)</f>
        <v>EL monto del ISC se debe detallar a nivel de línea</v>
      </c>
      <c r="N228" s="580" t="s">
        <v>475</v>
      </c>
      <c r="O228" s="582" t="s">
        <v>185</v>
      </c>
      <c r="P228" s="1357"/>
    </row>
    <row r="229" spans="1:16" ht="36" x14ac:dyDescent="0.25">
      <c r="A229" s="1357"/>
      <c r="B229" s="1542"/>
      <c r="C229" s="1544"/>
      <c r="D229" s="1545"/>
      <c r="E229" s="1545"/>
      <c r="F229" s="582" t="s">
        <v>13</v>
      </c>
      <c r="G229" s="580" t="s">
        <v>2647</v>
      </c>
      <c r="H229" s="603" t="s">
        <v>4504</v>
      </c>
      <c r="I229" s="582">
        <v>1</v>
      </c>
      <c r="J229" s="604" t="s">
        <v>5836</v>
      </c>
      <c r="K229" s="549" t="s">
        <v>201</v>
      </c>
      <c r="L229" s="550" t="s">
        <v>756</v>
      </c>
      <c r="M229" s="581" t="str">
        <f>VLOOKUP(L229,CódigosRetorno!$A$1:$B$1779,2,FALSE)</f>
        <v>La moneda debe ser la misma en todo el documento. Salvo las percepciones que sólo son en moneda nacional.</v>
      </c>
      <c r="N229" s="580" t="s">
        <v>475</v>
      </c>
      <c r="O229" s="582" t="s">
        <v>5453</v>
      </c>
      <c r="P229" s="1357"/>
    </row>
    <row r="230" spans="1:16" ht="24" x14ac:dyDescent="0.25">
      <c r="A230" s="1357"/>
      <c r="B230" s="1542"/>
      <c r="C230" s="1544"/>
      <c r="D230" s="1545"/>
      <c r="E230" s="1545"/>
      <c r="F230" s="1542" t="s">
        <v>4505</v>
      </c>
      <c r="G230" s="1542" t="s">
        <v>4506</v>
      </c>
      <c r="H230" s="1543" t="s">
        <v>4594</v>
      </c>
      <c r="I230" s="1542">
        <v>1</v>
      </c>
      <c r="J230" s="584" t="s">
        <v>2613</v>
      </c>
      <c r="K230" s="597" t="s">
        <v>201</v>
      </c>
      <c r="L230" s="596" t="s">
        <v>4200</v>
      </c>
      <c r="M230" s="581" t="str">
        <f>VLOOKUP(L230,CódigosRetorno!$A$1:$B$1779,2,FALSE)</f>
        <v>El XML no contiene el tag de la tasa del tributo de la línea</v>
      </c>
      <c r="N230" s="580" t="s">
        <v>475</v>
      </c>
      <c r="O230" s="601" t="s">
        <v>185</v>
      </c>
      <c r="P230" s="1357"/>
    </row>
    <row r="231" spans="1:16" ht="36" x14ac:dyDescent="0.25">
      <c r="A231" s="1357"/>
      <c r="B231" s="1542"/>
      <c r="C231" s="1544"/>
      <c r="D231" s="1545"/>
      <c r="E231" s="1545"/>
      <c r="F231" s="1542"/>
      <c r="G231" s="1542"/>
      <c r="H231" s="1543"/>
      <c r="I231" s="1542"/>
      <c r="J231" s="1279" t="s">
        <v>6513</v>
      </c>
      <c r="K231" s="597" t="s">
        <v>201</v>
      </c>
      <c r="L231" s="596" t="s">
        <v>4988</v>
      </c>
      <c r="M231" s="581" t="str">
        <f>VLOOKUP(L231,CódigosRetorno!$A$1:$B$1779,2,FALSE)</f>
        <v>El dato ingresado como factor de afectacion por linea no cumple con el formato establecido.</v>
      </c>
      <c r="N231" s="580" t="s">
        <v>475</v>
      </c>
      <c r="O231" s="601" t="s">
        <v>185</v>
      </c>
      <c r="P231" s="1357"/>
    </row>
    <row r="232" spans="1:16" ht="48" x14ac:dyDescent="0.25">
      <c r="A232" s="1357"/>
      <c r="B232" s="1542"/>
      <c r="C232" s="1544"/>
      <c r="D232" s="1545"/>
      <c r="E232" s="1545"/>
      <c r="F232" s="1542"/>
      <c r="G232" s="1542"/>
      <c r="H232" s="1543"/>
      <c r="I232" s="1542"/>
      <c r="J232" s="695" t="s">
        <v>6273</v>
      </c>
      <c r="K232" s="597" t="s">
        <v>201</v>
      </c>
      <c r="L232" s="596" t="s">
        <v>4994</v>
      </c>
      <c r="M232" s="581" t="str">
        <f>VLOOKUP(L232,CódigosRetorno!$A$1:$B$1779,2,FALSE)</f>
        <v>El factor de afectación de ISC por linea debe ser diferente a 0.00.</v>
      </c>
      <c r="N232" s="580" t="s">
        <v>475</v>
      </c>
      <c r="O232" s="601" t="s">
        <v>185</v>
      </c>
      <c r="P232" s="1357"/>
    </row>
    <row r="233" spans="1:16" ht="36" x14ac:dyDescent="0.25">
      <c r="A233" s="1357"/>
      <c r="B233" s="1542"/>
      <c r="C233" s="1544"/>
      <c r="D233" s="1545"/>
      <c r="E233" s="1545"/>
      <c r="F233" s="1542" t="s">
        <v>10</v>
      </c>
      <c r="G233" s="1545" t="s">
        <v>2913</v>
      </c>
      <c r="H233" s="1543" t="s">
        <v>4595</v>
      </c>
      <c r="I233" s="1542">
        <v>1</v>
      </c>
      <c r="J233" s="695" t="s">
        <v>6274</v>
      </c>
      <c r="K233" s="549" t="s">
        <v>201</v>
      </c>
      <c r="L233" s="550" t="s">
        <v>2061</v>
      </c>
      <c r="M233" s="581" t="str">
        <f>VLOOKUP(L233,CódigosRetorno!$A$1:$B$1779,2,FALSE)</f>
        <v>Si existe monto de ISC en el ITEM debe especificar el sistema de calculo</v>
      </c>
      <c r="N233" s="580" t="s">
        <v>475</v>
      </c>
      <c r="O233" s="114" t="s">
        <v>185</v>
      </c>
      <c r="P233" s="1357"/>
    </row>
    <row r="234" spans="1:16" ht="24" x14ac:dyDescent="0.25">
      <c r="A234" s="1357"/>
      <c r="B234" s="1542"/>
      <c r="C234" s="1544"/>
      <c r="D234" s="1545"/>
      <c r="E234" s="1545"/>
      <c r="F234" s="1542"/>
      <c r="G234" s="1545"/>
      <c r="H234" s="1543"/>
      <c r="I234" s="1542"/>
      <c r="J234" s="581" t="s">
        <v>6151</v>
      </c>
      <c r="K234" s="549" t="s">
        <v>201</v>
      </c>
      <c r="L234" s="550" t="s">
        <v>5943</v>
      </c>
      <c r="M234" s="581" t="str">
        <f>VLOOKUP(L234,CódigosRetorno!$A$1:$B$1779,2,FALSE)</f>
        <v>Solo debe consignar sistema de calculo si el tributo es ISC</v>
      </c>
      <c r="N234" s="580" t="s">
        <v>475</v>
      </c>
      <c r="O234" s="601" t="s">
        <v>185</v>
      </c>
      <c r="P234" s="1357"/>
    </row>
    <row r="235" spans="1:16" ht="36" x14ac:dyDescent="0.25">
      <c r="A235" s="1357"/>
      <c r="B235" s="1542"/>
      <c r="C235" s="1544"/>
      <c r="D235" s="1545"/>
      <c r="E235" s="1545"/>
      <c r="F235" s="1542"/>
      <c r="G235" s="1545"/>
      <c r="H235" s="1543"/>
      <c r="I235" s="1542"/>
      <c r="J235" s="695" t="s">
        <v>6275</v>
      </c>
      <c r="K235" s="597" t="s">
        <v>201</v>
      </c>
      <c r="L235" s="596" t="s">
        <v>2407</v>
      </c>
      <c r="M235" s="581" t="str">
        <f>VLOOKUP(L235,CódigosRetorno!$A$1:$B$1779,2,FALSE)</f>
        <v>El sistema de calculo del ISC es incorrecto</v>
      </c>
      <c r="N235" s="580" t="s">
        <v>475</v>
      </c>
      <c r="O235" s="582" t="s">
        <v>5679</v>
      </c>
      <c r="P235" s="1357"/>
    </row>
    <row r="236" spans="1:16" ht="24" x14ac:dyDescent="0.25">
      <c r="A236" s="1357"/>
      <c r="B236" s="1542"/>
      <c r="C236" s="1544"/>
      <c r="D236" s="1545"/>
      <c r="E236" s="1545"/>
      <c r="F236" s="1542" t="s">
        <v>44</v>
      </c>
      <c r="G236" s="1545" t="s">
        <v>2908</v>
      </c>
      <c r="H236" s="1543" t="s">
        <v>5826</v>
      </c>
      <c r="I236" s="1542">
        <v>1</v>
      </c>
      <c r="J236" s="581" t="s">
        <v>3119</v>
      </c>
      <c r="K236" s="597" t="s">
        <v>201</v>
      </c>
      <c r="L236" s="596" t="s">
        <v>2412</v>
      </c>
      <c r="M236" s="581" t="str">
        <f>VLOOKUP(L236,CódigosRetorno!$A$1:$B$1779,2,FALSE)</f>
        <v>El XML no contiene el tag cac:TaxCategory/cac:TaxScheme/cbc:ID del Item</v>
      </c>
      <c r="N236" s="580" t="s">
        <v>475</v>
      </c>
      <c r="O236" s="601" t="s">
        <v>185</v>
      </c>
      <c r="P236" s="1357"/>
    </row>
    <row r="237" spans="1:16" ht="24" x14ac:dyDescent="0.25">
      <c r="A237" s="1357"/>
      <c r="B237" s="1542"/>
      <c r="C237" s="1544"/>
      <c r="D237" s="1545"/>
      <c r="E237" s="1545"/>
      <c r="F237" s="1542"/>
      <c r="G237" s="1545"/>
      <c r="H237" s="1543"/>
      <c r="I237" s="1542"/>
      <c r="J237" s="581" t="s">
        <v>3172</v>
      </c>
      <c r="K237" s="597" t="s">
        <v>201</v>
      </c>
      <c r="L237" s="596" t="s">
        <v>2413</v>
      </c>
      <c r="M237" s="581" t="str">
        <f>VLOOKUP(L237,CódigosRetorno!$A$1:$B$1779,2,FALSE)</f>
        <v>El codigo del tributo es invalido</v>
      </c>
      <c r="N237" s="580" t="s">
        <v>475</v>
      </c>
      <c r="O237" s="582" t="s">
        <v>5678</v>
      </c>
      <c r="P237" s="1357"/>
    </row>
    <row r="238" spans="1:16" ht="24" x14ac:dyDescent="0.25">
      <c r="A238" s="1357"/>
      <c r="B238" s="1542"/>
      <c r="C238" s="1544"/>
      <c r="D238" s="1545"/>
      <c r="E238" s="1545"/>
      <c r="F238" s="1542"/>
      <c r="G238" s="1545"/>
      <c r="H238" s="1543"/>
      <c r="I238" s="1542"/>
      <c r="J238" s="583" t="s">
        <v>4593</v>
      </c>
      <c r="K238" s="597" t="s">
        <v>201</v>
      </c>
      <c r="L238" s="596" t="s">
        <v>4320</v>
      </c>
      <c r="M238" s="581" t="str">
        <f>VLOOKUP(L238,CódigosRetorno!$A$1:$B$1779,2,FALSE)</f>
        <v>El código de tributo no debe repetirse a nivel de item</v>
      </c>
      <c r="N238" s="580" t="s">
        <v>475</v>
      </c>
      <c r="O238" s="601" t="s">
        <v>185</v>
      </c>
      <c r="P238" s="1357"/>
    </row>
    <row r="239" spans="1:16" ht="36" x14ac:dyDescent="0.25">
      <c r="A239" s="1357"/>
      <c r="B239" s="1542"/>
      <c r="C239" s="1544"/>
      <c r="D239" s="1545"/>
      <c r="E239" s="1545"/>
      <c r="F239" s="1542"/>
      <c r="G239" s="1545"/>
      <c r="H239" s="1543"/>
      <c r="I239" s="1542"/>
      <c r="J239" s="719" t="s">
        <v>6046</v>
      </c>
      <c r="K239" s="716" t="s">
        <v>201</v>
      </c>
      <c r="L239" s="717" t="s">
        <v>4985</v>
      </c>
      <c r="M239" s="551" t="str">
        <f>VLOOKUP(L239,CódigosRetorno!$A$1:$B$1779,2,FALSE)</f>
        <v>El dato ingresado como codigo de tributo por linea es invalido para tipo de operación.</v>
      </c>
      <c r="N239" s="580" t="s">
        <v>475</v>
      </c>
      <c r="O239" s="601" t="s">
        <v>185</v>
      </c>
      <c r="P239" s="1357"/>
    </row>
    <row r="240" spans="1:16" ht="60" x14ac:dyDescent="0.25">
      <c r="A240" s="1357"/>
      <c r="B240" s="1542"/>
      <c r="C240" s="1544"/>
      <c r="D240" s="1545"/>
      <c r="E240" s="1545"/>
      <c r="F240" s="1542"/>
      <c r="G240" s="1545"/>
      <c r="H240" s="1543"/>
      <c r="I240" s="1542"/>
      <c r="J240" s="695" t="s">
        <v>6215</v>
      </c>
      <c r="K240" s="597" t="s">
        <v>201</v>
      </c>
      <c r="L240" s="596" t="s">
        <v>4985</v>
      </c>
      <c r="M240" s="581" t="str">
        <f>VLOOKUP(L240,CódigosRetorno!$A$1:$B$1779,2,FALSE)</f>
        <v>El dato ingresado como codigo de tributo por linea es invalido para tipo de operación.</v>
      </c>
      <c r="N240" s="580" t="s">
        <v>475</v>
      </c>
      <c r="O240" s="601" t="s">
        <v>185</v>
      </c>
      <c r="P240" s="1357"/>
    </row>
    <row r="241" spans="1:16" ht="24" x14ac:dyDescent="0.25">
      <c r="A241" s="1357"/>
      <c r="B241" s="1542"/>
      <c r="C241" s="1544"/>
      <c r="D241" s="1545"/>
      <c r="E241" s="1545"/>
      <c r="F241" s="1542"/>
      <c r="G241" s="582" t="s">
        <v>4508</v>
      </c>
      <c r="H241" s="581" t="s">
        <v>4436</v>
      </c>
      <c r="I241" s="582" t="s">
        <v>4420</v>
      </c>
      <c r="J241" s="581" t="s">
        <v>5007</v>
      </c>
      <c r="K241" s="580" t="s">
        <v>1175</v>
      </c>
      <c r="L241" s="597" t="s">
        <v>4939</v>
      </c>
      <c r="M241" s="581" t="str">
        <f>VLOOKUP(L241,CódigosRetorno!$A$1:$B$1779,2,FALSE)</f>
        <v>El dato ingresado como atributo @schemeName es incorrecto.</v>
      </c>
      <c r="N241" s="580" t="s">
        <v>475</v>
      </c>
      <c r="O241" s="601" t="s">
        <v>185</v>
      </c>
      <c r="P241" s="1357"/>
    </row>
    <row r="242" spans="1:16" ht="24" x14ac:dyDescent="0.25">
      <c r="A242" s="1357"/>
      <c r="B242" s="1542"/>
      <c r="C242" s="1544"/>
      <c r="D242" s="1545"/>
      <c r="E242" s="1545"/>
      <c r="F242" s="1542"/>
      <c r="G242" s="582" t="s">
        <v>4418</v>
      </c>
      <c r="H242" s="581" t="s">
        <v>4437</v>
      </c>
      <c r="I242" s="582" t="s">
        <v>4420</v>
      </c>
      <c r="J242" s="581" t="s">
        <v>4931</v>
      </c>
      <c r="K242" s="580" t="s">
        <v>1175</v>
      </c>
      <c r="L242" s="597" t="s">
        <v>4940</v>
      </c>
      <c r="M242" s="581" t="str">
        <f>VLOOKUP(L242,CódigosRetorno!$A$1:$B$1779,2,FALSE)</f>
        <v>El dato ingresado como atributo @schemeAgencyName es incorrecto.</v>
      </c>
      <c r="N242" s="580" t="s">
        <v>475</v>
      </c>
      <c r="O242" s="601" t="s">
        <v>185</v>
      </c>
      <c r="P242" s="1357"/>
    </row>
    <row r="243" spans="1:16" ht="48" x14ac:dyDescent="0.25">
      <c r="A243" s="1357"/>
      <c r="B243" s="1542"/>
      <c r="C243" s="1544"/>
      <c r="D243" s="1545"/>
      <c r="E243" s="1545"/>
      <c r="F243" s="1542"/>
      <c r="G243" s="582" t="s">
        <v>5009</v>
      </c>
      <c r="H243" s="603" t="s">
        <v>4439</v>
      </c>
      <c r="I243" s="582" t="s">
        <v>4420</v>
      </c>
      <c r="J243" s="581" t="s">
        <v>5010</v>
      </c>
      <c r="K243" s="549" t="s">
        <v>1175</v>
      </c>
      <c r="L243" s="550" t="s">
        <v>4941</v>
      </c>
      <c r="M243" s="581" t="str">
        <f>VLOOKUP(L243,CódigosRetorno!$A$1:$B$1779,2,FALSE)</f>
        <v>El dato ingresado como atributo @schemeURI es incorrecto.</v>
      </c>
      <c r="N243" s="580" t="s">
        <v>475</v>
      </c>
      <c r="O243" s="601" t="s">
        <v>185</v>
      </c>
      <c r="P243" s="1357"/>
    </row>
    <row r="244" spans="1:16" ht="24" x14ac:dyDescent="0.25">
      <c r="A244" s="1357"/>
      <c r="B244" s="1542"/>
      <c r="C244" s="1544"/>
      <c r="D244" s="1545"/>
      <c r="E244" s="1545"/>
      <c r="F244" s="1542" t="s">
        <v>46</v>
      </c>
      <c r="G244" s="1545" t="s">
        <v>2908</v>
      </c>
      <c r="H244" s="1543" t="s">
        <v>4510</v>
      </c>
      <c r="I244" s="1542">
        <v>1</v>
      </c>
      <c r="J244" s="581" t="s">
        <v>3119</v>
      </c>
      <c r="K244" s="597" t="s">
        <v>201</v>
      </c>
      <c r="L244" s="1284" t="s">
        <v>4206</v>
      </c>
      <c r="M244" s="581" t="str">
        <f>VLOOKUP(L244,CódigosRetorno!$A$1:$B$1779,2,FALSE)</f>
        <v>El XML no contiene el tag o no existe información del nombre de tributo de la línea</v>
      </c>
      <c r="N244" s="580" t="s">
        <v>475</v>
      </c>
      <c r="O244" s="601" t="s">
        <v>185</v>
      </c>
      <c r="P244" s="1357"/>
    </row>
    <row r="245" spans="1:16" ht="36" x14ac:dyDescent="0.25">
      <c r="A245" s="1357"/>
      <c r="B245" s="1542"/>
      <c r="C245" s="1544"/>
      <c r="D245" s="1545"/>
      <c r="E245" s="1545"/>
      <c r="F245" s="1542"/>
      <c r="G245" s="1545"/>
      <c r="H245" s="1543"/>
      <c r="I245" s="1542"/>
      <c r="J245" s="583" t="s">
        <v>6173</v>
      </c>
      <c r="K245" s="597" t="s">
        <v>201</v>
      </c>
      <c r="L245" s="596" t="s">
        <v>4079</v>
      </c>
      <c r="M245" s="581" t="str">
        <f>VLOOKUP(L245,CódigosRetorno!$A$1:$B$1779,2,FALSE)</f>
        <v>Nombre de tributo no corresponde al código de tributo de la linea.</v>
      </c>
      <c r="N245" s="580" t="s">
        <v>475</v>
      </c>
      <c r="O245" s="582" t="s">
        <v>5678</v>
      </c>
      <c r="P245" s="1357"/>
    </row>
    <row r="246" spans="1:16" ht="48" x14ac:dyDescent="0.25">
      <c r="A246" s="1357"/>
      <c r="B246" s="1542"/>
      <c r="C246" s="1544"/>
      <c r="D246" s="1545"/>
      <c r="E246" s="1545"/>
      <c r="F246" s="582" t="s">
        <v>13</v>
      </c>
      <c r="G246" s="580" t="s">
        <v>2908</v>
      </c>
      <c r="H246" s="581" t="s">
        <v>4596</v>
      </c>
      <c r="I246" s="582">
        <v>1</v>
      </c>
      <c r="J246" s="583" t="s">
        <v>6171</v>
      </c>
      <c r="K246" s="597" t="s">
        <v>201</v>
      </c>
      <c r="L246" s="597" t="s">
        <v>788</v>
      </c>
      <c r="M246" s="581" t="str">
        <f>VLOOKUP(L246,CódigosRetorno!$A$1:$B$1779,2,FALSE)</f>
        <v>El Name o TaxTypeCode debe corresponder con el Id para el IGV</v>
      </c>
      <c r="N246" s="580" t="s">
        <v>475</v>
      </c>
      <c r="O246" s="582" t="s">
        <v>5678</v>
      </c>
      <c r="P246" s="1357"/>
    </row>
    <row r="247" spans="1:16" ht="36" x14ac:dyDescent="0.25">
      <c r="A247" s="1357"/>
      <c r="B247" s="1565">
        <f>B223+1</f>
        <v>36</v>
      </c>
      <c r="C247" s="1568" t="s">
        <v>5651</v>
      </c>
      <c r="D247" s="1539" t="s">
        <v>15</v>
      </c>
      <c r="E247" s="1539" t="s">
        <v>4</v>
      </c>
      <c r="F247" s="1565" t="s">
        <v>12</v>
      </c>
      <c r="G247" s="1539" t="s">
        <v>4597</v>
      </c>
      <c r="H247" s="1572" t="s">
        <v>2915</v>
      </c>
      <c r="I247" s="1565">
        <v>1</v>
      </c>
      <c r="J247" s="1279" t="s">
        <v>6514</v>
      </c>
      <c r="K247" s="597" t="s">
        <v>201</v>
      </c>
      <c r="L247" s="596" t="s">
        <v>2064</v>
      </c>
      <c r="M247" s="581" t="str">
        <f>VLOOKUP(L247,CódigosRetorno!$A$1:$B$1779,2,FALSE)</f>
        <v>El dato ingresado en LineExtensionAmount del item no cumple con el formato establecido</v>
      </c>
      <c r="N247" s="580" t="s">
        <v>475</v>
      </c>
      <c r="O247" s="582" t="s">
        <v>185</v>
      </c>
      <c r="P247" s="1357"/>
    </row>
    <row r="248" spans="1:16" s="963" customFormat="1" ht="127.9" customHeight="1" x14ac:dyDescent="0.25">
      <c r="A248" s="1357"/>
      <c r="B248" s="1566"/>
      <c r="C248" s="1569"/>
      <c r="D248" s="1546"/>
      <c r="E248" s="1546"/>
      <c r="F248" s="1566"/>
      <c r="G248" s="1546"/>
      <c r="H248" s="1607"/>
      <c r="I248" s="1566"/>
      <c r="J248" s="1157" t="s">
        <v>6416</v>
      </c>
      <c r="K248" s="1138" t="s">
        <v>1175</v>
      </c>
      <c r="L248" s="1141" t="s">
        <v>6199</v>
      </c>
      <c r="M248" s="1131" t="str">
        <f>VLOOKUP(L248,CódigosRetorno!$A$1:$B$1779,2,FALSE)</f>
        <v>El valor de venta por ítem difiere de los importes consignados.</v>
      </c>
      <c r="N248" s="1153" t="s">
        <v>475</v>
      </c>
      <c r="O248" s="1154" t="s">
        <v>185</v>
      </c>
      <c r="P248" s="1357"/>
    </row>
    <row r="249" spans="1:16" s="963" customFormat="1" ht="105" customHeight="1" x14ac:dyDescent="0.25">
      <c r="A249" s="1357"/>
      <c r="B249" s="1566"/>
      <c r="C249" s="1569"/>
      <c r="D249" s="1546"/>
      <c r="E249" s="1546"/>
      <c r="F249" s="1566"/>
      <c r="G249" s="1546"/>
      <c r="H249" s="1607"/>
      <c r="I249" s="1566"/>
      <c r="J249" s="1131" t="s">
        <v>6417</v>
      </c>
      <c r="K249" s="1138" t="s">
        <v>1175</v>
      </c>
      <c r="L249" s="1141" t="s">
        <v>6199</v>
      </c>
      <c r="M249" s="1131" t="str">
        <f>VLOOKUP(L249,CódigosRetorno!$A$1:$B$1779,2,FALSE)</f>
        <v>El valor de venta por ítem difiere de los importes consignados.</v>
      </c>
      <c r="N249" s="1153" t="s">
        <v>475</v>
      </c>
      <c r="O249" s="1154" t="s">
        <v>185</v>
      </c>
      <c r="P249" s="1357"/>
    </row>
    <row r="250" spans="1:16" ht="24" x14ac:dyDescent="0.25">
      <c r="A250" s="1357"/>
      <c r="B250" s="1566"/>
      <c r="C250" s="1569"/>
      <c r="D250" s="1546"/>
      <c r="E250" s="1546"/>
      <c r="F250" s="1567"/>
      <c r="G250" s="1540"/>
      <c r="H250" s="1573"/>
      <c r="I250" s="1567"/>
      <c r="J250" s="551" t="s">
        <v>5758</v>
      </c>
      <c r="K250" s="716" t="s">
        <v>201</v>
      </c>
      <c r="L250" s="717" t="s">
        <v>1960</v>
      </c>
      <c r="M250" s="551" t="str">
        <f>VLOOKUP(L250,CódigosRetorno!$A$1:$B$1779,2,FALSE)</f>
        <v>Valor venta debe ser mayor a cero.</v>
      </c>
      <c r="N250" s="580" t="s">
        <v>475</v>
      </c>
      <c r="O250" s="582" t="s">
        <v>185</v>
      </c>
      <c r="P250" s="1357"/>
    </row>
    <row r="251" spans="1:16" ht="36" x14ac:dyDescent="0.25">
      <c r="A251" s="1357"/>
      <c r="B251" s="1567"/>
      <c r="C251" s="1570"/>
      <c r="D251" s="1540"/>
      <c r="E251" s="1540"/>
      <c r="F251" s="582" t="s">
        <v>13</v>
      </c>
      <c r="G251" s="580" t="s">
        <v>2647</v>
      </c>
      <c r="H251" s="603" t="s">
        <v>4504</v>
      </c>
      <c r="I251" s="582">
        <v>1</v>
      </c>
      <c r="J251" s="604" t="s">
        <v>5836</v>
      </c>
      <c r="K251" s="549" t="s">
        <v>201</v>
      </c>
      <c r="L251" s="550" t="s">
        <v>756</v>
      </c>
      <c r="M251" s="581" t="str">
        <f>VLOOKUP(L251,CódigosRetorno!$A$1:$B$1779,2,FALSE)</f>
        <v>La moneda debe ser la misma en todo el documento. Salvo las percepciones que sólo son en moneda nacional.</v>
      </c>
      <c r="N251" s="580" t="s">
        <v>475</v>
      </c>
      <c r="O251" s="582" t="s">
        <v>185</v>
      </c>
      <c r="P251" s="1357"/>
    </row>
    <row r="252" spans="1:16" ht="36" x14ac:dyDescent="0.25">
      <c r="A252" s="1357"/>
      <c r="B252" s="1542">
        <f>B247+1</f>
        <v>37</v>
      </c>
      <c r="C252" s="1544" t="s">
        <v>6048</v>
      </c>
      <c r="D252" s="1545" t="s">
        <v>15</v>
      </c>
      <c r="E252" s="1545" t="s">
        <v>9</v>
      </c>
      <c r="F252" s="1542" t="s">
        <v>146</v>
      </c>
      <c r="G252" s="1545" t="s">
        <v>4511</v>
      </c>
      <c r="H252" s="1543" t="s">
        <v>4512</v>
      </c>
      <c r="I252" s="1542">
        <v>1</v>
      </c>
      <c r="J252" s="1131" t="s">
        <v>6418</v>
      </c>
      <c r="K252" s="1137" t="s">
        <v>201</v>
      </c>
      <c r="L252" s="1152" t="s">
        <v>5053</v>
      </c>
      <c r="M252" s="1169" t="str">
        <f>VLOOKUP(L252,CódigosRetorno!$A$1:$B$1779,2,FALSE)</f>
        <v>El dato ingresado como indicador de cargo/descuento no corresponde al valor esperado.</v>
      </c>
      <c r="N252" s="1170" t="s">
        <v>475</v>
      </c>
      <c r="O252" s="1168" t="s">
        <v>185</v>
      </c>
      <c r="P252" s="1357"/>
    </row>
    <row r="253" spans="1:16" ht="36" x14ac:dyDescent="0.25">
      <c r="A253" s="1357"/>
      <c r="B253" s="1542"/>
      <c r="C253" s="1544"/>
      <c r="D253" s="1545"/>
      <c r="E253" s="1545"/>
      <c r="F253" s="1542"/>
      <c r="G253" s="1545"/>
      <c r="H253" s="1543"/>
      <c r="I253" s="1542"/>
      <c r="J253" s="1131" t="s">
        <v>6419</v>
      </c>
      <c r="K253" s="1137" t="s">
        <v>201</v>
      </c>
      <c r="L253" s="1152" t="s">
        <v>5053</v>
      </c>
      <c r="M253" s="581" t="str">
        <f>VLOOKUP(L253,CódigosRetorno!$A$1:$B$1779,2,FALSE)</f>
        <v>El dato ingresado como indicador de cargo/descuento no corresponde al valor esperado.</v>
      </c>
      <c r="N253" s="580" t="s">
        <v>475</v>
      </c>
      <c r="O253" s="582" t="s">
        <v>185</v>
      </c>
      <c r="P253" s="1357"/>
    </row>
    <row r="254" spans="1:16" ht="24" x14ac:dyDescent="0.25">
      <c r="A254" s="1357"/>
      <c r="B254" s="1542"/>
      <c r="C254" s="1544"/>
      <c r="D254" s="1545"/>
      <c r="E254" s="1545"/>
      <c r="F254" s="1542" t="s">
        <v>10</v>
      </c>
      <c r="G254" s="1545" t="s">
        <v>4513</v>
      </c>
      <c r="H254" s="1543" t="s">
        <v>4598</v>
      </c>
      <c r="I254" s="1542">
        <v>1</v>
      </c>
      <c r="J254" s="581" t="s">
        <v>3119</v>
      </c>
      <c r="K254" s="597" t="s">
        <v>201</v>
      </c>
      <c r="L254" s="596" t="s">
        <v>4331</v>
      </c>
      <c r="M254" s="581" t="str">
        <f>VLOOKUP(L254,CódigosRetorno!$A$1:$B$1779,2,FALSE)</f>
        <v>El XML no contiene el tag o no existe informacion de codigo de motivo de cargo/descuento por item.</v>
      </c>
      <c r="N254" s="580" t="s">
        <v>475</v>
      </c>
      <c r="O254" s="601" t="s">
        <v>185</v>
      </c>
      <c r="P254" s="1357"/>
    </row>
    <row r="255" spans="1:16" ht="36" x14ac:dyDescent="0.25">
      <c r="A255" s="1357"/>
      <c r="B255" s="1542"/>
      <c r="C255" s="1544"/>
      <c r="D255" s="1545"/>
      <c r="E255" s="1545"/>
      <c r="F255" s="1542"/>
      <c r="G255" s="1545"/>
      <c r="H255" s="1543"/>
      <c r="I255" s="1542"/>
      <c r="J255" s="581" t="s">
        <v>6174</v>
      </c>
      <c r="K255" s="597" t="s">
        <v>201</v>
      </c>
      <c r="L255" s="596" t="s">
        <v>3626</v>
      </c>
      <c r="M255" s="581" t="str">
        <f>VLOOKUP(L255,CódigosRetorno!$A$1:$B$1779,2,FALSE)</f>
        <v>El valor ingresado como codigo de motivo de cargo/descuento por linea no es valido (catalogo 53)</v>
      </c>
      <c r="N255" s="580" t="s">
        <v>475</v>
      </c>
      <c r="O255" s="582" t="s">
        <v>5680</v>
      </c>
      <c r="P255" s="1357"/>
    </row>
    <row r="256" spans="1:16" s="1161" customFormat="1" ht="24" x14ac:dyDescent="0.25">
      <c r="A256" s="1357"/>
      <c r="B256" s="1542"/>
      <c r="C256" s="1544"/>
      <c r="D256" s="1545"/>
      <c r="E256" s="1545"/>
      <c r="F256" s="1542"/>
      <c r="G256" s="1545"/>
      <c r="H256" s="1543"/>
      <c r="I256" s="1542"/>
      <c r="J256" s="1131" t="s">
        <v>6420</v>
      </c>
      <c r="K256" s="1138" t="s">
        <v>1175</v>
      </c>
      <c r="L256" s="1141" t="s">
        <v>5063</v>
      </c>
      <c r="M256" s="1165" t="str">
        <f>VLOOKUP(L256,CódigosRetorno!$A$1:$B$1779,2,FALSE)</f>
        <v>El dato ingresado como cargo/descuento no es valido a nivel de ítem.</v>
      </c>
      <c r="N256" s="1163" t="s">
        <v>475</v>
      </c>
      <c r="O256" s="1164" t="s">
        <v>185</v>
      </c>
      <c r="P256" s="1357"/>
    </row>
    <row r="257" spans="1:16" ht="24" x14ac:dyDescent="0.25">
      <c r="A257" s="1357"/>
      <c r="B257" s="1542"/>
      <c r="C257" s="1544"/>
      <c r="D257" s="1545"/>
      <c r="E257" s="1545"/>
      <c r="F257" s="582"/>
      <c r="G257" s="582" t="s">
        <v>4418</v>
      </c>
      <c r="H257" s="581" t="s">
        <v>4419</v>
      </c>
      <c r="I257" s="582" t="s">
        <v>4420</v>
      </c>
      <c r="J257" s="581" t="s">
        <v>4931</v>
      </c>
      <c r="K257" s="597" t="s">
        <v>1175</v>
      </c>
      <c r="L257" s="596" t="s">
        <v>4933</v>
      </c>
      <c r="M257" s="581" t="str">
        <f>VLOOKUP(L257,CódigosRetorno!$A$1:$B$1779,2,FALSE)</f>
        <v>El dato ingresado como atributo @listAgencyName es incorrecto.</v>
      </c>
      <c r="N257" s="580" t="s">
        <v>475</v>
      </c>
      <c r="O257" s="601" t="s">
        <v>185</v>
      </c>
      <c r="P257" s="1357"/>
    </row>
    <row r="258" spans="1:16" ht="24" x14ac:dyDescent="0.25">
      <c r="A258" s="1357"/>
      <c r="B258" s="1542"/>
      <c r="C258" s="1544"/>
      <c r="D258" s="1545"/>
      <c r="E258" s="1545"/>
      <c r="F258" s="582"/>
      <c r="G258" s="582" t="s">
        <v>4514</v>
      </c>
      <c r="H258" s="581" t="s">
        <v>4422</v>
      </c>
      <c r="I258" s="582" t="s">
        <v>4420</v>
      </c>
      <c r="J258" s="581" t="s">
        <v>5011</v>
      </c>
      <c r="K258" s="580" t="s">
        <v>1175</v>
      </c>
      <c r="L258" s="597" t="s">
        <v>4934</v>
      </c>
      <c r="M258" s="581" t="str">
        <f>VLOOKUP(L258,CódigosRetorno!$A$1:$B$1779,2,FALSE)</f>
        <v>El dato ingresado como atributo @listName es incorrecto.</v>
      </c>
      <c r="N258" s="580" t="s">
        <v>475</v>
      </c>
      <c r="O258" s="601" t="s">
        <v>185</v>
      </c>
      <c r="P258" s="1357"/>
    </row>
    <row r="259" spans="1:16" ht="48" x14ac:dyDescent="0.25">
      <c r="A259" s="1357"/>
      <c r="B259" s="1542"/>
      <c r="C259" s="1544"/>
      <c r="D259" s="1545"/>
      <c r="E259" s="1545"/>
      <c r="F259" s="582"/>
      <c r="G259" s="582" t="s">
        <v>4515</v>
      </c>
      <c r="H259" s="581" t="s">
        <v>4424</v>
      </c>
      <c r="I259" s="582" t="s">
        <v>4420</v>
      </c>
      <c r="J259" s="581" t="s">
        <v>5012</v>
      </c>
      <c r="K259" s="597" t="s">
        <v>1175</v>
      </c>
      <c r="L259" s="596" t="s">
        <v>4935</v>
      </c>
      <c r="M259" s="581" t="str">
        <f>VLOOKUP(L259,CódigosRetorno!$A$1:$B$1779,2,FALSE)</f>
        <v>El dato ingresado como atributo @listURI es incorrecto.</v>
      </c>
      <c r="N259" s="580" t="s">
        <v>475</v>
      </c>
      <c r="O259" s="601" t="s">
        <v>185</v>
      </c>
      <c r="P259" s="1357"/>
    </row>
    <row r="260" spans="1:16" ht="36" x14ac:dyDescent="0.25">
      <c r="A260" s="1357"/>
      <c r="B260" s="1542"/>
      <c r="C260" s="1544"/>
      <c r="D260" s="1545"/>
      <c r="E260" s="1545"/>
      <c r="F260" s="582" t="s">
        <v>4505</v>
      </c>
      <c r="G260" s="580" t="s">
        <v>4506</v>
      </c>
      <c r="H260" s="1462" t="s">
        <v>4516</v>
      </c>
      <c r="I260" s="582">
        <v>1</v>
      </c>
      <c r="J260" s="1279" t="s">
        <v>6515</v>
      </c>
      <c r="K260" s="597" t="s">
        <v>201</v>
      </c>
      <c r="L260" s="596" t="s">
        <v>4081</v>
      </c>
      <c r="M260" s="581" t="str">
        <f>VLOOKUP(L260,CódigosRetorno!$A$1:$B$1779,2,FALSE)</f>
        <v>El factor de cargo/descuento por linea no cumple con el formato establecido.</v>
      </c>
      <c r="N260" s="580" t="s">
        <v>475</v>
      </c>
      <c r="O260" s="601" t="s">
        <v>185</v>
      </c>
      <c r="P260" s="1357"/>
    </row>
    <row r="261" spans="1:16" ht="36" x14ac:dyDescent="0.25">
      <c r="A261" s="1357"/>
      <c r="B261" s="1542"/>
      <c r="C261" s="1544"/>
      <c r="D261" s="1545"/>
      <c r="E261" s="1545"/>
      <c r="F261" s="582" t="s">
        <v>12</v>
      </c>
      <c r="G261" s="1539" t="s">
        <v>16</v>
      </c>
      <c r="H261" s="1568" t="s">
        <v>4517</v>
      </c>
      <c r="I261" s="1565">
        <v>1</v>
      </c>
      <c r="J261" s="1279" t="s">
        <v>6512</v>
      </c>
      <c r="K261" s="597" t="s">
        <v>201</v>
      </c>
      <c r="L261" s="596" t="s">
        <v>3627</v>
      </c>
      <c r="M261" s="581" t="str">
        <f>VLOOKUP(L261,CódigosRetorno!$A$1:$B$1779,2,FALSE)</f>
        <v>El formato ingresado en el tag cac:InvoiceLine/cac:Allowancecharge/cbc:Amount no cumple con el formato establecido</v>
      </c>
      <c r="N261" s="580" t="s">
        <v>475</v>
      </c>
      <c r="O261" s="582" t="s">
        <v>185</v>
      </c>
      <c r="P261" s="1357"/>
    </row>
    <row r="262" spans="1:16" ht="60" x14ac:dyDescent="0.25">
      <c r="A262" s="1357"/>
      <c r="B262" s="1542"/>
      <c r="C262" s="1544"/>
      <c r="D262" s="1545"/>
      <c r="E262" s="1545"/>
      <c r="F262" s="582"/>
      <c r="G262" s="1540"/>
      <c r="H262" s="1570"/>
      <c r="I262" s="1567"/>
      <c r="J262" s="695" t="s">
        <v>6218</v>
      </c>
      <c r="K262" s="549" t="s">
        <v>1175</v>
      </c>
      <c r="L262" s="550" t="s">
        <v>6200</v>
      </c>
      <c r="M262" s="695" t="str">
        <f>VLOOKUP(L262,CódigosRetorno!$A$1:$B$1779,2,FALSE)</f>
        <v>El valor de cargo/descuento por ítem difiere de los importes consignados.</v>
      </c>
      <c r="N262" s="580" t="s">
        <v>475</v>
      </c>
      <c r="O262" s="582" t="s">
        <v>185</v>
      </c>
      <c r="P262" s="1357"/>
    </row>
    <row r="263" spans="1:16" ht="36" x14ac:dyDescent="0.25">
      <c r="A263" s="1357"/>
      <c r="B263" s="1542"/>
      <c r="C263" s="1544"/>
      <c r="D263" s="1545"/>
      <c r="E263" s="1545"/>
      <c r="F263" s="582" t="s">
        <v>13</v>
      </c>
      <c r="G263" s="580" t="s">
        <v>2647</v>
      </c>
      <c r="H263" s="603" t="s">
        <v>4504</v>
      </c>
      <c r="I263" s="582">
        <v>1</v>
      </c>
      <c r="J263" s="604" t="s">
        <v>5836</v>
      </c>
      <c r="K263" s="549" t="s">
        <v>201</v>
      </c>
      <c r="L263" s="550" t="s">
        <v>756</v>
      </c>
      <c r="M263" s="581" t="str">
        <f>VLOOKUP(L263,CódigosRetorno!$A$1:$B$1779,2,FALSE)</f>
        <v>La moneda debe ser la misma en todo el documento. Salvo las percepciones que sólo son en moneda nacional.</v>
      </c>
      <c r="N263" s="580" t="s">
        <v>475</v>
      </c>
      <c r="O263" s="582" t="s">
        <v>5453</v>
      </c>
      <c r="P263" s="1357"/>
    </row>
    <row r="264" spans="1:16" ht="36" x14ac:dyDescent="0.25">
      <c r="A264" s="1357"/>
      <c r="B264" s="1542"/>
      <c r="C264" s="1544"/>
      <c r="D264" s="1545"/>
      <c r="E264" s="1545"/>
      <c r="F264" s="582" t="s">
        <v>12</v>
      </c>
      <c r="G264" s="580" t="s">
        <v>16</v>
      </c>
      <c r="H264" s="581" t="s">
        <v>4518</v>
      </c>
      <c r="I264" s="582">
        <v>1</v>
      </c>
      <c r="J264" s="1279" t="s">
        <v>6509</v>
      </c>
      <c r="K264" s="580" t="s">
        <v>201</v>
      </c>
      <c r="L264" s="596" t="s">
        <v>4083</v>
      </c>
      <c r="M264" s="581" t="str">
        <f>VLOOKUP(L264,CódigosRetorno!$A$1:$B$1779,2,FALSE)</f>
        <v>El Monto base de cargo/descuento por linea no cumple con el formato establecido.</v>
      </c>
      <c r="N264" s="580" t="s">
        <v>475</v>
      </c>
      <c r="O264" s="582" t="s">
        <v>185</v>
      </c>
      <c r="P264" s="1357"/>
    </row>
    <row r="265" spans="1:16" ht="36" x14ac:dyDescent="0.25">
      <c r="A265" s="1357"/>
      <c r="B265" s="1542"/>
      <c r="C265" s="1544"/>
      <c r="D265" s="1545"/>
      <c r="E265" s="1545"/>
      <c r="F265" s="582" t="s">
        <v>13</v>
      </c>
      <c r="G265" s="580" t="s">
        <v>2647</v>
      </c>
      <c r="H265" s="603" t="s">
        <v>4504</v>
      </c>
      <c r="I265" s="582">
        <v>1</v>
      </c>
      <c r="J265" s="604" t="s">
        <v>5836</v>
      </c>
      <c r="K265" s="549" t="s">
        <v>201</v>
      </c>
      <c r="L265" s="550" t="s">
        <v>756</v>
      </c>
      <c r="M265" s="581" t="str">
        <f>VLOOKUP(L265,CódigosRetorno!$A$1:$B$1779,2,FALSE)</f>
        <v>La moneda debe ser la misma en todo el documento. Salvo las percepciones que sólo son en moneda nacional.</v>
      </c>
      <c r="N265" s="580" t="s">
        <v>475</v>
      </c>
      <c r="O265" s="582" t="s">
        <v>5453</v>
      </c>
      <c r="P265" s="1357"/>
    </row>
    <row r="266" spans="1:16" x14ac:dyDescent="0.25">
      <c r="A266" s="1357"/>
      <c r="B266" s="277" t="s">
        <v>158</v>
      </c>
      <c r="C266" s="278"/>
      <c r="D266" s="271"/>
      <c r="E266" s="271" t="s">
        <v>185</v>
      </c>
      <c r="F266" s="272" t="s">
        <v>185</v>
      </c>
      <c r="G266" s="272" t="s">
        <v>185</v>
      </c>
      <c r="H266" s="273" t="s">
        <v>185</v>
      </c>
      <c r="I266" s="272"/>
      <c r="J266" s="268" t="s">
        <v>185</v>
      </c>
      <c r="K266" s="274" t="s">
        <v>185</v>
      </c>
      <c r="L266" s="275" t="s">
        <v>185</v>
      </c>
      <c r="M266" s="268" t="s">
        <v>185</v>
      </c>
      <c r="N266" s="274" t="s">
        <v>185</v>
      </c>
      <c r="O266" s="276" t="s">
        <v>185</v>
      </c>
      <c r="P266" s="1357"/>
    </row>
    <row r="267" spans="1:16" x14ac:dyDescent="0.25">
      <c r="A267" s="1357"/>
      <c r="B267" s="1545">
        <f>B252+1</f>
        <v>38</v>
      </c>
      <c r="C267" s="1549" t="s">
        <v>4520</v>
      </c>
      <c r="D267" s="1542" t="s">
        <v>3</v>
      </c>
      <c r="E267" s="1547" t="s">
        <v>4</v>
      </c>
      <c r="F267" s="1547" t="s">
        <v>12</v>
      </c>
      <c r="G267" s="1547" t="s">
        <v>16</v>
      </c>
      <c r="H267" s="1548" t="s">
        <v>2928</v>
      </c>
      <c r="I267" s="1547">
        <v>1</v>
      </c>
      <c r="J267" s="695" t="s">
        <v>6307</v>
      </c>
      <c r="K267" s="721" t="s">
        <v>201</v>
      </c>
      <c r="L267" s="722" t="s">
        <v>3629</v>
      </c>
      <c r="M267" s="581" t="str">
        <f>VLOOKUP(L267,CódigosRetorno!$A$1:$B$1779,2,FALSE)</f>
        <v>El Monto total de impuestos es obligatorio</v>
      </c>
      <c r="N267" s="580" t="s">
        <v>475</v>
      </c>
      <c r="O267" s="582"/>
      <c r="P267" s="1357"/>
    </row>
    <row r="268" spans="1:16" ht="36" x14ac:dyDescent="0.25">
      <c r="A268" s="1357"/>
      <c r="B268" s="1545"/>
      <c r="C268" s="1549"/>
      <c r="D268" s="1542"/>
      <c r="E268" s="1547"/>
      <c r="F268" s="1547"/>
      <c r="G268" s="1547"/>
      <c r="H268" s="1548"/>
      <c r="I268" s="1547"/>
      <c r="J268" s="1279" t="s">
        <v>6509</v>
      </c>
      <c r="K268" s="580" t="s">
        <v>201</v>
      </c>
      <c r="L268" s="597" t="s">
        <v>4242</v>
      </c>
      <c r="M268" s="581" t="str">
        <f>VLOOKUP(L268,CódigosRetorno!$A$1:$B$1779,2,FALSE)</f>
        <v>El dato ingresado en el monto total de impuestos no cumple con el formato establecido</v>
      </c>
      <c r="N268" s="580" t="s">
        <v>475</v>
      </c>
      <c r="O268" s="601" t="s">
        <v>185</v>
      </c>
      <c r="P268" s="1357"/>
    </row>
    <row r="269" spans="1:16" s="727" customFormat="1" ht="59.45" customHeight="1" x14ac:dyDescent="0.25">
      <c r="A269" s="1357"/>
      <c r="B269" s="1545"/>
      <c r="C269" s="1549"/>
      <c r="D269" s="1542"/>
      <c r="E269" s="1547"/>
      <c r="F269" s="1547"/>
      <c r="G269" s="1547"/>
      <c r="H269" s="1548"/>
      <c r="I269" s="1547"/>
      <c r="J269" s="731" t="s">
        <v>6308</v>
      </c>
      <c r="K269" s="738" t="s">
        <v>1175</v>
      </c>
      <c r="L269" s="733" t="s">
        <v>6316</v>
      </c>
      <c r="M269" s="731" t="str">
        <f>VLOOKUP(L269,CódigosRetorno!$A$1:$B$1779,2,FALSE)</f>
        <v>La sumatoria de impuestos globales no corresponde al monto total de impuestos.</v>
      </c>
      <c r="N269" s="728" t="s">
        <v>475</v>
      </c>
      <c r="O269" s="730" t="s">
        <v>185</v>
      </c>
      <c r="P269" s="1357"/>
    </row>
    <row r="270" spans="1:16" ht="24" x14ac:dyDescent="0.25">
      <c r="A270" s="1357"/>
      <c r="B270" s="1545"/>
      <c r="C270" s="1549"/>
      <c r="D270" s="1542"/>
      <c r="E270" s="1547"/>
      <c r="F270" s="1547"/>
      <c r="G270" s="1547"/>
      <c r="H270" s="1548"/>
      <c r="I270" s="1547"/>
      <c r="J270" s="695" t="s">
        <v>5948</v>
      </c>
      <c r="K270" s="580" t="s">
        <v>201</v>
      </c>
      <c r="L270" s="597" t="s">
        <v>4250</v>
      </c>
      <c r="M270" s="581" t="str">
        <f>VLOOKUP(L270,CódigosRetorno!$A$1:$B$1779,2,FALSE)</f>
        <v>El tag cac:TaxTotal no debe repetirse a nivel de totales</v>
      </c>
      <c r="N270" s="580" t="s">
        <v>475</v>
      </c>
      <c r="O270" s="601" t="s">
        <v>185</v>
      </c>
      <c r="P270" s="1357"/>
    </row>
    <row r="271" spans="1:16" ht="36" x14ac:dyDescent="0.25">
      <c r="A271" s="1357"/>
      <c r="B271" s="1545"/>
      <c r="C271" s="1549"/>
      <c r="D271" s="1542"/>
      <c r="E271" s="1547"/>
      <c r="F271" s="582" t="s">
        <v>13</v>
      </c>
      <c r="G271" s="580" t="s">
        <v>2647</v>
      </c>
      <c r="H271" s="603" t="s">
        <v>4504</v>
      </c>
      <c r="I271" s="601">
        <v>1</v>
      </c>
      <c r="J271" s="604" t="s">
        <v>5836</v>
      </c>
      <c r="K271" s="549" t="s">
        <v>201</v>
      </c>
      <c r="L271" s="550" t="s">
        <v>756</v>
      </c>
      <c r="M271" s="581" t="str">
        <f>VLOOKUP(L271,CódigosRetorno!$A$1:$B$1779,2,FALSE)</f>
        <v>La moneda debe ser la misma en todo el documento. Salvo las percepciones que sólo son en moneda nacional.</v>
      </c>
      <c r="N271" s="580" t="s">
        <v>475</v>
      </c>
      <c r="O271" s="582" t="s">
        <v>5453</v>
      </c>
      <c r="P271" s="1357"/>
    </row>
    <row r="272" spans="1:16" ht="24" x14ac:dyDescent="0.25">
      <c r="A272" s="1357"/>
      <c r="B272" s="1542" t="s">
        <v>6818</v>
      </c>
      <c r="C272" s="1544" t="s">
        <v>4599</v>
      </c>
      <c r="D272" s="1542" t="s">
        <v>3</v>
      </c>
      <c r="E272" s="1542" t="s">
        <v>9</v>
      </c>
      <c r="F272" s="1542" t="s">
        <v>12</v>
      </c>
      <c r="G272" s="1545" t="s">
        <v>4597</v>
      </c>
      <c r="H272" s="1544" t="s">
        <v>5601</v>
      </c>
      <c r="I272" s="1542">
        <v>1</v>
      </c>
      <c r="J272" s="1143" t="s">
        <v>2613</v>
      </c>
      <c r="K272" s="597" t="s">
        <v>201</v>
      </c>
      <c r="L272" s="596" t="s">
        <v>2784</v>
      </c>
      <c r="M272" s="581" t="str">
        <f>VLOOKUP(L272,CódigosRetorno!$A$1:$B$1779,2,FALSE)</f>
        <v>El XML no contiene el tag o no existe información de total valor de venta globales</v>
      </c>
      <c r="N272" s="580" t="s">
        <v>475</v>
      </c>
      <c r="O272" s="114" t="s">
        <v>185</v>
      </c>
      <c r="P272" s="1357"/>
    </row>
    <row r="273" spans="1:16" ht="36" x14ac:dyDescent="0.25">
      <c r="A273" s="1357"/>
      <c r="B273" s="1542"/>
      <c r="C273" s="1544"/>
      <c r="D273" s="1542"/>
      <c r="E273" s="1542"/>
      <c r="F273" s="1542"/>
      <c r="G273" s="1545"/>
      <c r="H273" s="1544"/>
      <c r="I273" s="1542"/>
      <c r="J273" s="1279" t="s">
        <v>6512</v>
      </c>
      <c r="K273" s="580" t="s">
        <v>201</v>
      </c>
      <c r="L273" s="597" t="s">
        <v>4212</v>
      </c>
      <c r="M273" s="581" t="str">
        <f>VLOOKUP(L273,CódigosRetorno!$A$1:$B$1779,2,FALSE)</f>
        <v>El dato ingresado en el total valor de venta globales no cumple con el formato establecido</v>
      </c>
      <c r="N273" s="580" t="s">
        <v>475</v>
      </c>
      <c r="O273" s="114" t="s">
        <v>185</v>
      </c>
      <c r="P273" s="1357"/>
    </row>
    <row r="274" spans="1:16" ht="36" x14ac:dyDescent="0.25">
      <c r="A274" s="1357"/>
      <c r="B274" s="1542"/>
      <c r="C274" s="1544"/>
      <c r="D274" s="1542"/>
      <c r="E274" s="1542"/>
      <c r="F274" s="1542"/>
      <c r="G274" s="1545"/>
      <c r="H274" s="1544"/>
      <c r="I274" s="1542"/>
      <c r="J274" s="551" t="s">
        <v>6312</v>
      </c>
      <c r="K274" s="723" t="s">
        <v>201</v>
      </c>
      <c r="L274" s="716" t="s">
        <v>4281</v>
      </c>
      <c r="M274" s="551" t="str">
        <f>VLOOKUP(L274,CódigosRetorno!$A$1:$B$1779,2,FALSE)</f>
        <v>La sumatoria del total valor de venta - Exportaciones de línea no corresponden al total</v>
      </c>
      <c r="N274" s="580" t="s">
        <v>475</v>
      </c>
      <c r="O274" s="114" t="s">
        <v>185</v>
      </c>
      <c r="P274" s="1357"/>
    </row>
    <row r="275" spans="1:16" s="633" customFormat="1" ht="48" x14ac:dyDescent="0.25">
      <c r="A275" s="1357"/>
      <c r="B275" s="1542"/>
      <c r="C275" s="1544"/>
      <c r="D275" s="1542"/>
      <c r="E275" s="1542"/>
      <c r="F275" s="1542"/>
      <c r="G275" s="1545"/>
      <c r="H275" s="1544"/>
      <c r="I275" s="1542"/>
      <c r="J275" s="1131" t="s">
        <v>6447</v>
      </c>
      <c r="K275" s="498" t="s">
        <v>1175</v>
      </c>
      <c r="L275" s="549" t="s">
        <v>6303</v>
      </c>
      <c r="M275" s="695" t="str">
        <f>VLOOKUP(L275,CódigosRetorno!$A$1:$B$1779,2,FALSE)</f>
        <v>La sumatoria del total valor de venta - Exportaciones de línea no corresponden al total</v>
      </c>
      <c r="N275" s="694"/>
      <c r="O275" s="114"/>
      <c r="P275" s="1357"/>
    </row>
    <row r="276" spans="1:16" ht="48" x14ac:dyDescent="0.25">
      <c r="A276" s="1357"/>
      <c r="B276" s="1542"/>
      <c r="C276" s="1544"/>
      <c r="D276" s="1542"/>
      <c r="E276" s="1542"/>
      <c r="F276" s="1542"/>
      <c r="G276" s="1545"/>
      <c r="H276" s="1544"/>
      <c r="I276" s="1542"/>
      <c r="J276" s="551" t="s">
        <v>5910</v>
      </c>
      <c r="K276" s="718" t="s">
        <v>201</v>
      </c>
      <c r="L276" s="716" t="s">
        <v>4091</v>
      </c>
      <c r="M276" s="551" t="str">
        <f>VLOOKUP(L276,CódigosRetorno!$A$1:$B$1779,2,FALSE)</f>
        <v>La sumatoria del total valor de venta - operaciones gratuitas de línea no corresponden al total</v>
      </c>
      <c r="N276" s="580" t="s">
        <v>475</v>
      </c>
      <c r="O276" s="601" t="s">
        <v>185</v>
      </c>
      <c r="P276" s="1357"/>
    </row>
    <row r="277" spans="1:16" ht="48" x14ac:dyDescent="0.25">
      <c r="A277" s="1357"/>
      <c r="B277" s="1542"/>
      <c r="C277" s="1544"/>
      <c r="D277" s="1542"/>
      <c r="E277" s="1542"/>
      <c r="F277" s="1542"/>
      <c r="G277" s="1545"/>
      <c r="H277" s="1544"/>
      <c r="I277" s="1542"/>
      <c r="J277" s="551" t="s">
        <v>6314</v>
      </c>
      <c r="K277" s="718" t="s">
        <v>201</v>
      </c>
      <c r="L277" s="716" t="s">
        <v>4285</v>
      </c>
      <c r="M277" s="551" t="str">
        <f>VLOOKUP(L277,CódigosRetorno!$A$1:$B$1779,2,FALSE)</f>
        <v>La sumatoria del total valor de venta - operaciones exoneradas de línea no corresponden al total</v>
      </c>
      <c r="N277" s="580" t="s">
        <v>475</v>
      </c>
      <c r="O277" s="601" t="s">
        <v>185</v>
      </c>
      <c r="P277" s="1357"/>
    </row>
    <row r="278" spans="1:16" s="633" customFormat="1" ht="60" x14ac:dyDescent="0.25">
      <c r="A278" s="1357"/>
      <c r="B278" s="1542"/>
      <c r="C278" s="1544"/>
      <c r="D278" s="1542"/>
      <c r="E278" s="1542"/>
      <c r="F278" s="1542"/>
      <c r="G278" s="1545"/>
      <c r="H278" s="1544"/>
      <c r="I278" s="1542"/>
      <c r="J278" s="1279" t="s">
        <v>6533</v>
      </c>
      <c r="K278" s="498" t="s">
        <v>1175</v>
      </c>
      <c r="L278" s="549" t="s">
        <v>6309</v>
      </c>
      <c r="M278" s="695" t="str">
        <f>VLOOKUP(L278,CódigosRetorno!$A$1:$B$1779,2,FALSE)</f>
        <v>La sumatoria del total valor de venta - operaciones exoneradas de línea no corresponden al total</v>
      </c>
      <c r="N278" s="694" t="s">
        <v>475</v>
      </c>
      <c r="O278" s="698" t="s">
        <v>185</v>
      </c>
      <c r="P278" s="1357"/>
    </row>
    <row r="279" spans="1:16" ht="48" x14ac:dyDescent="0.25">
      <c r="A279" s="1357"/>
      <c r="B279" s="1542"/>
      <c r="C279" s="1544"/>
      <c r="D279" s="1542"/>
      <c r="E279" s="1542"/>
      <c r="F279" s="1542"/>
      <c r="G279" s="1545"/>
      <c r="H279" s="1544"/>
      <c r="I279" s="1542"/>
      <c r="J279" s="551" t="s">
        <v>6313</v>
      </c>
      <c r="K279" s="718" t="s">
        <v>201</v>
      </c>
      <c r="L279" s="716" t="s">
        <v>4283</v>
      </c>
      <c r="M279" s="551" t="str">
        <f>VLOOKUP(L279,CódigosRetorno!$A$1:$B$1779,2,FALSE)</f>
        <v>La sumatoria del total valor de venta - operaciones inafectas de línea no corresponden al total</v>
      </c>
      <c r="N279" s="694" t="s">
        <v>475</v>
      </c>
      <c r="O279" s="698" t="s">
        <v>185</v>
      </c>
      <c r="P279" s="1357"/>
    </row>
    <row r="280" spans="1:16" s="1161" customFormat="1" ht="60" x14ac:dyDescent="0.25">
      <c r="A280" s="1357"/>
      <c r="B280" s="1542"/>
      <c r="C280" s="1544"/>
      <c r="D280" s="1542"/>
      <c r="E280" s="1542"/>
      <c r="F280" s="1542"/>
      <c r="G280" s="1545"/>
      <c r="H280" s="1544"/>
      <c r="I280" s="1542"/>
      <c r="J280" s="1279" t="s">
        <v>6830</v>
      </c>
      <c r="K280" s="1137" t="s">
        <v>1175</v>
      </c>
      <c r="L280" s="1138" t="s">
        <v>6304</v>
      </c>
      <c r="M280" s="1131" t="str">
        <f>VLOOKUP(L280,CódigosRetorno!$A$1:$B$1779,2,FALSE)</f>
        <v>La sumatoria del total valor de venta - operaciones inafectas de línea no corresponden al total</v>
      </c>
      <c r="N280" s="1163" t="s">
        <v>475</v>
      </c>
      <c r="O280" s="1166" t="s">
        <v>185</v>
      </c>
      <c r="P280" s="1357"/>
    </row>
    <row r="281" spans="1:16" ht="48" x14ac:dyDescent="0.25">
      <c r="A281" s="1357"/>
      <c r="B281" s="1542"/>
      <c r="C281" s="1544"/>
      <c r="D281" s="1542"/>
      <c r="E281" s="1542"/>
      <c r="F281" s="1542"/>
      <c r="G281" s="1545"/>
      <c r="H281" s="1544"/>
      <c r="I281" s="1542"/>
      <c r="J281" s="551" t="s">
        <v>5912</v>
      </c>
      <c r="K281" s="718" t="s">
        <v>1175</v>
      </c>
      <c r="L281" s="716" t="s">
        <v>1420</v>
      </c>
      <c r="M281" s="551" t="str">
        <f>VLOOKUP(L281,CódigosRetorno!$A$1:$B$1779,2,FALSE)</f>
        <v>El total valor venta neta de oper. inafectas IGV debe ser mayor a 0.00 o debe existir oper. inafectas onerosas o de export.</v>
      </c>
      <c r="N281" s="580" t="s">
        <v>475</v>
      </c>
      <c r="O281" s="601" t="s">
        <v>185</v>
      </c>
      <c r="P281" s="1357"/>
    </row>
    <row r="282" spans="1:16" ht="48" x14ac:dyDescent="0.25">
      <c r="A282" s="1357"/>
      <c r="B282" s="1542"/>
      <c r="C282" s="1544"/>
      <c r="D282" s="1542"/>
      <c r="E282" s="1542"/>
      <c r="F282" s="1542"/>
      <c r="G282" s="1545"/>
      <c r="H282" s="1544"/>
      <c r="I282" s="1542"/>
      <c r="J282" s="551" t="s">
        <v>5913</v>
      </c>
      <c r="K282" s="716" t="s">
        <v>1175</v>
      </c>
      <c r="L282" s="717" t="s">
        <v>1419</v>
      </c>
      <c r="M282" s="551" t="str">
        <f>VLOOKUP(L282,CódigosRetorno!$A$1:$B$1779,2,FALSE)</f>
        <v>El total valor venta neta de oper. exoneradas IGV debe ser mayor a 0.00 o debe existir oper. exoneradas</v>
      </c>
      <c r="N282" s="580" t="s">
        <v>475</v>
      </c>
      <c r="O282" s="601" t="s">
        <v>185</v>
      </c>
      <c r="P282" s="1357"/>
    </row>
    <row r="283" spans="1:16" ht="36" x14ac:dyDescent="0.25">
      <c r="A283" s="1357"/>
      <c r="B283" s="1542"/>
      <c r="C283" s="1544"/>
      <c r="D283" s="1542"/>
      <c r="E283" s="1542"/>
      <c r="F283" s="1542"/>
      <c r="G283" s="1545"/>
      <c r="H283" s="1544"/>
      <c r="I283" s="1542"/>
      <c r="J283" s="581" t="s">
        <v>6233</v>
      </c>
      <c r="K283" s="597" t="s">
        <v>1175</v>
      </c>
      <c r="L283" s="596" t="s">
        <v>1414</v>
      </c>
      <c r="M283" s="581" t="str">
        <f>VLOOKUP(L283,CódigosRetorno!$A$1:$B$1779,2,FALSE)</f>
        <v>Si se utiliza la leyenda con código 2001, el total de operaciones exoneradas debe ser mayor a 0.00</v>
      </c>
      <c r="N283" s="580" t="s">
        <v>475</v>
      </c>
      <c r="O283" s="1168" t="s">
        <v>5681</v>
      </c>
      <c r="P283" s="1357"/>
    </row>
    <row r="284" spans="1:16" ht="36" x14ac:dyDescent="0.25">
      <c r="A284" s="1357"/>
      <c r="B284" s="1542"/>
      <c r="C284" s="1544"/>
      <c r="D284" s="1542"/>
      <c r="E284" s="1542"/>
      <c r="F284" s="1542"/>
      <c r="G284" s="1545"/>
      <c r="H284" s="1544"/>
      <c r="I284" s="1542"/>
      <c r="J284" s="581" t="s">
        <v>6232</v>
      </c>
      <c r="K284" s="597" t="s">
        <v>1175</v>
      </c>
      <c r="L284" s="596" t="s">
        <v>1413</v>
      </c>
      <c r="M284" s="581" t="str">
        <f>VLOOKUP(L284,CódigosRetorno!$A$1:$B$1779,2,FALSE)</f>
        <v>Si se utiliza la leyenda con código 2002, el total de operaciones exoneradas debe ser mayor a 0.00</v>
      </c>
      <c r="N284" s="580" t="s">
        <v>475</v>
      </c>
      <c r="O284" s="1168" t="s">
        <v>5681</v>
      </c>
      <c r="P284" s="1357"/>
    </row>
    <row r="285" spans="1:16" ht="36" x14ac:dyDescent="0.25">
      <c r="A285" s="1357"/>
      <c r="B285" s="1542"/>
      <c r="C285" s="1544"/>
      <c r="D285" s="1542"/>
      <c r="E285" s="1542"/>
      <c r="F285" s="1542"/>
      <c r="G285" s="1545"/>
      <c r="H285" s="1544"/>
      <c r="I285" s="1542"/>
      <c r="J285" s="581" t="s">
        <v>6231</v>
      </c>
      <c r="K285" s="597" t="s">
        <v>1175</v>
      </c>
      <c r="L285" s="596" t="s">
        <v>1412</v>
      </c>
      <c r="M285" s="581" t="str">
        <f>VLOOKUP(L285,CódigosRetorno!$A$1:$B$1779,2,FALSE)</f>
        <v>Si se utiliza la leyenda con código 2003, el total de operaciones exoneradas debe ser mayor a 0.00</v>
      </c>
      <c r="N285" s="580" t="s">
        <v>475</v>
      </c>
      <c r="O285" s="1168" t="s">
        <v>5681</v>
      </c>
      <c r="P285" s="1357"/>
    </row>
    <row r="286" spans="1:16" ht="36" x14ac:dyDescent="0.25">
      <c r="A286" s="1357"/>
      <c r="B286" s="1542"/>
      <c r="C286" s="1544"/>
      <c r="D286" s="1542"/>
      <c r="E286" s="1542"/>
      <c r="F286" s="1542"/>
      <c r="G286" s="1545"/>
      <c r="H286" s="1544"/>
      <c r="I286" s="1542"/>
      <c r="J286" s="551" t="s">
        <v>6251</v>
      </c>
      <c r="K286" s="716" t="s">
        <v>1175</v>
      </c>
      <c r="L286" s="717" t="s">
        <v>4398</v>
      </c>
      <c r="M286" s="551" t="str">
        <f>VLOOKUP(L286,CódigosRetorno!$A$1:$B$1779,2,FALSE)</f>
        <v>Si se utiliza la leyenda con código 2007, el total de operaciones exoneradas debe ser mayor a 0.00</v>
      </c>
      <c r="N286" s="694" t="s">
        <v>475</v>
      </c>
      <c r="O286" s="692" t="s">
        <v>185</v>
      </c>
      <c r="P286" s="1357"/>
    </row>
    <row r="287" spans="1:16" ht="36" x14ac:dyDescent="0.25">
      <c r="A287" s="1357"/>
      <c r="B287" s="1542"/>
      <c r="C287" s="1544"/>
      <c r="D287" s="1542"/>
      <c r="E287" s="1542"/>
      <c r="F287" s="1542"/>
      <c r="G287" s="1545"/>
      <c r="H287" s="1544"/>
      <c r="I287" s="1542"/>
      <c r="J287" s="807" t="s">
        <v>5879</v>
      </c>
      <c r="K287" s="808" t="s">
        <v>1175</v>
      </c>
      <c r="L287" s="809" t="s">
        <v>4400</v>
      </c>
      <c r="M287" s="807" t="str">
        <f>VLOOKUP(L287,CódigosRetorno!$A$1:$B$1779,2,FALSE)</f>
        <v>Si se utiliza la leyenda con código 2008, el total de operaciones exoneradas debe ser mayor a 0.00</v>
      </c>
      <c r="N287" s="694" t="s">
        <v>475</v>
      </c>
      <c r="O287" s="1168" t="s">
        <v>5681</v>
      </c>
      <c r="P287" s="1357"/>
    </row>
    <row r="288" spans="1:16" ht="36" x14ac:dyDescent="0.25">
      <c r="A288" s="1357"/>
      <c r="B288" s="1542"/>
      <c r="C288" s="1544"/>
      <c r="D288" s="1542"/>
      <c r="E288" s="1542"/>
      <c r="F288" s="1542"/>
      <c r="G288" s="1545"/>
      <c r="H288" s="1544"/>
      <c r="I288" s="1542"/>
      <c r="J288" s="551" t="s">
        <v>5830</v>
      </c>
      <c r="K288" s="716" t="s">
        <v>201</v>
      </c>
      <c r="L288" s="717" t="s">
        <v>1782</v>
      </c>
      <c r="M288" s="551" t="str">
        <f>VLOOKUP(L288,CódigosRetorno!$A$1:$B$1779,2,FALSE)</f>
        <v>Operacion gratuita,  debe consignar Total valor venta - operaciones gratuitas  mayor a cero</v>
      </c>
      <c r="N288" s="580" t="s">
        <v>475</v>
      </c>
      <c r="O288" s="582" t="s">
        <v>185</v>
      </c>
      <c r="P288" s="1357"/>
    </row>
    <row r="289" spans="1:16" ht="36" x14ac:dyDescent="0.25">
      <c r="A289" s="1357"/>
      <c r="B289" s="1542"/>
      <c r="C289" s="1544"/>
      <c r="D289" s="1542"/>
      <c r="E289" s="1542"/>
      <c r="F289" s="1542"/>
      <c r="G289" s="1545"/>
      <c r="H289" s="1544"/>
      <c r="I289" s="1542"/>
      <c r="J289" s="551" t="s">
        <v>5831</v>
      </c>
      <c r="K289" s="716" t="s">
        <v>201</v>
      </c>
      <c r="L289" s="720" t="s">
        <v>2002</v>
      </c>
      <c r="M289" s="551" t="str">
        <f>VLOOKUP(L289,CódigosRetorno!$A$1:$B$1779,2,FALSE)</f>
        <v>Si existe leyenda Transferencia Gratuita debe consignar Total Valor de Venta de Operaciones Gratuitas</v>
      </c>
      <c r="N289" s="580" t="s">
        <v>475</v>
      </c>
      <c r="O289" s="582" t="s">
        <v>185</v>
      </c>
      <c r="P289" s="1357"/>
    </row>
    <row r="290" spans="1:16" ht="36" x14ac:dyDescent="0.25">
      <c r="A290" s="1357"/>
      <c r="B290" s="1542"/>
      <c r="C290" s="1544"/>
      <c r="D290" s="1542"/>
      <c r="E290" s="1542"/>
      <c r="F290" s="582" t="s">
        <v>13</v>
      </c>
      <c r="G290" s="580" t="s">
        <v>2647</v>
      </c>
      <c r="H290" s="603" t="s">
        <v>4504</v>
      </c>
      <c r="I290" s="582">
        <v>1</v>
      </c>
      <c r="J290" s="604" t="s">
        <v>5836</v>
      </c>
      <c r="K290" s="549" t="s">
        <v>201</v>
      </c>
      <c r="L290" s="550" t="s">
        <v>756</v>
      </c>
      <c r="M290" s="581" t="str">
        <f>VLOOKUP(L290,CódigosRetorno!$A$1:$B$1779,2,FALSE)</f>
        <v>La moneda debe ser la misma en todo el documento. Salvo las percepciones que sólo son en moneda nacional.</v>
      </c>
      <c r="N290" s="580" t="s">
        <v>475</v>
      </c>
      <c r="O290" s="582" t="s">
        <v>5453</v>
      </c>
      <c r="P290" s="1357"/>
    </row>
    <row r="291" spans="1:16" ht="36" x14ac:dyDescent="0.25">
      <c r="A291" s="1357"/>
      <c r="B291" s="1542"/>
      <c r="C291" s="1544"/>
      <c r="D291" s="1542"/>
      <c r="E291" s="1542"/>
      <c r="F291" s="1542"/>
      <c r="G291" s="1545" t="s">
        <v>4522</v>
      </c>
      <c r="H291" s="1543" t="s">
        <v>5774</v>
      </c>
      <c r="I291" s="1542">
        <v>1</v>
      </c>
      <c r="J291" s="1279" t="s">
        <v>6512</v>
      </c>
      <c r="K291" s="597" t="s">
        <v>201</v>
      </c>
      <c r="L291" s="596" t="s">
        <v>2399</v>
      </c>
      <c r="M291" s="581" t="str">
        <f>VLOOKUP(L291,CódigosRetorno!$A$1:$B$1779,2,FALSE)</f>
        <v>El dato ingresado en TaxAmount no cumple con el formato establecido</v>
      </c>
      <c r="N291" s="580" t="s">
        <v>475</v>
      </c>
      <c r="O291" s="601" t="s">
        <v>185</v>
      </c>
      <c r="P291" s="1357"/>
    </row>
    <row r="292" spans="1:16" ht="48" x14ac:dyDescent="0.25">
      <c r="A292" s="1357"/>
      <c r="B292" s="1542"/>
      <c r="C292" s="1544"/>
      <c r="D292" s="1542"/>
      <c r="E292" s="1542"/>
      <c r="F292" s="1542"/>
      <c r="G292" s="1545"/>
      <c r="H292" s="1543"/>
      <c r="I292" s="1542"/>
      <c r="J292" s="581" t="s">
        <v>6143</v>
      </c>
      <c r="K292" s="580" t="s">
        <v>201</v>
      </c>
      <c r="L292" s="597" t="s">
        <v>2781</v>
      </c>
      <c r="M292" s="581" t="str">
        <f>VLOOKUP(L292,CódigosRetorno!$A$1:$B$1779,2,FALSE)</f>
        <v xml:space="preserve">El monto total del impuestos sobre el valor de venta de operaciones gratuitas/inafectas/exoneradas debe ser igual a 0.00 </v>
      </c>
      <c r="N292" s="580" t="s">
        <v>475</v>
      </c>
      <c r="O292" s="601" t="s">
        <v>185</v>
      </c>
      <c r="P292" s="1357"/>
    </row>
    <row r="293" spans="1:16" ht="36" x14ac:dyDescent="0.25">
      <c r="A293" s="1357"/>
      <c r="B293" s="1542"/>
      <c r="C293" s="1544"/>
      <c r="D293" s="1542"/>
      <c r="E293" s="1542"/>
      <c r="F293" s="582" t="s">
        <v>13</v>
      </c>
      <c r="G293" s="580" t="s">
        <v>2647</v>
      </c>
      <c r="H293" s="603" t="s">
        <v>4504</v>
      </c>
      <c r="I293" s="582">
        <v>1</v>
      </c>
      <c r="J293" s="604" t="s">
        <v>5836</v>
      </c>
      <c r="K293" s="549" t="s">
        <v>201</v>
      </c>
      <c r="L293" s="550" t="s">
        <v>756</v>
      </c>
      <c r="M293" s="581" t="str">
        <f>VLOOKUP(L293,CódigosRetorno!$A$1:$B$1779,2,FALSE)</f>
        <v>La moneda debe ser la misma en todo el documento. Salvo las percepciones que sólo son en moneda nacional.</v>
      </c>
      <c r="N293" s="580" t="s">
        <v>475</v>
      </c>
      <c r="O293" s="582" t="s">
        <v>5453</v>
      </c>
      <c r="P293" s="1357"/>
    </row>
    <row r="294" spans="1:16" ht="24" x14ac:dyDescent="0.25">
      <c r="A294" s="1357"/>
      <c r="B294" s="1542"/>
      <c r="C294" s="1544"/>
      <c r="D294" s="1542"/>
      <c r="E294" s="1542"/>
      <c r="F294" s="1542" t="s">
        <v>44</v>
      </c>
      <c r="G294" s="1545" t="s">
        <v>2908</v>
      </c>
      <c r="H294" s="1544" t="s">
        <v>4609</v>
      </c>
      <c r="I294" s="1542">
        <v>1</v>
      </c>
      <c r="J294" s="581" t="s">
        <v>3119</v>
      </c>
      <c r="K294" s="580" t="s">
        <v>201</v>
      </c>
      <c r="L294" s="108" t="s">
        <v>4095</v>
      </c>
      <c r="M294" s="581" t="str">
        <f>VLOOKUP(L294,CódigosRetorno!$A$1:$B$1779,2,FALSE)</f>
        <v>el XML no contiene el tag o no existe información de código de tributo.</v>
      </c>
      <c r="N294" s="580" t="s">
        <v>475</v>
      </c>
      <c r="O294" s="601" t="s">
        <v>185</v>
      </c>
      <c r="P294" s="1357"/>
    </row>
    <row r="295" spans="1:16" ht="24" x14ac:dyDescent="0.25">
      <c r="A295" s="1357"/>
      <c r="B295" s="1542"/>
      <c r="C295" s="1544"/>
      <c r="D295" s="1542"/>
      <c r="E295" s="1542"/>
      <c r="F295" s="1542"/>
      <c r="G295" s="1545"/>
      <c r="H295" s="1544"/>
      <c r="I295" s="1542"/>
      <c r="J295" s="583" t="s">
        <v>4523</v>
      </c>
      <c r="K295" s="597" t="s">
        <v>201</v>
      </c>
      <c r="L295" s="596" t="s">
        <v>2788</v>
      </c>
      <c r="M295" s="581" t="str">
        <f>VLOOKUP(L295,CódigosRetorno!$A$1:$B$1779,2,FALSE)</f>
        <v>El dato ingresado como codigo de tributo global no corresponde al valor esperado.</v>
      </c>
      <c r="N295" s="580" t="s">
        <v>475</v>
      </c>
      <c r="O295" s="582" t="s">
        <v>5678</v>
      </c>
      <c r="P295" s="1357"/>
    </row>
    <row r="296" spans="1:16" ht="24" x14ac:dyDescent="0.25">
      <c r="A296" s="1357"/>
      <c r="B296" s="1542"/>
      <c r="C296" s="1544"/>
      <c r="D296" s="1542"/>
      <c r="E296" s="1542"/>
      <c r="F296" s="1542"/>
      <c r="G296" s="1545"/>
      <c r="H296" s="1544"/>
      <c r="I296" s="1542"/>
      <c r="J296" s="586" t="s">
        <v>4526</v>
      </c>
      <c r="K296" s="596" t="s">
        <v>201</v>
      </c>
      <c r="L296" s="596" t="s">
        <v>4322</v>
      </c>
      <c r="M296" s="581" t="str">
        <f>VLOOKUP(L296,CódigosRetorno!$A$1:$B$1779,2,FALSE)</f>
        <v>El código de tributo no debe repetirse a nivel de totales</v>
      </c>
      <c r="N296" s="580" t="s">
        <v>475</v>
      </c>
      <c r="O296" s="538" t="s">
        <v>185</v>
      </c>
      <c r="P296" s="1357"/>
    </row>
    <row r="297" spans="1:16" ht="36" x14ac:dyDescent="0.25">
      <c r="A297" s="1357"/>
      <c r="B297" s="1542"/>
      <c r="C297" s="1544"/>
      <c r="D297" s="1542"/>
      <c r="E297" s="1542"/>
      <c r="F297" s="1542"/>
      <c r="G297" s="1545"/>
      <c r="H297" s="1544"/>
      <c r="I297" s="1542"/>
      <c r="J297" s="551" t="s">
        <v>6047</v>
      </c>
      <c r="K297" s="716" t="s">
        <v>201</v>
      </c>
      <c r="L297" s="717" t="s">
        <v>5008</v>
      </c>
      <c r="M297" s="551" t="str">
        <f>VLOOKUP(L297,CódigosRetorno!$A$1:$B$1779,2,FALSE)</f>
        <v>El dato ingresado como codigo de tributo global es invalido para tipo de operación.</v>
      </c>
      <c r="N297" s="580" t="s">
        <v>475</v>
      </c>
      <c r="O297" s="601" t="s">
        <v>185</v>
      </c>
      <c r="P297" s="1357"/>
    </row>
    <row r="298" spans="1:16" ht="48" x14ac:dyDescent="0.25">
      <c r="A298" s="1357"/>
      <c r="B298" s="1542"/>
      <c r="C298" s="1544"/>
      <c r="D298" s="1542"/>
      <c r="E298" s="1542"/>
      <c r="F298" s="1542"/>
      <c r="G298" s="1545"/>
      <c r="H298" s="1544"/>
      <c r="I298" s="1542"/>
      <c r="J298" s="581" t="s">
        <v>6040</v>
      </c>
      <c r="K298" s="597" t="s">
        <v>201</v>
      </c>
      <c r="L298" s="596" t="s">
        <v>5008</v>
      </c>
      <c r="M298" s="581" t="str">
        <f>VLOOKUP(L298,CódigosRetorno!$A$1:$B$1779,2,FALSE)</f>
        <v>El dato ingresado como codigo de tributo global es invalido para tipo de operación.</v>
      </c>
      <c r="N298" s="580" t="s">
        <v>475</v>
      </c>
      <c r="O298" s="601" t="s">
        <v>185</v>
      </c>
      <c r="P298" s="1357"/>
    </row>
    <row r="299" spans="1:16" ht="24" x14ac:dyDescent="0.25">
      <c r="A299" s="1357"/>
      <c r="B299" s="1542"/>
      <c r="C299" s="1544"/>
      <c r="D299" s="1542"/>
      <c r="E299" s="1542" t="s">
        <v>9</v>
      </c>
      <c r="F299" s="1542"/>
      <c r="G299" s="582" t="s">
        <v>4508</v>
      </c>
      <c r="H299" s="581" t="s">
        <v>4436</v>
      </c>
      <c r="I299" s="582" t="s">
        <v>4420</v>
      </c>
      <c r="J299" s="581" t="s">
        <v>5007</v>
      </c>
      <c r="K299" s="580" t="s">
        <v>1175</v>
      </c>
      <c r="L299" s="597" t="s">
        <v>4939</v>
      </c>
      <c r="M299" s="581" t="str">
        <f>VLOOKUP(L299,CódigosRetorno!$A$1:$B$1779,2,FALSE)</f>
        <v>El dato ingresado como atributo @schemeName es incorrecto.</v>
      </c>
      <c r="N299" s="580" t="s">
        <v>475</v>
      </c>
      <c r="O299" s="601" t="s">
        <v>185</v>
      </c>
      <c r="P299" s="1357"/>
    </row>
    <row r="300" spans="1:16" ht="24" x14ac:dyDescent="0.25">
      <c r="A300" s="1357"/>
      <c r="B300" s="1542"/>
      <c r="C300" s="1544"/>
      <c r="D300" s="1542"/>
      <c r="E300" s="1542"/>
      <c r="F300" s="1542"/>
      <c r="G300" s="582" t="s">
        <v>4418</v>
      </c>
      <c r="H300" s="581" t="s">
        <v>4437</v>
      </c>
      <c r="I300" s="582" t="s">
        <v>4420</v>
      </c>
      <c r="J300" s="581" t="s">
        <v>4931</v>
      </c>
      <c r="K300" s="580" t="s">
        <v>1175</v>
      </c>
      <c r="L300" s="597" t="s">
        <v>4940</v>
      </c>
      <c r="M300" s="581" t="str">
        <f>VLOOKUP(L300,CódigosRetorno!$A$1:$B$1779,2,FALSE)</f>
        <v>El dato ingresado como atributo @schemeAgencyName es incorrecto.</v>
      </c>
      <c r="N300" s="580" t="s">
        <v>475</v>
      </c>
      <c r="O300" s="601" t="s">
        <v>185</v>
      </c>
      <c r="P300" s="1357"/>
    </row>
    <row r="301" spans="1:16" ht="48" x14ac:dyDescent="0.25">
      <c r="A301" s="1357"/>
      <c r="B301" s="1542"/>
      <c r="C301" s="1544"/>
      <c r="D301" s="1542"/>
      <c r="E301" s="1542"/>
      <c r="F301" s="1542"/>
      <c r="G301" s="582" t="s">
        <v>5009</v>
      </c>
      <c r="H301" s="603" t="s">
        <v>4439</v>
      </c>
      <c r="I301" s="582" t="s">
        <v>4420</v>
      </c>
      <c r="J301" s="581" t="s">
        <v>5010</v>
      </c>
      <c r="K301" s="549" t="s">
        <v>1175</v>
      </c>
      <c r="L301" s="550" t="s">
        <v>4941</v>
      </c>
      <c r="M301" s="581" t="str">
        <f>VLOOKUP(L301,CódigosRetorno!$A$1:$B$1779,2,FALSE)</f>
        <v>El dato ingresado como atributo @schemeURI es incorrecto.</v>
      </c>
      <c r="N301" s="580" t="s">
        <v>475</v>
      </c>
      <c r="O301" s="601" t="s">
        <v>185</v>
      </c>
      <c r="P301" s="1357"/>
    </row>
    <row r="302" spans="1:16" ht="24" x14ac:dyDescent="0.25">
      <c r="A302" s="1357"/>
      <c r="B302" s="1542"/>
      <c r="C302" s="1544"/>
      <c r="D302" s="1542"/>
      <c r="E302" s="1542" t="s">
        <v>9</v>
      </c>
      <c r="F302" s="1542" t="s">
        <v>46</v>
      </c>
      <c r="G302" s="1545" t="s">
        <v>2908</v>
      </c>
      <c r="H302" s="1543" t="s">
        <v>4524</v>
      </c>
      <c r="I302" s="1542">
        <v>1</v>
      </c>
      <c r="J302" s="581" t="s">
        <v>3119</v>
      </c>
      <c r="K302" s="597" t="s">
        <v>201</v>
      </c>
      <c r="L302" s="596" t="s">
        <v>2393</v>
      </c>
      <c r="M302" s="581" t="str">
        <f>VLOOKUP(L302,CódigosRetorno!$A$1:$B$1779,2,FALSE)</f>
        <v>El XML no contiene el tag TaxScheme Name de impuestos globales</v>
      </c>
      <c r="N302" s="580" t="s">
        <v>475</v>
      </c>
      <c r="O302" s="601" t="s">
        <v>185</v>
      </c>
      <c r="P302" s="1357"/>
    </row>
    <row r="303" spans="1:16" ht="24" x14ac:dyDescent="0.25">
      <c r="A303" s="1357"/>
      <c r="B303" s="1542"/>
      <c r="C303" s="1544"/>
      <c r="D303" s="1542"/>
      <c r="E303" s="1542"/>
      <c r="F303" s="1542"/>
      <c r="G303" s="1545"/>
      <c r="H303" s="1543"/>
      <c r="I303" s="1542"/>
      <c r="J303" s="583" t="s">
        <v>6172</v>
      </c>
      <c r="K303" s="597" t="s">
        <v>201</v>
      </c>
      <c r="L303" s="596" t="s">
        <v>3642</v>
      </c>
      <c r="M303" s="581" t="str">
        <f>VLOOKUP(L303,CódigosRetorno!$A$1:$B$1779,2,FALSE)</f>
        <v>El valor del tag nombre del tributo no corresponde al esperado.</v>
      </c>
      <c r="N303" s="580" t="s">
        <v>475</v>
      </c>
      <c r="O303" s="582" t="s">
        <v>5678</v>
      </c>
      <c r="P303" s="1357"/>
    </row>
    <row r="304" spans="1:16" ht="24" x14ac:dyDescent="0.25">
      <c r="A304" s="1357"/>
      <c r="B304" s="1542"/>
      <c r="C304" s="1544"/>
      <c r="D304" s="1542"/>
      <c r="E304" s="1542"/>
      <c r="F304" s="1542" t="s">
        <v>13</v>
      </c>
      <c r="G304" s="1545" t="s">
        <v>2908</v>
      </c>
      <c r="H304" s="1543" t="s">
        <v>4615</v>
      </c>
      <c r="I304" s="1542">
        <v>1</v>
      </c>
      <c r="J304" s="581" t="s">
        <v>3119</v>
      </c>
      <c r="K304" s="597" t="s">
        <v>201</v>
      </c>
      <c r="L304" s="596" t="s">
        <v>2395</v>
      </c>
      <c r="M304" s="581" t="str">
        <f>VLOOKUP(L304,CódigosRetorno!$A$1:$B$1779,2,FALSE)</f>
        <v>El XML no contiene el tag código de tributo internacional de impuestos globales</v>
      </c>
      <c r="N304" s="580" t="s">
        <v>475</v>
      </c>
      <c r="O304" s="582" t="s">
        <v>185</v>
      </c>
      <c r="P304" s="1357"/>
    </row>
    <row r="305" spans="1:16" ht="36" x14ac:dyDescent="0.25">
      <c r="A305" s="1357"/>
      <c r="B305" s="1542"/>
      <c r="C305" s="1544"/>
      <c r="D305" s="1542"/>
      <c r="E305" s="1542"/>
      <c r="F305" s="1542"/>
      <c r="G305" s="1545"/>
      <c r="H305" s="1543"/>
      <c r="I305" s="1542"/>
      <c r="J305" s="583" t="s">
        <v>6170</v>
      </c>
      <c r="K305" s="597" t="s">
        <v>201</v>
      </c>
      <c r="L305" s="596" t="s">
        <v>3638</v>
      </c>
      <c r="M305" s="581" t="str">
        <f>VLOOKUP(L305,CódigosRetorno!$A$1:$B$1779,2,FALSE)</f>
        <v>El valor del tag codigo de tributo internacional no corresponde al esperado.</v>
      </c>
      <c r="N305" s="580" t="s">
        <v>475</v>
      </c>
      <c r="O305" s="582" t="s">
        <v>5678</v>
      </c>
      <c r="P305" s="1357"/>
    </row>
    <row r="306" spans="1:16" ht="36" x14ac:dyDescent="0.25">
      <c r="A306" s="1357"/>
      <c r="B306" s="1542">
        <v>42</v>
      </c>
      <c r="C306" s="1544" t="s">
        <v>5864</v>
      </c>
      <c r="D306" s="1542" t="s">
        <v>3</v>
      </c>
      <c r="E306" s="1542" t="s">
        <v>9</v>
      </c>
      <c r="F306" s="1542" t="s">
        <v>12</v>
      </c>
      <c r="G306" s="1545" t="s">
        <v>4597</v>
      </c>
      <c r="H306" s="1544" t="s">
        <v>5601</v>
      </c>
      <c r="I306" s="1542">
        <v>1</v>
      </c>
      <c r="J306" s="1279" t="s">
        <v>6512</v>
      </c>
      <c r="K306" s="580" t="s">
        <v>201</v>
      </c>
      <c r="L306" s="597" t="s">
        <v>4212</v>
      </c>
      <c r="M306" s="581" t="str">
        <f>VLOOKUP(L306,CódigosRetorno!$A$1:$B$1779,2,FALSE)</f>
        <v>El dato ingresado en el total valor de venta globales no cumple con el formato establecido</v>
      </c>
      <c r="N306" s="580" t="s">
        <v>475</v>
      </c>
      <c r="O306" s="114" t="s">
        <v>185</v>
      </c>
      <c r="P306" s="1357"/>
    </row>
    <row r="307" spans="1:16" ht="48" x14ac:dyDescent="0.25">
      <c r="A307" s="1357"/>
      <c r="B307" s="1542"/>
      <c r="C307" s="1544"/>
      <c r="D307" s="1542"/>
      <c r="E307" s="1542"/>
      <c r="F307" s="1542"/>
      <c r="G307" s="1545"/>
      <c r="H307" s="1544"/>
      <c r="I307" s="1542"/>
      <c r="J307" s="551" t="s">
        <v>4521</v>
      </c>
      <c r="K307" s="718" t="s">
        <v>201</v>
      </c>
      <c r="L307" s="716" t="s">
        <v>4091</v>
      </c>
      <c r="M307" s="551" t="str">
        <f>VLOOKUP(L307,CódigosRetorno!$A$1:$B$1779,2,FALSE)</f>
        <v>La sumatoria del total valor de venta - operaciones gratuitas de línea no corresponden al total</v>
      </c>
      <c r="N307" s="718" t="s">
        <v>475</v>
      </c>
      <c r="O307" s="723" t="s">
        <v>185</v>
      </c>
      <c r="P307" s="1357"/>
    </row>
    <row r="308" spans="1:16" s="633" customFormat="1" ht="48" x14ac:dyDescent="0.25">
      <c r="A308" s="1357"/>
      <c r="B308" s="1542"/>
      <c r="C308" s="1544"/>
      <c r="D308" s="1542"/>
      <c r="E308" s="1542"/>
      <c r="F308" s="1542"/>
      <c r="G308" s="1545"/>
      <c r="H308" s="1544"/>
      <c r="I308" s="1542"/>
      <c r="J308" s="695" t="s">
        <v>5867</v>
      </c>
      <c r="K308" s="498" t="s">
        <v>1175</v>
      </c>
      <c r="L308" s="549" t="s">
        <v>6310</v>
      </c>
      <c r="M308" s="695" t="str">
        <f>VLOOKUP(L308,CódigosRetorno!$A$1:$B$1779,2,FALSE)</f>
        <v>La sumatoria del total valor de venta - operaciones gratuitas de línea no corresponden al total</v>
      </c>
      <c r="N308" s="498" t="s">
        <v>475</v>
      </c>
      <c r="O308" s="441" t="s">
        <v>185</v>
      </c>
      <c r="P308" s="1357"/>
    </row>
    <row r="309" spans="1:16" ht="60" x14ac:dyDescent="0.25">
      <c r="A309" s="1357"/>
      <c r="B309" s="1542"/>
      <c r="C309" s="1544"/>
      <c r="D309" s="1542"/>
      <c r="E309" s="1542"/>
      <c r="F309" s="1542"/>
      <c r="G309" s="1545"/>
      <c r="H309" s="1544"/>
      <c r="I309" s="1542"/>
      <c r="J309" s="1279" t="s">
        <v>6567</v>
      </c>
      <c r="K309" s="597" t="s">
        <v>201</v>
      </c>
      <c r="L309" s="596" t="s">
        <v>1782</v>
      </c>
      <c r="M309" s="581" t="str">
        <f>VLOOKUP(L309,CódigosRetorno!$A$1:$B$1779,2,FALSE)</f>
        <v>Operacion gratuita,  debe consignar Total valor venta - operaciones gratuitas  mayor a cero</v>
      </c>
      <c r="N309" s="580" t="s">
        <v>475</v>
      </c>
      <c r="O309" s="582" t="s">
        <v>185</v>
      </c>
      <c r="P309" s="1357"/>
    </row>
    <row r="310" spans="1:16" ht="36" x14ac:dyDescent="0.25">
      <c r="A310" s="1357"/>
      <c r="B310" s="1542"/>
      <c r="C310" s="1544"/>
      <c r="D310" s="1542"/>
      <c r="E310" s="1542"/>
      <c r="F310" s="1542"/>
      <c r="G310" s="1545"/>
      <c r="H310" s="1544"/>
      <c r="I310" s="1542"/>
      <c r="J310" s="581" t="s">
        <v>5996</v>
      </c>
      <c r="K310" s="597" t="s">
        <v>201</v>
      </c>
      <c r="L310" s="108" t="s">
        <v>2002</v>
      </c>
      <c r="M310" s="581" t="str">
        <f>VLOOKUP(L310,CódigosRetorno!$A$1:$B$1779,2,FALSE)</f>
        <v>Si existe leyenda Transferencia Gratuita debe consignar Total Valor de Venta de Operaciones Gratuitas</v>
      </c>
      <c r="N310" s="580" t="s">
        <v>475</v>
      </c>
      <c r="O310" s="582" t="s">
        <v>185</v>
      </c>
      <c r="P310" s="1357"/>
    </row>
    <row r="311" spans="1:16" ht="36" x14ac:dyDescent="0.25">
      <c r="A311" s="1357"/>
      <c r="B311" s="1542"/>
      <c r="C311" s="1544"/>
      <c r="D311" s="1542"/>
      <c r="E311" s="1542"/>
      <c r="F311" s="582" t="s">
        <v>13</v>
      </c>
      <c r="G311" s="580" t="s">
        <v>2647</v>
      </c>
      <c r="H311" s="603" t="s">
        <v>4504</v>
      </c>
      <c r="I311" s="582">
        <v>1</v>
      </c>
      <c r="J311" s="604" t="s">
        <v>5836</v>
      </c>
      <c r="K311" s="549" t="s">
        <v>201</v>
      </c>
      <c r="L311" s="550" t="s">
        <v>756</v>
      </c>
      <c r="M311" s="581" t="str">
        <f>VLOOKUP(L311,CódigosRetorno!$A$1:$B$1779,2,FALSE)</f>
        <v>La moneda debe ser la misma en todo el documento. Salvo las percepciones que sólo son en moneda nacional.</v>
      </c>
      <c r="N311" s="580" t="s">
        <v>475</v>
      </c>
      <c r="O311" s="582" t="s">
        <v>5453</v>
      </c>
      <c r="P311" s="1357"/>
    </row>
    <row r="312" spans="1:16" ht="36" x14ac:dyDescent="0.25">
      <c r="A312" s="1357"/>
      <c r="B312" s="1542"/>
      <c r="C312" s="1544"/>
      <c r="D312" s="1542"/>
      <c r="E312" s="1542"/>
      <c r="F312" s="1542"/>
      <c r="G312" s="1681" t="s">
        <v>16</v>
      </c>
      <c r="H312" s="1543" t="s">
        <v>5774</v>
      </c>
      <c r="I312" s="1542">
        <v>1</v>
      </c>
      <c r="J312" s="1279" t="s">
        <v>6512</v>
      </c>
      <c r="K312" s="597" t="s">
        <v>201</v>
      </c>
      <c r="L312" s="596" t="s">
        <v>2399</v>
      </c>
      <c r="M312" s="581" t="str">
        <f>VLOOKUP(L312,CódigosRetorno!$A$1:$B$1779,2,FALSE)</f>
        <v>El dato ingresado en TaxAmount no cumple con el formato establecido</v>
      </c>
      <c r="N312" s="580" t="s">
        <v>475</v>
      </c>
      <c r="O312" s="601" t="s">
        <v>185</v>
      </c>
      <c r="P312" s="1357"/>
    </row>
    <row r="313" spans="1:16" s="963" customFormat="1" ht="36" x14ac:dyDescent="0.25">
      <c r="A313" s="1357"/>
      <c r="B313" s="1542"/>
      <c r="C313" s="1544"/>
      <c r="D313" s="1542"/>
      <c r="E313" s="1542"/>
      <c r="F313" s="1542"/>
      <c r="G313" s="1681"/>
      <c r="H313" s="1543"/>
      <c r="I313" s="1542"/>
      <c r="J313" s="977" t="s">
        <v>5868</v>
      </c>
      <c r="K313" s="978" t="s">
        <v>201</v>
      </c>
      <c r="L313" s="979" t="s">
        <v>5039</v>
      </c>
      <c r="M313" s="967" t="str">
        <f>VLOOKUP(L313,CódigosRetorno!$A$1:$B$1779,2,FALSE)</f>
        <v>La sumatoria de los IGV de operaciones gratuitas de la línea (codigo tributo 9996) no corresponden al total</v>
      </c>
      <c r="N313" s="965"/>
      <c r="O313" s="968"/>
      <c r="P313" s="1357"/>
    </row>
    <row r="314" spans="1:16" ht="48" x14ac:dyDescent="0.25">
      <c r="A314" s="1357"/>
      <c r="B314" s="1542"/>
      <c r="C314" s="1544"/>
      <c r="D314" s="1542"/>
      <c r="E314" s="1542"/>
      <c r="F314" s="1542"/>
      <c r="G314" s="1681"/>
      <c r="H314" s="1543"/>
      <c r="I314" s="1542"/>
      <c r="J314" s="1279" t="s">
        <v>6546</v>
      </c>
      <c r="K314" s="973" t="s">
        <v>1175</v>
      </c>
      <c r="L314" s="974" t="s">
        <v>6331</v>
      </c>
      <c r="M314" s="581" t="str">
        <f>VLOOKUP(L314,CódigosRetorno!$A$1:$B$1779,2,FALSE)</f>
        <v>La sumatoria de los IGV de operaciones gratuitas de la línea (codigo tributo 9996) no corresponden al total</v>
      </c>
      <c r="N314" s="580" t="s">
        <v>475</v>
      </c>
      <c r="O314" s="601" t="s">
        <v>185</v>
      </c>
      <c r="P314" s="1357"/>
    </row>
    <row r="315" spans="1:16" ht="36" x14ac:dyDescent="0.25">
      <c r="A315" s="1357"/>
      <c r="B315" s="1542"/>
      <c r="C315" s="1544"/>
      <c r="D315" s="1542"/>
      <c r="E315" s="1542"/>
      <c r="F315" s="582" t="s">
        <v>13</v>
      </c>
      <c r="G315" s="580" t="s">
        <v>2647</v>
      </c>
      <c r="H315" s="603" t="s">
        <v>4504</v>
      </c>
      <c r="I315" s="582">
        <v>1</v>
      </c>
      <c r="J315" s="604" t="s">
        <v>5836</v>
      </c>
      <c r="K315" s="549" t="s">
        <v>201</v>
      </c>
      <c r="L315" s="550" t="s">
        <v>756</v>
      </c>
      <c r="M315" s="581" t="str">
        <f>VLOOKUP(L315,CódigosRetorno!$A$1:$B$1779,2,FALSE)</f>
        <v>La moneda debe ser la misma en todo el documento. Salvo las percepciones que sólo son en moneda nacional.</v>
      </c>
      <c r="N315" s="580" t="s">
        <v>475</v>
      </c>
      <c r="O315" s="582" t="s">
        <v>5453</v>
      </c>
      <c r="P315" s="1357"/>
    </row>
    <row r="316" spans="1:16" ht="24" x14ac:dyDescent="0.25">
      <c r="A316" s="1357"/>
      <c r="B316" s="1542"/>
      <c r="C316" s="1544"/>
      <c r="D316" s="1542"/>
      <c r="E316" s="1542"/>
      <c r="F316" s="1542" t="s">
        <v>44</v>
      </c>
      <c r="G316" s="1545" t="s">
        <v>2908</v>
      </c>
      <c r="H316" s="1544" t="s">
        <v>4609</v>
      </c>
      <c r="I316" s="1542">
        <v>1</v>
      </c>
      <c r="J316" s="581" t="s">
        <v>3119</v>
      </c>
      <c r="K316" s="580" t="s">
        <v>201</v>
      </c>
      <c r="L316" s="108" t="s">
        <v>4095</v>
      </c>
      <c r="M316" s="581" t="str">
        <f>VLOOKUP(L316,CódigosRetorno!$A$1:$B$1779,2,FALSE)</f>
        <v>el XML no contiene el tag o no existe información de código de tributo.</v>
      </c>
      <c r="N316" s="580" t="s">
        <v>475</v>
      </c>
      <c r="O316" s="601" t="s">
        <v>185</v>
      </c>
      <c r="P316" s="1357"/>
    </row>
    <row r="317" spans="1:16" ht="24" x14ac:dyDescent="0.25">
      <c r="A317" s="1357"/>
      <c r="B317" s="1542"/>
      <c r="C317" s="1544"/>
      <c r="D317" s="1542"/>
      <c r="E317" s="1542"/>
      <c r="F317" s="1542"/>
      <c r="G317" s="1545"/>
      <c r="H317" s="1544"/>
      <c r="I317" s="1542"/>
      <c r="J317" s="583" t="s">
        <v>4523</v>
      </c>
      <c r="K317" s="597" t="s">
        <v>201</v>
      </c>
      <c r="L317" s="596" t="s">
        <v>2788</v>
      </c>
      <c r="M317" s="581" t="str">
        <f>VLOOKUP(L317,CódigosRetorno!$A$1:$B$1779,2,FALSE)</f>
        <v>El dato ingresado como codigo de tributo global no corresponde al valor esperado.</v>
      </c>
      <c r="N317" s="580" t="s">
        <v>475</v>
      </c>
      <c r="O317" s="582" t="s">
        <v>5678</v>
      </c>
      <c r="P317" s="1357"/>
    </row>
    <row r="318" spans="1:16" ht="24" x14ac:dyDescent="0.25">
      <c r="A318" s="1357"/>
      <c r="B318" s="1542"/>
      <c r="C318" s="1544"/>
      <c r="D318" s="1542"/>
      <c r="E318" s="1542"/>
      <c r="F318" s="1542"/>
      <c r="G318" s="1545"/>
      <c r="H318" s="1544"/>
      <c r="I318" s="1542"/>
      <c r="J318" s="586" t="s">
        <v>4526</v>
      </c>
      <c r="K318" s="596" t="s">
        <v>201</v>
      </c>
      <c r="L318" s="596" t="s">
        <v>4322</v>
      </c>
      <c r="M318" s="581" t="str">
        <f>VLOOKUP(L318,CódigosRetorno!$A$1:$B$1779,2,FALSE)</f>
        <v>El código de tributo no debe repetirse a nivel de totales</v>
      </c>
      <c r="N318" s="580" t="s">
        <v>475</v>
      </c>
      <c r="O318" s="538" t="s">
        <v>185</v>
      </c>
      <c r="P318" s="1357"/>
    </row>
    <row r="319" spans="1:16" ht="24" x14ac:dyDescent="0.25">
      <c r="A319" s="1357"/>
      <c r="B319" s="1542"/>
      <c r="C319" s="1544"/>
      <c r="D319" s="1542"/>
      <c r="E319" s="1542"/>
      <c r="F319" s="1565"/>
      <c r="G319" s="582" t="s">
        <v>4508</v>
      </c>
      <c r="H319" s="581" t="s">
        <v>4436</v>
      </c>
      <c r="I319" s="582" t="s">
        <v>4420</v>
      </c>
      <c r="J319" s="581" t="s">
        <v>5007</v>
      </c>
      <c r="K319" s="580" t="s">
        <v>1175</v>
      </c>
      <c r="L319" s="597" t="s">
        <v>4939</v>
      </c>
      <c r="M319" s="581" t="str">
        <f>VLOOKUP(L319,CódigosRetorno!$A$1:$B$1779,2,FALSE)</f>
        <v>El dato ingresado como atributo @schemeName es incorrecto.</v>
      </c>
      <c r="N319" s="580" t="s">
        <v>475</v>
      </c>
      <c r="O319" s="601" t="s">
        <v>185</v>
      </c>
      <c r="P319" s="1357"/>
    </row>
    <row r="320" spans="1:16" ht="24" x14ac:dyDescent="0.25">
      <c r="A320" s="1357"/>
      <c r="B320" s="1542"/>
      <c r="C320" s="1544"/>
      <c r="D320" s="1542"/>
      <c r="E320" s="1542"/>
      <c r="F320" s="1566"/>
      <c r="G320" s="582" t="s">
        <v>4418</v>
      </c>
      <c r="H320" s="581" t="s">
        <v>4437</v>
      </c>
      <c r="I320" s="582" t="s">
        <v>4420</v>
      </c>
      <c r="J320" s="581" t="s">
        <v>4931</v>
      </c>
      <c r="K320" s="580" t="s">
        <v>1175</v>
      </c>
      <c r="L320" s="597" t="s">
        <v>4940</v>
      </c>
      <c r="M320" s="581" t="str">
        <f>VLOOKUP(L320,CódigosRetorno!$A$1:$B$1779,2,FALSE)</f>
        <v>El dato ingresado como atributo @schemeAgencyName es incorrecto.</v>
      </c>
      <c r="N320" s="580" t="s">
        <v>475</v>
      </c>
      <c r="O320" s="601" t="s">
        <v>185</v>
      </c>
      <c r="P320" s="1357"/>
    </row>
    <row r="321" spans="1:16" ht="48" x14ac:dyDescent="0.25">
      <c r="A321" s="1357"/>
      <c r="B321" s="1542"/>
      <c r="C321" s="1544"/>
      <c r="D321" s="1542"/>
      <c r="E321" s="1542"/>
      <c r="F321" s="1567"/>
      <c r="G321" s="582" t="s">
        <v>5009</v>
      </c>
      <c r="H321" s="603" t="s">
        <v>4439</v>
      </c>
      <c r="I321" s="582" t="s">
        <v>4420</v>
      </c>
      <c r="J321" s="581" t="s">
        <v>5010</v>
      </c>
      <c r="K321" s="549" t="s">
        <v>1175</v>
      </c>
      <c r="L321" s="550" t="s">
        <v>4941</v>
      </c>
      <c r="M321" s="581" t="str">
        <f>VLOOKUP(L321,CódigosRetorno!$A$1:$B$1779,2,FALSE)</f>
        <v>El dato ingresado como atributo @schemeURI es incorrecto.</v>
      </c>
      <c r="N321" s="580" t="s">
        <v>475</v>
      </c>
      <c r="O321" s="601" t="s">
        <v>185</v>
      </c>
      <c r="P321" s="1357"/>
    </row>
    <row r="322" spans="1:16" ht="24" x14ac:dyDescent="0.25">
      <c r="A322" s="1357"/>
      <c r="B322" s="1542"/>
      <c r="C322" s="1544"/>
      <c r="D322" s="1542"/>
      <c r="E322" s="1542"/>
      <c r="F322" s="1542" t="s">
        <v>46</v>
      </c>
      <c r="G322" s="1545" t="s">
        <v>2908</v>
      </c>
      <c r="H322" s="1543" t="s">
        <v>4524</v>
      </c>
      <c r="I322" s="1542">
        <v>1</v>
      </c>
      <c r="J322" s="581" t="s">
        <v>3119</v>
      </c>
      <c r="K322" s="597" t="s">
        <v>201</v>
      </c>
      <c r="L322" s="596" t="s">
        <v>2393</v>
      </c>
      <c r="M322" s="581" t="str">
        <f>VLOOKUP(L322,CódigosRetorno!$A$1:$B$1779,2,FALSE)</f>
        <v>El XML no contiene el tag TaxScheme Name de impuestos globales</v>
      </c>
      <c r="N322" s="580" t="s">
        <v>475</v>
      </c>
      <c r="O322" s="601" t="s">
        <v>185</v>
      </c>
      <c r="P322" s="1357"/>
    </row>
    <row r="323" spans="1:16" ht="24" x14ac:dyDescent="0.25">
      <c r="A323" s="1357"/>
      <c r="B323" s="1542"/>
      <c r="C323" s="1544"/>
      <c r="D323" s="1542"/>
      <c r="E323" s="1542"/>
      <c r="F323" s="1542"/>
      <c r="G323" s="1545"/>
      <c r="H323" s="1543"/>
      <c r="I323" s="1542"/>
      <c r="J323" s="583" t="s">
        <v>6172</v>
      </c>
      <c r="K323" s="597" t="s">
        <v>201</v>
      </c>
      <c r="L323" s="596" t="s">
        <v>3642</v>
      </c>
      <c r="M323" s="581" t="str">
        <f>VLOOKUP(L323,CódigosRetorno!$A$1:$B$1779,2,FALSE)</f>
        <v>El valor del tag nombre del tributo no corresponde al esperado.</v>
      </c>
      <c r="N323" s="580" t="s">
        <v>475</v>
      </c>
      <c r="O323" s="582" t="s">
        <v>5678</v>
      </c>
      <c r="P323" s="1357"/>
    </row>
    <row r="324" spans="1:16" ht="24" x14ac:dyDescent="0.25">
      <c r="A324" s="1357"/>
      <c r="B324" s="1542"/>
      <c r="C324" s="1544"/>
      <c r="D324" s="1542"/>
      <c r="E324" s="1542"/>
      <c r="F324" s="1542" t="s">
        <v>13</v>
      </c>
      <c r="G324" s="1545" t="s">
        <v>2908</v>
      </c>
      <c r="H324" s="1543" t="s">
        <v>4615</v>
      </c>
      <c r="I324" s="1542">
        <v>1</v>
      </c>
      <c r="J324" s="581" t="s">
        <v>3119</v>
      </c>
      <c r="K324" s="597" t="s">
        <v>201</v>
      </c>
      <c r="L324" s="596" t="s">
        <v>2395</v>
      </c>
      <c r="M324" s="581" t="str">
        <f>VLOOKUP(L324,CódigosRetorno!$A$1:$B$1779,2,FALSE)</f>
        <v>El XML no contiene el tag código de tributo internacional de impuestos globales</v>
      </c>
      <c r="N324" s="580" t="s">
        <v>475</v>
      </c>
      <c r="O324" s="601" t="s">
        <v>185</v>
      </c>
      <c r="P324" s="1357"/>
    </row>
    <row r="325" spans="1:16" ht="36" x14ac:dyDescent="0.25">
      <c r="A325" s="1357"/>
      <c r="B325" s="1542"/>
      <c r="C325" s="1544"/>
      <c r="D325" s="1542"/>
      <c r="E325" s="1542"/>
      <c r="F325" s="1542"/>
      <c r="G325" s="1545"/>
      <c r="H325" s="1543"/>
      <c r="I325" s="1542"/>
      <c r="J325" s="583" t="s">
        <v>6170</v>
      </c>
      <c r="K325" s="597" t="s">
        <v>201</v>
      </c>
      <c r="L325" s="596" t="s">
        <v>3638</v>
      </c>
      <c r="M325" s="581" t="str">
        <f>VLOOKUP(L325,CódigosRetorno!$A$1:$B$1779,2,FALSE)</f>
        <v>El valor del tag codigo de tributo internacional no corresponde al esperado.</v>
      </c>
      <c r="N325" s="580" t="s">
        <v>475</v>
      </c>
      <c r="O325" s="582" t="s">
        <v>5678</v>
      </c>
      <c r="P325" s="1357"/>
    </row>
    <row r="326" spans="1:16" ht="24" x14ac:dyDescent="0.25">
      <c r="A326" s="1357"/>
      <c r="B326" s="1542" t="s">
        <v>5617</v>
      </c>
      <c r="C326" s="1685" t="s">
        <v>6354</v>
      </c>
      <c r="D326" s="1545" t="s">
        <v>3</v>
      </c>
      <c r="E326" s="1542" t="s">
        <v>4</v>
      </c>
      <c r="F326" s="1542" t="s">
        <v>12</v>
      </c>
      <c r="G326" s="1545" t="s">
        <v>4597</v>
      </c>
      <c r="H326" s="1544" t="s">
        <v>4612</v>
      </c>
      <c r="I326" s="1542">
        <v>1</v>
      </c>
      <c r="J326" s="1143" t="s">
        <v>2613</v>
      </c>
      <c r="K326" s="597" t="s">
        <v>201</v>
      </c>
      <c r="L326" s="596" t="s">
        <v>2784</v>
      </c>
      <c r="M326" s="581" t="str">
        <f>VLOOKUP(L326,CódigosRetorno!$A$1:$B$1779,2,FALSE)</f>
        <v>El XML no contiene el tag o no existe información de total valor de venta globales</v>
      </c>
      <c r="N326" s="580" t="s">
        <v>475</v>
      </c>
      <c r="O326" s="601" t="s">
        <v>185</v>
      </c>
      <c r="P326" s="1357"/>
    </row>
    <row r="327" spans="1:16" ht="36" x14ac:dyDescent="0.25">
      <c r="A327" s="1357"/>
      <c r="B327" s="1542"/>
      <c r="C327" s="1685"/>
      <c r="D327" s="1545"/>
      <c r="E327" s="1542"/>
      <c r="F327" s="1542"/>
      <c r="G327" s="1545"/>
      <c r="H327" s="1544"/>
      <c r="I327" s="1542"/>
      <c r="J327" s="1279" t="s">
        <v>6512</v>
      </c>
      <c r="K327" s="580" t="s">
        <v>201</v>
      </c>
      <c r="L327" s="597" t="s">
        <v>4212</v>
      </c>
      <c r="M327" s="581" t="str">
        <f>VLOOKUP(L327,CódigosRetorno!$A$1:$B$1779,2,FALSE)</f>
        <v>El dato ingresado en el total valor de venta globales no cumple con el formato establecido</v>
      </c>
      <c r="N327" s="580" t="s">
        <v>475</v>
      </c>
      <c r="O327" s="601" t="s">
        <v>185</v>
      </c>
      <c r="P327" s="1357"/>
    </row>
    <row r="328" spans="1:16" ht="78" customHeight="1" x14ac:dyDescent="0.25">
      <c r="A328" s="1357"/>
      <c r="B328" s="1542"/>
      <c r="C328" s="1685"/>
      <c r="D328" s="1545"/>
      <c r="E328" s="1542"/>
      <c r="F328" s="1542"/>
      <c r="G328" s="1545"/>
      <c r="H328" s="1544"/>
      <c r="I328" s="1542"/>
      <c r="J328" s="1160" t="s">
        <v>6319</v>
      </c>
      <c r="K328" s="718" t="s">
        <v>201</v>
      </c>
      <c r="L328" s="716" t="s">
        <v>4279</v>
      </c>
      <c r="M328" s="741" t="str">
        <f>VLOOKUP(L328,CódigosRetorno!$A$1:$B$1779,2,FALSE)</f>
        <v>La sumatoria del total valor de venta - operaciones gravadas de línea no corresponden al total</v>
      </c>
      <c r="N328" s="580" t="s">
        <v>475</v>
      </c>
      <c r="O328" s="601" t="s">
        <v>185</v>
      </c>
      <c r="P328" s="1357"/>
    </row>
    <row r="329" spans="1:16" s="1161" customFormat="1" ht="131.44999999999999" customHeight="1" x14ac:dyDescent="0.25">
      <c r="A329" s="1357"/>
      <c r="B329" s="1542"/>
      <c r="C329" s="1685"/>
      <c r="D329" s="1545"/>
      <c r="E329" s="1542"/>
      <c r="F329" s="1542"/>
      <c r="G329" s="1545"/>
      <c r="H329" s="1544"/>
      <c r="I329" s="1542"/>
      <c r="J329" s="1131" t="s">
        <v>6421</v>
      </c>
      <c r="K329" s="1137" t="s">
        <v>1175</v>
      </c>
      <c r="L329" s="1138" t="s">
        <v>6311</v>
      </c>
      <c r="M329" s="1131" t="str">
        <f>VLOOKUP(L329,CódigosRetorno!$A$1:$B$1779,2,FALSE)</f>
        <v>La sumatoria del total valor de venta - operaciones gravadas de línea no corresponden al total</v>
      </c>
      <c r="N329" s="1163" t="s">
        <v>475</v>
      </c>
      <c r="O329" s="1166" t="s">
        <v>185</v>
      </c>
      <c r="P329" s="1357"/>
    </row>
    <row r="330" spans="1:16" s="727" customFormat="1" ht="72" customHeight="1" x14ac:dyDescent="0.25">
      <c r="A330" s="1357"/>
      <c r="B330" s="1542"/>
      <c r="C330" s="1685"/>
      <c r="D330" s="1545"/>
      <c r="E330" s="1542"/>
      <c r="F330" s="1542"/>
      <c r="G330" s="1545"/>
      <c r="H330" s="1544"/>
      <c r="I330" s="1542"/>
      <c r="J330" s="741" t="s">
        <v>6320</v>
      </c>
      <c r="K330" s="718" t="s">
        <v>201</v>
      </c>
      <c r="L330" s="716" t="s">
        <v>4293</v>
      </c>
      <c r="M330" s="741" t="str">
        <f>VLOOKUP(L330,CódigosRetorno!$A$1:$B$1779,2,FALSE)</f>
        <v>La sumatoria del total valor de venta - IVAP de línea no corresponden al total</v>
      </c>
      <c r="N330" s="728" t="s">
        <v>475</v>
      </c>
      <c r="O330" s="730" t="s">
        <v>185</v>
      </c>
      <c r="P330" s="1357"/>
    </row>
    <row r="331" spans="1:16" s="1161" customFormat="1" ht="108" x14ac:dyDescent="0.25">
      <c r="A331" s="1357"/>
      <c r="B331" s="1542"/>
      <c r="C331" s="1685"/>
      <c r="D331" s="1545"/>
      <c r="E331" s="1542"/>
      <c r="F331" s="1542"/>
      <c r="G331" s="1545"/>
      <c r="H331" s="1544"/>
      <c r="I331" s="1542"/>
      <c r="J331" s="1131" t="s">
        <v>6422</v>
      </c>
      <c r="K331" s="1137" t="s">
        <v>1175</v>
      </c>
      <c r="L331" s="1141" t="s">
        <v>6315</v>
      </c>
      <c r="M331" s="1131" t="str">
        <f>VLOOKUP(L331,CódigosRetorno!$A$1:$B$1779,2,FALSE)</f>
        <v>La sumatoria del total valor de venta - IVAP de línea no corresponden al total</v>
      </c>
      <c r="N331" s="1170" t="s">
        <v>475</v>
      </c>
      <c r="O331" s="1178" t="s">
        <v>185</v>
      </c>
      <c r="P331" s="1357"/>
    </row>
    <row r="332" spans="1:16" ht="36" x14ac:dyDescent="0.25">
      <c r="A332" s="1357"/>
      <c r="B332" s="1542"/>
      <c r="C332" s="1685"/>
      <c r="D332" s="1545"/>
      <c r="E332" s="1542"/>
      <c r="F332" s="582" t="s">
        <v>13</v>
      </c>
      <c r="G332" s="580" t="s">
        <v>2647</v>
      </c>
      <c r="H332" s="603" t="s">
        <v>4504</v>
      </c>
      <c r="I332" s="582">
        <v>1</v>
      </c>
      <c r="J332" s="604" t="s">
        <v>5836</v>
      </c>
      <c r="K332" s="549" t="s">
        <v>201</v>
      </c>
      <c r="L332" s="550" t="s">
        <v>756</v>
      </c>
      <c r="M332" s="581" t="str">
        <f>VLOOKUP(L332,CódigosRetorno!$A$1:$B$1779,2,FALSE)</f>
        <v>La moneda debe ser la misma en todo el documento. Salvo las percepciones que sólo son en moneda nacional.</v>
      </c>
      <c r="N332" s="580" t="s">
        <v>475</v>
      </c>
      <c r="O332" s="582" t="s">
        <v>5453</v>
      </c>
      <c r="P332" s="1357"/>
    </row>
    <row r="333" spans="1:16" ht="24" customHeight="1" x14ac:dyDescent="0.25">
      <c r="A333" s="1357"/>
      <c r="B333" s="1542"/>
      <c r="C333" s="1685"/>
      <c r="D333" s="1545"/>
      <c r="E333" s="1542"/>
      <c r="F333" s="1565" t="s">
        <v>12</v>
      </c>
      <c r="G333" s="1539" t="s">
        <v>4597</v>
      </c>
      <c r="H333" s="1568" t="s">
        <v>6364</v>
      </c>
      <c r="I333" s="1542">
        <v>1</v>
      </c>
      <c r="J333" s="1279" t="s">
        <v>6512</v>
      </c>
      <c r="K333" s="597" t="s">
        <v>201</v>
      </c>
      <c r="L333" s="596" t="s">
        <v>2399</v>
      </c>
      <c r="M333" s="581" t="str">
        <f>VLOOKUP(L333,CódigosRetorno!$A$1:$B$1779,2,FALSE)</f>
        <v>El dato ingresado en TaxAmount no cumple con el formato establecido</v>
      </c>
      <c r="N333" s="580" t="s">
        <v>475</v>
      </c>
      <c r="O333" s="601" t="s">
        <v>185</v>
      </c>
      <c r="P333" s="1357"/>
    </row>
    <row r="334" spans="1:16" ht="36" x14ac:dyDescent="0.25">
      <c r="A334" s="1357"/>
      <c r="B334" s="1542"/>
      <c r="C334" s="1685"/>
      <c r="D334" s="1545"/>
      <c r="E334" s="1542"/>
      <c r="F334" s="1566"/>
      <c r="G334" s="1546"/>
      <c r="H334" s="1569"/>
      <c r="I334" s="1542"/>
      <c r="J334" s="741" t="s">
        <v>5992</v>
      </c>
      <c r="K334" s="716" t="s">
        <v>201</v>
      </c>
      <c r="L334" s="717" t="s">
        <v>4278</v>
      </c>
      <c r="M334" s="741" t="str">
        <f>VLOOKUP(L334,CódigosRetorno!$A$1:$B$1779,2,FALSE)</f>
        <v>La sumatoria de los IGV (operaciones gravadas) de línea no corresponden al total</v>
      </c>
      <c r="N334" s="728" t="s">
        <v>475</v>
      </c>
      <c r="O334" s="730" t="s">
        <v>185</v>
      </c>
      <c r="P334" s="1357"/>
    </row>
    <row r="335" spans="1:16" s="1161" customFormat="1" ht="130.15" customHeight="1" x14ac:dyDescent="0.25">
      <c r="A335" s="1357"/>
      <c r="B335" s="1542"/>
      <c r="C335" s="1685"/>
      <c r="D335" s="1545"/>
      <c r="E335" s="1542"/>
      <c r="F335" s="1566"/>
      <c r="G335" s="1546"/>
      <c r="H335" s="1569"/>
      <c r="I335" s="1542"/>
      <c r="J335" s="1131" t="s">
        <v>6423</v>
      </c>
      <c r="K335" s="1138" t="s">
        <v>1175</v>
      </c>
      <c r="L335" s="1141" t="s">
        <v>6201</v>
      </c>
      <c r="M335" s="1131" t="str">
        <f>VLOOKUP(L335,CódigosRetorno!$A$1:$B$1779,2,FALSE)</f>
        <v>El cálculo del IGV es Incorrecto</v>
      </c>
      <c r="N335" s="1163" t="s">
        <v>475</v>
      </c>
      <c r="O335" s="1166" t="s">
        <v>185</v>
      </c>
      <c r="P335" s="1357"/>
    </row>
    <row r="336" spans="1:16" ht="48" x14ac:dyDescent="0.25">
      <c r="A336" s="1357"/>
      <c r="B336" s="1542"/>
      <c r="C336" s="1685"/>
      <c r="D336" s="1545"/>
      <c r="E336" s="1542"/>
      <c r="F336" s="1566"/>
      <c r="G336" s="1546"/>
      <c r="H336" s="1569"/>
      <c r="I336" s="1542"/>
      <c r="J336" s="741" t="s">
        <v>6321</v>
      </c>
      <c r="K336" s="716" t="s">
        <v>201</v>
      </c>
      <c r="L336" s="717" t="s">
        <v>4299</v>
      </c>
      <c r="M336" s="741" t="str">
        <f>VLOOKUP(L336,CódigosRetorno!$A$1:$B$1779,2,FALSE)</f>
        <v>El importe del IVAP no corresponden al determinado por la información consignada.</v>
      </c>
      <c r="N336" s="728" t="s">
        <v>475</v>
      </c>
      <c r="O336" s="730" t="s">
        <v>185</v>
      </c>
      <c r="P336" s="1357"/>
    </row>
    <row r="337" spans="1:16" s="727" customFormat="1" ht="136.15" customHeight="1" x14ac:dyDescent="0.25">
      <c r="A337" s="1357"/>
      <c r="B337" s="1542"/>
      <c r="C337" s="1685"/>
      <c r="D337" s="1545"/>
      <c r="E337" s="1542"/>
      <c r="F337" s="1567"/>
      <c r="G337" s="1540"/>
      <c r="H337" s="1570"/>
      <c r="I337" s="729"/>
      <c r="J337" s="1131" t="s">
        <v>6424</v>
      </c>
      <c r="K337" s="1138" t="s">
        <v>1175</v>
      </c>
      <c r="L337" s="1141" t="s">
        <v>6317</v>
      </c>
      <c r="M337" s="1131" t="str">
        <f>VLOOKUP(L337,CódigosRetorno!$A$1:$B$1779,2,FALSE)</f>
        <v>El importe del IVAP no corresponden al determinado por la informacion consignada.</v>
      </c>
      <c r="N337" s="728" t="s">
        <v>475</v>
      </c>
      <c r="O337" s="730" t="s">
        <v>185</v>
      </c>
      <c r="P337" s="1357"/>
    </row>
    <row r="338" spans="1:16" ht="36" x14ac:dyDescent="0.25">
      <c r="A338" s="1357"/>
      <c r="B338" s="1542"/>
      <c r="C338" s="1685"/>
      <c r="D338" s="1545"/>
      <c r="E338" s="1542"/>
      <c r="F338" s="582" t="s">
        <v>13</v>
      </c>
      <c r="G338" s="580" t="s">
        <v>2647</v>
      </c>
      <c r="H338" s="603" t="s">
        <v>4504</v>
      </c>
      <c r="I338" s="582">
        <v>1</v>
      </c>
      <c r="J338" s="604" t="s">
        <v>5836</v>
      </c>
      <c r="K338" s="549" t="s">
        <v>201</v>
      </c>
      <c r="L338" s="550" t="s">
        <v>756</v>
      </c>
      <c r="M338" s="581" t="str">
        <f>VLOOKUP(L338,CódigosRetorno!$A$1:$B$1779,2,FALSE)</f>
        <v>La moneda debe ser la misma en todo el documento. Salvo las percepciones que sólo son en moneda nacional.</v>
      </c>
      <c r="N338" s="580" t="s">
        <v>475</v>
      </c>
      <c r="O338" s="582" t="s">
        <v>5453</v>
      </c>
      <c r="P338" s="1357"/>
    </row>
    <row r="339" spans="1:16" ht="24" x14ac:dyDescent="0.25">
      <c r="A339" s="1357"/>
      <c r="B339" s="1542"/>
      <c r="C339" s="1685"/>
      <c r="D339" s="1545"/>
      <c r="E339" s="1542"/>
      <c r="F339" s="1542" t="s">
        <v>44</v>
      </c>
      <c r="G339" s="1545" t="s">
        <v>2908</v>
      </c>
      <c r="H339" s="1543" t="s">
        <v>4609</v>
      </c>
      <c r="I339" s="1542">
        <v>1</v>
      </c>
      <c r="J339" s="581" t="s">
        <v>3119</v>
      </c>
      <c r="K339" s="580" t="s">
        <v>201</v>
      </c>
      <c r="L339" s="108" t="s">
        <v>4095</v>
      </c>
      <c r="M339" s="581" t="str">
        <f>VLOOKUP(L339,CódigosRetorno!$A$1:$B$1779,2,FALSE)</f>
        <v>el XML no contiene el tag o no existe información de código de tributo.</v>
      </c>
      <c r="N339" s="580" t="s">
        <v>475</v>
      </c>
      <c r="O339" s="601" t="s">
        <v>185</v>
      </c>
      <c r="P339" s="1357"/>
    </row>
    <row r="340" spans="1:16" ht="24" x14ac:dyDescent="0.25">
      <c r="A340" s="1357"/>
      <c r="B340" s="1542"/>
      <c r="C340" s="1685"/>
      <c r="D340" s="1545"/>
      <c r="E340" s="1542"/>
      <c r="F340" s="1542"/>
      <c r="G340" s="1545"/>
      <c r="H340" s="1543"/>
      <c r="I340" s="1542"/>
      <c r="J340" s="583" t="s">
        <v>4523</v>
      </c>
      <c r="K340" s="597" t="s">
        <v>201</v>
      </c>
      <c r="L340" s="596" t="s">
        <v>2788</v>
      </c>
      <c r="M340" s="581" t="str">
        <f>VLOOKUP(L340,CódigosRetorno!$A$1:$B$1779,2,FALSE)</f>
        <v>El dato ingresado como codigo de tributo global no corresponde al valor esperado.</v>
      </c>
      <c r="N340" s="580" t="s">
        <v>475</v>
      </c>
      <c r="O340" s="582" t="s">
        <v>5678</v>
      </c>
      <c r="P340" s="1357"/>
    </row>
    <row r="341" spans="1:16" ht="24" x14ac:dyDescent="0.25">
      <c r="A341" s="1357"/>
      <c r="B341" s="1542"/>
      <c r="C341" s="1685"/>
      <c r="D341" s="1545"/>
      <c r="E341" s="1542"/>
      <c r="F341" s="1542"/>
      <c r="G341" s="1545"/>
      <c r="H341" s="1543"/>
      <c r="I341" s="1542"/>
      <c r="J341" s="583" t="s">
        <v>4526</v>
      </c>
      <c r="K341" s="596" t="s">
        <v>201</v>
      </c>
      <c r="L341" s="596" t="s">
        <v>4322</v>
      </c>
      <c r="M341" s="581" t="str">
        <f>VLOOKUP(L341,CódigosRetorno!$A$1:$B$1779,2,FALSE)</f>
        <v>El código de tributo no debe repetirse a nivel de totales</v>
      </c>
      <c r="N341" s="580" t="s">
        <v>475</v>
      </c>
      <c r="O341" s="538" t="s">
        <v>185</v>
      </c>
      <c r="P341" s="1357"/>
    </row>
    <row r="342" spans="1:16" ht="48" x14ac:dyDescent="0.25">
      <c r="A342" s="1357"/>
      <c r="B342" s="1542"/>
      <c r="C342" s="1685"/>
      <c r="D342" s="1545"/>
      <c r="E342" s="1542"/>
      <c r="F342" s="1542"/>
      <c r="G342" s="1545"/>
      <c r="H342" s="1543"/>
      <c r="I342" s="1542"/>
      <c r="J342" s="719" t="s">
        <v>4592</v>
      </c>
      <c r="K342" s="716" t="s">
        <v>201</v>
      </c>
      <c r="L342" s="717" t="s">
        <v>4998</v>
      </c>
      <c r="M342" s="741" t="str">
        <f>VLOOKUP(L342,CódigosRetorno!$A$1:$B$1779,2,FALSE)</f>
        <v>El XML debe contener al menos un tributo por linea de afectacion por IGV (Gravada, Exonerada, Inafecta, Exportación)</v>
      </c>
      <c r="N342" s="580" t="s">
        <v>475</v>
      </c>
      <c r="O342" s="601" t="s">
        <v>185</v>
      </c>
      <c r="P342" s="1357"/>
    </row>
    <row r="343" spans="1:16" ht="36" x14ac:dyDescent="0.25">
      <c r="A343" s="1357"/>
      <c r="B343" s="1542"/>
      <c r="C343" s="1685"/>
      <c r="D343" s="1545"/>
      <c r="E343" s="1542"/>
      <c r="F343" s="1542"/>
      <c r="G343" s="1545"/>
      <c r="H343" s="1543"/>
      <c r="I343" s="1542"/>
      <c r="J343" s="719" t="s">
        <v>5994</v>
      </c>
      <c r="K343" s="716" t="s">
        <v>201</v>
      </c>
      <c r="L343" s="717" t="s">
        <v>4999</v>
      </c>
      <c r="M343" s="741" t="str">
        <f>VLOOKUP(L343,CódigosRetorno!$A$1:$B$1779,2,FALSE)</f>
        <v>El XML contiene mas de un tributo por linea (Gravado, Exonerado, Inafecto, Exportación)</v>
      </c>
      <c r="N343" s="580" t="s">
        <v>475</v>
      </c>
      <c r="O343" s="601" t="s">
        <v>185</v>
      </c>
      <c r="P343" s="1357"/>
    </row>
    <row r="344" spans="1:16" ht="24" x14ac:dyDescent="0.25">
      <c r="A344" s="1357"/>
      <c r="B344" s="1542"/>
      <c r="C344" s="1685"/>
      <c r="D344" s="1545"/>
      <c r="E344" s="1542"/>
      <c r="F344" s="1542"/>
      <c r="G344" s="1545"/>
      <c r="H344" s="1543"/>
      <c r="I344" s="1542"/>
      <c r="J344" s="741" t="s">
        <v>5757</v>
      </c>
      <c r="K344" s="716" t="s">
        <v>201</v>
      </c>
      <c r="L344" s="717" t="s">
        <v>5008</v>
      </c>
      <c r="M344" s="741" t="str">
        <f>VLOOKUP(L344,CódigosRetorno!$A$1:$B$1779,2,FALSE)</f>
        <v>El dato ingresado como codigo de tributo global es invalido para tipo de operación.</v>
      </c>
      <c r="N344" s="580" t="s">
        <v>475</v>
      </c>
      <c r="O344" s="601" t="s">
        <v>185</v>
      </c>
      <c r="P344" s="1357"/>
    </row>
    <row r="345" spans="1:16" ht="48" x14ac:dyDescent="0.25">
      <c r="A345" s="1357"/>
      <c r="B345" s="1542"/>
      <c r="C345" s="1685"/>
      <c r="D345" s="1545"/>
      <c r="E345" s="1542"/>
      <c r="F345" s="1542"/>
      <c r="G345" s="1545"/>
      <c r="H345" s="1543"/>
      <c r="I345" s="1542"/>
      <c r="J345" s="581" t="s">
        <v>6041</v>
      </c>
      <c r="K345" s="597" t="s">
        <v>201</v>
      </c>
      <c r="L345" s="596" t="s">
        <v>5008</v>
      </c>
      <c r="M345" s="581" t="str">
        <f>VLOOKUP(L345,CódigosRetorno!$A$1:$B$1779,2,FALSE)</f>
        <v>El dato ingresado como codigo de tributo global es invalido para tipo de operación.</v>
      </c>
      <c r="N345" s="580" t="s">
        <v>475</v>
      </c>
      <c r="O345" s="601" t="s">
        <v>185</v>
      </c>
      <c r="P345" s="1357"/>
    </row>
    <row r="346" spans="1:16" ht="24" x14ac:dyDescent="0.25">
      <c r="A346" s="1357"/>
      <c r="B346" s="1542"/>
      <c r="C346" s="1685"/>
      <c r="D346" s="1545"/>
      <c r="E346" s="1542" t="s">
        <v>9</v>
      </c>
      <c r="F346" s="1542"/>
      <c r="G346" s="582" t="s">
        <v>4508</v>
      </c>
      <c r="H346" s="581" t="s">
        <v>4436</v>
      </c>
      <c r="I346" s="582" t="s">
        <v>4420</v>
      </c>
      <c r="J346" s="581" t="s">
        <v>5007</v>
      </c>
      <c r="K346" s="580" t="s">
        <v>1175</v>
      </c>
      <c r="L346" s="597" t="s">
        <v>4939</v>
      </c>
      <c r="M346" s="581" t="str">
        <f>VLOOKUP(L346,CódigosRetorno!$A$1:$B$1779,2,FALSE)</f>
        <v>El dato ingresado como atributo @schemeName es incorrecto.</v>
      </c>
      <c r="N346" s="580" t="s">
        <v>475</v>
      </c>
      <c r="O346" s="601" t="s">
        <v>185</v>
      </c>
      <c r="P346" s="1357"/>
    </row>
    <row r="347" spans="1:16" ht="24" x14ac:dyDescent="0.25">
      <c r="A347" s="1357"/>
      <c r="B347" s="1542"/>
      <c r="C347" s="1685"/>
      <c r="D347" s="1545"/>
      <c r="E347" s="1542"/>
      <c r="F347" s="1542"/>
      <c r="G347" s="582" t="s">
        <v>4418</v>
      </c>
      <c r="H347" s="581" t="s">
        <v>4437</v>
      </c>
      <c r="I347" s="582" t="s">
        <v>4420</v>
      </c>
      <c r="J347" s="581" t="s">
        <v>4931</v>
      </c>
      <c r="K347" s="580" t="s">
        <v>1175</v>
      </c>
      <c r="L347" s="597" t="s">
        <v>4940</v>
      </c>
      <c r="M347" s="581" t="str">
        <f>VLOOKUP(L347,CódigosRetorno!$A$1:$B$1779,2,FALSE)</f>
        <v>El dato ingresado como atributo @schemeAgencyName es incorrecto.</v>
      </c>
      <c r="N347" s="580" t="s">
        <v>475</v>
      </c>
      <c r="O347" s="601" t="s">
        <v>185</v>
      </c>
      <c r="P347" s="1357"/>
    </row>
    <row r="348" spans="1:16" ht="48" x14ac:dyDescent="0.25">
      <c r="A348" s="1357"/>
      <c r="B348" s="1542"/>
      <c r="C348" s="1685"/>
      <c r="D348" s="1545"/>
      <c r="E348" s="1542"/>
      <c r="F348" s="1542"/>
      <c r="G348" s="582" t="s">
        <v>5009</v>
      </c>
      <c r="H348" s="603" t="s">
        <v>4439</v>
      </c>
      <c r="I348" s="582" t="s">
        <v>4420</v>
      </c>
      <c r="J348" s="581" t="s">
        <v>5010</v>
      </c>
      <c r="K348" s="733" t="s">
        <v>1175</v>
      </c>
      <c r="L348" s="737" t="s">
        <v>4941</v>
      </c>
      <c r="M348" s="581" t="str">
        <f>VLOOKUP(L348,CódigosRetorno!$A$1:$B$1779,2,FALSE)</f>
        <v>El dato ingresado como atributo @schemeURI es incorrecto.</v>
      </c>
      <c r="N348" s="580" t="s">
        <v>475</v>
      </c>
      <c r="O348" s="601" t="s">
        <v>185</v>
      </c>
      <c r="P348" s="1357"/>
    </row>
    <row r="349" spans="1:16" ht="24" x14ac:dyDescent="0.25">
      <c r="A349" s="1357"/>
      <c r="B349" s="1542"/>
      <c r="C349" s="1685"/>
      <c r="D349" s="1545"/>
      <c r="E349" s="1542" t="s">
        <v>4</v>
      </c>
      <c r="F349" s="1542" t="s">
        <v>46</v>
      </c>
      <c r="G349" s="1545" t="s">
        <v>2908</v>
      </c>
      <c r="H349" s="1543" t="s">
        <v>4524</v>
      </c>
      <c r="I349" s="1542">
        <v>1</v>
      </c>
      <c r="J349" s="581" t="s">
        <v>3119</v>
      </c>
      <c r="K349" s="597" t="s">
        <v>201</v>
      </c>
      <c r="L349" s="596" t="s">
        <v>2393</v>
      </c>
      <c r="M349" s="581" t="str">
        <f>VLOOKUP(L349,CódigosRetorno!$A$1:$B$1779,2,FALSE)</f>
        <v>El XML no contiene el tag TaxScheme Name de impuestos globales</v>
      </c>
      <c r="N349" s="580" t="s">
        <v>475</v>
      </c>
      <c r="O349" s="601" t="s">
        <v>185</v>
      </c>
      <c r="P349" s="1357"/>
    </row>
    <row r="350" spans="1:16" ht="24" x14ac:dyDescent="0.25">
      <c r="A350" s="1357"/>
      <c r="B350" s="1542"/>
      <c r="C350" s="1685"/>
      <c r="D350" s="1545"/>
      <c r="E350" s="1542"/>
      <c r="F350" s="1542"/>
      <c r="G350" s="1545"/>
      <c r="H350" s="1543"/>
      <c r="I350" s="1542"/>
      <c r="J350" s="583" t="s">
        <v>6172</v>
      </c>
      <c r="K350" s="597" t="s">
        <v>201</v>
      </c>
      <c r="L350" s="596" t="s">
        <v>3642</v>
      </c>
      <c r="M350" s="581" t="str">
        <f>VLOOKUP(L350,CódigosRetorno!$A$1:$B$1779,2,FALSE)</f>
        <v>El valor del tag nombre del tributo no corresponde al esperado.</v>
      </c>
      <c r="N350" s="580" t="s">
        <v>475</v>
      </c>
      <c r="O350" s="582" t="s">
        <v>5678</v>
      </c>
      <c r="P350" s="1357"/>
    </row>
    <row r="351" spans="1:16" ht="24" x14ac:dyDescent="0.25">
      <c r="A351" s="1357"/>
      <c r="B351" s="1542"/>
      <c r="C351" s="1685"/>
      <c r="D351" s="1545"/>
      <c r="E351" s="1542"/>
      <c r="F351" s="1542" t="s">
        <v>13</v>
      </c>
      <c r="G351" s="1545" t="s">
        <v>2908</v>
      </c>
      <c r="H351" s="1543" t="s">
        <v>4615</v>
      </c>
      <c r="I351" s="1542">
        <v>1</v>
      </c>
      <c r="J351" s="581" t="s">
        <v>3119</v>
      </c>
      <c r="K351" s="597" t="s">
        <v>201</v>
      </c>
      <c r="L351" s="596" t="s">
        <v>2395</v>
      </c>
      <c r="M351" s="581" t="str">
        <f>VLOOKUP(L351,CódigosRetorno!$A$1:$B$1779,2,FALSE)</f>
        <v>El XML no contiene el tag código de tributo internacional de impuestos globales</v>
      </c>
      <c r="N351" s="580" t="s">
        <v>475</v>
      </c>
      <c r="O351" s="582" t="s">
        <v>185</v>
      </c>
      <c r="P351" s="1357"/>
    </row>
    <row r="352" spans="1:16" ht="36" x14ac:dyDescent="0.25">
      <c r="A352" s="1357"/>
      <c r="B352" s="1542"/>
      <c r="C352" s="1685"/>
      <c r="D352" s="1545"/>
      <c r="E352" s="1542"/>
      <c r="F352" s="1542"/>
      <c r="G352" s="1545"/>
      <c r="H352" s="1543"/>
      <c r="I352" s="1542"/>
      <c r="J352" s="583" t="s">
        <v>6170</v>
      </c>
      <c r="K352" s="597" t="s">
        <v>201</v>
      </c>
      <c r="L352" s="596" t="s">
        <v>3638</v>
      </c>
      <c r="M352" s="581" t="str">
        <f>VLOOKUP(L352,CódigosRetorno!$A$1:$B$1779,2,FALSE)</f>
        <v>El valor del tag codigo de tributo internacional no corresponde al esperado.</v>
      </c>
      <c r="N352" s="580" t="s">
        <v>475</v>
      </c>
      <c r="O352" s="582" t="s">
        <v>5678</v>
      </c>
      <c r="P352" s="1357"/>
    </row>
    <row r="353" spans="1:16" ht="24" x14ac:dyDescent="0.25">
      <c r="A353" s="1357"/>
      <c r="B353" s="1542" t="s">
        <v>6819</v>
      </c>
      <c r="C353" s="1544" t="s">
        <v>4616</v>
      </c>
      <c r="D353" s="1545" t="s">
        <v>3</v>
      </c>
      <c r="E353" s="1542" t="s">
        <v>9</v>
      </c>
      <c r="F353" s="1542" t="s">
        <v>12</v>
      </c>
      <c r="G353" s="1545" t="s">
        <v>4597</v>
      </c>
      <c r="H353" s="1543" t="s">
        <v>5579</v>
      </c>
      <c r="I353" s="1542">
        <v>1</v>
      </c>
      <c r="J353" s="1143" t="s">
        <v>2613</v>
      </c>
      <c r="K353" s="597" t="s">
        <v>201</v>
      </c>
      <c r="L353" s="596" t="s">
        <v>2784</v>
      </c>
      <c r="M353" s="581" t="str">
        <f>VLOOKUP(L353,CódigosRetorno!$A$1:$B$1779,2,FALSE)</f>
        <v>El XML no contiene el tag o no existe información de total valor de venta globales</v>
      </c>
      <c r="N353" s="580" t="s">
        <v>475</v>
      </c>
      <c r="O353" s="601" t="s">
        <v>185</v>
      </c>
      <c r="P353" s="1357"/>
    </row>
    <row r="354" spans="1:16" ht="36" x14ac:dyDescent="0.25">
      <c r="A354" s="1357"/>
      <c r="B354" s="1542"/>
      <c r="C354" s="1544"/>
      <c r="D354" s="1545"/>
      <c r="E354" s="1542"/>
      <c r="F354" s="1542"/>
      <c r="G354" s="1545"/>
      <c r="H354" s="1543"/>
      <c r="I354" s="1542"/>
      <c r="J354" s="1279" t="s">
        <v>6512</v>
      </c>
      <c r="K354" s="580" t="s">
        <v>201</v>
      </c>
      <c r="L354" s="597" t="s">
        <v>4212</v>
      </c>
      <c r="M354" s="581" t="str">
        <f>VLOOKUP(L354,CódigosRetorno!$A$1:$B$1779,2,FALSE)</f>
        <v>El dato ingresado en el total valor de venta globales no cumple con el formato establecido</v>
      </c>
      <c r="N354" s="823" t="s">
        <v>475</v>
      </c>
      <c r="O354" s="825" t="s">
        <v>185</v>
      </c>
      <c r="P354" s="1357"/>
    </row>
    <row r="355" spans="1:16" s="743" customFormat="1" ht="48" x14ac:dyDescent="0.25">
      <c r="A355" s="1357"/>
      <c r="B355" s="1542"/>
      <c r="C355" s="1544"/>
      <c r="D355" s="1545"/>
      <c r="E355" s="1542"/>
      <c r="F355" s="1542"/>
      <c r="G355" s="1545"/>
      <c r="H355" s="1543"/>
      <c r="I355" s="1542"/>
      <c r="J355" s="741" t="s">
        <v>6322</v>
      </c>
      <c r="K355" s="718" t="s">
        <v>201</v>
      </c>
      <c r="L355" s="716" t="s">
        <v>4291</v>
      </c>
      <c r="M355" s="741" t="str">
        <f>VLOOKUP(L355,CódigosRetorno!$A$1:$B$1779,2,FALSE)</f>
        <v>La sumatoria del total valor de venta - ISC de línea no corresponden al total</v>
      </c>
      <c r="N355" s="823" t="s">
        <v>475</v>
      </c>
      <c r="O355" s="825" t="s">
        <v>185</v>
      </c>
      <c r="P355" s="1357"/>
    </row>
    <row r="356" spans="1:16" s="743" customFormat="1" ht="79.900000000000006" customHeight="1" x14ac:dyDescent="0.25">
      <c r="A356" s="1357"/>
      <c r="B356" s="1542"/>
      <c r="C356" s="1544"/>
      <c r="D356" s="1545"/>
      <c r="E356" s="1542"/>
      <c r="F356" s="1542"/>
      <c r="G356" s="1545"/>
      <c r="H356" s="1543"/>
      <c r="I356" s="1542"/>
      <c r="J356" s="731" t="s">
        <v>6235</v>
      </c>
      <c r="K356" s="738" t="s">
        <v>1175</v>
      </c>
      <c r="L356" s="733" t="s">
        <v>6318</v>
      </c>
      <c r="M356" s="731" t="str">
        <f>VLOOKUP(L356,CódigosRetorno!$A$1:$B$1779,2,FALSE)</f>
        <v>La sumatoria del total valor de venta - ISC de línea no corresponden al total</v>
      </c>
      <c r="N356" s="823" t="s">
        <v>475</v>
      </c>
      <c r="O356" s="825" t="s">
        <v>185</v>
      </c>
      <c r="P356" s="1357"/>
    </row>
    <row r="357" spans="1:16" s="1161" customFormat="1" ht="79.900000000000006" customHeight="1" x14ac:dyDescent="0.25">
      <c r="A357" s="1357"/>
      <c r="B357" s="1542"/>
      <c r="C357" s="1544"/>
      <c r="D357" s="1545"/>
      <c r="E357" s="1542"/>
      <c r="F357" s="1542"/>
      <c r="G357" s="1545"/>
      <c r="H357" s="1543"/>
      <c r="I357" s="1542"/>
      <c r="J357" s="1180" t="s">
        <v>6323</v>
      </c>
      <c r="K357" s="1179" t="s">
        <v>201</v>
      </c>
      <c r="L357" s="1077" t="s">
        <v>2789</v>
      </c>
      <c r="M357" s="1180" t="str">
        <f>VLOOKUP(L357,CódigosRetorno!$A$1:$B$1779,2,FALSE)</f>
        <v>La sumatoria del total valor de venta - Otros tributos de pago de línea no corresponden al total</v>
      </c>
      <c r="N357" s="1170" t="s">
        <v>475</v>
      </c>
      <c r="O357" s="1178" t="s">
        <v>185</v>
      </c>
      <c r="P357" s="1357"/>
    </row>
    <row r="358" spans="1:16" s="743" customFormat="1" ht="60" x14ac:dyDescent="0.25">
      <c r="A358" s="1357"/>
      <c r="B358" s="1542"/>
      <c r="C358" s="1544"/>
      <c r="D358" s="1545"/>
      <c r="E358" s="1542"/>
      <c r="F358" s="1542"/>
      <c r="G358" s="1545"/>
      <c r="H358" s="1543"/>
      <c r="I358" s="1542"/>
      <c r="J358" s="1172" t="s">
        <v>6236</v>
      </c>
      <c r="K358" s="1175" t="s">
        <v>1175</v>
      </c>
      <c r="L358" s="1071" t="s">
        <v>6324</v>
      </c>
      <c r="M358" s="1172" t="str">
        <f>VLOOKUP(L358,CódigosRetorno!$A$1:$B$1779,2,FALSE)</f>
        <v>La sumatoria del total valor de venta - Otros tributos de pago de línea no corresponden al total</v>
      </c>
      <c r="N358" s="1170" t="s">
        <v>475</v>
      </c>
      <c r="O358" s="1178" t="s">
        <v>185</v>
      </c>
      <c r="P358" s="1357"/>
    </row>
    <row r="359" spans="1:16" ht="36" x14ac:dyDescent="0.25">
      <c r="A359" s="1357"/>
      <c r="B359" s="1542"/>
      <c r="C359" s="1544"/>
      <c r="D359" s="1545"/>
      <c r="E359" s="1542"/>
      <c r="F359" s="582" t="s">
        <v>13</v>
      </c>
      <c r="G359" s="580" t="s">
        <v>2647</v>
      </c>
      <c r="H359" s="603" t="s">
        <v>4504</v>
      </c>
      <c r="I359" s="582">
        <v>1</v>
      </c>
      <c r="J359" s="604" t="s">
        <v>5836</v>
      </c>
      <c r="K359" s="549" t="s">
        <v>201</v>
      </c>
      <c r="L359" s="550" t="s">
        <v>756</v>
      </c>
      <c r="M359" s="584" t="str">
        <f>VLOOKUP(L359,CódigosRetorno!$A$1:$B$1779,2,FALSE)</f>
        <v>La moneda debe ser la misma en todo el documento. Salvo las percepciones que sólo son en moneda nacional.</v>
      </c>
      <c r="N359" s="580" t="s">
        <v>475</v>
      </c>
      <c r="O359" s="582" t="s">
        <v>5453</v>
      </c>
      <c r="P359" s="1357"/>
    </row>
    <row r="360" spans="1:16" ht="36" x14ac:dyDescent="0.25">
      <c r="A360" s="1357"/>
      <c r="B360" s="1542"/>
      <c r="C360" s="1544"/>
      <c r="D360" s="1545"/>
      <c r="E360" s="1542"/>
      <c r="F360" s="1542" t="s">
        <v>12</v>
      </c>
      <c r="G360" s="1545" t="s">
        <v>4597</v>
      </c>
      <c r="H360" s="1543" t="s">
        <v>4617</v>
      </c>
      <c r="I360" s="1542">
        <v>1</v>
      </c>
      <c r="J360" s="1279" t="s">
        <v>6512</v>
      </c>
      <c r="K360" s="597" t="s">
        <v>201</v>
      </c>
      <c r="L360" s="596" t="s">
        <v>2399</v>
      </c>
      <c r="M360" s="581" t="str">
        <f>VLOOKUP(L360,CódigosRetorno!$A$1:$B$1779,2,FALSE)</f>
        <v>El dato ingresado en TaxAmount no cumple con el formato establecido</v>
      </c>
      <c r="N360" s="580" t="s">
        <v>215</v>
      </c>
      <c r="O360" s="582" t="s">
        <v>185</v>
      </c>
      <c r="P360" s="1357"/>
    </row>
    <row r="361" spans="1:16" s="743" customFormat="1" ht="36" x14ac:dyDescent="0.25">
      <c r="A361" s="1357"/>
      <c r="B361" s="1542"/>
      <c r="C361" s="1544"/>
      <c r="D361" s="1545"/>
      <c r="E361" s="1542"/>
      <c r="F361" s="1542"/>
      <c r="G361" s="1545"/>
      <c r="H361" s="1543"/>
      <c r="I361" s="1542"/>
      <c r="J361" s="741" t="s">
        <v>6328</v>
      </c>
      <c r="K361" s="718" t="s">
        <v>201</v>
      </c>
      <c r="L361" s="717" t="s">
        <v>4297</v>
      </c>
      <c r="M361" s="741" t="str">
        <f>VLOOKUP(L361,CódigosRetorno!$A$1:$B$1779,2,FALSE)</f>
        <v>La sumatoria del total del importe del tributo ISC de línea no corresponden al total</v>
      </c>
      <c r="N361" s="744"/>
      <c r="O361" s="745"/>
      <c r="P361" s="1357"/>
    </row>
    <row r="362" spans="1:16" ht="60" x14ac:dyDescent="0.25">
      <c r="A362" s="1357"/>
      <c r="B362" s="1542"/>
      <c r="C362" s="1544"/>
      <c r="D362" s="1545"/>
      <c r="E362" s="1542"/>
      <c r="F362" s="1542"/>
      <c r="G362" s="1545"/>
      <c r="H362" s="1543"/>
      <c r="I362" s="1542"/>
      <c r="J362" s="731" t="s">
        <v>6305</v>
      </c>
      <c r="K362" s="738" t="s">
        <v>1175</v>
      </c>
      <c r="L362" s="737" t="s">
        <v>6325</v>
      </c>
      <c r="M362" s="731" t="str">
        <f>VLOOKUP(L362,CódigosRetorno!$A$1:$B$1779,2,FALSE)</f>
        <v>La sumatoria del total del importe del tributo ISC de línea no corresponden al total</v>
      </c>
      <c r="N362" s="580" t="s">
        <v>475</v>
      </c>
      <c r="O362" s="582"/>
      <c r="P362" s="1357"/>
    </row>
    <row r="363" spans="1:16" s="743" customFormat="1" ht="24" x14ac:dyDescent="0.25">
      <c r="A363" s="1357"/>
      <c r="B363" s="1542"/>
      <c r="C363" s="1544"/>
      <c r="D363" s="1545"/>
      <c r="E363" s="1542"/>
      <c r="F363" s="1542"/>
      <c r="G363" s="1545"/>
      <c r="H363" s="1543"/>
      <c r="I363" s="1542"/>
      <c r="J363" s="726" t="s">
        <v>4222</v>
      </c>
      <c r="K363" s="718" t="s">
        <v>201</v>
      </c>
      <c r="L363" s="717" t="s">
        <v>2790</v>
      </c>
      <c r="M363" s="741" t="str">
        <f>VLOOKUP(L363,CódigosRetorno!$A$1:$B$1779,2,FALSE)</f>
        <v>La sumatoria del total del importe del tributo Otros tributos de línea no corresponden al total</v>
      </c>
      <c r="N363" s="744"/>
      <c r="O363" s="745"/>
      <c r="P363" s="1357"/>
    </row>
    <row r="364" spans="1:16" ht="60" x14ac:dyDescent="0.25">
      <c r="A364" s="1357"/>
      <c r="B364" s="1542"/>
      <c r="C364" s="1544"/>
      <c r="D364" s="1545"/>
      <c r="E364" s="1542"/>
      <c r="F364" s="1542"/>
      <c r="G364" s="1545"/>
      <c r="H364" s="1543"/>
      <c r="I364" s="1542"/>
      <c r="J364" s="731" t="s">
        <v>6306</v>
      </c>
      <c r="K364" s="738" t="s">
        <v>1175</v>
      </c>
      <c r="L364" s="737" t="s">
        <v>6326</v>
      </c>
      <c r="M364" s="731" t="str">
        <f>VLOOKUP(L364,CódigosRetorno!$A$1:$B$1779,2,FALSE)</f>
        <v>La sumatoria del total del importe del tributo Otros tributos de línea no corresponden al total</v>
      </c>
      <c r="N364" s="580" t="s">
        <v>475</v>
      </c>
      <c r="O364" s="582"/>
      <c r="P364" s="1357"/>
    </row>
    <row r="365" spans="1:16" ht="48" x14ac:dyDescent="0.25">
      <c r="A365" s="1357"/>
      <c r="B365" s="1542"/>
      <c r="C365" s="1544"/>
      <c r="D365" s="1545"/>
      <c r="E365" s="1542"/>
      <c r="F365" s="1542"/>
      <c r="G365" s="1545"/>
      <c r="H365" s="1543"/>
      <c r="I365" s="1542"/>
      <c r="J365" s="583" t="s">
        <v>6145</v>
      </c>
      <c r="K365" s="597" t="s">
        <v>1175</v>
      </c>
      <c r="L365" s="596" t="s">
        <v>1416</v>
      </c>
      <c r="M365" s="581" t="str">
        <f>VLOOKUP(L365,CódigosRetorno!$A$1:$B$1779,2,FALSE)</f>
        <v>El ISC no esta informado correctamente</v>
      </c>
      <c r="N365" s="580" t="s">
        <v>475</v>
      </c>
      <c r="O365" s="582" t="s">
        <v>185</v>
      </c>
      <c r="P365" s="1357"/>
    </row>
    <row r="366" spans="1:16" ht="36" x14ac:dyDescent="0.25">
      <c r="A366" s="1357"/>
      <c r="B366" s="1542"/>
      <c r="C366" s="1544"/>
      <c r="D366" s="1545"/>
      <c r="E366" s="1542"/>
      <c r="F366" s="582" t="s">
        <v>13</v>
      </c>
      <c r="G366" s="580" t="s">
        <v>2647</v>
      </c>
      <c r="H366" s="603" t="s">
        <v>4504</v>
      </c>
      <c r="I366" s="582">
        <v>1</v>
      </c>
      <c r="J366" s="604" t="s">
        <v>5836</v>
      </c>
      <c r="K366" s="549" t="s">
        <v>201</v>
      </c>
      <c r="L366" s="550" t="s">
        <v>756</v>
      </c>
      <c r="M366" s="584" t="str">
        <f>VLOOKUP(L366,CódigosRetorno!$A$1:$B$1779,2,FALSE)</f>
        <v>La moneda debe ser la misma en todo el documento. Salvo las percepciones que sólo son en moneda nacional.</v>
      </c>
      <c r="N366" s="580" t="s">
        <v>475</v>
      </c>
      <c r="O366" s="582" t="s">
        <v>5453</v>
      </c>
      <c r="P366" s="1357"/>
    </row>
    <row r="367" spans="1:16" ht="24" x14ac:dyDescent="0.25">
      <c r="A367" s="1357"/>
      <c r="B367" s="1542"/>
      <c r="C367" s="1544"/>
      <c r="D367" s="1545"/>
      <c r="E367" s="1542"/>
      <c r="F367" s="1542" t="s">
        <v>44</v>
      </c>
      <c r="G367" s="1545" t="s">
        <v>2908</v>
      </c>
      <c r="H367" s="1543" t="s">
        <v>4609</v>
      </c>
      <c r="I367" s="1542">
        <v>1</v>
      </c>
      <c r="J367" s="581" t="s">
        <v>3119</v>
      </c>
      <c r="K367" s="597" t="s">
        <v>201</v>
      </c>
      <c r="L367" s="596" t="s">
        <v>4095</v>
      </c>
      <c r="M367" s="581" t="str">
        <f>VLOOKUP(L367,CódigosRetorno!$A$1:$B$1779,2,FALSE)</f>
        <v>el XML no contiene el tag o no existe información de código de tributo.</v>
      </c>
      <c r="N367" s="580" t="s">
        <v>475</v>
      </c>
      <c r="O367" s="601" t="s">
        <v>185</v>
      </c>
      <c r="P367" s="1357"/>
    </row>
    <row r="368" spans="1:16" ht="24" x14ac:dyDescent="0.25">
      <c r="A368" s="1357"/>
      <c r="B368" s="1542"/>
      <c r="C368" s="1544"/>
      <c r="D368" s="1545"/>
      <c r="E368" s="1542"/>
      <c r="F368" s="1542"/>
      <c r="G368" s="1545"/>
      <c r="H368" s="1543"/>
      <c r="I368" s="1542"/>
      <c r="J368" s="583" t="s">
        <v>4523</v>
      </c>
      <c r="K368" s="597" t="s">
        <v>201</v>
      </c>
      <c r="L368" s="596" t="s">
        <v>2788</v>
      </c>
      <c r="M368" s="581" t="str">
        <f>VLOOKUP(L368,CódigosRetorno!$A$1:$B$1779,2,FALSE)</f>
        <v>El dato ingresado como codigo de tributo global no corresponde al valor esperado.</v>
      </c>
      <c r="N368" s="580" t="s">
        <v>475</v>
      </c>
      <c r="O368" s="582" t="s">
        <v>5678</v>
      </c>
      <c r="P368" s="1357"/>
    </row>
    <row r="369" spans="1:16" ht="24" x14ac:dyDescent="0.25">
      <c r="A369" s="1357"/>
      <c r="B369" s="1542"/>
      <c r="C369" s="1544"/>
      <c r="D369" s="1545"/>
      <c r="E369" s="1542"/>
      <c r="F369" s="1542"/>
      <c r="G369" s="1545"/>
      <c r="H369" s="1543"/>
      <c r="I369" s="1542"/>
      <c r="J369" s="583" t="s">
        <v>4526</v>
      </c>
      <c r="K369" s="596" t="s">
        <v>201</v>
      </c>
      <c r="L369" s="596" t="s">
        <v>4322</v>
      </c>
      <c r="M369" s="581" t="str">
        <f>VLOOKUP(L369,CódigosRetorno!$A$1:$B$1779,2,FALSE)</f>
        <v>El código de tributo no debe repetirse a nivel de totales</v>
      </c>
      <c r="N369" s="580" t="s">
        <v>475</v>
      </c>
      <c r="O369" s="538" t="s">
        <v>185</v>
      </c>
      <c r="P369" s="1357"/>
    </row>
    <row r="370" spans="1:16" ht="24" x14ac:dyDescent="0.25">
      <c r="A370" s="1357"/>
      <c r="B370" s="1542"/>
      <c r="C370" s="1544"/>
      <c r="D370" s="1545"/>
      <c r="E370" s="1542"/>
      <c r="F370" s="1542"/>
      <c r="G370" s="1545"/>
      <c r="H370" s="1543"/>
      <c r="I370" s="1542"/>
      <c r="J370" s="741" t="s">
        <v>5755</v>
      </c>
      <c r="K370" s="716" t="s">
        <v>201</v>
      </c>
      <c r="L370" s="717" t="s">
        <v>5008</v>
      </c>
      <c r="M370" s="741" t="str">
        <f>VLOOKUP(L370,CódigosRetorno!$A$1:$B$1779,2,FALSE)</f>
        <v>El dato ingresado como codigo de tributo global es invalido para tipo de operación.</v>
      </c>
      <c r="N370" s="580" t="s">
        <v>475</v>
      </c>
      <c r="O370" s="601" t="s">
        <v>185</v>
      </c>
      <c r="P370" s="1357"/>
    </row>
    <row r="371" spans="1:16" s="1161" customFormat="1" ht="48" x14ac:dyDescent="0.25">
      <c r="A371" s="1357"/>
      <c r="B371" s="1542"/>
      <c r="C371" s="1544"/>
      <c r="D371" s="1545"/>
      <c r="E371" s="1542"/>
      <c r="F371" s="1542"/>
      <c r="G371" s="1545"/>
      <c r="H371" s="1543"/>
      <c r="I371" s="1542"/>
      <c r="J371" s="1169" t="s">
        <v>6042</v>
      </c>
      <c r="K371" s="1177" t="s">
        <v>201</v>
      </c>
      <c r="L371" s="1174" t="s">
        <v>5008</v>
      </c>
      <c r="M371" s="1169" t="str">
        <f>VLOOKUP(L371,CódigosRetorno!$A$1:$B$1779,2,FALSE)</f>
        <v>El dato ingresado como codigo de tributo global es invalido para tipo de operación.</v>
      </c>
      <c r="N371" s="1170" t="s">
        <v>475</v>
      </c>
      <c r="O371" s="1178" t="s">
        <v>185</v>
      </c>
      <c r="P371" s="1357"/>
    </row>
    <row r="372" spans="1:16" ht="48" x14ac:dyDescent="0.25">
      <c r="A372" s="1357"/>
      <c r="B372" s="1542"/>
      <c r="C372" s="1544"/>
      <c r="D372" s="1545"/>
      <c r="E372" s="1542"/>
      <c r="F372" s="1542"/>
      <c r="G372" s="1545"/>
      <c r="H372" s="1543"/>
      <c r="I372" s="1542"/>
      <c r="J372" s="1131" t="s">
        <v>6464</v>
      </c>
      <c r="K372" s="1137" t="s">
        <v>201</v>
      </c>
      <c r="L372" s="1141" t="s">
        <v>1772</v>
      </c>
      <c r="M372" s="581" t="str">
        <f>VLOOKUP(L372,CódigosRetorno!$A$1:$B$1779,2,FALSE)</f>
        <v>Factura de operacion sujeta al IVAP , no debe consignar valor para ISC o debe ser 0</v>
      </c>
      <c r="N372" s="580" t="s">
        <v>475</v>
      </c>
      <c r="O372" s="601" t="s">
        <v>185</v>
      </c>
      <c r="P372" s="1357"/>
    </row>
    <row r="373" spans="1:16" ht="24" x14ac:dyDescent="0.25">
      <c r="A373" s="1357"/>
      <c r="B373" s="1542"/>
      <c r="C373" s="1544"/>
      <c r="D373" s="1545"/>
      <c r="E373" s="1542"/>
      <c r="F373" s="1542"/>
      <c r="G373" s="582" t="s">
        <v>4508</v>
      </c>
      <c r="H373" s="581" t="s">
        <v>4436</v>
      </c>
      <c r="I373" s="582" t="s">
        <v>4420</v>
      </c>
      <c r="J373" s="581" t="s">
        <v>5007</v>
      </c>
      <c r="K373" s="580" t="s">
        <v>1175</v>
      </c>
      <c r="L373" s="597" t="s">
        <v>4939</v>
      </c>
      <c r="M373" s="581" t="str">
        <f>VLOOKUP(L373,CódigosRetorno!$A$1:$B$1779,2,FALSE)</f>
        <v>El dato ingresado como atributo @schemeName es incorrecto.</v>
      </c>
      <c r="N373" s="580" t="s">
        <v>475</v>
      </c>
      <c r="O373" s="601" t="s">
        <v>185</v>
      </c>
      <c r="P373" s="1357"/>
    </row>
    <row r="374" spans="1:16" ht="24" x14ac:dyDescent="0.25">
      <c r="A374" s="1357"/>
      <c r="B374" s="1542"/>
      <c r="C374" s="1544"/>
      <c r="D374" s="1545"/>
      <c r="E374" s="1542"/>
      <c r="F374" s="1542"/>
      <c r="G374" s="582" t="s">
        <v>4418</v>
      </c>
      <c r="H374" s="581" t="s">
        <v>4437</v>
      </c>
      <c r="I374" s="582" t="s">
        <v>4420</v>
      </c>
      <c r="J374" s="581" t="s">
        <v>4931</v>
      </c>
      <c r="K374" s="580" t="s">
        <v>1175</v>
      </c>
      <c r="L374" s="597" t="s">
        <v>4940</v>
      </c>
      <c r="M374" s="581" t="str">
        <f>VLOOKUP(L374,CódigosRetorno!$A$1:$B$1779,2,FALSE)</f>
        <v>El dato ingresado como atributo @schemeAgencyName es incorrecto.</v>
      </c>
      <c r="N374" s="580" t="s">
        <v>475</v>
      </c>
      <c r="O374" s="601" t="s">
        <v>185</v>
      </c>
      <c r="P374" s="1357"/>
    </row>
    <row r="375" spans="1:16" ht="48" x14ac:dyDescent="0.25">
      <c r="A375" s="1357"/>
      <c r="B375" s="1542"/>
      <c r="C375" s="1544"/>
      <c r="D375" s="1545"/>
      <c r="E375" s="1542"/>
      <c r="F375" s="1542"/>
      <c r="G375" s="582" t="s">
        <v>5009</v>
      </c>
      <c r="H375" s="603" t="s">
        <v>4439</v>
      </c>
      <c r="I375" s="582" t="s">
        <v>4420</v>
      </c>
      <c r="J375" s="581" t="s">
        <v>5010</v>
      </c>
      <c r="K375" s="733" t="s">
        <v>1175</v>
      </c>
      <c r="L375" s="737" t="s">
        <v>4941</v>
      </c>
      <c r="M375" s="581" t="str">
        <f>VLOOKUP(L375,CódigosRetorno!$A$1:$B$1779,2,FALSE)</f>
        <v>El dato ingresado como atributo @schemeURI es incorrecto.</v>
      </c>
      <c r="N375" s="580" t="s">
        <v>475</v>
      </c>
      <c r="O375" s="601" t="s">
        <v>185</v>
      </c>
      <c r="P375" s="1357"/>
    </row>
    <row r="376" spans="1:16" ht="24" x14ac:dyDescent="0.25">
      <c r="A376" s="1357"/>
      <c r="B376" s="1542"/>
      <c r="C376" s="1544"/>
      <c r="D376" s="1545"/>
      <c r="E376" s="1542"/>
      <c r="F376" s="1542" t="s">
        <v>46</v>
      </c>
      <c r="G376" s="1545" t="s">
        <v>2908</v>
      </c>
      <c r="H376" s="1543" t="s">
        <v>4524</v>
      </c>
      <c r="I376" s="1542">
        <v>1</v>
      </c>
      <c r="J376" s="581" t="s">
        <v>3119</v>
      </c>
      <c r="K376" s="597" t="s">
        <v>201</v>
      </c>
      <c r="L376" s="596" t="s">
        <v>2393</v>
      </c>
      <c r="M376" s="581" t="str">
        <f>VLOOKUP(L376,CódigosRetorno!$A$1:$B$1779,2,FALSE)</f>
        <v>El XML no contiene el tag TaxScheme Name de impuestos globales</v>
      </c>
      <c r="N376" s="580" t="s">
        <v>475</v>
      </c>
      <c r="O376" s="601" t="s">
        <v>185</v>
      </c>
      <c r="P376" s="1357"/>
    </row>
    <row r="377" spans="1:16" ht="24" x14ac:dyDescent="0.25">
      <c r="A377" s="1357"/>
      <c r="B377" s="1542"/>
      <c r="C377" s="1544"/>
      <c r="D377" s="1545"/>
      <c r="E377" s="1542"/>
      <c r="F377" s="1542"/>
      <c r="G377" s="1545"/>
      <c r="H377" s="1543"/>
      <c r="I377" s="1542"/>
      <c r="J377" s="583" t="s">
        <v>6172</v>
      </c>
      <c r="K377" s="597" t="s">
        <v>201</v>
      </c>
      <c r="L377" s="596" t="s">
        <v>3642</v>
      </c>
      <c r="M377" s="581" t="str">
        <f>VLOOKUP(L377,CódigosRetorno!$A$1:$B$1779,2,FALSE)</f>
        <v>El valor del tag nombre del tributo no corresponde al esperado.</v>
      </c>
      <c r="N377" s="580" t="s">
        <v>475</v>
      </c>
      <c r="O377" s="582" t="s">
        <v>5678</v>
      </c>
      <c r="P377" s="1357"/>
    </row>
    <row r="378" spans="1:16" ht="24" x14ac:dyDescent="0.25">
      <c r="A378" s="1357"/>
      <c r="B378" s="1542"/>
      <c r="C378" s="1544"/>
      <c r="D378" s="1545"/>
      <c r="E378" s="1542"/>
      <c r="F378" s="1542" t="s">
        <v>13</v>
      </c>
      <c r="G378" s="1545" t="s">
        <v>2908</v>
      </c>
      <c r="H378" s="1543" t="s">
        <v>4615</v>
      </c>
      <c r="I378" s="1542">
        <v>1</v>
      </c>
      <c r="J378" s="581" t="s">
        <v>3119</v>
      </c>
      <c r="K378" s="597" t="s">
        <v>201</v>
      </c>
      <c r="L378" s="596" t="s">
        <v>2395</v>
      </c>
      <c r="M378" s="581" t="str">
        <f>VLOOKUP(L378,CódigosRetorno!$A$1:$B$1779,2,FALSE)</f>
        <v>El XML no contiene el tag código de tributo internacional de impuestos globales</v>
      </c>
      <c r="N378" s="580" t="s">
        <v>475</v>
      </c>
      <c r="O378" s="582" t="s">
        <v>185</v>
      </c>
      <c r="P378" s="1357"/>
    </row>
    <row r="379" spans="1:16" ht="36" x14ac:dyDescent="0.25">
      <c r="A379" s="1357"/>
      <c r="B379" s="1542"/>
      <c r="C379" s="1544"/>
      <c r="D379" s="1545"/>
      <c r="E379" s="1542"/>
      <c r="F379" s="1542"/>
      <c r="G379" s="1545"/>
      <c r="H379" s="1543"/>
      <c r="I379" s="1542"/>
      <c r="J379" s="583" t="s">
        <v>6170</v>
      </c>
      <c r="K379" s="597" t="s">
        <v>201</v>
      </c>
      <c r="L379" s="596" t="s">
        <v>3638</v>
      </c>
      <c r="M379" s="581" t="str">
        <f>VLOOKUP(L379,CódigosRetorno!$A$1:$B$1779,2,FALSE)</f>
        <v>El valor del tag codigo de tributo internacional no corresponde al esperado.</v>
      </c>
      <c r="N379" s="580" t="s">
        <v>475</v>
      </c>
      <c r="O379" s="582" t="s">
        <v>5678</v>
      </c>
      <c r="P379" s="1357"/>
    </row>
    <row r="380" spans="1:16" ht="36" x14ac:dyDescent="0.25">
      <c r="A380" s="1357"/>
      <c r="B380" s="1542">
        <v>47</v>
      </c>
      <c r="C380" s="1544" t="s">
        <v>6223</v>
      </c>
      <c r="D380" s="1545" t="s">
        <v>3</v>
      </c>
      <c r="E380" s="1545" t="s">
        <v>9</v>
      </c>
      <c r="F380" s="1542" t="s">
        <v>106</v>
      </c>
      <c r="G380" s="1545" t="s">
        <v>4511</v>
      </c>
      <c r="H380" s="1543" t="s">
        <v>4529</v>
      </c>
      <c r="I380" s="1542">
        <v>1</v>
      </c>
      <c r="J380" s="1131" t="s">
        <v>6426</v>
      </c>
      <c r="K380" s="1137" t="s">
        <v>201</v>
      </c>
      <c r="L380" s="1152" t="s">
        <v>5053</v>
      </c>
      <c r="M380" s="1169" t="str">
        <f>VLOOKUP(L380,CódigosRetorno!$A$1:$B$1779,2,FALSE)</f>
        <v>El dato ingresado como indicador de cargo/descuento no corresponde al valor esperado.</v>
      </c>
      <c r="N380" s="1170" t="s">
        <v>475</v>
      </c>
      <c r="O380" s="1168" t="s">
        <v>185</v>
      </c>
      <c r="P380" s="1357"/>
    </row>
    <row r="381" spans="1:16" s="963" customFormat="1" ht="36.6" customHeight="1" x14ac:dyDescent="0.25">
      <c r="A381" s="1357"/>
      <c r="B381" s="1542"/>
      <c r="C381" s="1544"/>
      <c r="D381" s="1545"/>
      <c r="E381" s="1545"/>
      <c r="F381" s="1542"/>
      <c r="G381" s="1545"/>
      <c r="H381" s="1543"/>
      <c r="I381" s="1542"/>
      <c r="J381" s="1279" t="s">
        <v>6532</v>
      </c>
      <c r="K381" s="1137" t="s">
        <v>201</v>
      </c>
      <c r="L381" s="1152" t="s">
        <v>5053</v>
      </c>
      <c r="M381" s="1169" t="str">
        <f>VLOOKUP(L381,CódigosRetorno!$A$1:$B$1779,2,FALSE)</f>
        <v>El dato ingresado como indicador de cargo/descuento no corresponde al valor esperado.</v>
      </c>
      <c r="N381" s="1170" t="s">
        <v>475</v>
      </c>
      <c r="O381" s="1168" t="s">
        <v>185</v>
      </c>
      <c r="P381" s="1357"/>
    </row>
    <row r="382" spans="1:16" ht="24" x14ac:dyDescent="0.25">
      <c r="A382" s="1357"/>
      <c r="B382" s="1542"/>
      <c r="C382" s="1544"/>
      <c r="D382" s="1545"/>
      <c r="E382" s="1545"/>
      <c r="F382" s="1542" t="s">
        <v>10</v>
      </c>
      <c r="G382" s="1545" t="s">
        <v>4513</v>
      </c>
      <c r="H382" s="1543" t="s">
        <v>4530</v>
      </c>
      <c r="I382" s="1542">
        <v>1</v>
      </c>
      <c r="J382" s="581" t="s">
        <v>5991</v>
      </c>
      <c r="K382" s="597" t="s">
        <v>201</v>
      </c>
      <c r="L382" s="596" t="s">
        <v>4329</v>
      </c>
      <c r="M382" s="581" t="str">
        <f>VLOOKUP(L382,CódigosRetorno!$A$1:$B$1779,2,FALSE)</f>
        <v>El XML no contiene el tag o no existe informacion de codigo de motivo de cargo/descuento global.</v>
      </c>
      <c r="N382" s="580" t="s">
        <v>475</v>
      </c>
      <c r="O382" s="601" t="s">
        <v>185</v>
      </c>
      <c r="P382" s="1357"/>
    </row>
    <row r="383" spans="1:16" s="963" customFormat="1" ht="24" x14ac:dyDescent="0.25">
      <c r="A383" s="1357"/>
      <c r="B383" s="1542"/>
      <c r="C383" s="1544"/>
      <c r="D383" s="1545"/>
      <c r="E383" s="1545"/>
      <c r="F383" s="1542"/>
      <c r="G383" s="1545"/>
      <c r="H383" s="1543"/>
      <c r="I383" s="1542"/>
      <c r="J383" s="1172" t="s">
        <v>6443</v>
      </c>
      <c r="K383" s="1071" t="s">
        <v>1175</v>
      </c>
      <c r="L383" s="1072" t="s">
        <v>6224</v>
      </c>
      <c r="M383" s="1133" t="str">
        <f>VLOOKUP(L383,CódigosRetorno!$A$1:$B$1779,2,FALSE)</f>
        <v>El dato ingresado como cargo/descuento no es valido a nivel global.</v>
      </c>
      <c r="N383" s="1132" t="s">
        <v>475</v>
      </c>
      <c r="O383" s="1134" t="s">
        <v>185</v>
      </c>
      <c r="P383" s="1357"/>
    </row>
    <row r="384" spans="1:16" ht="36" x14ac:dyDescent="0.25">
      <c r="A384" s="1357"/>
      <c r="B384" s="1542"/>
      <c r="C384" s="1544"/>
      <c r="D384" s="1545"/>
      <c r="E384" s="1545"/>
      <c r="F384" s="1542"/>
      <c r="G384" s="1545"/>
      <c r="H384" s="1543"/>
      <c r="I384" s="1542"/>
      <c r="J384" s="581" t="s">
        <v>6174</v>
      </c>
      <c r="K384" s="597" t="s">
        <v>201</v>
      </c>
      <c r="L384" s="596" t="s">
        <v>4328</v>
      </c>
      <c r="M384" s="581" t="str">
        <f>VLOOKUP(L384,CódigosRetorno!$A$1:$B$1779,2,FALSE)</f>
        <v>El dato ingresado como codigo de motivo de cargo/descuento global no es valido (catalogo nro 53)</v>
      </c>
      <c r="N384" s="580" t="s">
        <v>475</v>
      </c>
      <c r="O384" s="582" t="s">
        <v>5680</v>
      </c>
      <c r="P384" s="1357"/>
    </row>
    <row r="385" spans="1:16" ht="24" x14ac:dyDescent="0.25">
      <c r="A385" s="1357"/>
      <c r="B385" s="1542"/>
      <c r="C385" s="1544"/>
      <c r="D385" s="1545"/>
      <c r="E385" s="1545"/>
      <c r="F385" s="1542"/>
      <c r="G385" s="582" t="s">
        <v>4418</v>
      </c>
      <c r="H385" s="581" t="s">
        <v>4419</v>
      </c>
      <c r="I385" s="582" t="s">
        <v>4420</v>
      </c>
      <c r="J385" s="581" t="s">
        <v>4931</v>
      </c>
      <c r="K385" s="597" t="s">
        <v>1175</v>
      </c>
      <c r="L385" s="596" t="s">
        <v>4933</v>
      </c>
      <c r="M385" s="581" t="str">
        <f>VLOOKUP(L385,CódigosRetorno!$A$1:$B$1779,2,FALSE)</f>
        <v>El dato ingresado como atributo @listAgencyName es incorrecto.</v>
      </c>
      <c r="N385" s="580" t="s">
        <v>475</v>
      </c>
      <c r="O385" s="601" t="s">
        <v>185</v>
      </c>
      <c r="P385" s="1357"/>
    </row>
    <row r="386" spans="1:16" ht="24" x14ac:dyDescent="0.25">
      <c r="A386" s="1357"/>
      <c r="B386" s="1542"/>
      <c r="C386" s="1544"/>
      <c r="D386" s="1545"/>
      <c r="E386" s="1545"/>
      <c r="F386" s="1542"/>
      <c r="G386" s="582" t="s">
        <v>4514</v>
      </c>
      <c r="H386" s="581" t="s">
        <v>4422</v>
      </c>
      <c r="I386" s="582" t="s">
        <v>4420</v>
      </c>
      <c r="J386" s="581" t="s">
        <v>5011</v>
      </c>
      <c r="K386" s="580" t="s">
        <v>1175</v>
      </c>
      <c r="L386" s="597" t="s">
        <v>4934</v>
      </c>
      <c r="M386" s="581" t="str">
        <f>VLOOKUP(L386,CódigosRetorno!$A$1:$B$1779,2,FALSE)</f>
        <v>El dato ingresado como atributo @listName es incorrecto.</v>
      </c>
      <c r="N386" s="580" t="s">
        <v>475</v>
      </c>
      <c r="O386" s="601" t="s">
        <v>185</v>
      </c>
      <c r="P386" s="1357"/>
    </row>
    <row r="387" spans="1:16" ht="48" x14ac:dyDescent="0.25">
      <c r="A387" s="1357"/>
      <c r="B387" s="1542"/>
      <c r="C387" s="1544"/>
      <c r="D387" s="1545"/>
      <c r="E387" s="1545"/>
      <c r="F387" s="1542"/>
      <c r="G387" s="582" t="s">
        <v>4515</v>
      </c>
      <c r="H387" s="581" t="s">
        <v>4424</v>
      </c>
      <c r="I387" s="582" t="s">
        <v>4420</v>
      </c>
      <c r="J387" s="581" t="s">
        <v>5012</v>
      </c>
      <c r="K387" s="597" t="s">
        <v>1175</v>
      </c>
      <c r="L387" s="596" t="s">
        <v>4935</v>
      </c>
      <c r="M387" s="581" t="str">
        <f>VLOOKUP(L387,CódigosRetorno!$A$1:$B$1779,2,FALSE)</f>
        <v>El dato ingresado como atributo @listURI es incorrecto.</v>
      </c>
      <c r="N387" s="580" t="s">
        <v>475</v>
      </c>
      <c r="O387" s="601" t="s">
        <v>185</v>
      </c>
      <c r="P387" s="1357"/>
    </row>
    <row r="388" spans="1:16" ht="36" x14ac:dyDescent="0.25">
      <c r="A388" s="1357"/>
      <c r="B388" s="1542"/>
      <c r="C388" s="1544"/>
      <c r="D388" s="1545"/>
      <c r="E388" s="1545"/>
      <c r="F388" s="582" t="s">
        <v>4505</v>
      </c>
      <c r="G388" s="580" t="s">
        <v>4506</v>
      </c>
      <c r="H388" s="1279" t="s">
        <v>6805</v>
      </c>
      <c r="I388" s="1188" t="s">
        <v>4420</v>
      </c>
      <c r="J388" s="1279" t="s">
        <v>6515</v>
      </c>
      <c r="K388" s="597" t="s">
        <v>201</v>
      </c>
      <c r="L388" s="596" t="s">
        <v>4252</v>
      </c>
      <c r="M388" s="581" t="str">
        <f>VLOOKUP(L388,CódigosRetorno!$A$1:$B$1779,2,FALSE)</f>
        <v>El dato ingresado en factor de cargo o descuento global no cumple con el formato establecido.</v>
      </c>
      <c r="N388" s="606" t="s">
        <v>475</v>
      </c>
      <c r="O388" s="538" t="s">
        <v>185</v>
      </c>
      <c r="P388" s="1357"/>
    </row>
    <row r="389" spans="1:16" ht="36" x14ac:dyDescent="0.25">
      <c r="A389" s="1357"/>
      <c r="B389" s="1542"/>
      <c r="C389" s="1544"/>
      <c r="D389" s="1545"/>
      <c r="E389" s="1545"/>
      <c r="F389" s="1542" t="s">
        <v>12</v>
      </c>
      <c r="G389" s="1545" t="s">
        <v>16</v>
      </c>
      <c r="H389" s="1543" t="s">
        <v>4531</v>
      </c>
      <c r="I389" s="1542">
        <v>1</v>
      </c>
      <c r="J389" s="1279" t="s">
        <v>6512</v>
      </c>
      <c r="K389" s="597" t="s">
        <v>201</v>
      </c>
      <c r="L389" s="596" t="s">
        <v>3649</v>
      </c>
      <c r="M389" s="581" t="str">
        <f>VLOOKUP(L389,CódigosRetorno!$A$1:$B$1779,2,FALSE)</f>
        <v>Debe contener un importe mayor a 0.00 si envía el tag cac:AllowanceCharge/cbc:Amount</v>
      </c>
      <c r="N389" s="580" t="s">
        <v>475</v>
      </c>
      <c r="O389" s="601" t="s">
        <v>185</v>
      </c>
      <c r="P389" s="1357"/>
    </row>
    <row r="390" spans="1:16" ht="36" x14ac:dyDescent="0.25">
      <c r="A390" s="1357"/>
      <c r="B390" s="1542"/>
      <c r="C390" s="1544"/>
      <c r="D390" s="1545"/>
      <c r="E390" s="1545"/>
      <c r="F390" s="1542"/>
      <c r="G390" s="1545"/>
      <c r="H390" s="1543"/>
      <c r="I390" s="1542"/>
      <c r="J390" s="1279" t="s">
        <v>6806</v>
      </c>
      <c r="K390" s="597" t="s">
        <v>201</v>
      </c>
      <c r="L390" s="737" t="s">
        <v>6202</v>
      </c>
      <c r="M390" s="581" t="str">
        <f>VLOOKUP(L390,CódigosRetorno!$A$1:$B$1779,2,FALSE)</f>
        <v>El resultado del monto del cargo o descuento global es incorrecto en base a la información consignada</v>
      </c>
      <c r="N390" s="580" t="s">
        <v>475</v>
      </c>
      <c r="O390" s="601" t="s">
        <v>185</v>
      </c>
      <c r="P390" s="1357"/>
    </row>
    <row r="391" spans="1:16" ht="48" x14ac:dyDescent="0.25">
      <c r="A391" s="1357"/>
      <c r="B391" s="1542"/>
      <c r="C391" s="1544"/>
      <c r="D391" s="1545"/>
      <c r="E391" s="1545"/>
      <c r="F391" s="1542"/>
      <c r="G391" s="1545"/>
      <c r="H391" s="1543"/>
      <c r="I391" s="1542"/>
      <c r="J391" s="741" t="s">
        <v>6161</v>
      </c>
      <c r="K391" s="716" t="s">
        <v>201</v>
      </c>
      <c r="L391" s="717" t="s">
        <v>4334</v>
      </c>
      <c r="M391" s="741" t="str">
        <f>VLOOKUP(L391,CódigosRetorno!$A$1:$B$1779,2,FALSE)</f>
        <v>La sumatoria de descuentos que afectan a BI por linea no corresponden al total</v>
      </c>
      <c r="N391" s="751" t="s">
        <v>475</v>
      </c>
      <c r="O391" s="754" t="s">
        <v>185</v>
      </c>
      <c r="P391" s="1357"/>
    </row>
    <row r="392" spans="1:16" ht="48" x14ac:dyDescent="0.25">
      <c r="A392" s="1357"/>
      <c r="B392" s="1542"/>
      <c r="C392" s="1544"/>
      <c r="D392" s="1545"/>
      <c r="E392" s="1545"/>
      <c r="F392" s="1542"/>
      <c r="G392" s="1545"/>
      <c r="H392" s="1543"/>
      <c r="I392" s="1542"/>
      <c r="J392" s="741" t="s">
        <v>6162</v>
      </c>
      <c r="K392" s="716" t="s">
        <v>201</v>
      </c>
      <c r="L392" s="717" t="s">
        <v>4336</v>
      </c>
      <c r="M392" s="741" t="str">
        <f>VLOOKUP(L392,CódigosRetorno!$A$1:$B$1779,2,FALSE)</f>
        <v>La sumatoria de descuentos que no afectan a BI por linea no corresponden al total</v>
      </c>
      <c r="N392" s="751" t="s">
        <v>475</v>
      </c>
      <c r="O392" s="754" t="s">
        <v>185</v>
      </c>
      <c r="P392" s="1357"/>
    </row>
    <row r="393" spans="1:16" ht="48" x14ac:dyDescent="0.25">
      <c r="A393" s="1357"/>
      <c r="B393" s="1542"/>
      <c r="C393" s="1544"/>
      <c r="D393" s="1545"/>
      <c r="E393" s="1545"/>
      <c r="F393" s="1542"/>
      <c r="G393" s="1545"/>
      <c r="H393" s="1543"/>
      <c r="I393" s="1542"/>
      <c r="J393" s="741" t="s">
        <v>6163</v>
      </c>
      <c r="K393" s="716" t="s">
        <v>201</v>
      </c>
      <c r="L393" s="717" t="s">
        <v>4338</v>
      </c>
      <c r="M393" s="741" t="str">
        <f>VLOOKUP(L393,CódigosRetorno!$A$1:$B$1779,2,FALSE)</f>
        <v>La sumatoria de cargos que afectan a BI por linea no corresponden al total</v>
      </c>
      <c r="N393" s="751" t="s">
        <v>475</v>
      </c>
      <c r="O393" s="754" t="s">
        <v>185</v>
      </c>
      <c r="P393" s="1357"/>
    </row>
    <row r="394" spans="1:16" ht="48" x14ac:dyDescent="0.25">
      <c r="A394" s="1357"/>
      <c r="B394" s="1542"/>
      <c r="C394" s="1544"/>
      <c r="D394" s="1545"/>
      <c r="E394" s="1545"/>
      <c r="F394" s="1542"/>
      <c r="G394" s="1545"/>
      <c r="H394" s="1543"/>
      <c r="I394" s="1542"/>
      <c r="J394" s="741" t="s">
        <v>6164</v>
      </c>
      <c r="K394" s="716" t="s">
        <v>201</v>
      </c>
      <c r="L394" s="717" t="s">
        <v>4340</v>
      </c>
      <c r="M394" s="741" t="str">
        <f>VLOOKUP(L394,CódigosRetorno!$A$1:$B$1779,2,FALSE)</f>
        <v>La sumatoria de cargos que no afectan a BI por linea no corresponden al total</v>
      </c>
      <c r="N394" s="751" t="s">
        <v>475</v>
      </c>
      <c r="O394" s="754" t="s">
        <v>185</v>
      </c>
      <c r="P394" s="1357"/>
    </row>
    <row r="395" spans="1:16" ht="36" x14ac:dyDescent="0.25">
      <c r="A395" s="1357"/>
      <c r="B395" s="1542"/>
      <c r="C395" s="1544"/>
      <c r="D395" s="1545"/>
      <c r="E395" s="1545"/>
      <c r="F395" s="582" t="s">
        <v>13</v>
      </c>
      <c r="G395" s="580" t="s">
        <v>2647</v>
      </c>
      <c r="H395" s="603" t="s">
        <v>4504</v>
      </c>
      <c r="I395" s="582">
        <v>1</v>
      </c>
      <c r="J395" s="604" t="s">
        <v>5836</v>
      </c>
      <c r="K395" s="549" t="s">
        <v>201</v>
      </c>
      <c r="L395" s="550" t="s">
        <v>756</v>
      </c>
      <c r="M395" s="581" t="str">
        <f>VLOOKUP(L395,CódigosRetorno!$A$1:$B$1779,2,FALSE)</f>
        <v>La moneda debe ser la misma en todo el documento. Salvo las percepciones que sólo son en moneda nacional.</v>
      </c>
      <c r="N395" s="580" t="s">
        <v>475</v>
      </c>
      <c r="O395" s="582" t="s">
        <v>5453</v>
      </c>
      <c r="P395" s="1357"/>
    </row>
    <row r="396" spans="1:16" ht="36" x14ac:dyDescent="0.25">
      <c r="A396" s="1357"/>
      <c r="B396" s="1542"/>
      <c r="C396" s="1544"/>
      <c r="D396" s="1545"/>
      <c r="E396" s="1545"/>
      <c r="F396" s="1542" t="s">
        <v>12</v>
      </c>
      <c r="G396" s="1545" t="s">
        <v>16</v>
      </c>
      <c r="H396" s="1543" t="s">
        <v>4532</v>
      </c>
      <c r="I396" s="1542" t="s">
        <v>4420</v>
      </c>
      <c r="J396" s="1279" t="s">
        <v>6512</v>
      </c>
      <c r="K396" s="597" t="s">
        <v>201</v>
      </c>
      <c r="L396" s="596" t="s">
        <v>4234</v>
      </c>
      <c r="M396" s="581" t="str">
        <f>VLOOKUP(L396,CódigosRetorno!$A$1:$B$1779,2,FALSE)</f>
        <v>El dato ingresado en base monto por cargo/descuento globales no cumple con el formato establecido</v>
      </c>
      <c r="N396" s="580" t="s">
        <v>475</v>
      </c>
      <c r="O396" s="601" t="s">
        <v>185</v>
      </c>
      <c r="P396" s="1357"/>
    </row>
    <row r="397" spans="1:16" ht="48" x14ac:dyDescent="0.25">
      <c r="A397" s="1357"/>
      <c r="B397" s="1542"/>
      <c r="C397" s="1544"/>
      <c r="D397" s="1545"/>
      <c r="E397" s="1545"/>
      <c r="F397" s="1542"/>
      <c r="G397" s="1545"/>
      <c r="H397" s="1543"/>
      <c r="I397" s="1542"/>
      <c r="J397" s="741" t="s">
        <v>5796</v>
      </c>
      <c r="K397" s="716" t="s">
        <v>201</v>
      </c>
      <c r="L397" s="717" t="s">
        <v>4342</v>
      </c>
      <c r="M397" s="741" t="str">
        <f>VLOOKUP(L397,CódigosRetorno!$A$1:$B$1779,2,FALSE)</f>
        <v>La sumatoria de montos bases de los descuentos que afectan a BI por linea no corresponden al total</v>
      </c>
      <c r="N397" s="751" t="s">
        <v>475</v>
      </c>
      <c r="O397" s="754" t="s">
        <v>185</v>
      </c>
      <c r="P397" s="1357"/>
    </row>
    <row r="398" spans="1:16" ht="48" x14ac:dyDescent="0.25">
      <c r="A398" s="1357"/>
      <c r="B398" s="1542"/>
      <c r="C398" s="1544"/>
      <c r="D398" s="1545"/>
      <c r="E398" s="1545"/>
      <c r="F398" s="1542"/>
      <c r="G398" s="1545"/>
      <c r="H398" s="1543"/>
      <c r="I398" s="1542"/>
      <c r="J398" s="741" t="s">
        <v>5792</v>
      </c>
      <c r="K398" s="716" t="s">
        <v>201</v>
      </c>
      <c r="L398" s="717" t="s">
        <v>4344</v>
      </c>
      <c r="M398" s="741" t="str">
        <f>VLOOKUP(L398,CódigosRetorno!$A$1:$B$1779,2,FALSE)</f>
        <v>La sumatoria de montos bases de los descuentos que no afectan a BI por linea no corresponden al total</v>
      </c>
      <c r="N398" s="751" t="s">
        <v>475</v>
      </c>
      <c r="O398" s="754" t="s">
        <v>185</v>
      </c>
      <c r="P398" s="1357"/>
    </row>
    <row r="399" spans="1:16" ht="48" x14ac:dyDescent="0.25">
      <c r="A399" s="1357"/>
      <c r="B399" s="1542"/>
      <c r="C399" s="1544"/>
      <c r="D399" s="1545"/>
      <c r="E399" s="1545"/>
      <c r="F399" s="1542"/>
      <c r="G399" s="1545"/>
      <c r="H399" s="1543"/>
      <c r="I399" s="1542"/>
      <c r="J399" s="741" t="s">
        <v>5793</v>
      </c>
      <c r="K399" s="716" t="s">
        <v>201</v>
      </c>
      <c r="L399" s="717" t="s">
        <v>4346</v>
      </c>
      <c r="M399" s="741" t="str">
        <f>VLOOKUP(L399,CódigosRetorno!$A$1:$B$1779,2,FALSE)</f>
        <v>La sumatoria de montos bases de los cargos que afectan a BI por linea no corresponden al total</v>
      </c>
      <c r="N399" s="751" t="s">
        <v>475</v>
      </c>
      <c r="O399" s="754" t="s">
        <v>185</v>
      </c>
      <c r="P399" s="1357"/>
    </row>
    <row r="400" spans="1:16" ht="48" x14ac:dyDescent="0.25">
      <c r="A400" s="1357"/>
      <c r="B400" s="1542"/>
      <c r="C400" s="1544"/>
      <c r="D400" s="1545"/>
      <c r="E400" s="1545"/>
      <c r="F400" s="1542"/>
      <c r="G400" s="1545"/>
      <c r="H400" s="1543"/>
      <c r="I400" s="1542"/>
      <c r="J400" s="741" t="s">
        <v>5795</v>
      </c>
      <c r="K400" s="716" t="s">
        <v>201</v>
      </c>
      <c r="L400" s="717" t="s">
        <v>4348</v>
      </c>
      <c r="M400" s="741" t="str">
        <f>VLOOKUP(L400,CódigosRetorno!$A$1:$B$1779,2,FALSE)</f>
        <v>La sumatoria de montos bases de los cargos que no afectan a BI por linea no corresponden al total</v>
      </c>
      <c r="N400" s="751" t="s">
        <v>475</v>
      </c>
      <c r="O400" s="754" t="s">
        <v>185</v>
      </c>
      <c r="P400" s="1357"/>
    </row>
    <row r="401" spans="1:16" ht="36" x14ac:dyDescent="0.25">
      <c r="A401" s="1357"/>
      <c r="B401" s="1542"/>
      <c r="C401" s="1544"/>
      <c r="D401" s="1545"/>
      <c r="E401" s="1545"/>
      <c r="F401" s="580" t="s">
        <v>13</v>
      </c>
      <c r="G401" s="580" t="s">
        <v>2647</v>
      </c>
      <c r="H401" s="603" t="s">
        <v>4504</v>
      </c>
      <c r="I401" s="582">
        <v>1</v>
      </c>
      <c r="J401" s="604" t="s">
        <v>5836</v>
      </c>
      <c r="K401" s="549" t="s">
        <v>201</v>
      </c>
      <c r="L401" s="550" t="s">
        <v>756</v>
      </c>
      <c r="M401" s="581" t="str">
        <f>VLOOKUP(L401,CódigosRetorno!$A$1:$B$1779,2,FALSE)</f>
        <v>La moneda debe ser la misma en todo el documento. Salvo las percepciones que sólo son en moneda nacional.</v>
      </c>
      <c r="N401" s="580" t="s">
        <v>475</v>
      </c>
      <c r="O401" s="582" t="s">
        <v>5453</v>
      </c>
      <c r="P401" s="1357"/>
    </row>
    <row r="402" spans="1:16" ht="24" x14ac:dyDescent="0.25">
      <c r="A402" s="1357"/>
      <c r="B402" s="1542">
        <f>B380+1</f>
        <v>48</v>
      </c>
      <c r="C402" s="1543" t="s">
        <v>6365</v>
      </c>
      <c r="D402" s="1545" t="s">
        <v>3</v>
      </c>
      <c r="E402" s="1545" t="s">
        <v>9</v>
      </c>
      <c r="F402" s="1542" t="s">
        <v>12</v>
      </c>
      <c r="G402" s="1545" t="s">
        <v>16</v>
      </c>
      <c r="H402" s="1543" t="s">
        <v>2932</v>
      </c>
      <c r="I402" s="1542"/>
      <c r="J402" s="581" t="s">
        <v>3654</v>
      </c>
      <c r="K402" s="597" t="s">
        <v>201</v>
      </c>
      <c r="L402" s="597" t="s">
        <v>2382</v>
      </c>
      <c r="M402" s="581" t="str">
        <f>VLOOKUP(L402,CódigosRetorno!$A$1:$B$1779,2,FALSE)</f>
        <v>El dato ingresado en el campo Total Descuentos no cumple con el formato establecido</v>
      </c>
      <c r="N402" s="580" t="s">
        <v>475</v>
      </c>
      <c r="O402" s="582" t="s">
        <v>185</v>
      </c>
      <c r="P402" s="1357"/>
    </row>
    <row r="403" spans="1:16" s="749" customFormat="1" ht="36" x14ac:dyDescent="0.25">
      <c r="A403" s="1357"/>
      <c r="B403" s="1542"/>
      <c r="C403" s="1543"/>
      <c r="D403" s="1545"/>
      <c r="E403" s="1545"/>
      <c r="F403" s="1542"/>
      <c r="G403" s="1545"/>
      <c r="H403" s="1543"/>
      <c r="I403" s="1542"/>
      <c r="J403" s="741" t="s">
        <v>4537</v>
      </c>
      <c r="K403" s="716" t="s">
        <v>201</v>
      </c>
      <c r="L403" s="717" t="s">
        <v>4355</v>
      </c>
      <c r="M403" s="741" t="str">
        <f>VLOOKUP(L403,CódigosRetorno!$A$1:$B$1779,2,FALSE)</f>
        <v>La sumatoria consignados en descuentos globales no corresponden al total.</v>
      </c>
      <c r="N403" s="751" t="s">
        <v>475</v>
      </c>
      <c r="O403" s="752" t="s">
        <v>185</v>
      </c>
      <c r="P403" s="1357"/>
    </row>
    <row r="404" spans="1:16" ht="93.6" customHeight="1" x14ac:dyDescent="0.25">
      <c r="A404" s="1357"/>
      <c r="B404" s="1542"/>
      <c r="C404" s="1543"/>
      <c r="D404" s="1545"/>
      <c r="E404" s="1545"/>
      <c r="F404" s="1542"/>
      <c r="G404" s="1545"/>
      <c r="H404" s="1543"/>
      <c r="I404" s="1542"/>
      <c r="J404" s="1172" t="s">
        <v>6226</v>
      </c>
      <c r="K404" s="1071" t="s">
        <v>1175</v>
      </c>
      <c r="L404" s="1071" t="s">
        <v>6327</v>
      </c>
      <c r="M404" s="731" t="str">
        <f>VLOOKUP(L404,CódigosRetorno!$A$1:$B$1779,2,FALSE)</f>
        <v>La sumatoria consignados en descuentos globales no corresponden al total.</v>
      </c>
      <c r="N404" s="580" t="s">
        <v>475</v>
      </c>
      <c r="O404" s="601" t="s">
        <v>185</v>
      </c>
      <c r="P404" s="1357"/>
    </row>
    <row r="405" spans="1:16" ht="36" x14ac:dyDescent="0.25">
      <c r="A405" s="1357"/>
      <c r="B405" s="1542"/>
      <c r="C405" s="1543"/>
      <c r="D405" s="1545"/>
      <c r="E405" s="1545"/>
      <c r="F405" s="580" t="s">
        <v>13</v>
      </c>
      <c r="G405" s="580" t="s">
        <v>2647</v>
      </c>
      <c r="H405" s="603" t="s">
        <v>4504</v>
      </c>
      <c r="I405" s="582">
        <v>1</v>
      </c>
      <c r="J405" s="604" t="s">
        <v>5836</v>
      </c>
      <c r="K405" s="549" t="s">
        <v>201</v>
      </c>
      <c r="L405" s="550" t="s">
        <v>756</v>
      </c>
      <c r="M405" s="581" t="str">
        <f>VLOOKUP(L405,CódigosRetorno!$A$1:$B$1779,2,FALSE)</f>
        <v>La moneda debe ser la misma en todo el documento. Salvo las percepciones que sólo son en moneda nacional.</v>
      </c>
      <c r="N405" s="580" t="s">
        <v>475</v>
      </c>
      <c r="O405" s="582" t="s">
        <v>5453</v>
      </c>
      <c r="P405" s="1357"/>
    </row>
    <row r="406" spans="1:16" ht="24" x14ac:dyDescent="0.25">
      <c r="A406" s="1357"/>
      <c r="B406" s="1542">
        <f>B402+1</f>
        <v>49</v>
      </c>
      <c r="C406" s="1544" t="s">
        <v>6366</v>
      </c>
      <c r="D406" s="1545" t="s">
        <v>3</v>
      </c>
      <c r="E406" s="1545" t="s">
        <v>9</v>
      </c>
      <c r="F406" s="1545" t="s">
        <v>12</v>
      </c>
      <c r="G406" s="1545" t="s">
        <v>16</v>
      </c>
      <c r="H406" s="1543" t="s">
        <v>2933</v>
      </c>
      <c r="I406" s="1542">
        <v>1</v>
      </c>
      <c r="J406" s="581" t="s">
        <v>3654</v>
      </c>
      <c r="K406" s="597" t="s">
        <v>201</v>
      </c>
      <c r="L406" s="596" t="s">
        <v>2383</v>
      </c>
      <c r="M406" s="581" t="str">
        <f>VLOOKUP(L406,CódigosRetorno!$A$1:$B$1779,2,FALSE)</f>
        <v>El dato ingresado en ChargeTotalAmount no cumple con el formato establecido</v>
      </c>
      <c r="N406" s="580" t="s">
        <v>475</v>
      </c>
      <c r="O406" s="582" t="s">
        <v>185</v>
      </c>
      <c r="P406" s="1357"/>
    </row>
    <row r="407" spans="1:16" s="749" customFormat="1" ht="36" x14ac:dyDescent="0.25">
      <c r="A407" s="1357"/>
      <c r="B407" s="1542"/>
      <c r="C407" s="1544"/>
      <c r="D407" s="1545"/>
      <c r="E407" s="1545"/>
      <c r="F407" s="1545"/>
      <c r="G407" s="1545"/>
      <c r="H407" s="1543"/>
      <c r="I407" s="1542"/>
      <c r="J407" s="741" t="s">
        <v>4538</v>
      </c>
      <c r="K407" s="716" t="s">
        <v>201</v>
      </c>
      <c r="L407" s="717" t="s">
        <v>4357</v>
      </c>
      <c r="M407" s="741" t="str">
        <f>VLOOKUP(L407,CódigosRetorno!$A$1:$B$1779,2,FALSE)</f>
        <v>La sumatoria consignados en cargos globales no corresponden al total</v>
      </c>
      <c r="N407" s="751" t="s">
        <v>475</v>
      </c>
      <c r="O407" s="752" t="s">
        <v>185</v>
      </c>
      <c r="P407" s="1357"/>
    </row>
    <row r="408" spans="1:16" ht="84" customHeight="1" x14ac:dyDescent="0.25">
      <c r="A408" s="1357"/>
      <c r="B408" s="1542"/>
      <c r="C408" s="1544"/>
      <c r="D408" s="1545"/>
      <c r="E408" s="1545"/>
      <c r="F408" s="1545"/>
      <c r="G408" s="1545"/>
      <c r="H408" s="1543"/>
      <c r="I408" s="1542"/>
      <c r="J408" s="1172" t="s">
        <v>6240</v>
      </c>
      <c r="K408" s="1175" t="s">
        <v>1175</v>
      </c>
      <c r="L408" s="1071" t="s">
        <v>6329</v>
      </c>
      <c r="M408" s="731" t="str">
        <f>VLOOKUP(L408,CódigosRetorno!$A$1:$B$1779,2,FALSE)</f>
        <v>La sumatoria consignados en cargos globales no corresponden al total</v>
      </c>
      <c r="N408" s="580" t="s">
        <v>475</v>
      </c>
      <c r="O408" s="601" t="s">
        <v>185</v>
      </c>
      <c r="P408" s="1357"/>
    </row>
    <row r="409" spans="1:16" ht="36" x14ac:dyDescent="0.25">
      <c r="A409" s="1357"/>
      <c r="B409" s="1542"/>
      <c r="C409" s="1544"/>
      <c r="D409" s="1545"/>
      <c r="E409" s="1545"/>
      <c r="F409" s="582" t="s">
        <v>13</v>
      </c>
      <c r="G409" s="580" t="s">
        <v>2647</v>
      </c>
      <c r="H409" s="603" t="s">
        <v>4504</v>
      </c>
      <c r="I409" s="582">
        <v>1</v>
      </c>
      <c r="J409" s="604" t="s">
        <v>5836</v>
      </c>
      <c r="K409" s="549" t="s">
        <v>201</v>
      </c>
      <c r="L409" s="550" t="s">
        <v>756</v>
      </c>
      <c r="M409" s="581" t="str">
        <f>VLOOKUP(L409,CódigosRetorno!$A$1:$B$1779,2,FALSE)</f>
        <v>La moneda debe ser la misma en todo el documento. Salvo las percepciones que sólo son en moneda nacional.</v>
      </c>
      <c r="N409" s="580" t="s">
        <v>475</v>
      </c>
      <c r="O409" s="582" t="s">
        <v>5453</v>
      </c>
      <c r="P409" s="1357"/>
    </row>
    <row r="410" spans="1:16" ht="36" x14ac:dyDescent="0.25">
      <c r="A410" s="1357"/>
      <c r="B410" s="1542">
        <f>B406+1</f>
        <v>50</v>
      </c>
      <c r="C410" s="1544" t="s">
        <v>82</v>
      </c>
      <c r="D410" s="1545" t="s">
        <v>3</v>
      </c>
      <c r="E410" s="1545" t="s">
        <v>4</v>
      </c>
      <c r="F410" s="1542" t="s">
        <v>12</v>
      </c>
      <c r="G410" s="1545" t="s">
        <v>4597</v>
      </c>
      <c r="H410" s="1543" t="s">
        <v>2934</v>
      </c>
      <c r="I410" s="1542">
        <v>1</v>
      </c>
      <c r="J410" s="1279" t="s">
        <v>6512</v>
      </c>
      <c r="K410" s="597" t="s">
        <v>201</v>
      </c>
      <c r="L410" s="596" t="s">
        <v>2385</v>
      </c>
      <c r="M410" s="581" t="str">
        <f>VLOOKUP(L410,CódigosRetorno!$A$1:$B$1779,2,FALSE)</f>
        <v>El dato ingresado en PayableAmount no cumple con el formato establecido</v>
      </c>
      <c r="N410" s="580" t="s">
        <v>475</v>
      </c>
      <c r="O410" s="582" t="s">
        <v>185</v>
      </c>
      <c r="P410" s="1357"/>
    </row>
    <row r="411" spans="1:16" ht="24" x14ac:dyDescent="0.25">
      <c r="A411" s="1357"/>
      <c r="B411" s="1542"/>
      <c r="C411" s="1544"/>
      <c r="D411" s="1545"/>
      <c r="E411" s="1545"/>
      <c r="F411" s="1542"/>
      <c r="G411" s="1545"/>
      <c r="H411" s="1543"/>
      <c r="I411" s="1542"/>
      <c r="J411" s="741" t="s">
        <v>5759</v>
      </c>
      <c r="K411" s="716" t="s">
        <v>201</v>
      </c>
      <c r="L411" s="717" t="s">
        <v>1959</v>
      </c>
      <c r="M411" s="731" t="str">
        <f>VLOOKUP(L411,CódigosRetorno!$A$1:$B$1779,2,FALSE)</f>
        <v>El importe total para tipo de operación Venta interna-Anticipos debe ser mayor a cero.</v>
      </c>
      <c r="N411" s="580" t="s">
        <v>475</v>
      </c>
      <c r="O411" s="582" t="s">
        <v>185</v>
      </c>
      <c r="P411" s="1357"/>
    </row>
    <row r="412" spans="1:16" s="749" customFormat="1" ht="77.45" customHeight="1" x14ac:dyDescent="0.25">
      <c r="A412" s="1357"/>
      <c r="B412" s="1542"/>
      <c r="C412" s="1544"/>
      <c r="D412" s="1545"/>
      <c r="E412" s="1545"/>
      <c r="F412" s="1542"/>
      <c r="G412" s="1545"/>
      <c r="H412" s="1543"/>
      <c r="I412" s="1542"/>
      <c r="J412" s="1207" t="s">
        <v>6475</v>
      </c>
      <c r="K412" s="1138" t="s">
        <v>1175</v>
      </c>
      <c r="L412" s="1141" t="s">
        <v>6362</v>
      </c>
      <c r="M412" s="731" t="str">
        <f>VLOOKUP(L412,CódigosRetorno!$A$1:$B$1779,2,FALSE)</f>
        <v>El importe total del comprobante no coincide con el valor calculado</v>
      </c>
      <c r="N412" s="751" t="s">
        <v>475</v>
      </c>
      <c r="O412" s="752" t="s">
        <v>185</v>
      </c>
      <c r="P412" s="1357"/>
    </row>
    <row r="413" spans="1:16" ht="36" x14ac:dyDescent="0.25">
      <c r="A413" s="1357"/>
      <c r="B413" s="1542"/>
      <c r="C413" s="1544"/>
      <c r="D413" s="1545"/>
      <c r="E413" s="1545"/>
      <c r="F413" s="580" t="s">
        <v>13</v>
      </c>
      <c r="G413" s="580" t="s">
        <v>2647</v>
      </c>
      <c r="H413" s="603" t="s">
        <v>4504</v>
      </c>
      <c r="I413" s="582">
        <v>1</v>
      </c>
      <c r="J413" s="604" t="s">
        <v>5836</v>
      </c>
      <c r="K413" s="549" t="s">
        <v>201</v>
      </c>
      <c r="L413" s="550" t="s">
        <v>756</v>
      </c>
      <c r="M413" s="581" t="str">
        <f>VLOOKUP(L413,CódigosRetorno!$A$1:$B$1779,2,FALSE)</f>
        <v>La moneda debe ser la misma en todo el documento. Salvo las percepciones que sólo son en moneda nacional.</v>
      </c>
      <c r="N413" s="580" t="s">
        <v>475</v>
      </c>
      <c r="O413" s="582" t="s">
        <v>5453</v>
      </c>
      <c r="P413" s="1357"/>
    </row>
    <row r="414" spans="1:16" ht="45.6" customHeight="1" x14ac:dyDescent="0.25">
      <c r="A414" s="1357"/>
      <c r="B414" s="1542">
        <f>B410+1</f>
        <v>51</v>
      </c>
      <c r="C414" s="1544" t="s">
        <v>4618</v>
      </c>
      <c r="D414" s="1545" t="s">
        <v>3</v>
      </c>
      <c r="E414" s="1545" t="s">
        <v>9</v>
      </c>
      <c r="F414" s="1539" t="s">
        <v>12</v>
      </c>
      <c r="G414" s="1539" t="s">
        <v>16</v>
      </c>
      <c r="H414" s="1568" t="s">
        <v>3748</v>
      </c>
      <c r="I414" s="1565">
        <v>1</v>
      </c>
      <c r="J414" s="1279" t="s">
        <v>6535</v>
      </c>
      <c r="K414" s="597" t="s">
        <v>201</v>
      </c>
      <c r="L414" s="597" t="s">
        <v>2418</v>
      </c>
      <c r="M414" s="581" t="str">
        <f>VLOOKUP(L414,CódigosRetorno!$A$1:$B$1779,2,FALSE)</f>
        <v>El dato ingresado en total valor de venta no cumple con el estandar</v>
      </c>
      <c r="N414" s="580" t="s">
        <v>475</v>
      </c>
      <c r="O414" s="601" t="s">
        <v>185</v>
      </c>
      <c r="P414" s="1357"/>
    </row>
    <row r="415" spans="1:16" ht="30" customHeight="1" x14ac:dyDescent="0.25">
      <c r="A415" s="1357"/>
      <c r="B415" s="1542"/>
      <c r="C415" s="1544"/>
      <c r="D415" s="1545"/>
      <c r="E415" s="1545"/>
      <c r="F415" s="1546"/>
      <c r="G415" s="1546"/>
      <c r="H415" s="1569"/>
      <c r="I415" s="1566"/>
      <c r="J415" s="741" t="s">
        <v>6333</v>
      </c>
      <c r="K415" s="718" t="s">
        <v>201</v>
      </c>
      <c r="L415" s="716" t="s">
        <v>4352</v>
      </c>
      <c r="M415" s="741" t="str">
        <f>VLOOKUP(L415,CódigosRetorno!$A$1:$B$1779,2,FALSE)</f>
        <v>La sumatoria de valor de venta no corresponde a los importes consignados</v>
      </c>
      <c r="N415" s="580" t="s">
        <v>475</v>
      </c>
      <c r="O415" s="601" t="s">
        <v>185</v>
      </c>
      <c r="P415" s="1357"/>
    </row>
    <row r="416" spans="1:16" s="963" customFormat="1" ht="99.6" customHeight="1" x14ac:dyDescent="0.25">
      <c r="A416" s="1357"/>
      <c r="B416" s="1542"/>
      <c r="C416" s="1544"/>
      <c r="D416" s="1545"/>
      <c r="E416" s="1545"/>
      <c r="F416" s="1546"/>
      <c r="G416" s="1546"/>
      <c r="H416" s="1569"/>
      <c r="I416" s="1566"/>
      <c r="J416" s="1172" t="s">
        <v>6227</v>
      </c>
      <c r="K416" s="1175" t="s">
        <v>1175</v>
      </c>
      <c r="L416" s="1071" t="s">
        <v>6332</v>
      </c>
      <c r="M416" s="1155" t="str">
        <f>VLOOKUP(L416,CódigosRetorno!$A$1:$B$1779,2,FALSE)</f>
        <v>La sumatoria de valor de venta no corresponde a los importes consignados</v>
      </c>
      <c r="N416" s="1153"/>
      <c r="O416" s="1156"/>
      <c r="P416" s="1357"/>
    </row>
    <row r="417" spans="1:16" ht="36" x14ac:dyDescent="0.25">
      <c r="A417" s="1357"/>
      <c r="B417" s="1542"/>
      <c r="C417" s="1544"/>
      <c r="D417" s="1545"/>
      <c r="E417" s="1545"/>
      <c r="F417" s="580" t="s">
        <v>13</v>
      </c>
      <c r="G417" s="580" t="s">
        <v>2647</v>
      </c>
      <c r="H417" s="603" t="s">
        <v>4504</v>
      </c>
      <c r="I417" s="582">
        <v>1</v>
      </c>
      <c r="J417" s="604" t="s">
        <v>5836</v>
      </c>
      <c r="K417" s="549" t="s">
        <v>201</v>
      </c>
      <c r="L417" s="550" t="s">
        <v>756</v>
      </c>
      <c r="M417" s="581" t="str">
        <f>VLOOKUP(L417,CódigosRetorno!$A$1:$B$1779,2,FALSE)</f>
        <v>La moneda debe ser la misma en todo el documento. Salvo las percepciones que sólo son en moneda nacional.</v>
      </c>
      <c r="N417" s="580" t="s">
        <v>475</v>
      </c>
      <c r="O417" s="582" t="s">
        <v>5453</v>
      </c>
      <c r="P417" s="1357"/>
    </row>
    <row r="418" spans="1:16" ht="36" x14ac:dyDescent="0.25">
      <c r="A418" s="1357"/>
      <c r="B418" s="1542">
        <f>B414+1</f>
        <v>52</v>
      </c>
      <c r="C418" s="1544" t="s">
        <v>4619</v>
      </c>
      <c r="D418" s="1545" t="s">
        <v>3</v>
      </c>
      <c r="E418" s="1545" t="s">
        <v>9</v>
      </c>
      <c r="F418" s="1539" t="s">
        <v>12</v>
      </c>
      <c r="G418" s="1539" t="s">
        <v>16</v>
      </c>
      <c r="H418" s="1568" t="s">
        <v>3750</v>
      </c>
      <c r="I418" s="1565">
        <v>1</v>
      </c>
      <c r="J418" s="1279" t="s">
        <v>6535</v>
      </c>
      <c r="K418" s="597" t="s">
        <v>201</v>
      </c>
      <c r="L418" s="597" t="s">
        <v>4240</v>
      </c>
      <c r="M418" s="581" t="str">
        <f>VLOOKUP(L418,CódigosRetorno!$A$1:$B$1779,2,FALSE)</f>
        <v>El dato ingresado en total precio de venta no cumple con el formato establecido</v>
      </c>
      <c r="N418" s="580" t="s">
        <v>475</v>
      </c>
      <c r="O418" s="601" t="s">
        <v>185</v>
      </c>
      <c r="P418" s="1357"/>
    </row>
    <row r="419" spans="1:16" s="1161" customFormat="1" ht="186.6" customHeight="1" x14ac:dyDescent="0.25">
      <c r="A419" s="1357"/>
      <c r="B419" s="1542"/>
      <c r="C419" s="1544"/>
      <c r="D419" s="1545"/>
      <c r="E419" s="1545"/>
      <c r="F419" s="1546"/>
      <c r="G419" s="1546"/>
      <c r="H419" s="1569"/>
      <c r="I419" s="1566"/>
      <c r="J419" s="1279" t="s">
        <v>6547</v>
      </c>
      <c r="K419" s="1137" t="s">
        <v>1175</v>
      </c>
      <c r="L419" s="1138" t="s">
        <v>6330</v>
      </c>
      <c r="M419" s="1131" t="str">
        <f>VLOOKUP(L419,CódigosRetorno!$A$1:$B$1779,2,FALSE)</f>
        <v>La sumatoria del Total del valor de venta más los impuestos no concuerda con la base imponible</v>
      </c>
      <c r="N419" s="1170" t="s">
        <v>475</v>
      </c>
      <c r="O419" s="1178" t="s">
        <v>185</v>
      </c>
      <c r="P419" s="1357"/>
    </row>
    <row r="420" spans="1:16" ht="200.45" customHeight="1" x14ac:dyDescent="0.25">
      <c r="A420" s="1357"/>
      <c r="B420" s="1542"/>
      <c r="C420" s="1544"/>
      <c r="D420" s="1545"/>
      <c r="E420" s="1545"/>
      <c r="F420" s="1540"/>
      <c r="G420" s="1540"/>
      <c r="H420" s="1570"/>
      <c r="I420" s="1567"/>
      <c r="J420" s="1279" t="s">
        <v>6548</v>
      </c>
      <c r="K420" s="1137" t="s">
        <v>1175</v>
      </c>
      <c r="L420" s="1138" t="s">
        <v>6330</v>
      </c>
      <c r="M420" s="1131" t="str">
        <f>VLOOKUP(L420,CódigosRetorno!$A$1:$B$1779,2,FALSE)</f>
        <v>La sumatoria del Total del valor de venta más los impuestos no concuerda con la base imponible</v>
      </c>
      <c r="N420" s="1170" t="s">
        <v>475</v>
      </c>
      <c r="O420" s="1178" t="s">
        <v>185</v>
      </c>
      <c r="P420" s="1357"/>
    </row>
    <row r="421" spans="1:16" ht="36" x14ac:dyDescent="0.25">
      <c r="A421" s="1357"/>
      <c r="B421" s="1542"/>
      <c r="C421" s="1544"/>
      <c r="D421" s="1545"/>
      <c r="E421" s="1545"/>
      <c r="F421" s="580" t="s">
        <v>13</v>
      </c>
      <c r="G421" s="580" t="s">
        <v>2647</v>
      </c>
      <c r="H421" s="603" t="s">
        <v>4504</v>
      </c>
      <c r="I421" s="582">
        <v>1</v>
      </c>
      <c r="J421" s="604" t="s">
        <v>5836</v>
      </c>
      <c r="K421" s="549" t="s">
        <v>201</v>
      </c>
      <c r="L421" s="550" t="s">
        <v>756</v>
      </c>
      <c r="M421" s="581" t="str">
        <f>VLOOKUP(L421,CódigosRetorno!$A$1:$B$1779,2,FALSE)</f>
        <v>La moneda debe ser la misma en todo el documento. Salvo las percepciones que sólo son en moneda nacional.</v>
      </c>
      <c r="N421" s="580" t="s">
        <v>475</v>
      </c>
      <c r="O421" s="582" t="s">
        <v>5453</v>
      </c>
      <c r="P421" s="1357"/>
    </row>
    <row r="422" spans="1:16" s="1161" customFormat="1" ht="24" x14ac:dyDescent="0.25">
      <c r="A422" s="1357"/>
      <c r="B422" s="1565">
        <f>B418+1</f>
        <v>53</v>
      </c>
      <c r="C422" s="1677" t="s">
        <v>6474</v>
      </c>
      <c r="D422" s="1679" t="s">
        <v>3</v>
      </c>
      <c r="E422" s="1679" t="s">
        <v>9</v>
      </c>
      <c r="F422" s="1137" t="s">
        <v>12</v>
      </c>
      <c r="G422" s="1137" t="s">
        <v>16</v>
      </c>
      <c r="H422" s="1279" t="s">
        <v>6473</v>
      </c>
      <c r="I422" s="1139"/>
      <c r="J422" s="1466" t="s">
        <v>6508</v>
      </c>
      <c r="K422" s="1281" t="s">
        <v>1175</v>
      </c>
      <c r="L422" s="1284" t="s">
        <v>6776</v>
      </c>
      <c r="M422" s="1279" t="str">
        <f>VLOOKUP(L422,CódigosRetorno!$A$1:$B$1779,2,FALSE)</f>
        <v>El monto para el redondeo del Importe Total excede el valor permitido</v>
      </c>
      <c r="N422" s="1137" t="s">
        <v>475</v>
      </c>
      <c r="O422" s="1139" t="s">
        <v>185</v>
      </c>
      <c r="P422" s="1357"/>
    </row>
    <row r="423" spans="1:16" s="1161" customFormat="1" ht="36" x14ac:dyDescent="0.25">
      <c r="A423" s="1357"/>
      <c r="B423" s="1567"/>
      <c r="C423" s="1678"/>
      <c r="D423" s="1680"/>
      <c r="E423" s="1680"/>
      <c r="F423" s="1137" t="s">
        <v>13</v>
      </c>
      <c r="G423" s="1137" t="s">
        <v>2647</v>
      </c>
      <c r="H423" s="1142" t="s">
        <v>4504</v>
      </c>
      <c r="I423" s="1139"/>
      <c r="J423" s="1207" t="s">
        <v>5836</v>
      </c>
      <c r="K423" s="1281" t="s">
        <v>1175</v>
      </c>
      <c r="L423" s="1284" t="s">
        <v>6777</v>
      </c>
      <c r="M423" s="1279" t="str">
        <f>VLOOKUP(L423,CódigosRetorno!$A$1:$B$1779,2,FALSE)</f>
        <v>La moneda debe ser la misma en todo el documento. Salvo las percepciones que sólo son en moneda nacional.</v>
      </c>
      <c r="N423" s="1137" t="s">
        <v>475</v>
      </c>
      <c r="O423" s="1139" t="s">
        <v>5453</v>
      </c>
      <c r="P423" s="1357"/>
    </row>
    <row r="424" spans="1:16" x14ac:dyDescent="0.25">
      <c r="A424" s="1357"/>
      <c r="B424" s="277" t="s">
        <v>157</v>
      </c>
      <c r="C424" s="268"/>
      <c r="D424" s="271"/>
      <c r="E424" s="271" t="s">
        <v>185</v>
      </c>
      <c r="F424" s="272" t="s">
        <v>185</v>
      </c>
      <c r="G424" s="272" t="s">
        <v>185</v>
      </c>
      <c r="H424" s="273" t="s">
        <v>185</v>
      </c>
      <c r="I424" s="272"/>
      <c r="J424" s="268" t="s">
        <v>185</v>
      </c>
      <c r="K424" s="275" t="s">
        <v>185</v>
      </c>
      <c r="L424" s="280" t="s">
        <v>185</v>
      </c>
      <c r="M424" s="268" t="s">
        <v>185</v>
      </c>
      <c r="N424" s="274" t="s">
        <v>185</v>
      </c>
      <c r="O424" s="276" t="s">
        <v>185</v>
      </c>
      <c r="P424" s="1357"/>
    </row>
    <row r="425" spans="1:16" ht="24" x14ac:dyDescent="0.25">
      <c r="A425" s="1357"/>
      <c r="B425" s="1542">
        <f>B422+1</f>
        <v>54</v>
      </c>
      <c r="C425" s="1543" t="s">
        <v>4620</v>
      </c>
      <c r="D425" s="1545" t="s">
        <v>3</v>
      </c>
      <c r="E425" s="1542" t="s">
        <v>4621</v>
      </c>
      <c r="F425" s="1542" t="s">
        <v>44</v>
      </c>
      <c r="G425" s="1545" t="s">
        <v>4622</v>
      </c>
      <c r="H425" s="1544" t="s">
        <v>4623</v>
      </c>
      <c r="I425" s="1542">
        <v>1</v>
      </c>
      <c r="J425" s="583" t="s">
        <v>4624</v>
      </c>
      <c r="K425" s="597" t="s">
        <v>201</v>
      </c>
      <c r="L425" s="597" t="s">
        <v>4256</v>
      </c>
      <c r="M425" s="581" t="str">
        <f>VLOOKUP(L425,CódigosRetorno!$A$1:$B$1779,2,FALSE)</f>
        <v>El valor del atributo no se encuentra en el catálogo</v>
      </c>
      <c r="N425" s="580" t="s">
        <v>475</v>
      </c>
      <c r="O425" s="582" t="s">
        <v>5681</v>
      </c>
      <c r="P425" s="1357"/>
    </row>
    <row r="426" spans="1:16" ht="24" x14ac:dyDescent="0.25">
      <c r="A426" s="1357"/>
      <c r="B426" s="1542"/>
      <c r="C426" s="1543"/>
      <c r="D426" s="1545"/>
      <c r="E426" s="1542"/>
      <c r="F426" s="1542"/>
      <c r="G426" s="1545"/>
      <c r="H426" s="1544"/>
      <c r="I426" s="1542"/>
      <c r="J426" s="586" t="s">
        <v>4526</v>
      </c>
      <c r="K426" s="596" t="s">
        <v>201</v>
      </c>
      <c r="L426" s="596" t="s">
        <v>4230</v>
      </c>
      <c r="M426" s="581" t="str">
        <f>VLOOKUP(L426,CódigosRetorno!$A$1:$B$1779,2,FALSE)</f>
        <v>El codigo de leyenda no debe repetirse en el comprobante.</v>
      </c>
      <c r="N426" s="580" t="s">
        <v>475</v>
      </c>
      <c r="O426" s="601" t="s">
        <v>185</v>
      </c>
      <c r="P426" s="1357"/>
    </row>
    <row r="427" spans="1:16" ht="48" x14ac:dyDescent="0.25">
      <c r="A427" s="1357"/>
      <c r="B427" s="1542"/>
      <c r="C427" s="1543"/>
      <c r="D427" s="1545"/>
      <c r="E427" s="1542"/>
      <c r="F427" s="1542"/>
      <c r="G427" s="1545"/>
      <c r="H427" s="1544"/>
      <c r="I427" s="1542"/>
      <c r="J427" s="740" t="s">
        <v>6276</v>
      </c>
      <c r="K427" s="597" t="s">
        <v>1175</v>
      </c>
      <c r="L427" s="597" t="s">
        <v>5054</v>
      </c>
      <c r="M427" s="581" t="str">
        <f>VLOOKUP(L427,CódigosRetorno!$A$1:$B$1779,2,FALSE)</f>
        <v>El XML no contiene el codigo de leyenda 2007 para el tipo de operación IVAP</v>
      </c>
      <c r="N427" s="580" t="s">
        <v>475</v>
      </c>
      <c r="O427" s="601"/>
      <c r="P427" s="1357"/>
    </row>
    <row r="428" spans="1:16" ht="36" x14ac:dyDescent="0.25">
      <c r="A428" s="1357"/>
      <c r="B428" s="1542"/>
      <c r="C428" s="1543"/>
      <c r="D428" s="1545"/>
      <c r="E428" s="1542"/>
      <c r="F428" s="1542"/>
      <c r="G428" s="1545"/>
      <c r="H428" s="1544"/>
      <c r="I428" s="1542"/>
      <c r="J428" s="583" t="s">
        <v>5746</v>
      </c>
      <c r="K428" s="597" t="s">
        <v>1175</v>
      </c>
      <c r="L428" s="597" t="s">
        <v>5055</v>
      </c>
      <c r="M428" s="581" t="str">
        <f>VLOOKUP(L428,CódigosRetorno!$A$1:$B$1779,2,FALSE)</f>
        <v>El XML no contiene el codigo de leyenda 2006 para tipo de operación de detracciones</v>
      </c>
      <c r="N428" s="580" t="s">
        <v>475</v>
      </c>
      <c r="O428" s="601" t="s">
        <v>185</v>
      </c>
      <c r="P428" s="1357"/>
    </row>
    <row r="429" spans="1:16" ht="36" x14ac:dyDescent="0.25">
      <c r="A429" s="1357"/>
      <c r="B429" s="1542"/>
      <c r="C429" s="1543"/>
      <c r="D429" s="1545"/>
      <c r="E429" s="1542"/>
      <c r="F429" s="1542"/>
      <c r="G429" s="1545"/>
      <c r="H429" s="1544"/>
      <c r="I429" s="1542"/>
      <c r="J429" s="583" t="s">
        <v>5747</v>
      </c>
      <c r="K429" s="597" t="s">
        <v>1175</v>
      </c>
      <c r="L429" s="597" t="s">
        <v>5055</v>
      </c>
      <c r="M429" s="581" t="str">
        <f>VLOOKUP(L429,CódigosRetorno!$A$1:$B$1779,2,FALSE)</f>
        <v>El XML no contiene el codigo de leyenda 2006 para tipo de operación de detracciones</v>
      </c>
      <c r="N429" s="580" t="s">
        <v>475</v>
      </c>
      <c r="O429" s="601" t="s">
        <v>185</v>
      </c>
      <c r="P429" s="1357"/>
    </row>
    <row r="430" spans="1:16" ht="36" x14ac:dyDescent="0.25">
      <c r="A430" s="1357"/>
      <c r="B430" s="1542"/>
      <c r="C430" s="1543"/>
      <c r="D430" s="1545"/>
      <c r="E430" s="1542"/>
      <c r="F430" s="1542"/>
      <c r="G430" s="1545"/>
      <c r="H430" s="1544"/>
      <c r="I430" s="1542"/>
      <c r="J430" s="583" t="s">
        <v>5870</v>
      </c>
      <c r="K430" s="597" t="s">
        <v>1175</v>
      </c>
      <c r="L430" s="597" t="s">
        <v>5055</v>
      </c>
      <c r="M430" s="581" t="str">
        <f>VLOOKUP(L430,CódigosRetorno!$A$1:$B$1779,2,FALSE)</f>
        <v>El XML no contiene el codigo de leyenda 2006 para tipo de operación de detracciones</v>
      </c>
      <c r="N430" s="580" t="s">
        <v>475</v>
      </c>
      <c r="O430" s="601" t="s">
        <v>185</v>
      </c>
      <c r="P430" s="1357"/>
    </row>
    <row r="431" spans="1:16" ht="36" x14ac:dyDescent="0.25">
      <c r="A431" s="1357"/>
      <c r="B431" s="1542"/>
      <c r="C431" s="1543"/>
      <c r="D431" s="1545"/>
      <c r="E431" s="1542"/>
      <c r="F431" s="1542"/>
      <c r="G431" s="1545"/>
      <c r="H431" s="1544"/>
      <c r="I431" s="1542"/>
      <c r="J431" s="740" t="s">
        <v>5871</v>
      </c>
      <c r="K431" s="733" t="s">
        <v>1175</v>
      </c>
      <c r="L431" s="733" t="s">
        <v>5055</v>
      </c>
      <c r="M431" s="581" t="str">
        <f>VLOOKUP(L431,CódigosRetorno!$A$1:$B$1779,2,FALSE)</f>
        <v>El XML no contiene el codigo de leyenda 2006 para tipo de operación de detracciones</v>
      </c>
      <c r="N431" s="580" t="s">
        <v>475</v>
      </c>
      <c r="O431" s="601" t="s">
        <v>185</v>
      </c>
      <c r="P431" s="1357"/>
    </row>
    <row r="432" spans="1:16" ht="36" x14ac:dyDescent="0.25">
      <c r="A432" s="1357"/>
      <c r="B432" s="1542"/>
      <c r="C432" s="1543"/>
      <c r="D432" s="1545"/>
      <c r="E432" s="1542"/>
      <c r="F432" s="1542"/>
      <c r="G432" s="1545"/>
      <c r="H432" s="1544"/>
      <c r="I432" s="1542"/>
      <c r="J432" s="740" t="s">
        <v>6334</v>
      </c>
      <c r="K432" s="597" t="s">
        <v>1175</v>
      </c>
      <c r="L432" s="597" t="s">
        <v>5056</v>
      </c>
      <c r="M432" s="581" t="str">
        <f>VLOOKUP(L432,CódigosRetorno!$A$1:$B$1779,2,FALSE)</f>
        <v>El XML no contiene el codigo de leyenda 2005 para el tipo de operación Venta itinerante</v>
      </c>
      <c r="N432" s="580" t="s">
        <v>475</v>
      </c>
      <c r="O432" s="601" t="s">
        <v>185</v>
      </c>
      <c r="P432" s="1357"/>
    </row>
    <row r="433" spans="1:16" ht="36" x14ac:dyDescent="0.25">
      <c r="A433" s="1357"/>
      <c r="B433" s="1542"/>
      <c r="C433" s="1543"/>
      <c r="D433" s="1545"/>
      <c r="E433" s="1542"/>
      <c r="F433" s="582" t="s">
        <v>4444</v>
      </c>
      <c r="G433" s="580"/>
      <c r="H433" s="581" t="s">
        <v>4625</v>
      </c>
      <c r="I433" s="582">
        <v>1</v>
      </c>
      <c r="J433" s="731" t="s">
        <v>5914</v>
      </c>
      <c r="K433" s="597" t="s">
        <v>201</v>
      </c>
      <c r="L433" s="596" t="s">
        <v>2787</v>
      </c>
      <c r="M433" s="581" t="str">
        <f>VLOOKUP(L433,CódigosRetorno!$A$1:$B$1779,2,FALSE)</f>
        <v>El dato ingresado en descripcion de leyenda no cumple con el formato establecido.</v>
      </c>
      <c r="N433" s="580" t="s">
        <v>475</v>
      </c>
      <c r="O433" s="601" t="s">
        <v>185</v>
      </c>
      <c r="P433" s="1357"/>
    </row>
    <row r="434" spans="1:16" ht="24" x14ac:dyDescent="0.25">
      <c r="A434" s="1357"/>
      <c r="B434" s="1545">
        <f>B425+1</f>
        <v>55</v>
      </c>
      <c r="C434" s="1544" t="s">
        <v>161</v>
      </c>
      <c r="D434" s="1545" t="s">
        <v>3</v>
      </c>
      <c r="E434" s="1539" t="s">
        <v>4</v>
      </c>
      <c r="F434" s="1565" t="s">
        <v>44</v>
      </c>
      <c r="G434" s="1539" t="s">
        <v>4627</v>
      </c>
      <c r="H434" s="1568" t="s">
        <v>5248</v>
      </c>
      <c r="I434" s="1565">
        <v>1</v>
      </c>
      <c r="J434" s="741" t="s">
        <v>3390</v>
      </c>
      <c r="K434" s="716" t="s">
        <v>1175</v>
      </c>
      <c r="L434" s="717" t="s">
        <v>4402</v>
      </c>
      <c r="M434" s="741" t="str">
        <f>VLOOKUP(L434,CódigosRetorno!$A$1:$B$1779,2,FALSE)</f>
        <v>El dato ingresado como tipo de operación no corresponde a un valor esperado (catálogo nro. 51)</v>
      </c>
      <c r="N434" s="580" t="s">
        <v>475</v>
      </c>
      <c r="O434" s="582" t="s">
        <v>185</v>
      </c>
      <c r="P434" s="1357"/>
    </row>
    <row r="435" spans="1:16" s="749" customFormat="1" x14ac:dyDescent="0.25">
      <c r="A435" s="1357"/>
      <c r="B435" s="1545"/>
      <c r="C435" s="1544"/>
      <c r="D435" s="1545"/>
      <c r="E435" s="1546"/>
      <c r="F435" s="1566"/>
      <c r="G435" s="1546"/>
      <c r="H435" s="1569"/>
      <c r="I435" s="1566"/>
      <c r="J435" s="731" t="s">
        <v>5765</v>
      </c>
      <c r="K435" s="733" t="s">
        <v>201</v>
      </c>
      <c r="L435" s="737" t="s">
        <v>5696</v>
      </c>
      <c r="M435" s="753" t="str">
        <f>VLOOKUP(L435,CódigosRetorno!$A$1:$B$1779,2,FALSE)</f>
        <v>Debe consignar el tipo de operación</v>
      </c>
      <c r="N435" s="751" t="s">
        <v>475</v>
      </c>
      <c r="O435" s="752" t="s">
        <v>185</v>
      </c>
      <c r="P435" s="1357"/>
    </row>
    <row r="436" spans="1:16" ht="24" x14ac:dyDescent="0.25">
      <c r="A436" s="1357"/>
      <c r="B436" s="1545"/>
      <c r="C436" s="1544"/>
      <c r="D436" s="1545"/>
      <c r="E436" s="1546"/>
      <c r="F436" s="1566"/>
      <c r="G436" s="1546"/>
      <c r="H436" s="1569"/>
      <c r="I436" s="1566"/>
      <c r="J436" s="731" t="s">
        <v>5890</v>
      </c>
      <c r="K436" s="733" t="s">
        <v>201</v>
      </c>
      <c r="L436" s="737" t="s">
        <v>5697</v>
      </c>
      <c r="M436" s="581" t="str">
        <f>VLOOKUP(L436,CódigosRetorno!$A$1:$B$1779,2,FALSE)</f>
        <v>El dato ingresado como tipo de operación no corresponde a un valor esperado (catálogo nro. 51)</v>
      </c>
      <c r="N436" s="580" t="s">
        <v>475</v>
      </c>
      <c r="O436" s="582" t="s">
        <v>5682</v>
      </c>
      <c r="P436" s="1357"/>
    </row>
    <row r="437" spans="1:16" ht="24" x14ac:dyDescent="0.25">
      <c r="A437" s="1357"/>
      <c r="B437" s="1545"/>
      <c r="C437" s="1544"/>
      <c r="D437" s="1545"/>
      <c r="E437" s="1545" t="s">
        <v>9</v>
      </c>
      <c r="F437" s="1542"/>
      <c r="G437" s="582" t="s">
        <v>5061</v>
      </c>
      <c r="H437" s="603" t="s">
        <v>4628</v>
      </c>
      <c r="I437" s="582" t="s">
        <v>4420</v>
      </c>
      <c r="J437" s="581" t="s">
        <v>5251</v>
      </c>
      <c r="K437" s="580" t="s">
        <v>1175</v>
      </c>
      <c r="L437" s="597" t="s">
        <v>5014</v>
      </c>
      <c r="M437" s="581" t="str">
        <f>VLOOKUP(L437,CódigosRetorno!$A$1:$B$1779,2,FALSE)</f>
        <v>El dato ingresado como atributo @name es incorrecto.</v>
      </c>
      <c r="N437" s="580" t="s">
        <v>475</v>
      </c>
      <c r="O437" s="601" t="s">
        <v>185</v>
      </c>
      <c r="P437" s="1357"/>
    </row>
    <row r="438" spans="1:16" ht="48" x14ac:dyDescent="0.25">
      <c r="A438" s="1357"/>
      <c r="B438" s="1545"/>
      <c r="C438" s="1544"/>
      <c r="D438" s="1545"/>
      <c r="E438" s="1545"/>
      <c r="F438" s="1542"/>
      <c r="G438" s="582" t="s">
        <v>4629</v>
      </c>
      <c r="H438" s="603" t="s">
        <v>4630</v>
      </c>
      <c r="I438" s="582" t="s">
        <v>4420</v>
      </c>
      <c r="J438" s="581" t="s">
        <v>5013</v>
      </c>
      <c r="K438" s="597" t="s">
        <v>1175</v>
      </c>
      <c r="L438" s="596" t="s">
        <v>5015</v>
      </c>
      <c r="M438" s="581" t="str">
        <f>VLOOKUP(L438,CódigosRetorno!$A$1:$B$1779,2,FALSE)</f>
        <v>El dato ingresado como atributo @listSchemeURI es incorrecto.</v>
      </c>
      <c r="N438" s="580" t="s">
        <v>475</v>
      </c>
      <c r="O438" s="601" t="s">
        <v>185</v>
      </c>
      <c r="P438" s="1357"/>
    </row>
    <row r="439" spans="1:16" ht="36" x14ac:dyDescent="0.25">
      <c r="A439" s="1357"/>
      <c r="B439" s="582">
        <f>B434+1</f>
        <v>56</v>
      </c>
      <c r="C439" s="586" t="s">
        <v>4631</v>
      </c>
      <c r="D439" s="580" t="s">
        <v>3</v>
      </c>
      <c r="E439" s="580" t="s">
        <v>9</v>
      </c>
      <c r="F439" s="580" t="s">
        <v>149</v>
      </c>
      <c r="G439" s="580"/>
      <c r="H439" s="1243" t="s">
        <v>4632</v>
      </c>
      <c r="I439" s="582">
        <v>1</v>
      </c>
      <c r="J439" s="581" t="s">
        <v>4633</v>
      </c>
      <c r="K439" s="580" t="s">
        <v>1175</v>
      </c>
      <c r="L439" s="596" t="s">
        <v>4379</v>
      </c>
      <c r="M439" s="581" t="str">
        <f>VLOOKUP(L439,CódigosRetorno!$A$1:$B$1779,2,FALSE)</f>
        <v>El dato ingresado en order de compra no cumple con el formato establecido.</v>
      </c>
      <c r="N439" s="580" t="s">
        <v>475</v>
      </c>
      <c r="O439" s="601" t="s">
        <v>185</v>
      </c>
      <c r="P439" s="1357"/>
    </row>
    <row r="440" spans="1:16" ht="36" x14ac:dyDescent="0.25">
      <c r="A440" s="1357"/>
      <c r="B440" s="1542">
        <f>B439+1</f>
        <v>57</v>
      </c>
      <c r="C440" s="1543" t="s">
        <v>2877</v>
      </c>
      <c r="D440" s="1545" t="s">
        <v>3</v>
      </c>
      <c r="E440" s="1545" t="s">
        <v>9</v>
      </c>
      <c r="F440" s="582" t="s">
        <v>106</v>
      </c>
      <c r="G440" s="580" t="s">
        <v>4634</v>
      </c>
      <c r="H440" s="581" t="s">
        <v>6004</v>
      </c>
      <c r="I440" s="582">
        <v>1</v>
      </c>
      <c r="J440" s="581" t="s">
        <v>6006</v>
      </c>
      <c r="K440" s="580" t="s">
        <v>201</v>
      </c>
      <c r="L440" s="473" t="s">
        <v>5053</v>
      </c>
      <c r="M440" s="581" t="str">
        <f>VLOOKUP(L440,CódigosRetorno!$A$1:$B$1779,2,FALSE)</f>
        <v>El dato ingresado como indicador de cargo/descuento no corresponde al valor esperado.</v>
      </c>
      <c r="N440" s="580" t="s">
        <v>475</v>
      </c>
      <c r="O440" s="582" t="s">
        <v>185</v>
      </c>
      <c r="P440" s="1357"/>
    </row>
    <row r="441" spans="1:16" ht="24" x14ac:dyDescent="0.25">
      <c r="A441" s="1357"/>
      <c r="B441" s="1542"/>
      <c r="C441" s="1543"/>
      <c r="D441" s="1545"/>
      <c r="E441" s="1545"/>
      <c r="F441" s="1542" t="s">
        <v>10</v>
      </c>
      <c r="G441" s="1545" t="s">
        <v>4513</v>
      </c>
      <c r="H441" s="1543" t="s">
        <v>6007</v>
      </c>
      <c r="I441" s="1542">
        <v>1</v>
      </c>
      <c r="J441" s="581" t="s">
        <v>6005</v>
      </c>
      <c r="K441" s="597" t="s">
        <v>201</v>
      </c>
      <c r="L441" s="596" t="s">
        <v>4329</v>
      </c>
      <c r="M441" s="581" t="str">
        <f>VLOOKUP(L441,CódigosRetorno!$A$1:$B$1779,2,FALSE)</f>
        <v>El XML no contiene el tag o no existe informacion de codigo de motivo de cargo/descuento global.</v>
      </c>
      <c r="N441" s="580" t="s">
        <v>475</v>
      </c>
      <c r="O441" s="582"/>
      <c r="P441" s="1357"/>
    </row>
    <row r="442" spans="1:16" ht="36" x14ac:dyDescent="0.25">
      <c r="A442" s="1357"/>
      <c r="B442" s="1542"/>
      <c r="C442" s="1543"/>
      <c r="D442" s="1545"/>
      <c r="E442" s="1545"/>
      <c r="F442" s="1542"/>
      <c r="G442" s="1545"/>
      <c r="H442" s="1543"/>
      <c r="I442" s="1542"/>
      <c r="J442" s="581" t="s">
        <v>6174</v>
      </c>
      <c r="K442" s="597" t="s">
        <v>201</v>
      </c>
      <c r="L442" s="596" t="s">
        <v>4328</v>
      </c>
      <c r="M442" s="581" t="str">
        <f>VLOOKUP(L442,CódigosRetorno!$A$1:$B$1779,2,FALSE)</f>
        <v>El dato ingresado como codigo de motivo de cargo/descuento global no es valido (catalogo nro 53)</v>
      </c>
      <c r="N442" s="580" t="s">
        <v>475</v>
      </c>
      <c r="O442" s="582" t="s">
        <v>5680</v>
      </c>
      <c r="P442" s="1357"/>
    </row>
    <row r="443" spans="1:16" ht="36" x14ac:dyDescent="0.25">
      <c r="A443" s="1357"/>
      <c r="B443" s="1542"/>
      <c r="C443" s="1543"/>
      <c r="D443" s="1545"/>
      <c r="E443" s="1545"/>
      <c r="F443" s="1542"/>
      <c r="G443" s="1545"/>
      <c r="H443" s="1543"/>
      <c r="I443" s="1542"/>
      <c r="J443" s="741" t="s">
        <v>5990</v>
      </c>
      <c r="K443" s="716" t="s">
        <v>201</v>
      </c>
      <c r="L443" s="755" t="s">
        <v>4365</v>
      </c>
      <c r="M443" s="581" t="str">
        <f>VLOOKUP(L443,CódigosRetorno!$A$1:$B$1779,2,FALSE)</f>
        <v>Si se tipo de operación es Venta Interna - Sujeta al FISE, debe ingresar cargo para FISE</v>
      </c>
      <c r="N443" s="580" t="s">
        <v>475</v>
      </c>
      <c r="O443" s="582" t="s">
        <v>185</v>
      </c>
      <c r="P443" s="1357"/>
    </row>
    <row r="444" spans="1:16" ht="36" x14ac:dyDescent="0.25">
      <c r="A444" s="1357"/>
      <c r="B444" s="1542"/>
      <c r="C444" s="1543"/>
      <c r="D444" s="1545"/>
      <c r="E444" s="1545"/>
      <c r="F444" s="1542"/>
      <c r="G444" s="1545"/>
      <c r="H444" s="1543"/>
      <c r="I444" s="1542"/>
      <c r="J444" s="741" t="s">
        <v>5989</v>
      </c>
      <c r="K444" s="716" t="s">
        <v>201</v>
      </c>
      <c r="L444" s="755" t="s">
        <v>5040</v>
      </c>
      <c r="M444" s="581" t="str">
        <f>VLOOKUP(L444,CódigosRetorno!$A$1:$B$1779,2,FALSE)</f>
        <v>El xml contiene información FISE que no corresponde al tipo de operación.</v>
      </c>
      <c r="N444" s="580" t="s">
        <v>475</v>
      </c>
      <c r="O444" s="582" t="s">
        <v>185</v>
      </c>
      <c r="P444" s="1357"/>
    </row>
    <row r="445" spans="1:16" ht="24" x14ac:dyDescent="0.25">
      <c r="A445" s="1357"/>
      <c r="B445" s="1542"/>
      <c r="C445" s="1543"/>
      <c r="D445" s="1545"/>
      <c r="E445" s="1545"/>
      <c r="F445" s="1565"/>
      <c r="G445" s="582" t="s">
        <v>4418</v>
      </c>
      <c r="H445" s="581" t="s">
        <v>4419</v>
      </c>
      <c r="I445" s="582" t="s">
        <v>4420</v>
      </c>
      <c r="J445" s="581" t="s">
        <v>4931</v>
      </c>
      <c r="K445" s="597" t="s">
        <v>1175</v>
      </c>
      <c r="L445" s="596" t="s">
        <v>4933</v>
      </c>
      <c r="M445" s="581" t="str">
        <f>VLOOKUP(L445,CódigosRetorno!$A$1:$B$1779,2,FALSE)</f>
        <v>El dato ingresado como atributo @listAgencyName es incorrecto.</v>
      </c>
      <c r="N445" s="580" t="s">
        <v>475</v>
      </c>
      <c r="O445" s="601" t="s">
        <v>185</v>
      </c>
      <c r="P445" s="1357"/>
    </row>
    <row r="446" spans="1:16" ht="24" x14ac:dyDescent="0.25">
      <c r="A446" s="1357"/>
      <c r="B446" s="1542"/>
      <c r="C446" s="1543"/>
      <c r="D446" s="1545"/>
      <c r="E446" s="1545"/>
      <c r="F446" s="1566"/>
      <c r="G446" s="582" t="s">
        <v>4514</v>
      </c>
      <c r="H446" s="581" t="s">
        <v>4422</v>
      </c>
      <c r="I446" s="582" t="s">
        <v>4420</v>
      </c>
      <c r="J446" s="581" t="s">
        <v>5011</v>
      </c>
      <c r="K446" s="580" t="s">
        <v>1175</v>
      </c>
      <c r="L446" s="597" t="s">
        <v>4934</v>
      </c>
      <c r="M446" s="581" t="str">
        <f>VLOOKUP(L446,CódigosRetorno!$A$1:$B$1779,2,FALSE)</f>
        <v>El dato ingresado como atributo @listName es incorrecto.</v>
      </c>
      <c r="N446" s="580" t="s">
        <v>475</v>
      </c>
      <c r="O446" s="601" t="s">
        <v>185</v>
      </c>
      <c r="P446" s="1357"/>
    </row>
    <row r="447" spans="1:16" ht="48" x14ac:dyDescent="0.25">
      <c r="A447" s="1357"/>
      <c r="B447" s="1542"/>
      <c r="C447" s="1543"/>
      <c r="D447" s="1545"/>
      <c r="E447" s="1545"/>
      <c r="F447" s="1567"/>
      <c r="G447" s="582" t="s">
        <v>4515</v>
      </c>
      <c r="H447" s="581" t="s">
        <v>4424</v>
      </c>
      <c r="I447" s="582" t="s">
        <v>4420</v>
      </c>
      <c r="J447" s="581" t="s">
        <v>5012</v>
      </c>
      <c r="K447" s="597" t="s">
        <v>1175</v>
      </c>
      <c r="L447" s="596" t="s">
        <v>4935</v>
      </c>
      <c r="M447" s="581" t="str">
        <f>VLOOKUP(L447,CódigosRetorno!$A$1:$B$1779,2,FALSE)</f>
        <v>El dato ingresado como atributo @listURI es incorrecto.</v>
      </c>
      <c r="N447" s="580" t="s">
        <v>475</v>
      </c>
      <c r="O447" s="601" t="s">
        <v>185</v>
      </c>
      <c r="P447" s="1357"/>
    </row>
    <row r="448" spans="1:16" ht="36" x14ac:dyDescent="0.25">
      <c r="A448" s="1357"/>
      <c r="B448" s="1542"/>
      <c r="C448" s="1543"/>
      <c r="D448" s="1545"/>
      <c r="E448" s="1545"/>
      <c r="F448" s="582" t="s">
        <v>12</v>
      </c>
      <c r="G448" s="580" t="s">
        <v>16</v>
      </c>
      <c r="H448" s="581" t="s">
        <v>6008</v>
      </c>
      <c r="I448" s="582">
        <v>1</v>
      </c>
      <c r="J448" s="731" t="s">
        <v>6011</v>
      </c>
      <c r="K448" s="597" t="s">
        <v>201</v>
      </c>
      <c r="L448" s="596" t="s">
        <v>4333</v>
      </c>
      <c r="M448" s="581" t="str">
        <f>VLOOKUP(L448,CódigosRetorno!$A$1:$B$1779,2,FALSE)</f>
        <v xml:space="preserve">El monto del cargo para el para FISE debe ser igual mayor a 0.00 </v>
      </c>
      <c r="N448" s="580" t="s">
        <v>475</v>
      </c>
      <c r="O448" s="601" t="s">
        <v>185</v>
      </c>
      <c r="P448" s="1357"/>
    </row>
    <row r="449" spans="1:16" ht="36" x14ac:dyDescent="0.25">
      <c r="A449" s="1357"/>
      <c r="B449" s="1542"/>
      <c r="C449" s="1543"/>
      <c r="D449" s="1545"/>
      <c r="E449" s="1545"/>
      <c r="F449" s="1542" t="s">
        <v>12</v>
      </c>
      <c r="G449" s="1545" t="s">
        <v>16</v>
      </c>
      <c r="H449" s="1543" t="s">
        <v>6009</v>
      </c>
      <c r="I449" s="1542" t="s">
        <v>4420</v>
      </c>
      <c r="J449" s="1279" t="s">
        <v>6509</v>
      </c>
      <c r="K449" s="580" t="s">
        <v>201</v>
      </c>
      <c r="L449" s="596" t="s">
        <v>4234</v>
      </c>
      <c r="M449" s="581" t="str">
        <f>VLOOKUP(L449,CódigosRetorno!$A$1:$B$1779,2,FALSE)</f>
        <v>El dato ingresado en base monto por cargo/descuento globales no cumple con el formato establecido</v>
      </c>
      <c r="N449" s="580" t="s">
        <v>475</v>
      </c>
      <c r="O449" s="601" t="s">
        <v>185</v>
      </c>
      <c r="P449" s="1357"/>
    </row>
    <row r="450" spans="1:16" ht="24" x14ac:dyDescent="0.25">
      <c r="A450" s="1357"/>
      <c r="B450" s="1542"/>
      <c r="C450" s="1543"/>
      <c r="D450" s="1545"/>
      <c r="E450" s="1545"/>
      <c r="F450" s="1542"/>
      <c r="G450" s="1545"/>
      <c r="H450" s="1543"/>
      <c r="I450" s="1542"/>
      <c r="J450" s="731" t="s">
        <v>6010</v>
      </c>
      <c r="K450" s="580" t="s">
        <v>201</v>
      </c>
      <c r="L450" s="596" t="s">
        <v>4367</v>
      </c>
      <c r="M450" s="581" t="str">
        <f>VLOOKUP(L450,CódigosRetorno!$A$1:$B$1779,2,FALSE)</f>
        <v>Para cargo/descuento FISE, debe ingresar monto base y debe ser mayor a 0.00</v>
      </c>
      <c r="N450" s="580" t="s">
        <v>475</v>
      </c>
      <c r="O450" s="601" t="s">
        <v>185</v>
      </c>
      <c r="P450" s="1357"/>
    </row>
    <row r="451" spans="1:16" ht="36" x14ac:dyDescent="0.25">
      <c r="A451" s="1357"/>
      <c r="B451" s="1542"/>
      <c r="C451" s="1543"/>
      <c r="D451" s="1545"/>
      <c r="E451" s="1545"/>
      <c r="F451" s="580" t="s">
        <v>13</v>
      </c>
      <c r="G451" s="580" t="s">
        <v>2647</v>
      </c>
      <c r="H451" s="603" t="s">
        <v>4504</v>
      </c>
      <c r="I451" s="582">
        <v>1</v>
      </c>
      <c r="J451" s="604" t="s">
        <v>5836</v>
      </c>
      <c r="K451" s="549" t="s">
        <v>201</v>
      </c>
      <c r="L451" s="550" t="s">
        <v>756</v>
      </c>
      <c r="M451" s="581" t="str">
        <f>VLOOKUP(L451,CódigosRetorno!$A$1:$B$1779,2,FALSE)</f>
        <v>La moneda debe ser la misma en todo el documento. Salvo las percepciones que sólo son en moneda nacional.</v>
      </c>
      <c r="N451" s="580" t="s">
        <v>475</v>
      </c>
      <c r="O451" s="582" t="s">
        <v>5453</v>
      </c>
      <c r="P451" s="1357"/>
    </row>
    <row r="452" spans="1:16" x14ac:dyDescent="0.25">
      <c r="A452" s="1357"/>
      <c r="B452" s="588" t="s">
        <v>4635</v>
      </c>
      <c r="C452" s="279"/>
      <c r="D452" s="271"/>
      <c r="E452" s="281"/>
      <c r="F452" s="281"/>
      <c r="G452" s="271"/>
      <c r="H452" s="270"/>
      <c r="I452" s="271"/>
      <c r="J452" s="268" t="s">
        <v>185</v>
      </c>
      <c r="K452" s="275" t="s">
        <v>185</v>
      </c>
      <c r="L452" s="280" t="s">
        <v>185</v>
      </c>
      <c r="M452" s="268" t="s">
        <v>185</v>
      </c>
      <c r="N452" s="274" t="s">
        <v>185</v>
      </c>
      <c r="O452" s="276" t="s">
        <v>185</v>
      </c>
      <c r="P452" s="1357"/>
    </row>
    <row r="453" spans="1:16" ht="36" x14ac:dyDescent="0.25">
      <c r="A453" s="1357"/>
      <c r="B453" s="1542">
        <f>B440+1</f>
        <v>58</v>
      </c>
      <c r="C453" s="1544" t="s">
        <v>4636</v>
      </c>
      <c r="D453" s="1545" t="s">
        <v>3</v>
      </c>
      <c r="E453" s="1545" t="s">
        <v>9</v>
      </c>
      <c r="F453" s="582" t="s">
        <v>106</v>
      </c>
      <c r="G453" s="580" t="s">
        <v>4634</v>
      </c>
      <c r="H453" s="581" t="s">
        <v>4529</v>
      </c>
      <c r="I453" s="582">
        <v>1</v>
      </c>
      <c r="J453" s="581" t="s">
        <v>6138</v>
      </c>
      <c r="K453" s="580" t="s">
        <v>201</v>
      </c>
      <c r="L453" s="473" t="s">
        <v>5053</v>
      </c>
      <c r="M453" s="581" t="str">
        <f>VLOOKUP(L453,CódigosRetorno!$A$1:$B$1779,2,FALSE)</f>
        <v>El dato ingresado como indicador de cargo/descuento no corresponde al valor esperado.</v>
      </c>
      <c r="N453" s="580" t="s">
        <v>475</v>
      </c>
      <c r="O453" s="582" t="s">
        <v>185</v>
      </c>
      <c r="P453" s="1357"/>
    </row>
    <row r="454" spans="1:16" ht="24" customHeight="1" x14ac:dyDescent="0.25">
      <c r="A454" s="1357"/>
      <c r="B454" s="1542"/>
      <c r="C454" s="1544"/>
      <c r="D454" s="1545"/>
      <c r="E454" s="1545"/>
      <c r="F454" s="1542" t="s">
        <v>10</v>
      </c>
      <c r="G454" s="1545" t="s">
        <v>4513</v>
      </c>
      <c r="H454" s="1695" t="s">
        <v>6807</v>
      </c>
      <c r="I454" s="1542">
        <v>1</v>
      </c>
      <c r="J454" s="581" t="s">
        <v>5991</v>
      </c>
      <c r="K454" s="597" t="s">
        <v>201</v>
      </c>
      <c r="L454" s="596" t="s">
        <v>4329</v>
      </c>
      <c r="M454" s="581" t="str">
        <f>VLOOKUP(L454,CódigosRetorno!$A$1:$B$1779,2,FALSE)</f>
        <v>El XML no contiene el tag o no existe informacion de codigo de motivo de cargo/descuento global.</v>
      </c>
      <c r="N454" s="580" t="s">
        <v>475</v>
      </c>
      <c r="O454" s="114" t="s">
        <v>185</v>
      </c>
      <c r="P454" s="1357"/>
    </row>
    <row r="455" spans="1:16" ht="36" x14ac:dyDescent="0.25">
      <c r="A455" s="1357"/>
      <c r="B455" s="1542"/>
      <c r="C455" s="1544"/>
      <c r="D455" s="1545"/>
      <c r="E455" s="1545"/>
      <c r="F455" s="1542"/>
      <c r="G455" s="1545"/>
      <c r="H455" s="1695"/>
      <c r="I455" s="1542"/>
      <c r="J455" s="581" t="s">
        <v>5636</v>
      </c>
      <c r="K455" s="597" t="s">
        <v>201</v>
      </c>
      <c r="L455" s="596" t="s">
        <v>4328</v>
      </c>
      <c r="M455" s="581" t="str">
        <f>VLOOKUP(L455,CódigosRetorno!$A$1:$B$1779,2,FALSE)</f>
        <v>El dato ingresado como codigo de motivo de cargo/descuento global no es valido (catalogo nro 53)</v>
      </c>
      <c r="N455" s="580" t="s">
        <v>475</v>
      </c>
      <c r="O455" s="582" t="s">
        <v>5680</v>
      </c>
      <c r="P455" s="1357"/>
    </row>
    <row r="456" spans="1:16" ht="36" x14ac:dyDescent="0.25">
      <c r="A456" s="1357"/>
      <c r="B456" s="1542"/>
      <c r="C456" s="1544"/>
      <c r="D456" s="1545"/>
      <c r="E456" s="1545"/>
      <c r="F456" s="1542"/>
      <c r="G456" s="1545"/>
      <c r="H456" s="1695"/>
      <c r="I456" s="1542"/>
      <c r="J456" s="731" t="s">
        <v>5751</v>
      </c>
      <c r="K456" s="597" t="s">
        <v>201</v>
      </c>
      <c r="L456" s="114" t="s">
        <v>4369</v>
      </c>
      <c r="M456" s="581" t="str">
        <f>VLOOKUP(L456,CódigosRetorno!$A$1:$B$1779,2,FALSE)</f>
        <v>Si el tipo de operación es Operación Sujeta a Percepción, debe ingresar cargo para Percepción</v>
      </c>
      <c r="N456" s="580" t="s">
        <v>475</v>
      </c>
      <c r="O456" s="582" t="s">
        <v>185</v>
      </c>
      <c r="P456" s="1357"/>
    </row>
    <row r="457" spans="1:16" ht="24" x14ac:dyDescent="0.25">
      <c r="A457" s="1357"/>
      <c r="B457" s="1542"/>
      <c r="C457" s="1544"/>
      <c r="D457" s="1545"/>
      <c r="E457" s="1545"/>
      <c r="F457" s="1542"/>
      <c r="G457" s="582" t="s">
        <v>4418</v>
      </c>
      <c r="H457" s="581" t="s">
        <v>4419</v>
      </c>
      <c r="I457" s="582" t="s">
        <v>4420</v>
      </c>
      <c r="J457" s="581" t="s">
        <v>4931</v>
      </c>
      <c r="K457" s="597" t="s">
        <v>1175</v>
      </c>
      <c r="L457" s="596" t="s">
        <v>4933</v>
      </c>
      <c r="M457" s="581" t="str">
        <f>VLOOKUP(L457,CódigosRetorno!$A$1:$B$1779,2,FALSE)</f>
        <v>El dato ingresado como atributo @listAgencyName es incorrecto.</v>
      </c>
      <c r="N457" s="580" t="s">
        <v>475</v>
      </c>
      <c r="O457" s="601" t="s">
        <v>185</v>
      </c>
      <c r="P457" s="1357"/>
    </row>
    <row r="458" spans="1:16" ht="24" x14ac:dyDescent="0.25">
      <c r="A458" s="1357"/>
      <c r="B458" s="1542"/>
      <c r="C458" s="1544"/>
      <c r="D458" s="1545"/>
      <c r="E458" s="1545"/>
      <c r="F458" s="1542"/>
      <c r="G458" s="582" t="s">
        <v>4514</v>
      </c>
      <c r="H458" s="581" t="s">
        <v>4422</v>
      </c>
      <c r="I458" s="582" t="s">
        <v>4420</v>
      </c>
      <c r="J458" s="581" t="s">
        <v>5011</v>
      </c>
      <c r="K458" s="580" t="s">
        <v>1175</v>
      </c>
      <c r="L458" s="597" t="s">
        <v>4934</v>
      </c>
      <c r="M458" s="581" t="str">
        <f>VLOOKUP(L458,CódigosRetorno!$A$1:$B$1779,2,FALSE)</f>
        <v>El dato ingresado como atributo @listName es incorrecto.</v>
      </c>
      <c r="N458" s="580" t="s">
        <v>475</v>
      </c>
      <c r="O458" s="601" t="s">
        <v>185</v>
      </c>
      <c r="P458" s="1357"/>
    </row>
    <row r="459" spans="1:16" ht="48" x14ac:dyDescent="0.25">
      <c r="A459" s="1357"/>
      <c r="B459" s="1542"/>
      <c r="C459" s="1544"/>
      <c r="D459" s="1545"/>
      <c r="E459" s="1545"/>
      <c r="F459" s="1542"/>
      <c r="G459" s="582" t="s">
        <v>4515</v>
      </c>
      <c r="H459" s="581" t="s">
        <v>4424</v>
      </c>
      <c r="I459" s="582" t="s">
        <v>4420</v>
      </c>
      <c r="J459" s="581" t="s">
        <v>5012</v>
      </c>
      <c r="K459" s="597" t="s">
        <v>1175</v>
      </c>
      <c r="L459" s="596" t="s">
        <v>4935</v>
      </c>
      <c r="M459" s="581" t="str">
        <f>VLOOKUP(L459,CódigosRetorno!$A$1:$B$1779,2,FALSE)</f>
        <v>El dato ingresado como atributo @listURI es incorrecto.</v>
      </c>
      <c r="N459" s="580" t="s">
        <v>475</v>
      </c>
      <c r="O459" s="601" t="s">
        <v>185</v>
      </c>
      <c r="P459" s="1357"/>
    </row>
    <row r="460" spans="1:16" ht="36" x14ac:dyDescent="0.25">
      <c r="A460" s="1357"/>
      <c r="B460" s="1542"/>
      <c r="C460" s="1544"/>
      <c r="D460" s="1545"/>
      <c r="E460" s="1545"/>
      <c r="F460" s="582" t="s">
        <v>4505</v>
      </c>
      <c r="G460" s="580" t="s">
        <v>4506</v>
      </c>
      <c r="H460" s="1279" t="s">
        <v>6808</v>
      </c>
      <c r="I460" s="1282" t="s">
        <v>4420</v>
      </c>
      <c r="J460" s="1279" t="s">
        <v>4507</v>
      </c>
      <c r="K460" s="597" t="s">
        <v>201</v>
      </c>
      <c r="L460" s="596" t="s">
        <v>4252</v>
      </c>
      <c r="M460" s="581" t="str">
        <f>VLOOKUP(L460,CódigosRetorno!$A$1:$B$1779,2,FALSE)</f>
        <v>El dato ingresado en factor de cargo o descuento global no cumple con el formato establecido.</v>
      </c>
      <c r="N460" s="580" t="s">
        <v>475</v>
      </c>
      <c r="O460" s="601" t="s">
        <v>185</v>
      </c>
      <c r="P460" s="1357"/>
    </row>
    <row r="461" spans="1:16" ht="36" x14ac:dyDescent="0.25">
      <c r="A461" s="1357"/>
      <c r="B461" s="1542"/>
      <c r="C461" s="1544"/>
      <c r="D461" s="1545"/>
      <c r="E461" s="1545"/>
      <c r="F461" s="1542" t="s">
        <v>12</v>
      </c>
      <c r="G461" s="1545" t="s">
        <v>16</v>
      </c>
      <c r="H461" s="1543" t="s">
        <v>4638</v>
      </c>
      <c r="I461" s="1542">
        <v>1</v>
      </c>
      <c r="J461" s="1243" t="s">
        <v>4639</v>
      </c>
      <c r="K461" s="597" t="s">
        <v>201</v>
      </c>
      <c r="L461" s="596" t="s">
        <v>3649</v>
      </c>
      <c r="M461" s="581" t="str">
        <f>VLOOKUP(L461,CódigosRetorno!$A$1:$B$1779,2,FALSE)</f>
        <v>Debe contener un importe mayor a 0.00 si envía el tag cac:AllowanceCharge/cbc:Amount</v>
      </c>
      <c r="N461" s="580" t="s">
        <v>475</v>
      </c>
      <c r="O461" s="601" t="s">
        <v>185</v>
      </c>
      <c r="P461" s="1357"/>
    </row>
    <row r="462" spans="1:16" ht="48" x14ac:dyDescent="0.25">
      <c r="A462" s="1357"/>
      <c r="B462" s="1542"/>
      <c r="C462" s="1544"/>
      <c r="D462" s="1545"/>
      <c r="E462" s="1545"/>
      <c r="F462" s="1542"/>
      <c r="G462" s="1545"/>
      <c r="H462" s="1543"/>
      <c r="I462" s="1542"/>
      <c r="J462" s="1466" t="s">
        <v>6809</v>
      </c>
      <c r="K462" s="597" t="s">
        <v>201</v>
      </c>
      <c r="L462" s="596" t="s">
        <v>1583</v>
      </c>
      <c r="M462" s="581" t="str">
        <f>VLOOKUP(L462,CódigosRetorno!$A$1:$B$1779,2,FALSE)</f>
        <v>El Monto de percepcion no tiene el valor correcto según el tipo de percepcion.</v>
      </c>
      <c r="N462" s="580" t="s">
        <v>475</v>
      </c>
      <c r="O462" s="582" t="s">
        <v>3185</v>
      </c>
      <c r="P462" s="1357"/>
    </row>
    <row r="463" spans="1:16" ht="36" x14ac:dyDescent="0.25">
      <c r="A463" s="1357"/>
      <c r="B463" s="1542"/>
      <c r="C463" s="1544"/>
      <c r="D463" s="1545"/>
      <c r="E463" s="1545"/>
      <c r="F463" s="582" t="s">
        <v>13</v>
      </c>
      <c r="G463" s="580" t="s">
        <v>2647</v>
      </c>
      <c r="H463" s="603" t="s">
        <v>4504</v>
      </c>
      <c r="I463" s="582">
        <v>1</v>
      </c>
      <c r="J463" s="581" t="s">
        <v>6139</v>
      </c>
      <c r="K463" s="597" t="s">
        <v>201</v>
      </c>
      <c r="L463" s="596" t="s">
        <v>1591</v>
      </c>
      <c r="M463" s="581" t="str">
        <f>VLOOKUP(L463,CódigosRetorno!$A$1:$B$1779,2,FALSE)</f>
        <v>El dato ingresado en moneda del monto de cargo/descuento para percepcion debe ser PEN</v>
      </c>
      <c r="N463" s="580" t="s">
        <v>475</v>
      </c>
      <c r="O463" s="582" t="s">
        <v>5453</v>
      </c>
      <c r="P463" s="1357"/>
    </row>
    <row r="464" spans="1:16" ht="36" x14ac:dyDescent="0.25">
      <c r="A464" s="1357"/>
      <c r="B464" s="1542"/>
      <c r="C464" s="1544"/>
      <c r="D464" s="1545"/>
      <c r="E464" s="1545"/>
      <c r="F464" s="1542" t="s">
        <v>12</v>
      </c>
      <c r="G464" s="1545" t="s">
        <v>16</v>
      </c>
      <c r="H464" s="1543" t="s">
        <v>4640</v>
      </c>
      <c r="I464" s="1542" t="s">
        <v>4420</v>
      </c>
      <c r="J464" s="581" t="s">
        <v>3515</v>
      </c>
      <c r="K464" s="580" t="s">
        <v>201</v>
      </c>
      <c r="L464" s="596" t="s">
        <v>4234</v>
      </c>
      <c r="M464" s="581" t="str">
        <f>VLOOKUP(L464,CódigosRetorno!$A$1:$B$1779,2,FALSE)</f>
        <v>El dato ingresado en base monto por cargo/descuento globales no cumple con el formato establecido</v>
      </c>
      <c r="N464" s="580" t="s">
        <v>475</v>
      </c>
      <c r="O464" s="601" t="s">
        <v>185</v>
      </c>
      <c r="P464" s="1357"/>
    </row>
    <row r="465" spans="1:16" s="1161" customFormat="1" ht="48" x14ac:dyDescent="0.25">
      <c r="A465" s="1357"/>
      <c r="B465" s="1542"/>
      <c r="C465" s="1544"/>
      <c r="D465" s="1545"/>
      <c r="E465" s="1545"/>
      <c r="F465" s="1542"/>
      <c r="G465" s="1545"/>
      <c r="H465" s="1543"/>
      <c r="I465" s="1542"/>
      <c r="J465" s="1477" t="s">
        <v>6140</v>
      </c>
      <c r="K465" s="1494" t="s">
        <v>201</v>
      </c>
      <c r="L465" s="1491" t="s">
        <v>1584</v>
      </c>
      <c r="M465" s="1475" t="str">
        <f>VLOOKUP(L465,CódigosRetorno!$A$1:$B$1779,2,FALSE)</f>
        <v>El Monto de percepcion no puede ser mayor al importe total del comprobante.</v>
      </c>
      <c r="N465" s="1476" t="s">
        <v>475</v>
      </c>
      <c r="O465" s="1496" t="s">
        <v>185</v>
      </c>
      <c r="P465" s="1357"/>
    </row>
    <row r="466" spans="1:16" ht="36" x14ac:dyDescent="0.25">
      <c r="A466" s="1357"/>
      <c r="B466" s="1542"/>
      <c r="C466" s="1544"/>
      <c r="D466" s="1545"/>
      <c r="E466" s="1545"/>
      <c r="F466" s="1542"/>
      <c r="G466" s="1545"/>
      <c r="H466" s="1543"/>
      <c r="I466" s="1542"/>
      <c r="J466" s="1495" t="s">
        <v>6840</v>
      </c>
      <c r="K466" s="597" t="s">
        <v>201</v>
      </c>
      <c r="L466" s="596" t="s">
        <v>6842</v>
      </c>
      <c r="M466" s="1475" t="str">
        <f>VLOOKUP(L466,CódigosRetorno!$A$1:$B$1779,2,FALSE)</f>
        <v>Para cargo Percepción, debe ingresar monto base y debe ser mayor a 0.00</v>
      </c>
      <c r="N466" s="580" t="s">
        <v>475</v>
      </c>
      <c r="O466" s="601" t="s">
        <v>185</v>
      </c>
      <c r="P466" s="1357"/>
    </row>
    <row r="467" spans="1:16" ht="36" x14ac:dyDescent="0.25">
      <c r="A467" s="1357"/>
      <c r="B467" s="1542"/>
      <c r="C467" s="1544"/>
      <c r="D467" s="1545"/>
      <c r="E467" s="1545"/>
      <c r="F467" s="1545" t="s">
        <v>13</v>
      </c>
      <c r="G467" s="1545" t="s">
        <v>2647</v>
      </c>
      <c r="H467" s="1696" t="s">
        <v>4504</v>
      </c>
      <c r="I467" s="1542">
        <v>1</v>
      </c>
      <c r="J467" s="741" t="s">
        <v>5664</v>
      </c>
      <c r="K467" s="718" t="s">
        <v>201</v>
      </c>
      <c r="L467" s="716" t="s">
        <v>1596</v>
      </c>
      <c r="M467" s="741" t="str">
        <f>VLOOKUP(L467,CódigosRetorno!$A$1:$B$1779,2,FALSE)</f>
        <v>Debe consignar la moneda para la Base imponible percepcion.</v>
      </c>
      <c r="N467" s="774" t="s">
        <v>475</v>
      </c>
      <c r="O467" s="783" t="s">
        <v>185</v>
      </c>
      <c r="P467" s="1357"/>
    </row>
    <row r="468" spans="1:16" ht="36" x14ac:dyDescent="0.25">
      <c r="A468" s="1357"/>
      <c r="B468" s="1542"/>
      <c r="C468" s="1544"/>
      <c r="D468" s="1545"/>
      <c r="E468" s="1545"/>
      <c r="F468" s="1545"/>
      <c r="G468" s="1545"/>
      <c r="H468" s="1696"/>
      <c r="I468" s="1542"/>
      <c r="J468" s="581" t="s">
        <v>6139</v>
      </c>
      <c r="K468" s="597" t="s">
        <v>201</v>
      </c>
      <c r="L468" s="596" t="s">
        <v>1595</v>
      </c>
      <c r="M468" s="581" t="str">
        <f>VLOOKUP(L468,CódigosRetorno!$A$1:$B$1779,2,FALSE)</f>
        <v>El dato ingresado en moneda de base imponible de la percepcion debe ser PEN</v>
      </c>
      <c r="N468" s="580" t="s">
        <v>475</v>
      </c>
      <c r="O468" s="582" t="s">
        <v>5453</v>
      </c>
      <c r="P468" s="1357"/>
    </row>
    <row r="469" spans="1:16" x14ac:dyDescent="0.25">
      <c r="A469" s="1357"/>
      <c r="B469" s="110" t="s">
        <v>485</v>
      </c>
      <c r="C469" s="581"/>
      <c r="D469" s="107" t="s">
        <v>3</v>
      </c>
      <c r="E469" s="107" t="s">
        <v>185</v>
      </c>
      <c r="F469" s="602" t="s">
        <v>185</v>
      </c>
      <c r="G469" s="602" t="s">
        <v>185</v>
      </c>
      <c r="H469" s="112" t="s">
        <v>185</v>
      </c>
      <c r="I469" s="602"/>
      <c r="J469" s="581" t="s">
        <v>185</v>
      </c>
      <c r="K469" s="597" t="s">
        <v>185</v>
      </c>
      <c r="L469" s="596" t="s">
        <v>185</v>
      </c>
      <c r="M469" s="581" t="s">
        <v>185</v>
      </c>
      <c r="N469" s="580" t="s">
        <v>185</v>
      </c>
      <c r="O469" s="582" t="s">
        <v>185</v>
      </c>
      <c r="P469" s="1357"/>
    </row>
    <row r="470" spans="1:16" ht="24" x14ac:dyDescent="0.25">
      <c r="A470" s="1357"/>
      <c r="B470" s="1545">
        <f>B453+1</f>
        <v>59</v>
      </c>
      <c r="C470" s="1544" t="s">
        <v>5833</v>
      </c>
      <c r="D470" s="1545" t="s">
        <v>3</v>
      </c>
      <c r="E470" s="1545" t="s">
        <v>9</v>
      </c>
      <c r="F470" s="1542" t="s">
        <v>3729</v>
      </c>
      <c r="G470" s="1545" t="s">
        <v>99</v>
      </c>
      <c r="H470" s="1543" t="s">
        <v>4642</v>
      </c>
      <c r="I470" s="1542">
        <v>1</v>
      </c>
      <c r="J470" s="741" t="s">
        <v>4643</v>
      </c>
      <c r="K470" s="716" t="s">
        <v>1175</v>
      </c>
      <c r="L470" s="717" t="s">
        <v>1957</v>
      </c>
      <c r="M470" s="741" t="str">
        <f>VLOOKUP(L470,CódigosRetorno!$A$1:$B$1779,2,FALSE)</f>
        <v>Falta referencia de la factura relacionada con anticipo.</v>
      </c>
      <c r="N470" s="580" t="s">
        <v>475</v>
      </c>
      <c r="O470" s="601" t="s">
        <v>185</v>
      </c>
      <c r="P470" s="1357"/>
    </row>
    <row r="471" spans="1:16" ht="36" x14ac:dyDescent="0.25">
      <c r="A471" s="1357"/>
      <c r="B471" s="1545"/>
      <c r="C471" s="1544"/>
      <c r="D471" s="1545"/>
      <c r="E471" s="1545"/>
      <c r="F471" s="1542"/>
      <c r="G471" s="1545"/>
      <c r="H471" s="1543"/>
      <c r="I471" s="1542"/>
      <c r="J471" s="731" t="s">
        <v>5951</v>
      </c>
      <c r="K471" s="733" t="s">
        <v>201</v>
      </c>
      <c r="L471" s="737" t="s">
        <v>5950</v>
      </c>
      <c r="M471" s="731" t="str">
        <f>VLOOKUP(L471,CódigosRetorno!$A$1:$B$1779,2,FALSE)</f>
        <v>Falta identificador del pago del Monto de anticipo para relacionarlo con el comprobante que se realizo el  anticipo</v>
      </c>
      <c r="N471" s="580"/>
      <c r="O471" s="601"/>
      <c r="P471" s="1357"/>
    </row>
    <row r="472" spans="1:16" ht="24" x14ac:dyDescent="0.25">
      <c r="A472" s="1357"/>
      <c r="B472" s="1545"/>
      <c r="C472" s="1544"/>
      <c r="D472" s="1545"/>
      <c r="E472" s="1545"/>
      <c r="F472" s="1542"/>
      <c r="G472" s="1545"/>
      <c r="H472" s="1543"/>
      <c r="I472" s="1542"/>
      <c r="J472" s="741" t="s">
        <v>4644</v>
      </c>
      <c r="K472" s="716" t="s">
        <v>1175</v>
      </c>
      <c r="L472" s="717" t="s">
        <v>4403</v>
      </c>
      <c r="M472" s="741" t="str">
        <f>VLOOKUP(L472,CódigosRetorno!$A$1:$B$1779,2,FALSE)</f>
        <v>El comprobante contiene un identificador de pago repetido en los anticipos</v>
      </c>
      <c r="N472" s="580" t="s">
        <v>475</v>
      </c>
      <c r="O472" s="601" t="s">
        <v>185</v>
      </c>
      <c r="P472" s="1357"/>
    </row>
    <row r="473" spans="1:16" ht="24" x14ac:dyDescent="0.25">
      <c r="A473" s="1357"/>
      <c r="B473" s="1545"/>
      <c r="C473" s="1544"/>
      <c r="D473" s="1545"/>
      <c r="E473" s="1545"/>
      <c r="F473" s="1542"/>
      <c r="G473" s="1545"/>
      <c r="H473" s="1543"/>
      <c r="I473" s="1542"/>
      <c r="J473" s="1279" t="s">
        <v>6537</v>
      </c>
      <c r="K473" s="733" t="s">
        <v>201</v>
      </c>
      <c r="L473" s="737" t="s">
        <v>5952</v>
      </c>
      <c r="M473" s="731" t="str">
        <f>VLOOKUP(L473,CódigosRetorno!$A$1:$B$1779,2,FALSE)</f>
        <v>El comprobante contiene un identificador de pago repetido en los montos anticipados</v>
      </c>
      <c r="N473" s="580" t="s">
        <v>475</v>
      </c>
      <c r="O473" s="601" t="s">
        <v>185</v>
      </c>
      <c r="P473" s="1357"/>
    </row>
    <row r="474" spans="1:16" ht="24" x14ac:dyDescent="0.25">
      <c r="A474" s="1357"/>
      <c r="B474" s="1545"/>
      <c r="C474" s="1544"/>
      <c r="D474" s="1545"/>
      <c r="E474" s="1545"/>
      <c r="F474" s="1542"/>
      <c r="G474" s="1545"/>
      <c r="H474" s="1543"/>
      <c r="I474" s="1542"/>
      <c r="J474" s="742" t="s">
        <v>4645</v>
      </c>
      <c r="K474" s="716" t="s">
        <v>1175</v>
      </c>
      <c r="L474" s="717" t="s">
        <v>4405</v>
      </c>
      <c r="M474" s="741" t="str">
        <f>VLOOKUP(L474,CódigosRetorno!$A$1:$B$1779,2,FALSE)</f>
        <v>El comprobante contiene un identificador de pago no relacionado a un documento de anticipo</v>
      </c>
      <c r="N474" s="606" t="s">
        <v>475</v>
      </c>
      <c r="O474" s="538" t="s">
        <v>185</v>
      </c>
      <c r="P474" s="1357"/>
    </row>
    <row r="475" spans="1:16" ht="48" x14ac:dyDescent="0.25">
      <c r="A475" s="1357"/>
      <c r="B475" s="1545"/>
      <c r="C475" s="1544"/>
      <c r="D475" s="1545"/>
      <c r="E475" s="1545"/>
      <c r="F475" s="1542"/>
      <c r="G475" s="1545"/>
      <c r="H475" s="1543"/>
      <c r="I475" s="1542"/>
      <c r="J475" s="731" t="s">
        <v>5955</v>
      </c>
      <c r="K475" s="733" t="s">
        <v>201</v>
      </c>
      <c r="L475" s="737" t="s">
        <v>5953</v>
      </c>
      <c r="M475" s="731" t="str">
        <f>VLOOKUP(L475,CódigosRetorno!$A$1:$B$1779,2,FALSE)</f>
        <v>El comprobante contiene un pago anticipado pero no se ha consignado el documento que se realizo el anticipo</v>
      </c>
      <c r="N475" s="580" t="s">
        <v>475</v>
      </c>
      <c r="O475" s="601" t="s">
        <v>185</v>
      </c>
      <c r="P475" s="1357"/>
    </row>
    <row r="476" spans="1:16" ht="24" x14ac:dyDescent="0.25">
      <c r="A476" s="1357"/>
      <c r="B476" s="1545"/>
      <c r="C476" s="1544"/>
      <c r="D476" s="1545"/>
      <c r="E476" s="1545"/>
      <c r="F476" s="1542"/>
      <c r="G476" s="580" t="s">
        <v>4646</v>
      </c>
      <c r="H476" s="603" t="s">
        <v>4436</v>
      </c>
      <c r="I476" s="582" t="s">
        <v>4420</v>
      </c>
      <c r="J476" s="581" t="s">
        <v>5018</v>
      </c>
      <c r="K476" s="580" t="s">
        <v>1175</v>
      </c>
      <c r="L476" s="597" t="s">
        <v>4939</v>
      </c>
      <c r="M476" s="581" t="str">
        <f>VLOOKUP(L476,CódigosRetorno!$A$1:$B$1779,2,FALSE)</f>
        <v>El dato ingresado como atributo @schemeName es incorrecto.</v>
      </c>
      <c r="N476" s="580" t="s">
        <v>475</v>
      </c>
      <c r="O476" s="601" t="s">
        <v>185</v>
      </c>
      <c r="P476" s="1357"/>
    </row>
    <row r="477" spans="1:16" ht="24" x14ac:dyDescent="0.25">
      <c r="A477" s="1357"/>
      <c r="B477" s="1545"/>
      <c r="C477" s="1544"/>
      <c r="D477" s="1545"/>
      <c r="E477" s="1545"/>
      <c r="F477" s="1542"/>
      <c r="G477" s="580" t="s">
        <v>4418</v>
      </c>
      <c r="H477" s="603" t="s">
        <v>4437</v>
      </c>
      <c r="I477" s="582" t="s">
        <v>4420</v>
      </c>
      <c r="J477" s="581" t="s">
        <v>4931</v>
      </c>
      <c r="K477" s="580" t="s">
        <v>1175</v>
      </c>
      <c r="L477" s="597" t="s">
        <v>4940</v>
      </c>
      <c r="M477" s="581" t="str">
        <f>VLOOKUP(L477,CódigosRetorno!$A$1:$B$1779,2,FALSE)</f>
        <v>El dato ingresado como atributo @schemeAgencyName es incorrecto.</v>
      </c>
      <c r="N477" s="580" t="s">
        <v>475</v>
      </c>
      <c r="O477" s="601" t="s">
        <v>185</v>
      </c>
      <c r="P477" s="1357"/>
    </row>
    <row r="478" spans="1:16" ht="24" x14ac:dyDescent="0.25">
      <c r="A478" s="1357"/>
      <c r="B478" s="1545"/>
      <c r="C478" s="1544"/>
      <c r="D478" s="1545"/>
      <c r="E478" s="1545"/>
      <c r="F478" s="1565" t="s">
        <v>12</v>
      </c>
      <c r="G478" s="1539" t="s">
        <v>16</v>
      </c>
      <c r="H478" s="1568" t="s">
        <v>4647</v>
      </c>
      <c r="I478" s="1565">
        <v>1</v>
      </c>
      <c r="J478" s="581" t="s">
        <v>2949</v>
      </c>
      <c r="K478" s="733" t="s">
        <v>201</v>
      </c>
      <c r="L478" s="737" t="s">
        <v>1958</v>
      </c>
      <c r="M478" s="581" t="str">
        <f>VLOOKUP(L478,CódigosRetorno!$A$1:$B$1779,2,FALSE)</f>
        <v>PaidAmount: monto anticipado por documento debe ser mayor a cero.</v>
      </c>
      <c r="N478" s="580" t="s">
        <v>475</v>
      </c>
      <c r="O478" s="582"/>
      <c r="P478" s="1357"/>
    </row>
    <row r="479" spans="1:16" ht="24" x14ac:dyDescent="0.25">
      <c r="A479" s="1357"/>
      <c r="B479" s="1545"/>
      <c r="C479" s="1544"/>
      <c r="D479" s="1545"/>
      <c r="E479" s="1545"/>
      <c r="F479" s="1567"/>
      <c r="G479" s="1540"/>
      <c r="H479" s="1570"/>
      <c r="I479" s="1567"/>
      <c r="J479" s="731" t="s">
        <v>5949</v>
      </c>
      <c r="K479" s="733" t="s">
        <v>201</v>
      </c>
      <c r="L479" s="737" t="s">
        <v>5978</v>
      </c>
      <c r="M479" s="581" t="str">
        <f>VLOOKUP(L479,CódigosRetorno!$A$1:$B$1779,2,FALSE)</f>
        <v>Si consigna montos de anticipo debe informar el Total de Anticipos</v>
      </c>
      <c r="N479" s="580"/>
      <c r="O479" s="582"/>
      <c r="P479" s="1357"/>
    </row>
    <row r="480" spans="1:16" ht="36" x14ac:dyDescent="0.25">
      <c r="A480" s="1357"/>
      <c r="B480" s="1545"/>
      <c r="C480" s="1544"/>
      <c r="D480" s="1545"/>
      <c r="E480" s="1545"/>
      <c r="F480" s="582" t="s">
        <v>13</v>
      </c>
      <c r="G480" s="580" t="s">
        <v>2647</v>
      </c>
      <c r="H480" s="603" t="s">
        <v>4504</v>
      </c>
      <c r="I480" s="582" t="s">
        <v>4420</v>
      </c>
      <c r="J480" s="604" t="s">
        <v>5836</v>
      </c>
      <c r="K480" s="549" t="s">
        <v>201</v>
      </c>
      <c r="L480" s="550" t="s">
        <v>756</v>
      </c>
      <c r="M480" s="581" t="str">
        <f>VLOOKUP(L480,CódigosRetorno!$A$1:$B$1779,2,FALSE)</f>
        <v>La moneda debe ser la misma en todo el documento. Salvo las percepciones que sólo son en moneda nacional.</v>
      </c>
      <c r="N480" s="580" t="s">
        <v>475</v>
      </c>
      <c r="O480" s="582" t="s">
        <v>5453</v>
      </c>
      <c r="P480" s="1357"/>
    </row>
    <row r="481" spans="1:16" ht="24" x14ac:dyDescent="0.25">
      <c r="A481" s="1357"/>
      <c r="B481" s="1545"/>
      <c r="C481" s="1544"/>
      <c r="D481" s="1545"/>
      <c r="E481" s="1545"/>
      <c r="F481" s="582" t="s">
        <v>148</v>
      </c>
      <c r="G481" s="582" t="s">
        <v>25</v>
      </c>
      <c r="H481" s="581" t="s">
        <v>4648</v>
      </c>
      <c r="I481" s="582" t="s">
        <v>4420</v>
      </c>
      <c r="J481" s="581" t="s">
        <v>2628</v>
      </c>
      <c r="K481" s="580" t="s">
        <v>185</v>
      </c>
      <c r="L481" s="597" t="s">
        <v>185</v>
      </c>
      <c r="M481" s="581" t="s">
        <v>185</v>
      </c>
      <c r="N481" s="580" t="s">
        <v>185</v>
      </c>
      <c r="O481" s="582" t="s">
        <v>185</v>
      </c>
      <c r="P481" s="1357"/>
    </row>
    <row r="482" spans="1:16" ht="36" x14ac:dyDescent="0.25">
      <c r="A482" s="1357"/>
      <c r="B482" s="1545"/>
      <c r="C482" s="1544"/>
      <c r="D482" s="1545"/>
      <c r="E482" s="1545"/>
      <c r="F482" s="1542" t="s">
        <v>3729</v>
      </c>
      <c r="G482" s="1545" t="s">
        <v>99</v>
      </c>
      <c r="H482" s="1544" t="s">
        <v>4649</v>
      </c>
      <c r="I482" s="1542">
        <v>1</v>
      </c>
      <c r="J482" s="741" t="s">
        <v>4650</v>
      </c>
      <c r="K482" s="716" t="s">
        <v>1175</v>
      </c>
      <c r="L482" s="717" t="s">
        <v>1957</v>
      </c>
      <c r="M482" s="741" t="str">
        <f>VLOOKUP(L482,CódigosRetorno!$A$1:$B$1779,2,FALSE)</f>
        <v>Falta referencia de la factura relacionada con anticipo.</v>
      </c>
      <c r="N482" s="580" t="s">
        <v>475</v>
      </c>
      <c r="O482" s="582"/>
      <c r="P482" s="1357"/>
    </row>
    <row r="483" spans="1:16" ht="48" x14ac:dyDescent="0.25">
      <c r="A483" s="1357"/>
      <c r="B483" s="1545"/>
      <c r="C483" s="1544"/>
      <c r="D483" s="1545"/>
      <c r="E483" s="1545"/>
      <c r="F483" s="1542"/>
      <c r="G483" s="1545"/>
      <c r="H483" s="1544"/>
      <c r="I483" s="1542"/>
      <c r="J483" s="731" t="s">
        <v>5957</v>
      </c>
      <c r="K483" s="733" t="s">
        <v>201</v>
      </c>
      <c r="L483" s="737" t="s">
        <v>5966</v>
      </c>
      <c r="M483" s="731" t="str">
        <f>VLOOKUP(L483,CódigosRetorno!$A$1:$B$1779,2,FALSE)</f>
        <v>No existe información del Monto Anticipado para el comprobante que se realizo el anticipo</v>
      </c>
      <c r="N483" s="580"/>
      <c r="O483" s="582"/>
      <c r="P483" s="1357"/>
    </row>
    <row r="484" spans="1:16" ht="48" x14ac:dyDescent="0.25">
      <c r="A484" s="1357"/>
      <c r="B484" s="1545"/>
      <c r="C484" s="1544"/>
      <c r="D484" s="1545"/>
      <c r="E484" s="1545"/>
      <c r="F484" s="1542"/>
      <c r="G484" s="1545"/>
      <c r="H484" s="1544"/>
      <c r="I484" s="1542"/>
      <c r="J484" s="741" t="s">
        <v>4651</v>
      </c>
      <c r="K484" s="716" t="s">
        <v>1175</v>
      </c>
      <c r="L484" s="717" t="s">
        <v>4407</v>
      </c>
      <c r="M484" s="741" t="str">
        <f>VLOOKUP(L484,CódigosRetorno!$A$1:$B$1779,2,FALSE)</f>
        <v>El comprobante contiene mas de un documento de anticipo relacionado al mismo identificador de pago.</v>
      </c>
      <c r="N484" s="580" t="s">
        <v>475</v>
      </c>
      <c r="O484" s="601" t="s">
        <v>185</v>
      </c>
      <c r="P484" s="1357"/>
    </row>
    <row r="485" spans="1:16" ht="48" x14ac:dyDescent="0.25">
      <c r="A485" s="1357"/>
      <c r="B485" s="1545"/>
      <c r="C485" s="1544"/>
      <c r="D485" s="1545"/>
      <c r="E485" s="1545"/>
      <c r="F485" s="1542"/>
      <c r="G485" s="1545"/>
      <c r="H485" s="1544"/>
      <c r="I485" s="1542"/>
      <c r="J485" s="731" t="s">
        <v>5961</v>
      </c>
      <c r="K485" s="733" t="s">
        <v>201</v>
      </c>
      <c r="L485" s="737" t="s">
        <v>5967</v>
      </c>
      <c r="M485" s="731" t="str">
        <f>VLOOKUP(L485,CódigosRetorno!$A$1:$B$1779,2,FALSE)</f>
        <v>El comprobante contiene un identificador de pago repetido en los comprobantes que se realizo el anticipo</v>
      </c>
      <c r="N485" s="580"/>
      <c r="O485" s="601"/>
      <c r="P485" s="1357"/>
    </row>
    <row r="486" spans="1:16" ht="24" x14ac:dyDescent="0.25">
      <c r="A486" s="1357"/>
      <c r="B486" s="1545"/>
      <c r="C486" s="1544"/>
      <c r="D486" s="1545"/>
      <c r="E486" s="1545"/>
      <c r="F486" s="1542"/>
      <c r="G486" s="1545"/>
      <c r="H486" s="1544"/>
      <c r="I486" s="1542"/>
      <c r="J486" s="1290" t="s">
        <v>5956</v>
      </c>
      <c r="K486" s="1287" t="s">
        <v>201</v>
      </c>
      <c r="L486" s="1288" t="s">
        <v>5968</v>
      </c>
      <c r="M486" s="1290" t="str">
        <f>VLOOKUP(L486,CódigosRetorno!$A$1:$B$1779,2,FALSE)</f>
        <v>Falta identificador del pago del comprobante para relacionarlo con el monto de  anticipo</v>
      </c>
      <c r="N486" s="580" t="s">
        <v>475</v>
      </c>
      <c r="O486" s="601" t="s">
        <v>185</v>
      </c>
      <c r="P486" s="1357"/>
    </row>
    <row r="487" spans="1:16" ht="24" x14ac:dyDescent="0.25">
      <c r="A487" s="1357"/>
      <c r="B487" s="1545"/>
      <c r="C487" s="1544"/>
      <c r="D487" s="1545"/>
      <c r="E487" s="1545"/>
      <c r="F487" s="1542"/>
      <c r="G487" s="580" t="s">
        <v>4646</v>
      </c>
      <c r="H487" s="603" t="s">
        <v>4422</v>
      </c>
      <c r="I487" s="582" t="s">
        <v>4420</v>
      </c>
      <c r="J487" s="581" t="s">
        <v>5018</v>
      </c>
      <c r="K487" s="580" t="s">
        <v>1175</v>
      </c>
      <c r="L487" s="597" t="s">
        <v>4934</v>
      </c>
      <c r="M487" s="581" t="str">
        <f>VLOOKUP(L487,CódigosRetorno!$A$1:$B$1779,2,FALSE)</f>
        <v>El dato ingresado como atributo @listName es incorrecto.</v>
      </c>
      <c r="N487" s="580" t="s">
        <v>475</v>
      </c>
      <c r="O487" s="601" t="s">
        <v>185</v>
      </c>
      <c r="P487" s="1357"/>
    </row>
    <row r="488" spans="1:16" ht="24" x14ac:dyDescent="0.25">
      <c r="A488" s="1357"/>
      <c r="B488" s="1545"/>
      <c r="C488" s="1544"/>
      <c r="D488" s="1545"/>
      <c r="E488" s="1545"/>
      <c r="F488" s="1542"/>
      <c r="G488" s="580" t="s">
        <v>4418</v>
      </c>
      <c r="H488" s="603" t="s">
        <v>4419</v>
      </c>
      <c r="I488" s="582" t="s">
        <v>4420</v>
      </c>
      <c r="J488" s="581" t="s">
        <v>4931</v>
      </c>
      <c r="K488" s="597" t="s">
        <v>1175</v>
      </c>
      <c r="L488" s="596" t="s">
        <v>4933</v>
      </c>
      <c r="M488" s="581" t="str">
        <f>VLOOKUP(L488,CódigosRetorno!$A$1:$B$1779,2,FALSE)</f>
        <v>El dato ingresado como atributo @listAgencyName es incorrecto.</v>
      </c>
      <c r="N488" s="580" t="s">
        <v>475</v>
      </c>
      <c r="O488" s="601" t="s">
        <v>185</v>
      </c>
      <c r="P488" s="1357"/>
    </row>
    <row r="489" spans="1:16" ht="84" x14ac:dyDescent="0.25">
      <c r="A489" s="1357"/>
      <c r="B489" s="1545"/>
      <c r="C489" s="1544"/>
      <c r="D489" s="1545"/>
      <c r="E489" s="1545"/>
      <c r="F489" s="1542" t="s">
        <v>45</v>
      </c>
      <c r="G489" s="1545" t="s">
        <v>58</v>
      </c>
      <c r="H489" s="1544" t="s">
        <v>5954</v>
      </c>
      <c r="I489" s="1542">
        <v>1</v>
      </c>
      <c r="J489" s="583" t="s">
        <v>5962</v>
      </c>
      <c r="K489" s="733" t="s">
        <v>201</v>
      </c>
      <c r="L489" s="737" t="s">
        <v>1941</v>
      </c>
      <c r="M489" s="581" t="str">
        <f>VLOOKUP(L489,CódigosRetorno!$A$1:$B$1779,2,FALSE)</f>
        <v>El dato ingresado debe indicar SERIE-CORRELATIVO del documento que se realizo el anticipo.</v>
      </c>
      <c r="N489" s="580" t="s">
        <v>475</v>
      </c>
      <c r="O489" s="601" t="s">
        <v>185</v>
      </c>
      <c r="P489" s="1357"/>
    </row>
    <row r="490" spans="1:16" ht="96" x14ac:dyDescent="0.25">
      <c r="A490" s="1357"/>
      <c r="B490" s="1545"/>
      <c r="C490" s="1544"/>
      <c r="D490" s="1545"/>
      <c r="E490" s="1545"/>
      <c r="F490" s="1542"/>
      <c r="G490" s="1545"/>
      <c r="H490" s="1544"/>
      <c r="I490" s="1542"/>
      <c r="J490" s="604" t="s">
        <v>5963</v>
      </c>
      <c r="K490" s="733" t="s">
        <v>201</v>
      </c>
      <c r="L490" s="737" t="s">
        <v>1941</v>
      </c>
      <c r="M490" s="581" t="str">
        <f>VLOOKUP(L490,CódigosRetorno!$A$1:$B$1779,2,FALSE)</f>
        <v>El dato ingresado debe indicar SERIE-CORRELATIVO del documento que se realizo el anticipo.</v>
      </c>
      <c r="N490" s="580" t="s">
        <v>475</v>
      </c>
      <c r="O490" s="601" t="s">
        <v>185</v>
      </c>
      <c r="P490" s="1357"/>
    </row>
    <row r="491" spans="1:16" ht="36" x14ac:dyDescent="0.25">
      <c r="A491" s="1357"/>
      <c r="B491" s="1545"/>
      <c r="C491" s="1544"/>
      <c r="D491" s="1545"/>
      <c r="E491" s="1545"/>
      <c r="F491" s="1565" t="s">
        <v>10</v>
      </c>
      <c r="G491" s="1539" t="s">
        <v>2892</v>
      </c>
      <c r="H491" s="1568" t="s">
        <v>4652</v>
      </c>
      <c r="I491" s="1565">
        <v>1</v>
      </c>
      <c r="J491" s="741" t="s">
        <v>5666</v>
      </c>
      <c r="K491" s="716" t="s">
        <v>1175</v>
      </c>
      <c r="L491" s="717" t="s">
        <v>1956</v>
      </c>
      <c r="M491" s="741" t="str">
        <f>VLOOKUP(L491,CódigosRetorno!$A$1:$B$1779,2,FALSE)</f>
        <v>Código de documento de referencia debe ser 02 o 03.</v>
      </c>
      <c r="N491" s="580" t="s">
        <v>475</v>
      </c>
      <c r="O491" s="582" t="s">
        <v>5673</v>
      </c>
      <c r="P491" s="1357"/>
    </row>
    <row r="492" spans="1:16" ht="36" x14ac:dyDescent="0.25">
      <c r="A492" s="1357"/>
      <c r="B492" s="1545"/>
      <c r="C492" s="1544"/>
      <c r="D492" s="1545"/>
      <c r="E492" s="1545"/>
      <c r="F492" s="1567"/>
      <c r="G492" s="1540"/>
      <c r="H492" s="1570"/>
      <c r="I492" s="1567"/>
      <c r="J492" s="731" t="s">
        <v>5964</v>
      </c>
      <c r="K492" s="733" t="s">
        <v>201</v>
      </c>
      <c r="L492" s="737" t="s">
        <v>1956</v>
      </c>
      <c r="M492" s="731" t="str">
        <f>VLOOKUP(L492,CódigosRetorno!$A$1:$B$1779,2,FALSE)</f>
        <v>Código de documento de referencia debe ser 02 o 03.</v>
      </c>
      <c r="N492" s="580"/>
      <c r="O492" s="582"/>
      <c r="P492" s="1357"/>
    </row>
    <row r="493" spans="1:16" ht="24" x14ac:dyDescent="0.25">
      <c r="A493" s="1357"/>
      <c r="B493" s="1545"/>
      <c r="C493" s="1544"/>
      <c r="D493" s="1545"/>
      <c r="E493" s="1545"/>
      <c r="F493" s="1542"/>
      <c r="G493" s="582" t="s">
        <v>4563</v>
      </c>
      <c r="H493" s="603" t="s">
        <v>4422</v>
      </c>
      <c r="I493" s="582" t="s">
        <v>4420</v>
      </c>
      <c r="J493" s="581" t="s">
        <v>5019</v>
      </c>
      <c r="K493" s="580" t="s">
        <v>1175</v>
      </c>
      <c r="L493" s="597" t="s">
        <v>4934</v>
      </c>
      <c r="M493" s="581" t="str">
        <f>VLOOKUP(L493,CódigosRetorno!$A$1:$B$1779,2,FALSE)</f>
        <v>El dato ingresado como atributo @listName es incorrecto.</v>
      </c>
      <c r="N493" s="580" t="s">
        <v>475</v>
      </c>
      <c r="O493" s="601" t="s">
        <v>185</v>
      </c>
      <c r="P493" s="1357"/>
    </row>
    <row r="494" spans="1:16" ht="24" x14ac:dyDescent="0.25">
      <c r="A494" s="1357"/>
      <c r="B494" s="1545"/>
      <c r="C494" s="1544"/>
      <c r="D494" s="1545"/>
      <c r="E494" s="1545"/>
      <c r="F494" s="1542"/>
      <c r="G494" s="601" t="s">
        <v>4418</v>
      </c>
      <c r="H494" s="603" t="s">
        <v>4419</v>
      </c>
      <c r="I494" s="582" t="s">
        <v>4420</v>
      </c>
      <c r="J494" s="581" t="s">
        <v>4931</v>
      </c>
      <c r="K494" s="597" t="s">
        <v>1175</v>
      </c>
      <c r="L494" s="596" t="s">
        <v>4933</v>
      </c>
      <c r="M494" s="581" t="str">
        <f>VLOOKUP(L494,CódigosRetorno!$A$1:$B$1779,2,FALSE)</f>
        <v>El dato ingresado como atributo @listAgencyName es incorrecto.</v>
      </c>
      <c r="N494" s="580" t="s">
        <v>475</v>
      </c>
      <c r="O494" s="601" t="s">
        <v>185</v>
      </c>
      <c r="P494" s="1357"/>
    </row>
    <row r="495" spans="1:16" ht="48" x14ac:dyDescent="0.25">
      <c r="A495" s="1357"/>
      <c r="B495" s="1545"/>
      <c r="C495" s="1544"/>
      <c r="D495" s="1545"/>
      <c r="E495" s="1545"/>
      <c r="F495" s="1542"/>
      <c r="G495" s="601" t="s">
        <v>4564</v>
      </c>
      <c r="H495" s="603" t="s">
        <v>4424</v>
      </c>
      <c r="I495" s="582" t="s">
        <v>4420</v>
      </c>
      <c r="J495" s="581" t="s">
        <v>5020</v>
      </c>
      <c r="K495" s="597" t="s">
        <v>1175</v>
      </c>
      <c r="L495" s="596" t="s">
        <v>4935</v>
      </c>
      <c r="M495" s="581" t="str">
        <f>VLOOKUP(L495,CódigosRetorno!$A$1:$B$1779,2,FALSE)</f>
        <v>El dato ingresado como atributo @listURI es incorrecto.</v>
      </c>
      <c r="N495" s="580" t="s">
        <v>475</v>
      </c>
      <c r="O495" s="601" t="s">
        <v>185</v>
      </c>
      <c r="P495" s="1357"/>
    </row>
    <row r="496" spans="1:16" ht="48" x14ac:dyDescent="0.25">
      <c r="A496" s="1357"/>
      <c r="B496" s="1545"/>
      <c r="C496" s="1544"/>
      <c r="D496" s="1545"/>
      <c r="E496" s="1545"/>
      <c r="F496" s="1565" t="s">
        <v>4653</v>
      </c>
      <c r="G496" s="1539" t="s">
        <v>7</v>
      </c>
      <c r="H496" s="1568" t="s">
        <v>4654</v>
      </c>
      <c r="I496" s="1565">
        <v>1</v>
      </c>
      <c r="J496" s="741" t="s">
        <v>5667</v>
      </c>
      <c r="K496" s="716" t="s">
        <v>1175</v>
      </c>
      <c r="L496" s="717" t="s">
        <v>1933</v>
      </c>
      <c r="M496" s="741" t="str">
        <f>VLOOKUP(L496,CódigosRetorno!$A$1:$B$1779,2,FALSE)</f>
        <v>RUC que emitio documento de anticipo, no existe.</v>
      </c>
      <c r="N496" s="580" t="s">
        <v>475</v>
      </c>
      <c r="O496" s="601" t="s">
        <v>185</v>
      </c>
      <c r="P496" s="1357"/>
    </row>
    <row r="497" spans="1:16" ht="36" x14ac:dyDescent="0.25">
      <c r="A497" s="1357"/>
      <c r="B497" s="1545"/>
      <c r="C497" s="1544"/>
      <c r="D497" s="1545"/>
      <c r="E497" s="1545"/>
      <c r="F497" s="1566"/>
      <c r="G497" s="1546"/>
      <c r="H497" s="1697"/>
      <c r="I497" s="1566"/>
      <c r="J497" s="731" t="s">
        <v>5965</v>
      </c>
      <c r="K497" s="733" t="s">
        <v>201</v>
      </c>
      <c r="L497" s="737" t="s">
        <v>5969</v>
      </c>
      <c r="M497" s="731" t="str">
        <f>VLOOKUP(L497,CódigosRetorno!$A$1:$B$1779,2,FALSE)</f>
        <v>Debe consignar Numero de RUC del emisor del comprobante de anticipo</v>
      </c>
      <c r="N497" s="580"/>
      <c r="O497" s="601"/>
      <c r="P497" s="1357"/>
    </row>
    <row r="498" spans="1:16" ht="36" x14ac:dyDescent="0.25">
      <c r="A498" s="1357"/>
      <c r="B498" s="1545"/>
      <c r="C498" s="1544"/>
      <c r="D498" s="1545"/>
      <c r="E498" s="1545"/>
      <c r="F498" s="1566"/>
      <c r="G498" s="1546"/>
      <c r="H498" s="1697"/>
      <c r="I498" s="1566"/>
      <c r="J498" s="731" t="s">
        <v>5973</v>
      </c>
      <c r="K498" s="733" t="s">
        <v>201</v>
      </c>
      <c r="L498" s="737" t="s">
        <v>1933</v>
      </c>
      <c r="M498" s="731" t="str">
        <f>VLOOKUP(L498,CódigosRetorno!$A$1:$B$1779,2,FALSE)</f>
        <v>RUC que emitio documento de anticipo, no existe.</v>
      </c>
      <c r="N498" s="580" t="s">
        <v>215</v>
      </c>
      <c r="O498" s="752" t="s">
        <v>2626</v>
      </c>
      <c r="P498" s="1357"/>
    </row>
    <row r="499" spans="1:16" ht="96" x14ac:dyDescent="0.25">
      <c r="A499" s="1357"/>
      <c r="B499" s="1545"/>
      <c r="C499" s="1544"/>
      <c r="D499" s="1545"/>
      <c r="E499" s="1545"/>
      <c r="F499" s="1566"/>
      <c r="G499" s="1546"/>
      <c r="H499" s="1697"/>
      <c r="I499" s="1566"/>
      <c r="J499" s="1279" t="s">
        <v>6545</v>
      </c>
      <c r="K499" s="738" t="s">
        <v>201</v>
      </c>
      <c r="L499" s="733" t="s">
        <v>5974</v>
      </c>
      <c r="M499" s="731" t="str">
        <f>VLOOKUP(L499,CódigosRetorno!$A$1:$B$1779,2,FALSE)</f>
        <v>El comprobante que se realizo el anticipo no existe</v>
      </c>
      <c r="N499" s="751" t="s">
        <v>215</v>
      </c>
      <c r="O499" s="752" t="s">
        <v>2611</v>
      </c>
      <c r="P499" s="1357"/>
    </row>
    <row r="500" spans="1:16" ht="96" x14ac:dyDescent="0.25">
      <c r="A500" s="1357"/>
      <c r="B500" s="1545"/>
      <c r="C500" s="1544"/>
      <c r="D500" s="1545"/>
      <c r="E500" s="1545"/>
      <c r="F500" s="1567"/>
      <c r="G500" s="1540"/>
      <c r="H500" s="1698"/>
      <c r="I500" s="1567"/>
      <c r="J500" s="1279" t="s">
        <v>6536</v>
      </c>
      <c r="K500" s="738" t="s">
        <v>201</v>
      </c>
      <c r="L500" s="733" t="s">
        <v>5975</v>
      </c>
      <c r="M500" s="731" t="str">
        <f>VLOOKUP(L500,CódigosRetorno!$A$1:$B$1779,2,FALSE)</f>
        <v>El comprobante que se realizo el anticipo no se encuentra autorizado</v>
      </c>
      <c r="N500" s="751" t="s">
        <v>215</v>
      </c>
      <c r="O500" s="752" t="s">
        <v>3109</v>
      </c>
      <c r="P500" s="1357"/>
    </row>
    <row r="501" spans="1:16" ht="48" x14ac:dyDescent="0.25">
      <c r="A501" s="1357"/>
      <c r="B501" s="1545"/>
      <c r="C501" s="1544"/>
      <c r="D501" s="1545"/>
      <c r="E501" s="1545"/>
      <c r="F501" s="582" t="s">
        <v>47</v>
      </c>
      <c r="G501" s="580" t="s">
        <v>2640</v>
      </c>
      <c r="H501" s="581" t="s">
        <v>4655</v>
      </c>
      <c r="I501" s="582">
        <v>1</v>
      </c>
      <c r="J501" s="731" t="s">
        <v>6002</v>
      </c>
      <c r="K501" s="733" t="s">
        <v>201</v>
      </c>
      <c r="L501" s="737" t="s">
        <v>1942</v>
      </c>
      <c r="M501" s="581" t="str">
        <f>VLOOKUP(L501,CódigosRetorno!$A$1:$B$1779,2,FALSE)</f>
        <v>El tipo documento del emisor que realiza el anticipo debe ser 6 del catalogo de tipo de documento.</v>
      </c>
      <c r="N501" s="580" t="s">
        <v>475</v>
      </c>
      <c r="O501" s="752" t="s">
        <v>5683</v>
      </c>
      <c r="P501" s="1357"/>
    </row>
    <row r="502" spans="1:16" ht="24" x14ac:dyDescent="0.25">
      <c r="A502" s="1357"/>
      <c r="B502" s="1545"/>
      <c r="C502" s="1544"/>
      <c r="D502" s="1545"/>
      <c r="E502" s="1545"/>
      <c r="F502" s="1542"/>
      <c r="G502" s="601" t="s">
        <v>4435</v>
      </c>
      <c r="H502" s="533" t="s">
        <v>4436</v>
      </c>
      <c r="I502" s="582" t="s">
        <v>4420</v>
      </c>
      <c r="J502" s="581" t="s">
        <v>4952</v>
      </c>
      <c r="K502" s="580" t="s">
        <v>1175</v>
      </c>
      <c r="L502" s="597" t="s">
        <v>4939</v>
      </c>
      <c r="M502" s="581" t="str">
        <f>VLOOKUP(L502,CódigosRetorno!$A$1:$B$1779,2,FALSE)</f>
        <v>El dato ingresado como atributo @schemeName es incorrecto.</v>
      </c>
      <c r="N502" s="580" t="s">
        <v>475</v>
      </c>
      <c r="O502" s="601" t="s">
        <v>185</v>
      </c>
      <c r="P502" s="1357"/>
    </row>
    <row r="503" spans="1:16" ht="24" x14ac:dyDescent="0.25">
      <c r="A503" s="1357"/>
      <c r="B503" s="1545"/>
      <c r="C503" s="1544"/>
      <c r="D503" s="1545"/>
      <c r="E503" s="1545"/>
      <c r="F503" s="1542"/>
      <c r="G503" s="601" t="s">
        <v>4418</v>
      </c>
      <c r="H503" s="533" t="s">
        <v>4437</v>
      </c>
      <c r="I503" s="582" t="s">
        <v>4420</v>
      </c>
      <c r="J503" s="581" t="s">
        <v>4931</v>
      </c>
      <c r="K503" s="580" t="s">
        <v>1175</v>
      </c>
      <c r="L503" s="597" t="s">
        <v>4940</v>
      </c>
      <c r="M503" s="581" t="str">
        <f>VLOOKUP(L503,CódigosRetorno!$A$1:$B$1779,2,FALSE)</f>
        <v>El dato ingresado como atributo @schemeAgencyName es incorrecto.</v>
      </c>
      <c r="N503" s="580" t="s">
        <v>475</v>
      </c>
      <c r="O503" s="601" t="s">
        <v>185</v>
      </c>
      <c r="P503" s="1357"/>
    </row>
    <row r="504" spans="1:16" ht="48" x14ac:dyDescent="0.25">
      <c r="A504" s="1357"/>
      <c r="B504" s="1545"/>
      <c r="C504" s="1544"/>
      <c r="D504" s="1545"/>
      <c r="E504" s="1545"/>
      <c r="F504" s="1542"/>
      <c r="G504" s="601" t="s">
        <v>4656</v>
      </c>
      <c r="H504" s="533" t="s">
        <v>4439</v>
      </c>
      <c r="I504" s="582" t="s">
        <v>4420</v>
      </c>
      <c r="J504" s="581" t="s">
        <v>4953</v>
      </c>
      <c r="K504" s="733" t="s">
        <v>1175</v>
      </c>
      <c r="L504" s="737" t="s">
        <v>4941</v>
      </c>
      <c r="M504" s="581" t="str">
        <f>VLOOKUP(L504,CódigosRetorno!$A$1:$B$1779,2,FALSE)</f>
        <v>El dato ingresado como atributo @schemeURI es incorrecto.</v>
      </c>
      <c r="N504" s="580" t="s">
        <v>475</v>
      </c>
      <c r="O504" s="601" t="s">
        <v>185</v>
      </c>
      <c r="P504" s="1357"/>
    </row>
    <row r="505" spans="1:16" ht="24" x14ac:dyDescent="0.25">
      <c r="A505" s="1357"/>
      <c r="B505" s="1545">
        <f>B470+1</f>
        <v>60</v>
      </c>
      <c r="C505" s="1544" t="s">
        <v>153</v>
      </c>
      <c r="D505" s="1545"/>
      <c r="E505" s="1545" t="s">
        <v>9</v>
      </c>
      <c r="F505" s="1542" t="s">
        <v>12</v>
      </c>
      <c r="G505" s="1545" t="s">
        <v>16</v>
      </c>
      <c r="H505" s="1543" t="s">
        <v>2947</v>
      </c>
      <c r="I505" s="1542">
        <v>1</v>
      </c>
      <c r="J505" s="719" t="s">
        <v>5709</v>
      </c>
      <c r="K505" s="718" t="s">
        <v>201</v>
      </c>
      <c r="L505" s="717" t="s">
        <v>5464</v>
      </c>
      <c r="M505" s="741" t="str">
        <f>VLOOKUP(L505,CódigosRetorno!$A$1:$B$1779,2,FALSE)</f>
        <v>El XML no contiene el tag de Total de anticipos</v>
      </c>
      <c r="N505" s="580" t="s">
        <v>475</v>
      </c>
      <c r="O505" s="582" t="s">
        <v>185</v>
      </c>
      <c r="P505" s="1357"/>
    </row>
    <row r="506" spans="1:16" ht="24" x14ac:dyDescent="0.25">
      <c r="A506" s="1357"/>
      <c r="B506" s="1545"/>
      <c r="C506" s="1544"/>
      <c r="D506" s="1545"/>
      <c r="E506" s="1545"/>
      <c r="F506" s="1542"/>
      <c r="G506" s="1545"/>
      <c r="H506" s="1543"/>
      <c r="I506" s="1542"/>
      <c r="J506" s="719" t="s">
        <v>5710</v>
      </c>
      <c r="K506" s="718" t="s">
        <v>201</v>
      </c>
      <c r="L506" s="717" t="s">
        <v>5466</v>
      </c>
      <c r="M506" s="741" t="str">
        <f>VLOOKUP(L506,CódigosRetorno!$A$1:$B$1779,2,FALSE)</f>
        <v>El dato ingresado Total anticipos no corresponde para el tipo de operación</v>
      </c>
      <c r="N506" s="580" t="s">
        <v>475</v>
      </c>
      <c r="O506" s="582" t="s">
        <v>185</v>
      </c>
      <c r="P506" s="1357"/>
    </row>
    <row r="507" spans="1:16" ht="36" x14ac:dyDescent="0.25">
      <c r="A507" s="1357"/>
      <c r="B507" s="1545"/>
      <c r="C507" s="1544"/>
      <c r="D507" s="1545"/>
      <c r="E507" s="1545"/>
      <c r="F507" s="1542"/>
      <c r="G507" s="1545"/>
      <c r="H507" s="1543"/>
      <c r="I507" s="1542"/>
      <c r="J507" s="740" t="s">
        <v>6003</v>
      </c>
      <c r="K507" s="733" t="s">
        <v>201</v>
      </c>
      <c r="L507" s="737" t="s">
        <v>1950</v>
      </c>
      <c r="M507" s="731" t="str">
        <f>VLOOKUP(L507,CódigosRetorno!$A$1:$B$1779,2,FALSE)</f>
        <v>Total de anticipos diferente a los montos anticipados por documento.</v>
      </c>
      <c r="N507" s="606" t="s">
        <v>475</v>
      </c>
      <c r="O507" s="582" t="s">
        <v>185</v>
      </c>
      <c r="P507" s="1357"/>
    </row>
    <row r="508" spans="1:16" ht="24" x14ac:dyDescent="0.25">
      <c r="A508" s="1357"/>
      <c r="B508" s="1545"/>
      <c r="C508" s="1544"/>
      <c r="D508" s="1545"/>
      <c r="E508" s="1545"/>
      <c r="F508" s="1542"/>
      <c r="G508" s="1545"/>
      <c r="H508" s="1543"/>
      <c r="I508" s="1542"/>
      <c r="J508" s="719" t="s">
        <v>5468</v>
      </c>
      <c r="K508" s="716" t="s">
        <v>201</v>
      </c>
      <c r="L508" s="717" t="s">
        <v>1951</v>
      </c>
      <c r="M508" s="741" t="str">
        <f>VLOOKUP(L508,CódigosRetorno!$A$1:$B$1779,2,FALSE)</f>
        <v>Ingresar documentos por anticipos.</v>
      </c>
      <c r="N508" s="606" t="s">
        <v>475</v>
      </c>
      <c r="O508" s="601" t="s">
        <v>185</v>
      </c>
      <c r="P508" s="1357"/>
    </row>
    <row r="509" spans="1:16" ht="36" x14ac:dyDescent="0.25">
      <c r="A509" s="1357"/>
      <c r="B509" s="1545"/>
      <c r="C509" s="1544"/>
      <c r="D509" s="1545"/>
      <c r="E509" s="1545"/>
      <c r="F509" s="582" t="s">
        <v>13</v>
      </c>
      <c r="G509" s="580" t="s">
        <v>2647</v>
      </c>
      <c r="H509" s="603" t="s">
        <v>4504</v>
      </c>
      <c r="I509" s="582">
        <v>1</v>
      </c>
      <c r="J509" s="604" t="s">
        <v>5836</v>
      </c>
      <c r="K509" s="549" t="s">
        <v>201</v>
      </c>
      <c r="L509" s="550" t="s">
        <v>756</v>
      </c>
      <c r="M509" s="581" t="str">
        <f>VLOOKUP(L509,CódigosRetorno!$A$1:$B$1779,2,FALSE)</f>
        <v>La moneda debe ser la misma en todo el documento. Salvo las percepciones que sólo son en moneda nacional.</v>
      </c>
      <c r="N509" s="580" t="s">
        <v>475</v>
      </c>
      <c r="O509" s="582" t="s">
        <v>5453</v>
      </c>
      <c r="P509" s="1357"/>
    </row>
    <row r="510" spans="1:16" x14ac:dyDescent="0.25">
      <c r="A510" s="1357"/>
      <c r="B510" s="277" t="s">
        <v>6034</v>
      </c>
      <c r="C510" s="268"/>
      <c r="D510" s="271"/>
      <c r="E510" s="271"/>
      <c r="F510" s="272"/>
      <c r="G510" s="272"/>
      <c r="H510" s="270"/>
      <c r="I510" s="271"/>
      <c r="J510" s="268" t="s">
        <v>185</v>
      </c>
      <c r="K510" s="275" t="s">
        <v>185</v>
      </c>
      <c r="L510" s="280" t="s">
        <v>185</v>
      </c>
      <c r="M510" s="268" t="s">
        <v>185</v>
      </c>
      <c r="N510" s="274" t="s">
        <v>185</v>
      </c>
      <c r="O510" s="276" t="s">
        <v>185</v>
      </c>
      <c r="P510" s="1357"/>
    </row>
    <row r="511" spans="1:16" ht="36" x14ac:dyDescent="0.25">
      <c r="A511" s="1357"/>
      <c r="B511" s="1542">
        <f>B505+1</f>
        <v>61</v>
      </c>
      <c r="C511" s="1544" t="s">
        <v>457</v>
      </c>
      <c r="D511" s="1542" t="s">
        <v>3</v>
      </c>
      <c r="E511" s="1542" t="s">
        <v>9</v>
      </c>
      <c r="F511" s="1542" t="s">
        <v>10</v>
      </c>
      <c r="G511" s="1542" t="s">
        <v>4657</v>
      </c>
      <c r="H511" s="1543" t="s">
        <v>4658</v>
      </c>
      <c r="I511" s="582"/>
      <c r="J511" s="741" t="s">
        <v>5735</v>
      </c>
      <c r="K511" s="723" t="s">
        <v>201</v>
      </c>
      <c r="L511" s="716" t="s">
        <v>5046</v>
      </c>
      <c r="M511" s="581" t="str">
        <f>VLOOKUP(L511,CódigosRetorno!$A$1:$B$1779,2,FALSE)</f>
        <v>El XML no contiene el atributo o no existe información de sustento de traslado de mercaderias para el tipo de operación.</v>
      </c>
      <c r="N511" s="580" t="s">
        <v>475</v>
      </c>
      <c r="O511" s="114" t="s">
        <v>185</v>
      </c>
      <c r="P511" s="1357"/>
    </row>
    <row r="512" spans="1:16" ht="36" x14ac:dyDescent="0.25">
      <c r="A512" s="1357"/>
      <c r="B512" s="1542"/>
      <c r="C512" s="1544"/>
      <c r="D512" s="1542"/>
      <c r="E512" s="1542"/>
      <c r="F512" s="1542"/>
      <c r="G512" s="1542"/>
      <c r="H512" s="1543"/>
      <c r="I512" s="582"/>
      <c r="J512" s="741" t="s">
        <v>5736</v>
      </c>
      <c r="K512" s="723" t="s">
        <v>201</v>
      </c>
      <c r="L512" s="716" t="s">
        <v>5047</v>
      </c>
      <c r="M512" s="581" t="str">
        <f>VLOOKUP(L512,CódigosRetorno!$A$1:$B$1779,2,FALSE)</f>
        <v>El XML contiene el tag de sustento de traslado de mercaderias que no corresponde al tipo de operación.</v>
      </c>
      <c r="N512" s="580" t="s">
        <v>475</v>
      </c>
      <c r="O512" s="601" t="s">
        <v>185</v>
      </c>
      <c r="P512" s="1357"/>
    </row>
    <row r="513" spans="1:16" ht="24" x14ac:dyDescent="0.25">
      <c r="A513" s="1357"/>
      <c r="B513" s="1542"/>
      <c r="C513" s="1544"/>
      <c r="D513" s="1542"/>
      <c r="E513" s="1542"/>
      <c r="F513" s="1542"/>
      <c r="G513" s="1542"/>
      <c r="H513" s="1543"/>
      <c r="I513" s="582">
        <v>1</v>
      </c>
      <c r="J513" s="581" t="s">
        <v>5050</v>
      </c>
      <c r="K513" s="582" t="s">
        <v>1175</v>
      </c>
      <c r="L513" s="597" t="s">
        <v>4409</v>
      </c>
      <c r="M513" s="581" t="str">
        <f>VLOOKUP(L513,CódigosRetorno!$A$1:$B$1779,2,FALSE)</f>
        <v>El código de motivo de traslado no existe en el listado (catalogo nro. 20)</v>
      </c>
      <c r="N513" s="580" t="s">
        <v>475</v>
      </c>
      <c r="O513" s="582" t="s">
        <v>5684</v>
      </c>
      <c r="P513" s="1357"/>
    </row>
    <row r="514" spans="1:16" ht="24" x14ac:dyDescent="0.25">
      <c r="A514" s="1357"/>
      <c r="B514" s="1542"/>
      <c r="C514" s="1544"/>
      <c r="D514" s="1542"/>
      <c r="E514" s="1542"/>
      <c r="F514" s="1565"/>
      <c r="G514" s="582" t="s">
        <v>4659</v>
      </c>
      <c r="H514" s="603" t="s">
        <v>4436</v>
      </c>
      <c r="I514" s="582" t="s">
        <v>4420</v>
      </c>
      <c r="J514" s="581" t="s">
        <v>5021</v>
      </c>
      <c r="K514" s="580" t="s">
        <v>1175</v>
      </c>
      <c r="L514" s="597" t="s">
        <v>4939</v>
      </c>
      <c r="M514" s="581" t="str">
        <f>VLOOKUP(L514,CódigosRetorno!$A$1:$B$1779,2,FALSE)</f>
        <v>El dato ingresado como atributo @schemeName es incorrecto.</v>
      </c>
      <c r="N514" s="580" t="s">
        <v>475</v>
      </c>
      <c r="O514" s="601" t="s">
        <v>185</v>
      </c>
      <c r="P514" s="1357"/>
    </row>
    <row r="515" spans="1:16" ht="24" x14ac:dyDescent="0.25">
      <c r="A515" s="1357"/>
      <c r="B515" s="1542"/>
      <c r="C515" s="1544"/>
      <c r="D515" s="1542"/>
      <c r="E515" s="1542"/>
      <c r="F515" s="1566"/>
      <c r="G515" s="582" t="s">
        <v>4418</v>
      </c>
      <c r="H515" s="603" t="s">
        <v>4437</v>
      </c>
      <c r="I515" s="582" t="s">
        <v>4420</v>
      </c>
      <c r="J515" s="581" t="s">
        <v>4931</v>
      </c>
      <c r="K515" s="597" t="s">
        <v>1175</v>
      </c>
      <c r="L515" s="596" t="s">
        <v>4940</v>
      </c>
      <c r="M515" s="581" t="str">
        <f>VLOOKUP(L515,CódigosRetorno!$A$1:$B$1779,2,FALSE)</f>
        <v>El dato ingresado como atributo @schemeAgencyName es incorrecto.</v>
      </c>
      <c r="N515" s="580" t="s">
        <v>475</v>
      </c>
      <c r="O515" s="601" t="s">
        <v>185</v>
      </c>
      <c r="P515" s="1357"/>
    </row>
    <row r="516" spans="1:16" ht="48" x14ac:dyDescent="0.25">
      <c r="A516" s="1357"/>
      <c r="B516" s="1542"/>
      <c r="C516" s="1544"/>
      <c r="D516" s="1542"/>
      <c r="E516" s="1542"/>
      <c r="F516" s="1567"/>
      <c r="G516" s="582" t="s">
        <v>4660</v>
      </c>
      <c r="H516" s="603" t="s">
        <v>4439</v>
      </c>
      <c r="I516" s="582" t="s">
        <v>4420</v>
      </c>
      <c r="J516" s="581" t="s">
        <v>5022</v>
      </c>
      <c r="K516" s="597" t="s">
        <v>1175</v>
      </c>
      <c r="L516" s="596" t="s">
        <v>4941</v>
      </c>
      <c r="M516" s="581" t="str">
        <f>VLOOKUP(L516,CódigosRetorno!$A$1:$B$1779,2,FALSE)</f>
        <v>El dato ingresado como atributo @schemeURI es incorrecto.</v>
      </c>
      <c r="N516" s="580" t="s">
        <v>475</v>
      </c>
      <c r="O516" s="601" t="s">
        <v>185</v>
      </c>
      <c r="P516" s="1357"/>
    </row>
    <row r="517" spans="1:16" ht="24" x14ac:dyDescent="0.25">
      <c r="A517" s="1357"/>
      <c r="B517" s="1542">
        <f>B511+1</f>
        <v>62</v>
      </c>
      <c r="C517" s="1544" t="s">
        <v>4661</v>
      </c>
      <c r="D517" s="1542" t="s">
        <v>3</v>
      </c>
      <c r="E517" s="1542" t="s">
        <v>9</v>
      </c>
      <c r="F517" s="582" t="s">
        <v>179</v>
      </c>
      <c r="G517" s="580" t="s">
        <v>70</v>
      </c>
      <c r="H517" s="581" t="s">
        <v>4662</v>
      </c>
      <c r="I517" s="582">
        <v>1</v>
      </c>
      <c r="J517" s="581" t="s">
        <v>4663</v>
      </c>
      <c r="K517" s="580" t="s">
        <v>1175</v>
      </c>
      <c r="L517" s="597" t="s">
        <v>1233</v>
      </c>
      <c r="M517" s="581" t="str">
        <f>VLOOKUP(L517,CódigosRetorno!$A$1:$B$1779,2,FALSE)</f>
        <v>GrossWeightMeasure – El valor ingresado no cumple con el estandar.</v>
      </c>
      <c r="N517" s="580" t="s">
        <v>475</v>
      </c>
      <c r="O517" s="582" t="s">
        <v>185</v>
      </c>
      <c r="P517" s="1357"/>
    </row>
    <row r="518" spans="1:16" ht="36" x14ac:dyDescent="0.25">
      <c r="A518" s="1357"/>
      <c r="B518" s="1542"/>
      <c r="C518" s="1544"/>
      <c r="D518" s="1542"/>
      <c r="E518" s="1542"/>
      <c r="F518" s="582" t="s">
        <v>13</v>
      </c>
      <c r="G518" s="582" t="s">
        <v>4664</v>
      </c>
      <c r="H518" s="581" t="s">
        <v>4665</v>
      </c>
      <c r="I518" s="582">
        <v>1</v>
      </c>
      <c r="J518" s="581" t="s">
        <v>4666</v>
      </c>
      <c r="K518" s="580" t="s">
        <v>1175</v>
      </c>
      <c r="L518" s="597" t="s">
        <v>1234</v>
      </c>
      <c r="M518" s="581" t="str">
        <f>VLOOKUP(L518,CódigosRetorno!$A$1:$B$1779,2,FALSE)</f>
        <v>cbc:GrossWeightMeasure@unitCode: El valor ingresado en la unidad de medida para el peso bruto total no es correcta (KGM).</v>
      </c>
      <c r="N518" s="580" t="s">
        <v>475</v>
      </c>
      <c r="O518" s="582" t="s">
        <v>5674</v>
      </c>
      <c r="P518" s="1357"/>
    </row>
    <row r="519" spans="1:16" ht="48" x14ac:dyDescent="0.25">
      <c r="A519" s="1357"/>
      <c r="B519" s="1542">
        <f>B517+1</f>
        <v>63</v>
      </c>
      <c r="C519" s="1682" t="s">
        <v>6425</v>
      </c>
      <c r="D519" s="1542" t="s">
        <v>3</v>
      </c>
      <c r="E519" s="1542" t="s">
        <v>9</v>
      </c>
      <c r="F519" s="1542" t="s">
        <v>10</v>
      </c>
      <c r="G519" s="1542" t="s">
        <v>4668</v>
      </c>
      <c r="H519" s="1543" t="s">
        <v>4669</v>
      </c>
      <c r="I519" s="1542">
        <v>1</v>
      </c>
      <c r="J519" s="741" t="s">
        <v>5731</v>
      </c>
      <c r="K519" s="718" t="s">
        <v>1175</v>
      </c>
      <c r="L519" s="716" t="s">
        <v>1269</v>
      </c>
      <c r="M519" s="581" t="str">
        <f>VLOOKUP(L519,CódigosRetorno!$A$1:$B$1779,2,FALSE)</f>
        <v>cac:Shipment - Para Factura Electrónica Remitente debe indicar modalidad de transporte para el sustento de traslado de bienes (cbc:TransportModeCode).</v>
      </c>
      <c r="N519" s="580" t="s">
        <v>475</v>
      </c>
      <c r="O519" s="601" t="s">
        <v>185</v>
      </c>
      <c r="P519" s="1357"/>
    </row>
    <row r="520" spans="1:16" ht="24" x14ac:dyDescent="0.25">
      <c r="A520" s="1357"/>
      <c r="B520" s="1542"/>
      <c r="C520" s="1682"/>
      <c r="D520" s="1542"/>
      <c r="E520" s="1542"/>
      <c r="F520" s="1542"/>
      <c r="G520" s="1542"/>
      <c r="H520" s="1543"/>
      <c r="I520" s="1542"/>
      <c r="J520" s="581" t="s">
        <v>4670</v>
      </c>
      <c r="K520" s="580" t="s">
        <v>1175</v>
      </c>
      <c r="L520" s="597" t="s">
        <v>1387</v>
      </c>
      <c r="M520" s="581" t="str">
        <f>VLOOKUP(L520,CódigosRetorno!$A$1:$B$1779,2,FALSE)</f>
        <v>Para el TransportModeCode, se está usando un valor que no existe en el catálogo Nro. 18.</v>
      </c>
      <c r="N520" s="580" t="s">
        <v>475</v>
      </c>
      <c r="O520" s="582" t="s">
        <v>5685</v>
      </c>
      <c r="P520" s="1357"/>
    </row>
    <row r="521" spans="1:16" ht="48" x14ac:dyDescent="0.25">
      <c r="A521" s="1357"/>
      <c r="B521" s="1542"/>
      <c r="C521" s="1682"/>
      <c r="D521" s="1542"/>
      <c r="E521" s="1542"/>
      <c r="F521" s="1542"/>
      <c r="G521" s="1542"/>
      <c r="H521" s="1543"/>
      <c r="I521" s="1542"/>
      <c r="J521" s="741" t="s">
        <v>5732</v>
      </c>
      <c r="K521" s="718" t="s">
        <v>1175</v>
      </c>
      <c r="L521" s="716" t="s">
        <v>1259</v>
      </c>
      <c r="M521" s="581" t="str">
        <f>VLOOKUP(L521,CódigosRetorno!$A$1:$B$1779,2,FALSE)</f>
        <v>cac:Shipment - Para Factura Electrónica Transportista no se consigna modalidad de transporte para el sustento de traslado de bienes (cbc:TransportModeCode).</v>
      </c>
      <c r="N521" s="580" t="s">
        <v>475</v>
      </c>
      <c r="O521" s="582" t="s">
        <v>185</v>
      </c>
      <c r="P521" s="1357"/>
    </row>
    <row r="522" spans="1:16" ht="24" x14ac:dyDescent="0.25">
      <c r="A522" s="1357"/>
      <c r="B522" s="1542"/>
      <c r="C522" s="1682"/>
      <c r="D522" s="1542"/>
      <c r="E522" s="1542"/>
      <c r="F522" s="1565"/>
      <c r="G522" s="582" t="s">
        <v>4671</v>
      </c>
      <c r="H522" s="581" t="s">
        <v>4422</v>
      </c>
      <c r="I522" s="582" t="s">
        <v>4420</v>
      </c>
      <c r="J522" s="581" t="s">
        <v>5023</v>
      </c>
      <c r="K522" s="580" t="s">
        <v>1175</v>
      </c>
      <c r="L522" s="597" t="s">
        <v>4934</v>
      </c>
      <c r="M522" s="581" t="str">
        <f>VLOOKUP(L522,CódigosRetorno!$A$1:$B$1779,2,FALSE)</f>
        <v>El dato ingresado como atributo @listName es incorrecto.</v>
      </c>
      <c r="N522" s="580" t="s">
        <v>475</v>
      </c>
      <c r="O522" s="601" t="s">
        <v>185</v>
      </c>
      <c r="P522" s="1357"/>
    </row>
    <row r="523" spans="1:16" ht="24" x14ac:dyDescent="0.25">
      <c r="A523" s="1357"/>
      <c r="B523" s="1542"/>
      <c r="C523" s="1682"/>
      <c r="D523" s="1542"/>
      <c r="E523" s="1542"/>
      <c r="F523" s="1566"/>
      <c r="G523" s="582" t="s">
        <v>4418</v>
      </c>
      <c r="H523" s="581" t="s">
        <v>4419</v>
      </c>
      <c r="I523" s="582" t="s">
        <v>4420</v>
      </c>
      <c r="J523" s="581" t="s">
        <v>4931</v>
      </c>
      <c r="K523" s="597" t="s">
        <v>1175</v>
      </c>
      <c r="L523" s="596" t="s">
        <v>4933</v>
      </c>
      <c r="M523" s="581" t="str">
        <f>VLOOKUP(L523,CódigosRetorno!$A$1:$B$1779,2,FALSE)</f>
        <v>El dato ingresado como atributo @listAgencyName es incorrecto.</v>
      </c>
      <c r="N523" s="580" t="s">
        <v>475</v>
      </c>
      <c r="O523" s="601" t="s">
        <v>185</v>
      </c>
      <c r="P523" s="1357"/>
    </row>
    <row r="524" spans="1:16" ht="48" x14ac:dyDescent="0.25">
      <c r="A524" s="1357"/>
      <c r="B524" s="1542"/>
      <c r="C524" s="1682"/>
      <c r="D524" s="1542"/>
      <c r="E524" s="1542"/>
      <c r="F524" s="1567"/>
      <c r="G524" s="582" t="s">
        <v>4672</v>
      </c>
      <c r="H524" s="581" t="s">
        <v>4424</v>
      </c>
      <c r="I524" s="582" t="s">
        <v>4420</v>
      </c>
      <c r="J524" s="581" t="s">
        <v>5024</v>
      </c>
      <c r="K524" s="597" t="s">
        <v>1175</v>
      </c>
      <c r="L524" s="596" t="s">
        <v>4935</v>
      </c>
      <c r="M524" s="581" t="str">
        <f>VLOOKUP(L524,CódigosRetorno!$A$1:$B$1779,2,FALSE)</f>
        <v>El dato ingresado como atributo @listURI es incorrecto.</v>
      </c>
      <c r="N524" s="580" t="s">
        <v>475</v>
      </c>
      <c r="O524" s="601" t="s">
        <v>185</v>
      </c>
      <c r="P524" s="1357"/>
    </row>
    <row r="525" spans="1:16" ht="36" x14ac:dyDescent="0.25">
      <c r="A525" s="1357"/>
      <c r="B525" s="1565">
        <f>B519+1</f>
        <v>64</v>
      </c>
      <c r="C525" s="1568" t="s">
        <v>4673</v>
      </c>
      <c r="D525" s="1565" t="s">
        <v>3</v>
      </c>
      <c r="E525" s="1565" t="s">
        <v>9</v>
      </c>
      <c r="F525" s="1565" t="s">
        <v>24</v>
      </c>
      <c r="G525" s="1539" t="s">
        <v>25</v>
      </c>
      <c r="H525" s="1568" t="s">
        <v>4674</v>
      </c>
      <c r="I525" s="1565">
        <v>1</v>
      </c>
      <c r="J525" s="731" t="s">
        <v>6017</v>
      </c>
      <c r="K525" s="580" t="s">
        <v>1175</v>
      </c>
      <c r="L525" s="597" t="s">
        <v>1268</v>
      </c>
      <c r="M525" s="581" t="str">
        <f>VLOOKUP(L525,CódigosRetorno!$A$1:$B$1779,2,FALSE)</f>
        <v>cac:Shipment - Debe indicar fecha de inicio de traslado para el  sustento de traslado de bienes (cac:TransitPeriod/cbc:StartDate).</v>
      </c>
      <c r="N525" s="580" t="s">
        <v>475</v>
      </c>
      <c r="O525" s="582" t="s">
        <v>185</v>
      </c>
      <c r="P525" s="1357"/>
    </row>
    <row r="526" spans="1:16" ht="36" x14ac:dyDescent="0.25">
      <c r="A526" s="1357"/>
      <c r="B526" s="1567"/>
      <c r="C526" s="1570"/>
      <c r="D526" s="1567"/>
      <c r="E526" s="1567"/>
      <c r="F526" s="1567"/>
      <c r="G526" s="1540"/>
      <c r="H526" s="1570"/>
      <c r="I526" s="1567"/>
      <c r="J526" s="731" t="s">
        <v>6018</v>
      </c>
      <c r="K526" s="580" t="s">
        <v>1175</v>
      </c>
      <c r="L526" s="597" t="s">
        <v>1268</v>
      </c>
      <c r="M526" s="581" t="str">
        <f>VLOOKUP(L526,CódigosRetorno!$A$1:$B$1779,2,FALSE)</f>
        <v>cac:Shipment - Debe indicar fecha de inicio de traslado para el  sustento de traslado de bienes (cac:TransitPeriod/cbc:StartDate).</v>
      </c>
      <c r="N526" s="580" t="s">
        <v>475</v>
      </c>
      <c r="O526" s="582" t="s">
        <v>185</v>
      </c>
      <c r="P526" s="1357"/>
    </row>
    <row r="527" spans="1:16" ht="36" x14ac:dyDescent="0.25">
      <c r="A527" s="1357"/>
      <c r="B527" s="1545">
        <f>B525+1</f>
        <v>65</v>
      </c>
      <c r="C527" s="1543" t="s">
        <v>4675</v>
      </c>
      <c r="D527" s="1542" t="s">
        <v>3</v>
      </c>
      <c r="E527" s="1542" t="s">
        <v>9</v>
      </c>
      <c r="F527" s="1542" t="s">
        <v>7</v>
      </c>
      <c r="G527" s="1545"/>
      <c r="H527" s="1543" t="s">
        <v>4676</v>
      </c>
      <c r="I527" s="1542">
        <v>1</v>
      </c>
      <c r="J527" s="731" t="s">
        <v>6019</v>
      </c>
      <c r="K527" s="580" t="s">
        <v>1175</v>
      </c>
      <c r="L527" s="733" t="s">
        <v>6066</v>
      </c>
      <c r="M527" s="581" t="str">
        <f>VLOOKUP(L527,CódigosRetorno!$A$1:$B$1779,2,FALSE)</f>
        <v>Si ha consignado Transporte Publico, debe consignar Datos del transportista.</v>
      </c>
      <c r="N527" s="580" t="s">
        <v>475</v>
      </c>
      <c r="O527" s="582" t="s">
        <v>185</v>
      </c>
      <c r="P527" s="1357"/>
    </row>
    <row r="528" spans="1:16" ht="36" x14ac:dyDescent="0.25">
      <c r="A528" s="1357"/>
      <c r="B528" s="1545"/>
      <c r="C528" s="1543"/>
      <c r="D528" s="1542"/>
      <c r="E528" s="1542"/>
      <c r="F528" s="1542"/>
      <c r="G528" s="1545"/>
      <c r="H528" s="1543"/>
      <c r="I528" s="1542"/>
      <c r="J528" s="731" t="s">
        <v>6020</v>
      </c>
      <c r="K528" s="580" t="s">
        <v>1175</v>
      </c>
      <c r="L528" s="597" t="s">
        <v>1228</v>
      </c>
      <c r="M528" s="581" t="str">
        <f>VLOOKUP(L528,CódigosRetorno!$A$1:$B$1779,2,FALSE)</f>
        <v>No es necesario consignar los datos del transportista para una operación de Transporte Privado.</v>
      </c>
      <c r="N528" s="580" t="s">
        <v>475</v>
      </c>
      <c r="O528" s="582" t="s">
        <v>185</v>
      </c>
      <c r="P528" s="1357"/>
    </row>
    <row r="529" spans="1:16" ht="36" x14ac:dyDescent="0.25">
      <c r="A529" s="1357"/>
      <c r="B529" s="1545"/>
      <c r="C529" s="1543"/>
      <c r="D529" s="1542"/>
      <c r="E529" s="1542"/>
      <c r="F529" s="1542"/>
      <c r="G529" s="1545"/>
      <c r="H529" s="1543"/>
      <c r="I529" s="1542"/>
      <c r="J529" s="731" t="s">
        <v>6021</v>
      </c>
      <c r="K529" s="580" t="s">
        <v>1175</v>
      </c>
      <c r="L529" s="597" t="s">
        <v>1227</v>
      </c>
      <c r="M529" s="581" t="str">
        <f>VLOOKUP(L529,CódigosRetorno!$A$1:$B$1779,2,FALSE)</f>
        <v>cac:CarrierParty: Debe consignar número de  documento de identidad del transportista.</v>
      </c>
      <c r="N529" s="580" t="s">
        <v>475</v>
      </c>
      <c r="O529" s="582" t="s">
        <v>185</v>
      </c>
      <c r="P529" s="1357"/>
    </row>
    <row r="530" spans="1:16" ht="48" x14ac:dyDescent="0.25">
      <c r="A530" s="1357"/>
      <c r="B530" s="1545"/>
      <c r="C530" s="1543"/>
      <c r="D530" s="1542"/>
      <c r="E530" s="1542"/>
      <c r="F530" s="1542"/>
      <c r="G530" s="1545"/>
      <c r="H530" s="1543"/>
      <c r="I530" s="1542"/>
      <c r="J530" s="581" t="s">
        <v>4677</v>
      </c>
      <c r="K530" s="580" t="s">
        <v>1175</v>
      </c>
      <c r="L530" s="597" t="s">
        <v>1224</v>
      </c>
      <c r="M530" s="581" t="str">
        <f>VLOOKUP(L530,CódigosRetorno!$A$1:$B$1779,2,FALSE)</f>
        <v>cac:CarrierParty: Numero de documento de identidad del transportista no cumple con un formato válido.</v>
      </c>
      <c r="N530" s="580" t="s">
        <v>475</v>
      </c>
      <c r="O530" s="582" t="s">
        <v>185</v>
      </c>
      <c r="P530" s="1357"/>
    </row>
    <row r="531" spans="1:16" ht="24" x14ac:dyDescent="0.25">
      <c r="A531" s="1357"/>
      <c r="B531" s="1545">
        <f>B527+1</f>
        <v>66</v>
      </c>
      <c r="C531" s="1544" t="s">
        <v>4678</v>
      </c>
      <c r="D531" s="1542" t="s">
        <v>3</v>
      </c>
      <c r="E531" s="1542" t="s">
        <v>9</v>
      </c>
      <c r="F531" s="1687" t="s">
        <v>47</v>
      </c>
      <c r="G531" s="1542" t="s">
        <v>2640</v>
      </c>
      <c r="H531" s="1543" t="s">
        <v>4679</v>
      </c>
      <c r="I531" s="1542">
        <v>1</v>
      </c>
      <c r="J531" s="581" t="s">
        <v>4680</v>
      </c>
      <c r="K531" s="580" t="s">
        <v>1175</v>
      </c>
      <c r="L531" s="597" t="s">
        <v>1226</v>
      </c>
      <c r="M531" s="581" t="str">
        <f>VLOOKUP(L531,CódigosRetorno!$A$1:$B$1779,2,FALSE)</f>
        <v>cac:CarrierParty: Debe consignar tipo de documento de identidad del transportista.</v>
      </c>
      <c r="N531" s="580" t="s">
        <v>475</v>
      </c>
      <c r="O531" s="114" t="s">
        <v>185</v>
      </c>
      <c r="P531" s="1357"/>
    </row>
    <row r="532" spans="1:16" ht="24" x14ac:dyDescent="0.25">
      <c r="A532" s="1357"/>
      <c r="B532" s="1545"/>
      <c r="C532" s="1544"/>
      <c r="D532" s="1542"/>
      <c r="E532" s="1542"/>
      <c r="F532" s="1687"/>
      <c r="G532" s="1542"/>
      <c r="H532" s="1543"/>
      <c r="I532" s="1542"/>
      <c r="J532" s="581" t="s">
        <v>4681</v>
      </c>
      <c r="K532" s="580" t="s">
        <v>1175</v>
      </c>
      <c r="L532" s="597" t="s">
        <v>1225</v>
      </c>
      <c r="M532" s="581" t="str">
        <f>VLOOKUP(L532,CódigosRetorno!$A$1:$B$1779,2,FALSE)</f>
        <v>cac:CarrierParty: Tipo de documento de identidad del transportista no válido (06 - RUC).</v>
      </c>
      <c r="N532" s="580" t="s">
        <v>475</v>
      </c>
      <c r="O532" s="582" t="s">
        <v>5683</v>
      </c>
      <c r="P532" s="1357"/>
    </row>
    <row r="533" spans="1:16" ht="24" x14ac:dyDescent="0.25">
      <c r="A533" s="1357"/>
      <c r="B533" s="1545"/>
      <c r="C533" s="1544"/>
      <c r="D533" s="1542"/>
      <c r="E533" s="1542"/>
      <c r="F533" s="1565"/>
      <c r="G533" s="582" t="s">
        <v>4435</v>
      </c>
      <c r="H533" s="581" t="s">
        <v>4436</v>
      </c>
      <c r="I533" s="582" t="s">
        <v>4420</v>
      </c>
      <c r="J533" s="581" t="s">
        <v>4952</v>
      </c>
      <c r="K533" s="580" t="s">
        <v>1175</v>
      </c>
      <c r="L533" s="597" t="s">
        <v>4939</v>
      </c>
      <c r="M533" s="581" t="str">
        <f>VLOOKUP(L533,CódigosRetorno!$A$1:$B$1779,2,FALSE)</f>
        <v>El dato ingresado como atributo @schemeName es incorrecto.</v>
      </c>
      <c r="N533" s="580" t="s">
        <v>475</v>
      </c>
      <c r="O533" s="601" t="s">
        <v>185</v>
      </c>
      <c r="P533" s="1357"/>
    </row>
    <row r="534" spans="1:16" ht="24" x14ac:dyDescent="0.25">
      <c r="A534" s="1357"/>
      <c r="B534" s="1545"/>
      <c r="C534" s="1544"/>
      <c r="D534" s="1542"/>
      <c r="E534" s="1542"/>
      <c r="F534" s="1566"/>
      <c r="G534" s="582" t="s">
        <v>4418</v>
      </c>
      <c r="H534" s="581" t="s">
        <v>4437</v>
      </c>
      <c r="I534" s="582" t="s">
        <v>4420</v>
      </c>
      <c r="J534" s="581" t="s">
        <v>4931</v>
      </c>
      <c r="K534" s="580" t="s">
        <v>1175</v>
      </c>
      <c r="L534" s="597" t="s">
        <v>4940</v>
      </c>
      <c r="M534" s="581" t="str">
        <f>VLOOKUP(L534,CódigosRetorno!$A$1:$B$1779,2,FALSE)</f>
        <v>El dato ingresado como atributo @schemeAgencyName es incorrecto.</v>
      </c>
      <c r="N534" s="580" t="s">
        <v>475</v>
      </c>
      <c r="O534" s="601" t="s">
        <v>185</v>
      </c>
      <c r="P534" s="1357"/>
    </row>
    <row r="535" spans="1:16" ht="48" x14ac:dyDescent="0.25">
      <c r="A535" s="1357"/>
      <c r="B535" s="1545"/>
      <c r="C535" s="1544"/>
      <c r="D535" s="1542"/>
      <c r="E535" s="1542"/>
      <c r="F535" s="1567"/>
      <c r="G535" s="582" t="s">
        <v>4438</v>
      </c>
      <c r="H535" s="581" t="s">
        <v>4439</v>
      </c>
      <c r="I535" s="582" t="s">
        <v>4420</v>
      </c>
      <c r="J535" s="581" t="s">
        <v>4953</v>
      </c>
      <c r="K535" s="597" t="s">
        <v>1175</v>
      </c>
      <c r="L535" s="737" t="s">
        <v>4941</v>
      </c>
      <c r="M535" s="581" t="str">
        <f>VLOOKUP(L535,CódigosRetorno!$A$1:$B$1779,2,FALSE)</f>
        <v>El dato ingresado como atributo @schemeURI es incorrecto.</v>
      </c>
      <c r="N535" s="580" t="s">
        <v>475</v>
      </c>
      <c r="O535" s="601" t="s">
        <v>185</v>
      </c>
      <c r="P535" s="1357"/>
    </row>
    <row r="536" spans="1:16" ht="48" x14ac:dyDescent="0.25">
      <c r="A536" s="1357"/>
      <c r="B536" s="1545">
        <f>B531+1</f>
        <v>67</v>
      </c>
      <c r="C536" s="1543" t="s">
        <v>4682</v>
      </c>
      <c r="D536" s="1542" t="s">
        <v>3</v>
      </c>
      <c r="E536" s="1542" t="s">
        <v>9</v>
      </c>
      <c r="F536" s="1542" t="s">
        <v>4444</v>
      </c>
      <c r="G536" s="1545"/>
      <c r="H536" s="1543" t="s">
        <v>4683</v>
      </c>
      <c r="I536" s="1542">
        <v>1</v>
      </c>
      <c r="J536" s="581" t="s">
        <v>4684</v>
      </c>
      <c r="K536" s="580" t="s">
        <v>1175</v>
      </c>
      <c r="L536" s="597" t="s">
        <v>1223</v>
      </c>
      <c r="M536" s="581" t="str">
        <f>VLOOKUP(L536,CódigosRetorno!$A$1:$B$1779,2,FALSE)</f>
        <v>cac:CarrierParty: Debe consignar apellidos y nombres, denominación o razón social del transportista.</v>
      </c>
      <c r="N536" s="580" t="s">
        <v>475</v>
      </c>
      <c r="O536" s="582" t="s">
        <v>185</v>
      </c>
      <c r="P536" s="1357"/>
    </row>
    <row r="537" spans="1:16" ht="24" x14ac:dyDescent="0.25">
      <c r="A537" s="1357"/>
      <c r="B537" s="1545"/>
      <c r="C537" s="1543"/>
      <c r="D537" s="1542"/>
      <c r="E537" s="1542"/>
      <c r="F537" s="1542"/>
      <c r="G537" s="1545"/>
      <c r="H537" s="1543"/>
      <c r="I537" s="1542"/>
      <c r="J537" s="581" t="s">
        <v>4685</v>
      </c>
      <c r="K537" s="580" t="s">
        <v>1175</v>
      </c>
      <c r="L537" s="597" t="s">
        <v>1221</v>
      </c>
      <c r="M537" s="581" t="str">
        <f>VLOOKUP(L537,CódigosRetorno!$A$1:$B$1779,2,FALSE)</f>
        <v>cac:CarrierParty: nombre o razon social del transportista no cumple con un formato válido.</v>
      </c>
      <c r="N537" s="580" t="s">
        <v>475</v>
      </c>
      <c r="O537" s="582" t="s">
        <v>185</v>
      </c>
      <c r="P537" s="1357"/>
    </row>
    <row r="538" spans="1:16" ht="48" x14ac:dyDescent="0.25">
      <c r="A538" s="1357"/>
      <c r="B538" s="580">
        <f>B536+1</f>
        <v>68</v>
      </c>
      <c r="C538" s="581" t="s">
        <v>4686</v>
      </c>
      <c r="D538" s="582" t="s">
        <v>3</v>
      </c>
      <c r="E538" s="582" t="s">
        <v>9</v>
      </c>
      <c r="F538" s="1070" t="s">
        <v>149</v>
      </c>
      <c r="G538" s="580"/>
      <c r="H538" s="581" t="s">
        <v>4687</v>
      </c>
      <c r="I538" s="582">
        <v>1</v>
      </c>
      <c r="J538" s="581" t="s">
        <v>2628</v>
      </c>
      <c r="K538" s="580" t="s">
        <v>185</v>
      </c>
      <c r="L538" s="597" t="s">
        <v>185</v>
      </c>
      <c r="M538" s="581" t="s">
        <v>185</v>
      </c>
      <c r="N538" s="580" t="s">
        <v>185</v>
      </c>
      <c r="O538" s="582" t="s">
        <v>185</v>
      </c>
      <c r="P538" s="1357"/>
    </row>
    <row r="539" spans="1:16" ht="48" x14ac:dyDescent="0.25">
      <c r="A539" s="1357"/>
      <c r="B539" s="580">
        <f>B538+1</f>
        <v>69</v>
      </c>
      <c r="C539" s="581" t="s">
        <v>4688</v>
      </c>
      <c r="D539" s="582" t="s">
        <v>3</v>
      </c>
      <c r="E539" s="582" t="s">
        <v>9</v>
      </c>
      <c r="F539" s="582" t="s">
        <v>3038</v>
      </c>
      <c r="G539" s="580"/>
      <c r="H539" s="581" t="s">
        <v>4689</v>
      </c>
      <c r="I539" s="582">
        <v>1</v>
      </c>
      <c r="J539" s="581" t="s">
        <v>2628</v>
      </c>
      <c r="K539" s="580" t="s">
        <v>185</v>
      </c>
      <c r="L539" s="597" t="s">
        <v>185</v>
      </c>
      <c r="M539" s="581" t="s">
        <v>185</v>
      </c>
      <c r="N539" s="580" t="s">
        <v>185</v>
      </c>
      <c r="O539" s="582" t="s">
        <v>185</v>
      </c>
      <c r="P539" s="1357"/>
    </row>
    <row r="540" spans="1:16" ht="48" x14ac:dyDescent="0.25">
      <c r="A540" s="1357"/>
      <c r="B540" s="1542">
        <f>B539+1</f>
        <v>70</v>
      </c>
      <c r="C540" s="1543" t="s">
        <v>4690</v>
      </c>
      <c r="D540" s="1542" t="s">
        <v>3</v>
      </c>
      <c r="E540" s="1542" t="s">
        <v>9</v>
      </c>
      <c r="F540" s="1542" t="s">
        <v>147</v>
      </c>
      <c r="G540" s="1545"/>
      <c r="H540" s="1543" t="s">
        <v>4691</v>
      </c>
      <c r="I540" s="1542">
        <v>1</v>
      </c>
      <c r="J540" s="731" t="s">
        <v>6022</v>
      </c>
      <c r="K540" s="580" t="s">
        <v>1175</v>
      </c>
      <c r="L540" s="733" t="s">
        <v>1229</v>
      </c>
      <c r="M540" s="581" t="str">
        <f>VLOOKUP(L540,CódigosRetorno!$A$1:$B$1779,2,FALSE)</f>
        <v>No existe información en el tag datos de vehículos.</v>
      </c>
      <c r="N540" s="580" t="s">
        <v>475</v>
      </c>
      <c r="O540" s="582" t="s">
        <v>185</v>
      </c>
      <c r="P540" s="1357"/>
    </row>
    <row r="541" spans="1:16" ht="36" x14ac:dyDescent="0.25">
      <c r="A541" s="1357"/>
      <c r="B541" s="1542"/>
      <c r="C541" s="1543"/>
      <c r="D541" s="1542"/>
      <c r="E541" s="1542"/>
      <c r="F541" s="1542"/>
      <c r="G541" s="1545"/>
      <c r="H541" s="1543"/>
      <c r="I541" s="1542"/>
      <c r="J541" s="731" t="s">
        <v>6023</v>
      </c>
      <c r="K541" s="580" t="s">
        <v>1175</v>
      </c>
      <c r="L541" s="733" t="s">
        <v>1229</v>
      </c>
      <c r="M541" s="581" t="str">
        <f>VLOOKUP(L541,CódigosRetorno!$A$1:$B$1779,2,FALSE)</f>
        <v>No existe información en el tag datos de vehículos.</v>
      </c>
      <c r="N541" s="580" t="s">
        <v>475</v>
      </c>
      <c r="O541" s="582" t="s">
        <v>185</v>
      </c>
      <c r="P541" s="1357"/>
    </row>
    <row r="542" spans="1:16" ht="36" x14ac:dyDescent="0.25">
      <c r="A542" s="1357"/>
      <c r="B542" s="1542"/>
      <c r="C542" s="1543"/>
      <c r="D542" s="1542"/>
      <c r="E542" s="1542"/>
      <c r="F542" s="1542"/>
      <c r="G542" s="1545"/>
      <c r="H542" s="1543"/>
      <c r="I542" s="1542"/>
      <c r="J542" s="731" t="s">
        <v>6024</v>
      </c>
      <c r="K542" s="580" t="s">
        <v>1175</v>
      </c>
      <c r="L542" s="733" t="s">
        <v>1229</v>
      </c>
      <c r="M542" s="581" t="str">
        <f>VLOOKUP(L542,CódigosRetorno!$A$1:$B$1779,2,FALSE)</f>
        <v>No existe información en el tag datos de vehículos.</v>
      </c>
      <c r="N542" s="580" t="s">
        <v>475</v>
      </c>
      <c r="O542" s="582" t="s">
        <v>185</v>
      </c>
      <c r="P542" s="1357"/>
    </row>
    <row r="543" spans="1:16" ht="36" x14ac:dyDescent="0.25">
      <c r="A543" s="1357"/>
      <c r="B543" s="1542"/>
      <c r="C543" s="1543"/>
      <c r="D543" s="1542"/>
      <c r="E543" s="1542"/>
      <c r="F543" s="1542"/>
      <c r="G543" s="1545"/>
      <c r="H543" s="1543"/>
      <c r="I543" s="1542"/>
      <c r="J543" s="581" t="s">
        <v>4692</v>
      </c>
      <c r="K543" s="580" t="s">
        <v>1175</v>
      </c>
      <c r="L543" s="597" t="s">
        <v>1219</v>
      </c>
      <c r="M543" s="581" t="str">
        <f>VLOOKUP(L543,CódigosRetorno!$A$1:$B$1779,2,FALSE)</f>
        <v>cac:RoadTransport/cbc:LicensePlateID: Numero de placa del vehículo no cumple con el formato válido.</v>
      </c>
      <c r="N543" s="580" t="s">
        <v>475</v>
      </c>
      <c r="O543" s="582" t="s">
        <v>185</v>
      </c>
      <c r="P543" s="1357"/>
    </row>
    <row r="544" spans="1:16" ht="36" x14ac:dyDescent="0.25">
      <c r="A544" s="1357"/>
      <c r="B544" s="1542">
        <f>B540+1</f>
        <v>71</v>
      </c>
      <c r="C544" s="1544" t="s">
        <v>4693</v>
      </c>
      <c r="D544" s="1542" t="s">
        <v>3</v>
      </c>
      <c r="E544" s="1542" t="s">
        <v>9</v>
      </c>
      <c r="F544" s="1542" t="s">
        <v>147</v>
      </c>
      <c r="G544" s="1545"/>
      <c r="H544" s="1544" t="s">
        <v>4694</v>
      </c>
      <c r="I544" s="1542">
        <v>1</v>
      </c>
      <c r="J544" s="741" t="s">
        <v>4695</v>
      </c>
      <c r="K544" s="718" t="s">
        <v>1175</v>
      </c>
      <c r="L544" s="716" t="s">
        <v>1218</v>
      </c>
      <c r="M544" s="741" t="str">
        <f>VLOOKUP(L544,CódigosRetorno!$A$1:$B$1779,2,FALSE)</f>
        <v>cac: TransportHandlingUnit: Numero de placa del vehículo principal no existe o no cumple con el formato válido (cbc:ID).</v>
      </c>
      <c r="N544" s="774" t="s">
        <v>475</v>
      </c>
      <c r="O544" s="776" t="s">
        <v>185</v>
      </c>
      <c r="P544" s="1357"/>
    </row>
    <row r="545" spans="1:16" ht="36" x14ac:dyDescent="0.25">
      <c r="A545" s="1357"/>
      <c r="B545" s="1542"/>
      <c r="C545" s="1544"/>
      <c r="D545" s="1542"/>
      <c r="E545" s="1542"/>
      <c r="F545" s="1542"/>
      <c r="G545" s="1545"/>
      <c r="H545" s="1544"/>
      <c r="I545" s="1542"/>
      <c r="J545" s="581" t="s">
        <v>4695</v>
      </c>
      <c r="K545" s="580" t="s">
        <v>1175</v>
      </c>
      <c r="L545" s="597" t="s">
        <v>1216</v>
      </c>
      <c r="M545" s="581" t="str">
        <f>VLOOKUP(L545,CódigosRetorno!$A$1:$B$1779,2,FALSE)</f>
        <v>cac:TransportEquipment: Numero de placa del vehículo secundario no existe o no cumple con el formato válido (cbc:ID).</v>
      </c>
      <c r="N545" s="580" t="s">
        <v>475</v>
      </c>
      <c r="O545" s="582" t="s">
        <v>185</v>
      </c>
      <c r="P545" s="1357"/>
    </row>
    <row r="546" spans="1:16" ht="36" x14ac:dyDescent="0.25">
      <c r="A546" s="1357"/>
      <c r="B546" s="1542">
        <f>B544+1</f>
        <v>72</v>
      </c>
      <c r="C546" s="1543" t="s">
        <v>4696</v>
      </c>
      <c r="D546" s="1542" t="s">
        <v>3</v>
      </c>
      <c r="E546" s="1542" t="s">
        <v>9</v>
      </c>
      <c r="F546" s="1542" t="s">
        <v>7</v>
      </c>
      <c r="G546" s="1545"/>
      <c r="H546" s="1543" t="s">
        <v>4697</v>
      </c>
      <c r="I546" s="1542">
        <v>1</v>
      </c>
      <c r="J546" s="581" t="s">
        <v>6028</v>
      </c>
      <c r="K546" s="738" t="s">
        <v>1175</v>
      </c>
      <c r="L546" s="733" t="s">
        <v>1231</v>
      </c>
      <c r="M546" s="581" t="str">
        <f>VLOOKUP(L546,CódigosRetorno!$A$1:$B$1779,2,FALSE)</f>
        <v>No existe información en el tag datos de conductores.</v>
      </c>
      <c r="N546" s="580" t="s">
        <v>475</v>
      </c>
      <c r="O546" s="582" t="s">
        <v>185</v>
      </c>
      <c r="P546" s="1357"/>
    </row>
    <row r="547" spans="1:16" ht="24" x14ac:dyDescent="0.25">
      <c r="A547" s="1357"/>
      <c r="B547" s="1542"/>
      <c r="C547" s="1543"/>
      <c r="D547" s="1542"/>
      <c r="E547" s="1542"/>
      <c r="F547" s="1542"/>
      <c r="G547" s="1545"/>
      <c r="H547" s="1543"/>
      <c r="I547" s="1542"/>
      <c r="J547" s="581" t="s">
        <v>6029</v>
      </c>
      <c r="K547" s="580" t="s">
        <v>1175</v>
      </c>
      <c r="L547" s="733" t="s">
        <v>1231</v>
      </c>
      <c r="M547" s="581" t="str">
        <f>VLOOKUP(L547,CódigosRetorno!$A$1:$B$1779,2,FALSE)</f>
        <v>No existe información en el tag datos de conductores.</v>
      </c>
      <c r="N547" s="580" t="s">
        <v>475</v>
      </c>
      <c r="O547" s="582" t="s">
        <v>185</v>
      </c>
      <c r="P547" s="1357"/>
    </row>
    <row r="548" spans="1:16" ht="36" x14ac:dyDescent="0.25">
      <c r="A548" s="1357"/>
      <c r="B548" s="1542"/>
      <c r="C548" s="1543"/>
      <c r="D548" s="1542"/>
      <c r="E548" s="1542"/>
      <c r="F548" s="1542"/>
      <c r="G548" s="1545"/>
      <c r="H548" s="1543"/>
      <c r="I548" s="1542"/>
      <c r="J548" s="731" t="s">
        <v>6024</v>
      </c>
      <c r="K548" s="580" t="s">
        <v>1175</v>
      </c>
      <c r="L548" s="733" t="s">
        <v>1231</v>
      </c>
      <c r="M548" s="581" t="str">
        <f>VLOOKUP(L548,CódigosRetorno!$A$1:$B$1779,2,FALSE)</f>
        <v>No existe información en el tag datos de conductores.</v>
      </c>
      <c r="N548" s="580" t="s">
        <v>475</v>
      </c>
      <c r="O548" s="582" t="s">
        <v>185</v>
      </c>
      <c r="P548" s="1357"/>
    </row>
    <row r="549" spans="1:16" ht="36" x14ac:dyDescent="0.25">
      <c r="A549" s="1357"/>
      <c r="B549" s="1542"/>
      <c r="C549" s="1543"/>
      <c r="D549" s="1542"/>
      <c r="E549" s="1542"/>
      <c r="F549" s="1542"/>
      <c r="G549" s="1545"/>
      <c r="H549" s="1543"/>
      <c r="I549" s="1542"/>
      <c r="J549" s="581" t="s">
        <v>6025</v>
      </c>
      <c r="K549" s="580" t="s">
        <v>1175</v>
      </c>
      <c r="L549" s="597" t="s">
        <v>1212</v>
      </c>
      <c r="M549" s="581" t="str">
        <f>VLOOKUP(L549,CódigosRetorno!$A$1:$B$1779,2,FALSE)</f>
        <v>cac:DriverPerson: Numero de documento de identidad del conductor no cumple con el formato válido.</v>
      </c>
      <c r="N549" s="580" t="s">
        <v>475</v>
      </c>
      <c r="O549" s="582" t="s">
        <v>185</v>
      </c>
      <c r="P549" s="1357"/>
    </row>
    <row r="550" spans="1:16" ht="36" x14ac:dyDescent="0.25">
      <c r="A550" s="1357"/>
      <c r="B550" s="1542"/>
      <c r="C550" s="1543"/>
      <c r="D550" s="1542"/>
      <c r="E550" s="1542"/>
      <c r="F550" s="1542"/>
      <c r="G550" s="1545"/>
      <c r="H550" s="1543"/>
      <c r="I550" s="1542"/>
      <c r="J550" s="581" t="s">
        <v>6026</v>
      </c>
      <c r="K550" s="580" t="s">
        <v>1175</v>
      </c>
      <c r="L550" s="597" t="s">
        <v>1212</v>
      </c>
      <c r="M550" s="581" t="str">
        <f>VLOOKUP(L550,CódigosRetorno!$A$1:$B$1779,2,FALSE)</f>
        <v>cac:DriverPerson: Numero de documento de identidad del conductor no cumple con el formato válido.</v>
      </c>
      <c r="N550" s="580" t="s">
        <v>475</v>
      </c>
      <c r="O550" s="582" t="s">
        <v>185</v>
      </c>
      <c r="P550" s="1357"/>
    </row>
    <row r="551" spans="1:16" ht="36" x14ac:dyDescent="0.25">
      <c r="A551" s="1357"/>
      <c r="B551" s="1542"/>
      <c r="C551" s="1543"/>
      <c r="D551" s="1542"/>
      <c r="E551" s="1542"/>
      <c r="F551" s="1542"/>
      <c r="G551" s="1545"/>
      <c r="H551" s="1543"/>
      <c r="I551" s="1542"/>
      <c r="J551" s="581" t="s">
        <v>6027</v>
      </c>
      <c r="K551" s="580" t="s">
        <v>1175</v>
      </c>
      <c r="L551" s="597" t="s">
        <v>1212</v>
      </c>
      <c r="M551" s="581" t="str">
        <f>VLOOKUP(L551,CódigosRetorno!$A$1:$B$1779,2,FALSE)</f>
        <v>cac:DriverPerson: Numero de documento de identidad del conductor no cumple con el formato válido.</v>
      </c>
      <c r="N551" s="580" t="s">
        <v>475</v>
      </c>
      <c r="O551" s="582" t="s">
        <v>185</v>
      </c>
      <c r="P551" s="1357"/>
    </row>
    <row r="552" spans="1:16" ht="36" x14ac:dyDescent="0.25">
      <c r="A552" s="1357"/>
      <c r="B552" s="1542">
        <f>B546+1</f>
        <v>73</v>
      </c>
      <c r="C552" s="1544" t="s">
        <v>4698</v>
      </c>
      <c r="D552" s="1542" t="s">
        <v>3</v>
      </c>
      <c r="E552" s="1565" t="s">
        <v>9</v>
      </c>
      <c r="F552" s="1542" t="s">
        <v>10</v>
      </c>
      <c r="G552" s="1542" t="s">
        <v>2640</v>
      </c>
      <c r="H552" s="1543" t="s">
        <v>4699</v>
      </c>
      <c r="I552" s="1542">
        <v>1</v>
      </c>
      <c r="J552" s="581" t="s">
        <v>4680</v>
      </c>
      <c r="K552" s="580" t="s">
        <v>1175</v>
      </c>
      <c r="L552" s="597" t="s">
        <v>1214</v>
      </c>
      <c r="M552" s="581" t="str">
        <f>VLOOKUP(L552,CódigosRetorno!$A$1:$B$1779,2,FALSE)</f>
        <v>cac:DriverPerson: Debe consignar tipo de documento de identidad del conductor (cbc:ID/@schemeID).</v>
      </c>
      <c r="N552" s="580" t="s">
        <v>475</v>
      </c>
      <c r="O552" s="114" t="s">
        <v>185</v>
      </c>
      <c r="P552" s="1357"/>
    </row>
    <row r="553" spans="1:16" ht="24" x14ac:dyDescent="0.25">
      <c r="A553" s="1357"/>
      <c r="B553" s="1542"/>
      <c r="C553" s="1544"/>
      <c r="D553" s="1542"/>
      <c r="E553" s="1566"/>
      <c r="F553" s="1542"/>
      <c r="G553" s="1542"/>
      <c r="H553" s="1543"/>
      <c r="I553" s="1542"/>
      <c r="J553" s="581" t="s">
        <v>4700</v>
      </c>
      <c r="K553" s="580" t="s">
        <v>1175</v>
      </c>
      <c r="L553" s="597" t="s">
        <v>1213</v>
      </c>
      <c r="M553" s="581" t="str">
        <f>VLOOKUP(L553,CódigosRetorno!$A$1:$B$1779,2,FALSE)</f>
        <v>cac:DriverPerson: Tipo de documento de identidad del conductor no válido (Catalogo Nro 06).</v>
      </c>
      <c r="N553" s="580" t="s">
        <v>475</v>
      </c>
      <c r="O553" s="582" t="s">
        <v>5683</v>
      </c>
      <c r="P553" s="1357"/>
    </row>
    <row r="554" spans="1:16" ht="24" x14ac:dyDescent="0.25">
      <c r="A554" s="1357"/>
      <c r="B554" s="1542"/>
      <c r="C554" s="1544"/>
      <c r="D554" s="1542"/>
      <c r="E554" s="1566"/>
      <c r="F554" s="1565"/>
      <c r="G554" s="582" t="s">
        <v>4435</v>
      </c>
      <c r="H554" s="581" t="s">
        <v>4436</v>
      </c>
      <c r="I554" s="582" t="s">
        <v>4420</v>
      </c>
      <c r="J554" s="581" t="s">
        <v>4952</v>
      </c>
      <c r="K554" s="580" t="s">
        <v>1175</v>
      </c>
      <c r="L554" s="597" t="s">
        <v>4939</v>
      </c>
      <c r="M554" s="581" t="str">
        <f>VLOOKUP(L554,CódigosRetorno!$A$1:$B$1779,2,FALSE)</f>
        <v>El dato ingresado como atributo @schemeName es incorrecto.</v>
      </c>
      <c r="N554" s="580" t="s">
        <v>475</v>
      </c>
      <c r="O554" s="601" t="s">
        <v>185</v>
      </c>
      <c r="P554" s="1357"/>
    </row>
    <row r="555" spans="1:16" ht="24" x14ac:dyDescent="0.25">
      <c r="A555" s="1357"/>
      <c r="B555" s="1542"/>
      <c r="C555" s="1544"/>
      <c r="D555" s="1542"/>
      <c r="E555" s="1566"/>
      <c r="F555" s="1566"/>
      <c r="G555" s="582" t="s">
        <v>4418</v>
      </c>
      <c r="H555" s="581" t="s">
        <v>4437</v>
      </c>
      <c r="I555" s="582" t="s">
        <v>4420</v>
      </c>
      <c r="J555" s="581" t="s">
        <v>4931</v>
      </c>
      <c r="K555" s="580" t="s">
        <v>1175</v>
      </c>
      <c r="L555" s="597" t="s">
        <v>4940</v>
      </c>
      <c r="M555" s="581" t="str">
        <f>VLOOKUP(L555,CódigosRetorno!$A$1:$B$1779,2,FALSE)</f>
        <v>El dato ingresado como atributo @schemeAgencyName es incorrecto.</v>
      </c>
      <c r="N555" s="580" t="s">
        <v>475</v>
      </c>
      <c r="O555" s="601" t="s">
        <v>185</v>
      </c>
      <c r="P555" s="1357"/>
    </row>
    <row r="556" spans="1:16" ht="48" x14ac:dyDescent="0.25">
      <c r="A556" s="1357"/>
      <c r="B556" s="1542"/>
      <c r="C556" s="1544"/>
      <c r="D556" s="1542"/>
      <c r="E556" s="1567"/>
      <c r="F556" s="1567"/>
      <c r="G556" s="582" t="s">
        <v>4438</v>
      </c>
      <c r="H556" s="581" t="s">
        <v>4439</v>
      </c>
      <c r="I556" s="582" t="s">
        <v>4420</v>
      </c>
      <c r="J556" s="581" t="s">
        <v>4953</v>
      </c>
      <c r="K556" s="597" t="s">
        <v>1175</v>
      </c>
      <c r="L556" s="737" t="s">
        <v>4941</v>
      </c>
      <c r="M556" s="581" t="str">
        <f>VLOOKUP(L556,CódigosRetorno!$A$1:$B$1779,2,FALSE)</f>
        <v>El dato ingresado como atributo @schemeURI es incorrecto.</v>
      </c>
      <c r="N556" s="580" t="s">
        <v>475</v>
      </c>
      <c r="O556" s="601" t="s">
        <v>185</v>
      </c>
      <c r="P556" s="1357"/>
    </row>
    <row r="557" spans="1:16" ht="36" x14ac:dyDescent="0.25">
      <c r="A557" s="1357"/>
      <c r="B557" s="1542">
        <f>B552+1</f>
        <v>74</v>
      </c>
      <c r="C557" s="1544" t="s">
        <v>4701</v>
      </c>
      <c r="D557" s="1542" t="s">
        <v>3</v>
      </c>
      <c r="E557" s="1542" t="s">
        <v>9</v>
      </c>
      <c r="F557" s="1542" t="s">
        <v>49</v>
      </c>
      <c r="G557" s="1542" t="s">
        <v>2630</v>
      </c>
      <c r="H557" s="1552" t="s">
        <v>5592</v>
      </c>
      <c r="I557" s="1542">
        <v>1</v>
      </c>
      <c r="J557" s="731" t="s">
        <v>6031</v>
      </c>
      <c r="K557" s="580" t="s">
        <v>1175</v>
      </c>
      <c r="L557" s="597" t="s">
        <v>1267</v>
      </c>
      <c r="M557" s="581" t="str">
        <f>VLOOKUP(L557,CódigosRetorno!$A$1:$B$1779,2,FALSE)</f>
        <v>cac:Shipment - Para Factura Electrónica Remitente debe indicar el punto de llegada para el sustento de traslado de bienes (cac:DeliveryAddrees).</v>
      </c>
      <c r="N557" s="580" t="s">
        <v>475</v>
      </c>
      <c r="O557" s="601" t="s">
        <v>185</v>
      </c>
      <c r="P557" s="1357"/>
    </row>
    <row r="558" spans="1:16" ht="48" x14ac:dyDescent="0.25">
      <c r="A558" s="1357"/>
      <c r="B558" s="1542"/>
      <c r="C558" s="1544"/>
      <c r="D558" s="1542"/>
      <c r="E558" s="1542"/>
      <c r="F558" s="1542"/>
      <c r="G558" s="1542"/>
      <c r="H558" s="1552"/>
      <c r="I558" s="1542"/>
      <c r="J558" s="731" t="s">
        <v>6030</v>
      </c>
      <c r="K558" s="580" t="s">
        <v>1175</v>
      </c>
      <c r="L558" s="597" t="s">
        <v>1258</v>
      </c>
      <c r="M558" s="581" t="str">
        <f>VLOOKUP(L558,CódigosRetorno!$A$1:$B$1779,2,FALSE)</f>
        <v>cac:Shipment - Para Factura Electrónica Transportista no se consigna punto de llegada para el sustento de traslado de bienes (cac:DeliveryAddress).</v>
      </c>
      <c r="N558" s="580" t="s">
        <v>475</v>
      </c>
      <c r="O558" s="582" t="s">
        <v>185</v>
      </c>
      <c r="P558" s="1357"/>
    </row>
    <row r="559" spans="1:16" ht="36" x14ac:dyDescent="0.25">
      <c r="A559" s="1357"/>
      <c r="B559" s="1542"/>
      <c r="C559" s="1544"/>
      <c r="D559" s="1542"/>
      <c r="E559" s="1542"/>
      <c r="F559" s="1542"/>
      <c r="G559" s="1542"/>
      <c r="H559" s="1552"/>
      <c r="I559" s="1542"/>
      <c r="J559" s="581" t="s">
        <v>5455</v>
      </c>
      <c r="K559" s="580" t="s">
        <v>1175</v>
      </c>
      <c r="L559" s="597" t="s">
        <v>1210</v>
      </c>
      <c r="M559" s="581" t="str">
        <f>VLOOKUP(L559,CódigosRetorno!$A$1:$B$1779,2,FALSE)</f>
        <v>El dato ingresado como código de ubigeo de punto de llegada no corresponde a un valor esperado (catalogo nro 13).</v>
      </c>
      <c r="N559" s="580" t="s">
        <v>475</v>
      </c>
      <c r="O559" s="582" t="s">
        <v>5671</v>
      </c>
      <c r="P559" s="1357"/>
    </row>
    <row r="560" spans="1:16" ht="24" x14ac:dyDescent="0.25">
      <c r="A560" s="1357"/>
      <c r="B560" s="1542"/>
      <c r="C560" s="1544"/>
      <c r="D560" s="1542"/>
      <c r="E560" s="1542"/>
      <c r="F560" s="1542"/>
      <c r="G560" s="582" t="s">
        <v>4452</v>
      </c>
      <c r="H560" s="603" t="s">
        <v>4437</v>
      </c>
      <c r="I560" s="582" t="s">
        <v>4420</v>
      </c>
      <c r="J560" s="581" t="s">
        <v>4960</v>
      </c>
      <c r="K560" s="580" t="s">
        <v>1175</v>
      </c>
      <c r="L560" s="597" t="s">
        <v>4940</v>
      </c>
      <c r="M560" s="581" t="str">
        <f>VLOOKUP(L560,CódigosRetorno!$A$1:$B$1779,2,FALSE)</f>
        <v>El dato ingresado como atributo @schemeAgencyName es incorrecto.</v>
      </c>
      <c r="N560" s="580" t="s">
        <v>475</v>
      </c>
      <c r="O560" s="582" t="s">
        <v>185</v>
      </c>
      <c r="P560" s="1357"/>
    </row>
    <row r="561" spans="1:16" ht="24" x14ac:dyDescent="0.25">
      <c r="A561" s="1357"/>
      <c r="B561" s="1542"/>
      <c r="C561" s="1544"/>
      <c r="D561" s="1542"/>
      <c r="E561" s="1542"/>
      <c r="F561" s="1542"/>
      <c r="G561" s="582" t="s">
        <v>4453</v>
      </c>
      <c r="H561" s="603" t="s">
        <v>4436</v>
      </c>
      <c r="I561" s="582" t="s">
        <v>4420</v>
      </c>
      <c r="J561" s="581" t="s">
        <v>4961</v>
      </c>
      <c r="K561" s="580" t="s">
        <v>1175</v>
      </c>
      <c r="L561" s="597" t="s">
        <v>4939</v>
      </c>
      <c r="M561" s="581" t="str">
        <f>VLOOKUP(L561,CódigosRetorno!$A$1:$B$1779,2,FALSE)</f>
        <v>El dato ingresado como atributo @schemeName es incorrecto.</v>
      </c>
      <c r="N561" s="580" t="s">
        <v>475</v>
      </c>
      <c r="O561" s="601" t="s">
        <v>185</v>
      </c>
      <c r="P561" s="1357"/>
    </row>
    <row r="562" spans="1:16" ht="36" x14ac:dyDescent="0.25">
      <c r="A562" s="1357"/>
      <c r="B562" s="1542">
        <f>B557+1</f>
        <v>75</v>
      </c>
      <c r="C562" s="1543" t="s">
        <v>4702</v>
      </c>
      <c r="D562" s="1542" t="s">
        <v>3</v>
      </c>
      <c r="E562" s="1542" t="s">
        <v>9</v>
      </c>
      <c r="F562" s="1542" t="s">
        <v>4444</v>
      </c>
      <c r="G562" s="1542"/>
      <c r="H562" s="1543" t="s">
        <v>4703</v>
      </c>
      <c r="I562" s="1542">
        <v>1</v>
      </c>
      <c r="J562" s="731" t="s">
        <v>6031</v>
      </c>
      <c r="K562" s="580" t="s">
        <v>1175</v>
      </c>
      <c r="L562" s="597" t="s">
        <v>1267</v>
      </c>
      <c r="M562" s="581" t="str">
        <f>VLOOKUP(L562,CódigosRetorno!$A$1:$B$1779,2,FALSE)</f>
        <v>cac:Shipment - Para Factura Electrónica Remitente debe indicar el punto de llegada para el sustento de traslado de bienes (cac:DeliveryAddrees).</v>
      </c>
      <c r="N562" s="580" t="s">
        <v>475</v>
      </c>
      <c r="O562" s="582" t="s">
        <v>185</v>
      </c>
      <c r="P562" s="1357"/>
    </row>
    <row r="563" spans="1:16" ht="48" x14ac:dyDescent="0.25">
      <c r="A563" s="1357"/>
      <c r="B563" s="1542"/>
      <c r="C563" s="1543"/>
      <c r="D563" s="1542"/>
      <c r="E563" s="1542"/>
      <c r="F563" s="1542"/>
      <c r="G563" s="1542"/>
      <c r="H563" s="1543"/>
      <c r="I563" s="1542"/>
      <c r="J563" s="731" t="s">
        <v>6030</v>
      </c>
      <c r="K563" s="580" t="s">
        <v>1175</v>
      </c>
      <c r="L563" s="597" t="s">
        <v>1258</v>
      </c>
      <c r="M563" s="581" t="str">
        <f>VLOOKUP(L563,CódigosRetorno!$A$1:$B$1779,2,FALSE)</f>
        <v>cac:Shipment - Para Factura Electrónica Transportista no se consigna punto de llegada para el sustento de traslado de bienes (cac:DeliveryAddress).</v>
      </c>
      <c r="N563" s="580" t="s">
        <v>475</v>
      </c>
      <c r="O563" s="582" t="s">
        <v>185</v>
      </c>
      <c r="P563" s="1357"/>
    </row>
    <row r="564" spans="1:16" ht="36" x14ac:dyDescent="0.25">
      <c r="A564" s="1357"/>
      <c r="B564" s="1542"/>
      <c r="C564" s="1543"/>
      <c r="D564" s="1542"/>
      <c r="E564" s="1542"/>
      <c r="F564" s="1542"/>
      <c r="G564" s="1542"/>
      <c r="H564" s="1543"/>
      <c r="I564" s="1542"/>
      <c r="J564" s="581" t="s">
        <v>4704</v>
      </c>
      <c r="K564" s="580" t="s">
        <v>1175</v>
      </c>
      <c r="L564" s="597" t="s">
        <v>1207</v>
      </c>
      <c r="M564" s="581" t="str">
        <f>VLOOKUP(L564,CódigosRetorno!$A$1:$B$1779,2,FALSE)</f>
        <v>cac:DeliveryAddress: Dirección completa y detallada del punto de llegada no cumple con el formato válido.</v>
      </c>
      <c r="N564" s="580" t="s">
        <v>475</v>
      </c>
      <c r="O564" s="582" t="s">
        <v>185</v>
      </c>
      <c r="P564" s="1357"/>
    </row>
    <row r="565" spans="1:16" ht="36" x14ac:dyDescent="0.25">
      <c r="A565" s="1357"/>
      <c r="B565" s="1542">
        <f>B562+1</f>
        <v>76</v>
      </c>
      <c r="C565" s="1544" t="s">
        <v>4705</v>
      </c>
      <c r="D565" s="1542" t="s">
        <v>3</v>
      </c>
      <c r="E565" s="1542" t="s">
        <v>9</v>
      </c>
      <c r="F565" s="1542" t="s">
        <v>49</v>
      </c>
      <c r="G565" s="1542" t="s">
        <v>2630</v>
      </c>
      <c r="H565" s="1552" t="s">
        <v>5593</v>
      </c>
      <c r="I565" s="1542">
        <v>1</v>
      </c>
      <c r="J565" s="731" t="s">
        <v>6031</v>
      </c>
      <c r="K565" s="580" t="s">
        <v>1175</v>
      </c>
      <c r="L565" s="597" t="s">
        <v>1266</v>
      </c>
      <c r="M565" s="581" t="str">
        <f>VLOOKUP(L565,CódigosRetorno!$A$1:$B$1779,2,FALSE)</f>
        <v>cac:Shipment - Para Factura Electrónica Remitente debe indicar el punto de partida para el sustento de traslado de bienes (cac:OriginAddress).</v>
      </c>
      <c r="N565" s="580" t="s">
        <v>475</v>
      </c>
      <c r="O565" s="533" t="s">
        <v>185</v>
      </c>
      <c r="P565" s="1357"/>
    </row>
    <row r="566" spans="1:16" ht="48" x14ac:dyDescent="0.25">
      <c r="A566" s="1357"/>
      <c r="B566" s="1542"/>
      <c r="C566" s="1544"/>
      <c r="D566" s="1542"/>
      <c r="E566" s="1542"/>
      <c r="F566" s="1542"/>
      <c r="G566" s="1542"/>
      <c r="H566" s="1552"/>
      <c r="I566" s="1542"/>
      <c r="J566" s="731" t="s">
        <v>6030</v>
      </c>
      <c r="K566" s="580" t="s">
        <v>1175</v>
      </c>
      <c r="L566" s="597" t="s">
        <v>1257</v>
      </c>
      <c r="M566" s="581" t="str">
        <f>VLOOKUP(L566,CódigosRetorno!$A$1:$B$1779,2,FALSE)</f>
        <v>cac:Shipment - Para Factura Electrónica Transportista no se consigna punto de partida para el sustento de traslado de bienes (cac:OriginAddress).</v>
      </c>
      <c r="N566" s="580" t="s">
        <v>475</v>
      </c>
      <c r="O566" s="582" t="s">
        <v>185</v>
      </c>
      <c r="P566" s="1357"/>
    </row>
    <row r="567" spans="1:16" ht="36" x14ac:dyDescent="0.25">
      <c r="A567" s="1357"/>
      <c r="B567" s="1542"/>
      <c r="C567" s="1544"/>
      <c r="D567" s="1542"/>
      <c r="E567" s="1542"/>
      <c r="F567" s="1542"/>
      <c r="G567" s="1542"/>
      <c r="H567" s="1552"/>
      <c r="I567" s="1542"/>
      <c r="J567" s="581" t="s">
        <v>5455</v>
      </c>
      <c r="K567" s="580" t="s">
        <v>1175</v>
      </c>
      <c r="L567" s="597" t="s">
        <v>1205</v>
      </c>
      <c r="M567" s="581" t="str">
        <f>VLOOKUP(L567,CódigosRetorno!$A$1:$B$1779,2,FALSE)</f>
        <v>El dato ingresado como código de ubigeo de punto de partida no corresponde a un valor esperado (catalogo nro 13).</v>
      </c>
      <c r="N567" s="580" t="s">
        <v>475</v>
      </c>
      <c r="O567" s="582" t="s">
        <v>5671</v>
      </c>
      <c r="P567" s="1357"/>
    </row>
    <row r="568" spans="1:16" ht="24" x14ac:dyDescent="0.25">
      <c r="A568" s="1357"/>
      <c r="B568" s="1542"/>
      <c r="C568" s="1544"/>
      <c r="D568" s="1542"/>
      <c r="E568" s="1542"/>
      <c r="F568" s="1542"/>
      <c r="G568" s="582" t="s">
        <v>4452</v>
      </c>
      <c r="H568" s="603" t="s">
        <v>4437</v>
      </c>
      <c r="I568" s="582" t="s">
        <v>4420</v>
      </c>
      <c r="J568" s="581" t="s">
        <v>4960</v>
      </c>
      <c r="K568" s="580" t="s">
        <v>1175</v>
      </c>
      <c r="L568" s="597" t="s">
        <v>4940</v>
      </c>
      <c r="M568" s="581" t="str">
        <f>VLOOKUP(L568,CódigosRetorno!$A$1:$B$1779,2,FALSE)</f>
        <v>El dato ingresado como atributo @schemeAgencyName es incorrecto.</v>
      </c>
      <c r="N568" s="580" t="s">
        <v>475</v>
      </c>
      <c r="O568" s="582" t="s">
        <v>185</v>
      </c>
      <c r="P568" s="1357"/>
    </row>
    <row r="569" spans="1:16" ht="24" x14ac:dyDescent="0.25">
      <c r="A569" s="1357"/>
      <c r="B569" s="1542"/>
      <c r="C569" s="1544"/>
      <c r="D569" s="1542"/>
      <c r="E569" s="1542"/>
      <c r="F569" s="1542"/>
      <c r="G569" s="582" t="s">
        <v>4453</v>
      </c>
      <c r="H569" s="603" t="s">
        <v>4436</v>
      </c>
      <c r="I569" s="582" t="s">
        <v>4420</v>
      </c>
      <c r="J569" s="581" t="s">
        <v>4961</v>
      </c>
      <c r="K569" s="580" t="s">
        <v>1175</v>
      </c>
      <c r="L569" s="597" t="s">
        <v>4939</v>
      </c>
      <c r="M569" s="581" t="str">
        <f>VLOOKUP(L569,CódigosRetorno!$A$1:$B$1779,2,FALSE)</f>
        <v>El dato ingresado como atributo @schemeName es incorrecto.</v>
      </c>
      <c r="N569" s="580" t="s">
        <v>475</v>
      </c>
      <c r="O569" s="601" t="s">
        <v>185</v>
      </c>
      <c r="P569" s="1357"/>
    </row>
    <row r="570" spans="1:16" ht="36" x14ac:dyDescent="0.25">
      <c r="A570" s="1357"/>
      <c r="B570" s="1542">
        <f>B565+1</f>
        <v>77</v>
      </c>
      <c r="C570" s="1543" t="s">
        <v>4706</v>
      </c>
      <c r="D570" s="1542" t="s">
        <v>3</v>
      </c>
      <c r="E570" s="1542" t="s">
        <v>9</v>
      </c>
      <c r="F570" s="1542" t="s">
        <v>4444</v>
      </c>
      <c r="G570" s="1542"/>
      <c r="H570" s="1543" t="s">
        <v>4707</v>
      </c>
      <c r="I570" s="1542">
        <v>1</v>
      </c>
      <c r="J570" s="731" t="s">
        <v>6031</v>
      </c>
      <c r="K570" s="580" t="s">
        <v>1175</v>
      </c>
      <c r="L570" s="597" t="s">
        <v>1266</v>
      </c>
      <c r="M570" s="581" t="str">
        <f>VLOOKUP(L570,CódigosRetorno!$A$1:$B$1779,2,FALSE)</f>
        <v>cac:Shipment - Para Factura Electrónica Remitente debe indicar el punto de partida para el sustento de traslado de bienes (cac:OriginAddress).</v>
      </c>
      <c r="N570" s="580" t="s">
        <v>475</v>
      </c>
      <c r="O570" s="582" t="s">
        <v>185</v>
      </c>
      <c r="P570" s="1357"/>
    </row>
    <row r="571" spans="1:16" ht="48" x14ac:dyDescent="0.25">
      <c r="A571" s="1357"/>
      <c r="B571" s="1542"/>
      <c r="C571" s="1543"/>
      <c r="D571" s="1542"/>
      <c r="E571" s="1542"/>
      <c r="F571" s="1542"/>
      <c r="G571" s="1542"/>
      <c r="H571" s="1543"/>
      <c r="I571" s="1542"/>
      <c r="J571" s="731" t="s">
        <v>6033</v>
      </c>
      <c r="K571" s="580" t="s">
        <v>1175</v>
      </c>
      <c r="L571" s="597" t="s">
        <v>1257</v>
      </c>
      <c r="M571" s="581" t="str">
        <f>VLOOKUP(L571,CódigosRetorno!$A$1:$B$1779,2,FALSE)</f>
        <v>cac:Shipment - Para Factura Electrónica Transportista no se consigna punto de partida para el sustento de traslado de bienes (cac:OriginAddress).</v>
      </c>
      <c r="N571" s="580" t="s">
        <v>475</v>
      </c>
      <c r="O571" s="582" t="s">
        <v>185</v>
      </c>
      <c r="P571" s="1357"/>
    </row>
    <row r="572" spans="1:16" ht="24" x14ac:dyDescent="0.25">
      <c r="A572" s="1357"/>
      <c r="B572" s="1542"/>
      <c r="C572" s="1543"/>
      <c r="D572" s="1542"/>
      <c r="E572" s="1542"/>
      <c r="F572" s="1542"/>
      <c r="G572" s="1542"/>
      <c r="H572" s="1543"/>
      <c r="I572" s="1542"/>
      <c r="J572" s="581" t="s">
        <v>4704</v>
      </c>
      <c r="K572" s="580" t="s">
        <v>1175</v>
      </c>
      <c r="L572" s="597" t="s">
        <v>1202</v>
      </c>
      <c r="M572" s="581" t="str">
        <f>VLOOKUP(L572,CódigosRetorno!$A$1:$B$1779,2,FALSE)</f>
        <v>cac:OriginAddres: Dirección completa y detallada del punto de partida no cumple con el estandar.</v>
      </c>
      <c r="N572" s="580" t="s">
        <v>475</v>
      </c>
      <c r="O572" s="582" t="s">
        <v>185</v>
      </c>
      <c r="P572" s="1357"/>
    </row>
    <row r="573" spans="1:16" ht="36" x14ac:dyDescent="0.25">
      <c r="A573" s="1357"/>
      <c r="B573" s="582">
        <f>B570+1</f>
        <v>78</v>
      </c>
      <c r="C573" s="583" t="s">
        <v>4708</v>
      </c>
      <c r="D573" s="582" t="s">
        <v>3</v>
      </c>
      <c r="E573" s="582" t="s">
        <v>9</v>
      </c>
      <c r="F573" s="582" t="s">
        <v>4709</v>
      </c>
      <c r="G573" s="580" t="s">
        <v>4511</v>
      </c>
      <c r="H573" s="581" t="s">
        <v>4710</v>
      </c>
      <c r="I573" s="582">
        <v>1</v>
      </c>
      <c r="J573" s="731" t="s">
        <v>6032</v>
      </c>
      <c r="K573" s="580" t="s">
        <v>1175</v>
      </c>
      <c r="L573" s="597" t="s">
        <v>1265</v>
      </c>
      <c r="M573" s="581" t="str">
        <f>VLOOKUP(L573,CódigosRetorno!$A$1:$B$1779,2,FALSE)</f>
        <v>sac:SUNATEmbededDespatchAdvice - Para Factura Electrónica Remitente no se consigna indicador de subcontratación (cbc:MarkAttentionIndicator).</v>
      </c>
      <c r="N573" s="580" t="s">
        <v>475</v>
      </c>
      <c r="O573" s="582" t="s">
        <v>185</v>
      </c>
      <c r="P573" s="1357"/>
    </row>
    <row r="574" spans="1:16" x14ac:dyDescent="0.25">
      <c r="A574" s="1357"/>
      <c r="B574" s="277" t="s">
        <v>3040</v>
      </c>
      <c r="C574" s="278"/>
      <c r="D574" s="321"/>
      <c r="E574" s="271"/>
      <c r="F574" s="272" t="s">
        <v>185</v>
      </c>
      <c r="G574" s="272" t="s">
        <v>185</v>
      </c>
      <c r="H574" s="273" t="s">
        <v>185</v>
      </c>
      <c r="I574" s="272"/>
      <c r="J574" s="268" t="s">
        <v>185</v>
      </c>
      <c r="K574" s="275" t="s">
        <v>185</v>
      </c>
      <c r="L574" s="280" t="s">
        <v>185</v>
      </c>
      <c r="M574" s="268" t="s">
        <v>185</v>
      </c>
      <c r="N574" s="274" t="s">
        <v>185</v>
      </c>
      <c r="O574" s="276" t="s">
        <v>185</v>
      </c>
      <c r="P574" s="1357"/>
    </row>
    <row r="575" spans="1:16" ht="36" x14ac:dyDescent="0.25">
      <c r="A575" s="1357"/>
      <c r="B575" s="1542" t="s">
        <v>6820</v>
      </c>
      <c r="C575" s="1544" t="s">
        <v>4711</v>
      </c>
      <c r="D575" s="1545" t="s">
        <v>15</v>
      </c>
      <c r="E575" s="1545" t="s">
        <v>9</v>
      </c>
      <c r="F575" s="597" t="s">
        <v>5</v>
      </c>
      <c r="G575" s="580" t="s">
        <v>4576</v>
      </c>
      <c r="H575" s="581" t="s">
        <v>4712</v>
      </c>
      <c r="I575" s="601">
        <v>1</v>
      </c>
      <c r="J575" s="731" t="s">
        <v>5837</v>
      </c>
      <c r="K575" s="580" t="s">
        <v>1175</v>
      </c>
      <c r="L575" s="597" t="s">
        <v>4383</v>
      </c>
      <c r="M575" s="581" t="str">
        <f>VLOOKUP(L575,CódigosRetorno!$A$1:$B$1779,2,FALSE)</f>
        <v>No existe información en el nombre del concepto.</v>
      </c>
      <c r="N575" s="580" t="s">
        <v>475</v>
      </c>
      <c r="O575" s="582" t="s">
        <v>185</v>
      </c>
      <c r="P575" s="1357"/>
    </row>
    <row r="576" spans="1:16" ht="36" x14ac:dyDescent="0.25">
      <c r="A576" s="1357"/>
      <c r="B576" s="1542"/>
      <c r="C576" s="1544"/>
      <c r="D576" s="1545"/>
      <c r="E576" s="1545"/>
      <c r="F576" s="1691" t="s">
        <v>44</v>
      </c>
      <c r="G576" s="1545" t="s">
        <v>4576</v>
      </c>
      <c r="H576" s="1544" t="s">
        <v>4713</v>
      </c>
      <c r="I576" s="1702">
        <v>1</v>
      </c>
      <c r="J576" s="581" t="s">
        <v>5461</v>
      </c>
      <c r="K576" s="597" t="s">
        <v>1175</v>
      </c>
      <c r="L576" s="596" t="s">
        <v>5293</v>
      </c>
      <c r="M576" s="581" t="str">
        <f>VLOOKUP(L576,CódigosRetorno!$A$1:$B$1779,2,FALSE)</f>
        <v>El dato ingresado como codigo de identificación de concepto tributario no es valido (catalogo nro 55)</v>
      </c>
      <c r="N576" s="580" t="s">
        <v>475</v>
      </c>
      <c r="O576" s="582" t="s">
        <v>5675</v>
      </c>
      <c r="P576" s="1357"/>
    </row>
    <row r="577" spans="1:16" ht="36" x14ac:dyDescent="0.25">
      <c r="A577" s="1357"/>
      <c r="B577" s="1542"/>
      <c r="C577" s="1544"/>
      <c r="D577" s="1545"/>
      <c r="E577" s="1545"/>
      <c r="F577" s="1691"/>
      <c r="G577" s="1545"/>
      <c r="H577" s="1544"/>
      <c r="I577" s="1702"/>
      <c r="J577" s="741" t="s">
        <v>6081</v>
      </c>
      <c r="K577" s="716" t="s">
        <v>201</v>
      </c>
      <c r="L577" s="717" t="s">
        <v>5420</v>
      </c>
      <c r="M577" s="581" t="str">
        <f>VLOOKUP(L577,CódigosRetorno!$A$1:$B$1779,2,FALSE)</f>
        <v>El XML no contiene el tag de Transportre Terreste - Número de asiento</v>
      </c>
      <c r="N577" s="580" t="s">
        <v>475</v>
      </c>
      <c r="O577" s="601" t="s">
        <v>185</v>
      </c>
      <c r="P577" s="1357"/>
    </row>
    <row r="578" spans="1:16" ht="36" x14ac:dyDescent="0.25">
      <c r="A578" s="1357"/>
      <c r="B578" s="1542"/>
      <c r="C578" s="1544"/>
      <c r="D578" s="1545"/>
      <c r="E578" s="1545"/>
      <c r="F578" s="1691"/>
      <c r="G578" s="1545"/>
      <c r="H578" s="1544"/>
      <c r="I578" s="1702"/>
      <c r="J578" s="741" t="s">
        <v>6082</v>
      </c>
      <c r="K578" s="716" t="s">
        <v>201</v>
      </c>
      <c r="L578" s="717" t="s">
        <v>5421</v>
      </c>
      <c r="M578" s="581" t="str">
        <f>VLOOKUP(L578,CódigosRetorno!$A$1:$B$1779,2,FALSE)</f>
        <v>El XML no contiene el tag de Transporte Terrestre - Información de manifiesto de pasajeros</v>
      </c>
      <c r="N578" s="580" t="s">
        <v>475</v>
      </c>
      <c r="O578" s="601" t="s">
        <v>185</v>
      </c>
      <c r="P578" s="1357"/>
    </row>
    <row r="579" spans="1:16" ht="36" x14ac:dyDescent="0.25">
      <c r="A579" s="1357"/>
      <c r="B579" s="1542"/>
      <c r="C579" s="1544"/>
      <c r="D579" s="1545"/>
      <c r="E579" s="1545"/>
      <c r="F579" s="1691"/>
      <c r="G579" s="1545"/>
      <c r="H579" s="1544"/>
      <c r="I579" s="1702"/>
      <c r="J579" s="741" t="s">
        <v>6083</v>
      </c>
      <c r="K579" s="716" t="s">
        <v>201</v>
      </c>
      <c r="L579" s="717" t="s">
        <v>5434</v>
      </c>
      <c r="M579" s="581" t="str">
        <f>VLOOKUP(L579,CódigosRetorno!$A$1:$B$1779,2,FALSE)</f>
        <v>El XML no contiene el tag de Transporte Terrestre - Número de documento de identidad del pasajero</v>
      </c>
      <c r="N579" s="580" t="s">
        <v>475</v>
      </c>
      <c r="O579" s="601" t="s">
        <v>185</v>
      </c>
      <c r="P579" s="1357"/>
    </row>
    <row r="580" spans="1:16" ht="36" x14ac:dyDescent="0.25">
      <c r="A580" s="1357"/>
      <c r="B580" s="1542"/>
      <c r="C580" s="1544"/>
      <c r="D580" s="1545"/>
      <c r="E580" s="1545"/>
      <c r="F580" s="1691"/>
      <c r="G580" s="1545"/>
      <c r="H580" s="1544"/>
      <c r="I580" s="1702"/>
      <c r="J580" s="741" t="s">
        <v>6084</v>
      </c>
      <c r="K580" s="716" t="s">
        <v>201</v>
      </c>
      <c r="L580" s="717" t="s">
        <v>5435</v>
      </c>
      <c r="M580" s="581" t="str">
        <f>VLOOKUP(L580,CódigosRetorno!$A$1:$B$1779,2,FALSE)</f>
        <v>El XML no contiene el tag de Transporte Terrestre - Tipo de documento de identidad del pasajero</v>
      </c>
      <c r="N580" s="580" t="s">
        <v>475</v>
      </c>
      <c r="O580" s="601" t="s">
        <v>185</v>
      </c>
      <c r="P580" s="1357"/>
    </row>
    <row r="581" spans="1:16" ht="36" x14ac:dyDescent="0.25">
      <c r="A581" s="1357"/>
      <c r="B581" s="1542"/>
      <c r="C581" s="1544"/>
      <c r="D581" s="1545"/>
      <c r="E581" s="1545"/>
      <c r="F581" s="1691"/>
      <c r="G581" s="1545"/>
      <c r="H581" s="1544"/>
      <c r="I581" s="1702"/>
      <c r="J581" s="741" t="s">
        <v>6085</v>
      </c>
      <c r="K581" s="716" t="s">
        <v>201</v>
      </c>
      <c r="L581" s="717" t="s">
        <v>5436</v>
      </c>
      <c r="M581" s="581" t="str">
        <f>VLOOKUP(L581,CódigosRetorno!$A$1:$B$1779,2,FALSE)</f>
        <v>El XML no contiene el tag de Transporte Terrestre - Nombres y apellidos del pasajero</v>
      </c>
      <c r="N581" s="580" t="s">
        <v>475</v>
      </c>
      <c r="O581" s="601" t="s">
        <v>185</v>
      </c>
      <c r="P581" s="1357"/>
    </row>
    <row r="582" spans="1:16" ht="36" x14ac:dyDescent="0.25">
      <c r="A582" s="1357"/>
      <c r="B582" s="1542"/>
      <c r="C582" s="1544"/>
      <c r="D582" s="1545"/>
      <c r="E582" s="1545"/>
      <c r="F582" s="1691"/>
      <c r="G582" s="1545"/>
      <c r="H582" s="1544"/>
      <c r="I582" s="1702"/>
      <c r="J582" s="741" t="s">
        <v>6086</v>
      </c>
      <c r="K582" s="716" t="s">
        <v>201</v>
      </c>
      <c r="L582" s="717" t="s">
        <v>5567</v>
      </c>
      <c r="M582" s="581" t="str">
        <f>VLOOKUP(L582,CódigosRetorno!$A$1:$B$1779,2,FALSE)</f>
        <v>El XML no contiene el tag de Transporte Terrestre - Ciudad o lugar de destino - Ubigeo</v>
      </c>
      <c r="N582" s="580" t="s">
        <v>475</v>
      </c>
      <c r="O582" s="601" t="s">
        <v>185</v>
      </c>
      <c r="P582" s="1357"/>
    </row>
    <row r="583" spans="1:16" ht="36" x14ac:dyDescent="0.25">
      <c r="A583" s="1357"/>
      <c r="B583" s="1542"/>
      <c r="C583" s="1544"/>
      <c r="D583" s="1545"/>
      <c r="E583" s="1545"/>
      <c r="F583" s="1691"/>
      <c r="G583" s="1545"/>
      <c r="H583" s="1544"/>
      <c r="I583" s="1702"/>
      <c r="J583" s="741" t="s">
        <v>6087</v>
      </c>
      <c r="K583" s="716" t="s">
        <v>201</v>
      </c>
      <c r="L583" s="717" t="s">
        <v>5437</v>
      </c>
      <c r="M583" s="581" t="str">
        <f>VLOOKUP(L583,CódigosRetorno!$A$1:$B$1779,2,FALSE)</f>
        <v>El XML no contiene el tag de Transporte Terrestre - Ciudad o lugar de destino - Dirección detallada</v>
      </c>
      <c r="N583" s="580" t="s">
        <v>475</v>
      </c>
      <c r="O583" s="601" t="s">
        <v>185</v>
      </c>
      <c r="P583" s="1357"/>
    </row>
    <row r="584" spans="1:16" ht="36" x14ac:dyDescent="0.25">
      <c r="A584" s="1357"/>
      <c r="B584" s="1542"/>
      <c r="C584" s="1544"/>
      <c r="D584" s="1545"/>
      <c r="E584" s="1545"/>
      <c r="F584" s="1691"/>
      <c r="G584" s="1545"/>
      <c r="H584" s="1544"/>
      <c r="I584" s="1702"/>
      <c r="J584" s="741" t="s">
        <v>6088</v>
      </c>
      <c r="K584" s="716" t="s">
        <v>201</v>
      </c>
      <c r="L584" s="717" t="s">
        <v>5438</v>
      </c>
      <c r="M584" s="581" t="str">
        <f>VLOOKUP(L584,CódigosRetorno!$A$1:$B$1779,2,FALSE)</f>
        <v>El XML no contiene el tag de Transporte Terrestre - Ciudad o lugar de origen - Ubigeo</v>
      </c>
      <c r="N584" s="580" t="s">
        <v>475</v>
      </c>
      <c r="O584" s="601" t="s">
        <v>185</v>
      </c>
      <c r="P584" s="1357"/>
    </row>
    <row r="585" spans="1:16" ht="36" x14ac:dyDescent="0.25">
      <c r="A585" s="1357"/>
      <c r="B585" s="1542"/>
      <c r="C585" s="1544"/>
      <c r="D585" s="1545"/>
      <c r="E585" s="1545"/>
      <c r="F585" s="1691"/>
      <c r="G585" s="1545"/>
      <c r="H585" s="1544"/>
      <c r="I585" s="1702"/>
      <c r="J585" s="741" t="s">
        <v>6089</v>
      </c>
      <c r="K585" s="716" t="s">
        <v>201</v>
      </c>
      <c r="L585" s="717" t="s">
        <v>5439</v>
      </c>
      <c r="M585" s="581" t="str">
        <f>VLOOKUP(L585,CódigosRetorno!$A$1:$B$1779,2,FALSE)</f>
        <v>El XML no contiene el tag de Transporte Terrestre - Ciudad o lugar de origen - Dirección detallada</v>
      </c>
      <c r="N585" s="580" t="s">
        <v>475</v>
      </c>
      <c r="O585" s="601" t="s">
        <v>185</v>
      </c>
      <c r="P585" s="1357"/>
    </row>
    <row r="586" spans="1:16" ht="24" x14ac:dyDescent="0.25">
      <c r="A586" s="1357"/>
      <c r="B586" s="1542"/>
      <c r="C586" s="1544"/>
      <c r="D586" s="1545"/>
      <c r="E586" s="1545"/>
      <c r="F586" s="1545"/>
      <c r="G586" s="582" t="s">
        <v>4578</v>
      </c>
      <c r="H586" s="581" t="s">
        <v>4422</v>
      </c>
      <c r="I586" s="582" t="s">
        <v>4420</v>
      </c>
      <c r="J586" s="581" t="s">
        <v>5001</v>
      </c>
      <c r="K586" s="580" t="s">
        <v>1175</v>
      </c>
      <c r="L586" s="597" t="s">
        <v>4934</v>
      </c>
      <c r="M586" s="581" t="str">
        <f>VLOOKUP(L586,CódigosRetorno!$A$1:$B$1779,2,FALSE)</f>
        <v>El dato ingresado como atributo @listName es incorrecto.</v>
      </c>
      <c r="N586" s="580" t="s">
        <v>475</v>
      </c>
      <c r="O586" s="601" t="s">
        <v>185</v>
      </c>
      <c r="P586" s="1357"/>
    </row>
    <row r="587" spans="1:16" ht="24" x14ac:dyDescent="0.25">
      <c r="A587" s="1357"/>
      <c r="B587" s="1542"/>
      <c r="C587" s="1544"/>
      <c r="D587" s="1545"/>
      <c r="E587" s="1545"/>
      <c r="F587" s="1545"/>
      <c r="G587" s="582" t="s">
        <v>4418</v>
      </c>
      <c r="H587" s="581" t="s">
        <v>4419</v>
      </c>
      <c r="I587" s="582" t="s">
        <v>4420</v>
      </c>
      <c r="J587" s="581" t="s">
        <v>4931</v>
      </c>
      <c r="K587" s="597" t="s">
        <v>1175</v>
      </c>
      <c r="L587" s="596" t="s">
        <v>4933</v>
      </c>
      <c r="M587" s="581" t="str">
        <f>VLOOKUP(L587,CódigosRetorno!$A$1:$B$1779,2,FALSE)</f>
        <v>El dato ingresado como atributo @listAgencyName es incorrecto.</v>
      </c>
      <c r="N587" s="580" t="s">
        <v>475</v>
      </c>
      <c r="O587" s="601" t="s">
        <v>185</v>
      </c>
      <c r="P587" s="1357"/>
    </row>
    <row r="588" spans="1:16" ht="48" x14ac:dyDescent="0.25">
      <c r="A588" s="1357"/>
      <c r="B588" s="1542"/>
      <c r="C588" s="1544"/>
      <c r="D588" s="1545"/>
      <c r="E588" s="1545"/>
      <c r="F588" s="1545"/>
      <c r="G588" s="601" t="s">
        <v>4579</v>
      </c>
      <c r="H588" s="420" t="s">
        <v>4424</v>
      </c>
      <c r="I588" s="593" t="s">
        <v>4420</v>
      </c>
      <c r="J588" s="581" t="s">
        <v>5002</v>
      </c>
      <c r="K588" s="597" t="s">
        <v>1175</v>
      </c>
      <c r="L588" s="596" t="s">
        <v>4935</v>
      </c>
      <c r="M588" s="581" t="str">
        <f>VLOOKUP(L588,CódigosRetorno!$A$1:$B$1779,2,FALSE)</f>
        <v>El dato ingresado como atributo @listURI es incorrecto.</v>
      </c>
      <c r="N588" s="580" t="s">
        <v>475</v>
      </c>
      <c r="O588" s="601" t="s">
        <v>185</v>
      </c>
      <c r="P588" s="1357"/>
    </row>
    <row r="589" spans="1:16" ht="35.450000000000003" customHeight="1" x14ac:dyDescent="0.25">
      <c r="A589" s="1357"/>
      <c r="B589" s="1542"/>
      <c r="C589" s="1544"/>
      <c r="D589" s="1545"/>
      <c r="E589" s="1545"/>
      <c r="F589" s="1692" t="s">
        <v>149</v>
      </c>
      <c r="G589" s="1699"/>
      <c r="H589" s="1615" t="s">
        <v>5580</v>
      </c>
      <c r="I589" s="1600">
        <v>1</v>
      </c>
      <c r="J589" s="1279" t="s">
        <v>6555</v>
      </c>
      <c r="K589" s="738" t="s">
        <v>201</v>
      </c>
      <c r="L589" s="733" t="s">
        <v>4315</v>
      </c>
      <c r="M589" s="581" t="str">
        <f>VLOOKUP(L589,CódigosRetorno!$A$1:$B$1779,2,FALSE)</f>
        <v>El XML no contiene tag o no existe información del valor del concepto por linea.</v>
      </c>
      <c r="N589" s="580" t="s">
        <v>475</v>
      </c>
      <c r="O589" s="582" t="s">
        <v>185</v>
      </c>
      <c r="P589" s="1357"/>
    </row>
    <row r="590" spans="1:16" ht="36" x14ac:dyDescent="0.25">
      <c r="A590" s="1357"/>
      <c r="B590" s="1542"/>
      <c r="C590" s="1544"/>
      <c r="D590" s="1545"/>
      <c r="E590" s="1701"/>
      <c r="F590" s="1693"/>
      <c r="G590" s="1700"/>
      <c r="H590" s="1617"/>
      <c r="I590" s="1602"/>
      <c r="J590" s="731" t="s">
        <v>5669</v>
      </c>
      <c r="K590" s="580" t="s">
        <v>1175</v>
      </c>
      <c r="L590" s="597" t="s">
        <v>5315</v>
      </c>
      <c r="M590" s="581" t="str">
        <f>VLOOKUP(L590,CódigosRetorno!$A$1:$B$1779,2,FALSE)</f>
        <v>El dato ingresado como valor del concepto de la linea no cumple con el formato establecido.</v>
      </c>
      <c r="N590" s="580" t="s">
        <v>475</v>
      </c>
      <c r="O590" s="582" t="s">
        <v>185</v>
      </c>
      <c r="P590" s="1357"/>
    </row>
    <row r="591" spans="1:16" ht="36" x14ac:dyDescent="0.25">
      <c r="A591" s="1357"/>
      <c r="B591" s="1542"/>
      <c r="C591" s="1544"/>
      <c r="D591" s="1545"/>
      <c r="E591" s="1701"/>
      <c r="F591" s="599" t="s">
        <v>149</v>
      </c>
      <c r="G591" s="103"/>
      <c r="H591" s="421" t="s">
        <v>5581</v>
      </c>
      <c r="I591" s="595"/>
      <c r="J591" s="581" t="s">
        <v>5637</v>
      </c>
      <c r="K591" s="580" t="s">
        <v>1175</v>
      </c>
      <c r="L591" s="597" t="s">
        <v>5315</v>
      </c>
      <c r="M591" s="581" t="str">
        <f>VLOOKUP(L591,CódigosRetorno!$A$1:$B$1779,2,FALSE)</f>
        <v>El dato ingresado como valor del concepto de la linea no cumple con el formato establecido.</v>
      </c>
      <c r="N591" s="580" t="s">
        <v>475</v>
      </c>
      <c r="O591" s="582" t="s">
        <v>185</v>
      </c>
      <c r="P591" s="1357"/>
    </row>
    <row r="592" spans="1:16" ht="36" x14ac:dyDescent="0.25">
      <c r="A592" s="1357"/>
      <c r="B592" s="1542"/>
      <c r="C592" s="1544"/>
      <c r="D592" s="1545"/>
      <c r="E592" s="1701"/>
      <c r="F592" s="599" t="s">
        <v>12</v>
      </c>
      <c r="G592" s="103"/>
      <c r="H592" s="421" t="s">
        <v>5582</v>
      </c>
      <c r="I592" s="595"/>
      <c r="J592" s="581" t="s">
        <v>5638</v>
      </c>
      <c r="K592" s="580" t="s">
        <v>1175</v>
      </c>
      <c r="L592" s="597" t="s">
        <v>5315</v>
      </c>
      <c r="M592" s="581" t="str">
        <f>VLOOKUP(L592,CódigosRetorno!$A$1:$B$1779,2,FALSE)</f>
        <v>El dato ingresado como valor del concepto de la linea no cumple con el formato establecido.</v>
      </c>
      <c r="N592" s="580" t="s">
        <v>475</v>
      </c>
      <c r="O592" s="582" t="s">
        <v>185</v>
      </c>
      <c r="P592" s="1357"/>
    </row>
    <row r="593" spans="1:16" ht="36" x14ac:dyDescent="0.25">
      <c r="A593" s="1357"/>
      <c r="B593" s="1542"/>
      <c r="C593" s="1544"/>
      <c r="D593" s="1545"/>
      <c r="E593" s="1701"/>
      <c r="F593" s="599" t="s">
        <v>47</v>
      </c>
      <c r="G593" s="103" t="s">
        <v>2640</v>
      </c>
      <c r="H593" s="421" t="s">
        <v>5583</v>
      </c>
      <c r="I593" s="595"/>
      <c r="J593" s="581" t="s">
        <v>5639</v>
      </c>
      <c r="K593" s="580" t="s">
        <v>1175</v>
      </c>
      <c r="L593" s="597" t="s">
        <v>5315</v>
      </c>
      <c r="M593" s="581" t="str">
        <f>VLOOKUP(L593,CódigosRetorno!$A$1:$B$1779,2,FALSE)</f>
        <v>El dato ingresado como valor del concepto de la linea no cumple con el formato establecido.</v>
      </c>
      <c r="N593" s="580" t="s">
        <v>475</v>
      </c>
      <c r="O593" s="582" t="s">
        <v>5683</v>
      </c>
      <c r="P593" s="1357"/>
    </row>
    <row r="594" spans="1:16" ht="36" x14ac:dyDescent="0.25">
      <c r="A594" s="1357"/>
      <c r="B594" s="1542"/>
      <c r="C594" s="1544"/>
      <c r="D594" s="1545"/>
      <c r="E594" s="1701"/>
      <c r="F594" s="599" t="s">
        <v>4444</v>
      </c>
      <c r="G594" s="103"/>
      <c r="H594" s="421" t="s">
        <v>5584</v>
      </c>
      <c r="I594" s="595"/>
      <c r="J594" s="581" t="s">
        <v>5640</v>
      </c>
      <c r="K594" s="580" t="s">
        <v>1175</v>
      </c>
      <c r="L594" s="597" t="s">
        <v>5315</v>
      </c>
      <c r="M594" s="581" t="str">
        <f>VLOOKUP(L594,CódigosRetorno!$A$1:$B$1779,2,FALSE)</f>
        <v>El dato ingresado como valor del concepto de la linea no cumple con el formato establecido.</v>
      </c>
      <c r="N594" s="580" t="s">
        <v>475</v>
      </c>
      <c r="O594" s="582" t="s">
        <v>185</v>
      </c>
      <c r="P594" s="1357"/>
    </row>
    <row r="595" spans="1:16" ht="36" x14ac:dyDescent="0.25">
      <c r="A595" s="1357"/>
      <c r="B595" s="1542"/>
      <c r="C595" s="1544"/>
      <c r="D595" s="1545"/>
      <c r="E595" s="1701"/>
      <c r="F595" s="599" t="s">
        <v>49</v>
      </c>
      <c r="G595" s="103" t="s">
        <v>2630</v>
      </c>
      <c r="H595" s="421" t="s">
        <v>5585</v>
      </c>
      <c r="I595" s="595"/>
      <c r="J595" s="581" t="s">
        <v>5641</v>
      </c>
      <c r="K595" s="580" t="s">
        <v>1175</v>
      </c>
      <c r="L595" s="597" t="s">
        <v>5315</v>
      </c>
      <c r="M595" s="581" t="str">
        <f>VLOOKUP(L595,CódigosRetorno!$A$1:$B$1779,2,FALSE)</f>
        <v>El dato ingresado como valor del concepto de la linea no cumple con el formato establecido.</v>
      </c>
      <c r="N595" s="580" t="s">
        <v>475</v>
      </c>
      <c r="O595" s="582" t="s">
        <v>5671</v>
      </c>
      <c r="P595" s="1357"/>
    </row>
    <row r="596" spans="1:16" ht="36" x14ac:dyDescent="0.25">
      <c r="A596" s="1357"/>
      <c r="B596" s="1542"/>
      <c r="C596" s="1544"/>
      <c r="D596" s="1545"/>
      <c r="E596" s="1701"/>
      <c r="F596" s="599" t="s">
        <v>4444</v>
      </c>
      <c r="G596" s="103"/>
      <c r="H596" s="421" t="s">
        <v>5586</v>
      </c>
      <c r="I596" s="595"/>
      <c r="J596" s="581" t="s">
        <v>5642</v>
      </c>
      <c r="K596" s="580" t="s">
        <v>1175</v>
      </c>
      <c r="L596" s="597" t="s">
        <v>5315</v>
      </c>
      <c r="M596" s="581" t="str">
        <f>VLOOKUP(L596,CódigosRetorno!$A$1:$B$1779,2,FALSE)</f>
        <v>El dato ingresado como valor del concepto de la linea no cumple con el formato establecido.</v>
      </c>
      <c r="N596" s="580" t="s">
        <v>475</v>
      </c>
      <c r="O596" s="582" t="s">
        <v>185</v>
      </c>
      <c r="P596" s="1357"/>
    </row>
    <row r="597" spans="1:16" ht="36" x14ac:dyDescent="0.25">
      <c r="A597" s="1357"/>
      <c r="B597" s="1542"/>
      <c r="C597" s="1544"/>
      <c r="D597" s="1545"/>
      <c r="E597" s="1701"/>
      <c r="F597" s="599" t="s">
        <v>49</v>
      </c>
      <c r="G597" s="103" t="s">
        <v>2630</v>
      </c>
      <c r="H597" s="421" t="s">
        <v>5587</v>
      </c>
      <c r="I597" s="595"/>
      <c r="J597" s="581" t="s">
        <v>5643</v>
      </c>
      <c r="K597" s="580" t="s">
        <v>1175</v>
      </c>
      <c r="L597" s="597" t="s">
        <v>5315</v>
      </c>
      <c r="M597" s="581" t="str">
        <f>VLOOKUP(L597,CódigosRetorno!$A$1:$B$1779,2,FALSE)</f>
        <v>El dato ingresado como valor del concepto de la linea no cumple con el formato establecido.</v>
      </c>
      <c r="N597" s="580" t="s">
        <v>475</v>
      </c>
      <c r="O597" s="582" t="s">
        <v>5671</v>
      </c>
      <c r="P597" s="1357"/>
    </row>
    <row r="598" spans="1:16" ht="36" x14ac:dyDescent="0.25">
      <c r="A598" s="1357"/>
      <c r="B598" s="1542"/>
      <c r="C598" s="1544"/>
      <c r="D598" s="1545"/>
      <c r="E598" s="1701"/>
      <c r="F598" s="600" t="s">
        <v>4444</v>
      </c>
      <c r="G598" s="419"/>
      <c r="H598" s="422" t="s">
        <v>5588</v>
      </c>
      <c r="I598" s="598"/>
      <c r="J598" s="581" t="s">
        <v>5644</v>
      </c>
      <c r="K598" s="580" t="s">
        <v>1175</v>
      </c>
      <c r="L598" s="597" t="s">
        <v>5315</v>
      </c>
      <c r="M598" s="581" t="str">
        <f>VLOOKUP(L598,CódigosRetorno!$A$1:$B$1779,2,FALSE)</f>
        <v>El dato ingresado como valor del concepto de la linea no cumple con el formato establecido.</v>
      </c>
      <c r="N598" s="580" t="s">
        <v>475</v>
      </c>
      <c r="O598" s="582" t="s">
        <v>185</v>
      </c>
      <c r="P598" s="1357"/>
    </row>
    <row r="599" spans="1:16" ht="36" x14ac:dyDescent="0.25">
      <c r="A599" s="1357"/>
      <c r="B599" s="1542">
        <v>86</v>
      </c>
      <c r="C599" s="1544" t="s">
        <v>189</v>
      </c>
      <c r="D599" s="1545" t="s">
        <v>15</v>
      </c>
      <c r="E599" s="1545" t="s">
        <v>9</v>
      </c>
      <c r="F599" s="600" t="s">
        <v>5</v>
      </c>
      <c r="G599" s="592" t="s">
        <v>4576</v>
      </c>
      <c r="H599" s="590" t="s">
        <v>4712</v>
      </c>
      <c r="I599" s="598">
        <v>1</v>
      </c>
      <c r="J599" s="731" t="s">
        <v>5837</v>
      </c>
      <c r="K599" s="580" t="s">
        <v>1175</v>
      </c>
      <c r="L599" s="597" t="s">
        <v>4383</v>
      </c>
      <c r="M599" s="581" t="str">
        <f>VLOOKUP(L599,CódigosRetorno!$A$1:$B$1779,2,FALSE)</f>
        <v>No existe información en el nombre del concepto.</v>
      </c>
      <c r="N599" s="580" t="s">
        <v>475</v>
      </c>
      <c r="O599" s="582" t="s">
        <v>185</v>
      </c>
      <c r="P599" s="1357"/>
    </row>
    <row r="600" spans="1:16" ht="36" x14ac:dyDescent="0.25">
      <c r="A600" s="1357"/>
      <c r="B600" s="1542"/>
      <c r="C600" s="1544"/>
      <c r="D600" s="1545"/>
      <c r="E600" s="1545"/>
      <c r="F600" s="1691" t="s">
        <v>44</v>
      </c>
      <c r="G600" s="1545" t="s">
        <v>4576</v>
      </c>
      <c r="H600" s="1542" t="s">
        <v>4713</v>
      </c>
      <c r="I600" s="1702">
        <v>1</v>
      </c>
      <c r="J600" s="581" t="s">
        <v>5050</v>
      </c>
      <c r="K600" s="597" t="s">
        <v>1175</v>
      </c>
      <c r="L600" s="596" t="s">
        <v>5293</v>
      </c>
      <c r="M600" s="581" t="str">
        <f>VLOOKUP(L600,CódigosRetorno!$A$1:$B$1779,2,FALSE)</f>
        <v>El dato ingresado como codigo de identificación de concepto tributario no es valido (catalogo nro 55)</v>
      </c>
      <c r="N600" s="580" t="s">
        <v>475</v>
      </c>
      <c r="O600" s="582" t="s">
        <v>5675</v>
      </c>
      <c r="P600" s="1357"/>
    </row>
    <row r="601" spans="1:16" ht="36" x14ac:dyDescent="0.25">
      <c r="A601" s="1357"/>
      <c r="B601" s="1542"/>
      <c r="C601" s="1544"/>
      <c r="D601" s="1545"/>
      <c r="E601" s="1545"/>
      <c r="F601" s="1691"/>
      <c r="G601" s="1545"/>
      <c r="H601" s="1542"/>
      <c r="I601" s="1702"/>
      <c r="J601" s="741" t="s">
        <v>6121</v>
      </c>
      <c r="K601" s="716" t="s">
        <v>201</v>
      </c>
      <c r="L601" s="717" t="s">
        <v>5440</v>
      </c>
      <c r="M601" s="581" t="str">
        <f>VLOOKUP(L601,CódigosRetorno!$A$1:$B$1779,2,FALSE)</f>
        <v>El XML no contiene el tag de Transporte Terrestre - Fecha de inicio programado</v>
      </c>
      <c r="N601" s="580" t="s">
        <v>475</v>
      </c>
      <c r="O601" s="582" t="s">
        <v>5675</v>
      </c>
      <c r="P601" s="1357"/>
    </row>
    <row r="602" spans="1:16" ht="24" x14ac:dyDescent="0.25">
      <c r="A602" s="1357"/>
      <c r="B602" s="1542"/>
      <c r="C602" s="1544"/>
      <c r="D602" s="1545"/>
      <c r="E602" s="1545"/>
      <c r="F602" s="1545"/>
      <c r="G602" s="582" t="s">
        <v>4578</v>
      </c>
      <c r="H602" s="581" t="s">
        <v>4422</v>
      </c>
      <c r="I602" s="582" t="s">
        <v>4420</v>
      </c>
      <c r="J602" s="581" t="s">
        <v>5001</v>
      </c>
      <c r="K602" s="580" t="s">
        <v>1175</v>
      </c>
      <c r="L602" s="597" t="s">
        <v>4934</v>
      </c>
      <c r="M602" s="581" t="str">
        <f>VLOOKUP(L602,CódigosRetorno!$A$1:$B$1779,2,FALSE)</f>
        <v>El dato ingresado como atributo @listName es incorrecto.</v>
      </c>
      <c r="N602" s="580" t="s">
        <v>475</v>
      </c>
      <c r="O602" s="601" t="s">
        <v>185</v>
      </c>
      <c r="P602" s="1357"/>
    </row>
    <row r="603" spans="1:16" ht="24" x14ac:dyDescent="0.25">
      <c r="A603" s="1357"/>
      <c r="B603" s="1542"/>
      <c r="C603" s="1544"/>
      <c r="D603" s="1545"/>
      <c r="E603" s="1545"/>
      <c r="F603" s="1545"/>
      <c r="G603" s="582" t="s">
        <v>4418</v>
      </c>
      <c r="H603" s="581" t="s">
        <v>4419</v>
      </c>
      <c r="I603" s="582" t="s">
        <v>4420</v>
      </c>
      <c r="J603" s="581" t="s">
        <v>4931</v>
      </c>
      <c r="K603" s="597" t="s">
        <v>1175</v>
      </c>
      <c r="L603" s="596" t="s">
        <v>4933</v>
      </c>
      <c r="M603" s="581" t="str">
        <f>VLOOKUP(L603,CódigosRetorno!$A$1:$B$1779,2,FALSE)</f>
        <v>El dato ingresado como atributo @listAgencyName es incorrecto.</v>
      </c>
      <c r="N603" s="580" t="s">
        <v>475</v>
      </c>
      <c r="O603" s="601" t="s">
        <v>185</v>
      </c>
      <c r="P603" s="1357"/>
    </row>
    <row r="604" spans="1:16" ht="48" x14ac:dyDescent="0.25">
      <c r="A604" s="1357"/>
      <c r="B604" s="1542"/>
      <c r="C604" s="1544"/>
      <c r="D604" s="1545"/>
      <c r="E604" s="1545"/>
      <c r="F604" s="1545"/>
      <c r="G604" s="601" t="s">
        <v>4579</v>
      </c>
      <c r="H604" s="603" t="s">
        <v>4424</v>
      </c>
      <c r="I604" s="582" t="s">
        <v>4420</v>
      </c>
      <c r="J604" s="581" t="s">
        <v>5002</v>
      </c>
      <c r="K604" s="597" t="s">
        <v>1175</v>
      </c>
      <c r="L604" s="596" t="s">
        <v>4935</v>
      </c>
      <c r="M604" s="581" t="str">
        <f>VLOOKUP(L604,CódigosRetorno!$A$1:$B$1779,2,FALSE)</f>
        <v>El dato ingresado como atributo @listURI es incorrecto.</v>
      </c>
      <c r="N604" s="580" t="s">
        <v>475</v>
      </c>
      <c r="O604" s="601" t="s">
        <v>185</v>
      </c>
      <c r="P604" s="1357"/>
    </row>
    <row r="605" spans="1:16" ht="36" x14ac:dyDescent="0.25">
      <c r="A605" s="1357"/>
      <c r="B605" s="1542"/>
      <c r="C605" s="1544"/>
      <c r="D605" s="1545"/>
      <c r="E605" s="1545"/>
      <c r="F605" s="580" t="s">
        <v>148</v>
      </c>
      <c r="G605" s="580" t="s">
        <v>25</v>
      </c>
      <c r="H605" s="581" t="s">
        <v>4714</v>
      </c>
      <c r="I605" s="601">
        <v>1</v>
      </c>
      <c r="J605" s="581" t="s">
        <v>5433</v>
      </c>
      <c r="K605" s="580" t="s">
        <v>201</v>
      </c>
      <c r="L605" s="597" t="s">
        <v>4316</v>
      </c>
      <c r="M605" s="581" t="str">
        <f>VLOOKUP(L605,CódigosRetorno!$A$1:$B$1779,2,FALSE)</f>
        <v>El XML no contiene tag de la fecha del concepto por linea.</v>
      </c>
      <c r="N605" s="580" t="s">
        <v>475</v>
      </c>
      <c r="O605" s="601" t="s">
        <v>185</v>
      </c>
      <c r="P605" s="1357"/>
    </row>
    <row r="606" spans="1:16" ht="36" x14ac:dyDescent="0.25">
      <c r="A606" s="1357"/>
      <c r="B606" s="1542">
        <f>B599+1</f>
        <v>87</v>
      </c>
      <c r="C606" s="1544" t="s">
        <v>190</v>
      </c>
      <c r="D606" s="1545" t="s">
        <v>15</v>
      </c>
      <c r="E606" s="1545" t="s">
        <v>9</v>
      </c>
      <c r="F606" s="582" t="s">
        <v>5</v>
      </c>
      <c r="G606" s="580" t="s">
        <v>4576</v>
      </c>
      <c r="H606" s="581" t="s">
        <v>4712</v>
      </c>
      <c r="I606" s="601">
        <v>1</v>
      </c>
      <c r="J606" s="731" t="s">
        <v>5837</v>
      </c>
      <c r="K606" s="580" t="s">
        <v>1175</v>
      </c>
      <c r="L606" s="597" t="s">
        <v>4383</v>
      </c>
      <c r="M606" s="581" t="str">
        <f>VLOOKUP(L606,CódigosRetorno!$A$1:$B$1779,2,FALSE)</f>
        <v>No existe información en el nombre del concepto.</v>
      </c>
      <c r="N606" s="580" t="s">
        <v>475</v>
      </c>
      <c r="O606" s="582" t="s">
        <v>185</v>
      </c>
      <c r="P606" s="1357"/>
    </row>
    <row r="607" spans="1:16" ht="36" x14ac:dyDescent="0.25">
      <c r="A607" s="1357"/>
      <c r="B607" s="1542"/>
      <c r="C607" s="1544"/>
      <c r="D607" s="1545"/>
      <c r="E607" s="1545"/>
      <c r="F607" s="1691" t="s">
        <v>44</v>
      </c>
      <c r="G607" s="1545" t="s">
        <v>4576</v>
      </c>
      <c r="H607" s="1544" t="s">
        <v>4713</v>
      </c>
      <c r="I607" s="1702">
        <v>1</v>
      </c>
      <c r="J607" s="581" t="s">
        <v>5050</v>
      </c>
      <c r="K607" s="597" t="s">
        <v>1175</v>
      </c>
      <c r="L607" s="596" t="s">
        <v>5293</v>
      </c>
      <c r="M607" s="581" t="str">
        <f>VLOOKUP(L607,CódigosRetorno!$A$1:$B$1779,2,FALSE)</f>
        <v>El dato ingresado como codigo de identificación de concepto tributario no es valido (catalogo nro 55)</v>
      </c>
      <c r="N607" s="580" t="s">
        <v>475</v>
      </c>
      <c r="O607" s="582" t="s">
        <v>5675</v>
      </c>
      <c r="P607" s="1357"/>
    </row>
    <row r="608" spans="1:16" ht="36" x14ac:dyDescent="0.25">
      <c r="A608" s="1357"/>
      <c r="B608" s="1542"/>
      <c r="C608" s="1544"/>
      <c r="D608" s="1545"/>
      <c r="E608" s="1545"/>
      <c r="F608" s="1691"/>
      <c r="G608" s="1545"/>
      <c r="H608" s="1544"/>
      <c r="I608" s="1702"/>
      <c r="J608" s="741" t="s">
        <v>6122</v>
      </c>
      <c r="K608" s="716" t="s">
        <v>201</v>
      </c>
      <c r="L608" s="717" t="s">
        <v>5441</v>
      </c>
      <c r="M608" s="581" t="str">
        <f>VLOOKUP(L608,CódigosRetorno!$A$1:$B$1779,2,FALSE)</f>
        <v>El XML no contiene el tag de Transporte Terrestre - Hora de inicio programado</v>
      </c>
      <c r="N608" s="580" t="s">
        <v>475</v>
      </c>
      <c r="O608" s="582" t="s">
        <v>5675</v>
      </c>
      <c r="P608" s="1357"/>
    </row>
    <row r="609" spans="1:16" ht="24" x14ac:dyDescent="0.25">
      <c r="A609" s="1357"/>
      <c r="B609" s="1542"/>
      <c r="C609" s="1544"/>
      <c r="D609" s="1545"/>
      <c r="E609" s="1545"/>
      <c r="F609" s="1691"/>
      <c r="G609" s="582" t="s">
        <v>4578</v>
      </c>
      <c r="H609" s="581" t="s">
        <v>4422</v>
      </c>
      <c r="I609" s="582" t="s">
        <v>4420</v>
      </c>
      <c r="J609" s="581" t="s">
        <v>5001</v>
      </c>
      <c r="K609" s="580" t="s">
        <v>1175</v>
      </c>
      <c r="L609" s="597" t="s">
        <v>4934</v>
      </c>
      <c r="M609" s="581" t="str">
        <f>VLOOKUP(L609,CódigosRetorno!$A$1:$B$1779,2,FALSE)</f>
        <v>El dato ingresado como atributo @listName es incorrecto.</v>
      </c>
      <c r="N609" s="580" t="s">
        <v>475</v>
      </c>
      <c r="O609" s="601" t="s">
        <v>185</v>
      </c>
      <c r="P609" s="1357"/>
    </row>
    <row r="610" spans="1:16" ht="24" x14ac:dyDescent="0.25">
      <c r="A610" s="1357"/>
      <c r="B610" s="1542"/>
      <c r="C610" s="1544"/>
      <c r="D610" s="1545"/>
      <c r="E610" s="1545"/>
      <c r="F610" s="1691"/>
      <c r="G610" s="582" t="s">
        <v>4418</v>
      </c>
      <c r="H610" s="581" t="s">
        <v>4419</v>
      </c>
      <c r="I610" s="582" t="s">
        <v>4420</v>
      </c>
      <c r="J610" s="581" t="s">
        <v>4931</v>
      </c>
      <c r="K610" s="597" t="s">
        <v>1175</v>
      </c>
      <c r="L610" s="596" t="s">
        <v>4933</v>
      </c>
      <c r="M610" s="581" t="str">
        <f>VLOOKUP(L610,CódigosRetorno!$A$1:$B$1779,2,FALSE)</f>
        <v>El dato ingresado como atributo @listAgencyName es incorrecto.</v>
      </c>
      <c r="N610" s="580" t="s">
        <v>475</v>
      </c>
      <c r="O610" s="601" t="s">
        <v>185</v>
      </c>
      <c r="P610" s="1357"/>
    </row>
    <row r="611" spans="1:16" ht="48" x14ac:dyDescent="0.25">
      <c r="A611" s="1357"/>
      <c r="B611" s="1542"/>
      <c r="C611" s="1544"/>
      <c r="D611" s="1545"/>
      <c r="E611" s="1545"/>
      <c r="F611" s="1691"/>
      <c r="G611" s="601" t="s">
        <v>4579</v>
      </c>
      <c r="H611" s="603" t="s">
        <v>4424</v>
      </c>
      <c r="I611" s="582" t="s">
        <v>4420</v>
      </c>
      <c r="J611" s="581" t="s">
        <v>5002</v>
      </c>
      <c r="K611" s="597" t="s">
        <v>1175</v>
      </c>
      <c r="L611" s="596" t="s">
        <v>4935</v>
      </c>
      <c r="M611" s="581" t="str">
        <f>VLOOKUP(L611,CódigosRetorno!$A$1:$B$1779,2,FALSE)</f>
        <v>El dato ingresado como atributo @listURI es incorrecto.</v>
      </c>
      <c r="N611" s="580" t="s">
        <v>475</v>
      </c>
      <c r="O611" s="601" t="s">
        <v>185</v>
      </c>
      <c r="P611" s="1357"/>
    </row>
    <row r="612" spans="1:16" ht="36" x14ac:dyDescent="0.25">
      <c r="A612" s="1357"/>
      <c r="B612" s="1542"/>
      <c r="C612" s="1544"/>
      <c r="D612" s="1545"/>
      <c r="E612" s="1545"/>
      <c r="F612" s="597" t="s">
        <v>181</v>
      </c>
      <c r="G612" s="597" t="s">
        <v>2980</v>
      </c>
      <c r="H612" s="1069" t="s">
        <v>5589</v>
      </c>
      <c r="I612" s="601">
        <v>1</v>
      </c>
      <c r="J612" s="581" t="s">
        <v>5432</v>
      </c>
      <c r="K612" s="580" t="s">
        <v>201</v>
      </c>
      <c r="L612" s="597" t="s">
        <v>5376</v>
      </c>
      <c r="M612" s="581" t="str">
        <f>VLOOKUP(L612,CódigosRetorno!$A$1:$B$1779,2,FALSE)</f>
        <v>El XML no contiene tag de la Hora del concepto por linea.</v>
      </c>
      <c r="N612" s="580" t="s">
        <v>475</v>
      </c>
      <c r="O612" s="601" t="s">
        <v>185</v>
      </c>
      <c r="P612" s="1357"/>
    </row>
    <row r="613" spans="1:16" s="464" customFormat="1" x14ac:dyDescent="0.25">
      <c r="A613" s="1357"/>
      <c r="B613" s="277" t="s">
        <v>4715</v>
      </c>
      <c r="C613" s="278"/>
      <c r="D613" s="321"/>
      <c r="E613" s="271"/>
      <c r="F613" s="272" t="s">
        <v>185</v>
      </c>
      <c r="G613" s="272" t="s">
        <v>185</v>
      </c>
      <c r="H613" s="273" t="s">
        <v>185</v>
      </c>
      <c r="I613" s="272"/>
      <c r="J613" s="268" t="s">
        <v>185</v>
      </c>
      <c r="K613" s="275" t="s">
        <v>185</v>
      </c>
      <c r="L613" s="280" t="s">
        <v>185</v>
      </c>
      <c r="M613" s="268" t="s">
        <v>185</v>
      </c>
      <c r="N613" s="274" t="s">
        <v>185</v>
      </c>
      <c r="O613" s="276" t="s">
        <v>185</v>
      </c>
      <c r="P613" s="1358"/>
    </row>
    <row r="614" spans="1:16" s="464" customFormat="1" ht="36" x14ac:dyDescent="0.25">
      <c r="A614" s="1357"/>
      <c r="B614" s="1542">
        <f>B606+1</f>
        <v>88</v>
      </c>
      <c r="C614" s="1544" t="s">
        <v>4716</v>
      </c>
      <c r="D614" s="1545" t="s">
        <v>3</v>
      </c>
      <c r="E614" s="1545" t="s">
        <v>9</v>
      </c>
      <c r="F614" s="1691" t="s">
        <v>13</v>
      </c>
      <c r="G614" s="1542" t="s">
        <v>4717</v>
      </c>
      <c r="H614" s="1544" t="s">
        <v>4718</v>
      </c>
      <c r="I614" s="1542">
        <v>1</v>
      </c>
      <c r="J614" s="581" t="s">
        <v>6079</v>
      </c>
      <c r="K614" s="580" t="s">
        <v>201</v>
      </c>
      <c r="L614" s="597" t="s">
        <v>5296</v>
      </c>
      <c r="M614" s="581" t="str">
        <f>VLOOKUP(L614,CódigosRetorno!$A$1:$B$1779,2,FALSE)</f>
        <v>El XML no contiene el tag o no existe información del Codigo de BBSS de detracción para el tipo de operación.</v>
      </c>
      <c r="N614" s="580" t="s">
        <v>475</v>
      </c>
      <c r="O614" s="601" t="s">
        <v>185</v>
      </c>
      <c r="P614" s="1358"/>
    </row>
    <row r="615" spans="1:16" s="464" customFormat="1" ht="36" x14ac:dyDescent="0.25">
      <c r="A615" s="1357"/>
      <c r="B615" s="1542"/>
      <c r="C615" s="1544"/>
      <c r="D615" s="1545"/>
      <c r="E615" s="1545"/>
      <c r="F615" s="1691"/>
      <c r="G615" s="1542"/>
      <c r="H615" s="1544"/>
      <c r="I615" s="1542"/>
      <c r="J615" s="581" t="s">
        <v>6080</v>
      </c>
      <c r="K615" s="580" t="s">
        <v>201</v>
      </c>
      <c r="L615" s="597" t="s">
        <v>5297</v>
      </c>
      <c r="M615" s="581" t="str">
        <f>VLOOKUP(L615,CódigosRetorno!$A$1:$B$1779,2,FALSE)</f>
        <v>El XML contiene información de codigo de bien y servicio de detracción que no corresponde al tipo de operación.</v>
      </c>
      <c r="N615" s="580" t="s">
        <v>475</v>
      </c>
      <c r="O615" s="601" t="s">
        <v>185</v>
      </c>
      <c r="P615" s="1358"/>
    </row>
    <row r="616" spans="1:16" s="464" customFormat="1" ht="24" x14ac:dyDescent="0.25">
      <c r="A616" s="1357"/>
      <c r="B616" s="1542"/>
      <c r="C616" s="1544"/>
      <c r="D616" s="1545"/>
      <c r="E616" s="1545"/>
      <c r="F616" s="1691"/>
      <c r="G616" s="1542"/>
      <c r="H616" s="1544"/>
      <c r="I616" s="1542"/>
      <c r="J616" s="581" t="s">
        <v>3390</v>
      </c>
      <c r="K616" s="580" t="s">
        <v>201</v>
      </c>
      <c r="L616" s="597" t="s">
        <v>4268</v>
      </c>
      <c r="M616" s="581" t="str">
        <f>VLOOKUP(L616,CódigosRetorno!$A$1:$B$1779,2,FALSE)</f>
        <v>El codigo de bien o servicio sujeto a detracción no existe en el listado.</v>
      </c>
      <c r="N616" s="580" t="s">
        <v>475</v>
      </c>
      <c r="O616" s="582" t="s">
        <v>5686</v>
      </c>
      <c r="P616" s="1358"/>
    </row>
    <row r="617" spans="1:16" s="464" customFormat="1" ht="36" x14ac:dyDescent="0.25">
      <c r="A617" s="1357"/>
      <c r="B617" s="1542"/>
      <c r="C617" s="1544"/>
      <c r="D617" s="1545"/>
      <c r="E617" s="1545"/>
      <c r="F617" s="1691"/>
      <c r="G617" s="1542"/>
      <c r="H617" s="1544"/>
      <c r="I617" s="1542"/>
      <c r="J617" s="581" t="s">
        <v>5749</v>
      </c>
      <c r="K617" s="580" t="s">
        <v>201</v>
      </c>
      <c r="L617" s="597" t="s">
        <v>5298</v>
      </c>
      <c r="M617" s="581" t="str">
        <f>VLOOKUP(L617,CódigosRetorno!$A$1:$B$1779,2,FALSE)</f>
        <v>El dato ingresado como codigo de BBSS de detracción no corresponde al valor esperado.</v>
      </c>
      <c r="N617" s="580" t="s">
        <v>475</v>
      </c>
      <c r="O617" s="601" t="s">
        <v>185</v>
      </c>
      <c r="P617" s="1358"/>
    </row>
    <row r="618" spans="1:16" s="464" customFormat="1" ht="36" x14ac:dyDescent="0.25">
      <c r="A618" s="1357"/>
      <c r="B618" s="1542"/>
      <c r="C618" s="1544"/>
      <c r="D618" s="1545"/>
      <c r="E618" s="1545"/>
      <c r="F618" s="1691"/>
      <c r="G618" s="1542"/>
      <c r="H618" s="1544"/>
      <c r="I618" s="1542"/>
      <c r="J618" s="1131" t="s">
        <v>6505</v>
      </c>
      <c r="K618" s="580" t="s">
        <v>201</v>
      </c>
      <c r="L618" s="597" t="s">
        <v>5298</v>
      </c>
      <c r="M618" s="581" t="str">
        <f>VLOOKUP(L618,CódigosRetorno!$A$1:$B$1779,2,FALSE)</f>
        <v>El dato ingresado como codigo de BBSS de detracción no corresponde al valor esperado.</v>
      </c>
      <c r="N618" s="580" t="s">
        <v>475</v>
      </c>
      <c r="O618" s="601" t="s">
        <v>185</v>
      </c>
      <c r="P618" s="1358"/>
    </row>
    <row r="619" spans="1:16" s="464" customFormat="1" ht="36" x14ac:dyDescent="0.25">
      <c r="A619" s="1357"/>
      <c r="B619" s="1542"/>
      <c r="C619" s="1544"/>
      <c r="D619" s="1545"/>
      <c r="E619" s="1545"/>
      <c r="F619" s="1691"/>
      <c r="G619" s="1542"/>
      <c r="H619" s="1544"/>
      <c r="I619" s="1542"/>
      <c r="J619" s="581" t="s">
        <v>5750</v>
      </c>
      <c r="K619" s="580" t="s">
        <v>201</v>
      </c>
      <c r="L619" s="597" t="s">
        <v>5298</v>
      </c>
      <c r="M619" s="581" t="str">
        <f>VLOOKUP(L619,CódigosRetorno!$A$1:$B$1779,2,FALSE)</f>
        <v>El dato ingresado como codigo de BBSS de detracción no corresponde al valor esperado.</v>
      </c>
      <c r="N619" s="580" t="s">
        <v>475</v>
      </c>
      <c r="O619" s="601" t="s">
        <v>185</v>
      </c>
      <c r="P619" s="1358"/>
    </row>
    <row r="620" spans="1:16" s="464" customFormat="1" ht="24" x14ac:dyDescent="0.25">
      <c r="A620" s="1357"/>
      <c r="B620" s="1542"/>
      <c r="C620" s="1544"/>
      <c r="D620" s="1545"/>
      <c r="E620" s="1545"/>
      <c r="F620" s="1691"/>
      <c r="G620" s="582" t="s">
        <v>4719</v>
      </c>
      <c r="H620" s="581" t="s">
        <v>4436</v>
      </c>
      <c r="I620" s="582" t="s">
        <v>4420</v>
      </c>
      <c r="J620" s="581" t="s">
        <v>5025</v>
      </c>
      <c r="K620" s="738" t="s">
        <v>1175</v>
      </c>
      <c r="L620" s="733" t="s">
        <v>4939</v>
      </c>
      <c r="M620" s="581" t="str">
        <f>VLOOKUP(L620,CódigosRetorno!$A$1:$B$1779,2,FALSE)</f>
        <v>El dato ingresado como atributo @schemeName es incorrecto.</v>
      </c>
      <c r="N620" s="580" t="s">
        <v>475</v>
      </c>
      <c r="O620" s="601" t="s">
        <v>185</v>
      </c>
      <c r="P620" s="1358"/>
    </row>
    <row r="621" spans="1:16" s="464" customFormat="1" ht="24" x14ac:dyDescent="0.25">
      <c r="A621" s="1357"/>
      <c r="B621" s="1542"/>
      <c r="C621" s="1544"/>
      <c r="D621" s="1545"/>
      <c r="E621" s="1545"/>
      <c r="F621" s="1691"/>
      <c r="G621" s="582" t="s">
        <v>4418</v>
      </c>
      <c r="H621" s="581" t="s">
        <v>4437</v>
      </c>
      <c r="I621" s="582" t="s">
        <v>4420</v>
      </c>
      <c r="J621" s="581" t="s">
        <v>4931</v>
      </c>
      <c r="K621" s="580" t="s">
        <v>1175</v>
      </c>
      <c r="L621" s="597" t="s">
        <v>4940</v>
      </c>
      <c r="M621" s="581" t="str">
        <f>VLOOKUP(L621,CódigosRetorno!$A$1:$B$1779,2,FALSE)</f>
        <v>El dato ingresado como atributo @schemeAgencyName es incorrecto.</v>
      </c>
      <c r="N621" s="580" t="s">
        <v>475</v>
      </c>
      <c r="O621" s="601" t="s">
        <v>185</v>
      </c>
      <c r="P621" s="1358"/>
    </row>
    <row r="622" spans="1:16" s="464" customFormat="1" ht="48" x14ac:dyDescent="0.25">
      <c r="A622" s="1357"/>
      <c r="B622" s="1542"/>
      <c r="C622" s="1544"/>
      <c r="D622" s="1545"/>
      <c r="E622" s="1545"/>
      <c r="F622" s="1691"/>
      <c r="G622" s="582" t="s">
        <v>4720</v>
      </c>
      <c r="H622" s="603" t="s">
        <v>4439</v>
      </c>
      <c r="I622" s="582" t="s">
        <v>4420</v>
      </c>
      <c r="J622" s="581" t="s">
        <v>5026</v>
      </c>
      <c r="K622" s="733" t="s">
        <v>1175</v>
      </c>
      <c r="L622" s="737" t="s">
        <v>4941</v>
      </c>
      <c r="M622" s="581" t="str">
        <f>VLOOKUP(L622,CódigosRetorno!$A$1:$B$1779,2,FALSE)</f>
        <v>El dato ingresado como atributo @schemeURI es incorrecto.</v>
      </c>
      <c r="N622" s="580" t="s">
        <v>475</v>
      </c>
      <c r="O622" s="601" t="s">
        <v>185</v>
      </c>
      <c r="P622" s="1358"/>
    </row>
    <row r="623" spans="1:16" s="464" customFormat="1" ht="24" x14ac:dyDescent="0.25">
      <c r="A623" s="1357"/>
      <c r="B623" s="1565">
        <f>B614+1</f>
        <v>89</v>
      </c>
      <c r="C623" s="1568" t="s">
        <v>4721</v>
      </c>
      <c r="D623" s="1539" t="s">
        <v>3</v>
      </c>
      <c r="E623" s="1539" t="s">
        <v>9</v>
      </c>
      <c r="F623" s="1135" t="s">
        <v>5</v>
      </c>
      <c r="G623" s="582"/>
      <c r="H623" s="1133" t="s">
        <v>6388</v>
      </c>
      <c r="I623" s="582">
        <v>1</v>
      </c>
      <c r="J623" s="1279" t="s">
        <v>6556</v>
      </c>
      <c r="K623" s="580" t="s">
        <v>201</v>
      </c>
      <c r="L623" s="597" t="s">
        <v>4270</v>
      </c>
      <c r="M623" s="581" t="str">
        <f>VLOOKUP(L623,CódigosRetorno!$A$1:$B$1779,2,FALSE)</f>
        <v>El xml no contiene el tag o no existe información en el nro de cuenta de detracción</v>
      </c>
      <c r="N623" s="580" t="s">
        <v>475</v>
      </c>
      <c r="O623" s="582" t="s">
        <v>185</v>
      </c>
      <c r="P623" s="1358"/>
    </row>
    <row r="624" spans="1:16" s="661" customFormat="1" ht="36" x14ac:dyDescent="0.25">
      <c r="A624" s="1357"/>
      <c r="B624" s="1566"/>
      <c r="C624" s="1569"/>
      <c r="D624" s="1546"/>
      <c r="E624" s="1546"/>
      <c r="F624" s="1135" t="s">
        <v>10</v>
      </c>
      <c r="G624" s="1139" t="s">
        <v>99</v>
      </c>
      <c r="H624" s="1131" t="s">
        <v>6389</v>
      </c>
      <c r="I624" s="1125"/>
      <c r="J624" s="1131" t="s">
        <v>5461</v>
      </c>
      <c r="K624" s="1137" t="s">
        <v>201</v>
      </c>
      <c r="L624" s="1138" t="s">
        <v>5378</v>
      </c>
      <c r="M624" s="1131" t="str">
        <f>VLOOKUP(L624,CódigosRetorno!$A$1:$B$1779,2,FALSE)</f>
        <v>El dato ingreso como Servicio transporte: Forma de Pago no corresponde al valor esperado (catalogo nro 59)</v>
      </c>
      <c r="N624" s="1137" t="s">
        <v>475</v>
      </c>
      <c r="O624" s="1139" t="s">
        <v>5687</v>
      </c>
      <c r="P624" s="1358"/>
    </row>
    <row r="625" spans="1:16" s="661" customFormat="1" ht="24" x14ac:dyDescent="0.25">
      <c r="A625" s="1357"/>
      <c r="B625" s="1566"/>
      <c r="C625" s="1569"/>
      <c r="D625" s="1546"/>
      <c r="E625" s="1546"/>
      <c r="F625" s="1692"/>
      <c r="G625" s="1139" t="s">
        <v>6390</v>
      </c>
      <c r="H625" s="1131" t="s">
        <v>4422</v>
      </c>
      <c r="I625" s="1139" t="s">
        <v>4420</v>
      </c>
      <c r="J625" s="1131" t="s">
        <v>6391</v>
      </c>
      <c r="K625" s="1137" t="s">
        <v>1175</v>
      </c>
      <c r="L625" s="1138" t="s">
        <v>4934</v>
      </c>
      <c r="M625" s="1131" t="str">
        <f>VLOOKUP(L625,CódigosRetorno!$A$1:$B$1779,2,FALSE)</f>
        <v>El dato ingresado como atributo @listName es incorrecto.</v>
      </c>
      <c r="N625" s="1137" t="s">
        <v>475</v>
      </c>
      <c r="O625" s="1140" t="s">
        <v>185</v>
      </c>
      <c r="P625" s="1358"/>
    </row>
    <row r="626" spans="1:16" s="661" customFormat="1" ht="24" x14ac:dyDescent="0.25">
      <c r="A626" s="1357"/>
      <c r="B626" s="1566"/>
      <c r="C626" s="1569"/>
      <c r="D626" s="1546"/>
      <c r="E626" s="1546"/>
      <c r="F626" s="1693"/>
      <c r="G626" s="1139" t="s">
        <v>4418</v>
      </c>
      <c r="H626" s="1131" t="s">
        <v>4419</v>
      </c>
      <c r="I626" s="1139" t="s">
        <v>4420</v>
      </c>
      <c r="J626" s="1131" t="s">
        <v>4931</v>
      </c>
      <c r="K626" s="1138" t="s">
        <v>1175</v>
      </c>
      <c r="L626" s="1141" t="s">
        <v>4933</v>
      </c>
      <c r="M626" s="1131" t="str">
        <f>VLOOKUP(L626,CódigosRetorno!$A$1:$B$1779,2,FALSE)</f>
        <v>El dato ingresado como atributo @listAgencyName es incorrecto.</v>
      </c>
      <c r="N626" s="1137" t="s">
        <v>475</v>
      </c>
      <c r="O626" s="1140" t="s">
        <v>185</v>
      </c>
      <c r="P626" s="1358"/>
    </row>
    <row r="627" spans="1:16" s="661" customFormat="1" ht="48" x14ac:dyDescent="0.25">
      <c r="A627" s="1357"/>
      <c r="B627" s="1567"/>
      <c r="C627" s="1570"/>
      <c r="D627" s="1540"/>
      <c r="E627" s="1540"/>
      <c r="F627" s="1694"/>
      <c r="G627" s="1140" t="s">
        <v>4809</v>
      </c>
      <c r="H627" s="1142" t="s">
        <v>4424</v>
      </c>
      <c r="I627" s="1139" t="s">
        <v>4420</v>
      </c>
      <c r="J627" s="1131" t="s">
        <v>5480</v>
      </c>
      <c r="K627" s="1138" t="s">
        <v>1175</v>
      </c>
      <c r="L627" s="1141" t="s">
        <v>4935</v>
      </c>
      <c r="M627" s="1131" t="str">
        <f>VLOOKUP(L627,CódigosRetorno!$A$1:$B$1779,2,FALSE)</f>
        <v>El dato ingresado como atributo @listURI es incorrecto.</v>
      </c>
      <c r="N627" s="1137" t="s">
        <v>475</v>
      </c>
      <c r="O627" s="1140" t="s">
        <v>185</v>
      </c>
      <c r="P627" s="1358"/>
    </row>
    <row r="628" spans="1:16" s="464" customFormat="1" ht="24" x14ac:dyDescent="0.25">
      <c r="A628" s="1357"/>
      <c r="B628" s="1542">
        <f>B623+1</f>
        <v>90</v>
      </c>
      <c r="C628" s="1543" t="s">
        <v>4724</v>
      </c>
      <c r="D628" s="1545" t="s">
        <v>3</v>
      </c>
      <c r="E628" s="1545" t="s">
        <v>9</v>
      </c>
      <c r="F628" s="1691" t="s">
        <v>12</v>
      </c>
      <c r="G628" s="1542" t="s">
        <v>16</v>
      </c>
      <c r="H628" s="1544" t="s">
        <v>4725</v>
      </c>
      <c r="I628" s="1542">
        <v>1</v>
      </c>
      <c r="J628" s="581" t="s">
        <v>6050</v>
      </c>
      <c r="K628" s="580" t="s">
        <v>201</v>
      </c>
      <c r="L628" s="473" t="s">
        <v>4272</v>
      </c>
      <c r="M628" s="581" t="str">
        <f>VLOOKUP(L628,CódigosRetorno!$A$1:$B$1779,2,FALSE)</f>
        <v>El xml no contiene el tag o no existe información en el monto de detraccion</v>
      </c>
      <c r="N628" s="580" t="s">
        <v>475</v>
      </c>
      <c r="O628" s="601" t="s">
        <v>185</v>
      </c>
      <c r="P628" s="1358"/>
    </row>
    <row r="629" spans="1:16" s="464" customFormat="1" ht="36" x14ac:dyDescent="0.25">
      <c r="A629" s="1357"/>
      <c r="B629" s="1542"/>
      <c r="C629" s="1543"/>
      <c r="D629" s="1545"/>
      <c r="E629" s="1545"/>
      <c r="F629" s="1691"/>
      <c r="G629" s="1542"/>
      <c r="H629" s="1544"/>
      <c r="I629" s="1542"/>
      <c r="J629" s="581" t="s">
        <v>4639</v>
      </c>
      <c r="K629" s="580" t="s">
        <v>201</v>
      </c>
      <c r="L629" s="473" t="s">
        <v>4276</v>
      </c>
      <c r="M629" s="581" t="str">
        <f>VLOOKUP(L629,CódigosRetorno!$A$1:$B$1779,2,FALSE)</f>
        <v>El dato ingresado en monto de detraccion no cumple con el formato establecido</v>
      </c>
      <c r="N629" s="580" t="s">
        <v>475</v>
      </c>
      <c r="O629" s="601" t="s">
        <v>185</v>
      </c>
      <c r="P629" s="1358"/>
    </row>
    <row r="630" spans="1:16" s="464" customFormat="1" ht="24" x14ac:dyDescent="0.25">
      <c r="A630" s="1357"/>
      <c r="B630" s="1542"/>
      <c r="C630" s="1543"/>
      <c r="D630" s="1545"/>
      <c r="E630" s="1545"/>
      <c r="F630" s="1691"/>
      <c r="G630" s="1542"/>
      <c r="H630" s="499" t="s">
        <v>4504</v>
      </c>
      <c r="I630" s="594">
        <v>1</v>
      </c>
      <c r="J630" s="731" t="s">
        <v>5886</v>
      </c>
      <c r="K630" s="738" t="s">
        <v>201</v>
      </c>
      <c r="L630" s="733" t="s">
        <v>5799</v>
      </c>
      <c r="M630" s="581" t="str">
        <f>VLOOKUP(L630,CódigosRetorno!$A$1:$B$1779,2,FALSE)</f>
        <v>La moneda del monto de la detracción debe ser PEN</v>
      </c>
      <c r="N630" s="580" t="s">
        <v>475</v>
      </c>
      <c r="O630" s="601" t="s">
        <v>185</v>
      </c>
      <c r="P630" s="1358"/>
    </row>
    <row r="631" spans="1:16" s="464" customFormat="1" ht="36" x14ac:dyDescent="0.25">
      <c r="A631" s="1357"/>
      <c r="B631" s="1542"/>
      <c r="C631" s="1543"/>
      <c r="D631" s="1545"/>
      <c r="E631" s="1545"/>
      <c r="F631" s="597" t="s">
        <v>4505</v>
      </c>
      <c r="G631" s="582" t="s">
        <v>4726</v>
      </c>
      <c r="H631" s="581" t="s">
        <v>4727</v>
      </c>
      <c r="I631" s="582">
        <v>1</v>
      </c>
      <c r="J631" s="741" t="s">
        <v>6051</v>
      </c>
      <c r="K631" s="718" t="s">
        <v>201</v>
      </c>
      <c r="L631" s="756" t="s">
        <v>4312</v>
      </c>
      <c r="M631" s="607" t="str">
        <f>VLOOKUP(L631,CódigosRetorno!$A$1:$B$1779,2,FALSE)</f>
        <v>La tasa o porcentaje de detracción no corresponde al valor esperado.</v>
      </c>
      <c r="N631" s="606" t="s">
        <v>475</v>
      </c>
      <c r="O631" s="608" t="s">
        <v>5686</v>
      </c>
      <c r="P631" s="1358"/>
    </row>
    <row r="632" spans="1:16" s="464" customFormat="1" x14ac:dyDescent="0.25">
      <c r="A632" s="1357"/>
      <c r="B632" s="277" t="s">
        <v>4729</v>
      </c>
      <c r="C632" s="279"/>
      <c r="D632" s="274"/>
      <c r="E632" s="274"/>
      <c r="F632" s="275"/>
      <c r="G632" s="276"/>
      <c r="H632" s="268"/>
      <c r="I632" s="276"/>
      <c r="J632" s="268"/>
      <c r="K632" s="275" t="s">
        <v>185</v>
      </c>
      <c r="L632" s="280" t="s">
        <v>185</v>
      </c>
      <c r="M632" s="268" t="s">
        <v>185</v>
      </c>
      <c r="N632" s="274"/>
      <c r="O632" s="276"/>
      <c r="P632" s="1358"/>
    </row>
    <row r="633" spans="1:16" s="464" customFormat="1" ht="36" x14ac:dyDescent="0.25">
      <c r="A633" s="1357"/>
      <c r="B633" s="1542" t="s">
        <v>6821</v>
      </c>
      <c r="C633" s="1544" t="s">
        <v>4730</v>
      </c>
      <c r="D633" s="1545" t="s">
        <v>15</v>
      </c>
      <c r="E633" s="1545" t="s">
        <v>9</v>
      </c>
      <c r="F633" s="597" t="s">
        <v>5</v>
      </c>
      <c r="G633" s="582"/>
      <c r="H633" s="581" t="s">
        <v>4712</v>
      </c>
      <c r="I633" s="582">
        <v>1</v>
      </c>
      <c r="J633" s="731" t="s">
        <v>5837</v>
      </c>
      <c r="K633" s="580" t="s">
        <v>1175</v>
      </c>
      <c r="L633" s="597" t="s">
        <v>4383</v>
      </c>
      <c r="M633" s="581" t="str">
        <f>VLOOKUP(L633,CódigosRetorno!$A$1:$B$1779,2,FALSE)</f>
        <v>No existe información en el nombre del concepto.</v>
      </c>
      <c r="N633" s="580" t="s">
        <v>475</v>
      </c>
      <c r="O633" s="601" t="s">
        <v>185</v>
      </c>
      <c r="P633" s="1358"/>
    </row>
    <row r="634" spans="1:16" s="464" customFormat="1" ht="36" x14ac:dyDescent="0.25">
      <c r="A634" s="1357"/>
      <c r="B634" s="1542"/>
      <c r="C634" s="1544"/>
      <c r="D634" s="1545"/>
      <c r="E634" s="1545"/>
      <c r="F634" s="1691" t="s">
        <v>44</v>
      </c>
      <c r="G634" s="1545" t="s">
        <v>4576</v>
      </c>
      <c r="H634" s="1544" t="s">
        <v>4713</v>
      </c>
      <c r="I634" s="1542">
        <v>1</v>
      </c>
      <c r="J634" s="581" t="s">
        <v>5461</v>
      </c>
      <c r="K634" s="580" t="s">
        <v>1175</v>
      </c>
      <c r="L634" s="597" t="s">
        <v>5293</v>
      </c>
      <c r="M634" s="581" t="str">
        <f>VLOOKUP(L634,CódigosRetorno!$A$1:$B$1779,2,FALSE)</f>
        <v>El dato ingresado como codigo de identificación de concepto tributario no es valido (catalogo nro 55)</v>
      </c>
      <c r="N634" s="580" t="s">
        <v>475</v>
      </c>
      <c r="O634" s="582" t="s">
        <v>5675</v>
      </c>
      <c r="P634" s="1358"/>
    </row>
    <row r="635" spans="1:16" s="464" customFormat="1" ht="36" x14ac:dyDescent="0.25">
      <c r="A635" s="1357"/>
      <c r="B635" s="1542"/>
      <c r="C635" s="1544"/>
      <c r="D635" s="1545"/>
      <c r="E635" s="1545"/>
      <c r="F635" s="1691"/>
      <c r="G635" s="1545"/>
      <c r="H635" s="1544"/>
      <c r="I635" s="1542"/>
      <c r="J635" s="581" t="s">
        <v>6075</v>
      </c>
      <c r="K635" s="580" t="s">
        <v>201</v>
      </c>
      <c r="L635" s="597" t="s">
        <v>4314</v>
      </c>
      <c r="M635" s="581" t="str">
        <f>VLOOKUP(L635,CódigosRetorno!$A$1:$B$1779,2,FALSE)</f>
        <v>El XML no contiene el tag de matricula de embarcación en Detracciones para recursos hidrobiologicos.</v>
      </c>
      <c r="N635" s="580" t="s">
        <v>475</v>
      </c>
      <c r="O635" s="601" t="s">
        <v>185</v>
      </c>
      <c r="P635" s="1358"/>
    </row>
    <row r="636" spans="1:16" s="464" customFormat="1" ht="36" x14ac:dyDescent="0.25">
      <c r="A636" s="1357"/>
      <c r="B636" s="1542"/>
      <c r="C636" s="1544"/>
      <c r="D636" s="1545"/>
      <c r="E636" s="1545"/>
      <c r="F636" s="1691"/>
      <c r="G636" s="1545"/>
      <c r="H636" s="1544"/>
      <c r="I636" s="1542"/>
      <c r="J636" s="581" t="s">
        <v>6076</v>
      </c>
      <c r="K636" s="580" t="s">
        <v>201</v>
      </c>
      <c r="L636" s="597" t="s">
        <v>5299</v>
      </c>
      <c r="M636" s="581" t="str">
        <f>VLOOKUP(L636,CódigosRetorno!$A$1:$B$1779,2,FALSE)</f>
        <v>El XML no contiene el tag de nombre de embarcación en Detracciones para recursos hidrobiologicos.</v>
      </c>
      <c r="N636" s="580" t="s">
        <v>475</v>
      </c>
      <c r="O636" s="601" t="s">
        <v>185</v>
      </c>
      <c r="P636" s="1358"/>
    </row>
    <row r="637" spans="1:16" s="464" customFormat="1" ht="36" x14ac:dyDescent="0.25">
      <c r="A637" s="1357"/>
      <c r="B637" s="1542"/>
      <c r="C637" s="1544"/>
      <c r="D637" s="1545"/>
      <c r="E637" s="1545"/>
      <c r="F637" s="1691"/>
      <c r="G637" s="1545"/>
      <c r="H637" s="1544"/>
      <c r="I637" s="1542"/>
      <c r="J637" s="581" t="s">
        <v>6077</v>
      </c>
      <c r="K637" s="580" t="s">
        <v>201</v>
      </c>
      <c r="L637" s="597" t="s">
        <v>5305</v>
      </c>
      <c r="M637" s="581" t="str">
        <f>VLOOKUP(L637,CódigosRetorno!$A$1:$B$1779,2,FALSE)</f>
        <v>El XML no contiene el tag de tipo de especie vendidas en Detracciones para recursos hidrobiologicos.</v>
      </c>
      <c r="N637" s="580" t="s">
        <v>475</v>
      </c>
      <c r="O637" s="601" t="s">
        <v>185</v>
      </c>
      <c r="P637" s="1358"/>
    </row>
    <row r="638" spans="1:16" s="464" customFormat="1" ht="24" x14ac:dyDescent="0.25">
      <c r="A638" s="1357"/>
      <c r="B638" s="1542"/>
      <c r="C638" s="1544"/>
      <c r="D638" s="1545"/>
      <c r="E638" s="1545"/>
      <c r="F638" s="1691"/>
      <c r="G638" s="1545"/>
      <c r="H638" s="1544"/>
      <c r="I638" s="1542"/>
      <c r="J638" s="581" t="s">
        <v>6078</v>
      </c>
      <c r="K638" s="580" t="s">
        <v>201</v>
      </c>
      <c r="L638" s="597" t="s">
        <v>5306</v>
      </c>
      <c r="M638" s="581" t="str">
        <f>VLOOKUP(L638,CódigosRetorno!$A$1:$B$1779,2,FALSE)</f>
        <v>El XML no contiene el tag de lugar de descarga en Detracciones para recursos hidrobiologicos.</v>
      </c>
      <c r="N638" s="580" t="s">
        <v>475</v>
      </c>
      <c r="O638" s="601" t="s">
        <v>185</v>
      </c>
      <c r="P638" s="1358"/>
    </row>
    <row r="639" spans="1:16" s="464" customFormat="1" ht="24" x14ac:dyDescent="0.25">
      <c r="A639" s="1357"/>
      <c r="B639" s="1542"/>
      <c r="C639" s="1544"/>
      <c r="D639" s="1545"/>
      <c r="E639" s="1545"/>
      <c r="F639" s="1691"/>
      <c r="G639" s="582" t="s">
        <v>4578</v>
      </c>
      <c r="H639" s="581" t="s">
        <v>4422</v>
      </c>
      <c r="I639" s="582" t="s">
        <v>4420</v>
      </c>
      <c r="J639" s="581" t="s">
        <v>5001</v>
      </c>
      <c r="K639" s="580" t="s">
        <v>1175</v>
      </c>
      <c r="L639" s="597" t="s">
        <v>4934</v>
      </c>
      <c r="M639" s="581" t="str">
        <f>VLOOKUP(L639,CódigosRetorno!$A$1:$B$1779,2,FALSE)</f>
        <v>El dato ingresado como atributo @listName es incorrecto.</v>
      </c>
      <c r="N639" s="580" t="s">
        <v>475</v>
      </c>
      <c r="O639" s="601" t="s">
        <v>185</v>
      </c>
      <c r="P639" s="1358"/>
    </row>
    <row r="640" spans="1:16" s="464" customFormat="1" ht="24" x14ac:dyDescent="0.25">
      <c r="A640" s="1357"/>
      <c r="B640" s="1542"/>
      <c r="C640" s="1544"/>
      <c r="D640" s="1545"/>
      <c r="E640" s="1545"/>
      <c r="F640" s="1691"/>
      <c r="G640" s="582" t="s">
        <v>4418</v>
      </c>
      <c r="H640" s="581" t="s">
        <v>4419</v>
      </c>
      <c r="I640" s="582" t="s">
        <v>4420</v>
      </c>
      <c r="J640" s="581" t="s">
        <v>4931</v>
      </c>
      <c r="K640" s="597" t="s">
        <v>1175</v>
      </c>
      <c r="L640" s="596" t="s">
        <v>4933</v>
      </c>
      <c r="M640" s="581" t="str">
        <f>VLOOKUP(L640,CódigosRetorno!$A$1:$B$1779,2,FALSE)</f>
        <v>El dato ingresado como atributo @listAgencyName es incorrecto.</v>
      </c>
      <c r="N640" s="580" t="s">
        <v>475</v>
      </c>
      <c r="O640" s="601" t="s">
        <v>185</v>
      </c>
      <c r="P640" s="1358"/>
    </row>
    <row r="641" spans="1:16" s="464" customFormat="1" ht="48" x14ac:dyDescent="0.25">
      <c r="A641" s="1357"/>
      <c r="B641" s="1542"/>
      <c r="C641" s="1544"/>
      <c r="D641" s="1545"/>
      <c r="E641" s="1545"/>
      <c r="F641" s="1691"/>
      <c r="G641" s="601" t="s">
        <v>4579</v>
      </c>
      <c r="H641" s="603" t="s">
        <v>4424</v>
      </c>
      <c r="I641" s="582" t="s">
        <v>4420</v>
      </c>
      <c r="J641" s="581" t="s">
        <v>5002</v>
      </c>
      <c r="K641" s="597" t="s">
        <v>1175</v>
      </c>
      <c r="L641" s="596" t="s">
        <v>4935</v>
      </c>
      <c r="M641" s="581" t="str">
        <f>VLOOKUP(L641,CódigosRetorno!$A$1:$B$1779,2,FALSE)</f>
        <v>El dato ingresado como atributo @listURI es incorrecto.</v>
      </c>
      <c r="N641" s="580" t="s">
        <v>475</v>
      </c>
      <c r="O641" s="601" t="s">
        <v>185</v>
      </c>
      <c r="P641" s="1358"/>
    </row>
    <row r="642" spans="1:16" s="464" customFormat="1" ht="24" x14ac:dyDescent="0.25">
      <c r="A642" s="1357"/>
      <c r="B642" s="1542"/>
      <c r="C642" s="1544"/>
      <c r="D642" s="1545" t="s">
        <v>15</v>
      </c>
      <c r="E642" s="1545" t="s">
        <v>9</v>
      </c>
      <c r="F642" s="1691" t="s">
        <v>4731</v>
      </c>
      <c r="G642" s="1691" t="s">
        <v>4732</v>
      </c>
      <c r="H642" s="1544" t="s">
        <v>5247</v>
      </c>
      <c r="I642" s="1542">
        <v>1</v>
      </c>
      <c r="J642" s="581" t="s">
        <v>6070</v>
      </c>
      <c r="K642" s="580" t="s">
        <v>201</v>
      </c>
      <c r="L642" s="597" t="s">
        <v>4315</v>
      </c>
      <c r="M642" s="581" t="str">
        <f>VLOOKUP(L642,CódigosRetorno!$A$1:$B$1779,2,FALSE)</f>
        <v>El XML no contiene tag o no existe información del valor del concepto por linea.</v>
      </c>
      <c r="N642" s="580" t="s">
        <v>475</v>
      </c>
      <c r="O642" s="601" t="s">
        <v>185</v>
      </c>
      <c r="P642" s="1358"/>
    </row>
    <row r="643" spans="1:16" s="464" customFormat="1" ht="48" x14ac:dyDescent="0.25">
      <c r="A643" s="1357"/>
      <c r="B643" s="1542"/>
      <c r="C643" s="1544"/>
      <c r="D643" s="1545"/>
      <c r="E643" s="1545"/>
      <c r="F643" s="1691"/>
      <c r="G643" s="1691"/>
      <c r="H643" s="1544"/>
      <c r="I643" s="1542"/>
      <c r="J643" s="731" t="s">
        <v>5645</v>
      </c>
      <c r="K643" s="580" t="s">
        <v>1175</v>
      </c>
      <c r="L643" s="597" t="s">
        <v>5315</v>
      </c>
      <c r="M643" s="581" t="str">
        <f>VLOOKUP(L643,CódigosRetorno!$A$1:$B$1779,2,FALSE)</f>
        <v>El dato ingresado como valor del concepto de la linea no cumple con el formato establecido.</v>
      </c>
      <c r="N643" s="580" t="s">
        <v>475</v>
      </c>
      <c r="O643" s="601"/>
      <c r="P643" s="1358"/>
    </row>
    <row r="644" spans="1:16" s="464" customFormat="1" ht="48" x14ac:dyDescent="0.25">
      <c r="A644" s="1357"/>
      <c r="B644" s="1542"/>
      <c r="C644" s="1544"/>
      <c r="D644" s="1545"/>
      <c r="E644" s="1545"/>
      <c r="F644" s="1691"/>
      <c r="G644" s="1691"/>
      <c r="H644" s="1544"/>
      <c r="I644" s="1542"/>
      <c r="J644" s="731" t="s">
        <v>6092</v>
      </c>
      <c r="K644" s="580" t="s">
        <v>1175</v>
      </c>
      <c r="L644" s="597" t="s">
        <v>5315</v>
      </c>
      <c r="M644" s="581" t="str">
        <f>VLOOKUP(L644,CódigosRetorno!$A$1:$B$1779,2,FALSE)</f>
        <v>El dato ingresado como valor del concepto de la linea no cumple con el formato establecido.</v>
      </c>
      <c r="N644" s="580" t="s">
        <v>475</v>
      </c>
      <c r="O644" s="601" t="s">
        <v>185</v>
      </c>
      <c r="P644" s="1358"/>
    </row>
    <row r="645" spans="1:16" s="464" customFormat="1" ht="48" x14ac:dyDescent="0.25">
      <c r="A645" s="1357"/>
      <c r="B645" s="1542"/>
      <c r="C645" s="1544"/>
      <c r="D645" s="1545"/>
      <c r="E645" s="1545"/>
      <c r="F645" s="1691"/>
      <c r="G645" s="1691"/>
      <c r="H645" s="1544"/>
      <c r="I645" s="1542"/>
      <c r="J645" s="731" t="s">
        <v>6090</v>
      </c>
      <c r="K645" s="580" t="s">
        <v>1175</v>
      </c>
      <c r="L645" s="597" t="s">
        <v>5315</v>
      </c>
      <c r="M645" s="581" t="str">
        <f>VLOOKUP(L645,CódigosRetorno!$A$1:$B$1779,2,FALSE)</f>
        <v>El dato ingresado como valor del concepto de la linea no cumple con el formato establecido.</v>
      </c>
      <c r="N645" s="580" t="s">
        <v>475</v>
      </c>
      <c r="O645" s="601" t="s">
        <v>185</v>
      </c>
      <c r="P645" s="1358"/>
    </row>
    <row r="646" spans="1:16" s="464" customFormat="1" ht="48" x14ac:dyDescent="0.25">
      <c r="A646" s="1357"/>
      <c r="B646" s="1542"/>
      <c r="C646" s="1544"/>
      <c r="D646" s="1545"/>
      <c r="E646" s="1545"/>
      <c r="F646" s="1691"/>
      <c r="G646" s="1691"/>
      <c r="H646" s="1544"/>
      <c r="I646" s="1542"/>
      <c r="J646" s="731" t="s">
        <v>6091</v>
      </c>
      <c r="K646" s="580" t="s">
        <v>1175</v>
      </c>
      <c r="L646" s="597" t="s">
        <v>5315</v>
      </c>
      <c r="M646" s="581" t="str">
        <f>VLOOKUP(L646,CódigosRetorno!$A$1:$B$1779,2,FALSE)</f>
        <v>El dato ingresado como valor del concepto de la linea no cumple con el formato establecido.</v>
      </c>
      <c r="N646" s="580" t="s">
        <v>475</v>
      </c>
      <c r="O646" s="601" t="s">
        <v>185</v>
      </c>
      <c r="P646" s="1358"/>
    </row>
    <row r="647" spans="1:16" s="464" customFormat="1" ht="36" x14ac:dyDescent="0.25">
      <c r="A647" s="1357"/>
      <c r="B647" s="1542">
        <v>95</v>
      </c>
      <c r="C647" s="1544" t="s">
        <v>4733</v>
      </c>
      <c r="D647" s="1545" t="s">
        <v>15</v>
      </c>
      <c r="E647" s="1545" t="s">
        <v>9</v>
      </c>
      <c r="F647" s="597" t="s">
        <v>5</v>
      </c>
      <c r="G647" s="582"/>
      <c r="H647" s="581" t="s">
        <v>4712</v>
      </c>
      <c r="I647" s="582">
        <v>1</v>
      </c>
      <c r="J647" s="731" t="s">
        <v>5837</v>
      </c>
      <c r="K647" s="580" t="s">
        <v>1175</v>
      </c>
      <c r="L647" s="597" t="s">
        <v>4383</v>
      </c>
      <c r="M647" s="581" t="str">
        <f>VLOOKUP(L647,CódigosRetorno!$A$1:$B$1779,2,FALSE)</f>
        <v>No existe información en el nombre del concepto.</v>
      </c>
      <c r="N647" s="580" t="s">
        <v>475</v>
      </c>
      <c r="O647" s="601" t="s">
        <v>185</v>
      </c>
      <c r="P647" s="1358"/>
    </row>
    <row r="648" spans="1:16" s="464" customFormat="1" ht="36" x14ac:dyDescent="0.25">
      <c r="A648" s="1357"/>
      <c r="B648" s="1542"/>
      <c r="C648" s="1544"/>
      <c r="D648" s="1545"/>
      <c r="E648" s="1545"/>
      <c r="F648" s="1691" t="s">
        <v>44</v>
      </c>
      <c r="G648" s="1545" t="s">
        <v>4576</v>
      </c>
      <c r="H648" s="1543" t="s">
        <v>4713</v>
      </c>
      <c r="I648" s="1542">
        <v>1</v>
      </c>
      <c r="J648" s="581" t="s">
        <v>5461</v>
      </c>
      <c r="K648" s="580" t="s">
        <v>1175</v>
      </c>
      <c r="L648" s="597" t="s">
        <v>5293</v>
      </c>
      <c r="M648" s="581" t="str">
        <f>VLOOKUP(L648,CódigosRetorno!$A$1:$B$1779,2,FALSE)</f>
        <v>El dato ingresado como codigo de identificación de concepto tributario no es valido (catalogo nro 55)</v>
      </c>
      <c r="N648" s="580" t="s">
        <v>475</v>
      </c>
      <c r="O648" s="582" t="s">
        <v>5675</v>
      </c>
      <c r="P648" s="1358"/>
    </row>
    <row r="649" spans="1:16" s="464" customFormat="1" ht="36" x14ac:dyDescent="0.25">
      <c r="A649" s="1357"/>
      <c r="B649" s="1542"/>
      <c r="C649" s="1544"/>
      <c r="D649" s="1545"/>
      <c r="E649" s="1545"/>
      <c r="F649" s="1691"/>
      <c r="G649" s="1545"/>
      <c r="H649" s="1543"/>
      <c r="I649" s="1542"/>
      <c r="J649" s="581" t="s">
        <v>6071</v>
      </c>
      <c r="K649" s="580" t="s">
        <v>201</v>
      </c>
      <c r="L649" s="597" t="s">
        <v>5307</v>
      </c>
      <c r="M649" s="581" t="str">
        <f>VLOOKUP(L649,CódigosRetorno!$A$1:$B$1779,2,FALSE)</f>
        <v>El XML no contiene el tag de cantidad de especies vendidas en Detracciones para recursos hidrobiologicos.</v>
      </c>
      <c r="N649" s="580" t="s">
        <v>475</v>
      </c>
      <c r="O649" s="601" t="s">
        <v>185</v>
      </c>
      <c r="P649" s="1358"/>
    </row>
    <row r="650" spans="1:16" s="464" customFormat="1" ht="24" x14ac:dyDescent="0.25">
      <c r="A650" s="1357"/>
      <c r="B650" s="1542"/>
      <c r="C650" s="1544"/>
      <c r="D650" s="1545"/>
      <c r="E650" s="1545"/>
      <c r="F650" s="1691"/>
      <c r="G650" s="582" t="s">
        <v>4578</v>
      </c>
      <c r="H650" s="581" t="s">
        <v>4422</v>
      </c>
      <c r="I650" s="582" t="s">
        <v>4420</v>
      </c>
      <c r="J650" s="581" t="s">
        <v>5001</v>
      </c>
      <c r="K650" s="580" t="s">
        <v>1175</v>
      </c>
      <c r="L650" s="597" t="s">
        <v>4934</v>
      </c>
      <c r="M650" s="581" t="str">
        <f>VLOOKUP(L650,CódigosRetorno!$A$1:$B$1779,2,FALSE)</f>
        <v>El dato ingresado como atributo @listName es incorrecto.</v>
      </c>
      <c r="N650" s="580" t="s">
        <v>475</v>
      </c>
      <c r="O650" s="601" t="s">
        <v>185</v>
      </c>
      <c r="P650" s="1358"/>
    </row>
    <row r="651" spans="1:16" s="464" customFormat="1" ht="24" x14ac:dyDescent="0.25">
      <c r="A651" s="1357"/>
      <c r="B651" s="1542"/>
      <c r="C651" s="1544"/>
      <c r="D651" s="1545"/>
      <c r="E651" s="1545"/>
      <c r="F651" s="1691"/>
      <c r="G651" s="582" t="s">
        <v>4418</v>
      </c>
      <c r="H651" s="581" t="s">
        <v>4419</v>
      </c>
      <c r="I651" s="582" t="s">
        <v>4420</v>
      </c>
      <c r="J651" s="581" t="s">
        <v>4931</v>
      </c>
      <c r="K651" s="597" t="s">
        <v>1175</v>
      </c>
      <c r="L651" s="596" t="s">
        <v>4933</v>
      </c>
      <c r="M651" s="581" t="str">
        <f>VLOOKUP(L651,CódigosRetorno!$A$1:$B$1779,2,FALSE)</f>
        <v>El dato ingresado como atributo @listAgencyName es incorrecto.</v>
      </c>
      <c r="N651" s="580" t="s">
        <v>475</v>
      </c>
      <c r="O651" s="601" t="s">
        <v>185</v>
      </c>
      <c r="P651" s="1358"/>
    </row>
    <row r="652" spans="1:16" s="464" customFormat="1" ht="48" x14ac:dyDescent="0.25">
      <c r="A652" s="1357"/>
      <c r="B652" s="1542"/>
      <c r="C652" s="1544"/>
      <c r="D652" s="1545"/>
      <c r="E652" s="1545"/>
      <c r="F652" s="1691"/>
      <c r="G652" s="601" t="s">
        <v>4579</v>
      </c>
      <c r="H652" s="603" t="s">
        <v>4424</v>
      </c>
      <c r="I652" s="582" t="s">
        <v>4420</v>
      </c>
      <c r="J652" s="581" t="s">
        <v>5002</v>
      </c>
      <c r="K652" s="597" t="s">
        <v>1175</v>
      </c>
      <c r="L652" s="596" t="s">
        <v>4935</v>
      </c>
      <c r="M652" s="581" t="str">
        <f>VLOOKUP(L652,CódigosRetorno!$A$1:$B$1779,2,FALSE)</f>
        <v>El dato ingresado como atributo @listURI es incorrecto.</v>
      </c>
      <c r="N652" s="580" t="s">
        <v>475</v>
      </c>
      <c r="O652" s="601" t="s">
        <v>185</v>
      </c>
      <c r="P652" s="1358"/>
    </row>
    <row r="653" spans="1:16" s="464" customFormat="1" ht="24" x14ac:dyDescent="0.25">
      <c r="A653" s="1357"/>
      <c r="B653" s="1542"/>
      <c r="C653" s="1544"/>
      <c r="D653" s="1545"/>
      <c r="E653" s="1545"/>
      <c r="F653" s="1691" t="s">
        <v>12</v>
      </c>
      <c r="G653" s="1691" t="s">
        <v>16</v>
      </c>
      <c r="H653" s="1544" t="s">
        <v>4734</v>
      </c>
      <c r="I653" s="1542">
        <v>1</v>
      </c>
      <c r="J653" s="1279" t="s">
        <v>6557</v>
      </c>
      <c r="K653" s="580" t="s">
        <v>201</v>
      </c>
      <c r="L653" s="597" t="s">
        <v>5323</v>
      </c>
      <c r="M653" s="581" t="str">
        <f>VLOOKUP(L653,CódigosRetorno!$A$1:$B$1779,2,FALSE)</f>
        <v>El XML no contiene tag de la cantidad del concepto por linea.</v>
      </c>
      <c r="N653" s="580" t="s">
        <v>475</v>
      </c>
      <c r="O653" s="582" t="s">
        <v>185</v>
      </c>
      <c r="P653" s="1358"/>
    </row>
    <row r="654" spans="1:16" s="464" customFormat="1" ht="36" x14ac:dyDescent="0.25">
      <c r="A654" s="1357"/>
      <c r="B654" s="1542"/>
      <c r="C654" s="1544"/>
      <c r="D654" s="1545"/>
      <c r="E654" s="1545"/>
      <c r="F654" s="1691"/>
      <c r="G654" s="1691"/>
      <c r="H654" s="1544"/>
      <c r="I654" s="1542"/>
      <c r="J654" s="581" t="s">
        <v>6073</v>
      </c>
      <c r="K654" s="580" t="s">
        <v>1175</v>
      </c>
      <c r="L654" s="597" t="s">
        <v>5320</v>
      </c>
      <c r="M654" s="581" t="str">
        <f>VLOOKUP(L654,CódigosRetorno!$A$1:$B$1779,2,FALSE)</f>
        <v>El dato ingresado como cantidad del concepto de la linea no cumple con el formato establecido.</v>
      </c>
      <c r="N654" s="580" t="s">
        <v>475</v>
      </c>
      <c r="O654" s="601" t="s">
        <v>185</v>
      </c>
      <c r="P654" s="1358"/>
    </row>
    <row r="655" spans="1:16" s="464" customFormat="1" ht="48" customHeight="1" x14ac:dyDescent="0.25">
      <c r="A655" s="1357"/>
      <c r="B655" s="1542"/>
      <c r="C655" s="1544"/>
      <c r="D655" s="1545"/>
      <c r="E655" s="1545"/>
      <c r="F655" s="597" t="s">
        <v>17</v>
      </c>
      <c r="G655" s="597" t="s">
        <v>4735</v>
      </c>
      <c r="H655" s="603" t="s">
        <v>4736</v>
      </c>
      <c r="I655" s="582">
        <v>1</v>
      </c>
      <c r="J655" s="581" t="s">
        <v>6072</v>
      </c>
      <c r="K655" s="580" t="s">
        <v>201</v>
      </c>
      <c r="L655" s="597" t="s">
        <v>5252</v>
      </c>
      <c r="M655" s="581" t="str">
        <f>VLOOKUP(L655,CódigosRetorno!$A$1:$B$1779,2,FALSE)</f>
        <v>El dato ingresado como unidad de medida de cantidad de especie vendidas no corresponde al valor esperado.</v>
      </c>
      <c r="N655" s="580" t="s">
        <v>475</v>
      </c>
      <c r="O655" s="582" t="s">
        <v>185</v>
      </c>
      <c r="P655" s="1358"/>
    </row>
    <row r="656" spans="1:16" s="464" customFormat="1" ht="24" x14ac:dyDescent="0.25">
      <c r="A656" s="1357"/>
      <c r="B656" s="1542"/>
      <c r="C656" s="1544"/>
      <c r="D656" s="1545"/>
      <c r="E656" s="1545"/>
      <c r="F656" s="1691"/>
      <c r="G656" s="582" t="s">
        <v>4483</v>
      </c>
      <c r="H656" s="1144" t="s">
        <v>4484</v>
      </c>
      <c r="I656" s="1168" t="s">
        <v>4420</v>
      </c>
      <c r="J656" s="1169" t="s">
        <v>4970</v>
      </c>
      <c r="K656" s="1145" t="s">
        <v>1175</v>
      </c>
      <c r="L656" s="1146" t="s">
        <v>4971</v>
      </c>
      <c r="M656" s="581" t="str">
        <f>VLOOKUP(L656,CódigosRetorno!$A$1:$B$1779,2,FALSE)</f>
        <v>El dato ingresado como atributo @unitCodeListID es incorrecto.</v>
      </c>
      <c r="N656" s="580" t="s">
        <v>475</v>
      </c>
      <c r="O656" s="601" t="s">
        <v>185</v>
      </c>
      <c r="P656" s="1358"/>
    </row>
    <row r="657" spans="1:16" s="464" customFormat="1" ht="48" x14ac:dyDescent="0.25">
      <c r="A657" s="1357"/>
      <c r="B657" s="1542"/>
      <c r="C657" s="1544"/>
      <c r="D657" s="1545"/>
      <c r="E657" s="1545"/>
      <c r="F657" s="1691"/>
      <c r="G657" s="601" t="s">
        <v>4458</v>
      </c>
      <c r="H657" s="1144" t="s">
        <v>4485</v>
      </c>
      <c r="I657" s="1168" t="s">
        <v>4420</v>
      </c>
      <c r="J657" s="1169" t="s">
        <v>4954</v>
      </c>
      <c r="K657" s="1146" t="s">
        <v>1175</v>
      </c>
      <c r="L657" s="1147" t="s">
        <v>4972</v>
      </c>
      <c r="M657" s="581" t="str">
        <f>VLOOKUP(L657,CódigosRetorno!$A$1:$B$1779,2,FALSE)</f>
        <v>El dato ingresado como atributo @unitCodeListAgencyName es incorrecto.</v>
      </c>
      <c r="N657" s="580" t="s">
        <v>475</v>
      </c>
      <c r="O657" s="601" t="s">
        <v>185</v>
      </c>
      <c r="P657" s="1358"/>
    </row>
    <row r="658" spans="1:16" s="464" customFormat="1" ht="36" x14ac:dyDescent="0.25">
      <c r="A658" s="1357"/>
      <c r="B658" s="1542">
        <f>B647+1</f>
        <v>96</v>
      </c>
      <c r="C658" s="1544" t="s">
        <v>4737</v>
      </c>
      <c r="D658" s="1545" t="s">
        <v>15</v>
      </c>
      <c r="E658" s="1545" t="s">
        <v>9</v>
      </c>
      <c r="F658" s="597" t="s">
        <v>5</v>
      </c>
      <c r="G658" s="582"/>
      <c r="H658" s="581" t="s">
        <v>4712</v>
      </c>
      <c r="I658" s="582">
        <v>1</v>
      </c>
      <c r="J658" s="731" t="s">
        <v>5837</v>
      </c>
      <c r="K658" s="580" t="s">
        <v>1175</v>
      </c>
      <c r="L658" s="597" t="s">
        <v>4383</v>
      </c>
      <c r="M658" s="581" t="str">
        <f>VLOOKUP(L658,CódigosRetorno!$A$1:$B$1779,2,FALSE)</f>
        <v>No existe información en el nombre del concepto.</v>
      </c>
      <c r="N658" s="580" t="s">
        <v>475</v>
      </c>
      <c r="O658" s="601" t="s">
        <v>185</v>
      </c>
      <c r="P658" s="1358"/>
    </row>
    <row r="659" spans="1:16" s="464" customFormat="1" ht="36" x14ac:dyDescent="0.25">
      <c r="A659" s="1357"/>
      <c r="B659" s="1542"/>
      <c r="C659" s="1544"/>
      <c r="D659" s="1545"/>
      <c r="E659" s="1545"/>
      <c r="F659" s="1691" t="s">
        <v>44</v>
      </c>
      <c r="G659" s="1545" t="s">
        <v>4576</v>
      </c>
      <c r="H659" s="1543" t="s">
        <v>4713</v>
      </c>
      <c r="I659" s="1542">
        <v>1</v>
      </c>
      <c r="J659" s="581" t="s">
        <v>5461</v>
      </c>
      <c r="K659" s="580" t="s">
        <v>1175</v>
      </c>
      <c r="L659" s="597" t="s">
        <v>5293</v>
      </c>
      <c r="M659" s="581" t="str">
        <f>VLOOKUP(L659,CódigosRetorno!$A$1:$B$1779,2,FALSE)</f>
        <v>El dato ingresado como codigo de identificación de concepto tributario no es valido (catalogo nro 55)</v>
      </c>
      <c r="N659" s="580" t="s">
        <v>475</v>
      </c>
      <c r="O659" s="582" t="s">
        <v>5675</v>
      </c>
      <c r="P659" s="1358"/>
    </row>
    <row r="660" spans="1:16" s="464" customFormat="1" ht="24" x14ac:dyDescent="0.25">
      <c r="A660" s="1357"/>
      <c r="B660" s="1542"/>
      <c r="C660" s="1544"/>
      <c r="D660" s="1545"/>
      <c r="E660" s="1545"/>
      <c r="F660" s="1691"/>
      <c r="G660" s="1545"/>
      <c r="H660" s="1543"/>
      <c r="I660" s="1542"/>
      <c r="J660" s="581" t="s">
        <v>6074</v>
      </c>
      <c r="K660" s="580" t="s">
        <v>201</v>
      </c>
      <c r="L660" s="597" t="s">
        <v>5317</v>
      </c>
      <c r="M660" s="581" t="str">
        <f>VLOOKUP(L660,CódigosRetorno!$A$1:$B$1779,2,FALSE)</f>
        <v>El XML no contiene el tag de fecha de descarga en Detracciones para recursos hidrobiologicos.</v>
      </c>
      <c r="N660" s="580" t="s">
        <v>475</v>
      </c>
      <c r="O660" s="601" t="s">
        <v>185</v>
      </c>
      <c r="P660" s="1358"/>
    </row>
    <row r="661" spans="1:16" s="464" customFormat="1" ht="24" x14ac:dyDescent="0.25">
      <c r="A661" s="1357"/>
      <c r="B661" s="1542"/>
      <c r="C661" s="1544"/>
      <c r="D661" s="1545"/>
      <c r="E661" s="1545"/>
      <c r="F661" s="1691"/>
      <c r="G661" s="582" t="s">
        <v>4578</v>
      </c>
      <c r="H661" s="581" t="s">
        <v>4422</v>
      </c>
      <c r="I661" s="582" t="s">
        <v>4420</v>
      </c>
      <c r="J661" s="581" t="s">
        <v>5001</v>
      </c>
      <c r="K661" s="580" t="s">
        <v>1175</v>
      </c>
      <c r="L661" s="597" t="s">
        <v>4934</v>
      </c>
      <c r="M661" s="581" t="str">
        <f>VLOOKUP(L661,CódigosRetorno!$A$1:$B$1779,2,FALSE)</f>
        <v>El dato ingresado como atributo @listName es incorrecto.</v>
      </c>
      <c r="N661" s="580" t="s">
        <v>475</v>
      </c>
      <c r="O661" s="601" t="s">
        <v>185</v>
      </c>
      <c r="P661" s="1358"/>
    </row>
    <row r="662" spans="1:16" s="464" customFormat="1" ht="24" x14ac:dyDescent="0.25">
      <c r="A662" s="1357"/>
      <c r="B662" s="1542"/>
      <c r="C662" s="1544"/>
      <c r="D662" s="1545"/>
      <c r="E662" s="1545"/>
      <c r="F662" s="1691"/>
      <c r="G662" s="582" t="s">
        <v>4418</v>
      </c>
      <c r="H662" s="581" t="s">
        <v>4419</v>
      </c>
      <c r="I662" s="582" t="s">
        <v>4420</v>
      </c>
      <c r="J662" s="581" t="s">
        <v>4931</v>
      </c>
      <c r="K662" s="597" t="s">
        <v>1175</v>
      </c>
      <c r="L662" s="596" t="s">
        <v>4933</v>
      </c>
      <c r="M662" s="581" t="str">
        <f>VLOOKUP(L662,CódigosRetorno!$A$1:$B$1779,2,FALSE)</f>
        <v>El dato ingresado como atributo @listAgencyName es incorrecto.</v>
      </c>
      <c r="N662" s="580" t="s">
        <v>475</v>
      </c>
      <c r="O662" s="601" t="s">
        <v>185</v>
      </c>
      <c r="P662" s="1358"/>
    </row>
    <row r="663" spans="1:16" s="464" customFormat="1" ht="48" x14ac:dyDescent="0.25">
      <c r="A663" s="1357"/>
      <c r="B663" s="1542"/>
      <c r="C663" s="1544"/>
      <c r="D663" s="1545"/>
      <c r="E663" s="1545"/>
      <c r="F663" s="1691"/>
      <c r="G663" s="601" t="s">
        <v>4579</v>
      </c>
      <c r="H663" s="603" t="s">
        <v>4424</v>
      </c>
      <c r="I663" s="582" t="s">
        <v>4420</v>
      </c>
      <c r="J663" s="581" t="s">
        <v>5002</v>
      </c>
      <c r="K663" s="597" t="s">
        <v>1175</v>
      </c>
      <c r="L663" s="596" t="s">
        <v>4935</v>
      </c>
      <c r="M663" s="581" t="str">
        <f>VLOOKUP(L663,CódigosRetorno!$A$1:$B$1779,2,FALSE)</f>
        <v>El dato ingresado como atributo @listURI es incorrecto.</v>
      </c>
      <c r="N663" s="580" t="s">
        <v>475</v>
      </c>
      <c r="O663" s="601" t="s">
        <v>185</v>
      </c>
      <c r="P663" s="1358"/>
    </row>
    <row r="664" spans="1:16" s="464" customFormat="1" ht="36" x14ac:dyDescent="0.25">
      <c r="A664" s="1357"/>
      <c r="B664" s="1542"/>
      <c r="C664" s="1544"/>
      <c r="D664" s="1545"/>
      <c r="E664" s="1545"/>
      <c r="F664" s="597" t="s">
        <v>148</v>
      </c>
      <c r="G664" s="597" t="s">
        <v>25</v>
      </c>
      <c r="H664" s="581" t="s">
        <v>4738</v>
      </c>
      <c r="I664" s="582">
        <v>1</v>
      </c>
      <c r="J664" s="581" t="s">
        <v>6049</v>
      </c>
      <c r="K664" s="580" t="s">
        <v>201</v>
      </c>
      <c r="L664" s="597" t="s">
        <v>4316</v>
      </c>
      <c r="M664" s="581" t="str">
        <f>VLOOKUP(L664,CódigosRetorno!$A$1:$B$1779,2,FALSE)</f>
        <v>El XML no contiene tag de la fecha del concepto por linea.</v>
      </c>
      <c r="N664" s="580" t="s">
        <v>475</v>
      </c>
      <c r="O664" s="582" t="s">
        <v>185</v>
      </c>
      <c r="P664" s="1358"/>
    </row>
    <row r="665" spans="1:16" s="464" customFormat="1" x14ac:dyDescent="0.25">
      <c r="A665" s="1357"/>
      <c r="B665" s="277" t="s">
        <v>4739</v>
      </c>
      <c r="C665" s="279"/>
      <c r="D665" s="311" t="s">
        <v>185</v>
      </c>
      <c r="E665" s="311" t="s">
        <v>185</v>
      </c>
      <c r="F665" s="525" t="s">
        <v>185</v>
      </c>
      <c r="G665" s="313" t="s">
        <v>185</v>
      </c>
      <c r="H665" s="526" t="s">
        <v>185</v>
      </c>
      <c r="I665" s="313" t="s">
        <v>185</v>
      </c>
      <c r="J665" s="527" t="s">
        <v>185</v>
      </c>
      <c r="K665" s="275" t="s">
        <v>185</v>
      </c>
      <c r="L665" s="280" t="s">
        <v>185</v>
      </c>
      <c r="M665" s="268" t="s">
        <v>185</v>
      </c>
      <c r="N665" s="311" t="s">
        <v>185</v>
      </c>
      <c r="O665" s="276" t="s">
        <v>185</v>
      </c>
      <c r="P665" s="1358"/>
    </row>
    <row r="666" spans="1:16" s="464" customFormat="1" ht="36" x14ac:dyDescent="0.25">
      <c r="A666" s="1357"/>
      <c r="B666" s="1542">
        <f>B658+1</f>
        <v>97</v>
      </c>
      <c r="C666" s="1544" t="s">
        <v>4740</v>
      </c>
      <c r="D666" s="1612" t="s">
        <v>15</v>
      </c>
      <c r="E666" s="1545" t="s">
        <v>9</v>
      </c>
      <c r="F666" s="1691" t="s">
        <v>49</v>
      </c>
      <c r="G666" s="1691" t="s">
        <v>2630</v>
      </c>
      <c r="H666" s="1703" t="s">
        <v>5590</v>
      </c>
      <c r="I666" s="1542"/>
      <c r="J666" s="1279" t="s">
        <v>6054</v>
      </c>
      <c r="K666" s="580" t="s">
        <v>201</v>
      </c>
      <c r="L666" s="597" t="s">
        <v>5257</v>
      </c>
      <c r="M666" s="581" t="str">
        <f>VLOOKUP(L666,CódigosRetorno!$A$1:$B$1779,2,FALSE)</f>
        <v>El XML no contiene el tag o no existe información del ubigeo de punto de origen en Detracciones - Servicio de transporte de carga.</v>
      </c>
      <c r="N666" s="580" t="s">
        <v>475</v>
      </c>
      <c r="O666" s="582" t="s">
        <v>5671</v>
      </c>
      <c r="P666" s="1358"/>
    </row>
    <row r="667" spans="1:16" s="464" customFormat="1" ht="24" x14ac:dyDescent="0.25">
      <c r="A667" s="1357"/>
      <c r="B667" s="1542"/>
      <c r="C667" s="1544"/>
      <c r="D667" s="1612"/>
      <c r="E667" s="1545"/>
      <c r="F667" s="1691"/>
      <c r="G667" s="1691"/>
      <c r="H667" s="1703"/>
      <c r="I667" s="1542"/>
      <c r="J667" s="581" t="s">
        <v>3423</v>
      </c>
      <c r="K667" s="580" t="s">
        <v>1175</v>
      </c>
      <c r="L667" s="597" t="s">
        <v>2952</v>
      </c>
      <c r="M667" s="581" t="str">
        <f>VLOOKUP(L667,CódigosRetorno!$A$1:$B$1779,2,FALSE)</f>
        <v>Debe corresponder a algún valor válido establecido en el catálogo 13</v>
      </c>
      <c r="N667" s="580" t="s">
        <v>475</v>
      </c>
      <c r="O667" s="582" t="s">
        <v>5671</v>
      </c>
      <c r="P667" s="1358"/>
    </row>
    <row r="668" spans="1:16" s="464" customFormat="1" ht="24" x14ac:dyDescent="0.25">
      <c r="A668" s="1357"/>
      <c r="B668" s="1542"/>
      <c r="C668" s="1544"/>
      <c r="D668" s="1612"/>
      <c r="E668" s="1545"/>
      <c r="F668" s="1691"/>
      <c r="G668" s="597" t="s">
        <v>4452</v>
      </c>
      <c r="H668" s="1106" t="s">
        <v>4437</v>
      </c>
      <c r="I668" s="582" t="s">
        <v>4420</v>
      </c>
      <c r="J668" s="581" t="s">
        <v>4960</v>
      </c>
      <c r="K668" s="738" t="s">
        <v>1175</v>
      </c>
      <c r="L668" s="733" t="s">
        <v>4940</v>
      </c>
      <c r="M668" s="581" t="str">
        <f>VLOOKUP(L668,CódigosRetorno!$A$1:$B$1779,2,FALSE)</f>
        <v>El dato ingresado como atributo @schemeAgencyName es incorrecto.</v>
      </c>
      <c r="N668" s="580" t="s">
        <v>475</v>
      </c>
      <c r="O668" s="582" t="s">
        <v>185</v>
      </c>
      <c r="P668" s="1358"/>
    </row>
    <row r="669" spans="1:16" s="464" customFormat="1" ht="24" x14ac:dyDescent="0.25">
      <c r="A669" s="1357"/>
      <c r="B669" s="1542"/>
      <c r="C669" s="1544"/>
      <c r="D669" s="1612"/>
      <c r="E669" s="1545"/>
      <c r="F669" s="1691"/>
      <c r="G669" s="597" t="s">
        <v>4453</v>
      </c>
      <c r="H669" s="1106" t="s">
        <v>4436</v>
      </c>
      <c r="I669" s="582" t="s">
        <v>4420</v>
      </c>
      <c r="J669" s="581" t="s">
        <v>4961</v>
      </c>
      <c r="K669" s="738" t="s">
        <v>1175</v>
      </c>
      <c r="L669" s="733" t="s">
        <v>4939</v>
      </c>
      <c r="M669" s="581" t="str">
        <f>VLOOKUP(L669,CódigosRetorno!$A$1:$B$1779,2,FALSE)</f>
        <v>El dato ingresado como atributo @schemeName es incorrecto.</v>
      </c>
      <c r="N669" s="580" t="s">
        <v>475</v>
      </c>
      <c r="O669" s="601" t="s">
        <v>185</v>
      </c>
      <c r="P669" s="1358"/>
    </row>
    <row r="670" spans="1:16" s="464" customFormat="1" ht="36" x14ac:dyDescent="0.25">
      <c r="A670" s="1357"/>
      <c r="B670" s="1542"/>
      <c r="C670" s="1544"/>
      <c r="D670" s="1612"/>
      <c r="E670" s="1545"/>
      <c r="F670" s="1691" t="s">
        <v>4444</v>
      </c>
      <c r="G670" s="1691"/>
      <c r="H670" s="1704" t="s">
        <v>4741</v>
      </c>
      <c r="I670" s="1542">
        <v>1</v>
      </c>
      <c r="J670" s="1279" t="s">
        <v>6054</v>
      </c>
      <c r="K670" s="580" t="s">
        <v>201</v>
      </c>
      <c r="L670" s="597" t="s">
        <v>5258</v>
      </c>
      <c r="M670" s="581" t="str">
        <f>VLOOKUP(L670,CódigosRetorno!$A$1:$B$1779,2,FALSE)</f>
        <v>El XML no contiene el tag o no existe información de la dirección del punto de origen en Detracciones - Servicio de transporte de carga.</v>
      </c>
      <c r="N670" s="580" t="s">
        <v>475</v>
      </c>
      <c r="O670" s="582" t="s">
        <v>185</v>
      </c>
      <c r="P670" s="1358"/>
    </row>
    <row r="671" spans="1:16" s="464" customFormat="1" ht="48" x14ac:dyDescent="0.25">
      <c r="A671" s="1357"/>
      <c r="B671" s="1542"/>
      <c r="C671" s="1544"/>
      <c r="D671" s="1612"/>
      <c r="E671" s="1545"/>
      <c r="F671" s="1691"/>
      <c r="G671" s="1691"/>
      <c r="H671" s="1704"/>
      <c r="I671" s="1542"/>
      <c r="J671" s="581" t="s">
        <v>4446</v>
      </c>
      <c r="K671" s="580" t="s">
        <v>1175</v>
      </c>
      <c r="L671" s="473" t="s">
        <v>4384</v>
      </c>
      <c r="M671" s="581" t="str">
        <f>VLOOKUP(L671,CódigosRetorno!$A$1:$B$1779,2,FALSE)</f>
        <v>El dato ingresado como direccion completa y detallada no cumple con el formato establecido.</v>
      </c>
      <c r="N671" s="580" t="s">
        <v>475</v>
      </c>
      <c r="O671" s="582" t="s">
        <v>185</v>
      </c>
      <c r="P671" s="1358"/>
    </row>
    <row r="672" spans="1:16" s="464" customFormat="1" ht="36" x14ac:dyDescent="0.25">
      <c r="A672" s="1357"/>
      <c r="B672" s="1542">
        <f>B666+1</f>
        <v>98</v>
      </c>
      <c r="C672" s="1544" t="s">
        <v>4742</v>
      </c>
      <c r="D672" s="1612" t="s">
        <v>15</v>
      </c>
      <c r="E672" s="1545" t="s">
        <v>9</v>
      </c>
      <c r="F672" s="1691" t="s">
        <v>49</v>
      </c>
      <c r="G672" s="1691" t="s">
        <v>2630</v>
      </c>
      <c r="H672" s="1703" t="s">
        <v>5591</v>
      </c>
      <c r="I672" s="1542">
        <v>1</v>
      </c>
      <c r="J672" s="1279" t="s">
        <v>6054</v>
      </c>
      <c r="K672" s="580" t="s">
        <v>201</v>
      </c>
      <c r="L672" s="597" t="s">
        <v>5259</v>
      </c>
      <c r="M672" s="581" t="str">
        <f>VLOOKUP(L672,CódigosRetorno!$A$1:$B$1779,2,FALSE)</f>
        <v>El XML no contiene el tag o no existe información del ubigeo de punto de destino en Detracciones - Servicio de transporte de carga.</v>
      </c>
      <c r="N672" s="580" t="s">
        <v>475</v>
      </c>
      <c r="O672" s="582" t="s">
        <v>5671</v>
      </c>
      <c r="P672" s="1358"/>
    </row>
    <row r="673" spans="1:16" s="464" customFormat="1" ht="24" x14ac:dyDescent="0.25">
      <c r="A673" s="1357"/>
      <c r="B673" s="1542"/>
      <c r="C673" s="1544"/>
      <c r="D673" s="1612"/>
      <c r="E673" s="1545"/>
      <c r="F673" s="1691"/>
      <c r="G673" s="1691"/>
      <c r="H673" s="1703"/>
      <c r="I673" s="1542"/>
      <c r="J673" s="581" t="s">
        <v>3423</v>
      </c>
      <c r="K673" s="580" t="s">
        <v>1175</v>
      </c>
      <c r="L673" s="597" t="s">
        <v>2952</v>
      </c>
      <c r="M673" s="581" t="str">
        <f>VLOOKUP(L673,CódigosRetorno!$A$1:$B$1779,2,FALSE)</f>
        <v>Debe corresponder a algún valor válido establecido en el catálogo 13</v>
      </c>
      <c r="N673" s="580" t="s">
        <v>475</v>
      </c>
      <c r="O673" s="582" t="s">
        <v>5671</v>
      </c>
      <c r="P673" s="1358"/>
    </row>
    <row r="674" spans="1:16" s="464" customFormat="1" ht="24" x14ac:dyDescent="0.25">
      <c r="A674" s="1357"/>
      <c r="B674" s="1542"/>
      <c r="C674" s="1544"/>
      <c r="D674" s="1612"/>
      <c r="E674" s="1545"/>
      <c r="F674" s="1691"/>
      <c r="G674" s="597" t="s">
        <v>4452</v>
      </c>
      <c r="H674" s="1106" t="s">
        <v>4437</v>
      </c>
      <c r="I674" s="582" t="s">
        <v>4420</v>
      </c>
      <c r="J674" s="581" t="s">
        <v>4960</v>
      </c>
      <c r="K674" s="738" t="s">
        <v>1175</v>
      </c>
      <c r="L674" s="733" t="s">
        <v>4940</v>
      </c>
      <c r="M674" s="581" t="str">
        <f>VLOOKUP(L674,CódigosRetorno!$A$1:$B$1779,2,FALSE)</f>
        <v>El dato ingresado como atributo @schemeAgencyName es incorrecto.</v>
      </c>
      <c r="N674" s="580" t="s">
        <v>475</v>
      </c>
      <c r="O674" s="582" t="s">
        <v>185</v>
      </c>
      <c r="P674" s="1358"/>
    </row>
    <row r="675" spans="1:16" s="464" customFormat="1" ht="24" x14ac:dyDescent="0.25">
      <c r="A675" s="1357"/>
      <c r="B675" s="1542"/>
      <c r="C675" s="1544"/>
      <c r="D675" s="1612"/>
      <c r="E675" s="1545"/>
      <c r="F675" s="1691"/>
      <c r="G675" s="597" t="s">
        <v>4453</v>
      </c>
      <c r="H675" s="1106" t="s">
        <v>4436</v>
      </c>
      <c r="I675" s="582" t="s">
        <v>4420</v>
      </c>
      <c r="J675" s="581" t="s">
        <v>4961</v>
      </c>
      <c r="K675" s="738" t="s">
        <v>1175</v>
      </c>
      <c r="L675" s="733" t="s">
        <v>4939</v>
      </c>
      <c r="M675" s="581" t="str">
        <f>VLOOKUP(L675,CódigosRetorno!$A$1:$B$1779,2,FALSE)</f>
        <v>El dato ingresado como atributo @schemeName es incorrecto.</v>
      </c>
      <c r="N675" s="580" t="s">
        <v>475</v>
      </c>
      <c r="O675" s="601" t="s">
        <v>185</v>
      </c>
      <c r="P675" s="1358"/>
    </row>
    <row r="676" spans="1:16" s="464" customFormat="1" ht="36" x14ac:dyDescent="0.25">
      <c r="A676" s="1357"/>
      <c r="B676" s="1542"/>
      <c r="C676" s="1544"/>
      <c r="D676" s="1612"/>
      <c r="E676" s="1545"/>
      <c r="F676" s="1691" t="s">
        <v>4444</v>
      </c>
      <c r="G676" s="1691"/>
      <c r="H676" s="1704" t="s">
        <v>4743</v>
      </c>
      <c r="I676" s="582">
        <v>1</v>
      </c>
      <c r="J676" s="731" t="s">
        <v>6053</v>
      </c>
      <c r="K676" s="580" t="s">
        <v>201</v>
      </c>
      <c r="L676" s="597" t="s">
        <v>5260</v>
      </c>
      <c r="M676" s="581" t="str">
        <f>VLOOKUP(L676,CódigosRetorno!$A$1:$B$1779,2,FALSE)</f>
        <v>El XML no contiene el tag o no existe información de la dirección del punto de destino en Detracciones - Servicio de transporte de carga.</v>
      </c>
      <c r="N676" s="580" t="s">
        <v>475</v>
      </c>
      <c r="O676" s="582" t="s">
        <v>185</v>
      </c>
      <c r="P676" s="1358"/>
    </row>
    <row r="677" spans="1:16" s="464" customFormat="1" ht="48" x14ac:dyDescent="0.25">
      <c r="A677" s="1357"/>
      <c r="B677" s="1542"/>
      <c r="C677" s="1544"/>
      <c r="D677" s="1612"/>
      <c r="E677" s="1545"/>
      <c r="F677" s="1691"/>
      <c r="G677" s="1691"/>
      <c r="H677" s="1704"/>
      <c r="I677" s="582">
        <v>1</v>
      </c>
      <c r="J677" s="581" t="s">
        <v>5488</v>
      </c>
      <c r="K677" s="580" t="s">
        <v>1175</v>
      </c>
      <c r="L677" s="473" t="s">
        <v>4384</v>
      </c>
      <c r="M677" s="581" t="str">
        <f>VLOOKUP(L677,CódigosRetorno!$A$1:$B$1779,2,FALSE)</f>
        <v>El dato ingresado como direccion completa y detallada no cumple con el formato establecido.</v>
      </c>
      <c r="N677" s="580" t="s">
        <v>475</v>
      </c>
      <c r="O677" s="582" t="s">
        <v>185</v>
      </c>
      <c r="P677" s="1358"/>
    </row>
    <row r="678" spans="1:16" s="464" customFormat="1" ht="36" x14ac:dyDescent="0.25">
      <c r="A678" s="1357"/>
      <c r="B678" s="1542">
        <f>B672+1</f>
        <v>99</v>
      </c>
      <c r="C678" s="1544" t="s">
        <v>4744</v>
      </c>
      <c r="D678" s="1612" t="s">
        <v>15</v>
      </c>
      <c r="E678" s="1545" t="s">
        <v>9</v>
      </c>
      <c r="F678" s="1691" t="s">
        <v>4496</v>
      </c>
      <c r="G678" s="1702"/>
      <c r="H678" s="1544" t="s">
        <v>4745</v>
      </c>
      <c r="I678" s="1542">
        <v>1</v>
      </c>
      <c r="J678" s="581" t="s">
        <v>6054</v>
      </c>
      <c r="K678" s="597" t="s">
        <v>201</v>
      </c>
      <c r="L678" s="596" t="s">
        <v>5261</v>
      </c>
      <c r="M678" s="581" t="str">
        <f>VLOOKUP(L678,CódigosRetorno!$A$1:$B$1779,2,FALSE)</f>
        <v>El XML no contiene el tag o no existe información del Detalle del viaje en Detracciones - Servicio de transporte de carga.</v>
      </c>
      <c r="N678" s="580" t="s">
        <v>475</v>
      </c>
      <c r="O678" s="582" t="s">
        <v>185</v>
      </c>
      <c r="P678" s="1358"/>
    </row>
    <row r="679" spans="1:16" s="464" customFormat="1" ht="48" x14ac:dyDescent="0.25">
      <c r="A679" s="1357"/>
      <c r="B679" s="1542"/>
      <c r="C679" s="1544"/>
      <c r="D679" s="1612"/>
      <c r="E679" s="1545"/>
      <c r="F679" s="1691"/>
      <c r="G679" s="1702"/>
      <c r="H679" s="1544"/>
      <c r="I679" s="1542"/>
      <c r="J679" s="581" t="s">
        <v>5275</v>
      </c>
      <c r="K679" s="597" t="s">
        <v>1175</v>
      </c>
      <c r="L679" s="596" t="s">
        <v>5273</v>
      </c>
      <c r="M679" s="581" t="str">
        <f>VLOOKUP(L679,CódigosRetorno!$A$1:$B$1779,2,FALSE)</f>
        <v>El dato ingresado como detalle del viaje no cumple con el formato establecido.</v>
      </c>
      <c r="N679" s="580" t="s">
        <v>475</v>
      </c>
      <c r="O679" s="582" t="s">
        <v>185</v>
      </c>
      <c r="P679" s="1358"/>
    </row>
    <row r="680" spans="1:16" s="464" customFormat="1" ht="36" x14ac:dyDescent="0.25">
      <c r="A680" s="1357"/>
      <c r="B680" s="1542">
        <f>B678+1</f>
        <v>100</v>
      </c>
      <c r="C680" s="1543" t="s">
        <v>4746</v>
      </c>
      <c r="D680" s="1612" t="s">
        <v>15</v>
      </c>
      <c r="E680" s="1545" t="s">
        <v>9</v>
      </c>
      <c r="F680" s="1691" t="s">
        <v>10</v>
      </c>
      <c r="G680" s="1545" t="s">
        <v>4747</v>
      </c>
      <c r="H680" s="1543" t="s">
        <v>4748</v>
      </c>
      <c r="I680" s="1542">
        <v>1</v>
      </c>
      <c r="J680" s="1290" t="s">
        <v>6054</v>
      </c>
      <c r="K680" s="1286" t="s">
        <v>201</v>
      </c>
      <c r="L680" s="1287" t="s">
        <v>5262</v>
      </c>
      <c r="M680" s="581" t="str">
        <f>VLOOKUP(L680,CódigosRetorno!$A$1:$B$1779,2,FALSE)</f>
        <v>El XML no contiene el tag o no existe información del tipo de valor referencial en Detracciones - Servicios de transporte de carga.</v>
      </c>
      <c r="N680" s="580" t="s">
        <v>475</v>
      </c>
      <c r="O680" s="582" t="s">
        <v>185</v>
      </c>
      <c r="P680" s="1358"/>
    </row>
    <row r="681" spans="1:16" s="464" customFormat="1" ht="36" x14ac:dyDescent="0.25">
      <c r="A681" s="1357"/>
      <c r="B681" s="1542"/>
      <c r="C681" s="1543"/>
      <c r="D681" s="1612"/>
      <c r="E681" s="1545"/>
      <c r="F681" s="1691"/>
      <c r="G681" s="1545"/>
      <c r="H681" s="1543"/>
      <c r="I681" s="1542"/>
      <c r="J681" s="1309" t="s">
        <v>6055</v>
      </c>
      <c r="K681" s="580" t="s">
        <v>201</v>
      </c>
      <c r="L681" s="597" t="s">
        <v>5269</v>
      </c>
      <c r="M681" s="581" t="str">
        <f>VLOOKUP(L681,CódigosRetorno!$A$1:$B$1779,2,FALSE)</f>
        <v>Detracciones - Servicio de transporte de carga, debe tener un (y solo uno) Valor Referencial del Servicio de Transporte.</v>
      </c>
      <c r="N681" s="580" t="s">
        <v>475</v>
      </c>
      <c r="O681" s="582" t="s">
        <v>185</v>
      </c>
      <c r="P681" s="1358"/>
    </row>
    <row r="682" spans="1:16" s="464" customFormat="1" ht="36" x14ac:dyDescent="0.25">
      <c r="A682" s="1357"/>
      <c r="B682" s="1542"/>
      <c r="C682" s="1543"/>
      <c r="D682" s="1612"/>
      <c r="E682" s="1545"/>
      <c r="F682" s="1691" t="s">
        <v>12</v>
      </c>
      <c r="G682" s="1545" t="s">
        <v>16</v>
      </c>
      <c r="H682" s="1544" t="s">
        <v>5594</v>
      </c>
      <c r="I682" s="1542">
        <v>1</v>
      </c>
      <c r="J682" s="581" t="s">
        <v>6052</v>
      </c>
      <c r="K682" s="580" t="s">
        <v>201</v>
      </c>
      <c r="L682" s="597" t="s">
        <v>5263</v>
      </c>
      <c r="M682" s="581" t="str">
        <f>VLOOKUP(L682,CódigosRetorno!$A$1:$B$1779,2,FALSE)</f>
        <v>El XML no contiene el tag o no existe información del monto del valor referencial en Detracciones - Servicios de transporte de carga.</v>
      </c>
      <c r="N682" s="580" t="s">
        <v>475</v>
      </c>
      <c r="O682" s="582" t="s">
        <v>185</v>
      </c>
      <c r="P682" s="1358"/>
    </row>
    <row r="683" spans="1:16" s="464" customFormat="1" ht="48" x14ac:dyDescent="0.25">
      <c r="A683" s="1357"/>
      <c r="B683" s="1542"/>
      <c r="C683" s="1543"/>
      <c r="D683" s="1612"/>
      <c r="E683" s="1545"/>
      <c r="F683" s="1691"/>
      <c r="G683" s="1545"/>
      <c r="H683" s="1544"/>
      <c r="I683" s="1542"/>
      <c r="J683" s="581" t="s">
        <v>6093</v>
      </c>
      <c r="K683" s="580" t="s">
        <v>201</v>
      </c>
      <c r="L683" s="597" t="s">
        <v>5264</v>
      </c>
      <c r="M683" s="581" t="str">
        <f>VLOOKUP(L683,CódigosRetorno!$A$1:$B$1779,2,FALSE)</f>
        <v>El dato ingresado como monto valor referencial en Detracciones - Servicios de transporte de carga no cumple con el formato establecido.</v>
      </c>
      <c r="N683" s="580" t="s">
        <v>475</v>
      </c>
      <c r="O683" s="582" t="s">
        <v>185</v>
      </c>
      <c r="P683" s="1358"/>
    </row>
    <row r="684" spans="1:16" s="464" customFormat="1" ht="24" x14ac:dyDescent="0.25">
      <c r="A684" s="1357"/>
      <c r="B684" s="1542"/>
      <c r="C684" s="1543"/>
      <c r="D684" s="1612"/>
      <c r="E684" s="1545"/>
      <c r="F684" s="600" t="s">
        <v>13</v>
      </c>
      <c r="G684" s="592" t="s">
        <v>2647</v>
      </c>
      <c r="H684" s="499" t="s">
        <v>4504</v>
      </c>
      <c r="I684" s="594">
        <v>1</v>
      </c>
      <c r="J684" s="731" t="s">
        <v>5886</v>
      </c>
      <c r="K684" s="738" t="s">
        <v>201</v>
      </c>
      <c r="L684" s="733" t="s">
        <v>5799</v>
      </c>
      <c r="M684" s="581" t="str">
        <f>VLOOKUP(L684,CódigosRetorno!$A$1:$B$1779,2,FALSE)</f>
        <v>La moneda del monto de la detracción debe ser PEN</v>
      </c>
      <c r="N684" s="580" t="s">
        <v>475</v>
      </c>
      <c r="O684" s="582" t="s">
        <v>185</v>
      </c>
      <c r="P684" s="1358"/>
    </row>
    <row r="685" spans="1:16" s="464" customFormat="1" ht="36" x14ac:dyDescent="0.25">
      <c r="A685" s="1357"/>
      <c r="B685" s="1542">
        <f>B680+1</f>
        <v>101</v>
      </c>
      <c r="C685" s="1544" t="s">
        <v>4749</v>
      </c>
      <c r="D685" s="1612" t="s">
        <v>15</v>
      </c>
      <c r="E685" s="1545" t="s">
        <v>9</v>
      </c>
      <c r="F685" s="1691" t="s">
        <v>10</v>
      </c>
      <c r="G685" s="1545" t="s">
        <v>4750</v>
      </c>
      <c r="H685" s="1543" t="s">
        <v>4748</v>
      </c>
      <c r="I685" s="1542">
        <v>1</v>
      </c>
      <c r="J685" s="1290" t="s">
        <v>6054</v>
      </c>
      <c r="K685" s="1286" t="s">
        <v>201</v>
      </c>
      <c r="L685" s="1287" t="s">
        <v>5262</v>
      </c>
      <c r="M685" s="581" t="str">
        <f>VLOOKUP(L685,CódigosRetorno!$A$1:$B$1779,2,FALSE)</f>
        <v>El XML no contiene el tag o no existe información del tipo de valor referencial en Detracciones - Servicios de transporte de carga.</v>
      </c>
      <c r="N685" s="580" t="s">
        <v>475</v>
      </c>
      <c r="O685" s="582" t="s">
        <v>185</v>
      </c>
      <c r="P685" s="1358"/>
    </row>
    <row r="686" spans="1:16" s="464" customFormat="1" ht="36" x14ac:dyDescent="0.25">
      <c r="A686" s="1357"/>
      <c r="B686" s="1542"/>
      <c r="C686" s="1544"/>
      <c r="D686" s="1612"/>
      <c r="E686" s="1545"/>
      <c r="F686" s="1691"/>
      <c r="G686" s="1545"/>
      <c r="H686" s="1543"/>
      <c r="I686" s="1542"/>
      <c r="J686" s="581" t="s">
        <v>6057</v>
      </c>
      <c r="K686" s="580" t="s">
        <v>201</v>
      </c>
      <c r="L686" s="597" t="s">
        <v>5270</v>
      </c>
      <c r="M686" s="581" t="str">
        <f>VLOOKUP(L686,CódigosRetorno!$A$1:$B$1779,2,FALSE)</f>
        <v>Detracciones - Servicio de transporte de carga, debe tener un (y solo uno) Valor Referencial sobre la carga efectiva.</v>
      </c>
      <c r="N686" s="580" t="s">
        <v>475</v>
      </c>
      <c r="O686" s="582" t="s">
        <v>185</v>
      </c>
      <c r="P686" s="1358"/>
    </row>
    <row r="687" spans="1:16" s="464" customFormat="1" ht="36" x14ac:dyDescent="0.25">
      <c r="A687" s="1357"/>
      <c r="B687" s="1542"/>
      <c r="C687" s="1544"/>
      <c r="D687" s="1612"/>
      <c r="E687" s="1545"/>
      <c r="F687" s="1691" t="s">
        <v>12</v>
      </c>
      <c r="G687" s="1545" t="s">
        <v>16</v>
      </c>
      <c r="H687" s="1544" t="s">
        <v>5594</v>
      </c>
      <c r="I687" s="1542">
        <v>1</v>
      </c>
      <c r="J687" s="581" t="s">
        <v>6052</v>
      </c>
      <c r="K687" s="580" t="s">
        <v>201</v>
      </c>
      <c r="L687" s="597" t="s">
        <v>5263</v>
      </c>
      <c r="M687" s="581" t="str">
        <f>VLOOKUP(L687,CódigosRetorno!$A$1:$B$1779,2,FALSE)</f>
        <v>El XML no contiene el tag o no existe información del monto del valor referencial en Detracciones - Servicios de transporte de carga.</v>
      </c>
      <c r="N687" s="580" t="s">
        <v>475</v>
      </c>
      <c r="O687" s="582" t="s">
        <v>185</v>
      </c>
      <c r="P687" s="1358"/>
    </row>
    <row r="688" spans="1:16" s="464" customFormat="1" ht="48" x14ac:dyDescent="0.25">
      <c r="A688" s="1357"/>
      <c r="B688" s="1542"/>
      <c r="C688" s="1544"/>
      <c r="D688" s="1612"/>
      <c r="E688" s="1545"/>
      <c r="F688" s="1691"/>
      <c r="G688" s="1545"/>
      <c r="H688" s="1544"/>
      <c r="I688" s="1542"/>
      <c r="J688" s="581" t="s">
        <v>6056</v>
      </c>
      <c r="K688" s="580" t="s">
        <v>201</v>
      </c>
      <c r="L688" s="597" t="s">
        <v>5264</v>
      </c>
      <c r="M688" s="581" t="str">
        <f>VLOOKUP(L688,CódigosRetorno!$A$1:$B$1779,2,FALSE)</f>
        <v>El dato ingresado como monto valor referencial en Detracciones - Servicios de transporte de carga no cumple con el formato establecido.</v>
      </c>
      <c r="N688" s="580" t="s">
        <v>475</v>
      </c>
      <c r="O688" s="582" t="s">
        <v>185</v>
      </c>
      <c r="P688" s="1358"/>
    </row>
    <row r="689" spans="1:16" s="464" customFormat="1" ht="24" x14ac:dyDescent="0.25">
      <c r="A689" s="1357"/>
      <c r="B689" s="1542"/>
      <c r="C689" s="1544"/>
      <c r="D689" s="1612"/>
      <c r="E689" s="1545"/>
      <c r="F689" s="600" t="s">
        <v>13</v>
      </c>
      <c r="G689" s="592" t="s">
        <v>2647</v>
      </c>
      <c r="H689" s="499" t="s">
        <v>4504</v>
      </c>
      <c r="I689" s="594">
        <v>1</v>
      </c>
      <c r="J689" s="731" t="s">
        <v>5886</v>
      </c>
      <c r="K689" s="738" t="s">
        <v>201</v>
      </c>
      <c r="L689" s="733" t="s">
        <v>5799</v>
      </c>
      <c r="M689" s="581" t="str">
        <f>VLOOKUP(L689,CódigosRetorno!$A$1:$B$1779,2,FALSE)</f>
        <v>La moneda del monto de la detracción debe ser PEN</v>
      </c>
      <c r="N689" s="580" t="s">
        <v>475</v>
      </c>
      <c r="O689" s="582" t="s">
        <v>185</v>
      </c>
      <c r="P689" s="1358"/>
    </row>
    <row r="690" spans="1:16" s="464" customFormat="1" ht="36" x14ac:dyDescent="0.25">
      <c r="A690" s="1357"/>
      <c r="B690" s="1542">
        <f>B685+1</f>
        <v>102</v>
      </c>
      <c r="C690" s="1544" t="s">
        <v>4751</v>
      </c>
      <c r="D690" s="1612" t="s">
        <v>15</v>
      </c>
      <c r="E690" s="1545" t="s">
        <v>9</v>
      </c>
      <c r="F690" s="1691" t="s">
        <v>10</v>
      </c>
      <c r="G690" s="1545" t="s">
        <v>4752</v>
      </c>
      <c r="H690" s="1543" t="s">
        <v>4748</v>
      </c>
      <c r="I690" s="1542">
        <v>1</v>
      </c>
      <c r="J690" s="1290" t="s">
        <v>6054</v>
      </c>
      <c r="K690" s="1286" t="s">
        <v>201</v>
      </c>
      <c r="L690" s="1287" t="s">
        <v>5262</v>
      </c>
      <c r="M690" s="581" t="str">
        <f>VLOOKUP(L690,CódigosRetorno!$A$1:$B$1779,2,FALSE)</f>
        <v>El XML no contiene el tag o no existe información del tipo de valor referencial en Detracciones - Servicios de transporte de carga.</v>
      </c>
      <c r="N690" s="580" t="s">
        <v>475</v>
      </c>
      <c r="O690" s="582" t="s">
        <v>185</v>
      </c>
      <c r="P690" s="1358"/>
    </row>
    <row r="691" spans="1:16" s="464" customFormat="1" ht="36" x14ac:dyDescent="0.25">
      <c r="A691" s="1357"/>
      <c r="B691" s="1542"/>
      <c r="C691" s="1544"/>
      <c r="D691" s="1612"/>
      <c r="E691" s="1545"/>
      <c r="F691" s="1691"/>
      <c r="G691" s="1545"/>
      <c r="H691" s="1543"/>
      <c r="I691" s="1542"/>
      <c r="J691" s="581" t="s">
        <v>6058</v>
      </c>
      <c r="K691" s="580" t="s">
        <v>201</v>
      </c>
      <c r="L691" s="597" t="s">
        <v>5271</v>
      </c>
      <c r="M691" s="581" t="str">
        <f>VLOOKUP(L691,CódigosRetorno!$A$1:$B$1779,2,FALSE)</f>
        <v>Detracciones - Servicio de transporte de carga, debe tener un (y solo uno) Valor Referencial sobre la carga util nominal.</v>
      </c>
      <c r="N691" s="580" t="s">
        <v>475</v>
      </c>
      <c r="O691" s="582" t="s">
        <v>185</v>
      </c>
      <c r="P691" s="1358"/>
    </row>
    <row r="692" spans="1:16" s="464" customFormat="1" ht="36" x14ac:dyDescent="0.25">
      <c r="A692" s="1357"/>
      <c r="B692" s="1542"/>
      <c r="C692" s="1544"/>
      <c r="D692" s="1612"/>
      <c r="E692" s="1545"/>
      <c r="F692" s="1691" t="s">
        <v>12</v>
      </c>
      <c r="G692" s="1545" t="s">
        <v>16</v>
      </c>
      <c r="H692" s="1544" t="s">
        <v>5594</v>
      </c>
      <c r="I692" s="1542">
        <v>1</v>
      </c>
      <c r="J692" s="581" t="s">
        <v>6052</v>
      </c>
      <c r="K692" s="580" t="s">
        <v>201</v>
      </c>
      <c r="L692" s="597" t="s">
        <v>5263</v>
      </c>
      <c r="M692" s="581" t="str">
        <f>VLOOKUP(L692,CódigosRetorno!$A$1:$B$1779,2,FALSE)</f>
        <v>El XML no contiene el tag o no existe información del monto del valor referencial en Detracciones - Servicios de transporte de carga.</v>
      </c>
      <c r="N692" s="580" t="s">
        <v>475</v>
      </c>
      <c r="O692" s="582" t="s">
        <v>185</v>
      </c>
      <c r="P692" s="1358"/>
    </row>
    <row r="693" spans="1:16" s="464" customFormat="1" ht="48" x14ac:dyDescent="0.25">
      <c r="A693" s="1357"/>
      <c r="B693" s="1542"/>
      <c r="C693" s="1544"/>
      <c r="D693" s="1612"/>
      <c r="E693" s="1545"/>
      <c r="F693" s="1691"/>
      <c r="G693" s="1545"/>
      <c r="H693" s="1544"/>
      <c r="I693" s="1542"/>
      <c r="J693" s="581" t="s">
        <v>6093</v>
      </c>
      <c r="K693" s="580" t="s">
        <v>201</v>
      </c>
      <c r="L693" s="597" t="s">
        <v>5264</v>
      </c>
      <c r="M693" s="581" t="str">
        <f>VLOOKUP(L693,CódigosRetorno!$A$1:$B$1779,2,FALSE)</f>
        <v>El dato ingresado como monto valor referencial en Detracciones - Servicios de transporte de carga no cumple con el formato establecido.</v>
      </c>
      <c r="N693" s="580" t="s">
        <v>475</v>
      </c>
      <c r="O693" s="582" t="s">
        <v>185</v>
      </c>
      <c r="P693" s="1358"/>
    </row>
    <row r="694" spans="1:16" s="464" customFormat="1" ht="24" x14ac:dyDescent="0.25">
      <c r="A694" s="1357"/>
      <c r="B694" s="1542"/>
      <c r="C694" s="1544"/>
      <c r="D694" s="1612"/>
      <c r="E694" s="1545"/>
      <c r="F694" s="600" t="s">
        <v>13</v>
      </c>
      <c r="G694" s="592" t="s">
        <v>2647</v>
      </c>
      <c r="H694" s="499" t="s">
        <v>4504</v>
      </c>
      <c r="I694" s="594">
        <v>1</v>
      </c>
      <c r="J694" s="731" t="s">
        <v>5886</v>
      </c>
      <c r="K694" s="738" t="s">
        <v>201</v>
      </c>
      <c r="L694" s="733" t="s">
        <v>5799</v>
      </c>
      <c r="M694" s="581" t="str">
        <f>VLOOKUP(L694,CódigosRetorno!$A$1:$B$1779,2,FALSE)</f>
        <v>La moneda del monto de la detracción debe ser PEN</v>
      </c>
      <c r="N694" s="580" t="s">
        <v>475</v>
      </c>
      <c r="O694" s="582" t="s">
        <v>185</v>
      </c>
      <c r="P694" s="1358"/>
    </row>
    <row r="695" spans="1:16" s="464" customFormat="1" x14ac:dyDescent="0.25">
      <c r="A695" s="1357"/>
      <c r="B695" s="277" t="s">
        <v>4753</v>
      </c>
      <c r="C695" s="279"/>
      <c r="D695" s="274"/>
      <c r="E695" s="274"/>
      <c r="F695" s="275"/>
      <c r="G695" s="276"/>
      <c r="H695" s="279"/>
      <c r="I695" s="276"/>
      <c r="J695" s="268"/>
      <c r="K695" s="275" t="s">
        <v>185</v>
      </c>
      <c r="L695" s="280" t="s">
        <v>185</v>
      </c>
      <c r="M695" s="268" t="s">
        <v>185</v>
      </c>
      <c r="N695" s="274"/>
      <c r="O695" s="276"/>
      <c r="P695" s="1358"/>
    </row>
    <row r="696" spans="1:16" s="464" customFormat="1" ht="36" x14ac:dyDescent="0.25">
      <c r="A696" s="1357"/>
      <c r="B696" s="1542">
        <f>B690+1</f>
        <v>103</v>
      </c>
      <c r="C696" s="1544" t="s">
        <v>4754</v>
      </c>
      <c r="D696" s="1545" t="s">
        <v>15</v>
      </c>
      <c r="E696" s="1545" t="s">
        <v>9</v>
      </c>
      <c r="F696" s="597" t="s">
        <v>49</v>
      </c>
      <c r="G696" s="580" t="s">
        <v>2630</v>
      </c>
      <c r="H696" s="1171" t="s">
        <v>6450</v>
      </c>
      <c r="I696" s="582"/>
      <c r="J696" s="581" t="s">
        <v>6059</v>
      </c>
      <c r="K696" s="580" t="s">
        <v>1175</v>
      </c>
      <c r="L696" s="597" t="s">
        <v>2952</v>
      </c>
      <c r="M696" s="581" t="str">
        <f>VLOOKUP(L696,CódigosRetorno!$A$1:$B$1779,2,FALSE)</f>
        <v>Debe corresponder a algún valor válido establecido en el catálogo 13</v>
      </c>
      <c r="N696" s="580" t="s">
        <v>475</v>
      </c>
      <c r="O696" s="582" t="s">
        <v>5671</v>
      </c>
      <c r="P696" s="1358"/>
    </row>
    <row r="697" spans="1:16" s="464" customFormat="1" ht="24" x14ac:dyDescent="0.25">
      <c r="A697" s="1357"/>
      <c r="B697" s="1542"/>
      <c r="C697" s="1544"/>
      <c r="D697" s="1545"/>
      <c r="E697" s="1545"/>
      <c r="F697" s="1691"/>
      <c r="G697" s="582" t="s">
        <v>4452</v>
      </c>
      <c r="H697" s="877" t="s">
        <v>4437</v>
      </c>
      <c r="I697" s="582" t="s">
        <v>4420</v>
      </c>
      <c r="J697" s="581" t="s">
        <v>4960</v>
      </c>
      <c r="K697" s="738" t="s">
        <v>1175</v>
      </c>
      <c r="L697" s="733" t="s">
        <v>4940</v>
      </c>
      <c r="M697" s="581" t="str">
        <f>VLOOKUP(L697,CódigosRetorno!$A$1:$B$1779,2,FALSE)</f>
        <v>El dato ingresado como atributo @schemeAgencyName es incorrecto.</v>
      </c>
      <c r="N697" s="580" t="s">
        <v>475</v>
      </c>
      <c r="O697" s="582" t="s">
        <v>185</v>
      </c>
      <c r="P697" s="1358"/>
    </row>
    <row r="698" spans="1:16" s="464" customFormat="1" ht="24" x14ac:dyDescent="0.25">
      <c r="A698" s="1357"/>
      <c r="B698" s="1542"/>
      <c r="C698" s="1544"/>
      <c r="D698" s="1545"/>
      <c r="E698" s="1545"/>
      <c r="F698" s="1691"/>
      <c r="G698" s="582" t="s">
        <v>4453</v>
      </c>
      <c r="H698" s="877" t="s">
        <v>4436</v>
      </c>
      <c r="I698" s="582" t="s">
        <v>4420</v>
      </c>
      <c r="J698" s="581" t="s">
        <v>4961</v>
      </c>
      <c r="K698" s="738" t="s">
        <v>1175</v>
      </c>
      <c r="L698" s="733" t="s">
        <v>4939</v>
      </c>
      <c r="M698" s="581" t="str">
        <f>VLOOKUP(L698,CódigosRetorno!$A$1:$B$1779,2,FALSE)</f>
        <v>El dato ingresado como atributo @schemeName es incorrecto.</v>
      </c>
      <c r="N698" s="580" t="s">
        <v>475</v>
      </c>
      <c r="O698" s="601" t="s">
        <v>185</v>
      </c>
      <c r="P698" s="1358"/>
    </row>
    <row r="699" spans="1:16" s="464" customFormat="1" ht="36" x14ac:dyDescent="0.25">
      <c r="A699" s="1357"/>
      <c r="B699" s="1542">
        <f>B696+1</f>
        <v>104</v>
      </c>
      <c r="C699" s="1544" t="s">
        <v>4755</v>
      </c>
      <c r="D699" s="1545" t="s">
        <v>15</v>
      </c>
      <c r="E699" s="1545" t="s">
        <v>9</v>
      </c>
      <c r="F699" s="597" t="s">
        <v>49</v>
      </c>
      <c r="G699" s="580" t="s">
        <v>2630</v>
      </c>
      <c r="H699" s="1171" t="s">
        <v>6451</v>
      </c>
      <c r="I699" s="582"/>
      <c r="J699" s="581" t="s">
        <v>6060</v>
      </c>
      <c r="K699" s="580" t="s">
        <v>1175</v>
      </c>
      <c r="L699" s="597" t="s">
        <v>2952</v>
      </c>
      <c r="M699" s="581" t="str">
        <f>VLOOKUP(L699,CódigosRetorno!$A$1:$B$1779,2,FALSE)</f>
        <v>Debe corresponder a algún valor válido establecido en el catálogo 13</v>
      </c>
      <c r="N699" s="580" t="s">
        <v>475</v>
      </c>
      <c r="O699" s="582" t="s">
        <v>5671</v>
      </c>
      <c r="P699" s="1358"/>
    </row>
    <row r="700" spans="1:16" s="464" customFormat="1" ht="24" x14ac:dyDescent="0.25">
      <c r="A700" s="1357"/>
      <c r="B700" s="1542"/>
      <c r="C700" s="1544"/>
      <c r="D700" s="1545"/>
      <c r="E700" s="1545"/>
      <c r="F700" s="1691"/>
      <c r="G700" s="582" t="s">
        <v>4452</v>
      </c>
      <c r="H700" s="877" t="s">
        <v>4437</v>
      </c>
      <c r="I700" s="582" t="s">
        <v>4420</v>
      </c>
      <c r="J700" s="581" t="s">
        <v>4960</v>
      </c>
      <c r="K700" s="738" t="s">
        <v>1175</v>
      </c>
      <c r="L700" s="733" t="s">
        <v>4940</v>
      </c>
      <c r="M700" s="581" t="str">
        <f>VLOOKUP(L700,CódigosRetorno!$A$1:$B$1779,2,FALSE)</f>
        <v>El dato ingresado como atributo @schemeAgencyName es incorrecto.</v>
      </c>
      <c r="N700" s="580" t="s">
        <v>475</v>
      </c>
      <c r="O700" s="582" t="s">
        <v>185</v>
      </c>
      <c r="P700" s="1358"/>
    </row>
    <row r="701" spans="1:16" s="464" customFormat="1" ht="24" x14ac:dyDescent="0.25">
      <c r="A701" s="1357"/>
      <c r="B701" s="1542"/>
      <c r="C701" s="1544"/>
      <c r="D701" s="1545"/>
      <c r="E701" s="1545"/>
      <c r="F701" s="1691"/>
      <c r="G701" s="582" t="s">
        <v>4453</v>
      </c>
      <c r="H701" s="877" t="s">
        <v>4436</v>
      </c>
      <c r="I701" s="582" t="s">
        <v>4420</v>
      </c>
      <c r="J701" s="581" t="s">
        <v>4961</v>
      </c>
      <c r="K701" s="738" t="s">
        <v>1175</v>
      </c>
      <c r="L701" s="733" t="s">
        <v>4939</v>
      </c>
      <c r="M701" s="581" t="str">
        <f>VLOOKUP(L701,CódigosRetorno!$A$1:$B$1779,2,FALSE)</f>
        <v>El dato ingresado como atributo @schemeName es incorrecto.</v>
      </c>
      <c r="N701" s="580" t="s">
        <v>475</v>
      </c>
      <c r="O701" s="601" t="s">
        <v>185</v>
      </c>
      <c r="P701" s="1358"/>
    </row>
    <row r="702" spans="1:16" s="464" customFormat="1" ht="60" x14ac:dyDescent="0.25">
      <c r="A702" s="1357"/>
      <c r="B702" s="1565">
        <f>B699+1</f>
        <v>105</v>
      </c>
      <c r="C702" s="1568" t="s">
        <v>4756</v>
      </c>
      <c r="D702" s="1539" t="s">
        <v>15</v>
      </c>
      <c r="E702" s="1539" t="s">
        <v>9</v>
      </c>
      <c r="F702" s="597" t="s">
        <v>5</v>
      </c>
      <c r="G702" s="582"/>
      <c r="H702" s="1171" t="s">
        <v>6452</v>
      </c>
      <c r="I702" s="582" t="s">
        <v>4420</v>
      </c>
      <c r="J702" s="581" t="s">
        <v>6061</v>
      </c>
      <c r="K702" s="580" t="s">
        <v>1175</v>
      </c>
      <c r="L702" s="597" t="s">
        <v>5282</v>
      </c>
      <c r="M702" s="581" t="str">
        <f>VLOOKUP(L702,CódigosRetorno!$A$1:$B$1779,2,FALSE)</f>
        <v>El dato ingresado como descripcion del tramo no cumple con el formato establecido.</v>
      </c>
      <c r="N702" s="580" t="s">
        <v>475</v>
      </c>
      <c r="O702" s="582" t="s">
        <v>185</v>
      </c>
      <c r="P702" s="1358"/>
    </row>
    <row r="703" spans="1:16" s="661" customFormat="1" ht="36" x14ac:dyDescent="0.25">
      <c r="A703" s="1357"/>
      <c r="B703" s="1567"/>
      <c r="C703" s="1570"/>
      <c r="D703" s="1540"/>
      <c r="E703" s="1540"/>
      <c r="F703" s="1138" t="s">
        <v>3729</v>
      </c>
      <c r="G703" s="1139" t="s">
        <v>99</v>
      </c>
      <c r="H703" s="1143" t="s">
        <v>6453</v>
      </c>
      <c r="I703" s="1139"/>
      <c r="J703" s="1131" t="s">
        <v>2628</v>
      </c>
      <c r="K703" s="1170"/>
      <c r="L703" s="1177"/>
      <c r="M703" s="1169"/>
      <c r="N703" s="1170"/>
      <c r="O703" s="1168"/>
      <c r="P703" s="1358"/>
    </row>
    <row r="704" spans="1:16" s="464" customFormat="1" ht="48" x14ac:dyDescent="0.25">
      <c r="A704" s="1357"/>
      <c r="B704" s="1565">
        <f>B702+1</f>
        <v>106</v>
      </c>
      <c r="C704" s="1568" t="s">
        <v>4757</v>
      </c>
      <c r="D704" s="1539" t="s">
        <v>15</v>
      </c>
      <c r="E704" s="1539" t="s">
        <v>9</v>
      </c>
      <c r="F704" s="597" t="s">
        <v>12</v>
      </c>
      <c r="G704" s="580" t="s">
        <v>16</v>
      </c>
      <c r="H704" s="1171" t="s">
        <v>6454</v>
      </c>
      <c r="I704" s="582" t="s">
        <v>4420</v>
      </c>
      <c r="J704" s="581" t="s">
        <v>6062</v>
      </c>
      <c r="K704" s="580" t="s">
        <v>1175</v>
      </c>
      <c r="L704" s="597" t="s">
        <v>5283</v>
      </c>
      <c r="M704" s="581" t="str">
        <f>VLOOKUP(L704,CódigosRetorno!$A$1:$B$1779,2,FALSE)</f>
        <v>El dato ingresado como valor refrencia del tramo virtual no cumple con el formato establecido.</v>
      </c>
      <c r="N704" s="580" t="s">
        <v>475</v>
      </c>
      <c r="O704" s="582" t="s">
        <v>185</v>
      </c>
      <c r="P704" s="1358"/>
    </row>
    <row r="705" spans="1:16" s="464" customFormat="1" ht="24" x14ac:dyDescent="0.25">
      <c r="A705" s="1357"/>
      <c r="B705" s="1567"/>
      <c r="C705" s="1570"/>
      <c r="D705" s="1540"/>
      <c r="E705" s="1540"/>
      <c r="F705" s="600" t="s">
        <v>13</v>
      </c>
      <c r="G705" s="592" t="s">
        <v>2647</v>
      </c>
      <c r="H705" s="499" t="s">
        <v>4504</v>
      </c>
      <c r="I705" s="594">
        <v>1</v>
      </c>
      <c r="J705" s="731" t="s">
        <v>5886</v>
      </c>
      <c r="K705" s="738" t="s">
        <v>201</v>
      </c>
      <c r="L705" s="733" t="s">
        <v>5799</v>
      </c>
      <c r="M705" s="581" t="str">
        <f>VLOOKUP(L705,CódigosRetorno!$A$1:$B$1779,2,FALSE)</f>
        <v>La moneda del monto de la detracción debe ser PEN</v>
      </c>
      <c r="N705" s="580" t="s">
        <v>475</v>
      </c>
      <c r="O705" s="582" t="s">
        <v>185</v>
      </c>
      <c r="P705" s="1358"/>
    </row>
    <row r="706" spans="1:16" s="464" customFormat="1" x14ac:dyDescent="0.25">
      <c r="A706" s="1357"/>
      <c r="B706" s="277" t="s">
        <v>4758</v>
      </c>
      <c r="C706" s="279"/>
      <c r="D706" s="274"/>
      <c r="E706" s="274"/>
      <c r="F706" s="275"/>
      <c r="G706" s="276"/>
      <c r="H706" s="279"/>
      <c r="I706" s="276"/>
      <c r="J706" s="268"/>
      <c r="K706" s="275" t="s">
        <v>185</v>
      </c>
      <c r="L706" s="280" t="s">
        <v>185</v>
      </c>
      <c r="M706" s="268" t="s">
        <v>185</v>
      </c>
      <c r="N706" s="311" t="s">
        <v>185</v>
      </c>
      <c r="O706" s="313" t="s">
        <v>185</v>
      </c>
      <c r="P706" s="1358"/>
    </row>
    <row r="707" spans="1:16" s="464" customFormat="1" ht="60" x14ac:dyDescent="0.25">
      <c r="A707" s="1357"/>
      <c r="B707" s="1542">
        <f>B704+1</f>
        <v>107</v>
      </c>
      <c r="C707" s="1544" t="s">
        <v>4759</v>
      </c>
      <c r="D707" s="1545" t="s">
        <v>15</v>
      </c>
      <c r="E707" s="1545" t="s">
        <v>9</v>
      </c>
      <c r="F707" s="597" t="s">
        <v>12</v>
      </c>
      <c r="G707" s="582" t="s">
        <v>4760</v>
      </c>
      <c r="H707" s="1171" t="s">
        <v>6455</v>
      </c>
      <c r="I707" s="582"/>
      <c r="J707" s="581" t="s">
        <v>6094</v>
      </c>
      <c r="K707" s="580" t="s">
        <v>1175</v>
      </c>
      <c r="L707" s="597" t="s">
        <v>5286</v>
      </c>
      <c r="M707" s="581" t="str">
        <f>VLOOKUP(L707,CódigosRetorno!$A$1:$B$1779,2,FALSE)</f>
        <v>El dato ingresado como configuración vehicular no cumple con el formato establecido.</v>
      </c>
      <c r="N707" s="580" t="s">
        <v>475</v>
      </c>
      <c r="O707" s="582" t="s">
        <v>185</v>
      </c>
      <c r="P707" s="1358"/>
    </row>
    <row r="708" spans="1:16" s="464" customFormat="1" ht="24" x14ac:dyDescent="0.25">
      <c r="A708" s="1357"/>
      <c r="B708" s="1542"/>
      <c r="C708" s="1544"/>
      <c r="D708" s="1545"/>
      <c r="E708" s="1545"/>
      <c r="F708" s="1691"/>
      <c r="G708" s="582" t="s">
        <v>4761</v>
      </c>
      <c r="H708" s="583" t="s">
        <v>4419</v>
      </c>
      <c r="I708" s="582" t="s">
        <v>4420</v>
      </c>
      <c r="J708" s="581" t="s">
        <v>5027</v>
      </c>
      <c r="K708" s="580" t="s">
        <v>1175</v>
      </c>
      <c r="L708" s="597" t="s">
        <v>4933</v>
      </c>
      <c r="M708" s="581" t="str">
        <f>VLOOKUP(L708,CódigosRetorno!$A$1:$B$1779,2,FALSE)</f>
        <v>El dato ingresado como atributo @listAgencyName es incorrecto.</v>
      </c>
      <c r="N708" s="580" t="s">
        <v>475</v>
      </c>
      <c r="O708" s="582" t="s">
        <v>185</v>
      </c>
      <c r="P708" s="1358"/>
    </row>
    <row r="709" spans="1:16" s="464" customFormat="1" ht="24" x14ac:dyDescent="0.25">
      <c r="A709" s="1357"/>
      <c r="B709" s="1542"/>
      <c r="C709" s="1544"/>
      <c r="D709" s="1545"/>
      <c r="E709" s="1545"/>
      <c r="F709" s="1691"/>
      <c r="G709" s="582" t="s">
        <v>4762</v>
      </c>
      <c r="H709" s="583" t="s">
        <v>4422</v>
      </c>
      <c r="I709" s="582" t="s">
        <v>4420</v>
      </c>
      <c r="J709" s="581" t="s">
        <v>5028</v>
      </c>
      <c r="K709" s="580" t="s">
        <v>1175</v>
      </c>
      <c r="L709" s="597" t="s">
        <v>4934</v>
      </c>
      <c r="M709" s="581" t="str">
        <f>VLOOKUP(L709,CódigosRetorno!$A$1:$B$1779,2,FALSE)</f>
        <v>El dato ingresado como atributo @listName es incorrecto.</v>
      </c>
      <c r="N709" s="580" t="s">
        <v>475</v>
      </c>
      <c r="O709" s="601" t="s">
        <v>185</v>
      </c>
      <c r="P709" s="1358"/>
    </row>
    <row r="710" spans="1:16" s="464" customFormat="1" ht="48" x14ac:dyDescent="0.25">
      <c r="A710" s="1357"/>
      <c r="B710" s="1542">
        <f>B707+1</f>
        <v>108</v>
      </c>
      <c r="C710" s="1544" t="s">
        <v>4763</v>
      </c>
      <c r="D710" s="1545" t="s">
        <v>15</v>
      </c>
      <c r="E710" s="1545" t="s">
        <v>9</v>
      </c>
      <c r="F710" s="597" t="s">
        <v>4573</v>
      </c>
      <c r="G710" s="582" t="s">
        <v>4747</v>
      </c>
      <c r="H710" s="1171" t="s">
        <v>6456</v>
      </c>
      <c r="I710" s="582">
        <v>1</v>
      </c>
      <c r="J710" s="581" t="s">
        <v>6097</v>
      </c>
      <c r="K710" s="580" t="s">
        <v>1175</v>
      </c>
      <c r="L710" s="597" t="s">
        <v>5287</v>
      </c>
      <c r="M710" s="581" t="str">
        <f>VLOOKUP(L710,CódigosRetorno!$A$1:$B$1779,2,FALSE)</f>
        <v>El dato ingresado como tipo de carga util es incorrecto.</v>
      </c>
      <c r="N710" s="580" t="s">
        <v>475</v>
      </c>
      <c r="O710" s="582" t="s">
        <v>185</v>
      </c>
      <c r="P710" s="1358"/>
    </row>
    <row r="711" spans="1:16" s="464" customFormat="1" ht="36" x14ac:dyDescent="0.25">
      <c r="A711" s="1357"/>
      <c r="B711" s="1542"/>
      <c r="C711" s="1544"/>
      <c r="D711" s="1545"/>
      <c r="E711" s="1545"/>
      <c r="F711" s="1691" t="s">
        <v>12</v>
      </c>
      <c r="G711" s="1542" t="s">
        <v>16</v>
      </c>
      <c r="H711" s="1544" t="s">
        <v>6457</v>
      </c>
      <c r="I711" s="1542">
        <v>1</v>
      </c>
      <c r="J711" s="581" t="s">
        <v>6098</v>
      </c>
      <c r="K711" s="580" t="s">
        <v>1175</v>
      </c>
      <c r="L711" s="597" t="s">
        <v>5289</v>
      </c>
      <c r="M711" s="581" t="str">
        <f>VLOOKUP(L711,CódigosRetorno!$A$1:$B$1779,2,FALSE)</f>
        <v>El XML no contiene el tag o no existe información del valor de la carga en TM.</v>
      </c>
      <c r="N711" s="580" t="s">
        <v>475</v>
      </c>
      <c r="O711" s="582" t="s">
        <v>185</v>
      </c>
      <c r="P711" s="1358"/>
    </row>
    <row r="712" spans="1:16" s="464" customFormat="1" ht="48" x14ac:dyDescent="0.25">
      <c r="A712" s="1357"/>
      <c r="B712" s="1542"/>
      <c r="C712" s="1544"/>
      <c r="D712" s="1545"/>
      <c r="E712" s="1545"/>
      <c r="F712" s="1691"/>
      <c r="G712" s="1542"/>
      <c r="H712" s="1544"/>
      <c r="I712" s="1542"/>
      <c r="J712" s="581" t="s">
        <v>6099</v>
      </c>
      <c r="K712" s="580" t="s">
        <v>1175</v>
      </c>
      <c r="L712" s="597" t="s">
        <v>5290</v>
      </c>
      <c r="M712" s="581" t="str">
        <f>VLOOKUP(L712,CódigosRetorno!$A$1:$B$1779,2,FALSE)</f>
        <v>El dato ingresado como valor de la carga en TM cumple con el formato establecido.</v>
      </c>
      <c r="N712" s="580" t="s">
        <v>475</v>
      </c>
      <c r="O712" s="582" t="s">
        <v>185</v>
      </c>
      <c r="P712" s="1358"/>
    </row>
    <row r="713" spans="1:16" s="464" customFormat="1" ht="32.450000000000003" customHeight="1" x14ac:dyDescent="0.25">
      <c r="A713" s="1357"/>
      <c r="B713" s="1542"/>
      <c r="C713" s="1544"/>
      <c r="D713" s="1545"/>
      <c r="E713" s="1545"/>
      <c r="F713" s="1691"/>
      <c r="G713" s="580" t="s">
        <v>4735</v>
      </c>
      <c r="H713" s="605" t="s">
        <v>4764</v>
      </c>
      <c r="I713" s="582">
        <v>1</v>
      </c>
      <c r="J713" s="731" t="s">
        <v>6100</v>
      </c>
      <c r="K713" s="738" t="s">
        <v>1175</v>
      </c>
      <c r="L713" s="733" t="s">
        <v>5291</v>
      </c>
      <c r="M713" s="731" t="str">
        <f>VLOOKUP(L713,CódigosRetorno!$A$1:$B$1779,2,FALSE)</f>
        <v>El dato ingresado como unidad de medida de la carga  del vehiculo no corresponde al valor esperado.</v>
      </c>
      <c r="N713" s="774" t="s">
        <v>475</v>
      </c>
      <c r="O713" s="776" t="s">
        <v>185</v>
      </c>
      <c r="P713" s="1358"/>
    </row>
    <row r="714" spans="1:16" s="464" customFormat="1" ht="24" x14ac:dyDescent="0.25">
      <c r="A714" s="1357"/>
      <c r="B714" s="1542"/>
      <c r="C714" s="1544"/>
      <c r="D714" s="1545"/>
      <c r="E714" s="1545"/>
      <c r="F714" s="1691"/>
      <c r="G714" s="582" t="s">
        <v>4483</v>
      </c>
      <c r="H714" s="1144" t="s">
        <v>4484</v>
      </c>
      <c r="I714" s="582" t="s">
        <v>4420</v>
      </c>
      <c r="J714" s="581" t="s">
        <v>4970</v>
      </c>
      <c r="K714" s="1145" t="s">
        <v>1175</v>
      </c>
      <c r="L714" s="1146" t="s">
        <v>4971</v>
      </c>
      <c r="M714" s="581" t="str">
        <f>VLOOKUP(L714,CódigosRetorno!$A$1:$B$1779,2,FALSE)</f>
        <v>El dato ingresado como atributo @unitCodeListID es incorrecto.</v>
      </c>
      <c r="N714" s="580" t="s">
        <v>475</v>
      </c>
      <c r="O714" s="601" t="s">
        <v>185</v>
      </c>
      <c r="P714" s="1358"/>
    </row>
    <row r="715" spans="1:16" s="464" customFormat="1" ht="48" x14ac:dyDescent="0.25">
      <c r="A715" s="1357"/>
      <c r="B715" s="1542"/>
      <c r="C715" s="1544"/>
      <c r="D715" s="1545"/>
      <c r="E715" s="1545"/>
      <c r="F715" s="1691"/>
      <c r="G715" s="601" t="s">
        <v>4458</v>
      </c>
      <c r="H715" s="1144" t="s">
        <v>4485</v>
      </c>
      <c r="I715" s="582" t="s">
        <v>4420</v>
      </c>
      <c r="J715" s="581" t="s">
        <v>4954</v>
      </c>
      <c r="K715" s="1146" t="s">
        <v>1175</v>
      </c>
      <c r="L715" s="1147" t="s">
        <v>4972</v>
      </c>
      <c r="M715" s="581" t="str">
        <f>VLOOKUP(L715,CódigosRetorno!$A$1:$B$1779,2,FALSE)</f>
        <v>El dato ingresado como atributo @unitCodeListAgencyName es incorrecto.</v>
      </c>
      <c r="N715" s="580" t="s">
        <v>475</v>
      </c>
      <c r="O715" s="601" t="s">
        <v>185</v>
      </c>
      <c r="P715" s="1358"/>
    </row>
    <row r="716" spans="1:16" s="464" customFormat="1" ht="48" x14ac:dyDescent="0.25">
      <c r="A716" s="1357"/>
      <c r="B716" s="1542">
        <f>B710+1</f>
        <v>109</v>
      </c>
      <c r="C716" s="1544" t="s">
        <v>4765</v>
      </c>
      <c r="D716" s="1545" t="s">
        <v>15</v>
      </c>
      <c r="E716" s="1545" t="s">
        <v>9</v>
      </c>
      <c r="F716" s="597" t="s">
        <v>4573</v>
      </c>
      <c r="G716" s="582" t="s">
        <v>4750</v>
      </c>
      <c r="H716" s="1171" t="s">
        <v>6458</v>
      </c>
      <c r="I716" s="582"/>
      <c r="J716" s="581" t="s">
        <v>6097</v>
      </c>
      <c r="K716" s="580" t="s">
        <v>1175</v>
      </c>
      <c r="L716" s="597" t="s">
        <v>5287</v>
      </c>
      <c r="M716" s="581" t="str">
        <f>VLOOKUP(L716,CódigosRetorno!$A$1:$B$1779,2,FALSE)</f>
        <v>El dato ingresado como tipo de carga util es incorrecto.</v>
      </c>
      <c r="N716" s="580" t="s">
        <v>475</v>
      </c>
      <c r="O716" s="582" t="s">
        <v>185</v>
      </c>
      <c r="P716" s="1358"/>
    </row>
    <row r="717" spans="1:16" s="464" customFormat="1" ht="36" x14ac:dyDescent="0.25">
      <c r="A717" s="1357"/>
      <c r="B717" s="1542"/>
      <c r="C717" s="1544"/>
      <c r="D717" s="1545"/>
      <c r="E717" s="1545"/>
      <c r="F717" s="1691" t="s">
        <v>12</v>
      </c>
      <c r="G717" s="1542" t="s">
        <v>16</v>
      </c>
      <c r="H717" s="1544" t="s">
        <v>6457</v>
      </c>
      <c r="I717" s="1542"/>
      <c r="J717" s="581" t="s">
        <v>6098</v>
      </c>
      <c r="K717" s="580" t="s">
        <v>1175</v>
      </c>
      <c r="L717" s="597" t="s">
        <v>5289</v>
      </c>
      <c r="M717" s="581" t="str">
        <f>VLOOKUP(L717,CódigosRetorno!$A$1:$B$1779,2,FALSE)</f>
        <v>El XML no contiene el tag o no existe información del valor de la carga en TM.</v>
      </c>
      <c r="N717" s="580" t="s">
        <v>475</v>
      </c>
      <c r="O717" s="582" t="s">
        <v>185</v>
      </c>
      <c r="P717" s="1358"/>
    </row>
    <row r="718" spans="1:16" s="464" customFormat="1" ht="48" x14ac:dyDescent="0.25">
      <c r="A718" s="1357"/>
      <c r="B718" s="1542"/>
      <c r="C718" s="1544"/>
      <c r="D718" s="1545"/>
      <c r="E718" s="1545"/>
      <c r="F718" s="1691"/>
      <c r="G718" s="1542"/>
      <c r="H718" s="1544"/>
      <c r="I718" s="1542"/>
      <c r="J718" s="581" t="s">
        <v>6099</v>
      </c>
      <c r="K718" s="580" t="s">
        <v>1175</v>
      </c>
      <c r="L718" s="597" t="s">
        <v>5290</v>
      </c>
      <c r="M718" s="581" t="str">
        <f>VLOOKUP(L718,CódigosRetorno!$A$1:$B$1779,2,FALSE)</f>
        <v>El dato ingresado como valor de la carga en TM cumple con el formato establecido.</v>
      </c>
      <c r="N718" s="580" t="s">
        <v>475</v>
      </c>
      <c r="O718" s="582" t="s">
        <v>185</v>
      </c>
      <c r="P718" s="1358"/>
    </row>
    <row r="719" spans="1:16" s="464" customFormat="1" ht="48" x14ac:dyDescent="0.25">
      <c r="A719" s="1357"/>
      <c r="B719" s="1542"/>
      <c r="C719" s="1544"/>
      <c r="D719" s="1545"/>
      <c r="E719" s="1545"/>
      <c r="F719" s="1691"/>
      <c r="G719" s="580" t="s">
        <v>4735</v>
      </c>
      <c r="H719" s="1171" t="s">
        <v>6459</v>
      </c>
      <c r="I719" s="582">
        <v>1</v>
      </c>
      <c r="J719" s="581" t="s">
        <v>6100</v>
      </c>
      <c r="K719" s="580" t="s">
        <v>1175</v>
      </c>
      <c r="L719" s="597" t="s">
        <v>5291</v>
      </c>
      <c r="M719" s="581" t="str">
        <f>VLOOKUP(L719,CódigosRetorno!$A$1:$B$1779,2,FALSE)</f>
        <v>El dato ingresado como unidad de medida de la carga  del vehiculo no corresponde al valor esperado.</v>
      </c>
      <c r="N719" s="580" t="s">
        <v>475</v>
      </c>
      <c r="O719" s="582" t="s">
        <v>185</v>
      </c>
      <c r="P719" s="1358"/>
    </row>
    <row r="720" spans="1:16" s="464" customFormat="1" ht="24" x14ac:dyDescent="0.25">
      <c r="A720" s="1357"/>
      <c r="B720" s="1542"/>
      <c r="C720" s="1544"/>
      <c r="D720" s="1545"/>
      <c r="E720" s="1545"/>
      <c r="F720" s="1691"/>
      <c r="G720" s="582" t="s">
        <v>4483</v>
      </c>
      <c r="H720" s="1144" t="s">
        <v>4484</v>
      </c>
      <c r="I720" s="1168" t="s">
        <v>4420</v>
      </c>
      <c r="J720" s="1169" t="s">
        <v>4970</v>
      </c>
      <c r="K720" s="1145" t="s">
        <v>1175</v>
      </c>
      <c r="L720" s="1146" t="s">
        <v>4971</v>
      </c>
      <c r="M720" s="581" t="str">
        <f>VLOOKUP(L720,CódigosRetorno!$A$1:$B$1779,2,FALSE)</f>
        <v>El dato ingresado como atributo @unitCodeListID es incorrecto.</v>
      </c>
      <c r="N720" s="580" t="s">
        <v>475</v>
      </c>
      <c r="O720" s="601" t="s">
        <v>185</v>
      </c>
      <c r="P720" s="1358"/>
    </row>
    <row r="721" spans="1:16" s="464" customFormat="1" ht="48" x14ac:dyDescent="0.25">
      <c r="A721" s="1357"/>
      <c r="B721" s="1542"/>
      <c r="C721" s="1544"/>
      <c r="D721" s="1545"/>
      <c r="E721" s="1545"/>
      <c r="F721" s="1691"/>
      <c r="G721" s="601" t="s">
        <v>4458</v>
      </c>
      <c r="H721" s="1144" t="s">
        <v>4485</v>
      </c>
      <c r="I721" s="1168" t="s">
        <v>4420</v>
      </c>
      <c r="J721" s="1169" t="s">
        <v>4954</v>
      </c>
      <c r="K721" s="1146" t="s">
        <v>1175</v>
      </c>
      <c r="L721" s="1147" t="s">
        <v>4972</v>
      </c>
      <c r="M721" s="581" t="str">
        <f>VLOOKUP(L721,CódigosRetorno!$A$1:$B$1779,2,FALSE)</f>
        <v>El dato ingresado como atributo @unitCodeListAgencyName es incorrecto.</v>
      </c>
      <c r="N721" s="580" t="s">
        <v>475</v>
      </c>
      <c r="O721" s="601" t="s">
        <v>185</v>
      </c>
      <c r="P721" s="1358"/>
    </row>
    <row r="722" spans="1:16" s="464" customFormat="1" ht="48" x14ac:dyDescent="0.25">
      <c r="A722" s="1357"/>
      <c r="B722" s="1565">
        <f>B716+1</f>
        <v>110</v>
      </c>
      <c r="C722" s="1568" t="s">
        <v>4766</v>
      </c>
      <c r="D722" s="1539" t="s">
        <v>15</v>
      </c>
      <c r="E722" s="1539" t="s">
        <v>9</v>
      </c>
      <c r="F722" s="597" t="s">
        <v>146</v>
      </c>
      <c r="G722" s="582" t="s">
        <v>4767</v>
      </c>
      <c r="H722" s="1171" t="s">
        <v>6460</v>
      </c>
      <c r="I722" s="582"/>
      <c r="J722" s="581" t="s">
        <v>2628</v>
      </c>
      <c r="K722" s="580" t="s">
        <v>185</v>
      </c>
      <c r="L722" s="597" t="s">
        <v>185</v>
      </c>
      <c r="M722" s="581" t="s">
        <v>185</v>
      </c>
      <c r="N722" s="580" t="s">
        <v>185</v>
      </c>
      <c r="O722" s="582" t="s">
        <v>185</v>
      </c>
      <c r="P722" s="1358"/>
    </row>
    <row r="723" spans="1:16" s="464" customFormat="1" ht="24" x14ac:dyDescent="0.25">
      <c r="A723" s="1357"/>
      <c r="B723" s="1567"/>
      <c r="C723" s="1570"/>
      <c r="D723" s="1540"/>
      <c r="E723" s="1540"/>
      <c r="F723" s="600" t="s">
        <v>13</v>
      </c>
      <c r="G723" s="592" t="s">
        <v>2647</v>
      </c>
      <c r="H723" s="499" t="s">
        <v>4504</v>
      </c>
      <c r="I723" s="594">
        <v>1</v>
      </c>
      <c r="J723" s="731" t="s">
        <v>5886</v>
      </c>
      <c r="K723" s="738" t="s">
        <v>201</v>
      </c>
      <c r="L723" s="733" t="s">
        <v>5799</v>
      </c>
      <c r="M723" s="581" t="str">
        <f>VLOOKUP(L723,CódigosRetorno!$A$1:$B$1779,2,FALSE)</f>
        <v>La moneda del monto de la detracción debe ser PEN</v>
      </c>
      <c r="N723" s="580" t="s">
        <v>475</v>
      </c>
      <c r="O723" s="582" t="s">
        <v>185</v>
      </c>
      <c r="P723" s="1358"/>
    </row>
    <row r="724" spans="1:16" s="464" customFormat="1" ht="48" x14ac:dyDescent="0.25">
      <c r="A724" s="1357"/>
      <c r="B724" s="1565">
        <f>B722+1</f>
        <v>111</v>
      </c>
      <c r="C724" s="1568" t="s">
        <v>4768</v>
      </c>
      <c r="D724" s="1539" t="s">
        <v>15</v>
      </c>
      <c r="E724" s="1539" t="s">
        <v>9</v>
      </c>
      <c r="F724" s="597" t="s">
        <v>12</v>
      </c>
      <c r="G724" s="582" t="s">
        <v>16</v>
      </c>
      <c r="H724" s="1171" t="s">
        <v>6461</v>
      </c>
      <c r="I724" s="582"/>
      <c r="J724" s="581" t="s">
        <v>6099</v>
      </c>
      <c r="K724" s="580" t="s">
        <v>1175</v>
      </c>
      <c r="L724" s="597" t="s">
        <v>5292</v>
      </c>
      <c r="M724" s="581" t="str">
        <f>VLOOKUP(L724,CódigosRetorno!$A$1:$B$1779,2,FALSE)</f>
        <v>El dato ingresado como valor referencial de carga util nominal no cumple con el formato establecido.</v>
      </c>
      <c r="N724" s="580" t="s">
        <v>475</v>
      </c>
      <c r="O724" s="582" t="s">
        <v>185</v>
      </c>
      <c r="P724" s="1358"/>
    </row>
    <row r="725" spans="1:16" s="464" customFormat="1" ht="24" x14ac:dyDescent="0.25">
      <c r="A725" s="1357"/>
      <c r="B725" s="1567"/>
      <c r="C725" s="1570"/>
      <c r="D725" s="1540"/>
      <c r="E725" s="1540"/>
      <c r="F725" s="600" t="s">
        <v>13</v>
      </c>
      <c r="G725" s="592" t="s">
        <v>2647</v>
      </c>
      <c r="H725" s="499" t="s">
        <v>4504</v>
      </c>
      <c r="I725" s="594">
        <v>1</v>
      </c>
      <c r="J725" s="731" t="s">
        <v>5886</v>
      </c>
      <c r="K725" s="738" t="s">
        <v>201</v>
      </c>
      <c r="L725" s="733" t="s">
        <v>5799</v>
      </c>
      <c r="M725" s="581" t="str">
        <f>VLOOKUP(L725,CódigosRetorno!$A$1:$B$1779,2,FALSE)</f>
        <v>La moneda del monto de la detracción debe ser PEN</v>
      </c>
      <c r="N725" s="580" t="s">
        <v>475</v>
      </c>
      <c r="O725" s="582" t="s">
        <v>185</v>
      </c>
      <c r="P725" s="1358"/>
    </row>
    <row r="726" spans="1:16" s="464" customFormat="1" ht="48" x14ac:dyDescent="0.25">
      <c r="A726" s="1357"/>
      <c r="B726" s="582">
        <f>B724+1</f>
        <v>112</v>
      </c>
      <c r="C726" s="581" t="s">
        <v>4769</v>
      </c>
      <c r="D726" s="580" t="s">
        <v>15</v>
      </c>
      <c r="E726" s="580" t="s">
        <v>9</v>
      </c>
      <c r="F726" s="597" t="s">
        <v>4770</v>
      </c>
      <c r="G726" s="582" t="s">
        <v>4528</v>
      </c>
      <c r="H726" s="1171" t="s">
        <v>6462</v>
      </c>
      <c r="I726" s="582"/>
      <c r="J726" s="581" t="s">
        <v>2628</v>
      </c>
      <c r="K726" s="580" t="s">
        <v>185</v>
      </c>
      <c r="L726" s="597" t="s">
        <v>185</v>
      </c>
      <c r="M726" s="581" t="s">
        <v>185</v>
      </c>
      <c r="N726" s="580" t="s">
        <v>185</v>
      </c>
      <c r="O726" s="582" t="s">
        <v>185</v>
      </c>
      <c r="P726" s="1358"/>
    </row>
    <row r="727" spans="1:16" x14ac:dyDescent="0.25">
      <c r="A727" s="1357"/>
      <c r="B727" s="277" t="s">
        <v>4771</v>
      </c>
      <c r="C727" s="278"/>
      <c r="D727" s="321"/>
      <c r="E727" s="271"/>
      <c r="F727" s="272" t="s">
        <v>185</v>
      </c>
      <c r="G727" s="272" t="s">
        <v>185</v>
      </c>
      <c r="H727" s="273" t="s">
        <v>185</v>
      </c>
      <c r="I727" s="272"/>
      <c r="J727" s="268" t="s">
        <v>185</v>
      </c>
      <c r="K727" s="275" t="s">
        <v>185</v>
      </c>
      <c r="L727" s="280" t="s">
        <v>185</v>
      </c>
      <c r="M727" s="268" t="s">
        <v>185</v>
      </c>
      <c r="N727" s="274" t="s">
        <v>185</v>
      </c>
      <c r="O727" s="276" t="s">
        <v>185</v>
      </c>
      <c r="P727" s="1357"/>
    </row>
    <row r="728" spans="1:16" ht="36" x14ac:dyDescent="0.25">
      <c r="A728" s="1357"/>
      <c r="B728" s="1542" t="s">
        <v>6822</v>
      </c>
      <c r="C728" s="1544" t="s">
        <v>4772</v>
      </c>
      <c r="D728" s="1545" t="s">
        <v>15</v>
      </c>
      <c r="E728" s="1545" t="s">
        <v>9</v>
      </c>
      <c r="F728" s="597" t="s">
        <v>5</v>
      </c>
      <c r="G728" s="582"/>
      <c r="H728" s="581" t="s">
        <v>4712</v>
      </c>
      <c r="I728" s="783">
        <v>1</v>
      </c>
      <c r="J728" s="731" t="s">
        <v>5837</v>
      </c>
      <c r="K728" s="580" t="s">
        <v>1175</v>
      </c>
      <c r="L728" s="597" t="s">
        <v>4383</v>
      </c>
      <c r="M728" s="581" t="str">
        <f>VLOOKUP(L728,CódigosRetorno!$A$1:$B$1779,2,FALSE)</f>
        <v>No existe información en el nombre del concepto.</v>
      </c>
      <c r="N728" s="580" t="s">
        <v>475</v>
      </c>
      <c r="O728" s="601" t="s">
        <v>185</v>
      </c>
      <c r="P728" s="1357"/>
    </row>
    <row r="729" spans="1:16" ht="36" x14ac:dyDescent="0.25">
      <c r="A729" s="1357"/>
      <c r="B729" s="1542"/>
      <c r="C729" s="1544"/>
      <c r="D729" s="1545"/>
      <c r="E729" s="1545"/>
      <c r="F729" s="1691" t="s">
        <v>44</v>
      </c>
      <c r="G729" s="1545" t="s">
        <v>4576</v>
      </c>
      <c r="H729" s="1544" t="s">
        <v>4713</v>
      </c>
      <c r="I729" s="1705"/>
      <c r="J729" s="581" t="s">
        <v>5461</v>
      </c>
      <c r="K729" s="580" t="s">
        <v>1175</v>
      </c>
      <c r="L729" s="597" t="s">
        <v>5293</v>
      </c>
      <c r="M729" s="581" t="str">
        <f>VLOOKUP(L729,CódigosRetorno!$A$1:$B$1779,2,FALSE)</f>
        <v>El dato ingresado como codigo de identificación de concepto tributario no es valido (catalogo nro 55)</v>
      </c>
      <c r="N729" s="580" t="s">
        <v>475</v>
      </c>
      <c r="O729" s="582" t="s">
        <v>5675</v>
      </c>
      <c r="P729" s="1357"/>
    </row>
    <row r="730" spans="1:16" ht="36" x14ac:dyDescent="0.25">
      <c r="A730" s="1357"/>
      <c r="B730" s="1542"/>
      <c r="C730" s="1544"/>
      <c r="D730" s="1545"/>
      <c r="E730" s="1545"/>
      <c r="F730" s="1691"/>
      <c r="G730" s="1545"/>
      <c r="H730" s="1544"/>
      <c r="I730" s="1705"/>
      <c r="J730" s="581" t="s">
        <v>6102</v>
      </c>
      <c r="K730" s="580" t="s">
        <v>201</v>
      </c>
      <c r="L730" s="597" t="s">
        <v>5327</v>
      </c>
      <c r="M730" s="581" t="str">
        <f>VLOOKUP(L730,CódigosRetorno!$A$1:$B$1779,2,FALSE)</f>
        <v>El XML no contiene el tag de numero de documentos del huesped.</v>
      </c>
      <c r="N730" s="580" t="s">
        <v>475</v>
      </c>
      <c r="O730" s="601" t="s">
        <v>185</v>
      </c>
      <c r="P730" s="1357"/>
    </row>
    <row r="731" spans="1:16" ht="36" x14ac:dyDescent="0.25">
      <c r="A731" s="1357"/>
      <c r="B731" s="1542"/>
      <c r="C731" s="1544"/>
      <c r="D731" s="1545"/>
      <c r="E731" s="1545"/>
      <c r="F731" s="1691"/>
      <c r="G731" s="1545"/>
      <c r="H731" s="1544"/>
      <c r="I731" s="1705"/>
      <c r="J731" s="581" t="s">
        <v>6103</v>
      </c>
      <c r="K731" s="580" t="s">
        <v>201</v>
      </c>
      <c r="L731" s="597" t="s">
        <v>5328</v>
      </c>
      <c r="M731" s="581" t="str">
        <f>VLOOKUP(L731,CódigosRetorno!$A$1:$B$1779,2,FALSE)</f>
        <v>El XML no contiene el tag de tipo de documentos del huesped.</v>
      </c>
      <c r="N731" s="580" t="s">
        <v>475</v>
      </c>
      <c r="O731" s="601" t="s">
        <v>185</v>
      </c>
      <c r="P731" s="1357"/>
    </row>
    <row r="732" spans="1:16" ht="36" x14ac:dyDescent="0.25">
      <c r="A732" s="1357"/>
      <c r="B732" s="1542"/>
      <c r="C732" s="1544"/>
      <c r="D732" s="1545"/>
      <c r="E732" s="1545"/>
      <c r="F732" s="1691"/>
      <c r="G732" s="1545"/>
      <c r="H732" s="1544"/>
      <c r="I732" s="1705"/>
      <c r="J732" s="581" t="s">
        <v>6104</v>
      </c>
      <c r="K732" s="580" t="s">
        <v>201</v>
      </c>
      <c r="L732" s="597" t="s">
        <v>5329</v>
      </c>
      <c r="M732" s="581" t="str">
        <f>VLOOKUP(L732,CódigosRetorno!$A$1:$B$1779,2,FALSE)</f>
        <v>El XML no contiene el tag de codigo de pais de emision del documento de identidad</v>
      </c>
      <c r="N732" s="580" t="s">
        <v>475</v>
      </c>
      <c r="O732" s="601" t="s">
        <v>185</v>
      </c>
      <c r="P732" s="1357"/>
    </row>
    <row r="733" spans="1:16" ht="36" x14ac:dyDescent="0.25">
      <c r="A733" s="1357"/>
      <c r="B733" s="1542"/>
      <c r="C733" s="1544"/>
      <c r="D733" s="1545"/>
      <c r="E733" s="1545"/>
      <c r="F733" s="1691"/>
      <c r="G733" s="1545"/>
      <c r="H733" s="1544"/>
      <c r="I733" s="1705"/>
      <c r="J733" s="581" t="s">
        <v>6105</v>
      </c>
      <c r="K733" s="580" t="s">
        <v>201</v>
      </c>
      <c r="L733" s="597" t="s">
        <v>5330</v>
      </c>
      <c r="M733" s="581" t="str">
        <f>VLOOKUP(L733,CódigosRetorno!$A$1:$B$1779,2,FALSE)</f>
        <v>El XML no contiene el tag de apellidos y nombres del huesped.</v>
      </c>
      <c r="N733" s="580" t="s">
        <v>475</v>
      </c>
      <c r="O733" s="601" t="s">
        <v>185</v>
      </c>
      <c r="P733" s="1357"/>
    </row>
    <row r="734" spans="1:16" ht="36" x14ac:dyDescent="0.25">
      <c r="A734" s="1357"/>
      <c r="B734" s="1542"/>
      <c r="C734" s="1544"/>
      <c r="D734" s="1545"/>
      <c r="E734" s="1545"/>
      <c r="F734" s="1691"/>
      <c r="G734" s="1545"/>
      <c r="H734" s="1544"/>
      <c r="I734" s="1705"/>
      <c r="J734" s="581" t="s">
        <v>6106</v>
      </c>
      <c r="K734" s="580" t="s">
        <v>201</v>
      </c>
      <c r="L734" s="597" t="s">
        <v>5331</v>
      </c>
      <c r="M734" s="581" t="str">
        <f>VLOOKUP(L734,CódigosRetorno!$A$1:$B$1779,2,FALSE)</f>
        <v>El XML no contiene el tag de codigo del pais de residencia.</v>
      </c>
      <c r="N734" s="580" t="s">
        <v>475</v>
      </c>
      <c r="O734" s="601" t="s">
        <v>185</v>
      </c>
      <c r="P734" s="1357"/>
    </row>
    <row r="735" spans="1:16" ht="24" x14ac:dyDescent="0.25">
      <c r="A735" s="1357"/>
      <c r="B735" s="1542"/>
      <c r="C735" s="1544"/>
      <c r="D735" s="1545"/>
      <c r="E735" s="1545"/>
      <c r="F735" s="1691"/>
      <c r="G735" s="582" t="s">
        <v>4578</v>
      </c>
      <c r="H735" s="581" t="s">
        <v>4422</v>
      </c>
      <c r="I735" s="582" t="s">
        <v>4420</v>
      </c>
      <c r="J735" s="581" t="s">
        <v>5001</v>
      </c>
      <c r="K735" s="580" t="s">
        <v>1175</v>
      </c>
      <c r="L735" s="597" t="s">
        <v>4934</v>
      </c>
      <c r="M735" s="581" t="str">
        <f>VLOOKUP(L735,CódigosRetorno!$A$1:$B$1779,2,FALSE)</f>
        <v>El dato ingresado como atributo @listName es incorrecto.</v>
      </c>
      <c r="N735" s="580" t="s">
        <v>475</v>
      </c>
      <c r="O735" s="601" t="s">
        <v>185</v>
      </c>
      <c r="P735" s="1357"/>
    </row>
    <row r="736" spans="1:16" ht="24" x14ac:dyDescent="0.25">
      <c r="A736" s="1357"/>
      <c r="B736" s="1542"/>
      <c r="C736" s="1544"/>
      <c r="D736" s="1545"/>
      <c r="E736" s="1545"/>
      <c r="F736" s="1691"/>
      <c r="G736" s="582" t="s">
        <v>4418</v>
      </c>
      <c r="H736" s="581" t="s">
        <v>4419</v>
      </c>
      <c r="I736" s="582" t="s">
        <v>4420</v>
      </c>
      <c r="J736" s="581" t="s">
        <v>4931</v>
      </c>
      <c r="K736" s="597" t="s">
        <v>1175</v>
      </c>
      <c r="L736" s="596" t="s">
        <v>4933</v>
      </c>
      <c r="M736" s="581" t="str">
        <f>VLOOKUP(L736,CódigosRetorno!$A$1:$B$1779,2,FALSE)</f>
        <v>El dato ingresado como atributo @listAgencyName es incorrecto.</v>
      </c>
      <c r="N736" s="580" t="s">
        <v>475</v>
      </c>
      <c r="O736" s="601" t="s">
        <v>185</v>
      </c>
      <c r="P736" s="1357"/>
    </row>
    <row r="737" spans="1:16" ht="48" x14ac:dyDescent="0.25">
      <c r="A737" s="1357"/>
      <c r="B737" s="1542"/>
      <c r="C737" s="1544"/>
      <c r="D737" s="1545"/>
      <c r="E737" s="1545"/>
      <c r="F737" s="1691"/>
      <c r="G737" s="601" t="s">
        <v>4579</v>
      </c>
      <c r="H737" s="603" t="s">
        <v>4424</v>
      </c>
      <c r="I737" s="582" t="s">
        <v>4420</v>
      </c>
      <c r="J737" s="581" t="s">
        <v>5002</v>
      </c>
      <c r="K737" s="597" t="s">
        <v>1175</v>
      </c>
      <c r="L737" s="596" t="s">
        <v>4935</v>
      </c>
      <c r="M737" s="581" t="str">
        <f>VLOOKUP(L737,CódigosRetorno!$A$1:$B$1779,2,FALSE)</f>
        <v>El dato ingresado como atributo @listURI es incorrecto.</v>
      </c>
      <c r="N737" s="580" t="s">
        <v>475</v>
      </c>
      <c r="O737" s="601" t="s">
        <v>185</v>
      </c>
      <c r="P737" s="1357"/>
    </row>
    <row r="738" spans="1:16" ht="24" x14ac:dyDescent="0.25">
      <c r="A738" s="1357"/>
      <c r="B738" s="1542"/>
      <c r="C738" s="1544"/>
      <c r="D738" s="1545"/>
      <c r="E738" s="1545"/>
      <c r="F738" s="1691" t="s">
        <v>4773</v>
      </c>
      <c r="G738" s="1691" t="s">
        <v>4774</v>
      </c>
      <c r="H738" s="1544" t="s">
        <v>4775</v>
      </c>
      <c r="I738" s="1702">
        <v>1</v>
      </c>
      <c r="J738" s="581" t="s">
        <v>6107</v>
      </c>
      <c r="K738" s="580" t="s">
        <v>201</v>
      </c>
      <c r="L738" s="597" t="s">
        <v>4315</v>
      </c>
      <c r="M738" s="581" t="str">
        <f>VLOOKUP(L738,CódigosRetorno!$A$1:$B$1779,2,FALSE)</f>
        <v>El XML no contiene tag o no existe información del valor del concepto por linea.</v>
      </c>
      <c r="N738" s="580" t="s">
        <v>475</v>
      </c>
      <c r="O738" s="582" t="s">
        <v>185</v>
      </c>
      <c r="P738" s="1357"/>
    </row>
    <row r="739" spans="1:16" ht="24" x14ac:dyDescent="0.25">
      <c r="A739" s="1357"/>
      <c r="B739" s="1542"/>
      <c r="C739" s="1544"/>
      <c r="D739" s="1545"/>
      <c r="E739" s="1545"/>
      <c r="F739" s="1691"/>
      <c r="G739" s="1691"/>
      <c r="H739" s="1544"/>
      <c r="I739" s="1702"/>
      <c r="J739" s="581" t="s">
        <v>6108</v>
      </c>
      <c r="K739" s="580" t="s">
        <v>1175</v>
      </c>
      <c r="L739" s="597" t="s">
        <v>5315</v>
      </c>
      <c r="M739" s="581" t="str">
        <f>VLOOKUP(L739,CódigosRetorno!$A$1:$B$1779,2,FALSE)</f>
        <v>El dato ingresado como valor del concepto de la linea no cumple con el formato establecido.</v>
      </c>
      <c r="N739" s="580" t="s">
        <v>475</v>
      </c>
      <c r="O739" s="582" t="s">
        <v>5683</v>
      </c>
      <c r="P739" s="1357"/>
    </row>
    <row r="740" spans="1:16" ht="24" x14ac:dyDescent="0.25">
      <c r="A740" s="1357"/>
      <c r="B740" s="1542"/>
      <c r="C740" s="1544"/>
      <c r="D740" s="1545"/>
      <c r="E740" s="1545"/>
      <c r="F740" s="1691"/>
      <c r="G740" s="1691"/>
      <c r="H740" s="1544"/>
      <c r="I740" s="1702"/>
      <c r="J740" s="581" t="s">
        <v>6109</v>
      </c>
      <c r="K740" s="580" t="s">
        <v>1175</v>
      </c>
      <c r="L740" s="597" t="s">
        <v>5315</v>
      </c>
      <c r="M740" s="581" t="str">
        <f>VLOOKUP(L740,CódigosRetorno!$A$1:$B$1779,2,FALSE)</f>
        <v>El dato ingresado como valor del concepto de la linea no cumple con el formato establecido.</v>
      </c>
      <c r="N740" s="580" t="s">
        <v>475</v>
      </c>
      <c r="O740" s="582" t="s">
        <v>5672</v>
      </c>
      <c r="P740" s="1357"/>
    </row>
    <row r="741" spans="1:16" ht="24" x14ac:dyDescent="0.25">
      <c r="A741" s="1357"/>
      <c r="B741" s="1542"/>
      <c r="C741" s="1544"/>
      <c r="D741" s="1545"/>
      <c r="E741" s="1545"/>
      <c r="F741" s="1691"/>
      <c r="G741" s="1691"/>
      <c r="H741" s="1544"/>
      <c r="I741" s="1702"/>
      <c r="J741" s="581" t="s">
        <v>6110</v>
      </c>
      <c r="K741" s="580" t="s">
        <v>1175</v>
      </c>
      <c r="L741" s="597" t="s">
        <v>5315</v>
      </c>
      <c r="M741" s="581" t="str">
        <f>VLOOKUP(L741,CódigosRetorno!$A$1:$B$1779,2,FALSE)</f>
        <v>El dato ingresado como valor del concepto de la linea no cumple con el formato establecido.</v>
      </c>
      <c r="N741" s="580" t="s">
        <v>475</v>
      </c>
      <c r="O741" s="582" t="s">
        <v>5672</v>
      </c>
      <c r="P741" s="1357"/>
    </row>
    <row r="742" spans="1:16" ht="48" x14ac:dyDescent="0.25">
      <c r="A742" s="1357"/>
      <c r="B742" s="1542"/>
      <c r="C742" s="1544"/>
      <c r="D742" s="1545"/>
      <c r="E742" s="1545"/>
      <c r="F742" s="1691"/>
      <c r="G742" s="1691"/>
      <c r="H742" s="1544"/>
      <c r="I742" s="1702"/>
      <c r="J742" s="581" t="s">
        <v>6111</v>
      </c>
      <c r="K742" s="580" t="s">
        <v>1175</v>
      </c>
      <c r="L742" s="597" t="s">
        <v>5315</v>
      </c>
      <c r="M742" s="581" t="str">
        <f>VLOOKUP(L742,CódigosRetorno!$A$1:$B$1779,2,FALSE)</f>
        <v>El dato ingresado como valor del concepto de la linea no cumple con el formato establecido.</v>
      </c>
      <c r="N742" s="580" t="s">
        <v>475</v>
      </c>
      <c r="O742" s="601" t="s">
        <v>185</v>
      </c>
      <c r="P742" s="1357"/>
    </row>
    <row r="743" spans="1:16" ht="48" x14ac:dyDescent="0.25">
      <c r="A743" s="1357"/>
      <c r="B743" s="1542"/>
      <c r="C743" s="1544"/>
      <c r="D743" s="1545"/>
      <c r="E743" s="1545"/>
      <c r="F743" s="1691"/>
      <c r="G743" s="1691"/>
      <c r="H743" s="1544"/>
      <c r="I743" s="1702"/>
      <c r="J743" s="581" t="s">
        <v>6112</v>
      </c>
      <c r="K743" s="580" t="s">
        <v>1175</v>
      </c>
      <c r="L743" s="597" t="s">
        <v>5315</v>
      </c>
      <c r="M743" s="581" t="str">
        <f>VLOOKUP(L743,CódigosRetorno!$A$1:$B$1779,2,FALSE)</f>
        <v>El dato ingresado como valor del concepto de la linea no cumple con el formato establecido.</v>
      </c>
      <c r="N743" s="580" t="s">
        <v>475</v>
      </c>
      <c r="O743" s="601" t="s">
        <v>185</v>
      </c>
      <c r="P743" s="1357"/>
    </row>
    <row r="744" spans="1:16" ht="36" x14ac:dyDescent="0.25">
      <c r="A744" s="1357"/>
      <c r="B744" s="1542" t="s">
        <v>6823</v>
      </c>
      <c r="C744" s="1544" t="s">
        <v>4776</v>
      </c>
      <c r="D744" s="1545" t="s">
        <v>15</v>
      </c>
      <c r="E744" s="1545" t="s">
        <v>9</v>
      </c>
      <c r="F744" s="597" t="s">
        <v>5</v>
      </c>
      <c r="G744" s="582"/>
      <c r="H744" s="581" t="s">
        <v>4712</v>
      </c>
      <c r="I744" s="601">
        <v>1</v>
      </c>
      <c r="J744" s="731" t="s">
        <v>5837</v>
      </c>
      <c r="K744" s="580" t="s">
        <v>1175</v>
      </c>
      <c r="L744" s="597" t="s">
        <v>4383</v>
      </c>
      <c r="M744" s="581" t="str">
        <f>VLOOKUP(L744,CódigosRetorno!$A$1:$B$1779,2,FALSE)</f>
        <v>No existe información en el nombre del concepto.</v>
      </c>
      <c r="N744" s="580" t="s">
        <v>475</v>
      </c>
      <c r="O744" s="601" t="s">
        <v>185</v>
      </c>
      <c r="P744" s="1357"/>
    </row>
    <row r="745" spans="1:16" ht="36" x14ac:dyDescent="0.25">
      <c r="A745" s="1357"/>
      <c r="B745" s="1542"/>
      <c r="C745" s="1544"/>
      <c r="D745" s="1545"/>
      <c r="E745" s="1545"/>
      <c r="F745" s="1691" t="s">
        <v>44</v>
      </c>
      <c r="G745" s="1545" t="s">
        <v>4576</v>
      </c>
      <c r="H745" s="1544" t="s">
        <v>4713</v>
      </c>
      <c r="I745" s="1600">
        <v>1</v>
      </c>
      <c r="J745" s="581" t="s">
        <v>5461</v>
      </c>
      <c r="K745" s="580" t="s">
        <v>1175</v>
      </c>
      <c r="L745" s="597" t="s">
        <v>5293</v>
      </c>
      <c r="M745" s="581" t="str">
        <f>VLOOKUP(L745,CódigosRetorno!$A$1:$B$1779,2,FALSE)</f>
        <v>El dato ingresado como codigo de identificación de concepto tributario no es valido (catalogo nro 55)</v>
      </c>
      <c r="N745" s="580" t="s">
        <v>475</v>
      </c>
      <c r="O745" s="582" t="s">
        <v>5675</v>
      </c>
      <c r="P745" s="1357"/>
    </row>
    <row r="746" spans="1:16" ht="36" x14ac:dyDescent="0.25">
      <c r="A746" s="1357"/>
      <c r="B746" s="1542"/>
      <c r="C746" s="1544"/>
      <c r="D746" s="1545"/>
      <c r="E746" s="1545"/>
      <c r="F746" s="1691"/>
      <c r="G746" s="1545"/>
      <c r="H746" s="1544"/>
      <c r="I746" s="1602"/>
      <c r="J746" s="581" t="s">
        <v>6113</v>
      </c>
      <c r="K746" s="580" t="s">
        <v>201</v>
      </c>
      <c r="L746" s="597" t="s">
        <v>5332</v>
      </c>
      <c r="M746" s="581" t="str">
        <f>VLOOKUP(L746,CódigosRetorno!$A$1:$B$1779,2,FALSE)</f>
        <v>El XML no contiene el tag de fecha de ingreso del pais.</v>
      </c>
      <c r="N746" s="580" t="s">
        <v>475</v>
      </c>
      <c r="O746" s="601" t="s">
        <v>185</v>
      </c>
      <c r="P746" s="1357"/>
    </row>
    <row r="747" spans="1:16" ht="36" x14ac:dyDescent="0.25">
      <c r="A747" s="1357"/>
      <c r="B747" s="1542"/>
      <c r="C747" s="1544"/>
      <c r="D747" s="1545"/>
      <c r="E747" s="1545"/>
      <c r="F747" s="1691"/>
      <c r="G747" s="1545"/>
      <c r="H747" s="1544"/>
      <c r="I747" s="1602"/>
      <c r="J747" s="581" t="s">
        <v>6114</v>
      </c>
      <c r="K747" s="580" t="s">
        <v>201</v>
      </c>
      <c r="L747" s="597" t="s">
        <v>5333</v>
      </c>
      <c r="M747" s="581" t="str">
        <f>VLOOKUP(L747,CódigosRetorno!$A$1:$B$1779,2,FALSE)</f>
        <v>El XML no contiene el tag de fecha de ingreso al establecimiento.</v>
      </c>
      <c r="N747" s="580" t="s">
        <v>475</v>
      </c>
      <c r="O747" s="601" t="s">
        <v>185</v>
      </c>
      <c r="P747" s="1357"/>
    </row>
    <row r="748" spans="1:16" ht="36" x14ac:dyDescent="0.25">
      <c r="A748" s="1357"/>
      <c r="B748" s="1542"/>
      <c r="C748" s="1544"/>
      <c r="D748" s="1545"/>
      <c r="E748" s="1545"/>
      <c r="F748" s="1691"/>
      <c r="G748" s="1545"/>
      <c r="H748" s="1544"/>
      <c r="I748" s="1602"/>
      <c r="J748" s="581" t="s">
        <v>6115</v>
      </c>
      <c r="K748" s="580" t="s">
        <v>201</v>
      </c>
      <c r="L748" s="597" t="s">
        <v>5334</v>
      </c>
      <c r="M748" s="581" t="str">
        <f>VLOOKUP(L748,CódigosRetorno!$A$1:$B$1779,2,FALSE)</f>
        <v>El XML no contiene el tag de fecha de salida del establecimiento.</v>
      </c>
      <c r="N748" s="580" t="s">
        <v>475</v>
      </c>
      <c r="O748" s="601" t="s">
        <v>185</v>
      </c>
      <c r="P748" s="1357"/>
    </row>
    <row r="749" spans="1:16" ht="36" x14ac:dyDescent="0.25">
      <c r="A749" s="1357"/>
      <c r="B749" s="1542"/>
      <c r="C749" s="1544"/>
      <c r="D749" s="1545"/>
      <c r="E749" s="1545"/>
      <c r="F749" s="1691"/>
      <c r="G749" s="1545"/>
      <c r="H749" s="1544"/>
      <c r="I749" s="1601"/>
      <c r="J749" s="581" t="s">
        <v>6116</v>
      </c>
      <c r="K749" s="580" t="s">
        <v>201</v>
      </c>
      <c r="L749" s="597" t="s">
        <v>5335</v>
      </c>
      <c r="M749" s="581" t="str">
        <f>VLOOKUP(L749,CódigosRetorno!$A$1:$B$1779,2,FALSE)</f>
        <v>El XML no contiene el tag de fecha de consumo.</v>
      </c>
      <c r="N749" s="580" t="s">
        <v>475</v>
      </c>
      <c r="O749" s="601" t="s">
        <v>185</v>
      </c>
      <c r="P749" s="1357"/>
    </row>
    <row r="750" spans="1:16" ht="24" x14ac:dyDescent="0.25">
      <c r="A750" s="1357"/>
      <c r="B750" s="1542"/>
      <c r="C750" s="1544"/>
      <c r="D750" s="1545"/>
      <c r="E750" s="1545"/>
      <c r="F750" s="1545"/>
      <c r="G750" s="582" t="s">
        <v>4578</v>
      </c>
      <c r="H750" s="581" t="s">
        <v>4422</v>
      </c>
      <c r="I750" s="582" t="s">
        <v>4420</v>
      </c>
      <c r="J750" s="581" t="s">
        <v>5001</v>
      </c>
      <c r="K750" s="580" t="s">
        <v>1175</v>
      </c>
      <c r="L750" s="597" t="s">
        <v>4934</v>
      </c>
      <c r="M750" s="581" t="str">
        <f>VLOOKUP(L750,CódigosRetorno!$A$1:$B$1779,2,FALSE)</f>
        <v>El dato ingresado como atributo @listName es incorrecto.</v>
      </c>
      <c r="N750" s="580" t="s">
        <v>475</v>
      </c>
      <c r="O750" s="601" t="s">
        <v>185</v>
      </c>
      <c r="P750" s="1357"/>
    </row>
    <row r="751" spans="1:16" ht="24" x14ac:dyDescent="0.25">
      <c r="A751" s="1357"/>
      <c r="B751" s="1542"/>
      <c r="C751" s="1544"/>
      <c r="D751" s="1545"/>
      <c r="E751" s="1545"/>
      <c r="F751" s="1545"/>
      <c r="G751" s="582" t="s">
        <v>4418</v>
      </c>
      <c r="H751" s="581" t="s">
        <v>4419</v>
      </c>
      <c r="I751" s="582" t="s">
        <v>4420</v>
      </c>
      <c r="J751" s="581" t="s">
        <v>4931</v>
      </c>
      <c r="K751" s="597" t="s">
        <v>1175</v>
      </c>
      <c r="L751" s="596" t="s">
        <v>4933</v>
      </c>
      <c r="M751" s="581" t="str">
        <f>VLOOKUP(L751,CódigosRetorno!$A$1:$B$1779,2,FALSE)</f>
        <v>El dato ingresado como atributo @listAgencyName es incorrecto.</v>
      </c>
      <c r="N751" s="580" t="s">
        <v>475</v>
      </c>
      <c r="O751" s="601" t="s">
        <v>185</v>
      </c>
      <c r="P751" s="1357"/>
    </row>
    <row r="752" spans="1:16" ht="48" x14ac:dyDescent="0.25">
      <c r="A752" s="1357"/>
      <c r="B752" s="1542"/>
      <c r="C752" s="1544"/>
      <c r="D752" s="1545"/>
      <c r="E752" s="1545"/>
      <c r="F752" s="1545"/>
      <c r="G752" s="601" t="s">
        <v>4579</v>
      </c>
      <c r="H752" s="603" t="s">
        <v>4424</v>
      </c>
      <c r="I752" s="582" t="s">
        <v>4420</v>
      </c>
      <c r="J752" s="581" t="s">
        <v>5002</v>
      </c>
      <c r="K752" s="597" t="s">
        <v>1175</v>
      </c>
      <c r="L752" s="596" t="s">
        <v>4935</v>
      </c>
      <c r="M752" s="581" t="str">
        <f>VLOOKUP(L752,CódigosRetorno!$A$1:$B$1779,2,FALSE)</f>
        <v>El dato ingresado como atributo @listURI es incorrecto.</v>
      </c>
      <c r="N752" s="580" t="s">
        <v>475</v>
      </c>
      <c r="O752" s="601" t="s">
        <v>185</v>
      </c>
      <c r="P752" s="1357"/>
    </row>
    <row r="753" spans="1:16" ht="24" x14ac:dyDescent="0.25">
      <c r="A753" s="1357"/>
      <c r="B753" s="1542"/>
      <c r="C753" s="1544"/>
      <c r="D753" s="1545"/>
      <c r="E753" s="1545"/>
      <c r="F753" s="1691" t="s">
        <v>148</v>
      </c>
      <c r="G753" s="1691" t="s">
        <v>25</v>
      </c>
      <c r="H753" s="1544" t="s">
        <v>4777</v>
      </c>
      <c r="I753" s="1600">
        <v>1</v>
      </c>
      <c r="J753" s="581" t="s">
        <v>5762</v>
      </c>
      <c r="K753" s="580" t="s">
        <v>201</v>
      </c>
      <c r="L753" s="597" t="s">
        <v>4316</v>
      </c>
      <c r="M753" s="581" t="str">
        <f>VLOOKUP(L753,CódigosRetorno!$A$1:$B$1779,2,FALSE)</f>
        <v>El XML no contiene tag de la fecha del concepto por linea.</v>
      </c>
      <c r="N753" s="580" t="s">
        <v>475</v>
      </c>
      <c r="O753" s="582" t="s">
        <v>185</v>
      </c>
      <c r="P753" s="1357"/>
    </row>
    <row r="754" spans="1:16" ht="24" x14ac:dyDescent="0.25">
      <c r="A754" s="1357"/>
      <c r="B754" s="1542"/>
      <c r="C754" s="1544"/>
      <c r="D754" s="1545"/>
      <c r="E754" s="1545"/>
      <c r="F754" s="1691"/>
      <c r="G754" s="1691"/>
      <c r="H754" s="1544"/>
      <c r="I754" s="1602"/>
      <c r="J754" s="581" t="s">
        <v>5761</v>
      </c>
      <c r="K754" s="580" t="s">
        <v>201</v>
      </c>
      <c r="L754" s="597" t="s">
        <v>4316</v>
      </c>
      <c r="M754" s="581" t="str">
        <f>VLOOKUP(L754,CódigosRetorno!$A$1:$B$1779,2,FALSE)</f>
        <v>El XML no contiene tag de la fecha del concepto por linea.</v>
      </c>
      <c r="N754" s="580" t="s">
        <v>475</v>
      </c>
      <c r="O754" s="582" t="s">
        <v>185</v>
      </c>
      <c r="P754" s="1357"/>
    </row>
    <row r="755" spans="1:16" ht="24" x14ac:dyDescent="0.25">
      <c r="A755" s="1357"/>
      <c r="B755" s="1542"/>
      <c r="C755" s="1544"/>
      <c r="D755" s="1545"/>
      <c r="E755" s="1545"/>
      <c r="F755" s="1691"/>
      <c r="G755" s="1691"/>
      <c r="H755" s="1544"/>
      <c r="I755" s="1602"/>
      <c r="J755" s="581" t="s">
        <v>5763</v>
      </c>
      <c r="K755" s="580" t="s">
        <v>201</v>
      </c>
      <c r="L755" s="597" t="s">
        <v>4316</v>
      </c>
      <c r="M755" s="581" t="str">
        <f>VLOOKUP(L755,CódigosRetorno!$A$1:$B$1779,2,FALSE)</f>
        <v>El XML no contiene tag de la fecha del concepto por linea.</v>
      </c>
      <c r="N755" s="580" t="s">
        <v>475</v>
      </c>
      <c r="O755" s="582" t="s">
        <v>185</v>
      </c>
      <c r="P755" s="1357"/>
    </row>
    <row r="756" spans="1:16" ht="24" x14ac:dyDescent="0.25">
      <c r="A756" s="1357"/>
      <c r="B756" s="1542"/>
      <c r="C756" s="1544"/>
      <c r="D756" s="1545"/>
      <c r="E756" s="1545"/>
      <c r="F756" s="1691"/>
      <c r="G756" s="1691"/>
      <c r="H756" s="1544"/>
      <c r="I756" s="1602"/>
      <c r="J756" s="581" t="s">
        <v>5764</v>
      </c>
      <c r="K756" s="580" t="s">
        <v>201</v>
      </c>
      <c r="L756" s="597" t="s">
        <v>4316</v>
      </c>
      <c r="M756" s="581" t="str">
        <f>VLOOKUP(L756,CódigosRetorno!$A$1:$B$1779,2,FALSE)</f>
        <v>El XML no contiene tag de la fecha del concepto por linea.</v>
      </c>
      <c r="N756" s="580" t="s">
        <v>475</v>
      </c>
      <c r="O756" s="582" t="s">
        <v>185</v>
      </c>
      <c r="P756" s="1357"/>
    </row>
    <row r="757" spans="1:16" ht="60" x14ac:dyDescent="0.25">
      <c r="A757" s="1357"/>
      <c r="B757" s="1542"/>
      <c r="C757" s="1544"/>
      <c r="D757" s="1545"/>
      <c r="E757" s="1545"/>
      <c r="F757" s="1691"/>
      <c r="G757" s="1691"/>
      <c r="H757" s="1544"/>
      <c r="I757" s="1601"/>
      <c r="J757" s="581" t="s">
        <v>5325</v>
      </c>
      <c r="K757" s="580" t="s">
        <v>1175</v>
      </c>
      <c r="L757" s="596" t="s">
        <v>5326</v>
      </c>
      <c r="M757" s="581" t="str">
        <f>VLOOKUP(L757,CódigosRetorno!$A$1:$B$1779,2,FALSE)</f>
        <v>La fecha de ingreso al establecimiento es mayor a la fecha de salida al establecimiento.</v>
      </c>
      <c r="N757" s="580" t="s">
        <v>475</v>
      </c>
      <c r="O757" s="601" t="s">
        <v>185</v>
      </c>
      <c r="P757" s="1357"/>
    </row>
    <row r="758" spans="1:16" ht="36" x14ac:dyDescent="0.25">
      <c r="A758" s="1357"/>
      <c r="B758" s="1565">
        <v>122</v>
      </c>
      <c r="C758" s="1568" t="s">
        <v>4778</v>
      </c>
      <c r="D758" s="1539" t="s">
        <v>15</v>
      </c>
      <c r="E758" s="1539" t="s">
        <v>9</v>
      </c>
      <c r="F758" s="582" t="s">
        <v>5</v>
      </c>
      <c r="G758" s="582"/>
      <c r="H758" s="581" t="s">
        <v>4712</v>
      </c>
      <c r="I758" s="582" t="s">
        <v>4420</v>
      </c>
      <c r="J758" s="731" t="s">
        <v>5837</v>
      </c>
      <c r="K758" s="580" t="s">
        <v>1175</v>
      </c>
      <c r="L758" s="597" t="s">
        <v>4383</v>
      </c>
      <c r="M758" s="581" t="str">
        <f>VLOOKUP(L758,CódigosRetorno!$A$1:$B$1779,2,FALSE)</f>
        <v>No existe información en el nombre del concepto.</v>
      </c>
      <c r="N758" s="580" t="s">
        <v>475</v>
      </c>
      <c r="O758" s="601" t="s">
        <v>185</v>
      </c>
      <c r="P758" s="1357"/>
    </row>
    <row r="759" spans="1:16" ht="36" x14ac:dyDescent="0.25">
      <c r="A759" s="1357"/>
      <c r="B759" s="1566"/>
      <c r="C759" s="1569"/>
      <c r="D759" s="1546"/>
      <c r="E759" s="1546"/>
      <c r="F759" s="1691" t="s">
        <v>44</v>
      </c>
      <c r="G759" s="1545" t="s">
        <v>4576</v>
      </c>
      <c r="H759" s="1543" t="s">
        <v>4713</v>
      </c>
      <c r="I759" s="1702">
        <v>1</v>
      </c>
      <c r="J759" s="581" t="s">
        <v>5461</v>
      </c>
      <c r="K759" s="580" t="s">
        <v>1175</v>
      </c>
      <c r="L759" s="597" t="s">
        <v>5293</v>
      </c>
      <c r="M759" s="581" t="str">
        <f>VLOOKUP(L759,CódigosRetorno!$A$1:$B$1779,2,FALSE)</f>
        <v>El dato ingresado como codigo de identificación de concepto tributario no es valido (catalogo nro 55)</v>
      </c>
      <c r="N759" s="580" t="s">
        <v>475</v>
      </c>
      <c r="O759" s="582" t="s">
        <v>5675</v>
      </c>
      <c r="P759" s="1357"/>
    </row>
    <row r="760" spans="1:16" ht="36" x14ac:dyDescent="0.25">
      <c r="A760" s="1357"/>
      <c r="B760" s="1566"/>
      <c r="C760" s="1569"/>
      <c r="D760" s="1546"/>
      <c r="E760" s="1546"/>
      <c r="F760" s="1691"/>
      <c r="G760" s="1545"/>
      <c r="H760" s="1543"/>
      <c r="I760" s="1702"/>
      <c r="J760" s="581" t="s">
        <v>5739</v>
      </c>
      <c r="K760" s="580" t="s">
        <v>201</v>
      </c>
      <c r="L760" s="597" t="s">
        <v>5336</v>
      </c>
      <c r="M760" s="581" t="str">
        <f>VLOOKUP(L760,CódigosRetorno!$A$1:$B$1779,2,FALSE)</f>
        <v>El XML no contiene el tag de numero de dias de permanencia.</v>
      </c>
      <c r="N760" s="580" t="s">
        <v>475</v>
      </c>
      <c r="O760" s="601" t="s">
        <v>185</v>
      </c>
      <c r="P760" s="1357"/>
    </row>
    <row r="761" spans="1:16" ht="24" x14ac:dyDescent="0.25">
      <c r="A761" s="1357"/>
      <c r="B761" s="1566"/>
      <c r="C761" s="1569"/>
      <c r="D761" s="1546"/>
      <c r="E761" s="1546"/>
      <c r="F761" s="1691"/>
      <c r="G761" s="582" t="s">
        <v>4578</v>
      </c>
      <c r="H761" s="581" t="s">
        <v>4422</v>
      </c>
      <c r="I761" s="582" t="s">
        <v>4420</v>
      </c>
      <c r="J761" s="581" t="s">
        <v>5001</v>
      </c>
      <c r="K761" s="580" t="s">
        <v>1175</v>
      </c>
      <c r="L761" s="597" t="s">
        <v>4934</v>
      </c>
      <c r="M761" s="581" t="str">
        <f>VLOOKUP(L761,CódigosRetorno!$A$1:$B$1779,2,FALSE)</f>
        <v>El dato ingresado como atributo @listName es incorrecto.</v>
      </c>
      <c r="N761" s="580" t="s">
        <v>475</v>
      </c>
      <c r="O761" s="601" t="s">
        <v>185</v>
      </c>
      <c r="P761" s="1357"/>
    </row>
    <row r="762" spans="1:16" ht="24" x14ac:dyDescent="0.25">
      <c r="A762" s="1357"/>
      <c r="B762" s="1566"/>
      <c r="C762" s="1569"/>
      <c r="D762" s="1546"/>
      <c r="E762" s="1546"/>
      <c r="F762" s="1691"/>
      <c r="G762" s="582" t="s">
        <v>4418</v>
      </c>
      <c r="H762" s="581" t="s">
        <v>4419</v>
      </c>
      <c r="I762" s="582" t="s">
        <v>4420</v>
      </c>
      <c r="J762" s="581" t="s">
        <v>4931</v>
      </c>
      <c r="K762" s="597" t="s">
        <v>1175</v>
      </c>
      <c r="L762" s="596" t="s">
        <v>4933</v>
      </c>
      <c r="M762" s="581" t="str">
        <f>VLOOKUP(L762,CódigosRetorno!$A$1:$B$1779,2,FALSE)</f>
        <v>El dato ingresado como atributo @listAgencyName es incorrecto.</v>
      </c>
      <c r="N762" s="580" t="s">
        <v>475</v>
      </c>
      <c r="O762" s="601" t="s">
        <v>185</v>
      </c>
      <c r="P762" s="1357"/>
    </row>
    <row r="763" spans="1:16" ht="48" x14ac:dyDescent="0.25">
      <c r="A763" s="1357"/>
      <c r="B763" s="1566"/>
      <c r="C763" s="1569"/>
      <c r="D763" s="1546"/>
      <c r="E763" s="1546"/>
      <c r="F763" s="1691"/>
      <c r="G763" s="601" t="s">
        <v>4579</v>
      </c>
      <c r="H763" s="603" t="s">
        <v>4424</v>
      </c>
      <c r="I763" s="582" t="s">
        <v>4420</v>
      </c>
      <c r="J763" s="581" t="s">
        <v>5002</v>
      </c>
      <c r="K763" s="597" t="s">
        <v>1175</v>
      </c>
      <c r="L763" s="596" t="s">
        <v>4935</v>
      </c>
      <c r="M763" s="581" t="str">
        <f>VLOOKUP(L763,CódigosRetorno!$A$1:$B$1779,2,FALSE)</f>
        <v>El dato ingresado como atributo @listURI es incorrecto.</v>
      </c>
      <c r="N763" s="580" t="s">
        <v>475</v>
      </c>
      <c r="O763" s="601" t="s">
        <v>185</v>
      </c>
      <c r="P763" s="1357"/>
    </row>
    <row r="764" spans="1:16" ht="24" x14ac:dyDescent="0.25">
      <c r="A764" s="1357"/>
      <c r="B764" s="1566"/>
      <c r="C764" s="1569"/>
      <c r="D764" s="1546"/>
      <c r="E764" s="1546"/>
      <c r="F764" s="1691" t="s">
        <v>381</v>
      </c>
      <c r="G764" s="1691"/>
      <c r="H764" s="1544" t="s">
        <v>4779</v>
      </c>
      <c r="I764" s="1706"/>
      <c r="J764" s="581" t="s">
        <v>5349</v>
      </c>
      <c r="K764" s="580" t="s">
        <v>201</v>
      </c>
      <c r="L764" s="596" t="s">
        <v>5323</v>
      </c>
      <c r="M764" s="581" t="str">
        <f>VLOOKUP(L764,CódigosRetorno!$A$1:$B$1779,2,FALSE)</f>
        <v>El XML no contiene tag de la cantidad del concepto por linea.</v>
      </c>
      <c r="N764" s="580" t="s">
        <v>475</v>
      </c>
      <c r="O764" s="601" t="s">
        <v>185</v>
      </c>
      <c r="P764" s="1357"/>
    </row>
    <row r="765" spans="1:16" ht="34.9" customHeight="1" x14ac:dyDescent="0.25">
      <c r="A765" s="1357"/>
      <c r="B765" s="1566"/>
      <c r="C765" s="1569"/>
      <c r="D765" s="1546"/>
      <c r="E765" s="1546"/>
      <c r="F765" s="1691"/>
      <c r="G765" s="1691"/>
      <c r="H765" s="1544"/>
      <c r="I765" s="1707"/>
      <c r="J765" s="581" t="s">
        <v>5093</v>
      </c>
      <c r="K765" s="580" t="s">
        <v>1175</v>
      </c>
      <c r="L765" s="596" t="s">
        <v>5320</v>
      </c>
      <c r="M765" s="581" t="str">
        <f>VLOOKUP(L765,CódigosRetorno!$A$1:$B$1779,2,FALSE)</f>
        <v>El dato ingresado como cantidad del concepto de la linea no cumple con el formato establecido.</v>
      </c>
      <c r="N765" s="580" t="s">
        <v>475</v>
      </c>
      <c r="O765" s="601" t="s">
        <v>185</v>
      </c>
      <c r="P765" s="1357"/>
    </row>
    <row r="766" spans="1:16" s="1161" customFormat="1" ht="36" x14ac:dyDescent="0.25">
      <c r="A766" s="1357"/>
      <c r="B766" s="1567"/>
      <c r="C766" s="1570"/>
      <c r="D766" s="1540"/>
      <c r="E766" s="1540"/>
      <c r="F766" s="1159"/>
      <c r="G766" s="1138" t="s">
        <v>6399</v>
      </c>
      <c r="H766" s="1191" t="s">
        <v>4764</v>
      </c>
      <c r="I766" s="1192"/>
      <c r="J766" s="1131" t="s">
        <v>6400</v>
      </c>
      <c r="K766" s="1137" t="s">
        <v>1175</v>
      </c>
      <c r="L766" s="1141" t="s">
        <v>6401</v>
      </c>
      <c r="M766" s="1131" t="str">
        <f>VLOOKUP(L766,CódigosRetorno!$A$1:$B$1779,2,FALSE)</f>
        <v>El dato ingresado como unidad de medida de los dias de permanencia no corresponde al valor esperado.</v>
      </c>
      <c r="N766" s="1163" t="s">
        <v>475</v>
      </c>
      <c r="O766" s="1166" t="s">
        <v>185</v>
      </c>
      <c r="P766" s="1357"/>
    </row>
    <row r="767" spans="1:16" s="464" customFormat="1" x14ac:dyDescent="0.25">
      <c r="A767" s="1357"/>
      <c r="B767" s="277" t="s">
        <v>4780</v>
      </c>
      <c r="C767" s="278"/>
      <c r="D767" s="277"/>
      <c r="E767" s="277"/>
      <c r="F767" s="277" t="s">
        <v>185</v>
      </c>
      <c r="G767" s="277" t="s">
        <v>185</v>
      </c>
      <c r="H767" s="277"/>
      <c r="I767" s="276"/>
      <c r="J767" s="268"/>
      <c r="K767" s="275" t="s">
        <v>185</v>
      </c>
      <c r="L767" s="280" t="s">
        <v>185</v>
      </c>
      <c r="M767" s="268" t="s">
        <v>185</v>
      </c>
      <c r="N767" s="311" t="s">
        <v>185</v>
      </c>
      <c r="O767" s="313" t="s">
        <v>185</v>
      </c>
      <c r="P767" s="1358"/>
    </row>
    <row r="768" spans="1:16" s="464" customFormat="1" ht="36" x14ac:dyDescent="0.25">
      <c r="A768" s="1357"/>
      <c r="B768" s="1542" t="s">
        <v>6824</v>
      </c>
      <c r="C768" s="1544" t="s">
        <v>4781</v>
      </c>
      <c r="D768" s="1545" t="s">
        <v>15</v>
      </c>
      <c r="E768" s="1545" t="s">
        <v>9</v>
      </c>
      <c r="F768" s="597" t="s">
        <v>5</v>
      </c>
      <c r="G768" s="582"/>
      <c r="H768" s="581" t="s">
        <v>4712</v>
      </c>
      <c r="I768" s="582">
        <v>1</v>
      </c>
      <c r="J768" s="731" t="s">
        <v>5837</v>
      </c>
      <c r="K768" s="580" t="s">
        <v>1175</v>
      </c>
      <c r="L768" s="597" t="s">
        <v>4383</v>
      </c>
      <c r="M768" s="581" t="str">
        <f>VLOOKUP(L768,CódigosRetorno!$A$1:$B$1779,2,FALSE)</f>
        <v>No existe información en el nombre del concepto.</v>
      </c>
      <c r="N768" s="580" t="s">
        <v>475</v>
      </c>
      <c r="O768" s="601" t="s">
        <v>185</v>
      </c>
      <c r="P768" s="1358"/>
    </row>
    <row r="769" spans="1:16" s="464" customFormat="1" ht="36" x14ac:dyDescent="0.25">
      <c r="A769" s="1357"/>
      <c r="B769" s="1542"/>
      <c r="C769" s="1544"/>
      <c r="D769" s="1545"/>
      <c r="E769" s="1545"/>
      <c r="F769" s="1691" t="s">
        <v>44</v>
      </c>
      <c r="G769" s="1545" t="s">
        <v>4576</v>
      </c>
      <c r="H769" s="1544" t="s">
        <v>4713</v>
      </c>
      <c r="I769" s="1542">
        <v>1</v>
      </c>
      <c r="J769" s="1309" t="s">
        <v>5461</v>
      </c>
      <c r="K769" s="580" t="s">
        <v>1175</v>
      </c>
      <c r="L769" s="597" t="s">
        <v>5293</v>
      </c>
      <c r="M769" s="581" t="str">
        <f>VLOOKUP(L769,CódigosRetorno!$A$1:$B$1779,2,FALSE)</f>
        <v>El dato ingresado como codigo de identificación de concepto tributario no es valido (catalogo nro 55)</v>
      </c>
      <c r="N769" s="580" t="s">
        <v>475</v>
      </c>
      <c r="O769" s="582" t="s">
        <v>5675</v>
      </c>
      <c r="P769" s="1358"/>
    </row>
    <row r="770" spans="1:16" s="464" customFormat="1" ht="36" x14ac:dyDescent="0.25">
      <c r="A770" s="1357"/>
      <c r="B770" s="1542"/>
      <c r="C770" s="1544"/>
      <c r="D770" s="1545"/>
      <c r="E770" s="1545"/>
      <c r="F770" s="1691"/>
      <c r="G770" s="1545"/>
      <c r="H770" s="1544"/>
      <c r="I770" s="1542"/>
      <c r="J770" s="581" t="s">
        <v>5740</v>
      </c>
      <c r="K770" s="580" t="s">
        <v>201</v>
      </c>
      <c r="L770" s="597" t="s">
        <v>5329</v>
      </c>
      <c r="M770" s="581" t="str">
        <f>VLOOKUP(L770,CódigosRetorno!$A$1:$B$1779,2,FALSE)</f>
        <v>El XML no contiene el tag de codigo de pais de emision del documento de identidad</v>
      </c>
      <c r="N770" s="580" t="s">
        <v>475</v>
      </c>
      <c r="O770" s="601" t="s">
        <v>185</v>
      </c>
      <c r="P770" s="1358"/>
    </row>
    <row r="771" spans="1:16" s="464" customFormat="1" ht="36" x14ac:dyDescent="0.25">
      <c r="A771" s="1357"/>
      <c r="B771" s="1542"/>
      <c r="C771" s="1544"/>
      <c r="D771" s="1545"/>
      <c r="E771" s="1545"/>
      <c r="F771" s="1691"/>
      <c r="G771" s="1545"/>
      <c r="H771" s="1544"/>
      <c r="I771" s="1542"/>
      <c r="J771" s="581" t="s">
        <v>5741</v>
      </c>
      <c r="K771" s="580" t="s">
        <v>201</v>
      </c>
      <c r="L771" s="597" t="s">
        <v>5330</v>
      </c>
      <c r="M771" s="581" t="str">
        <f>VLOOKUP(L771,CódigosRetorno!$A$1:$B$1779,2,FALSE)</f>
        <v>El XML no contiene el tag de apellidos y nombres del huesped.</v>
      </c>
      <c r="N771" s="580" t="s">
        <v>475</v>
      </c>
      <c r="O771" s="601" t="s">
        <v>185</v>
      </c>
      <c r="P771" s="1358"/>
    </row>
    <row r="772" spans="1:16" s="464" customFormat="1" ht="36" x14ac:dyDescent="0.25">
      <c r="A772" s="1357"/>
      <c r="B772" s="1542"/>
      <c r="C772" s="1544"/>
      <c r="D772" s="1545"/>
      <c r="E772" s="1545"/>
      <c r="F772" s="1691"/>
      <c r="G772" s="1545"/>
      <c r="H772" s="1544"/>
      <c r="I772" s="1542"/>
      <c r="J772" s="581" t="s">
        <v>5742</v>
      </c>
      <c r="K772" s="580" t="s">
        <v>201</v>
      </c>
      <c r="L772" s="597" t="s">
        <v>5328</v>
      </c>
      <c r="M772" s="581" t="str">
        <f>VLOOKUP(L772,CódigosRetorno!$A$1:$B$1779,2,FALSE)</f>
        <v>El XML no contiene el tag de tipo de documentos del huesped.</v>
      </c>
      <c r="N772" s="580" t="s">
        <v>475</v>
      </c>
      <c r="O772" s="601" t="s">
        <v>185</v>
      </c>
      <c r="P772" s="1358"/>
    </row>
    <row r="773" spans="1:16" s="464" customFormat="1" ht="36" x14ac:dyDescent="0.25">
      <c r="A773" s="1357"/>
      <c r="B773" s="1542"/>
      <c r="C773" s="1544"/>
      <c r="D773" s="1545"/>
      <c r="E773" s="1545"/>
      <c r="F773" s="1691"/>
      <c r="G773" s="1545"/>
      <c r="H773" s="1544"/>
      <c r="I773" s="1542"/>
      <c r="J773" s="581" t="s">
        <v>5743</v>
      </c>
      <c r="K773" s="580" t="s">
        <v>201</v>
      </c>
      <c r="L773" s="597" t="s">
        <v>5327</v>
      </c>
      <c r="M773" s="581" t="str">
        <f>VLOOKUP(L773,CódigosRetorno!$A$1:$B$1779,2,FALSE)</f>
        <v>El XML no contiene el tag de numero de documentos del huesped.</v>
      </c>
      <c r="N773" s="580" t="s">
        <v>475</v>
      </c>
      <c r="O773" s="601" t="s">
        <v>185</v>
      </c>
      <c r="P773" s="1358"/>
    </row>
    <row r="774" spans="1:16" s="464" customFormat="1" ht="24" x14ac:dyDescent="0.25">
      <c r="A774" s="1357"/>
      <c r="B774" s="1542"/>
      <c r="C774" s="1544"/>
      <c r="D774" s="1545"/>
      <c r="E774" s="1545"/>
      <c r="F774" s="1691"/>
      <c r="G774" s="582" t="s">
        <v>4578</v>
      </c>
      <c r="H774" s="581" t="s">
        <v>4422</v>
      </c>
      <c r="I774" s="582" t="s">
        <v>4420</v>
      </c>
      <c r="J774" s="581" t="s">
        <v>5001</v>
      </c>
      <c r="K774" s="580" t="s">
        <v>1175</v>
      </c>
      <c r="L774" s="597" t="s">
        <v>4934</v>
      </c>
      <c r="M774" s="581" t="str">
        <f>VLOOKUP(L774,CódigosRetorno!$A$1:$B$1779,2,FALSE)</f>
        <v>El dato ingresado como atributo @listName es incorrecto.</v>
      </c>
      <c r="N774" s="580" t="s">
        <v>475</v>
      </c>
      <c r="O774" s="601" t="s">
        <v>185</v>
      </c>
      <c r="P774" s="1358"/>
    </row>
    <row r="775" spans="1:16" s="464" customFormat="1" ht="24" x14ac:dyDescent="0.25">
      <c r="A775" s="1357"/>
      <c r="B775" s="1542"/>
      <c r="C775" s="1544"/>
      <c r="D775" s="1545"/>
      <c r="E775" s="1545"/>
      <c r="F775" s="1691"/>
      <c r="G775" s="582" t="s">
        <v>4418</v>
      </c>
      <c r="H775" s="581" t="s">
        <v>4419</v>
      </c>
      <c r="I775" s="582" t="s">
        <v>4420</v>
      </c>
      <c r="J775" s="581" t="s">
        <v>4931</v>
      </c>
      <c r="K775" s="597" t="s">
        <v>1175</v>
      </c>
      <c r="L775" s="596" t="s">
        <v>4933</v>
      </c>
      <c r="M775" s="581" t="str">
        <f>VLOOKUP(L775,CódigosRetorno!$A$1:$B$1779,2,FALSE)</f>
        <v>El dato ingresado como atributo @listAgencyName es incorrecto.</v>
      </c>
      <c r="N775" s="580" t="s">
        <v>475</v>
      </c>
      <c r="O775" s="601" t="s">
        <v>185</v>
      </c>
      <c r="P775" s="1358"/>
    </row>
    <row r="776" spans="1:16" s="464" customFormat="1" ht="48" x14ac:dyDescent="0.25">
      <c r="A776" s="1357"/>
      <c r="B776" s="1542"/>
      <c r="C776" s="1544"/>
      <c r="D776" s="1545"/>
      <c r="E776" s="1545"/>
      <c r="F776" s="1691"/>
      <c r="G776" s="601" t="s">
        <v>4579</v>
      </c>
      <c r="H776" s="603" t="s">
        <v>4424</v>
      </c>
      <c r="I776" s="582" t="s">
        <v>4420</v>
      </c>
      <c r="J776" s="581" t="s">
        <v>5002</v>
      </c>
      <c r="K776" s="597" t="s">
        <v>1175</v>
      </c>
      <c r="L776" s="596" t="s">
        <v>4935</v>
      </c>
      <c r="M776" s="581" t="str">
        <f>VLOOKUP(L776,CódigosRetorno!$A$1:$B$1779,2,FALSE)</f>
        <v>El dato ingresado como atributo @listURI es incorrecto.</v>
      </c>
      <c r="N776" s="580" t="s">
        <v>475</v>
      </c>
      <c r="O776" s="601" t="s">
        <v>185</v>
      </c>
      <c r="P776" s="1358"/>
    </row>
    <row r="777" spans="1:16" s="464" customFormat="1" ht="24" x14ac:dyDescent="0.25">
      <c r="A777" s="1357"/>
      <c r="B777" s="1542"/>
      <c r="C777" s="1544"/>
      <c r="D777" s="1545"/>
      <c r="E777" s="1545"/>
      <c r="F777" s="1691" t="s">
        <v>5599</v>
      </c>
      <c r="G777" s="1691" t="s">
        <v>5082</v>
      </c>
      <c r="H777" s="1544" t="s">
        <v>4782</v>
      </c>
      <c r="I777" s="1565">
        <v>1</v>
      </c>
      <c r="J777" s="581" t="s">
        <v>5338</v>
      </c>
      <c r="K777" s="580" t="s">
        <v>201</v>
      </c>
      <c r="L777" s="596" t="s">
        <v>4315</v>
      </c>
      <c r="M777" s="581" t="str">
        <f>VLOOKUP(L777,CódigosRetorno!$A$1:$B$1779,2,FALSE)</f>
        <v>El XML no contiene tag o no existe información del valor del concepto por linea.</v>
      </c>
      <c r="N777" s="580" t="s">
        <v>475</v>
      </c>
      <c r="O777" s="601" t="s">
        <v>185</v>
      </c>
      <c r="P777" s="1358"/>
    </row>
    <row r="778" spans="1:16" s="464" customFormat="1" ht="24" x14ac:dyDescent="0.25">
      <c r="A778" s="1357"/>
      <c r="B778" s="1542"/>
      <c r="C778" s="1544"/>
      <c r="D778" s="1545"/>
      <c r="E778" s="1545"/>
      <c r="F778" s="1691"/>
      <c r="G778" s="1691"/>
      <c r="H778" s="1544"/>
      <c r="I778" s="1566"/>
      <c r="J778" s="581" t="s">
        <v>6108</v>
      </c>
      <c r="K778" s="580" t="s">
        <v>1175</v>
      </c>
      <c r="L778" s="596" t="s">
        <v>5315</v>
      </c>
      <c r="M778" s="581" t="str">
        <f>VLOOKUP(L778,CódigosRetorno!$A$1:$B$1779,2,FALSE)</f>
        <v>El dato ingresado como valor del concepto de la linea no cumple con el formato establecido.</v>
      </c>
      <c r="N778" s="580" t="s">
        <v>475</v>
      </c>
      <c r="O778" s="582" t="s">
        <v>5683</v>
      </c>
      <c r="P778" s="1358"/>
    </row>
    <row r="779" spans="1:16" s="464" customFormat="1" ht="24" x14ac:dyDescent="0.25">
      <c r="A779" s="1357"/>
      <c r="B779" s="1542"/>
      <c r="C779" s="1544"/>
      <c r="D779" s="1545"/>
      <c r="E779" s="1545"/>
      <c r="F779" s="1691"/>
      <c r="G779" s="1691"/>
      <c r="H779" s="1544"/>
      <c r="I779" s="1566"/>
      <c r="J779" s="581" t="s">
        <v>6109</v>
      </c>
      <c r="K779" s="580" t="s">
        <v>1175</v>
      </c>
      <c r="L779" s="596" t="s">
        <v>5315</v>
      </c>
      <c r="M779" s="581" t="str">
        <f>VLOOKUP(L779,CódigosRetorno!$A$1:$B$1779,2,FALSE)</f>
        <v>El dato ingresado como valor del concepto de la linea no cumple con el formato establecido.</v>
      </c>
      <c r="N779" s="580" t="s">
        <v>475</v>
      </c>
      <c r="O779" s="582" t="s">
        <v>5672</v>
      </c>
      <c r="P779" s="1358"/>
    </row>
    <row r="780" spans="1:16" s="464" customFormat="1" ht="48" x14ac:dyDescent="0.25">
      <c r="A780" s="1357"/>
      <c r="B780" s="1542"/>
      <c r="C780" s="1544"/>
      <c r="D780" s="1545"/>
      <c r="E780" s="1545"/>
      <c r="F780" s="1691"/>
      <c r="G780" s="1691"/>
      <c r="H780" s="1544"/>
      <c r="I780" s="1566"/>
      <c r="J780" s="581" t="s">
        <v>6111</v>
      </c>
      <c r="K780" s="580" t="s">
        <v>1175</v>
      </c>
      <c r="L780" s="596" t="s">
        <v>5315</v>
      </c>
      <c r="M780" s="581" t="str">
        <f>VLOOKUP(L780,CódigosRetorno!$A$1:$B$1779,2,FALSE)</f>
        <v>El dato ingresado como valor del concepto de la linea no cumple con el formato establecido.</v>
      </c>
      <c r="N780" s="580" t="s">
        <v>475</v>
      </c>
      <c r="O780" s="601" t="s">
        <v>185</v>
      </c>
      <c r="P780" s="1358"/>
    </row>
    <row r="781" spans="1:16" s="464" customFormat="1" ht="94.15" customHeight="1" x14ac:dyDescent="0.25">
      <c r="A781" s="1357"/>
      <c r="B781" s="1542"/>
      <c r="C781" s="1544"/>
      <c r="D781" s="1545"/>
      <c r="E781" s="1545"/>
      <c r="F781" s="1691"/>
      <c r="G781" s="1691"/>
      <c r="H781" s="1544"/>
      <c r="I781" s="1567"/>
      <c r="J781" s="581" t="s">
        <v>6112</v>
      </c>
      <c r="K781" s="580" t="s">
        <v>1175</v>
      </c>
      <c r="L781" s="596" t="s">
        <v>5315</v>
      </c>
      <c r="M781" s="581" t="str">
        <f>VLOOKUP(L781,CódigosRetorno!$A$1:$B$1779,2,FALSE)</f>
        <v>El dato ingresado como valor del concepto de la linea no cumple con el formato establecido.</v>
      </c>
      <c r="N781" s="580" t="s">
        <v>475</v>
      </c>
      <c r="O781" s="601" t="s">
        <v>185</v>
      </c>
      <c r="P781" s="1358"/>
    </row>
    <row r="782" spans="1:16" s="464" customFormat="1" x14ac:dyDescent="0.25">
      <c r="A782" s="1357"/>
      <c r="B782" s="277" t="s">
        <v>4783</v>
      </c>
      <c r="C782" s="268"/>
      <c r="D782" s="274"/>
      <c r="E782" s="274"/>
      <c r="F782" s="275"/>
      <c r="G782" s="276"/>
      <c r="H782" s="268"/>
      <c r="I782" s="276"/>
      <c r="J782" s="268"/>
      <c r="K782" s="275" t="s">
        <v>185</v>
      </c>
      <c r="L782" s="280" t="s">
        <v>185</v>
      </c>
      <c r="M782" s="268" t="s">
        <v>185</v>
      </c>
      <c r="N782" s="311" t="s">
        <v>185</v>
      </c>
      <c r="O782" s="313" t="s">
        <v>185</v>
      </c>
      <c r="P782" s="1358"/>
    </row>
    <row r="783" spans="1:16" s="464" customFormat="1" ht="36" x14ac:dyDescent="0.25">
      <c r="A783" s="1357"/>
      <c r="B783" s="1542" t="s">
        <v>6825</v>
      </c>
      <c r="C783" s="1544" t="s">
        <v>4784</v>
      </c>
      <c r="D783" s="1545" t="s">
        <v>15</v>
      </c>
      <c r="E783" s="1545" t="s">
        <v>9</v>
      </c>
      <c r="F783" s="597" t="s">
        <v>5</v>
      </c>
      <c r="G783" s="582" t="s">
        <v>4576</v>
      </c>
      <c r="H783" s="581" t="s">
        <v>4712</v>
      </c>
      <c r="I783" s="582">
        <v>1</v>
      </c>
      <c r="J783" s="731" t="s">
        <v>5837</v>
      </c>
      <c r="K783" s="580" t="s">
        <v>1175</v>
      </c>
      <c r="L783" s="597" t="s">
        <v>4383</v>
      </c>
      <c r="M783" s="581" t="str">
        <f>VLOOKUP(L783,CódigosRetorno!$A$1:$B$1779,2,FALSE)</f>
        <v>No existe información en el nombre del concepto.</v>
      </c>
      <c r="N783" s="580" t="s">
        <v>475</v>
      </c>
      <c r="O783" s="601" t="s">
        <v>185</v>
      </c>
      <c r="P783" s="1358"/>
    </row>
    <row r="784" spans="1:16" s="464" customFormat="1" ht="36" x14ac:dyDescent="0.25">
      <c r="A784" s="1357"/>
      <c r="B784" s="1542"/>
      <c r="C784" s="1544"/>
      <c r="D784" s="1545"/>
      <c r="E784" s="1545"/>
      <c r="F784" s="1691" t="s">
        <v>44</v>
      </c>
      <c r="G784" s="1545" t="s">
        <v>4576</v>
      </c>
      <c r="H784" s="1543" t="s">
        <v>4713</v>
      </c>
      <c r="I784" s="1542">
        <v>1</v>
      </c>
      <c r="J784" s="581" t="s">
        <v>5461</v>
      </c>
      <c r="K784" s="580" t="s">
        <v>1175</v>
      </c>
      <c r="L784" s="597" t="s">
        <v>5293</v>
      </c>
      <c r="M784" s="581" t="str">
        <f>VLOOKUP(L784,CódigosRetorno!$A$1:$B$1779,2,FALSE)</f>
        <v>El dato ingresado como codigo de identificación de concepto tributario no es valido (catalogo nro 55)</v>
      </c>
      <c r="N784" s="580" t="s">
        <v>475</v>
      </c>
      <c r="O784" s="582" t="s">
        <v>5675</v>
      </c>
      <c r="P784" s="1358"/>
    </row>
    <row r="785" spans="1:16" s="464" customFormat="1" ht="24" x14ac:dyDescent="0.25">
      <c r="A785" s="1357"/>
      <c r="B785" s="1542"/>
      <c r="C785" s="1544"/>
      <c r="D785" s="1545"/>
      <c r="E785" s="1545"/>
      <c r="F785" s="1691"/>
      <c r="G785" s="1545"/>
      <c r="H785" s="1543"/>
      <c r="I785" s="1542"/>
      <c r="J785" s="731" t="s">
        <v>6016</v>
      </c>
      <c r="K785" s="580" t="s">
        <v>201</v>
      </c>
      <c r="L785" s="597" t="s">
        <v>5350</v>
      </c>
      <c r="M785" s="581" t="str">
        <f>VLOOKUP(L785,CódigosRetorno!$A$1:$B$1779,2,FALSE)</f>
        <v>El XML no contiene el tag de Proveedores Estado: Número de Expediente</v>
      </c>
      <c r="N785" s="580" t="s">
        <v>475</v>
      </c>
      <c r="O785" s="582" t="s">
        <v>185</v>
      </c>
      <c r="P785" s="1358"/>
    </row>
    <row r="786" spans="1:16" s="464" customFormat="1" ht="24" x14ac:dyDescent="0.25">
      <c r="A786" s="1357"/>
      <c r="B786" s="1542"/>
      <c r="C786" s="1544"/>
      <c r="D786" s="1545"/>
      <c r="E786" s="1545"/>
      <c r="F786" s="1691"/>
      <c r="G786" s="1545"/>
      <c r="H786" s="1543"/>
      <c r="I786" s="1542"/>
      <c r="J786" s="731" t="s">
        <v>6015</v>
      </c>
      <c r="K786" s="580" t="s">
        <v>201</v>
      </c>
      <c r="L786" s="597" t="s">
        <v>5351</v>
      </c>
      <c r="M786" s="581" t="str">
        <f>VLOOKUP(L786,CódigosRetorno!$A$1:$B$1779,2,FALSE)</f>
        <v>El XML no contiene el tag de Proveedores Estado: Código de Unidad Ejecutora</v>
      </c>
      <c r="N786" s="580" t="s">
        <v>475</v>
      </c>
      <c r="O786" s="601" t="s">
        <v>185</v>
      </c>
      <c r="P786" s="1358"/>
    </row>
    <row r="787" spans="1:16" s="464" customFormat="1" ht="24" x14ac:dyDescent="0.25">
      <c r="A787" s="1357"/>
      <c r="B787" s="1542"/>
      <c r="C787" s="1544"/>
      <c r="D787" s="1545"/>
      <c r="E787" s="1545"/>
      <c r="F787" s="1691"/>
      <c r="G787" s="1545"/>
      <c r="H787" s="1543"/>
      <c r="I787" s="1542"/>
      <c r="J787" s="731" t="s">
        <v>6014</v>
      </c>
      <c r="K787" s="580" t="s">
        <v>201</v>
      </c>
      <c r="L787" s="597" t="s">
        <v>5352</v>
      </c>
      <c r="M787" s="581" t="str">
        <f>VLOOKUP(L787,CódigosRetorno!$A$1:$B$1779,2,FALSE)</f>
        <v>El XML no contiene el tag de Proveedores Estado: N° de Proceso de Selección</v>
      </c>
      <c r="N787" s="580" t="s">
        <v>475</v>
      </c>
      <c r="O787" s="601" t="s">
        <v>185</v>
      </c>
      <c r="P787" s="1358"/>
    </row>
    <row r="788" spans="1:16" s="464" customFormat="1" ht="24" x14ac:dyDescent="0.25">
      <c r="A788" s="1357"/>
      <c r="B788" s="1542"/>
      <c r="C788" s="1544"/>
      <c r="D788" s="1545"/>
      <c r="E788" s="1545"/>
      <c r="F788" s="1691"/>
      <c r="G788" s="1545"/>
      <c r="H788" s="1543"/>
      <c r="I788" s="1542"/>
      <c r="J788" s="731" t="s">
        <v>6013</v>
      </c>
      <c r="K788" s="580" t="s">
        <v>201</v>
      </c>
      <c r="L788" s="597" t="s">
        <v>5353</v>
      </c>
      <c r="M788" s="581" t="str">
        <f>VLOOKUP(L788,CódigosRetorno!$A$1:$B$1779,2,FALSE)</f>
        <v>El XML no contiene el tag de Proveedores Estado: N° de Contrato</v>
      </c>
      <c r="N788" s="580" t="s">
        <v>475</v>
      </c>
      <c r="O788" s="601" t="s">
        <v>185</v>
      </c>
      <c r="P788" s="1358"/>
    </row>
    <row r="789" spans="1:16" s="464" customFormat="1" ht="24" x14ac:dyDescent="0.25">
      <c r="A789" s="1357"/>
      <c r="B789" s="1542"/>
      <c r="C789" s="1544"/>
      <c r="D789" s="1545"/>
      <c r="E789" s="1545"/>
      <c r="F789" s="1691"/>
      <c r="G789" s="582" t="s">
        <v>4578</v>
      </c>
      <c r="H789" s="581" t="s">
        <v>4422</v>
      </c>
      <c r="I789" s="582" t="s">
        <v>4420</v>
      </c>
      <c r="J789" s="581" t="s">
        <v>5001</v>
      </c>
      <c r="K789" s="580" t="s">
        <v>1175</v>
      </c>
      <c r="L789" s="597" t="s">
        <v>4934</v>
      </c>
      <c r="M789" s="581" t="str">
        <f>VLOOKUP(L789,CódigosRetorno!$A$1:$B$1779,2,FALSE)</f>
        <v>El dato ingresado como atributo @listName es incorrecto.</v>
      </c>
      <c r="N789" s="580" t="s">
        <v>475</v>
      </c>
      <c r="O789" s="601" t="s">
        <v>185</v>
      </c>
      <c r="P789" s="1358"/>
    </row>
    <row r="790" spans="1:16" s="464" customFormat="1" ht="24" x14ac:dyDescent="0.25">
      <c r="A790" s="1357"/>
      <c r="B790" s="1542"/>
      <c r="C790" s="1544"/>
      <c r="D790" s="1545"/>
      <c r="E790" s="1545"/>
      <c r="F790" s="1691"/>
      <c r="G790" s="582" t="s">
        <v>4418</v>
      </c>
      <c r="H790" s="581" t="s">
        <v>4419</v>
      </c>
      <c r="I790" s="582" t="s">
        <v>4420</v>
      </c>
      <c r="J790" s="581" t="s">
        <v>4931</v>
      </c>
      <c r="K790" s="597" t="s">
        <v>1175</v>
      </c>
      <c r="L790" s="596" t="s">
        <v>4933</v>
      </c>
      <c r="M790" s="581" t="str">
        <f>VLOOKUP(L790,CódigosRetorno!$A$1:$B$1779,2,FALSE)</f>
        <v>El dato ingresado como atributo @listAgencyName es incorrecto.</v>
      </c>
      <c r="N790" s="580" t="s">
        <v>475</v>
      </c>
      <c r="O790" s="601" t="s">
        <v>185</v>
      </c>
      <c r="P790" s="1358"/>
    </row>
    <row r="791" spans="1:16" s="464" customFormat="1" ht="48" x14ac:dyDescent="0.25">
      <c r="A791" s="1357"/>
      <c r="B791" s="1542"/>
      <c r="C791" s="1544"/>
      <c r="D791" s="1545"/>
      <c r="E791" s="1545"/>
      <c r="F791" s="1691"/>
      <c r="G791" s="601" t="s">
        <v>4579</v>
      </c>
      <c r="H791" s="603" t="s">
        <v>4424</v>
      </c>
      <c r="I791" s="582" t="s">
        <v>4420</v>
      </c>
      <c r="J791" s="581" t="s">
        <v>5002</v>
      </c>
      <c r="K791" s="597" t="s">
        <v>1175</v>
      </c>
      <c r="L791" s="596" t="s">
        <v>4935</v>
      </c>
      <c r="M791" s="581" t="str">
        <f>VLOOKUP(L791,CódigosRetorno!$A$1:$B$1779,2,FALSE)</f>
        <v>El dato ingresado como atributo @listURI es incorrecto.</v>
      </c>
      <c r="N791" s="580" t="s">
        <v>475</v>
      </c>
      <c r="O791" s="601" t="s">
        <v>185</v>
      </c>
      <c r="P791" s="1358"/>
    </row>
    <row r="792" spans="1:16" s="464" customFormat="1" ht="24" x14ac:dyDescent="0.25">
      <c r="A792" s="1357"/>
      <c r="B792" s="1542"/>
      <c r="C792" s="1544"/>
      <c r="D792" s="1545"/>
      <c r="E792" s="1545"/>
      <c r="F792" s="1691" t="s">
        <v>4785</v>
      </c>
      <c r="G792" s="1691"/>
      <c r="H792" s="1544" t="s">
        <v>4786</v>
      </c>
      <c r="I792" s="1542">
        <v>1</v>
      </c>
      <c r="J792" s="1279" t="s">
        <v>6558</v>
      </c>
      <c r="K792" s="738" t="s">
        <v>201</v>
      </c>
      <c r="L792" s="733" t="s">
        <v>4315</v>
      </c>
      <c r="M792" s="581" t="str">
        <f>VLOOKUP(L792,CódigosRetorno!$A$1:$B$1779,2,FALSE)</f>
        <v>El XML no contiene tag o no existe información del valor del concepto por linea.</v>
      </c>
      <c r="N792" s="580" t="s">
        <v>475</v>
      </c>
      <c r="O792" s="601" t="s">
        <v>185</v>
      </c>
      <c r="P792" s="1358"/>
    </row>
    <row r="793" spans="1:16" s="464" customFormat="1" ht="48" x14ac:dyDescent="0.25">
      <c r="A793" s="1357"/>
      <c r="B793" s="1542"/>
      <c r="C793" s="1544"/>
      <c r="D793" s="1545"/>
      <c r="E793" s="1545"/>
      <c r="F793" s="1691"/>
      <c r="G793" s="1691"/>
      <c r="H793" s="1544"/>
      <c r="I793" s="1542"/>
      <c r="J793" s="581" t="s">
        <v>6117</v>
      </c>
      <c r="K793" s="580" t="s">
        <v>1175</v>
      </c>
      <c r="L793" s="597" t="s">
        <v>5315</v>
      </c>
      <c r="M793" s="581" t="str">
        <f>VLOOKUP(L793,CódigosRetorno!$A$1:$B$1779,2,FALSE)</f>
        <v>El dato ingresado como valor del concepto de la linea no cumple con el formato establecido.</v>
      </c>
      <c r="N793" s="580" t="s">
        <v>475</v>
      </c>
      <c r="O793" s="601" t="s">
        <v>185</v>
      </c>
      <c r="P793" s="1358"/>
    </row>
    <row r="794" spans="1:16" s="464" customFormat="1" ht="48" x14ac:dyDescent="0.25">
      <c r="A794" s="1357"/>
      <c r="B794" s="1542"/>
      <c r="C794" s="1544"/>
      <c r="D794" s="1545"/>
      <c r="E794" s="1545"/>
      <c r="F794" s="1691"/>
      <c r="G794" s="1691"/>
      <c r="H794" s="1544"/>
      <c r="I794" s="1542"/>
      <c r="J794" s="581" t="s">
        <v>6118</v>
      </c>
      <c r="K794" s="580" t="s">
        <v>1175</v>
      </c>
      <c r="L794" s="597" t="s">
        <v>5315</v>
      </c>
      <c r="M794" s="581" t="str">
        <f>VLOOKUP(L794,CódigosRetorno!$A$1:$B$1779,2,FALSE)</f>
        <v>El dato ingresado como valor del concepto de la linea no cumple con el formato establecido.</v>
      </c>
      <c r="N794" s="580" t="s">
        <v>475</v>
      </c>
      <c r="O794" s="601" t="s">
        <v>185</v>
      </c>
      <c r="P794" s="1358"/>
    </row>
    <row r="795" spans="1:16" s="464" customFormat="1" ht="48" x14ac:dyDescent="0.25">
      <c r="A795" s="1357"/>
      <c r="B795" s="1542"/>
      <c r="C795" s="1544"/>
      <c r="D795" s="1545"/>
      <c r="E795" s="1545"/>
      <c r="F795" s="1691"/>
      <c r="G795" s="1691"/>
      <c r="H795" s="1544"/>
      <c r="I795" s="1542"/>
      <c r="J795" s="581" t="s">
        <v>6119</v>
      </c>
      <c r="K795" s="580" t="s">
        <v>1175</v>
      </c>
      <c r="L795" s="597" t="s">
        <v>5315</v>
      </c>
      <c r="M795" s="581" t="str">
        <f>VLOOKUP(L795,CódigosRetorno!$A$1:$B$1779,2,FALSE)</f>
        <v>El dato ingresado como valor del concepto de la linea no cumple con el formato establecido.</v>
      </c>
      <c r="N795" s="580" t="s">
        <v>475</v>
      </c>
      <c r="O795" s="601" t="s">
        <v>185</v>
      </c>
      <c r="P795" s="1358"/>
    </row>
    <row r="796" spans="1:16" s="464" customFormat="1" ht="48" x14ac:dyDescent="0.25">
      <c r="A796" s="1357"/>
      <c r="B796" s="1542"/>
      <c r="C796" s="1544"/>
      <c r="D796" s="1545"/>
      <c r="E796" s="1545"/>
      <c r="F796" s="1691"/>
      <c r="G796" s="1691"/>
      <c r="H796" s="1544"/>
      <c r="I796" s="1542"/>
      <c r="J796" s="581" t="s">
        <v>6120</v>
      </c>
      <c r="K796" s="580" t="s">
        <v>1175</v>
      </c>
      <c r="L796" s="597" t="s">
        <v>5315</v>
      </c>
      <c r="M796" s="581" t="str">
        <f>VLOOKUP(L796,CódigosRetorno!$A$1:$B$1779,2,FALSE)</f>
        <v>El dato ingresado como valor del concepto de la linea no cumple con el formato establecido.</v>
      </c>
      <c r="N796" s="580" t="s">
        <v>475</v>
      </c>
      <c r="O796" s="601" t="s">
        <v>185</v>
      </c>
      <c r="P796" s="1358"/>
    </row>
    <row r="797" spans="1:16" x14ac:dyDescent="0.25">
      <c r="A797" s="1357"/>
      <c r="B797" s="277" t="s">
        <v>3031</v>
      </c>
      <c r="C797" s="268"/>
      <c r="D797" s="274"/>
      <c r="E797" s="274"/>
      <c r="F797" s="276"/>
      <c r="G797" s="274"/>
      <c r="H797" s="268" t="s">
        <v>185</v>
      </c>
      <c r="I797" s="276"/>
      <c r="J797" s="268" t="s">
        <v>185</v>
      </c>
      <c r="K797" s="274" t="s">
        <v>185</v>
      </c>
      <c r="L797" s="275" t="s">
        <v>185</v>
      </c>
      <c r="M797" s="268" t="s">
        <v>185</v>
      </c>
      <c r="N797" s="274" t="s">
        <v>185</v>
      </c>
      <c r="O797" s="276" t="s">
        <v>185</v>
      </c>
      <c r="P797" s="1357"/>
    </row>
    <row r="798" spans="1:16" ht="36" x14ac:dyDescent="0.25">
      <c r="A798" s="1357"/>
      <c r="B798" s="1542" t="s">
        <v>6826</v>
      </c>
      <c r="C798" s="1544" t="s">
        <v>4787</v>
      </c>
      <c r="D798" s="1545" t="s">
        <v>15</v>
      </c>
      <c r="E798" s="1545" t="s">
        <v>9</v>
      </c>
      <c r="F798" s="597" t="s">
        <v>5</v>
      </c>
      <c r="G798" s="582" t="s">
        <v>4576</v>
      </c>
      <c r="H798" s="581" t="s">
        <v>4712</v>
      </c>
      <c r="I798" s="582"/>
      <c r="J798" s="731" t="s">
        <v>5837</v>
      </c>
      <c r="K798" s="580" t="s">
        <v>1175</v>
      </c>
      <c r="L798" s="597" t="s">
        <v>4383</v>
      </c>
      <c r="M798" s="581" t="str">
        <f>VLOOKUP(L798,CódigosRetorno!$A$1:$B$1779,2,FALSE)</f>
        <v>No existe información en el nombre del concepto.</v>
      </c>
      <c r="N798" s="580" t="s">
        <v>475</v>
      </c>
      <c r="O798" s="601" t="s">
        <v>185</v>
      </c>
      <c r="P798" s="1357"/>
    </row>
    <row r="799" spans="1:16" ht="36" x14ac:dyDescent="0.25">
      <c r="A799" s="1357"/>
      <c r="B799" s="1542"/>
      <c r="C799" s="1544"/>
      <c r="D799" s="1545"/>
      <c r="E799" s="1545"/>
      <c r="F799" s="1691" t="s">
        <v>44</v>
      </c>
      <c r="G799" s="1545" t="s">
        <v>4576</v>
      </c>
      <c r="H799" s="1544" t="s">
        <v>4713</v>
      </c>
      <c r="I799" s="1542"/>
      <c r="J799" s="581" t="s">
        <v>5461</v>
      </c>
      <c r="K799" s="580" t="s">
        <v>1175</v>
      </c>
      <c r="L799" s="597" t="s">
        <v>5293</v>
      </c>
      <c r="M799" s="581" t="str">
        <f>VLOOKUP(L799,CódigosRetorno!$A$1:$B$1779,2,FALSE)</f>
        <v>El dato ingresado como codigo de identificación de concepto tributario no es valido (catalogo nro 55)</v>
      </c>
      <c r="N799" s="580" t="s">
        <v>475</v>
      </c>
      <c r="O799" s="582" t="s">
        <v>5675</v>
      </c>
      <c r="P799" s="1357"/>
    </row>
    <row r="800" spans="1:16" ht="24" x14ac:dyDescent="0.25">
      <c r="A800" s="1357"/>
      <c r="B800" s="1542"/>
      <c r="C800" s="1544"/>
      <c r="D800" s="1545"/>
      <c r="E800" s="1545"/>
      <c r="F800" s="1691"/>
      <c r="G800" s="1545"/>
      <c r="H800" s="1544"/>
      <c r="I800" s="1542"/>
      <c r="J800" s="581" t="s">
        <v>5690</v>
      </c>
      <c r="K800" s="580" t="s">
        <v>201</v>
      </c>
      <c r="L800" s="597" t="s">
        <v>5354</v>
      </c>
      <c r="M800" s="581" t="str">
        <f>VLOOKUP(L800,CódigosRetorno!$A$1:$B$1779,2,FALSE)</f>
        <v>El XML no contiene el tag de Créditos Hipotecarios: Tipo de préstamo</v>
      </c>
      <c r="N800" s="580" t="s">
        <v>475</v>
      </c>
      <c r="O800" s="582" t="s">
        <v>5675</v>
      </c>
      <c r="P800" s="1357"/>
    </row>
    <row r="801" spans="1:16" ht="48" x14ac:dyDescent="0.25">
      <c r="A801" s="1357"/>
      <c r="B801" s="1542"/>
      <c r="C801" s="1544"/>
      <c r="D801" s="1545"/>
      <c r="E801" s="1545"/>
      <c r="F801" s="1691"/>
      <c r="G801" s="1545"/>
      <c r="H801" s="1544"/>
      <c r="I801" s="1542"/>
      <c r="J801" s="581" t="s">
        <v>5693</v>
      </c>
      <c r="K801" s="580" t="s">
        <v>201</v>
      </c>
      <c r="L801" s="597" t="s">
        <v>5355</v>
      </c>
      <c r="M801" s="581" t="str">
        <f>VLOOKUP(L801,CódigosRetorno!$A$1:$B$1779,2,FALSE)</f>
        <v>El XML no contiene el tag de Créditos Hipotecarios: Partida Registral</v>
      </c>
      <c r="N801" s="580" t="s">
        <v>475</v>
      </c>
      <c r="O801" s="601" t="s">
        <v>185</v>
      </c>
      <c r="P801" s="1357"/>
    </row>
    <row r="802" spans="1:16" ht="24" x14ac:dyDescent="0.25">
      <c r="A802" s="1357"/>
      <c r="B802" s="1542"/>
      <c r="C802" s="1544"/>
      <c r="D802" s="1545"/>
      <c r="E802" s="1545"/>
      <c r="F802" s="1691"/>
      <c r="G802" s="1545"/>
      <c r="H802" s="1544"/>
      <c r="I802" s="1542"/>
      <c r="J802" s="581" t="s">
        <v>5691</v>
      </c>
      <c r="K802" s="580" t="s">
        <v>201</v>
      </c>
      <c r="L802" s="597" t="s">
        <v>5356</v>
      </c>
      <c r="M802" s="581" t="str">
        <f>VLOOKUP(L802,CódigosRetorno!$A$1:$B$1779,2,FALSE)</f>
        <v>El XML no contiene el tag de Créditos Hipotecarios: Número de contrato</v>
      </c>
      <c r="N802" s="580" t="s">
        <v>475</v>
      </c>
      <c r="O802" s="601" t="s">
        <v>185</v>
      </c>
      <c r="P802" s="1357"/>
    </row>
    <row r="803" spans="1:16" ht="24" x14ac:dyDescent="0.25">
      <c r="A803" s="1357"/>
      <c r="B803" s="1542"/>
      <c r="C803" s="1544"/>
      <c r="D803" s="1545"/>
      <c r="E803" s="1545"/>
      <c r="F803" s="1691"/>
      <c r="G803" s="1545"/>
      <c r="H803" s="1544"/>
      <c r="I803" s="1542"/>
      <c r="J803" s="581" t="s">
        <v>5692</v>
      </c>
      <c r="K803" s="580" t="s">
        <v>201</v>
      </c>
      <c r="L803" s="597" t="s">
        <v>5357</v>
      </c>
      <c r="M803" s="581" t="str">
        <f>VLOOKUP(L803,CódigosRetorno!$A$1:$B$1779,2,FALSE)</f>
        <v>El XML no contiene el tag de Créditos Hipotecarios: Fecha de otorgamiento del crédito</v>
      </c>
      <c r="N803" s="580" t="s">
        <v>475</v>
      </c>
      <c r="O803" s="601" t="s">
        <v>185</v>
      </c>
      <c r="P803" s="1357"/>
    </row>
    <row r="804" spans="1:16" ht="48" x14ac:dyDescent="0.25">
      <c r="A804" s="1357"/>
      <c r="B804" s="1542"/>
      <c r="C804" s="1544"/>
      <c r="D804" s="1545"/>
      <c r="E804" s="1545"/>
      <c r="F804" s="1691"/>
      <c r="G804" s="1545"/>
      <c r="H804" s="1544"/>
      <c r="I804" s="1542"/>
      <c r="J804" s="581" t="s">
        <v>5694</v>
      </c>
      <c r="K804" s="580" t="s">
        <v>201</v>
      </c>
      <c r="L804" s="597" t="s">
        <v>5358</v>
      </c>
      <c r="M804" s="581" t="str">
        <f>VLOOKUP(L804,CódigosRetorno!$A$1:$B$1779,2,FALSE)</f>
        <v>El XML no contiene el tag de Créditos Hipotecarios: Dirección del predio - Código de ubigeo</v>
      </c>
      <c r="N804" s="580" t="s">
        <v>475</v>
      </c>
      <c r="O804" s="601" t="s">
        <v>185</v>
      </c>
      <c r="P804" s="1357"/>
    </row>
    <row r="805" spans="1:16" ht="48" x14ac:dyDescent="0.25">
      <c r="A805" s="1357"/>
      <c r="B805" s="1542"/>
      <c r="C805" s="1544"/>
      <c r="D805" s="1545"/>
      <c r="E805" s="1545"/>
      <c r="F805" s="1691"/>
      <c r="G805" s="1545"/>
      <c r="H805" s="1544"/>
      <c r="I805" s="1542"/>
      <c r="J805" s="581" t="s">
        <v>5695</v>
      </c>
      <c r="K805" s="580" t="s">
        <v>201</v>
      </c>
      <c r="L805" s="597" t="s">
        <v>5359</v>
      </c>
      <c r="M805" s="581" t="str">
        <f>VLOOKUP(L805,CódigosRetorno!$A$1:$B$1779,2,FALSE)</f>
        <v>El XML no contiene el tag de Créditos Hipotecarios: Dirección del predio - Dirección completa</v>
      </c>
      <c r="N805" s="580" t="s">
        <v>475</v>
      </c>
      <c r="O805" s="601" t="s">
        <v>185</v>
      </c>
      <c r="P805" s="1357"/>
    </row>
    <row r="806" spans="1:16" ht="24" x14ac:dyDescent="0.25">
      <c r="A806" s="1357"/>
      <c r="B806" s="1542"/>
      <c r="C806" s="1544"/>
      <c r="D806" s="1545"/>
      <c r="E806" s="1545"/>
      <c r="F806" s="1691"/>
      <c r="G806" s="582" t="s">
        <v>4578</v>
      </c>
      <c r="H806" s="581" t="s">
        <v>4422</v>
      </c>
      <c r="I806" s="582" t="s">
        <v>4420</v>
      </c>
      <c r="J806" s="581" t="s">
        <v>5001</v>
      </c>
      <c r="K806" s="580" t="s">
        <v>1175</v>
      </c>
      <c r="L806" s="597" t="s">
        <v>4934</v>
      </c>
      <c r="M806" s="581" t="str">
        <f>VLOOKUP(L806,CódigosRetorno!$A$1:$B$1779,2,FALSE)</f>
        <v>El dato ingresado como atributo @listName es incorrecto.</v>
      </c>
      <c r="N806" s="580" t="s">
        <v>475</v>
      </c>
      <c r="O806" s="601" t="s">
        <v>185</v>
      </c>
      <c r="P806" s="1357"/>
    </row>
    <row r="807" spans="1:16" ht="24" x14ac:dyDescent="0.25">
      <c r="A807" s="1357"/>
      <c r="B807" s="1542"/>
      <c r="C807" s="1544"/>
      <c r="D807" s="1545"/>
      <c r="E807" s="1545"/>
      <c r="F807" s="1691"/>
      <c r="G807" s="582" t="s">
        <v>4418</v>
      </c>
      <c r="H807" s="581" t="s">
        <v>4419</v>
      </c>
      <c r="I807" s="582" t="s">
        <v>4420</v>
      </c>
      <c r="J807" s="581" t="s">
        <v>4931</v>
      </c>
      <c r="K807" s="597" t="s">
        <v>1175</v>
      </c>
      <c r="L807" s="596" t="s">
        <v>4933</v>
      </c>
      <c r="M807" s="581" t="str">
        <f>VLOOKUP(L807,CódigosRetorno!$A$1:$B$1779,2,FALSE)</f>
        <v>El dato ingresado como atributo @listAgencyName es incorrecto.</v>
      </c>
      <c r="N807" s="580" t="s">
        <v>475</v>
      </c>
      <c r="O807" s="601" t="s">
        <v>185</v>
      </c>
      <c r="P807" s="1357"/>
    </row>
    <row r="808" spans="1:16" ht="48" x14ac:dyDescent="0.25">
      <c r="A808" s="1357"/>
      <c r="B808" s="1542"/>
      <c r="C808" s="1544"/>
      <c r="D808" s="1545"/>
      <c r="E808" s="1545"/>
      <c r="F808" s="1691"/>
      <c r="G808" s="601" t="s">
        <v>4579</v>
      </c>
      <c r="H808" s="603" t="s">
        <v>4424</v>
      </c>
      <c r="I808" s="582" t="s">
        <v>4420</v>
      </c>
      <c r="J808" s="581" t="s">
        <v>5002</v>
      </c>
      <c r="K808" s="597" t="s">
        <v>1175</v>
      </c>
      <c r="L808" s="596" t="s">
        <v>4935</v>
      </c>
      <c r="M808" s="581" t="str">
        <f>VLOOKUP(L808,CódigosRetorno!$A$1:$B$1779,2,FALSE)</f>
        <v>El dato ingresado como atributo @listURI es incorrecto.</v>
      </c>
      <c r="N808" s="580" t="s">
        <v>475</v>
      </c>
      <c r="O808" s="601" t="s">
        <v>185</v>
      </c>
      <c r="P808" s="1357"/>
    </row>
    <row r="809" spans="1:16" ht="36" x14ac:dyDescent="0.25">
      <c r="A809" s="1357"/>
      <c r="B809" s="1542"/>
      <c r="C809" s="1544"/>
      <c r="D809" s="1545"/>
      <c r="E809" s="1545"/>
      <c r="F809" s="1691" t="s">
        <v>4788</v>
      </c>
      <c r="G809" s="1691" t="s">
        <v>4789</v>
      </c>
      <c r="H809" s="1544" t="s">
        <v>4790</v>
      </c>
      <c r="I809" s="1542">
        <v>1</v>
      </c>
      <c r="J809" s="1279" t="s">
        <v>6559</v>
      </c>
      <c r="K809" s="1137" t="s">
        <v>201</v>
      </c>
      <c r="L809" s="1138" t="s">
        <v>4315</v>
      </c>
      <c r="M809" s="1131" t="str">
        <f>VLOOKUP(L809,CódigosRetorno!$A$1:$B$1779,2,FALSE)</f>
        <v>El XML no contiene tag o no existe información del valor del concepto por linea.</v>
      </c>
      <c r="N809" s="1137" t="s">
        <v>475</v>
      </c>
      <c r="O809" s="1140" t="s">
        <v>185</v>
      </c>
      <c r="P809" s="1357"/>
    </row>
    <row r="810" spans="1:16" ht="24" x14ac:dyDescent="0.25">
      <c r="A810" s="1357"/>
      <c r="B810" s="1542"/>
      <c r="C810" s="1544"/>
      <c r="D810" s="1545"/>
      <c r="E810" s="1545"/>
      <c r="F810" s="1691"/>
      <c r="G810" s="1691"/>
      <c r="H810" s="1544"/>
      <c r="I810" s="1542"/>
      <c r="J810" s="581" t="s">
        <v>5083</v>
      </c>
      <c r="K810" s="580" t="s">
        <v>1175</v>
      </c>
      <c r="L810" s="597" t="s">
        <v>5315</v>
      </c>
      <c r="M810" s="581" t="str">
        <f>VLOOKUP(L810,CódigosRetorno!$A$1:$B$1779,2,FALSE)</f>
        <v>El dato ingresado como valor del concepto de la linea no cumple con el formato establecido.</v>
      </c>
      <c r="N810" s="580" t="s">
        <v>475</v>
      </c>
      <c r="O810" s="582" t="s">
        <v>5689</v>
      </c>
      <c r="P810" s="1357"/>
    </row>
    <row r="811" spans="1:16" ht="24" x14ac:dyDescent="0.25">
      <c r="A811" s="1357"/>
      <c r="B811" s="1542"/>
      <c r="C811" s="1544"/>
      <c r="D811" s="1545"/>
      <c r="E811" s="1545"/>
      <c r="F811" s="1691"/>
      <c r="G811" s="1691"/>
      <c r="H811" s="1544"/>
      <c r="I811" s="1542"/>
      <c r="J811" s="581" t="s">
        <v>5084</v>
      </c>
      <c r="K811" s="580" t="s">
        <v>1175</v>
      </c>
      <c r="L811" s="597" t="s">
        <v>5315</v>
      </c>
      <c r="M811" s="581" t="str">
        <f>VLOOKUP(L811,CódigosRetorno!$A$1:$B$1779,2,FALSE)</f>
        <v>El dato ingresado como valor del concepto de la linea no cumple con el formato establecido.</v>
      </c>
      <c r="N811" s="580" t="s">
        <v>475</v>
      </c>
      <c r="O811" s="582" t="s">
        <v>5688</v>
      </c>
      <c r="P811" s="1357"/>
    </row>
    <row r="812" spans="1:16" ht="48" x14ac:dyDescent="0.25">
      <c r="A812" s="1357"/>
      <c r="B812" s="1542"/>
      <c r="C812" s="1544"/>
      <c r="D812" s="1545"/>
      <c r="E812" s="1545"/>
      <c r="F812" s="1691"/>
      <c r="G812" s="1691"/>
      <c r="H812" s="1544"/>
      <c r="I812" s="1542"/>
      <c r="J812" s="581" t="s">
        <v>5085</v>
      </c>
      <c r="K812" s="580" t="s">
        <v>1175</v>
      </c>
      <c r="L812" s="597" t="s">
        <v>5315</v>
      </c>
      <c r="M812" s="581" t="str">
        <f>VLOOKUP(L812,CódigosRetorno!$A$1:$B$1779,2,FALSE)</f>
        <v>El dato ingresado como valor del concepto de la linea no cumple con el formato establecido.</v>
      </c>
      <c r="N812" s="580" t="s">
        <v>475</v>
      </c>
      <c r="O812" s="601" t="s">
        <v>185</v>
      </c>
      <c r="P812" s="1357"/>
    </row>
    <row r="813" spans="1:16" ht="48" x14ac:dyDescent="0.25">
      <c r="A813" s="1357"/>
      <c r="B813" s="1542"/>
      <c r="C813" s="1544"/>
      <c r="D813" s="1545"/>
      <c r="E813" s="1545"/>
      <c r="F813" s="1691"/>
      <c r="G813" s="1691"/>
      <c r="H813" s="1544"/>
      <c r="I813" s="1542"/>
      <c r="J813" s="581" t="s">
        <v>5086</v>
      </c>
      <c r="K813" s="580" t="s">
        <v>1175</v>
      </c>
      <c r="L813" s="597" t="s">
        <v>5315</v>
      </c>
      <c r="M813" s="581" t="str">
        <f>VLOOKUP(L813,CódigosRetorno!$A$1:$B$1779,2,FALSE)</f>
        <v>El dato ingresado como valor del concepto de la linea no cumple con el formato establecido.</v>
      </c>
      <c r="N813" s="580" t="s">
        <v>475</v>
      </c>
      <c r="O813" s="601" t="s">
        <v>185</v>
      </c>
      <c r="P813" s="1357"/>
    </row>
    <row r="814" spans="1:16" ht="24" x14ac:dyDescent="0.25">
      <c r="A814" s="1357"/>
      <c r="B814" s="1542"/>
      <c r="C814" s="1544"/>
      <c r="D814" s="1545"/>
      <c r="E814" s="1545"/>
      <c r="F814" s="1691"/>
      <c r="G814" s="1691"/>
      <c r="H814" s="1544"/>
      <c r="I814" s="1542"/>
      <c r="J814" s="581" t="s">
        <v>5087</v>
      </c>
      <c r="K814" s="580" t="s">
        <v>1175</v>
      </c>
      <c r="L814" s="597" t="s">
        <v>5315</v>
      </c>
      <c r="M814" s="581" t="str">
        <f>VLOOKUP(L814,CódigosRetorno!$A$1:$B$1779,2,FALSE)</f>
        <v>El dato ingresado como valor del concepto de la linea no cumple con el formato establecido.</v>
      </c>
      <c r="N814" s="580" t="s">
        <v>475</v>
      </c>
      <c r="O814" s="601" t="s">
        <v>185</v>
      </c>
      <c r="P814" s="1357"/>
    </row>
    <row r="815" spans="1:16" ht="24" x14ac:dyDescent="0.25">
      <c r="A815" s="1357"/>
      <c r="B815" s="1542"/>
      <c r="C815" s="1544"/>
      <c r="D815" s="1545"/>
      <c r="E815" s="1545"/>
      <c r="F815" s="1691"/>
      <c r="G815" s="1691"/>
      <c r="H815" s="1544"/>
      <c r="I815" s="1542"/>
      <c r="J815" s="581" t="s">
        <v>5088</v>
      </c>
      <c r="K815" s="580" t="s">
        <v>1175</v>
      </c>
      <c r="L815" s="597" t="s">
        <v>5315</v>
      </c>
      <c r="M815" s="581" t="str">
        <f>VLOOKUP(L815,CódigosRetorno!$A$1:$B$1779,2,FALSE)</f>
        <v>El dato ingresado como valor del concepto de la linea no cumple con el formato establecido.</v>
      </c>
      <c r="N815" s="580" t="s">
        <v>475</v>
      </c>
      <c r="O815" s="582" t="s">
        <v>5671</v>
      </c>
      <c r="P815" s="1357"/>
    </row>
    <row r="816" spans="1:16" ht="250.15" customHeight="1" x14ac:dyDescent="0.25">
      <c r="A816" s="1357"/>
      <c r="B816" s="1542"/>
      <c r="C816" s="1544"/>
      <c r="D816" s="1545"/>
      <c r="E816" s="1545"/>
      <c r="F816" s="1691"/>
      <c r="G816" s="1691"/>
      <c r="H816" s="1544"/>
      <c r="I816" s="1542"/>
      <c r="J816" s="581" t="s">
        <v>5089</v>
      </c>
      <c r="K816" s="580" t="s">
        <v>1175</v>
      </c>
      <c r="L816" s="597" t="s">
        <v>5315</v>
      </c>
      <c r="M816" s="581" t="str">
        <f>VLOOKUP(L816,CódigosRetorno!$A$1:$B$1779,2,FALSE)</f>
        <v>El dato ingresado como valor del concepto de la linea no cumple con el formato establecido.</v>
      </c>
      <c r="N816" s="580" t="s">
        <v>475</v>
      </c>
      <c r="O816" s="601" t="s">
        <v>185</v>
      </c>
      <c r="P816" s="1357"/>
    </row>
    <row r="817" spans="1:16" s="464" customFormat="1" x14ac:dyDescent="0.25">
      <c r="A817" s="1357"/>
      <c r="B817" s="277" t="s">
        <v>4791</v>
      </c>
      <c r="C817" s="278"/>
      <c r="D817" s="274"/>
      <c r="E817" s="274"/>
      <c r="F817" s="274"/>
      <c r="G817" s="274"/>
      <c r="H817" s="268"/>
      <c r="I817" s="276"/>
      <c r="J817" s="268"/>
      <c r="K817" s="275" t="s">
        <v>185</v>
      </c>
      <c r="L817" s="280" t="s">
        <v>185</v>
      </c>
      <c r="M817" s="268" t="s">
        <v>185</v>
      </c>
      <c r="N817" s="311" t="s">
        <v>185</v>
      </c>
      <c r="O817" s="313" t="s">
        <v>185</v>
      </c>
      <c r="P817" s="1358"/>
    </row>
    <row r="818" spans="1:16" s="464" customFormat="1" ht="36" x14ac:dyDescent="0.25">
      <c r="A818" s="1357"/>
      <c r="B818" s="1542" t="s">
        <v>6827</v>
      </c>
      <c r="C818" s="1544" t="s">
        <v>4792</v>
      </c>
      <c r="D818" s="1545" t="s">
        <v>15</v>
      </c>
      <c r="E818" s="1545" t="s">
        <v>9</v>
      </c>
      <c r="F818" s="597" t="s">
        <v>5</v>
      </c>
      <c r="G818" s="582"/>
      <c r="H818" s="581" t="s">
        <v>4712</v>
      </c>
      <c r="I818" s="582"/>
      <c r="J818" s="731" t="s">
        <v>5837</v>
      </c>
      <c r="K818" s="580" t="s">
        <v>1175</v>
      </c>
      <c r="L818" s="597" t="s">
        <v>4383</v>
      </c>
      <c r="M818" s="581" t="str">
        <f>VLOOKUP(L818,CódigosRetorno!$A$1:$B$1779,2,FALSE)</f>
        <v>No existe información en el nombre del concepto.</v>
      </c>
      <c r="N818" s="580" t="s">
        <v>475</v>
      </c>
      <c r="O818" s="601" t="s">
        <v>185</v>
      </c>
      <c r="P818" s="1358"/>
    </row>
    <row r="819" spans="1:16" s="464" customFormat="1" ht="36" x14ac:dyDescent="0.25">
      <c r="A819" s="1357"/>
      <c r="B819" s="1542"/>
      <c r="C819" s="1544"/>
      <c r="D819" s="1545"/>
      <c r="E819" s="1545"/>
      <c r="F819" s="1691" t="s">
        <v>44</v>
      </c>
      <c r="G819" s="1545" t="s">
        <v>4576</v>
      </c>
      <c r="H819" s="1544" t="s">
        <v>4713</v>
      </c>
      <c r="I819" s="1542"/>
      <c r="J819" s="581" t="s">
        <v>5461</v>
      </c>
      <c r="K819" s="580" t="s">
        <v>1175</v>
      </c>
      <c r="L819" s="597" t="s">
        <v>5293</v>
      </c>
      <c r="M819" s="581" t="str">
        <f>VLOOKUP(L819,CódigosRetorno!$A$1:$B$1779,2,FALSE)</f>
        <v>El dato ingresado como codigo de identificación de concepto tributario no es valido (catalogo nro 55)</v>
      </c>
      <c r="N819" s="580" t="s">
        <v>475</v>
      </c>
      <c r="O819" s="582" t="s">
        <v>5675</v>
      </c>
      <c r="P819" s="1358"/>
    </row>
    <row r="820" spans="1:16" s="464" customFormat="1" ht="36" x14ac:dyDescent="0.25">
      <c r="A820" s="1357"/>
      <c r="B820" s="1542"/>
      <c r="C820" s="1544"/>
      <c r="D820" s="1545"/>
      <c r="E820" s="1545"/>
      <c r="F820" s="1691"/>
      <c r="G820" s="1545"/>
      <c r="H820" s="1544"/>
      <c r="I820" s="1542"/>
      <c r="J820" s="581" t="s">
        <v>5711</v>
      </c>
      <c r="K820" s="597" t="s">
        <v>201</v>
      </c>
      <c r="L820" s="597" t="s">
        <v>5372</v>
      </c>
      <c r="M820" s="581" t="str">
        <f>VLOOKUP(L820,CódigosRetorno!$A$1:$B$1779,2,FALSE)</f>
        <v>El XML no contiene el tag de Carta Porte Aéreo:  Lugar de origen - Código de ubigeo</v>
      </c>
      <c r="N820" s="580" t="s">
        <v>475</v>
      </c>
      <c r="O820" s="582" t="s">
        <v>185</v>
      </c>
      <c r="P820" s="1358"/>
    </row>
    <row r="821" spans="1:16" s="464" customFormat="1" ht="36" x14ac:dyDescent="0.25">
      <c r="A821" s="1357"/>
      <c r="B821" s="1542"/>
      <c r="C821" s="1544"/>
      <c r="D821" s="1545"/>
      <c r="E821" s="1545"/>
      <c r="F821" s="1691"/>
      <c r="G821" s="1545"/>
      <c r="H821" s="1544"/>
      <c r="I821" s="1542"/>
      <c r="J821" s="581" t="s">
        <v>5712</v>
      </c>
      <c r="K821" s="597" t="s">
        <v>201</v>
      </c>
      <c r="L821" s="597" t="s">
        <v>5373</v>
      </c>
      <c r="M821" s="581" t="str">
        <f>VLOOKUP(L821,CódigosRetorno!$A$1:$B$1779,2,FALSE)</f>
        <v>El XML no contiene el tag de Carta Porte Aéreo:  Lugar de origen - Dirección detallada</v>
      </c>
      <c r="N821" s="580" t="s">
        <v>475</v>
      </c>
      <c r="O821" s="601" t="s">
        <v>185</v>
      </c>
      <c r="P821" s="1358"/>
    </row>
    <row r="822" spans="1:16" s="464" customFormat="1" ht="36" x14ac:dyDescent="0.25">
      <c r="A822" s="1357"/>
      <c r="B822" s="1542"/>
      <c r="C822" s="1544"/>
      <c r="D822" s="1545"/>
      <c r="E822" s="1545"/>
      <c r="F822" s="1691"/>
      <c r="G822" s="1545"/>
      <c r="H822" s="1544"/>
      <c r="I822" s="1542"/>
      <c r="J822" s="581" t="s">
        <v>5713</v>
      </c>
      <c r="K822" s="597" t="s">
        <v>201</v>
      </c>
      <c r="L822" s="597" t="s">
        <v>5374</v>
      </c>
      <c r="M822" s="581" t="str">
        <f>VLOOKUP(L822,CódigosRetorno!$A$1:$B$1779,2,FALSE)</f>
        <v>El XML no contiene el tag de Carta Porte Aéreo:  Lugar de destino - Código de ubigeo</v>
      </c>
      <c r="N822" s="580" t="s">
        <v>475</v>
      </c>
      <c r="O822" s="601" t="s">
        <v>185</v>
      </c>
      <c r="P822" s="1358"/>
    </row>
    <row r="823" spans="1:16" s="464" customFormat="1" ht="36" x14ac:dyDescent="0.25">
      <c r="A823" s="1357"/>
      <c r="B823" s="1542"/>
      <c r="C823" s="1544"/>
      <c r="D823" s="1545"/>
      <c r="E823" s="1545"/>
      <c r="F823" s="1691"/>
      <c r="G823" s="1545"/>
      <c r="H823" s="1544"/>
      <c r="I823" s="1542"/>
      <c r="J823" s="581" t="s">
        <v>5714</v>
      </c>
      <c r="K823" s="580" t="s">
        <v>201</v>
      </c>
      <c r="L823" s="597" t="s">
        <v>5375</v>
      </c>
      <c r="M823" s="581" t="str">
        <f>VLOOKUP(L823,CódigosRetorno!$A$1:$B$1779,2,FALSE)</f>
        <v>El XML no contiene el tag de Carta Porte Aéreo:  Lugar de destino - Dirección detallada</v>
      </c>
      <c r="N823" s="580" t="s">
        <v>475</v>
      </c>
      <c r="O823" s="601" t="s">
        <v>185</v>
      </c>
      <c r="P823" s="1358"/>
    </row>
    <row r="824" spans="1:16" s="464" customFormat="1" ht="24" x14ac:dyDescent="0.25">
      <c r="A824" s="1357"/>
      <c r="B824" s="1542"/>
      <c r="C824" s="1544"/>
      <c r="D824" s="1545"/>
      <c r="E824" s="1545"/>
      <c r="F824" s="1691"/>
      <c r="G824" s="582" t="s">
        <v>4578</v>
      </c>
      <c r="H824" s="581" t="s">
        <v>4422</v>
      </c>
      <c r="I824" s="582" t="s">
        <v>4420</v>
      </c>
      <c r="J824" s="581" t="s">
        <v>5001</v>
      </c>
      <c r="K824" s="580" t="s">
        <v>1175</v>
      </c>
      <c r="L824" s="597" t="s">
        <v>4934</v>
      </c>
      <c r="M824" s="581" t="str">
        <f>VLOOKUP(L824,CódigosRetorno!$A$1:$B$1779,2,FALSE)</f>
        <v>El dato ingresado como atributo @listName es incorrecto.</v>
      </c>
      <c r="N824" s="580" t="s">
        <v>475</v>
      </c>
      <c r="O824" s="601" t="s">
        <v>185</v>
      </c>
      <c r="P824" s="1358"/>
    </row>
    <row r="825" spans="1:16" s="464" customFormat="1" ht="24" x14ac:dyDescent="0.25">
      <c r="A825" s="1357"/>
      <c r="B825" s="1542"/>
      <c r="C825" s="1544"/>
      <c r="D825" s="1545"/>
      <c r="E825" s="1545"/>
      <c r="F825" s="1691"/>
      <c r="G825" s="582" t="s">
        <v>4418</v>
      </c>
      <c r="H825" s="581" t="s">
        <v>4419</v>
      </c>
      <c r="I825" s="582" t="s">
        <v>4420</v>
      </c>
      <c r="J825" s="581" t="s">
        <v>4931</v>
      </c>
      <c r="K825" s="597" t="s">
        <v>1175</v>
      </c>
      <c r="L825" s="596" t="s">
        <v>4933</v>
      </c>
      <c r="M825" s="581" t="str">
        <f>VLOOKUP(L825,CódigosRetorno!$A$1:$B$1779,2,FALSE)</f>
        <v>El dato ingresado como atributo @listAgencyName es incorrecto.</v>
      </c>
      <c r="N825" s="580" t="s">
        <v>475</v>
      </c>
      <c r="O825" s="601" t="s">
        <v>185</v>
      </c>
      <c r="P825" s="1358"/>
    </row>
    <row r="826" spans="1:16" s="464" customFormat="1" ht="48" x14ac:dyDescent="0.25">
      <c r="A826" s="1357"/>
      <c r="B826" s="1542"/>
      <c r="C826" s="1544"/>
      <c r="D826" s="1545"/>
      <c r="E826" s="1545"/>
      <c r="F826" s="1691"/>
      <c r="G826" s="601" t="s">
        <v>4579</v>
      </c>
      <c r="H826" s="603" t="s">
        <v>4424</v>
      </c>
      <c r="I826" s="582" t="s">
        <v>4420</v>
      </c>
      <c r="J826" s="581" t="s">
        <v>5002</v>
      </c>
      <c r="K826" s="597" t="s">
        <v>1175</v>
      </c>
      <c r="L826" s="596" t="s">
        <v>4935</v>
      </c>
      <c r="M826" s="581" t="str">
        <f>VLOOKUP(L826,CódigosRetorno!$A$1:$B$1779,2,FALSE)</f>
        <v>El dato ingresado como atributo @listURI es incorrecto.</v>
      </c>
      <c r="N826" s="580" t="s">
        <v>475</v>
      </c>
      <c r="O826" s="601" t="s">
        <v>185</v>
      </c>
      <c r="P826" s="1358"/>
    </row>
    <row r="827" spans="1:16" s="464" customFormat="1" ht="24" x14ac:dyDescent="0.25">
      <c r="A827" s="1357"/>
      <c r="B827" s="1542"/>
      <c r="C827" s="1544"/>
      <c r="D827" s="1545"/>
      <c r="E827" s="1545"/>
      <c r="F827" s="1691" t="s">
        <v>5596</v>
      </c>
      <c r="G827" s="1691" t="s">
        <v>5595</v>
      </c>
      <c r="H827" s="1544" t="s">
        <v>4793</v>
      </c>
      <c r="I827" s="1542">
        <v>1</v>
      </c>
      <c r="J827" s="1279" t="s">
        <v>6811</v>
      </c>
      <c r="K827" s="738" t="s">
        <v>201</v>
      </c>
      <c r="L827" s="733" t="s">
        <v>4315</v>
      </c>
      <c r="M827" s="581" t="str">
        <f>VLOOKUP(L827,CódigosRetorno!$A$1:$B$1779,2,FALSE)</f>
        <v>El XML no contiene tag o no existe información del valor del concepto por linea.</v>
      </c>
      <c r="N827" s="580" t="s">
        <v>475</v>
      </c>
      <c r="O827" s="582" t="s">
        <v>185</v>
      </c>
      <c r="P827" s="1358"/>
    </row>
    <row r="828" spans="1:16" s="464" customFormat="1" ht="24" x14ac:dyDescent="0.25">
      <c r="A828" s="1357"/>
      <c r="B828" s="1542"/>
      <c r="C828" s="1544"/>
      <c r="D828" s="1545"/>
      <c r="E828" s="1545"/>
      <c r="F828" s="1691"/>
      <c r="G828" s="1691"/>
      <c r="H828" s="1544"/>
      <c r="I828" s="1542"/>
      <c r="J828" s="581" t="s">
        <v>6123</v>
      </c>
      <c r="K828" s="580" t="s">
        <v>1175</v>
      </c>
      <c r="L828" s="597" t="s">
        <v>5315</v>
      </c>
      <c r="M828" s="581" t="str">
        <f>VLOOKUP(L828,CódigosRetorno!$A$1:$B$1779,2,FALSE)</f>
        <v>El dato ingresado como valor del concepto de la linea no cumple con el formato establecido.</v>
      </c>
      <c r="N828" s="580" t="s">
        <v>475</v>
      </c>
      <c r="O828" s="582" t="s">
        <v>5671</v>
      </c>
      <c r="P828" s="1358"/>
    </row>
    <row r="829" spans="1:16" s="464" customFormat="1" ht="24" x14ac:dyDescent="0.25">
      <c r="A829" s="1357"/>
      <c r="B829" s="1542"/>
      <c r="C829" s="1544"/>
      <c r="D829" s="1545"/>
      <c r="E829" s="1545"/>
      <c r="F829" s="1691"/>
      <c r="G829" s="1691"/>
      <c r="H829" s="1544"/>
      <c r="I829" s="1542"/>
      <c r="J829" s="581" t="s">
        <v>6124</v>
      </c>
      <c r="K829" s="580" t="s">
        <v>1175</v>
      </c>
      <c r="L829" s="597" t="s">
        <v>5315</v>
      </c>
      <c r="M829" s="581" t="str">
        <f>VLOOKUP(L829,CódigosRetorno!$A$1:$B$1779,2,FALSE)</f>
        <v>El dato ingresado como valor del concepto de la linea no cumple con el formato establecido.</v>
      </c>
      <c r="N829" s="580" t="s">
        <v>475</v>
      </c>
      <c r="O829" s="582" t="s">
        <v>5671</v>
      </c>
      <c r="P829" s="1358"/>
    </row>
    <row r="830" spans="1:16" s="464" customFormat="1" ht="48" x14ac:dyDescent="0.25">
      <c r="A830" s="1357"/>
      <c r="B830" s="1542"/>
      <c r="C830" s="1544"/>
      <c r="D830" s="1545"/>
      <c r="E830" s="1545"/>
      <c r="F830" s="1691"/>
      <c r="G830" s="1691"/>
      <c r="H830" s="1544"/>
      <c r="I830" s="1542"/>
      <c r="J830" s="581" t="s">
        <v>6125</v>
      </c>
      <c r="K830" s="580" t="s">
        <v>1175</v>
      </c>
      <c r="L830" s="597" t="s">
        <v>5315</v>
      </c>
      <c r="M830" s="581" t="str">
        <f>VLOOKUP(L830,CódigosRetorno!$A$1:$B$1779,2,FALSE)</f>
        <v>El dato ingresado como valor del concepto de la linea no cumple con el formato establecido.</v>
      </c>
      <c r="N830" s="580" t="s">
        <v>475</v>
      </c>
      <c r="O830" s="601" t="s">
        <v>185</v>
      </c>
      <c r="P830" s="1358"/>
    </row>
    <row r="831" spans="1:16" s="464" customFormat="1" ht="48" x14ac:dyDescent="0.25">
      <c r="A831" s="1357"/>
      <c r="B831" s="1542"/>
      <c r="C831" s="1544"/>
      <c r="D831" s="1545"/>
      <c r="E831" s="1545"/>
      <c r="F831" s="1691"/>
      <c r="G831" s="1691"/>
      <c r="H831" s="1544"/>
      <c r="I831" s="1542"/>
      <c r="J831" s="1464" t="s">
        <v>6126</v>
      </c>
      <c r="K831" s="580" t="s">
        <v>1175</v>
      </c>
      <c r="L831" s="597" t="s">
        <v>5315</v>
      </c>
      <c r="M831" s="581" t="str">
        <f>VLOOKUP(L831,CódigosRetorno!$A$1:$B$1779,2,FALSE)</f>
        <v>El dato ingresado como valor del concepto de la linea no cumple con el formato establecido.</v>
      </c>
      <c r="N831" s="580" t="s">
        <v>475</v>
      </c>
      <c r="O831" s="601" t="s">
        <v>185</v>
      </c>
      <c r="P831" s="1358"/>
    </row>
    <row r="832" spans="1:16" s="464" customFormat="1" x14ac:dyDescent="0.25">
      <c r="A832" s="1357"/>
      <c r="B832" s="277" t="s">
        <v>4794</v>
      </c>
      <c r="C832" s="278"/>
      <c r="D832" s="274"/>
      <c r="E832" s="274"/>
      <c r="F832" s="274"/>
      <c r="G832" s="274"/>
      <c r="H832" s="268"/>
      <c r="I832" s="276"/>
      <c r="J832" s="268"/>
      <c r="K832" s="275" t="s">
        <v>185</v>
      </c>
      <c r="L832" s="280" t="s">
        <v>185</v>
      </c>
      <c r="M832" s="268" t="s">
        <v>185</v>
      </c>
      <c r="N832" s="311" t="s">
        <v>185</v>
      </c>
      <c r="O832" s="313" t="s">
        <v>185</v>
      </c>
      <c r="P832" s="1358"/>
    </row>
    <row r="833" spans="1:16" s="464" customFormat="1" ht="36" x14ac:dyDescent="0.25">
      <c r="A833" s="1357"/>
      <c r="B833" s="582">
        <v>139</v>
      </c>
      <c r="C833" s="581" t="s">
        <v>4795</v>
      </c>
      <c r="D833" s="580" t="s">
        <v>3</v>
      </c>
      <c r="E833" s="580" t="s">
        <v>9</v>
      </c>
      <c r="F833" s="582" t="s">
        <v>4653</v>
      </c>
      <c r="G833" s="580"/>
      <c r="H833" s="581" t="s">
        <v>4796</v>
      </c>
      <c r="I833" s="582">
        <v>1</v>
      </c>
      <c r="J833" s="581" t="s">
        <v>5715</v>
      </c>
      <c r="K833" s="580" t="s">
        <v>201</v>
      </c>
      <c r="L833" s="597" t="s">
        <v>5360</v>
      </c>
      <c r="M833" s="581" t="str">
        <f>VLOOKUP(L833,CódigosRetorno!$A$1:$B$1779,2,FALSE)</f>
        <v>El XML no contiene el tag de BVME transporte ferroviario: Agente de Viajes: Numero de Ruc</v>
      </c>
      <c r="N833" s="580" t="s">
        <v>475</v>
      </c>
      <c r="O833" s="601" t="s">
        <v>185</v>
      </c>
      <c r="P833" s="1358"/>
    </row>
    <row r="834" spans="1:16" s="464" customFormat="1" ht="24" x14ac:dyDescent="0.25">
      <c r="A834" s="1357"/>
      <c r="B834" s="1542">
        <f>B833+1</f>
        <v>140</v>
      </c>
      <c r="C834" s="1544" t="s">
        <v>4797</v>
      </c>
      <c r="D834" s="1545" t="s">
        <v>3</v>
      </c>
      <c r="E834" s="1545" t="s">
        <v>9</v>
      </c>
      <c r="F834" s="1542" t="s">
        <v>47</v>
      </c>
      <c r="G834" s="1545" t="s">
        <v>2640</v>
      </c>
      <c r="H834" s="1543" t="s">
        <v>4798</v>
      </c>
      <c r="I834" s="1542">
        <v>1</v>
      </c>
      <c r="J834" s="581" t="s">
        <v>4799</v>
      </c>
      <c r="K834" s="580" t="s">
        <v>201</v>
      </c>
      <c r="L834" s="597" t="s">
        <v>5361</v>
      </c>
      <c r="M834" s="581" t="str">
        <f>VLOOKUP(L834,CódigosRetorno!$A$1:$B$1779,2,FALSE)</f>
        <v>El XML no contiene el tag de BVME transporte ferroviario: Agente de Viajes: Tipo de documento</v>
      </c>
      <c r="N834" s="580" t="s">
        <v>475</v>
      </c>
      <c r="O834" s="582" t="s">
        <v>5683</v>
      </c>
      <c r="P834" s="1358"/>
    </row>
    <row r="835" spans="1:16" s="464" customFormat="1" ht="24" x14ac:dyDescent="0.25">
      <c r="A835" s="1357"/>
      <c r="B835" s="1542"/>
      <c r="C835" s="1544"/>
      <c r="D835" s="1545"/>
      <c r="E835" s="1545"/>
      <c r="F835" s="1542"/>
      <c r="G835" s="1545"/>
      <c r="H835" s="1543"/>
      <c r="I835" s="1542"/>
      <c r="J835" s="581" t="s">
        <v>5402</v>
      </c>
      <c r="K835" s="580" t="s">
        <v>201</v>
      </c>
      <c r="L835" s="597" t="s">
        <v>5362</v>
      </c>
      <c r="M835" s="581" t="str">
        <f>VLOOKUP(L835,CódigosRetorno!$A$1:$B$1779,2,FALSE)</f>
        <v>El dato ingresado como Agente de Viajes-Tipo de documento no corresponde al valor esperado.</v>
      </c>
      <c r="N835" s="580" t="s">
        <v>475</v>
      </c>
      <c r="O835" s="601" t="s">
        <v>185</v>
      </c>
      <c r="P835" s="1358"/>
    </row>
    <row r="836" spans="1:16" s="464" customFormat="1" ht="24" x14ac:dyDescent="0.25">
      <c r="A836" s="1357"/>
      <c r="B836" s="1542"/>
      <c r="C836" s="1544"/>
      <c r="D836" s="1545"/>
      <c r="E836" s="1545"/>
      <c r="F836" s="1545"/>
      <c r="G836" s="601" t="s">
        <v>4435</v>
      </c>
      <c r="H836" s="533" t="s">
        <v>4436</v>
      </c>
      <c r="I836" s="582" t="s">
        <v>4420</v>
      </c>
      <c r="J836" s="581" t="s">
        <v>4952</v>
      </c>
      <c r="K836" s="580" t="s">
        <v>1175</v>
      </c>
      <c r="L836" s="597" t="s">
        <v>4939</v>
      </c>
      <c r="M836" s="581" t="str">
        <f>VLOOKUP(L836,CódigosRetorno!$A$1:$B$1779,2,FALSE)</f>
        <v>El dato ingresado como atributo @schemeName es incorrecto.</v>
      </c>
      <c r="N836" s="580" t="s">
        <v>475</v>
      </c>
      <c r="O836" s="601" t="s">
        <v>185</v>
      </c>
      <c r="P836" s="1358"/>
    </row>
    <row r="837" spans="1:16" s="464" customFormat="1" ht="24" x14ac:dyDescent="0.25">
      <c r="A837" s="1357"/>
      <c r="B837" s="1542"/>
      <c r="C837" s="1544"/>
      <c r="D837" s="1545"/>
      <c r="E837" s="1545"/>
      <c r="F837" s="1545"/>
      <c r="G837" s="601" t="s">
        <v>4418</v>
      </c>
      <c r="H837" s="533" t="s">
        <v>4437</v>
      </c>
      <c r="I837" s="582" t="s">
        <v>4420</v>
      </c>
      <c r="J837" s="581" t="s">
        <v>4931</v>
      </c>
      <c r="K837" s="580" t="s">
        <v>1175</v>
      </c>
      <c r="L837" s="597" t="s">
        <v>4940</v>
      </c>
      <c r="M837" s="581" t="str">
        <f>VLOOKUP(L837,CódigosRetorno!$A$1:$B$1779,2,FALSE)</f>
        <v>El dato ingresado como atributo @schemeAgencyName es incorrecto.</v>
      </c>
      <c r="N837" s="580" t="s">
        <v>475</v>
      </c>
      <c r="O837" s="601" t="s">
        <v>185</v>
      </c>
      <c r="P837" s="1358"/>
    </row>
    <row r="838" spans="1:16" s="464" customFormat="1" ht="48" x14ac:dyDescent="0.25">
      <c r="A838" s="1357"/>
      <c r="B838" s="1542"/>
      <c r="C838" s="1544"/>
      <c r="D838" s="1545"/>
      <c r="E838" s="1545"/>
      <c r="F838" s="1545"/>
      <c r="G838" s="601" t="s">
        <v>4438</v>
      </c>
      <c r="H838" s="533" t="s">
        <v>4439</v>
      </c>
      <c r="I838" s="582" t="s">
        <v>4420</v>
      </c>
      <c r="J838" s="581" t="s">
        <v>4953</v>
      </c>
      <c r="K838" s="733" t="s">
        <v>1175</v>
      </c>
      <c r="L838" s="737" t="s">
        <v>4941</v>
      </c>
      <c r="M838" s="581" t="str">
        <f>VLOOKUP(L838,CódigosRetorno!$A$1:$B$1779,2,FALSE)</f>
        <v>El dato ingresado como atributo @schemeURI es incorrecto.</v>
      </c>
      <c r="N838" s="580" t="s">
        <v>475</v>
      </c>
      <c r="O838" s="601" t="s">
        <v>185</v>
      </c>
      <c r="P838" s="1358"/>
    </row>
    <row r="839" spans="1:16" s="464" customFormat="1" ht="36" x14ac:dyDescent="0.25">
      <c r="A839" s="1357"/>
      <c r="B839" s="1542" t="s">
        <v>6828</v>
      </c>
      <c r="C839" s="1544" t="s">
        <v>4800</v>
      </c>
      <c r="D839" s="1545" t="s">
        <v>15</v>
      </c>
      <c r="E839" s="1545" t="s">
        <v>9</v>
      </c>
      <c r="F839" s="597" t="s">
        <v>5</v>
      </c>
      <c r="G839" s="582"/>
      <c r="H839" s="581" t="s">
        <v>4712</v>
      </c>
      <c r="I839" s="582">
        <v>1</v>
      </c>
      <c r="J839" s="731" t="s">
        <v>5837</v>
      </c>
      <c r="K839" s="580" t="s">
        <v>1175</v>
      </c>
      <c r="L839" s="597" t="s">
        <v>4383</v>
      </c>
      <c r="M839" s="581" t="str">
        <f>VLOOKUP(L839,CódigosRetorno!$A$1:$B$1779,2,FALSE)</f>
        <v>No existe información en el nombre del concepto.</v>
      </c>
      <c r="N839" s="580" t="s">
        <v>475</v>
      </c>
      <c r="O839" s="601" t="s">
        <v>185</v>
      </c>
      <c r="P839" s="1358"/>
    </row>
    <row r="840" spans="1:16" s="464" customFormat="1" ht="36" x14ac:dyDescent="0.25">
      <c r="A840" s="1357"/>
      <c r="B840" s="1542"/>
      <c r="C840" s="1544"/>
      <c r="D840" s="1545"/>
      <c r="E840" s="1545"/>
      <c r="F840" s="1691" t="s">
        <v>44</v>
      </c>
      <c r="G840" s="1545" t="s">
        <v>4576</v>
      </c>
      <c r="H840" s="1544" t="s">
        <v>4713</v>
      </c>
      <c r="I840" s="1542">
        <v>1</v>
      </c>
      <c r="J840" s="581" t="s">
        <v>5461</v>
      </c>
      <c r="K840" s="580" t="s">
        <v>1175</v>
      </c>
      <c r="L840" s="597" t="s">
        <v>5293</v>
      </c>
      <c r="M840" s="581" t="str">
        <f>VLOOKUP(L840,CódigosRetorno!$A$1:$B$1779,2,FALSE)</f>
        <v>El dato ingresado como codigo de identificación de concepto tributario no es valido (catalogo nro 55)</v>
      </c>
      <c r="N840" s="580" t="s">
        <v>475</v>
      </c>
      <c r="O840" s="582" t="s">
        <v>5675</v>
      </c>
      <c r="P840" s="1358"/>
    </row>
    <row r="841" spans="1:16" s="464" customFormat="1" ht="36" x14ac:dyDescent="0.25">
      <c r="A841" s="1357"/>
      <c r="B841" s="1542"/>
      <c r="C841" s="1544"/>
      <c r="D841" s="1545"/>
      <c r="E841" s="1545"/>
      <c r="F841" s="1691"/>
      <c r="G841" s="1545"/>
      <c r="H841" s="1544"/>
      <c r="I841" s="1542"/>
      <c r="J841" s="581" t="s">
        <v>5716</v>
      </c>
      <c r="K841" s="580" t="s">
        <v>201</v>
      </c>
      <c r="L841" s="597" t="s">
        <v>5363</v>
      </c>
      <c r="M841" s="581" t="str">
        <f>VLOOKUP(L841,CódigosRetorno!$A$1:$B$1779,2,FALSE)</f>
        <v>El XML no contiene el tag de BVME transporte ferroviario: Pasajero - Apellidos y Nombres</v>
      </c>
      <c r="N841" s="580" t="s">
        <v>475</v>
      </c>
      <c r="O841" s="582" t="s">
        <v>185</v>
      </c>
      <c r="P841" s="1358"/>
    </row>
    <row r="842" spans="1:16" s="464" customFormat="1" ht="36" x14ac:dyDescent="0.25">
      <c r="A842" s="1357"/>
      <c r="B842" s="1542"/>
      <c r="C842" s="1544"/>
      <c r="D842" s="1545"/>
      <c r="E842" s="1545"/>
      <c r="F842" s="1691"/>
      <c r="G842" s="1545"/>
      <c r="H842" s="1544"/>
      <c r="I842" s="1542"/>
      <c r="J842" s="581" t="s">
        <v>5717</v>
      </c>
      <c r="K842" s="580" t="s">
        <v>201</v>
      </c>
      <c r="L842" s="597" t="s">
        <v>5364</v>
      </c>
      <c r="M842" s="581" t="str">
        <f>VLOOKUP(L842,CódigosRetorno!$A$1:$B$1779,2,FALSE)</f>
        <v>El XML no contiene el tag de BVME transporte ferroviario: Pasajero - Tipo de documento de identidad</v>
      </c>
      <c r="N842" s="580" t="s">
        <v>475</v>
      </c>
      <c r="O842" s="601" t="s">
        <v>185</v>
      </c>
      <c r="P842" s="1358"/>
    </row>
    <row r="843" spans="1:16" s="464" customFormat="1" ht="36" x14ac:dyDescent="0.25">
      <c r="A843" s="1357"/>
      <c r="B843" s="1542"/>
      <c r="C843" s="1544"/>
      <c r="D843" s="1545"/>
      <c r="E843" s="1545"/>
      <c r="F843" s="1691"/>
      <c r="G843" s="1545"/>
      <c r="H843" s="1544"/>
      <c r="I843" s="1542"/>
      <c r="J843" s="731" t="s">
        <v>5718</v>
      </c>
      <c r="K843" s="738" t="s">
        <v>201</v>
      </c>
      <c r="L843" s="733" t="s">
        <v>5655</v>
      </c>
      <c r="M843" s="731" t="str">
        <f>VLOOKUP(L843,CódigosRetorno!$A$1:$B$1779,2,FALSE)</f>
        <v>El XML no contiene el tag de BVME transporte ferroviario: Pasajero - Número de documento de identidad</v>
      </c>
      <c r="N843" s="580" t="s">
        <v>475</v>
      </c>
      <c r="O843" s="601" t="s">
        <v>185</v>
      </c>
      <c r="P843" s="1358"/>
    </row>
    <row r="844" spans="1:16" s="464" customFormat="1" ht="36" x14ac:dyDescent="0.25">
      <c r="A844" s="1357"/>
      <c r="B844" s="1542"/>
      <c r="C844" s="1544"/>
      <c r="D844" s="1545"/>
      <c r="E844" s="1545"/>
      <c r="F844" s="1691"/>
      <c r="G844" s="1545"/>
      <c r="H844" s="1544"/>
      <c r="I844" s="1542"/>
      <c r="J844" s="581" t="s">
        <v>5719</v>
      </c>
      <c r="K844" s="580" t="s">
        <v>201</v>
      </c>
      <c r="L844" s="597" t="s">
        <v>5365</v>
      </c>
      <c r="M844" s="581" t="str">
        <f>VLOOKUP(L844,CódigosRetorno!$A$1:$B$1779,2,FALSE)</f>
        <v>El XML no contiene el tag de BVME transporte ferroviario: Servicio transporte: Ciudad o lugar de origen - Código de ubigeo</v>
      </c>
      <c r="N844" s="580" t="s">
        <v>475</v>
      </c>
      <c r="O844" s="601" t="s">
        <v>185</v>
      </c>
      <c r="P844" s="1358"/>
    </row>
    <row r="845" spans="1:16" s="464" customFormat="1" ht="36" x14ac:dyDescent="0.25">
      <c r="A845" s="1357"/>
      <c r="B845" s="1542"/>
      <c r="C845" s="1544"/>
      <c r="D845" s="1545"/>
      <c r="E845" s="1545"/>
      <c r="F845" s="1691"/>
      <c r="G845" s="1545"/>
      <c r="H845" s="1544"/>
      <c r="I845" s="1542"/>
      <c r="J845" s="581" t="s">
        <v>5720</v>
      </c>
      <c r="K845" s="580" t="s">
        <v>201</v>
      </c>
      <c r="L845" s="597" t="s">
        <v>5366</v>
      </c>
      <c r="M845" s="581" t="str">
        <f>VLOOKUP(L845,CódigosRetorno!$A$1:$B$1779,2,FALSE)</f>
        <v>El XML no contiene el tag de BVME transporte ferroviario: Servicio transporte: Ciudad o lugar de origen - Dirección detallada</v>
      </c>
      <c r="N845" s="580" t="s">
        <v>475</v>
      </c>
      <c r="O845" s="601" t="s">
        <v>185</v>
      </c>
      <c r="P845" s="1358"/>
    </row>
    <row r="846" spans="1:16" s="464" customFormat="1" ht="36" x14ac:dyDescent="0.25">
      <c r="A846" s="1357"/>
      <c r="B846" s="1542"/>
      <c r="C846" s="1544"/>
      <c r="D846" s="1545"/>
      <c r="E846" s="1545"/>
      <c r="F846" s="1691"/>
      <c r="G846" s="1545"/>
      <c r="H846" s="1544"/>
      <c r="I846" s="1542"/>
      <c r="J846" s="581" t="s">
        <v>5721</v>
      </c>
      <c r="K846" s="580" t="s">
        <v>201</v>
      </c>
      <c r="L846" s="597" t="s">
        <v>5367</v>
      </c>
      <c r="M846" s="581" t="str">
        <f>VLOOKUP(L846,CódigosRetorno!$A$1:$B$1779,2,FALSE)</f>
        <v>El XML no contiene el tag de BVME transporte ferroviario: Servicio transporte: Ciudad o lugar de destino - Código de ubigeo</v>
      </c>
      <c r="N846" s="580" t="s">
        <v>475</v>
      </c>
      <c r="O846" s="601" t="s">
        <v>185</v>
      </c>
      <c r="P846" s="1358"/>
    </row>
    <row r="847" spans="1:16" s="464" customFormat="1" ht="36" x14ac:dyDescent="0.25">
      <c r="A847" s="1357"/>
      <c r="B847" s="1542"/>
      <c r="C847" s="1544"/>
      <c r="D847" s="1545"/>
      <c r="E847" s="1545"/>
      <c r="F847" s="1691"/>
      <c r="G847" s="1545"/>
      <c r="H847" s="1544"/>
      <c r="I847" s="1542"/>
      <c r="J847" s="581" t="s">
        <v>5722</v>
      </c>
      <c r="K847" s="580" t="s">
        <v>201</v>
      </c>
      <c r="L847" s="597" t="s">
        <v>5368</v>
      </c>
      <c r="M847" s="581" t="str">
        <f>VLOOKUP(L847,CódigosRetorno!$A$1:$B$1779,2,FALSE)</f>
        <v>El XML no contiene el tag de BVME transporte ferroviario: Servicio transporte: Ciudad o lugar de destino - Dirección detallada</v>
      </c>
      <c r="N847" s="580" t="s">
        <v>475</v>
      </c>
      <c r="O847" s="601" t="s">
        <v>185</v>
      </c>
      <c r="P847" s="1358"/>
    </row>
    <row r="848" spans="1:16" s="464" customFormat="1" ht="36" x14ac:dyDescent="0.25">
      <c r="A848" s="1357"/>
      <c r="B848" s="1542"/>
      <c r="C848" s="1544"/>
      <c r="D848" s="1545"/>
      <c r="E848" s="1545"/>
      <c r="F848" s="1691"/>
      <c r="G848" s="1545"/>
      <c r="H848" s="1544"/>
      <c r="I848" s="1542"/>
      <c r="J848" s="581" t="s">
        <v>5723</v>
      </c>
      <c r="K848" s="580" t="s">
        <v>201</v>
      </c>
      <c r="L848" s="597" t="s">
        <v>5369</v>
      </c>
      <c r="M848" s="581" t="str">
        <f>VLOOKUP(L848,CódigosRetorno!$A$1:$B$1779,2,FALSE)</f>
        <v>El XML no contiene el tag de BVME transporte ferroviario: Servicio transporte:Número de asiento</v>
      </c>
      <c r="N848" s="580" t="s">
        <v>475</v>
      </c>
      <c r="O848" s="601" t="s">
        <v>185</v>
      </c>
      <c r="P848" s="1358"/>
    </row>
    <row r="849" spans="1:16" s="464" customFormat="1" ht="24" x14ac:dyDescent="0.25">
      <c r="A849" s="1357"/>
      <c r="B849" s="1542"/>
      <c r="C849" s="1544"/>
      <c r="D849" s="1545"/>
      <c r="E849" s="1545"/>
      <c r="F849" s="1691"/>
      <c r="G849" s="582" t="s">
        <v>4578</v>
      </c>
      <c r="H849" s="581" t="s">
        <v>4422</v>
      </c>
      <c r="I849" s="582" t="s">
        <v>4420</v>
      </c>
      <c r="J849" s="581" t="s">
        <v>5001</v>
      </c>
      <c r="K849" s="580" t="s">
        <v>1175</v>
      </c>
      <c r="L849" s="597" t="s">
        <v>4934</v>
      </c>
      <c r="M849" s="581" t="str">
        <f>VLOOKUP(L849,CódigosRetorno!$A$1:$B$1779,2,FALSE)</f>
        <v>El dato ingresado como atributo @listName es incorrecto.</v>
      </c>
      <c r="N849" s="580" t="s">
        <v>475</v>
      </c>
      <c r="O849" s="601" t="s">
        <v>185</v>
      </c>
      <c r="P849" s="1358"/>
    </row>
    <row r="850" spans="1:16" s="464" customFormat="1" ht="24" x14ac:dyDescent="0.25">
      <c r="A850" s="1357"/>
      <c r="B850" s="1542"/>
      <c r="C850" s="1544"/>
      <c r="D850" s="1545"/>
      <c r="E850" s="1545"/>
      <c r="F850" s="1691"/>
      <c r="G850" s="582" t="s">
        <v>4418</v>
      </c>
      <c r="H850" s="581" t="s">
        <v>4419</v>
      </c>
      <c r="I850" s="582" t="s">
        <v>4420</v>
      </c>
      <c r="J850" s="581" t="s">
        <v>4931</v>
      </c>
      <c r="K850" s="597" t="s">
        <v>1175</v>
      </c>
      <c r="L850" s="596" t="s">
        <v>4933</v>
      </c>
      <c r="M850" s="581" t="str">
        <f>VLOOKUP(L850,CódigosRetorno!$A$1:$B$1779,2,FALSE)</f>
        <v>El dato ingresado como atributo @listAgencyName es incorrecto.</v>
      </c>
      <c r="N850" s="580" t="s">
        <v>475</v>
      </c>
      <c r="O850" s="601" t="s">
        <v>185</v>
      </c>
      <c r="P850" s="1358"/>
    </row>
    <row r="851" spans="1:16" s="464" customFormat="1" ht="48" x14ac:dyDescent="0.25">
      <c r="A851" s="1357"/>
      <c r="B851" s="1542"/>
      <c r="C851" s="1544"/>
      <c r="D851" s="1545"/>
      <c r="E851" s="1545"/>
      <c r="F851" s="1691"/>
      <c r="G851" s="601" t="s">
        <v>4579</v>
      </c>
      <c r="H851" s="603" t="s">
        <v>4424</v>
      </c>
      <c r="I851" s="582" t="s">
        <v>4420</v>
      </c>
      <c r="J851" s="581" t="s">
        <v>5002</v>
      </c>
      <c r="K851" s="597" t="s">
        <v>1175</v>
      </c>
      <c r="L851" s="596" t="s">
        <v>4935</v>
      </c>
      <c r="M851" s="581" t="str">
        <f>VLOOKUP(L851,CódigosRetorno!$A$1:$B$1779,2,FALSE)</f>
        <v>El dato ingresado como atributo @listURI es incorrecto.</v>
      </c>
      <c r="N851" s="580" t="s">
        <v>475</v>
      </c>
      <c r="O851" s="601" t="s">
        <v>185</v>
      </c>
      <c r="P851" s="1358"/>
    </row>
    <row r="852" spans="1:16" s="464" customFormat="1" ht="36" x14ac:dyDescent="0.25">
      <c r="A852" s="1357"/>
      <c r="B852" s="1542"/>
      <c r="C852" s="1544"/>
      <c r="D852" s="1545"/>
      <c r="E852" s="1545"/>
      <c r="F852" s="1691" t="s">
        <v>5598</v>
      </c>
      <c r="G852" s="1691" t="s">
        <v>5597</v>
      </c>
      <c r="H852" s="1544" t="s">
        <v>4801</v>
      </c>
      <c r="I852" s="1542">
        <v>1</v>
      </c>
      <c r="J852" s="1279" t="s">
        <v>6560</v>
      </c>
      <c r="K852" s="738" t="s">
        <v>201</v>
      </c>
      <c r="L852" s="733" t="s">
        <v>4315</v>
      </c>
      <c r="M852" s="581" t="str">
        <f>VLOOKUP(L852,CódigosRetorno!$A$1:$B$1779,2,FALSE)</f>
        <v>El XML no contiene tag o no existe información del valor del concepto por linea.</v>
      </c>
      <c r="N852" s="580" t="s">
        <v>475</v>
      </c>
      <c r="O852" s="601" t="s">
        <v>185</v>
      </c>
      <c r="P852" s="1358"/>
    </row>
    <row r="853" spans="1:16" s="464" customFormat="1" ht="48" x14ac:dyDescent="0.25">
      <c r="A853" s="1357"/>
      <c r="B853" s="1542"/>
      <c r="C853" s="1544"/>
      <c r="D853" s="1545"/>
      <c r="E853" s="1545"/>
      <c r="F853" s="1691"/>
      <c r="G853" s="1691"/>
      <c r="H853" s="1544"/>
      <c r="I853" s="1542"/>
      <c r="J853" s="581" t="s">
        <v>5090</v>
      </c>
      <c r="K853" s="580" t="s">
        <v>1175</v>
      </c>
      <c r="L853" s="597" t="s">
        <v>5315</v>
      </c>
      <c r="M853" s="581" t="str">
        <f>VLOOKUP(L853,CódigosRetorno!$A$1:$B$1779,2,FALSE)</f>
        <v>El dato ingresado como valor del concepto de la linea no cumple con el formato establecido.</v>
      </c>
      <c r="N853" s="580" t="s">
        <v>475</v>
      </c>
      <c r="O853" s="601" t="s">
        <v>185</v>
      </c>
      <c r="P853" s="1358"/>
    </row>
    <row r="854" spans="1:16" s="464" customFormat="1" ht="24" x14ac:dyDescent="0.25">
      <c r="A854" s="1357"/>
      <c r="B854" s="1542"/>
      <c r="C854" s="1544"/>
      <c r="D854" s="1545"/>
      <c r="E854" s="1545"/>
      <c r="F854" s="1691"/>
      <c r="G854" s="1691"/>
      <c r="H854" s="1544"/>
      <c r="I854" s="1542"/>
      <c r="J854" s="731" t="s">
        <v>6128</v>
      </c>
      <c r="K854" s="580" t="s">
        <v>1175</v>
      </c>
      <c r="L854" s="597" t="s">
        <v>5315</v>
      </c>
      <c r="M854" s="581" t="str">
        <f>VLOOKUP(L854,CódigosRetorno!$A$1:$B$1779,2,FALSE)</f>
        <v>El dato ingresado como valor del concepto de la linea no cumple con el formato establecido.</v>
      </c>
      <c r="N854" s="580" t="s">
        <v>475</v>
      </c>
      <c r="O854" s="601" t="s">
        <v>185</v>
      </c>
      <c r="P854" s="1358"/>
    </row>
    <row r="855" spans="1:16" s="464" customFormat="1" ht="24" x14ac:dyDescent="0.25">
      <c r="A855" s="1357"/>
      <c r="B855" s="1542"/>
      <c r="C855" s="1544"/>
      <c r="D855" s="1545"/>
      <c r="E855" s="1545"/>
      <c r="F855" s="1691"/>
      <c r="G855" s="1691"/>
      <c r="H855" s="1544"/>
      <c r="I855" s="1542"/>
      <c r="J855" s="731" t="s">
        <v>6129</v>
      </c>
      <c r="K855" s="580" t="s">
        <v>1175</v>
      </c>
      <c r="L855" s="597" t="s">
        <v>5315</v>
      </c>
      <c r="M855" s="581" t="str">
        <f>VLOOKUP(L855,CódigosRetorno!$A$1:$B$1779,2,FALSE)</f>
        <v>El dato ingresado como valor del concepto de la linea no cumple con el formato establecido.</v>
      </c>
      <c r="N855" s="580" t="s">
        <v>475</v>
      </c>
      <c r="O855" s="601" t="s">
        <v>185</v>
      </c>
      <c r="P855" s="1358"/>
    </row>
    <row r="856" spans="1:16" s="464" customFormat="1" ht="48" x14ac:dyDescent="0.25">
      <c r="A856" s="1357"/>
      <c r="B856" s="1542"/>
      <c r="C856" s="1544"/>
      <c r="D856" s="1545"/>
      <c r="E856" s="1545"/>
      <c r="F856" s="1691"/>
      <c r="G856" s="1691"/>
      <c r="H856" s="1544"/>
      <c r="I856" s="1542"/>
      <c r="J856" s="731" t="s">
        <v>6130</v>
      </c>
      <c r="K856" s="580" t="s">
        <v>1175</v>
      </c>
      <c r="L856" s="597" t="s">
        <v>5315</v>
      </c>
      <c r="M856" s="581" t="str">
        <f>VLOOKUP(L856,CódigosRetorno!$A$1:$B$1779,2,FALSE)</f>
        <v>El dato ingresado como valor del concepto de la linea no cumple con el formato establecido.</v>
      </c>
      <c r="N856" s="580" t="s">
        <v>475</v>
      </c>
      <c r="O856" s="601" t="s">
        <v>185</v>
      </c>
      <c r="P856" s="1358"/>
    </row>
    <row r="857" spans="1:16" s="464" customFormat="1" ht="24" x14ac:dyDescent="0.25">
      <c r="A857" s="1357"/>
      <c r="B857" s="1542"/>
      <c r="C857" s="1544"/>
      <c r="D857" s="1545"/>
      <c r="E857" s="1545"/>
      <c r="F857" s="1691"/>
      <c r="G857" s="1691"/>
      <c r="H857" s="1544"/>
      <c r="I857" s="1542"/>
      <c r="J857" s="731" t="s">
        <v>6131</v>
      </c>
      <c r="K857" s="580" t="s">
        <v>1175</v>
      </c>
      <c r="L857" s="597" t="s">
        <v>5315</v>
      </c>
      <c r="M857" s="581" t="str">
        <f>VLOOKUP(L857,CódigosRetorno!$A$1:$B$1779,2,FALSE)</f>
        <v>El dato ingresado como valor del concepto de la linea no cumple con el formato establecido.</v>
      </c>
      <c r="N857" s="580" t="s">
        <v>475</v>
      </c>
      <c r="O857" s="601" t="s">
        <v>185</v>
      </c>
      <c r="P857" s="1358"/>
    </row>
    <row r="858" spans="1:16" s="464" customFormat="1" ht="48" x14ac:dyDescent="0.25">
      <c r="A858" s="1357"/>
      <c r="B858" s="1542"/>
      <c r="C858" s="1544"/>
      <c r="D858" s="1545"/>
      <c r="E858" s="1545"/>
      <c r="F858" s="1691"/>
      <c r="G858" s="1691"/>
      <c r="H858" s="1544"/>
      <c r="I858" s="1542"/>
      <c r="J858" s="731" t="s">
        <v>6132</v>
      </c>
      <c r="K858" s="580" t="s">
        <v>1175</v>
      </c>
      <c r="L858" s="597" t="s">
        <v>5315</v>
      </c>
      <c r="M858" s="581" t="str">
        <f>VLOOKUP(L858,CódigosRetorno!$A$1:$B$1779,2,FALSE)</f>
        <v>El dato ingresado como valor del concepto de la linea no cumple con el formato establecido.</v>
      </c>
      <c r="N858" s="580" t="s">
        <v>475</v>
      </c>
      <c r="O858" s="601" t="s">
        <v>185</v>
      </c>
      <c r="P858" s="1358"/>
    </row>
    <row r="859" spans="1:16" s="464" customFormat="1" ht="48" x14ac:dyDescent="0.25">
      <c r="A859" s="1357"/>
      <c r="B859" s="1542"/>
      <c r="C859" s="1544"/>
      <c r="D859" s="1545"/>
      <c r="E859" s="1545"/>
      <c r="F859" s="1691"/>
      <c r="G859" s="1691"/>
      <c r="H859" s="1544"/>
      <c r="I859" s="1542"/>
      <c r="J859" s="731" t="s">
        <v>6133</v>
      </c>
      <c r="K859" s="580" t="s">
        <v>1175</v>
      </c>
      <c r="L859" s="597" t="s">
        <v>5315</v>
      </c>
      <c r="M859" s="581" t="str">
        <f>VLOOKUP(L859,CódigosRetorno!$A$1:$B$1779,2,FALSE)</f>
        <v>El dato ingresado como valor del concepto de la linea no cumple con el formato establecido.</v>
      </c>
      <c r="N859" s="580" t="s">
        <v>475</v>
      </c>
      <c r="O859" s="601" t="s">
        <v>185</v>
      </c>
      <c r="P859" s="1358"/>
    </row>
    <row r="860" spans="1:16" s="464" customFormat="1" ht="48" x14ac:dyDescent="0.25">
      <c r="A860" s="1357"/>
      <c r="B860" s="1542"/>
      <c r="C860" s="1544"/>
      <c r="D860" s="1545"/>
      <c r="E860" s="1545"/>
      <c r="F860" s="1691"/>
      <c r="G860" s="1691"/>
      <c r="H860" s="1544"/>
      <c r="I860" s="1542"/>
      <c r="J860" s="731" t="s">
        <v>6134</v>
      </c>
      <c r="K860" s="580" t="s">
        <v>1175</v>
      </c>
      <c r="L860" s="597" t="s">
        <v>5315</v>
      </c>
      <c r="M860" s="581" t="str">
        <f>VLOOKUP(L860,CódigosRetorno!$A$1:$B$1779,2,FALSE)</f>
        <v>El dato ingresado como valor del concepto de la linea no cumple con el formato establecido.</v>
      </c>
      <c r="N860" s="580" t="s">
        <v>475</v>
      </c>
      <c r="O860" s="601" t="s">
        <v>185</v>
      </c>
      <c r="P860" s="1358"/>
    </row>
    <row r="861" spans="1:16" s="464" customFormat="1" ht="36" x14ac:dyDescent="0.25">
      <c r="A861" s="1357"/>
      <c r="B861" s="1545">
        <v>146</v>
      </c>
      <c r="C861" s="1544" t="s">
        <v>5404</v>
      </c>
      <c r="D861" s="1545" t="s">
        <v>15</v>
      </c>
      <c r="E861" s="1545" t="s">
        <v>9</v>
      </c>
      <c r="F861" s="597" t="s">
        <v>5</v>
      </c>
      <c r="G861" s="582"/>
      <c r="H861" s="581" t="s">
        <v>4712</v>
      </c>
      <c r="I861" s="582">
        <v>1</v>
      </c>
      <c r="J861" s="731" t="s">
        <v>5837</v>
      </c>
      <c r="K861" s="580" t="s">
        <v>1175</v>
      </c>
      <c r="L861" s="597" t="s">
        <v>4383</v>
      </c>
      <c r="M861" s="581" t="str">
        <f>VLOOKUP(L861,CódigosRetorno!$A$1:$B$1779,2,FALSE)</f>
        <v>No existe información en el nombre del concepto.</v>
      </c>
      <c r="N861" s="580" t="s">
        <v>475</v>
      </c>
      <c r="O861" s="601" t="s">
        <v>185</v>
      </c>
      <c r="P861" s="1358"/>
    </row>
    <row r="862" spans="1:16" s="464" customFormat="1" ht="36" x14ac:dyDescent="0.25">
      <c r="A862" s="1357"/>
      <c r="B862" s="1545"/>
      <c r="C862" s="1544"/>
      <c r="D862" s="1545"/>
      <c r="E862" s="1545"/>
      <c r="F862" s="1691" t="s">
        <v>44</v>
      </c>
      <c r="G862" s="1545" t="s">
        <v>4576</v>
      </c>
      <c r="H862" s="1544" t="s">
        <v>4713</v>
      </c>
      <c r="I862" s="1542">
        <v>1</v>
      </c>
      <c r="J862" s="581" t="s">
        <v>5461</v>
      </c>
      <c r="K862" s="580" t="s">
        <v>1175</v>
      </c>
      <c r="L862" s="597" t="s">
        <v>5293</v>
      </c>
      <c r="M862" s="581" t="str">
        <f>VLOOKUP(L862,CódigosRetorno!$A$1:$B$1779,2,FALSE)</f>
        <v>El dato ingresado como codigo de identificación de concepto tributario no es valido (catalogo nro 55)</v>
      </c>
      <c r="N862" s="580" t="s">
        <v>475</v>
      </c>
      <c r="O862" s="582" t="s">
        <v>5675</v>
      </c>
      <c r="P862" s="1358"/>
    </row>
    <row r="863" spans="1:16" s="464" customFormat="1" ht="36" x14ac:dyDescent="0.25">
      <c r="A863" s="1357"/>
      <c r="B863" s="1545"/>
      <c r="C863" s="1544"/>
      <c r="D863" s="1545"/>
      <c r="E863" s="1545"/>
      <c r="F863" s="1691"/>
      <c r="G863" s="1545"/>
      <c r="H863" s="1544"/>
      <c r="I863" s="1542"/>
      <c r="J863" s="581" t="s">
        <v>5724</v>
      </c>
      <c r="K863" s="580" t="s">
        <v>201</v>
      </c>
      <c r="L863" s="597" t="s">
        <v>5371</v>
      </c>
      <c r="M863" s="581" t="str">
        <f>VLOOKUP(L863,CódigosRetorno!$A$1:$B$1779,2,FALSE)</f>
        <v>El XML no contiene el tag de BVME transporte ferroviario: Servicio transporte: Fecha programada de inicio de viaje</v>
      </c>
      <c r="N863" s="580" t="s">
        <v>475</v>
      </c>
      <c r="O863" s="582" t="s">
        <v>185</v>
      </c>
      <c r="P863" s="1358"/>
    </row>
    <row r="864" spans="1:16" s="464" customFormat="1" ht="24" x14ac:dyDescent="0.25">
      <c r="A864" s="1357"/>
      <c r="B864" s="1545"/>
      <c r="C864" s="1544"/>
      <c r="D864" s="1545"/>
      <c r="E864" s="1545"/>
      <c r="F864" s="1691"/>
      <c r="G864" s="582" t="s">
        <v>4578</v>
      </c>
      <c r="H864" s="581" t="s">
        <v>4422</v>
      </c>
      <c r="I864" s="582" t="s">
        <v>4420</v>
      </c>
      <c r="J864" s="581" t="s">
        <v>5001</v>
      </c>
      <c r="K864" s="580" t="s">
        <v>1175</v>
      </c>
      <c r="L864" s="597" t="s">
        <v>4934</v>
      </c>
      <c r="M864" s="581" t="str">
        <f>VLOOKUP(L864,CódigosRetorno!$A$1:$B$1779,2,FALSE)</f>
        <v>El dato ingresado como atributo @listName es incorrecto.</v>
      </c>
      <c r="N864" s="580" t="s">
        <v>475</v>
      </c>
      <c r="O864" s="601" t="s">
        <v>185</v>
      </c>
      <c r="P864" s="1358"/>
    </row>
    <row r="865" spans="1:16" s="464" customFormat="1" ht="24" x14ac:dyDescent="0.25">
      <c r="A865" s="1357"/>
      <c r="B865" s="1545"/>
      <c r="C865" s="1544"/>
      <c r="D865" s="1545"/>
      <c r="E865" s="1545"/>
      <c r="F865" s="1691"/>
      <c r="G865" s="582" t="s">
        <v>4418</v>
      </c>
      <c r="H865" s="581" t="s">
        <v>4419</v>
      </c>
      <c r="I865" s="582" t="s">
        <v>4420</v>
      </c>
      <c r="J865" s="581" t="s">
        <v>4931</v>
      </c>
      <c r="K865" s="597" t="s">
        <v>1175</v>
      </c>
      <c r="L865" s="596" t="s">
        <v>4933</v>
      </c>
      <c r="M865" s="581" t="str">
        <f>VLOOKUP(L865,CódigosRetorno!$A$1:$B$1779,2,FALSE)</f>
        <v>El dato ingresado como atributo @listAgencyName es incorrecto.</v>
      </c>
      <c r="N865" s="580" t="s">
        <v>475</v>
      </c>
      <c r="O865" s="601" t="s">
        <v>185</v>
      </c>
      <c r="P865" s="1358"/>
    </row>
    <row r="866" spans="1:16" s="464" customFormat="1" ht="48" x14ac:dyDescent="0.25">
      <c r="A866" s="1357"/>
      <c r="B866" s="1545"/>
      <c r="C866" s="1544"/>
      <c r="D866" s="1545"/>
      <c r="E866" s="1545"/>
      <c r="F866" s="1691"/>
      <c r="G866" s="601" t="s">
        <v>4579</v>
      </c>
      <c r="H866" s="603" t="s">
        <v>4424</v>
      </c>
      <c r="I866" s="582" t="s">
        <v>4420</v>
      </c>
      <c r="J866" s="581" t="s">
        <v>5002</v>
      </c>
      <c r="K866" s="597" t="s">
        <v>1175</v>
      </c>
      <c r="L866" s="596" t="s">
        <v>4935</v>
      </c>
      <c r="M866" s="581" t="str">
        <f>VLOOKUP(L866,CódigosRetorno!$A$1:$B$1779,2,FALSE)</f>
        <v>El dato ingresado como atributo @listURI es incorrecto.</v>
      </c>
      <c r="N866" s="580" t="s">
        <v>475</v>
      </c>
      <c r="O866" s="601" t="s">
        <v>185</v>
      </c>
      <c r="P866" s="1358"/>
    </row>
    <row r="867" spans="1:16" s="464" customFormat="1" ht="36" x14ac:dyDescent="0.25">
      <c r="A867" s="1357"/>
      <c r="B867" s="1545"/>
      <c r="C867" s="1544"/>
      <c r="D867" s="1545"/>
      <c r="E867" s="1545"/>
      <c r="F867" s="597" t="s">
        <v>148</v>
      </c>
      <c r="G867" s="597" t="s">
        <v>25</v>
      </c>
      <c r="H867" s="581" t="s">
        <v>4802</v>
      </c>
      <c r="I867" s="582">
        <v>1</v>
      </c>
      <c r="J867" s="581" t="s">
        <v>4803</v>
      </c>
      <c r="K867" s="580" t="s">
        <v>201</v>
      </c>
      <c r="L867" s="597" t="s">
        <v>4316</v>
      </c>
      <c r="M867" s="581" t="str">
        <f>VLOOKUP(L867,CódigosRetorno!$A$1:$B$1779,2,FALSE)</f>
        <v>El XML no contiene tag de la fecha del concepto por linea.</v>
      </c>
      <c r="N867" s="580" t="s">
        <v>475</v>
      </c>
      <c r="O867" s="601" t="s">
        <v>185</v>
      </c>
      <c r="P867" s="1358"/>
    </row>
    <row r="868" spans="1:16" s="464" customFormat="1" ht="36" x14ac:dyDescent="0.25">
      <c r="A868" s="1357"/>
      <c r="B868" s="1545">
        <f>B861+1</f>
        <v>147</v>
      </c>
      <c r="C868" s="1544" t="s">
        <v>4804</v>
      </c>
      <c r="D868" s="1545" t="s">
        <v>15</v>
      </c>
      <c r="E868" s="1545" t="s">
        <v>9</v>
      </c>
      <c r="F868" s="597" t="s">
        <v>5</v>
      </c>
      <c r="G868" s="582"/>
      <c r="H868" s="581" t="s">
        <v>4712</v>
      </c>
      <c r="I868" s="582">
        <v>1</v>
      </c>
      <c r="J868" s="731" t="s">
        <v>5837</v>
      </c>
      <c r="K868" s="580" t="s">
        <v>1175</v>
      </c>
      <c r="L868" s="597" t="s">
        <v>4383</v>
      </c>
      <c r="M868" s="581" t="str">
        <f>VLOOKUP(L868,CódigosRetorno!$A$1:$B$1779,2,FALSE)</f>
        <v>No existe información en el nombre del concepto.</v>
      </c>
      <c r="N868" s="580" t="s">
        <v>475</v>
      </c>
      <c r="O868" s="601" t="s">
        <v>185</v>
      </c>
      <c r="P868" s="1358"/>
    </row>
    <row r="869" spans="1:16" s="464" customFormat="1" ht="36" x14ac:dyDescent="0.25">
      <c r="A869" s="1357"/>
      <c r="B869" s="1545"/>
      <c r="C869" s="1544"/>
      <c r="D869" s="1545"/>
      <c r="E869" s="1545"/>
      <c r="F869" s="1691" t="s">
        <v>44</v>
      </c>
      <c r="G869" s="1545" t="s">
        <v>4576</v>
      </c>
      <c r="H869" s="1544" t="s">
        <v>4713</v>
      </c>
      <c r="I869" s="1542">
        <v>1</v>
      </c>
      <c r="J869" s="581" t="s">
        <v>5461</v>
      </c>
      <c r="K869" s="580" t="s">
        <v>1175</v>
      </c>
      <c r="L869" s="597" t="s">
        <v>5293</v>
      </c>
      <c r="M869" s="581" t="str">
        <f>VLOOKUP(L869,CódigosRetorno!$A$1:$B$1779,2,FALSE)</f>
        <v>El dato ingresado como codigo de identificación de concepto tributario no es valido (catalogo nro 55)</v>
      </c>
      <c r="N869" s="580" t="s">
        <v>475</v>
      </c>
      <c r="O869" s="582" t="s">
        <v>5675</v>
      </c>
      <c r="P869" s="1358"/>
    </row>
    <row r="870" spans="1:16" s="464" customFormat="1" ht="36" x14ac:dyDescent="0.25">
      <c r="A870" s="1357"/>
      <c r="B870" s="1545"/>
      <c r="C870" s="1544"/>
      <c r="D870" s="1545"/>
      <c r="E870" s="1545"/>
      <c r="F870" s="1691"/>
      <c r="G870" s="1545"/>
      <c r="H870" s="1544"/>
      <c r="I870" s="1542"/>
      <c r="J870" s="581" t="s">
        <v>6135</v>
      </c>
      <c r="K870" s="580" t="s">
        <v>201</v>
      </c>
      <c r="L870" s="597" t="s">
        <v>5370</v>
      </c>
      <c r="M870" s="581" t="str">
        <f>VLOOKUP(L870,CódigosRetorno!$A$1:$B$1779,2,FALSE)</f>
        <v>El XML no contiene el tag de BVME transporte ferroviario: Servicio transporte: Hora programada de inicio de viaje</v>
      </c>
      <c r="N870" s="580" t="s">
        <v>475</v>
      </c>
      <c r="O870" s="601" t="s">
        <v>185</v>
      </c>
      <c r="P870" s="1358"/>
    </row>
    <row r="871" spans="1:16" s="464" customFormat="1" ht="24" x14ac:dyDescent="0.25">
      <c r="A871" s="1357"/>
      <c r="B871" s="1545"/>
      <c r="C871" s="1544"/>
      <c r="D871" s="1545"/>
      <c r="E871" s="1545"/>
      <c r="F871" s="1691"/>
      <c r="G871" s="582" t="s">
        <v>4578</v>
      </c>
      <c r="H871" s="581" t="s">
        <v>4422</v>
      </c>
      <c r="I871" s="582" t="s">
        <v>4420</v>
      </c>
      <c r="J871" s="581" t="s">
        <v>5001</v>
      </c>
      <c r="K871" s="580" t="s">
        <v>1175</v>
      </c>
      <c r="L871" s="597" t="s">
        <v>4934</v>
      </c>
      <c r="M871" s="581" t="str">
        <f>VLOOKUP(L871,CódigosRetorno!$A$1:$B$1779,2,FALSE)</f>
        <v>El dato ingresado como atributo @listName es incorrecto.</v>
      </c>
      <c r="N871" s="580" t="s">
        <v>475</v>
      </c>
      <c r="O871" s="601" t="s">
        <v>185</v>
      </c>
      <c r="P871" s="1358"/>
    </row>
    <row r="872" spans="1:16" s="464" customFormat="1" ht="24" x14ac:dyDescent="0.25">
      <c r="A872" s="1357"/>
      <c r="B872" s="1545"/>
      <c r="C872" s="1544"/>
      <c r="D872" s="1545"/>
      <c r="E872" s="1545"/>
      <c r="F872" s="1691"/>
      <c r="G872" s="582" t="s">
        <v>4418</v>
      </c>
      <c r="H872" s="581" t="s">
        <v>4419</v>
      </c>
      <c r="I872" s="582" t="s">
        <v>4420</v>
      </c>
      <c r="J872" s="581" t="s">
        <v>4931</v>
      </c>
      <c r="K872" s="597" t="s">
        <v>1175</v>
      </c>
      <c r="L872" s="596" t="s">
        <v>4933</v>
      </c>
      <c r="M872" s="581" t="str">
        <f>VLOOKUP(L872,CódigosRetorno!$A$1:$B$1779,2,FALSE)</f>
        <v>El dato ingresado como atributo @listAgencyName es incorrecto.</v>
      </c>
      <c r="N872" s="580" t="s">
        <v>475</v>
      </c>
      <c r="O872" s="601" t="s">
        <v>185</v>
      </c>
      <c r="P872" s="1358"/>
    </row>
    <row r="873" spans="1:16" s="464" customFormat="1" ht="48" x14ac:dyDescent="0.25">
      <c r="A873" s="1357"/>
      <c r="B873" s="1545"/>
      <c r="C873" s="1544"/>
      <c r="D873" s="1545"/>
      <c r="E873" s="1545"/>
      <c r="F873" s="1691"/>
      <c r="G873" s="601" t="s">
        <v>4579</v>
      </c>
      <c r="H873" s="603" t="s">
        <v>4424</v>
      </c>
      <c r="I873" s="582" t="s">
        <v>4420</v>
      </c>
      <c r="J873" s="581" t="s">
        <v>5002</v>
      </c>
      <c r="K873" s="597" t="s">
        <v>1175</v>
      </c>
      <c r="L873" s="596" t="s">
        <v>4935</v>
      </c>
      <c r="M873" s="581" t="str">
        <f>VLOOKUP(L873,CódigosRetorno!$A$1:$B$1779,2,FALSE)</f>
        <v>El dato ingresado como atributo @listURI es incorrecto.</v>
      </c>
      <c r="N873" s="580" t="s">
        <v>475</v>
      </c>
      <c r="O873" s="601" t="s">
        <v>185</v>
      </c>
      <c r="P873" s="1358"/>
    </row>
    <row r="874" spans="1:16" s="464" customFormat="1" ht="36" x14ac:dyDescent="0.25">
      <c r="A874" s="1357"/>
      <c r="B874" s="1545"/>
      <c r="C874" s="1544"/>
      <c r="D874" s="1545"/>
      <c r="E874" s="1545"/>
      <c r="F874" s="597" t="s">
        <v>181</v>
      </c>
      <c r="G874" s="597" t="s">
        <v>2980</v>
      </c>
      <c r="H874" s="581" t="s">
        <v>4805</v>
      </c>
      <c r="I874" s="582">
        <v>1</v>
      </c>
      <c r="J874" s="731" t="s">
        <v>5869</v>
      </c>
      <c r="K874" s="580" t="s">
        <v>201</v>
      </c>
      <c r="L874" s="597" t="s">
        <v>5376</v>
      </c>
      <c r="M874" s="581" t="str">
        <f>VLOOKUP(L874,CódigosRetorno!$A$1:$B$1779,2,FALSE)</f>
        <v>El XML no contiene tag de la Hora del concepto por linea.</v>
      </c>
      <c r="N874" s="580" t="s">
        <v>475</v>
      </c>
      <c r="O874" s="601" t="s">
        <v>185</v>
      </c>
      <c r="P874" s="1358"/>
    </row>
    <row r="875" spans="1:16" s="464" customFormat="1" ht="36" x14ac:dyDescent="0.25">
      <c r="A875" s="1357"/>
      <c r="B875" s="1542">
        <f>B868+1</f>
        <v>148</v>
      </c>
      <c r="C875" s="1544" t="s">
        <v>4806</v>
      </c>
      <c r="D875" s="1545" t="s">
        <v>3</v>
      </c>
      <c r="E875" s="1545" t="s">
        <v>9</v>
      </c>
      <c r="F875" s="1542" t="s">
        <v>13</v>
      </c>
      <c r="G875" s="1545" t="s">
        <v>4807</v>
      </c>
      <c r="H875" s="1544" t="s">
        <v>4808</v>
      </c>
      <c r="I875" s="1542">
        <v>1</v>
      </c>
      <c r="J875" s="581" t="s">
        <v>5715</v>
      </c>
      <c r="K875" s="580" t="s">
        <v>201</v>
      </c>
      <c r="L875" s="597" t="s">
        <v>5377</v>
      </c>
      <c r="M875" s="581" t="str">
        <f>VLOOKUP(L875,CódigosRetorno!$A$1:$B$1779,2,FALSE)</f>
        <v>El XML no contiene el tag de BVME transporte ferroviario: Servicio transporte: Forma de Pago</v>
      </c>
      <c r="N875" s="580" t="s">
        <v>475</v>
      </c>
      <c r="O875" s="601" t="s">
        <v>185</v>
      </c>
      <c r="P875" s="1358"/>
    </row>
    <row r="876" spans="1:16" s="464" customFormat="1" ht="36" x14ac:dyDescent="0.25">
      <c r="A876" s="1357"/>
      <c r="B876" s="1542"/>
      <c r="C876" s="1544"/>
      <c r="D876" s="1545"/>
      <c r="E876" s="1545"/>
      <c r="F876" s="1542"/>
      <c r="G876" s="1545"/>
      <c r="H876" s="1544"/>
      <c r="I876" s="1542"/>
      <c r="J876" s="581" t="s">
        <v>5461</v>
      </c>
      <c r="K876" s="580" t="s">
        <v>201</v>
      </c>
      <c r="L876" s="597" t="s">
        <v>5378</v>
      </c>
      <c r="M876" s="581" t="str">
        <f>VLOOKUP(L876,CódigosRetorno!$A$1:$B$1779,2,FALSE)</f>
        <v>El dato ingreso como Servicio transporte: Forma de Pago no corresponde al valor esperado (catalogo nro 59)</v>
      </c>
      <c r="N876" s="580" t="s">
        <v>475</v>
      </c>
      <c r="O876" s="582" t="s">
        <v>5687</v>
      </c>
      <c r="P876" s="1358"/>
    </row>
    <row r="877" spans="1:16" s="464" customFormat="1" ht="24" x14ac:dyDescent="0.25">
      <c r="A877" s="1357"/>
      <c r="B877" s="1542"/>
      <c r="C877" s="1544"/>
      <c r="D877" s="1545"/>
      <c r="E877" s="1545"/>
      <c r="F877" s="1542"/>
      <c r="G877" s="1139" t="s">
        <v>6390</v>
      </c>
      <c r="H877" s="581" t="s">
        <v>4422</v>
      </c>
      <c r="I877" s="582" t="s">
        <v>4420</v>
      </c>
      <c r="J877" s="1131" t="s">
        <v>6391</v>
      </c>
      <c r="K877" s="580" t="s">
        <v>1175</v>
      </c>
      <c r="L877" s="597" t="s">
        <v>4934</v>
      </c>
      <c r="M877" s="581" t="str">
        <f>VLOOKUP(L877,CódigosRetorno!$A$1:$B$1779,2,FALSE)</f>
        <v>El dato ingresado como atributo @listName es incorrecto.</v>
      </c>
      <c r="N877" s="580" t="s">
        <v>475</v>
      </c>
      <c r="O877" s="601" t="s">
        <v>185</v>
      </c>
      <c r="P877" s="1358"/>
    </row>
    <row r="878" spans="1:16" s="464" customFormat="1" ht="24" x14ac:dyDescent="0.25">
      <c r="A878" s="1357"/>
      <c r="B878" s="1542"/>
      <c r="C878" s="1544"/>
      <c r="D878" s="1545"/>
      <c r="E878" s="1545"/>
      <c r="F878" s="1542"/>
      <c r="G878" s="582" t="s">
        <v>4418</v>
      </c>
      <c r="H878" s="581" t="s">
        <v>4419</v>
      </c>
      <c r="I878" s="582" t="s">
        <v>4420</v>
      </c>
      <c r="J878" s="581" t="s">
        <v>4931</v>
      </c>
      <c r="K878" s="597" t="s">
        <v>1175</v>
      </c>
      <c r="L878" s="596" t="s">
        <v>4933</v>
      </c>
      <c r="M878" s="581" t="str">
        <f>VLOOKUP(L878,CódigosRetorno!$A$1:$B$1779,2,FALSE)</f>
        <v>El dato ingresado como atributo @listAgencyName es incorrecto.</v>
      </c>
      <c r="N878" s="580" t="s">
        <v>475</v>
      </c>
      <c r="O878" s="601" t="s">
        <v>185</v>
      </c>
      <c r="P878" s="1358"/>
    </row>
    <row r="879" spans="1:16" s="464" customFormat="1" ht="48" x14ac:dyDescent="0.25">
      <c r="A879" s="1357"/>
      <c r="B879" s="1542"/>
      <c r="C879" s="1544"/>
      <c r="D879" s="1545"/>
      <c r="E879" s="1545"/>
      <c r="F879" s="1542"/>
      <c r="G879" s="601" t="s">
        <v>4809</v>
      </c>
      <c r="H879" s="603" t="s">
        <v>4424</v>
      </c>
      <c r="I879" s="582" t="s">
        <v>4420</v>
      </c>
      <c r="J879" s="1131" t="s">
        <v>5480</v>
      </c>
      <c r="K879" s="597" t="s">
        <v>1175</v>
      </c>
      <c r="L879" s="596" t="s">
        <v>4935</v>
      </c>
      <c r="M879" s="581" t="str">
        <f>VLOOKUP(L879,CódigosRetorno!$A$1:$B$1779,2,FALSE)</f>
        <v>El dato ingresado como atributo @listURI es incorrecto.</v>
      </c>
      <c r="N879" s="580" t="s">
        <v>475</v>
      </c>
      <c r="O879" s="601" t="s">
        <v>185</v>
      </c>
      <c r="P879" s="1358"/>
    </row>
    <row r="880" spans="1:16" s="464" customFormat="1" ht="48" x14ac:dyDescent="0.25">
      <c r="A880" s="1357"/>
      <c r="B880" s="582">
        <f>B875+1</f>
        <v>149</v>
      </c>
      <c r="C880" s="581" t="s">
        <v>4810</v>
      </c>
      <c r="D880" s="580" t="s">
        <v>3</v>
      </c>
      <c r="E880" s="580" t="s">
        <v>9</v>
      </c>
      <c r="F880" s="582" t="s">
        <v>18</v>
      </c>
      <c r="G880" s="580"/>
      <c r="H880" s="581" t="s">
        <v>4811</v>
      </c>
      <c r="I880" s="582">
        <v>1</v>
      </c>
      <c r="J880" s="581" t="s">
        <v>5715</v>
      </c>
      <c r="K880" s="580" t="s">
        <v>201</v>
      </c>
      <c r="L880" s="597" t="s">
        <v>5379</v>
      </c>
      <c r="M880" s="581" t="str">
        <f>VLOOKUP(L880,CódigosRetorno!$A$1:$B$1779,2,FALSE)</f>
        <v>El XML no contiene el tag de BVME transporte ferroviario: Servicio de transporte: Número de autorización de la transacción</v>
      </c>
      <c r="N880" s="580" t="s">
        <v>475</v>
      </c>
      <c r="O880" s="601" t="s">
        <v>185</v>
      </c>
      <c r="P880" s="1358"/>
    </row>
    <row r="881" spans="1:16" s="464" customFormat="1" x14ac:dyDescent="0.25">
      <c r="A881" s="1357"/>
      <c r="B881" s="1708" t="s">
        <v>4812</v>
      </c>
      <c r="C881" s="1708"/>
      <c r="D881" s="1708"/>
      <c r="E881" s="1708"/>
      <c r="F881" s="274"/>
      <c r="G881" s="274"/>
      <c r="H881" s="268"/>
      <c r="I881" s="276"/>
      <c r="J881" s="268"/>
      <c r="K881" s="275" t="s">
        <v>185</v>
      </c>
      <c r="L881" s="280" t="s">
        <v>185</v>
      </c>
      <c r="M881" s="268" t="s">
        <v>185</v>
      </c>
      <c r="N881" s="311" t="s">
        <v>185</v>
      </c>
      <c r="O881" s="313" t="s">
        <v>185</v>
      </c>
      <c r="P881" s="1358"/>
    </row>
    <row r="882" spans="1:16" s="464" customFormat="1" ht="36" x14ac:dyDescent="0.25">
      <c r="A882" s="1357"/>
      <c r="B882" s="1542" t="s">
        <v>6829</v>
      </c>
      <c r="C882" s="1544" t="s">
        <v>4813</v>
      </c>
      <c r="D882" s="1545" t="s">
        <v>15</v>
      </c>
      <c r="E882" s="1545" t="s">
        <v>9</v>
      </c>
      <c r="F882" s="597" t="s">
        <v>5</v>
      </c>
      <c r="G882" s="582"/>
      <c r="H882" s="581" t="s">
        <v>4712</v>
      </c>
      <c r="I882" s="582">
        <v>1</v>
      </c>
      <c r="J882" s="731" t="s">
        <v>5837</v>
      </c>
      <c r="K882" s="580" t="s">
        <v>1175</v>
      </c>
      <c r="L882" s="597" t="s">
        <v>4383</v>
      </c>
      <c r="M882" s="581" t="str">
        <f>VLOOKUP(L882,CódigosRetorno!$A$1:$B$1779,2,FALSE)</f>
        <v>No existe información en el nombre del concepto.</v>
      </c>
      <c r="N882" s="580" t="s">
        <v>475</v>
      </c>
      <c r="O882" s="601" t="s">
        <v>185</v>
      </c>
      <c r="P882" s="1358"/>
    </row>
    <row r="883" spans="1:16" s="464" customFormat="1" ht="36" x14ac:dyDescent="0.25">
      <c r="A883" s="1357"/>
      <c r="B883" s="1542"/>
      <c r="C883" s="1544"/>
      <c r="D883" s="1545"/>
      <c r="E883" s="1545"/>
      <c r="F883" s="1691" t="s">
        <v>44</v>
      </c>
      <c r="G883" s="1545" t="s">
        <v>4576</v>
      </c>
      <c r="H883" s="1544" t="s">
        <v>4713</v>
      </c>
      <c r="I883" s="1542">
        <v>1</v>
      </c>
      <c r="J883" s="581" t="s">
        <v>5461</v>
      </c>
      <c r="K883" s="580" t="s">
        <v>1175</v>
      </c>
      <c r="L883" s="597" t="s">
        <v>5293</v>
      </c>
      <c r="M883" s="581" t="str">
        <f>VLOOKUP(L883,CódigosRetorno!$A$1:$B$1779,2,FALSE)</f>
        <v>El dato ingresado como codigo de identificación de concepto tributario no es valido (catalogo nro 55)</v>
      </c>
      <c r="N883" s="580" t="s">
        <v>475</v>
      </c>
      <c r="O883" s="582" t="s">
        <v>5675</v>
      </c>
      <c r="P883" s="1358"/>
    </row>
    <row r="884" spans="1:16" s="464" customFormat="1" ht="24" x14ac:dyDescent="0.25">
      <c r="A884" s="1357"/>
      <c r="B884" s="1542"/>
      <c r="C884" s="1544"/>
      <c r="D884" s="1545"/>
      <c r="E884" s="1545"/>
      <c r="F884" s="1691"/>
      <c r="G884" s="1545"/>
      <c r="H884" s="1544"/>
      <c r="I884" s="1542"/>
      <c r="J884" s="581" t="s">
        <v>5725</v>
      </c>
      <c r="K884" s="580" t="s">
        <v>201</v>
      </c>
      <c r="L884" s="597" t="s">
        <v>5380</v>
      </c>
      <c r="M884" s="581" t="str">
        <f>VLOOKUP(L884,CódigosRetorno!$A$1:$B$1779,2,FALSE)</f>
        <v>El XML no contiene el tag de Regalía Petrolera: Decreto Supremo de aprobación del contrato</v>
      </c>
      <c r="N884" s="580" t="s">
        <v>475</v>
      </c>
      <c r="O884" s="601" t="s">
        <v>185</v>
      </c>
      <c r="P884" s="1358"/>
    </row>
    <row r="885" spans="1:16" s="464" customFormat="1" ht="24" x14ac:dyDescent="0.25">
      <c r="A885" s="1357"/>
      <c r="B885" s="1542"/>
      <c r="C885" s="1544"/>
      <c r="D885" s="1545"/>
      <c r="E885" s="1545"/>
      <c r="F885" s="1691"/>
      <c r="G885" s="1545"/>
      <c r="H885" s="1544"/>
      <c r="I885" s="1542"/>
      <c r="J885" s="581" t="s">
        <v>5726</v>
      </c>
      <c r="K885" s="580" t="s">
        <v>201</v>
      </c>
      <c r="L885" s="597" t="s">
        <v>5413</v>
      </c>
      <c r="M885" s="581" t="str">
        <f>VLOOKUP(L885,CódigosRetorno!$A$1:$B$1779,2,FALSE)</f>
        <v>El XML no contiene el tag de Regalía Petrolera: Area de contrato (Lote)</v>
      </c>
      <c r="N885" s="580" t="s">
        <v>475</v>
      </c>
      <c r="O885" s="601" t="s">
        <v>185</v>
      </c>
      <c r="P885" s="1358"/>
    </row>
    <row r="886" spans="1:16" s="464" customFormat="1" ht="24" x14ac:dyDescent="0.25">
      <c r="A886" s="1357"/>
      <c r="B886" s="1542"/>
      <c r="C886" s="1544"/>
      <c r="D886" s="1545"/>
      <c r="E886" s="1545"/>
      <c r="F886" s="1691"/>
      <c r="G886" s="582" t="s">
        <v>4578</v>
      </c>
      <c r="H886" s="581" t="s">
        <v>4422</v>
      </c>
      <c r="I886" s="582" t="s">
        <v>4420</v>
      </c>
      <c r="J886" s="581" t="s">
        <v>5001</v>
      </c>
      <c r="K886" s="580" t="s">
        <v>1175</v>
      </c>
      <c r="L886" s="597" t="s">
        <v>4934</v>
      </c>
      <c r="M886" s="581" t="str">
        <f>VLOOKUP(L886,CódigosRetorno!$A$1:$B$1779,2,FALSE)</f>
        <v>El dato ingresado como atributo @listName es incorrecto.</v>
      </c>
      <c r="N886" s="580" t="s">
        <v>475</v>
      </c>
      <c r="O886" s="601" t="s">
        <v>185</v>
      </c>
      <c r="P886" s="1358"/>
    </row>
    <row r="887" spans="1:16" s="464" customFormat="1" ht="24" x14ac:dyDescent="0.25">
      <c r="A887" s="1357"/>
      <c r="B887" s="1542"/>
      <c r="C887" s="1544"/>
      <c r="D887" s="1545"/>
      <c r="E887" s="1545"/>
      <c r="F887" s="1691"/>
      <c r="G887" s="582" t="s">
        <v>4418</v>
      </c>
      <c r="H887" s="581" t="s">
        <v>4419</v>
      </c>
      <c r="I887" s="582" t="s">
        <v>4420</v>
      </c>
      <c r="J887" s="581" t="s">
        <v>4931</v>
      </c>
      <c r="K887" s="597" t="s">
        <v>1175</v>
      </c>
      <c r="L887" s="596" t="s">
        <v>4933</v>
      </c>
      <c r="M887" s="581" t="str">
        <f>VLOOKUP(L887,CódigosRetorno!$A$1:$B$1779,2,FALSE)</f>
        <v>El dato ingresado como atributo @listAgencyName es incorrecto.</v>
      </c>
      <c r="N887" s="580" t="s">
        <v>475</v>
      </c>
      <c r="O887" s="601" t="s">
        <v>185</v>
      </c>
      <c r="P887" s="1358"/>
    </row>
    <row r="888" spans="1:16" s="464" customFormat="1" ht="48" x14ac:dyDescent="0.25">
      <c r="A888" s="1357"/>
      <c r="B888" s="1542"/>
      <c r="C888" s="1544"/>
      <c r="D888" s="1545"/>
      <c r="E888" s="1545"/>
      <c r="F888" s="1691"/>
      <c r="G888" s="601" t="s">
        <v>4579</v>
      </c>
      <c r="H888" s="603" t="s">
        <v>4424</v>
      </c>
      <c r="I888" s="582" t="s">
        <v>4420</v>
      </c>
      <c r="J888" s="581" t="s">
        <v>5002</v>
      </c>
      <c r="K888" s="597" t="s">
        <v>1175</v>
      </c>
      <c r="L888" s="596" t="s">
        <v>4935</v>
      </c>
      <c r="M888" s="581" t="str">
        <f>VLOOKUP(L888,CódigosRetorno!$A$1:$B$1779,2,FALSE)</f>
        <v>El dato ingresado como atributo @listURI es incorrecto.</v>
      </c>
      <c r="N888" s="580" t="s">
        <v>475</v>
      </c>
      <c r="O888" s="601" t="s">
        <v>185</v>
      </c>
      <c r="P888" s="1358"/>
    </row>
    <row r="889" spans="1:16" s="464" customFormat="1" ht="24" x14ac:dyDescent="0.25">
      <c r="A889" s="1357"/>
      <c r="B889" s="1542"/>
      <c r="C889" s="1544"/>
      <c r="D889" s="1545"/>
      <c r="E889" s="1545"/>
      <c r="F889" s="1691" t="s">
        <v>5094</v>
      </c>
      <c r="G889" s="1691"/>
      <c r="H889" s="1544" t="s">
        <v>4814</v>
      </c>
      <c r="I889" s="1542">
        <v>1</v>
      </c>
      <c r="J889" s="1279" t="s">
        <v>6561</v>
      </c>
      <c r="K889" s="597" t="s">
        <v>201</v>
      </c>
      <c r="L889" s="596" t="s">
        <v>4315</v>
      </c>
      <c r="M889" s="581" t="str">
        <f>VLOOKUP(L889,CódigosRetorno!$A$1:$B$1779,2,FALSE)</f>
        <v>El XML no contiene tag o no existe información del valor del concepto por linea.</v>
      </c>
      <c r="N889" s="580" t="s">
        <v>475</v>
      </c>
      <c r="O889" s="601" t="s">
        <v>185</v>
      </c>
      <c r="P889" s="1358"/>
    </row>
    <row r="890" spans="1:16" s="464" customFormat="1" ht="48" x14ac:dyDescent="0.25">
      <c r="A890" s="1357"/>
      <c r="B890" s="1542"/>
      <c r="C890" s="1544"/>
      <c r="D890" s="1545"/>
      <c r="E890" s="1545"/>
      <c r="F890" s="1691"/>
      <c r="G890" s="1691"/>
      <c r="H890" s="1544"/>
      <c r="I890" s="1542"/>
      <c r="J890" s="581" t="s">
        <v>6136</v>
      </c>
      <c r="K890" s="580" t="s">
        <v>1175</v>
      </c>
      <c r="L890" s="597" t="s">
        <v>5315</v>
      </c>
      <c r="M890" s="581" t="str">
        <f>VLOOKUP(L890,CódigosRetorno!$A$1:$B$1779,2,FALSE)</f>
        <v>El dato ingresado como valor del concepto de la linea no cumple con el formato establecido.</v>
      </c>
      <c r="N890" s="580" t="s">
        <v>475</v>
      </c>
      <c r="O890" s="601" t="s">
        <v>185</v>
      </c>
      <c r="P890" s="1358"/>
    </row>
    <row r="891" spans="1:16" s="464" customFormat="1" ht="48" x14ac:dyDescent="0.25">
      <c r="A891" s="1357"/>
      <c r="B891" s="1542"/>
      <c r="C891" s="1544"/>
      <c r="D891" s="1545"/>
      <c r="E891" s="1545"/>
      <c r="F891" s="1691"/>
      <c r="G891" s="1691"/>
      <c r="H891" s="1544"/>
      <c r="I891" s="1542"/>
      <c r="J891" s="581" t="s">
        <v>6137</v>
      </c>
      <c r="K891" s="580" t="s">
        <v>1175</v>
      </c>
      <c r="L891" s="597" t="s">
        <v>5315</v>
      </c>
      <c r="M891" s="581" t="str">
        <f>VLOOKUP(L891,CódigosRetorno!$A$1:$B$1779,2,FALSE)</f>
        <v>El dato ingresado como valor del concepto de la linea no cumple con el formato establecido.</v>
      </c>
      <c r="N891" s="580" t="s">
        <v>475</v>
      </c>
      <c r="O891" s="601" t="s">
        <v>185</v>
      </c>
      <c r="P891" s="1358"/>
    </row>
    <row r="892" spans="1:16" s="464" customFormat="1" ht="36" x14ac:dyDescent="0.25">
      <c r="A892" s="1357"/>
      <c r="B892" s="1542">
        <v>152</v>
      </c>
      <c r="C892" s="1544" t="s">
        <v>4815</v>
      </c>
      <c r="D892" s="1545" t="s">
        <v>15</v>
      </c>
      <c r="E892" s="1545" t="s">
        <v>9</v>
      </c>
      <c r="F892" s="597" t="s">
        <v>5</v>
      </c>
      <c r="G892" s="582"/>
      <c r="H892" s="581" t="s">
        <v>4712</v>
      </c>
      <c r="I892" s="582">
        <v>1</v>
      </c>
      <c r="J892" s="731" t="s">
        <v>5837</v>
      </c>
      <c r="K892" s="580" t="s">
        <v>1175</v>
      </c>
      <c r="L892" s="597" t="s">
        <v>4383</v>
      </c>
      <c r="M892" s="581" t="str">
        <f>VLOOKUP(L892,CódigosRetorno!$A$1:$B$1779,2,FALSE)</f>
        <v>No existe información en el nombre del concepto.</v>
      </c>
      <c r="N892" s="580" t="s">
        <v>475</v>
      </c>
      <c r="O892" s="601" t="s">
        <v>185</v>
      </c>
      <c r="P892" s="1358"/>
    </row>
    <row r="893" spans="1:16" s="464" customFormat="1" ht="36" x14ac:dyDescent="0.25">
      <c r="A893" s="1357"/>
      <c r="B893" s="1542"/>
      <c r="C893" s="1544"/>
      <c r="D893" s="1545"/>
      <c r="E893" s="1545"/>
      <c r="F893" s="1691" t="s">
        <v>44</v>
      </c>
      <c r="G893" s="1545" t="s">
        <v>4576</v>
      </c>
      <c r="H893" s="1543" t="s">
        <v>4713</v>
      </c>
      <c r="I893" s="1542">
        <v>1</v>
      </c>
      <c r="J893" s="581" t="s">
        <v>5461</v>
      </c>
      <c r="K893" s="580" t="s">
        <v>1175</v>
      </c>
      <c r="L893" s="597" t="s">
        <v>5293</v>
      </c>
      <c r="M893" s="581" t="str">
        <f>VLOOKUP(L893,CódigosRetorno!$A$1:$B$1779,2,FALSE)</f>
        <v>El dato ingresado como codigo de identificación de concepto tributario no es valido (catalogo nro 55)</v>
      </c>
      <c r="N893" s="580" t="s">
        <v>475</v>
      </c>
      <c r="O893" s="582" t="s">
        <v>5675</v>
      </c>
      <c r="P893" s="1358"/>
    </row>
    <row r="894" spans="1:16" s="464" customFormat="1" ht="24" x14ac:dyDescent="0.25">
      <c r="A894" s="1357"/>
      <c r="B894" s="1542"/>
      <c r="C894" s="1544"/>
      <c r="D894" s="1545"/>
      <c r="E894" s="1545"/>
      <c r="F894" s="1691"/>
      <c r="G894" s="1545"/>
      <c r="H894" s="1543"/>
      <c r="I894" s="1542"/>
      <c r="J894" s="581" t="s">
        <v>5727</v>
      </c>
      <c r="K894" s="597" t="s">
        <v>201</v>
      </c>
      <c r="L894" s="596" t="s">
        <v>5414</v>
      </c>
      <c r="M894" s="581" t="str">
        <f>VLOOKUP(L894,CódigosRetorno!$A$1:$B$1779,2,FALSE)</f>
        <v>El XML no contiene el tag de Regalía Petrolera: Periodo de pago - Fecha de inicio</v>
      </c>
      <c r="N894" s="580" t="s">
        <v>475</v>
      </c>
      <c r="O894" s="601" t="s">
        <v>185</v>
      </c>
      <c r="P894" s="1358"/>
    </row>
    <row r="895" spans="1:16" s="464" customFormat="1" ht="24" x14ac:dyDescent="0.25">
      <c r="A895" s="1357"/>
      <c r="B895" s="1542"/>
      <c r="C895" s="1544"/>
      <c r="D895" s="1545"/>
      <c r="E895" s="1545"/>
      <c r="F895" s="1691"/>
      <c r="G895" s="582" t="s">
        <v>4578</v>
      </c>
      <c r="H895" s="581" t="s">
        <v>4422</v>
      </c>
      <c r="I895" s="582" t="s">
        <v>4420</v>
      </c>
      <c r="J895" s="581" t="s">
        <v>5001</v>
      </c>
      <c r="K895" s="580" t="s">
        <v>1175</v>
      </c>
      <c r="L895" s="597" t="s">
        <v>4934</v>
      </c>
      <c r="M895" s="581" t="str">
        <f>VLOOKUP(L895,CódigosRetorno!$A$1:$B$1779,2,FALSE)</f>
        <v>El dato ingresado como atributo @listName es incorrecto.</v>
      </c>
      <c r="N895" s="580" t="s">
        <v>475</v>
      </c>
      <c r="O895" s="601" t="s">
        <v>185</v>
      </c>
      <c r="P895" s="1358"/>
    </row>
    <row r="896" spans="1:16" s="464" customFormat="1" ht="24" x14ac:dyDescent="0.25">
      <c r="A896" s="1357"/>
      <c r="B896" s="1542"/>
      <c r="C896" s="1544"/>
      <c r="D896" s="1545"/>
      <c r="E896" s="1545"/>
      <c r="F896" s="1691"/>
      <c r="G896" s="582" t="s">
        <v>4418</v>
      </c>
      <c r="H896" s="581" t="s">
        <v>4419</v>
      </c>
      <c r="I896" s="582" t="s">
        <v>4420</v>
      </c>
      <c r="J896" s="581" t="s">
        <v>4931</v>
      </c>
      <c r="K896" s="597" t="s">
        <v>1175</v>
      </c>
      <c r="L896" s="596" t="s">
        <v>4933</v>
      </c>
      <c r="M896" s="581" t="str">
        <f>VLOOKUP(L896,CódigosRetorno!$A$1:$B$1779,2,FALSE)</f>
        <v>El dato ingresado como atributo @listAgencyName es incorrecto.</v>
      </c>
      <c r="N896" s="580" t="s">
        <v>475</v>
      </c>
      <c r="O896" s="601" t="s">
        <v>185</v>
      </c>
      <c r="P896" s="1358"/>
    </row>
    <row r="897" spans="1:16" s="464" customFormat="1" ht="48" x14ac:dyDescent="0.25">
      <c r="A897" s="1357"/>
      <c r="B897" s="1542"/>
      <c r="C897" s="1544"/>
      <c r="D897" s="1545"/>
      <c r="E897" s="1545"/>
      <c r="F897" s="1691"/>
      <c r="G897" s="601" t="s">
        <v>4579</v>
      </c>
      <c r="H897" s="603" t="s">
        <v>4424</v>
      </c>
      <c r="I897" s="582" t="s">
        <v>4420</v>
      </c>
      <c r="J897" s="581" t="s">
        <v>5002</v>
      </c>
      <c r="K897" s="597" t="s">
        <v>1175</v>
      </c>
      <c r="L897" s="596" t="s">
        <v>4935</v>
      </c>
      <c r="M897" s="581" t="str">
        <f>VLOOKUP(L897,CódigosRetorno!$A$1:$B$1779,2,FALSE)</f>
        <v>El dato ingresado como atributo @listURI es incorrecto.</v>
      </c>
      <c r="N897" s="580" t="s">
        <v>475</v>
      </c>
      <c r="O897" s="601" t="s">
        <v>185</v>
      </c>
      <c r="P897" s="1358"/>
    </row>
    <row r="898" spans="1:16" s="464" customFormat="1" ht="36" x14ac:dyDescent="0.25">
      <c r="A898" s="1357"/>
      <c r="B898" s="1542"/>
      <c r="C898" s="1544"/>
      <c r="D898" s="1545"/>
      <c r="E898" s="1545"/>
      <c r="F898" s="597" t="s">
        <v>148</v>
      </c>
      <c r="G898" s="597" t="s">
        <v>25</v>
      </c>
      <c r="H898" s="581" t="s">
        <v>4802</v>
      </c>
      <c r="I898" s="582">
        <v>1</v>
      </c>
      <c r="J898" s="581" t="s">
        <v>5091</v>
      </c>
      <c r="K898" s="580" t="s">
        <v>201</v>
      </c>
      <c r="L898" s="597" t="s">
        <v>4316</v>
      </c>
      <c r="M898" s="581" t="str">
        <f>VLOOKUP(L898,CódigosRetorno!$A$1:$B$1779,2,FALSE)</f>
        <v>El XML no contiene tag de la fecha del concepto por linea.</v>
      </c>
      <c r="N898" s="580" t="s">
        <v>475</v>
      </c>
      <c r="O898" s="601" t="s">
        <v>185</v>
      </c>
      <c r="P898" s="1358"/>
    </row>
    <row r="899" spans="1:16" s="464" customFormat="1" ht="36" x14ac:dyDescent="0.25">
      <c r="A899" s="1357"/>
      <c r="B899" s="1542">
        <f>B892+1</f>
        <v>153</v>
      </c>
      <c r="C899" s="1544" t="s">
        <v>4816</v>
      </c>
      <c r="D899" s="1545" t="s">
        <v>15</v>
      </c>
      <c r="E899" s="1545" t="s">
        <v>9</v>
      </c>
      <c r="F899" s="597" t="s">
        <v>5</v>
      </c>
      <c r="G899" s="582"/>
      <c r="H899" s="581" t="s">
        <v>4712</v>
      </c>
      <c r="I899" s="582">
        <v>1</v>
      </c>
      <c r="J899" s="731" t="s">
        <v>5837</v>
      </c>
      <c r="K899" s="580" t="s">
        <v>1175</v>
      </c>
      <c r="L899" s="597" t="s">
        <v>4383</v>
      </c>
      <c r="M899" s="581" t="str">
        <f>VLOOKUP(L899,CódigosRetorno!$A$1:$B$1779,2,FALSE)</f>
        <v>No existe información en el nombre del concepto.</v>
      </c>
      <c r="N899" s="580" t="s">
        <v>475</v>
      </c>
      <c r="O899" s="601" t="s">
        <v>185</v>
      </c>
      <c r="P899" s="1358"/>
    </row>
    <row r="900" spans="1:16" s="464" customFormat="1" ht="36" x14ac:dyDescent="0.25">
      <c r="A900" s="1357"/>
      <c r="B900" s="1542"/>
      <c r="C900" s="1544"/>
      <c r="D900" s="1545"/>
      <c r="E900" s="1545"/>
      <c r="F900" s="1691" t="s">
        <v>44</v>
      </c>
      <c r="G900" s="1545" t="s">
        <v>4576</v>
      </c>
      <c r="H900" s="1543" t="s">
        <v>4713</v>
      </c>
      <c r="I900" s="1542">
        <v>1</v>
      </c>
      <c r="J900" s="581" t="s">
        <v>5461</v>
      </c>
      <c r="K900" s="580" t="s">
        <v>1175</v>
      </c>
      <c r="L900" s="597" t="s">
        <v>5293</v>
      </c>
      <c r="M900" s="581" t="str">
        <f>VLOOKUP(L900,CódigosRetorno!$A$1:$B$1779,2,FALSE)</f>
        <v>El dato ingresado como codigo de identificación de concepto tributario no es valido (catalogo nro 55)</v>
      </c>
      <c r="N900" s="580" t="s">
        <v>475</v>
      </c>
      <c r="O900" s="582" t="s">
        <v>5675</v>
      </c>
      <c r="P900" s="1358"/>
    </row>
    <row r="901" spans="1:16" s="464" customFormat="1" ht="24" x14ac:dyDescent="0.25">
      <c r="A901" s="1357"/>
      <c r="B901" s="1542"/>
      <c r="C901" s="1544"/>
      <c r="D901" s="1545"/>
      <c r="E901" s="1545"/>
      <c r="F901" s="1691"/>
      <c r="G901" s="1545"/>
      <c r="H901" s="1543"/>
      <c r="I901" s="1542"/>
      <c r="J901" s="581" t="s">
        <v>5728</v>
      </c>
      <c r="K901" s="597" t="s">
        <v>201</v>
      </c>
      <c r="L901" s="596" t="s">
        <v>5415</v>
      </c>
      <c r="M901" s="581" t="str">
        <f>VLOOKUP(L901,CódigosRetorno!$A$1:$B$1779,2,FALSE)</f>
        <v>El XML no contiene el tag de Regalía Petrolera: Periodo de pago - Fecha de fin</v>
      </c>
      <c r="N901" s="580" t="s">
        <v>475</v>
      </c>
      <c r="O901" s="601" t="s">
        <v>185</v>
      </c>
      <c r="P901" s="1358"/>
    </row>
    <row r="902" spans="1:16" s="464" customFormat="1" ht="24" x14ac:dyDescent="0.25">
      <c r="A902" s="1357"/>
      <c r="B902" s="1542"/>
      <c r="C902" s="1544"/>
      <c r="D902" s="1545"/>
      <c r="E902" s="1545"/>
      <c r="F902" s="1691"/>
      <c r="G902" s="582" t="s">
        <v>4578</v>
      </c>
      <c r="H902" s="581" t="s">
        <v>4422</v>
      </c>
      <c r="I902" s="582" t="s">
        <v>4420</v>
      </c>
      <c r="J902" s="581" t="s">
        <v>5001</v>
      </c>
      <c r="K902" s="580" t="s">
        <v>1175</v>
      </c>
      <c r="L902" s="597" t="s">
        <v>4934</v>
      </c>
      <c r="M902" s="581" t="str">
        <f>VLOOKUP(L902,CódigosRetorno!$A$1:$B$1779,2,FALSE)</f>
        <v>El dato ingresado como atributo @listName es incorrecto.</v>
      </c>
      <c r="N902" s="580" t="s">
        <v>475</v>
      </c>
      <c r="O902" s="601" t="s">
        <v>185</v>
      </c>
      <c r="P902" s="1358"/>
    </row>
    <row r="903" spans="1:16" s="464" customFormat="1" ht="24" x14ac:dyDescent="0.25">
      <c r="A903" s="1357"/>
      <c r="B903" s="1542"/>
      <c r="C903" s="1544"/>
      <c r="D903" s="1545"/>
      <c r="E903" s="1545"/>
      <c r="F903" s="1691"/>
      <c r="G903" s="582" t="s">
        <v>4418</v>
      </c>
      <c r="H903" s="581" t="s">
        <v>4419</v>
      </c>
      <c r="I903" s="582" t="s">
        <v>4420</v>
      </c>
      <c r="J903" s="581" t="s">
        <v>4931</v>
      </c>
      <c r="K903" s="597" t="s">
        <v>1175</v>
      </c>
      <c r="L903" s="596" t="s">
        <v>4933</v>
      </c>
      <c r="M903" s="581" t="str">
        <f>VLOOKUP(L903,CódigosRetorno!$A$1:$B$1779,2,FALSE)</f>
        <v>El dato ingresado como atributo @listAgencyName es incorrecto.</v>
      </c>
      <c r="N903" s="580" t="s">
        <v>475</v>
      </c>
      <c r="O903" s="601" t="s">
        <v>185</v>
      </c>
      <c r="P903" s="1358"/>
    </row>
    <row r="904" spans="1:16" s="464" customFormat="1" ht="48" x14ac:dyDescent="0.25">
      <c r="A904" s="1357"/>
      <c r="B904" s="1542"/>
      <c r="C904" s="1544"/>
      <c r="D904" s="1545"/>
      <c r="E904" s="1545"/>
      <c r="F904" s="1691"/>
      <c r="G904" s="601" t="s">
        <v>4579</v>
      </c>
      <c r="H904" s="603" t="s">
        <v>4424</v>
      </c>
      <c r="I904" s="582" t="s">
        <v>4420</v>
      </c>
      <c r="J904" s="581" t="s">
        <v>5002</v>
      </c>
      <c r="K904" s="597" t="s">
        <v>1175</v>
      </c>
      <c r="L904" s="596" t="s">
        <v>4935</v>
      </c>
      <c r="M904" s="581" t="str">
        <f>VLOOKUP(L904,CódigosRetorno!$A$1:$B$1779,2,FALSE)</f>
        <v>El dato ingresado como atributo @listURI es incorrecto.</v>
      </c>
      <c r="N904" s="580" t="s">
        <v>475</v>
      </c>
      <c r="O904" s="601" t="s">
        <v>185</v>
      </c>
      <c r="P904" s="1358"/>
    </row>
    <row r="905" spans="1:16" s="464" customFormat="1" ht="36" x14ac:dyDescent="0.25">
      <c r="A905" s="1357"/>
      <c r="B905" s="1542"/>
      <c r="C905" s="1544"/>
      <c r="D905" s="1545"/>
      <c r="E905" s="1545"/>
      <c r="F905" s="597" t="s">
        <v>148</v>
      </c>
      <c r="G905" s="597" t="s">
        <v>25</v>
      </c>
      <c r="H905" s="581" t="s">
        <v>4817</v>
      </c>
      <c r="I905" s="582"/>
      <c r="J905" s="581" t="s">
        <v>5092</v>
      </c>
      <c r="K905" s="597" t="s">
        <v>201</v>
      </c>
      <c r="L905" s="597" t="s">
        <v>4316</v>
      </c>
      <c r="M905" s="581" t="str">
        <f>VLOOKUP(L905,CódigosRetorno!$A$1:$B$1779,2,FALSE)</f>
        <v>El XML no contiene tag de la fecha del concepto por linea.</v>
      </c>
      <c r="N905" s="580" t="s">
        <v>475</v>
      </c>
      <c r="O905" s="601" t="s">
        <v>185</v>
      </c>
      <c r="P905" s="1358"/>
    </row>
    <row r="906" spans="1:16" s="464" customFormat="1" ht="24" x14ac:dyDescent="0.25">
      <c r="A906" s="1357"/>
      <c r="B906" s="582">
        <f>B899+1</f>
        <v>154</v>
      </c>
      <c r="C906" s="581" t="s">
        <v>4818</v>
      </c>
      <c r="D906" s="580" t="s">
        <v>3</v>
      </c>
      <c r="E906" s="580" t="s">
        <v>9</v>
      </c>
      <c r="F906" s="582" t="s">
        <v>148</v>
      </c>
      <c r="G906" s="597" t="s">
        <v>25</v>
      </c>
      <c r="H906" s="581" t="s">
        <v>3705</v>
      </c>
      <c r="I906" s="582">
        <v>1</v>
      </c>
      <c r="J906" s="581" t="s">
        <v>5729</v>
      </c>
      <c r="K906" s="597" t="s">
        <v>201</v>
      </c>
      <c r="L906" s="596" t="s">
        <v>5418</v>
      </c>
      <c r="M906" s="581" t="str">
        <f>VLOOKUP(L906,CódigosRetorno!$A$1:$B$1779,2,FALSE)</f>
        <v>El XML no contiene el tag de Regalía Petrolera: Fecha de Pago</v>
      </c>
      <c r="N906" s="580" t="s">
        <v>475</v>
      </c>
      <c r="O906" s="601" t="s">
        <v>185</v>
      </c>
      <c r="P906" s="1358"/>
    </row>
    <row r="907" spans="1:16" ht="12" customHeight="1" x14ac:dyDescent="0.25">
      <c r="A907" s="1357"/>
      <c r="B907" s="1359"/>
      <c r="C907" s="1357"/>
      <c r="D907" s="1359"/>
      <c r="E907" s="1359"/>
      <c r="F907" s="1359"/>
      <c r="G907" s="1359"/>
      <c r="H907" s="1358"/>
      <c r="I907" s="1367"/>
      <c r="J907" s="1358"/>
      <c r="K907" s="1359"/>
      <c r="L907" s="1362"/>
      <c r="M907" s="1358"/>
      <c r="N907" s="1359"/>
      <c r="O907" s="1367"/>
      <c r="P907" s="1357"/>
    </row>
    <row r="908" spans="1:16" hidden="1" x14ac:dyDescent="0.25"/>
    <row r="909" spans="1:16" hidden="1" x14ac:dyDescent="0.25"/>
    <row r="910" spans="1:16" hidden="1" x14ac:dyDescent="0.25"/>
    <row r="911" spans="1:16" hidden="1" x14ac:dyDescent="0.25"/>
    <row r="912" spans="1:16" hidden="1" x14ac:dyDescent="0.25"/>
    <row r="913" hidden="1" x14ac:dyDescent="0.25"/>
    <row r="914" hidden="1" x14ac:dyDescent="0.25"/>
    <row r="915" hidden="1" x14ac:dyDescent="0.25"/>
    <row r="916" hidden="1" x14ac:dyDescent="0.25"/>
    <row r="917" hidden="1" x14ac:dyDescent="0.25"/>
    <row r="918" hidden="1" x14ac:dyDescent="0.25"/>
    <row r="919" ht="12" hidden="1" customHeight="1" x14ac:dyDescent="0.25"/>
    <row r="920" ht="12" hidden="1" customHeight="1" x14ac:dyDescent="0.25"/>
    <row r="921" ht="12" hidden="1" customHeight="1" x14ac:dyDescent="0.25"/>
    <row r="922" ht="12" hidden="1" customHeight="1" x14ac:dyDescent="0.25"/>
    <row r="923" ht="12" hidden="1" customHeight="1" x14ac:dyDescent="0.25"/>
    <row r="924" ht="12" hidden="1" customHeight="1" x14ac:dyDescent="0.25"/>
    <row r="925" ht="12" hidden="1" customHeight="1" x14ac:dyDescent="0.25"/>
    <row r="926" ht="12" hidden="1" customHeight="1" x14ac:dyDescent="0.25"/>
    <row r="927" ht="12" hidden="1" customHeight="1" x14ac:dyDescent="0.25"/>
    <row r="928" ht="12" hidden="1" customHeight="1" x14ac:dyDescent="0.25"/>
    <row r="929" ht="12" hidden="1" customHeight="1" x14ac:dyDescent="0.25"/>
    <row r="930" ht="12" hidden="1" customHeight="1" x14ac:dyDescent="0.25"/>
    <row r="931" ht="12" hidden="1" customHeight="1" x14ac:dyDescent="0.25"/>
    <row r="932" ht="12" hidden="1" customHeight="1" x14ac:dyDescent="0.25"/>
    <row r="933" ht="12" hidden="1" customHeight="1" x14ac:dyDescent="0.25"/>
    <row r="934" ht="12" hidden="1" customHeight="1" x14ac:dyDescent="0.25"/>
    <row r="935" ht="12" hidden="1" customHeight="1" x14ac:dyDescent="0.25"/>
    <row r="936" ht="12" hidden="1" customHeight="1" x14ac:dyDescent="0.25"/>
    <row r="937" ht="12" hidden="1" customHeight="1" x14ac:dyDescent="0.25"/>
    <row r="938" ht="12" hidden="1" customHeight="1" x14ac:dyDescent="0.25"/>
    <row r="939" ht="12" hidden="1" customHeight="1" x14ac:dyDescent="0.25"/>
    <row r="940" ht="12" hidden="1" customHeight="1" x14ac:dyDescent="0.25"/>
    <row r="941" ht="12" hidden="1" customHeight="1" x14ac:dyDescent="0.25"/>
    <row r="942" ht="12" hidden="1" customHeight="1" x14ac:dyDescent="0.25"/>
    <row r="943" ht="12" hidden="1" customHeight="1" x14ac:dyDescent="0.25"/>
    <row r="944" ht="12" hidden="1" customHeight="1" x14ac:dyDescent="0.25"/>
    <row r="945" ht="12" hidden="1" customHeight="1" x14ac:dyDescent="0.25"/>
    <row r="946" ht="12" hidden="1" customHeight="1" x14ac:dyDescent="0.25"/>
    <row r="947" ht="12" hidden="1" customHeight="1" x14ac:dyDescent="0.25"/>
    <row r="948" ht="12" hidden="1" customHeight="1" x14ac:dyDescent="0.25"/>
    <row r="949" ht="12" hidden="1" customHeight="1" x14ac:dyDescent="0.25"/>
    <row r="950" ht="12" hidden="1" customHeight="1" x14ac:dyDescent="0.25"/>
    <row r="951" ht="12" hidden="1" customHeight="1" x14ac:dyDescent="0.25"/>
    <row r="952" ht="12" hidden="1" customHeight="1" x14ac:dyDescent="0.25"/>
    <row r="953" ht="12" hidden="1" customHeight="1" x14ac:dyDescent="0.25"/>
    <row r="954" ht="12" hidden="1" customHeight="1" x14ac:dyDescent="0.25"/>
    <row r="955" ht="12" hidden="1" customHeight="1" x14ac:dyDescent="0.25"/>
    <row r="956" ht="12" hidden="1" customHeight="1" x14ac:dyDescent="0.25"/>
    <row r="957" ht="12" hidden="1" customHeight="1" x14ac:dyDescent="0.25"/>
    <row r="958" ht="12" hidden="1" customHeight="1" x14ac:dyDescent="0.25"/>
    <row r="959" ht="12" hidden="1" customHeight="1" x14ac:dyDescent="0.25"/>
    <row r="960" ht="12" hidden="1" customHeight="1" x14ac:dyDescent="0.25"/>
    <row r="961" ht="12" hidden="1" customHeight="1" x14ac:dyDescent="0.25"/>
    <row r="962" ht="12" hidden="1" customHeight="1" x14ac:dyDescent="0.25"/>
    <row r="963" ht="12" hidden="1" customHeight="1" x14ac:dyDescent="0.25"/>
    <row r="964" ht="12" hidden="1" customHeight="1" x14ac:dyDescent="0.25"/>
    <row r="965" ht="12" hidden="1" customHeight="1" x14ac:dyDescent="0.25"/>
    <row r="966" ht="12" hidden="1" customHeight="1" x14ac:dyDescent="0.25"/>
    <row r="967" ht="12" hidden="1" customHeight="1" x14ac:dyDescent="0.25"/>
    <row r="968" ht="12" hidden="1" customHeight="1" x14ac:dyDescent="0.25"/>
    <row r="969" ht="12" hidden="1" customHeight="1" x14ac:dyDescent="0.25"/>
    <row r="970" ht="12" hidden="1" customHeight="1" x14ac:dyDescent="0.25"/>
    <row r="971" ht="12" hidden="1" customHeight="1" x14ac:dyDescent="0.25"/>
    <row r="972" ht="12" hidden="1" customHeight="1" x14ac:dyDescent="0.25"/>
    <row r="973" ht="12" hidden="1" customHeight="1" x14ac:dyDescent="0.25"/>
    <row r="974" ht="12" hidden="1" customHeight="1" x14ac:dyDescent="0.25"/>
    <row r="975" ht="12" hidden="1" customHeight="1" x14ac:dyDescent="0.25"/>
    <row r="976" ht="12" hidden="1" customHeight="1" x14ac:dyDescent="0.25"/>
    <row r="977" ht="12" hidden="1" customHeight="1" x14ac:dyDescent="0.25"/>
    <row r="978" ht="12" hidden="1" customHeight="1" x14ac:dyDescent="0.25"/>
    <row r="979" ht="12" hidden="1" customHeight="1" x14ac:dyDescent="0.25"/>
    <row r="980" ht="12" hidden="1" customHeight="1" x14ac:dyDescent="0.25"/>
    <row r="981" ht="12" hidden="1" customHeight="1" x14ac:dyDescent="0.25"/>
    <row r="982" ht="12" hidden="1" customHeight="1" x14ac:dyDescent="0.25"/>
    <row r="983" ht="12" hidden="1" customHeight="1" x14ac:dyDescent="0.25"/>
  </sheetData>
  <mergeCells count="1098">
    <mergeCell ref="I900:I901"/>
    <mergeCell ref="F902:F904"/>
    <mergeCell ref="G35:G41"/>
    <mergeCell ref="H893:H894"/>
    <mergeCell ref="I893:I894"/>
    <mergeCell ref="F895:F897"/>
    <mergeCell ref="B899:B905"/>
    <mergeCell ref="C899:C905"/>
    <mergeCell ref="D899:D905"/>
    <mergeCell ref="E899:E905"/>
    <mergeCell ref="F900:F901"/>
    <mergeCell ref="G900:G901"/>
    <mergeCell ref="H900:H901"/>
    <mergeCell ref="B892:B898"/>
    <mergeCell ref="C892:C898"/>
    <mergeCell ref="D892:D898"/>
    <mergeCell ref="E892:E898"/>
    <mergeCell ref="F893:F894"/>
    <mergeCell ref="G893:G894"/>
    <mergeCell ref="G883:G885"/>
    <mergeCell ref="H883:H885"/>
    <mergeCell ref="I883:I885"/>
    <mergeCell ref="F886:F888"/>
    <mergeCell ref="F889:F891"/>
    <mergeCell ref="G889:G891"/>
    <mergeCell ref="H889:H891"/>
    <mergeCell ref="I889:I891"/>
    <mergeCell ref="F877:F879"/>
    <mergeCell ref="B881:E881"/>
    <mergeCell ref="B882:B891"/>
    <mergeCell ref="C882:C891"/>
    <mergeCell ref="D882:D891"/>
    <mergeCell ref="E882:E891"/>
    <mergeCell ref="F883:F885"/>
    <mergeCell ref="I869:I870"/>
    <mergeCell ref="F871:F873"/>
    <mergeCell ref="B875:B879"/>
    <mergeCell ref="C875:C879"/>
    <mergeCell ref="D875:D879"/>
    <mergeCell ref="E875:E879"/>
    <mergeCell ref="F875:F876"/>
    <mergeCell ref="G875:G876"/>
    <mergeCell ref="H875:H876"/>
    <mergeCell ref="I875:I876"/>
    <mergeCell ref="H862:H863"/>
    <mergeCell ref="I862:I863"/>
    <mergeCell ref="F864:F866"/>
    <mergeCell ref="B868:B874"/>
    <mergeCell ref="C868:C874"/>
    <mergeCell ref="D868:D874"/>
    <mergeCell ref="E868:E874"/>
    <mergeCell ref="F869:F870"/>
    <mergeCell ref="G869:G870"/>
    <mergeCell ref="H869:H870"/>
    <mergeCell ref="B861:B867"/>
    <mergeCell ref="C861:C867"/>
    <mergeCell ref="D861:D867"/>
    <mergeCell ref="E861:E867"/>
    <mergeCell ref="F862:F863"/>
    <mergeCell ref="G862:G863"/>
    <mergeCell ref="I840:I848"/>
    <mergeCell ref="F849:F851"/>
    <mergeCell ref="F852:F860"/>
    <mergeCell ref="G852:G860"/>
    <mergeCell ref="H852:H860"/>
    <mergeCell ref="I852:I860"/>
    <mergeCell ref="H834:H835"/>
    <mergeCell ref="I834:I835"/>
    <mergeCell ref="F836:F838"/>
    <mergeCell ref="B839:B860"/>
    <mergeCell ref="C839:C860"/>
    <mergeCell ref="D839:D860"/>
    <mergeCell ref="E839:E860"/>
    <mergeCell ref="F840:F848"/>
    <mergeCell ref="G840:G848"/>
    <mergeCell ref="H840:H848"/>
    <mergeCell ref="B834:B838"/>
    <mergeCell ref="C834:C838"/>
    <mergeCell ref="D834:D838"/>
    <mergeCell ref="E834:E838"/>
    <mergeCell ref="F834:F835"/>
    <mergeCell ref="G834:G835"/>
    <mergeCell ref="H819:H823"/>
    <mergeCell ref="I819:I823"/>
    <mergeCell ref="F824:F826"/>
    <mergeCell ref="F827:F831"/>
    <mergeCell ref="G827:G831"/>
    <mergeCell ref="H827:H831"/>
    <mergeCell ref="I827:I831"/>
    <mergeCell ref="B818:B831"/>
    <mergeCell ref="C818:C831"/>
    <mergeCell ref="D818:D831"/>
    <mergeCell ref="E818:E831"/>
    <mergeCell ref="F819:F823"/>
    <mergeCell ref="G819:G823"/>
    <mergeCell ref="H799:H805"/>
    <mergeCell ref="I799:I805"/>
    <mergeCell ref="F806:F808"/>
    <mergeCell ref="F809:F816"/>
    <mergeCell ref="G809:G816"/>
    <mergeCell ref="H809:H816"/>
    <mergeCell ref="I809:I816"/>
    <mergeCell ref="B798:B816"/>
    <mergeCell ref="C798:C816"/>
    <mergeCell ref="D798:D816"/>
    <mergeCell ref="E798:E816"/>
    <mergeCell ref="F799:F805"/>
    <mergeCell ref="G799:G805"/>
    <mergeCell ref="H784:H788"/>
    <mergeCell ref="I784:I788"/>
    <mergeCell ref="F789:F791"/>
    <mergeCell ref="F792:F796"/>
    <mergeCell ref="G792:G796"/>
    <mergeCell ref="H792:H796"/>
    <mergeCell ref="I792:I796"/>
    <mergeCell ref="B783:B796"/>
    <mergeCell ref="C783:C796"/>
    <mergeCell ref="D783:D796"/>
    <mergeCell ref="E783:E796"/>
    <mergeCell ref="F784:F788"/>
    <mergeCell ref="G784:G788"/>
    <mergeCell ref="H769:H773"/>
    <mergeCell ref="I769:I773"/>
    <mergeCell ref="F774:F776"/>
    <mergeCell ref="F777:F781"/>
    <mergeCell ref="G777:G781"/>
    <mergeCell ref="H777:H781"/>
    <mergeCell ref="I777:I781"/>
    <mergeCell ref="B768:B781"/>
    <mergeCell ref="C768:C781"/>
    <mergeCell ref="D768:D781"/>
    <mergeCell ref="E768:E781"/>
    <mergeCell ref="F769:F773"/>
    <mergeCell ref="G769:G773"/>
    <mergeCell ref="H759:H760"/>
    <mergeCell ref="I759:I760"/>
    <mergeCell ref="F761:F763"/>
    <mergeCell ref="F764:F765"/>
    <mergeCell ref="G764:G765"/>
    <mergeCell ref="H764:H765"/>
    <mergeCell ref="I764:I765"/>
    <mergeCell ref="F759:F760"/>
    <mergeCell ref="G759:G760"/>
    <mergeCell ref="H745:H749"/>
    <mergeCell ref="I745:I749"/>
    <mergeCell ref="F750:F752"/>
    <mergeCell ref="F753:F757"/>
    <mergeCell ref="G753:G757"/>
    <mergeCell ref="H753:H757"/>
    <mergeCell ref="I753:I757"/>
    <mergeCell ref="B744:B757"/>
    <mergeCell ref="C744:C757"/>
    <mergeCell ref="D744:D757"/>
    <mergeCell ref="E744:E757"/>
    <mergeCell ref="F745:F749"/>
    <mergeCell ref="G745:G749"/>
    <mergeCell ref="B758:B766"/>
    <mergeCell ref="C758:C766"/>
    <mergeCell ref="D758:D766"/>
    <mergeCell ref="E758:E766"/>
    <mergeCell ref="F729:F734"/>
    <mergeCell ref="G729:G734"/>
    <mergeCell ref="H729:H734"/>
    <mergeCell ref="I729:I734"/>
    <mergeCell ref="F735:F737"/>
    <mergeCell ref="F738:F743"/>
    <mergeCell ref="G738:G743"/>
    <mergeCell ref="H738:H743"/>
    <mergeCell ref="I738:I743"/>
    <mergeCell ref="B724:B725"/>
    <mergeCell ref="C724:C725"/>
    <mergeCell ref="D724:D725"/>
    <mergeCell ref="E724:E725"/>
    <mergeCell ref="B728:B743"/>
    <mergeCell ref="C728:C743"/>
    <mergeCell ref="D728:D743"/>
    <mergeCell ref="E728:E743"/>
    <mergeCell ref="H717:H718"/>
    <mergeCell ref="I717:I718"/>
    <mergeCell ref="F719:F721"/>
    <mergeCell ref="B722:B723"/>
    <mergeCell ref="C722:C723"/>
    <mergeCell ref="D722:D723"/>
    <mergeCell ref="E722:E723"/>
    <mergeCell ref="G711:G712"/>
    <mergeCell ref="H711:H712"/>
    <mergeCell ref="I711:I712"/>
    <mergeCell ref="F713:F715"/>
    <mergeCell ref="B716:B721"/>
    <mergeCell ref="C716:C721"/>
    <mergeCell ref="D716:D721"/>
    <mergeCell ref="E716:E721"/>
    <mergeCell ref="F717:F718"/>
    <mergeCell ref="G717:G718"/>
    <mergeCell ref="F708:F709"/>
    <mergeCell ref="B710:B715"/>
    <mergeCell ref="C710:C715"/>
    <mergeCell ref="D710:D715"/>
    <mergeCell ref="E710:E715"/>
    <mergeCell ref="F711:F712"/>
    <mergeCell ref="B704:B705"/>
    <mergeCell ref="C704:C705"/>
    <mergeCell ref="D704:D705"/>
    <mergeCell ref="E704:E705"/>
    <mergeCell ref="B707:B709"/>
    <mergeCell ref="C707:C709"/>
    <mergeCell ref="D707:D709"/>
    <mergeCell ref="E707:E709"/>
    <mergeCell ref="B696:B698"/>
    <mergeCell ref="C696:C698"/>
    <mergeCell ref="D696:D698"/>
    <mergeCell ref="E696:E698"/>
    <mergeCell ref="F697:F698"/>
    <mergeCell ref="B699:B701"/>
    <mergeCell ref="C699:C701"/>
    <mergeCell ref="D699:D701"/>
    <mergeCell ref="E699:E701"/>
    <mergeCell ref="F700:F701"/>
    <mergeCell ref="B702:B703"/>
    <mergeCell ref="C702:C703"/>
    <mergeCell ref="D702:D703"/>
    <mergeCell ref="E702:E703"/>
    <mergeCell ref="H690:H691"/>
    <mergeCell ref="I690:I691"/>
    <mergeCell ref="F692:F693"/>
    <mergeCell ref="G692:G693"/>
    <mergeCell ref="H692:H693"/>
    <mergeCell ref="I692:I693"/>
    <mergeCell ref="B690:B694"/>
    <mergeCell ref="C690:C694"/>
    <mergeCell ref="D690:D694"/>
    <mergeCell ref="E690:E694"/>
    <mergeCell ref="F690:F691"/>
    <mergeCell ref="G690:G691"/>
    <mergeCell ref="H685:H686"/>
    <mergeCell ref="I685:I686"/>
    <mergeCell ref="F687:F688"/>
    <mergeCell ref="G687:G688"/>
    <mergeCell ref="H687:H688"/>
    <mergeCell ref="I687:I688"/>
    <mergeCell ref="F682:F683"/>
    <mergeCell ref="G682:G683"/>
    <mergeCell ref="H682:H683"/>
    <mergeCell ref="I682:I683"/>
    <mergeCell ref="B685:B689"/>
    <mergeCell ref="C685:C689"/>
    <mergeCell ref="D685:D689"/>
    <mergeCell ref="E685:E689"/>
    <mergeCell ref="F685:F686"/>
    <mergeCell ref="G685:G686"/>
    <mergeCell ref="H678:H679"/>
    <mergeCell ref="I678:I679"/>
    <mergeCell ref="B680:B684"/>
    <mergeCell ref="C680:C684"/>
    <mergeCell ref="D680:D684"/>
    <mergeCell ref="E680:E684"/>
    <mergeCell ref="F680:F681"/>
    <mergeCell ref="G680:G681"/>
    <mergeCell ref="H680:H681"/>
    <mergeCell ref="I680:I681"/>
    <mergeCell ref="B678:B679"/>
    <mergeCell ref="C678:C679"/>
    <mergeCell ref="D678:D679"/>
    <mergeCell ref="E678:E679"/>
    <mergeCell ref="F678:F679"/>
    <mergeCell ref="G678:G679"/>
    <mergeCell ref="H672:H673"/>
    <mergeCell ref="I672:I673"/>
    <mergeCell ref="F674:F675"/>
    <mergeCell ref="F676:F677"/>
    <mergeCell ref="G676:G677"/>
    <mergeCell ref="H676:H677"/>
    <mergeCell ref="B672:B677"/>
    <mergeCell ref="C672:C677"/>
    <mergeCell ref="D672:D677"/>
    <mergeCell ref="E672:E677"/>
    <mergeCell ref="F672:F673"/>
    <mergeCell ref="G672:G673"/>
    <mergeCell ref="I666:I667"/>
    <mergeCell ref="F668:F669"/>
    <mergeCell ref="F670:F671"/>
    <mergeCell ref="G670:G671"/>
    <mergeCell ref="H670:H671"/>
    <mergeCell ref="I670:I671"/>
    <mergeCell ref="H659:H660"/>
    <mergeCell ref="I659:I660"/>
    <mergeCell ref="F661:F663"/>
    <mergeCell ref="B666:B671"/>
    <mergeCell ref="C666:C671"/>
    <mergeCell ref="D666:D671"/>
    <mergeCell ref="E666:E671"/>
    <mergeCell ref="F666:F667"/>
    <mergeCell ref="G666:G667"/>
    <mergeCell ref="H666:H667"/>
    <mergeCell ref="B658:B664"/>
    <mergeCell ref="C658:C664"/>
    <mergeCell ref="D658:D664"/>
    <mergeCell ref="E658:E664"/>
    <mergeCell ref="F659:F660"/>
    <mergeCell ref="G659:G660"/>
    <mergeCell ref="H648:H649"/>
    <mergeCell ref="I648:I649"/>
    <mergeCell ref="F650:F652"/>
    <mergeCell ref="F653:F654"/>
    <mergeCell ref="G653:G654"/>
    <mergeCell ref="H653:H654"/>
    <mergeCell ref="I653:I654"/>
    <mergeCell ref="B647:B657"/>
    <mergeCell ref="C647:C657"/>
    <mergeCell ref="D647:D657"/>
    <mergeCell ref="E647:E657"/>
    <mergeCell ref="F648:F649"/>
    <mergeCell ref="G648:G649"/>
    <mergeCell ref="F656:F657"/>
    <mergeCell ref="I634:I638"/>
    <mergeCell ref="F639:F641"/>
    <mergeCell ref="D642:D646"/>
    <mergeCell ref="E642:E646"/>
    <mergeCell ref="F642:F646"/>
    <mergeCell ref="G642:G646"/>
    <mergeCell ref="H642:H646"/>
    <mergeCell ref="I642:I646"/>
    <mergeCell ref="G628:G630"/>
    <mergeCell ref="H628:H629"/>
    <mergeCell ref="I628:I629"/>
    <mergeCell ref="B633:B646"/>
    <mergeCell ref="C633:C646"/>
    <mergeCell ref="D633:D641"/>
    <mergeCell ref="E633:E641"/>
    <mergeCell ref="F634:F638"/>
    <mergeCell ref="G634:G638"/>
    <mergeCell ref="H634:H638"/>
    <mergeCell ref="F620:F622"/>
    <mergeCell ref="B628:B631"/>
    <mergeCell ref="C628:C631"/>
    <mergeCell ref="D628:D631"/>
    <mergeCell ref="E628:E631"/>
    <mergeCell ref="F628:F630"/>
    <mergeCell ref="I607:I608"/>
    <mergeCell ref="F609:F611"/>
    <mergeCell ref="B614:B622"/>
    <mergeCell ref="C614:C622"/>
    <mergeCell ref="D614:D622"/>
    <mergeCell ref="E614:E622"/>
    <mergeCell ref="F614:F619"/>
    <mergeCell ref="G614:G619"/>
    <mergeCell ref="H614:H619"/>
    <mergeCell ref="I614:I619"/>
    <mergeCell ref="H600:H601"/>
    <mergeCell ref="I600:I601"/>
    <mergeCell ref="F602:F604"/>
    <mergeCell ref="B606:B612"/>
    <mergeCell ref="C606:C612"/>
    <mergeCell ref="D606:D612"/>
    <mergeCell ref="E606:E612"/>
    <mergeCell ref="F607:F608"/>
    <mergeCell ref="G607:G608"/>
    <mergeCell ref="H607:H608"/>
    <mergeCell ref="B623:B627"/>
    <mergeCell ref="C623:C627"/>
    <mergeCell ref="D623:D627"/>
    <mergeCell ref="E623:E627"/>
    <mergeCell ref="F625:F627"/>
    <mergeCell ref="F589:F590"/>
    <mergeCell ref="G589:G590"/>
    <mergeCell ref="H589:H590"/>
    <mergeCell ref="I589:I590"/>
    <mergeCell ref="B599:B605"/>
    <mergeCell ref="C599:C605"/>
    <mergeCell ref="D599:D605"/>
    <mergeCell ref="E599:E605"/>
    <mergeCell ref="F600:F601"/>
    <mergeCell ref="G600:G601"/>
    <mergeCell ref="I570:I572"/>
    <mergeCell ref="B575:B598"/>
    <mergeCell ref="C575:C598"/>
    <mergeCell ref="D575:D598"/>
    <mergeCell ref="E575:E598"/>
    <mergeCell ref="F576:F585"/>
    <mergeCell ref="G576:G585"/>
    <mergeCell ref="H576:H585"/>
    <mergeCell ref="I576:I585"/>
    <mergeCell ref="F586:F588"/>
    <mergeCell ref="H565:H567"/>
    <mergeCell ref="I565:I567"/>
    <mergeCell ref="F568:F569"/>
    <mergeCell ref="B570:B572"/>
    <mergeCell ref="C570:C572"/>
    <mergeCell ref="D570:D572"/>
    <mergeCell ref="E570:E572"/>
    <mergeCell ref="F570:F572"/>
    <mergeCell ref="G570:G572"/>
    <mergeCell ref="H570:H572"/>
    <mergeCell ref="B565:B569"/>
    <mergeCell ref="C565:C569"/>
    <mergeCell ref="D565:D569"/>
    <mergeCell ref="E565:E569"/>
    <mergeCell ref="F565:F567"/>
    <mergeCell ref="G565:G567"/>
    <mergeCell ref="I557:I559"/>
    <mergeCell ref="F560:F561"/>
    <mergeCell ref="B562:B564"/>
    <mergeCell ref="C562:C564"/>
    <mergeCell ref="D562:D564"/>
    <mergeCell ref="E562:E564"/>
    <mergeCell ref="F562:F564"/>
    <mergeCell ref="G562:G564"/>
    <mergeCell ref="H562:H564"/>
    <mergeCell ref="I562:I564"/>
    <mergeCell ref="H552:H553"/>
    <mergeCell ref="I552:I553"/>
    <mergeCell ref="F554:F556"/>
    <mergeCell ref="B557:B561"/>
    <mergeCell ref="C557:C561"/>
    <mergeCell ref="D557:D561"/>
    <mergeCell ref="E557:E561"/>
    <mergeCell ref="F557:F559"/>
    <mergeCell ref="G557:G559"/>
    <mergeCell ref="H557:H559"/>
    <mergeCell ref="B552:B556"/>
    <mergeCell ref="C552:C556"/>
    <mergeCell ref="D552:D556"/>
    <mergeCell ref="E552:E556"/>
    <mergeCell ref="F552:F553"/>
    <mergeCell ref="G552:G553"/>
    <mergeCell ref="H544:H545"/>
    <mergeCell ref="I544:I545"/>
    <mergeCell ref="B546:B551"/>
    <mergeCell ref="C546:C551"/>
    <mergeCell ref="D546:D551"/>
    <mergeCell ref="E546:E551"/>
    <mergeCell ref="F546:F551"/>
    <mergeCell ref="G546:G551"/>
    <mergeCell ref="H546:H551"/>
    <mergeCell ref="I546:I551"/>
    <mergeCell ref="B544:B545"/>
    <mergeCell ref="C544:C545"/>
    <mergeCell ref="D544:D545"/>
    <mergeCell ref="E544:E545"/>
    <mergeCell ref="F544:F545"/>
    <mergeCell ref="G544:G545"/>
    <mergeCell ref="I536:I537"/>
    <mergeCell ref="B540:B543"/>
    <mergeCell ref="C540:C543"/>
    <mergeCell ref="D540:D543"/>
    <mergeCell ref="E540:E543"/>
    <mergeCell ref="F540:F543"/>
    <mergeCell ref="G540:G543"/>
    <mergeCell ref="H540:H543"/>
    <mergeCell ref="I540:I543"/>
    <mergeCell ref="H531:H532"/>
    <mergeCell ref="I531:I532"/>
    <mergeCell ref="F533:F535"/>
    <mergeCell ref="B536:B537"/>
    <mergeCell ref="C536:C537"/>
    <mergeCell ref="D536:D537"/>
    <mergeCell ref="E536:E537"/>
    <mergeCell ref="F536:F537"/>
    <mergeCell ref="G536:G537"/>
    <mergeCell ref="H536:H537"/>
    <mergeCell ref="B531:B535"/>
    <mergeCell ref="C531:C535"/>
    <mergeCell ref="D531:D535"/>
    <mergeCell ref="E531:E535"/>
    <mergeCell ref="F531:F532"/>
    <mergeCell ref="G531:G532"/>
    <mergeCell ref="B470:B504"/>
    <mergeCell ref="C470:C504"/>
    <mergeCell ref="D470:D504"/>
    <mergeCell ref="E470:E504"/>
    <mergeCell ref="F470:F475"/>
    <mergeCell ref="G470:G475"/>
    <mergeCell ref="H525:H526"/>
    <mergeCell ref="I525:I526"/>
    <mergeCell ref="B527:B530"/>
    <mergeCell ref="C527:C530"/>
    <mergeCell ref="D527:D530"/>
    <mergeCell ref="E527:E530"/>
    <mergeCell ref="F527:F530"/>
    <mergeCell ref="G527:G530"/>
    <mergeCell ref="H527:H530"/>
    <mergeCell ref="I527:I530"/>
    <mergeCell ref="G519:G521"/>
    <mergeCell ref="H519:H521"/>
    <mergeCell ref="I519:I521"/>
    <mergeCell ref="F522:F524"/>
    <mergeCell ref="B525:B526"/>
    <mergeCell ref="C525:C526"/>
    <mergeCell ref="D525:D526"/>
    <mergeCell ref="E525:E526"/>
    <mergeCell ref="F525:F526"/>
    <mergeCell ref="G525:G526"/>
    <mergeCell ref="F514:F516"/>
    <mergeCell ref="B517:B518"/>
    <mergeCell ref="C517:C518"/>
    <mergeCell ref="D517:D518"/>
    <mergeCell ref="E517:E518"/>
    <mergeCell ref="B519:B524"/>
    <mergeCell ref="C519:C524"/>
    <mergeCell ref="D519:D524"/>
    <mergeCell ref="E519:E524"/>
    <mergeCell ref="F519:F521"/>
    <mergeCell ref="G505:G508"/>
    <mergeCell ref="H505:H508"/>
    <mergeCell ref="I505:I508"/>
    <mergeCell ref="B511:B516"/>
    <mergeCell ref="C511:C516"/>
    <mergeCell ref="D511:D516"/>
    <mergeCell ref="E511:E516"/>
    <mergeCell ref="F511:F513"/>
    <mergeCell ref="G511:G513"/>
    <mergeCell ref="H511:H513"/>
    <mergeCell ref="B505:B509"/>
    <mergeCell ref="C505:C509"/>
    <mergeCell ref="D505:D509"/>
    <mergeCell ref="E505:E509"/>
    <mergeCell ref="F505:F508"/>
    <mergeCell ref="F482:F486"/>
    <mergeCell ref="G482:G486"/>
    <mergeCell ref="F491:F492"/>
    <mergeCell ref="G491:G492"/>
    <mergeCell ref="F502:F504"/>
    <mergeCell ref="H464:H466"/>
    <mergeCell ref="I464:I466"/>
    <mergeCell ref="F467:F468"/>
    <mergeCell ref="G467:G468"/>
    <mergeCell ref="H467:H468"/>
    <mergeCell ref="I467:I468"/>
    <mergeCell ref="H491:H492"/>
    <mergeCell ref="I491:I492"/>
    <mergeCell ref="F493:F495"/>
    <mergeCell ref="F496:F500"/>
    <mergeCell ref="G496:G500"/>
    <mergeCell ref="H496:H500"/>
    <mergeCell ref="I496:I500"/>
    <mergeCell ref="H482:H486"/>
    <mergeCell ref="I482:I486"/>
    <mergeCell ref="F487:F488"/>
    <mergeCell ref="F489:F490"/>
    <mergeCell ref="G489:G490"/>
    <mergeCell ref="H489:H490"/>
    <mergeCell ref="I489:I490"/>
    <mergeCell ref="H470:H475"/>
    <mergeCell ref="I470:I475"/>
    <mergeCell ref="F476:F477"/>
    <mergeCell ref="F478:F479"/>
    <mergeCell ref="G478:G479"/>
    <mergeCell ref="H478:H479"/>
    <mergeCell ref="I478:I479"/>
    <mergeCell ref="F457:F459"/>
    <mergeCell ref="H434:H436"/>
    <mergeCell ref="I434:I436"/>
    <mergeCell ref="E437:E438"/>
    <mergeCell ref="F437:F438"/>
    <mergeCell ref="F461:F462"/>
    <mergeCell ref="G461:G462"/>
    <mergeCell ref="H461:H462"/>
    <mergeCell ref="I461:I462"/>
    <mergeCell ref="B453:B468"/>
    <mergeCell ref="C453:C468"/>
    <mergeCell ref="D453:D468"/>
    <mergeCell ref="E453:E468"/>
    <mergeCell ref="F454:F456"/>
    <mergeCell ref="G454:G456"/>
    <mergeCell ref="F464:F466"/>
    <mergeCell ref="G464:G466"/>
    <mergeCell ref="H441:H444"/>
    <mergeCell ref="I441:I444"/>
    <mergeCell ref="F445:F447"/>
    <mergeCell ref="F449:F450"/>
    <mergeCell ref="G449:G450"/>
    <mergeCell ref="H449:H450"/>
    <mergeCell ref="I449:I450"/>
    <mergeCell ref="B440:B451"/>
    <mergeCell ref="C440:C451"/>
    <mergeCell ref="D440:D451"/>
    <mergeCell ref="E440:E451"/>
    <mergeCell ref="F441:F444"/>
    <mergeCell ref="G441:G444"/>
    <mergeCell ref="F425:F432"/>
    <mergeCell ref="G425:G432"/>
    <mergeCell ref="H425:H432"/>
    <mergeCell ref="I425:I432"/>
    <mergeCell ref="H402:H404"/>
    <mergeCell ref="I402:I404"/>
    <mergeCell ref="B434:B438"/>
    <mergeCell ref="C434:C438"/>
    <mergeCell ref="D434:D438"/>
    <mergeCell ref="E434:E436"/>
    <mergeCell ref="F434:F436"/>
    <mergeCell ref="G434:G436"/>
    <mergeCell ref="H454:H456"/>
    <mergeCell ref="I454:I456"/>
    <mergeCell ref="B425:B433"/>
    <mergeCell ref="C425:C433"/>
    <mergeCell ref="D425:D433"/>
    <mergeCell ref="E425:E433"/>
    <mergeCell ref="B414:B417"/>
    <mergeCell ref="C414:C417"/>
    <mergeCell ref="D414:D417"/>
    <mergeCell ref="E414:E417"/>
    <mergeCell ref="B406:B409"/>
    <mergeCell ref="C406:C409"/>
    <mergeCell ref="D406:D409"/>
    <mergeCell ref="E406:E409"/>
    <mergeCell ref="F406:F408"/>
    <mergeCell ref="G406:G408"/>
    <mergeCell ref="H406:H408"/>
    <mergeCell ref="I406:I408"/>
    <mergeCell ref="B402:B405"/>
    <mergeCell ref="C402:C405"/>
    <mergeCell ref="D402:D405"/>
    <mergeCell ref="E402:E405"/>
    <mergeCell ref="F402:F404"/>
    <mergeCell ref="G402:G404"/>
    <mergeCell ref="B418:B421"/>
    <mergeCell ref="C418:C421"/>
    <mergeCell ref="D418:D421"/>
    <mergeCell ref="E418:E421"/>
    <mergeCell ref="B410:B413"/>
    <mergeCell ref="C410:C413"/>
    <mergeCell ref="D410:D413"/>
    <mergeCell ref="E410:E413"/>
    <mergeCell ref="F410:F412"/>
    <mergeCell ref="G410:G412"/>
    <mergeCell ref="H410:H412"/>
    <mergeCell ref="G418:G420"/>
    <mergeCell ref="I410:I412"/>
    <mergeCell ref="H414:H416"/>
    <mergeCell ref="I414:I416"/>
    <mergeCell ref="F414:F416"/>
    <mergeCell ref="G414:G416"/>
    <mergeCell ref="H418:H420"/>
    <mergeCell ref="F418:F420"/>
    <mergeCell ref="F382:F384"/>
    <mergeCell ref="G382:G384"/>
    <mergeCell ref="H382:H384"/>
    <mergeCell ref="I382:I384"/>
    <mergeCell ref="F385:F387"/>
    <mergeCell ref="F389:F394"/>
    <mergeCell ref="G389:G394"/>
    <mergeCell ref="H389:H394"/>
    <mergeCell ref="I389:I394"/>
    <mergeCell ref="G351:G352"/>
    <mergeCell ref="H351:H352"/>
    <mergeCell ref="I351:I352"/>
    <mergeCell ref="H378:H379"/>
    <mergeCell ref="I378:I379"/>
    <mergeCell ref="I418:I420"/>
    <mergeCell ref="B380:B401"/>
    <mergeCell ref="C380:C401"/>
    <mergeCell ref="D380:D401"/>
    <mergeCell ref="E380:E401"/>
    <mergeCell ref="F380:F381"/>
    <mergeCell ref="G380:G381"/>
    <mergeCell ref="H380:H381"/>
    <mergeCell ref="I380:I381"/>
    <mergeCell ref="H367:H372"/>
    <mergeCell ref="I367:I372"/>
    <mergeCell ref="F373:F375"/>
    <mergeCell ref="F376:F377"/>
    <mergeCell ref="G376:G377"/>
    <mergeCell ref="H376:H377"/>
    <mergeCell ref="I376:I377"/>
    <mergeCell ref="F396:F400"/>
    <mergeCell ref="G396:G400"/>
    <mergeCell ref="H396:H400"/>
    <mergeCell ref="I396:I400"/>
    <mergeCell ref="B326:B352"/>
    <mergeCell ref="C326:C352"/>
    <mergeCell ref="D326:D352"/>
    <mergeCell ref="E326:E345"/>
    <mergeCell ref="F326:F331"/>
    <mergeCell ref="G326:G331"/>
    <mergeCell ref="F346:F348"/>
    <mergeCell ref="H326:H331"/>
    <mergeCell ref="B306:B325"/>
    <mergeCell ref="C306:C325"/>
    <mergeCell ref="D306:D325"/>
    <mergeCell ref="E306:E325"/>
    <mergeCell ref="H353:H358"/>
    <mergeCell ref="I353:I358"/>
    <mergeCell ref="F360:F365"/>
    <mergeCell ref="G360:G365"/>
    <mergeCell ref="H360:H365"/>
    <mergeCell ref="I360:I365"/>
    <mergeCell ref="B353:B379"/>
    <mergeCell ref="C353:C379"/>
    <mergeCell ref="D353:D379"/>
    <mergeCell ref="E353:E379"/>
    <mergeCell ref="F353:F358"/>
    <mergeCell ref="G353:G358"/>
    <mergeCell ref="F367:F372"/>
    <mergeCell ref="G367:G372"/>
    <mergeCell ref="F378:F379"/>
    <mergeCell ref="G378:G379"/>
    <mergeCell ref="E349:E352"/>
    <mergeCell ref="F349:F350"/>
    <mergeCell ref="G349:G350"/>
    <mergeCell ref="H349:H350"/>
    <mergeCell ref="I349:I350"/>
    <mergeCell ref="F351:F352"/>
    <mergeCell ref="F306:F310"/>
    <mergeCell ref="F339:F345"/>
    <mergeCell ref="G339:G345"/>
    <mergeCell ref="H339:H345"/>
    <mergeCell ref="I339:I345"/>
    <mergeCell ref="E346:E348"/>
    <mergeCell ref="I326:I331"/>
    <mergeCell ref="I333:I336"/>
    <mergeCell ref="F324:F325"/>
    <mergeCell ref="G324:G325"/>
    <mergeCell ref="H324:H325"/>
    <mergeCell ref="I324:I325"/>
    <mergeCell ref="E272:E298"/>
    <mergeCell ref="F272:F289"/>
    <mergeCell ref="G272:G289"/>
    <mergeCell ref="H272:H289"/>
    <mergeCell ref="I272:I289"/>
    <mergeCell ref="F333:F337"/>
    <mergeCell ref="G333:G337"/>
    <mergeCell ref="H333:H337"/>
    <mergeCell ref="B267:B271"/>
    <mergeCell ref="C267:C271"/>
    <mergeCell ref="D267:D271"/>
    <mergeCell ref="E267:E271"/>
    <mergeCell ref="F267:F270"/>
    <mergeCell ref="G267:G270"/>
    <mergeCell ref="F316:F318"/>
    <mergeCell ref="G316:G318"/>
    <mergeCell ref="H316:H318"/>
    <mergeCell ref="I316:I318"/>
    <mergeCell ref="F319:F321"/>
    <mergeCell ref="F322:F323"/>
    <mergeCell ref="G322:G323"/>
    <mergeCell ref="H322:H323"/>
    <mergeCell ref="I322:I323"/>
    <mergeCell ref="G306:G310"/>
    <mergeCell ref="H306:H310"/>
    <mergeCell ref="I306:I310"/>
    <mergeCell ref="F312:F314"/>
    <mergeCell ref="G312:G314"/>
    <mergeCell ref="H312:H314"/>
    <mergeCell ref="I312:I314"/>
    <mergeCell ref="I302:I303"/>
    <mergeCell ref="F304:F305"/>
    <mergeCell ref="G304:G305"/>
    <mergeCell ref="H304:H305"/>
    <mergeCell ref="I304:I305"/>
    <mergeCell ref="G261:G262"/>
    <mergeCell ref="H261:H262"/>
    <mergeCell ref="I261:I262"/>
    <mergeCell ref="G247:G250"/>
    <mergeCell ref="H247:H250"/>
    <mergeCell ref="I247:I250"/>
    <mergeCell ref="B252:B265"/>
    <mergeCell ref="C252:C265"/>
    <mergeCell ref="D252:D265"/>
    <mergeCell ref="E252:E265"/>
    <mergeCell ref="F252:F253"/>
    <mergeCell ref="G252:G253"/>
    <mergeCell ref="H252:H253"/>
    <mergeCell ref="E299:E301"/>
    <mergeCell ref="F299:F301"/>
    <mergeCell ref="E302:E305"/>
    <mergeCell ref="F302:F303"/>
    <mergeCell ref="G302:G303"/>
    <mergeCell ref="H302:H303"/>
    <mergeCell ref="F291:F292"/>
    <mergeCell ref="G291:G292"/>
    <mergeCell ref="H291:H292"/>
    <mergeCell ref="I291:I292"/>
    <mergeCell ref="F294:F298"/>
    <mergeCell ref="G294:G298"/>
    <mergeCell ref="H294:H298"/>
    <mergeCell ref="I294:I298"/>
    <mergeCell ref="H267:H270"/>
    <mergeCell ref="I267:I270"/>
    <mergeCell ref="B272:B305"/>
    <mergeCell ref="C272:C305"/>
    <mergeCell ref="D272:D305"/>
    <mergeCell ref="B247:B251"/>
    <mergeCell ref="C247:C251"/>
    <mergeCell ref="D247:D251"/>
    <mergeCell ref="E247:E251"/>
    <mergeCell ref="F247:F250"/>
    <mergeCell ref="F233:F235"/>
    <mergeCell ref="G233:G235"/>
    <mergeCell ref="H233:H235"/>
    <mergeCell ref="I233:I235"/>
    <mergeCell ref="F236:F240"/>
    <mergeCell ref="G236:G240"/>
    <mergeCell ref="H236:H240"/>
    <mergeCell ref="I236:I240"/>
    <mergeCell ref="I252:I253"/>
    <mergeCell ref="F254:F256"/>
    <mergeCell ref="G254:G256"/>
    <mergeCell ref="H254:H256"/>
    <mergeCell ref="I254:I256"/>
    <mergeCell ref="G225:G228"/>
    <mergeCell ref="H225:H228"/>
    <mergeCell ref="I225:I228"/>
    <mergeCell ref="F230:F232"/>
    <mergeCell ref="G230:G232"/>
    <mergeCell ref="H230:H232"/>
    <mergeCell ref="I230:I232"/>
    <mergeCell ref="E220:E222"/>
    <mergeCell ref="F220:F221"/>
    <mergeCell ref="G220:G221"/>
    <mergeCell ref="H220:H221"/>
    <mergeCell ref="I220:I221"/>
    <mergeCell ref="B223:B246"/>
    <mergeCell ref="C223:C246"/>
    <mergeCell ref="D223:D246"/>
    <mergeCell ref="E223:E246"/>
    <mergeCell ref="F225:F228"/>
    <mergeCell ref="F241:F243"/>
    <mergeCell ref="F244:F245"/>
    <mergeCell ref="G244:G245"/>
    <mergeCell ref="H244:H245"/>
    <mergeCell ref="I244:I245"/>
    <mergeCell ref="I209:I216"/>
    <mergeCell ref="E217:E219"/>
    <mergeCell ref="F217:F219"/>
    <mergeCell ref="F200:F205"/>
    <mergeCell ref="G200:G205"/>
    <mergeCell ref="H200:H205"/>
    <mergeCell ref="I200:I205"/>
    <mergeCell ref="E206:E208"/>
    <mergeCell ref="F206:F208"/>
    <mergeCell ref="F186:F192"/>
    <mergeCell ref="G186:G192"/>
    <mergeCell ref="H186:H192"/>
    <mergeCell ref="I186:I192"/>
    <mergeCell ref="F194:F199"/>
    <mergeCell ref="G194:G199"/>
    <mergeCell ref="H194:H199"/>
    <mergeCell ref="I194:I199"/>
    <mergeCell ref="H175:H179"/>
    <mergeCell ref="I175:I179"/>
    <mergeCell ref="B181:B222"/>
    <mergeCell ref="C181:C222"/>
    <mergeCell ref="D181:D222"/>
    <mergeCell ref="E181:E205"/>
    <mergeCell ref="F181:F184"/>
    <mergeCell ref="G181:G184"/>
    <mergeCell ref="H181:H184"/>
    <mergeCell ref="I181:I184"/>
    <mergeCell ref="B175:B180"/>
    <mergeCell ref="C175:C180"/>
    <mergeCell ref="D175:D180"/>
    <mergeCell ref="E175:E180"/>
    <mergeCell ref="F175:F179"/>
    <mergeCell ref="G175:G179"/>
    <mergeCell ref="H165:H167"/>
    <mergeCell ref="I165:I167"/>
    <mergeCell ref="F170:F174"/>
    <mergeCell ref="G170:G171"/>
    <mergeCell ref="H170:H171"/>
    <mergeCell ref="I170:I171"/>
    <mergeCell ref="B165:B174"/>
    <mergeCell ref="C165:C174"/>
    <mergeCell ref="D165:D174"/>
    <mergeCell ref="E165:E174"/>
    <mergeCell ref="F165:F167"/>
    <mergeCell ref="G165:G167"/>
    <mergeCell ref="E209:E216"/>
    <mergeCell ref="F209:F216"/>
    <mergeCell ref="G209:G216"/>
    <mergeCell ref="H209:H216"/>
    <mergeCell ref="H156:H158"/>
    <mergeCell ref="I156:I158"/>
    <mergeCell ref="F160:F161"/>
    <mergeCell ref="G160:G161"/>
    <mergeCell ref="H160:H161"/>
    <mergeCell ref="I160:I161"/>
    <mergeCell ref="B156:B164"/>
    <mergeCell ref="C156:C164"/>
    <mergeCell ref="D156:D164"/>
    <mergeCell ref="E156:E161"/>
    <mergeCell ref="F156:F158"/>
    <mergeCell ref="G156:G158"/>
    <mergeCell ref="E162:E164"/>
    <mergeCell ref="F162:F164"/>
    <mergeCell ref="H150:H151"/>
    <mergeCell ref="I150:I151"/>
    <mergeCell ref="B152:B155"/>
    <mergeCell ref="C152:C155"/>
    <mergeCell ref="D152:D155"/>
    <mergeCell ref="E152:E155"/>
    <mergeCell ref="F152:F154"/>
    <mergeCell ref="G152:G154"/>
    <mergeCell ref="H152:H154"/>
    <mergeCell ref="I152:I154"/>
    <mergeCell ref="B150:B151"/>
    <mergeCell ref="C150:C151"/>
    <mergeCell ref="D150:D151"/>
    <mergeCell ref="E150:E151"/>
    <mergeCell ref="F150:F151"/>
    <mergeCell ref="G150:G151"/>
    <mergeCell ref="H138:H142"/>
    <mergeCell ref="I138:I142"/>
    <mergeCell ref="B144:B149"/>
    <mergeCell ref="C144:C149"/>
    <mergeCell ref="D144:D149"/>
    <mergeCell ref="E144:E149"/>
    <mergeCell ref="F146:F148"/>
    <mergeCell ref="B138:B143"/>
    <mergeCell ref="C138:C143"/>
    <mergeCell ref="D138:D143"/>
    <mergeCell ref="E138:E143"/>
    <mergeCell ref="F138:F142"/>
    <mergeCell ref="G138:G142"/>
    <mergeCell ref="H129:H130"/>
    <mergeCell ref="I129:I130"/>
    <mergeCell ref="B132:B137"/>
    <mergeCell ref="C132:C137"/>
    <mergeCell ref="D132:D137"/>
    <mergeCell ref="E132:E137"/>
    <mergeCell ref="F132:F137"/>
    <mergeCell ref="G132:G134"/>
    <mergeCell ref="H132:H134"/>
    <mergeCell ref="I132:I134"/>
    <mergeCell ref="B129:B130"/>
    <mergeCell ref="C129:C130"/>
    <mergeCell ref="D129:D130"/>
    <mergeCell ref="E129:E130"/>
    <mergeCell ref="F129:F130"/>
    <mergeCell ref="G129:G130"/>
    <mergeCell ref="H124:H125"/>
    <mergeCell ref="I124:I125"/>
    <mergeCell ref="B126:B128"/>
    <mergeCell ref="C126:C128"/>
    <mergeCell ref="D126:D128"/>
    <mergeCell ref="E127:E128"/>
    <mergeCell ref="F127:F128"/>
    <mergeCell ref="G117:G118"/>
    <mergeCell ref="H117:H118"/>
    <mergeCell ref="I117:I118"/>
    <mergeCell ref="F120:F122"/>
    <mergeCell ref="B124:B125"/>
    <mergeCell ref="C124:C125"/>
    <mergeCell ref="D124:D125"/>
    <mergeCell ref="E124:E125"/>
    <mergeCell ref="F124:F125"/>
    <mergeCell ref="G124:G125"/>
    <mergeCell ref="F113:F116"/>
    <mergeCell ref="B117:B122"/>
    <mergeCell ref="C117:C122"/>
    <mergeCell ref="D117:D122"/>
    <mergeCell ref="E117:E122"/>
    <mergeCell ref="F117:F118"/>
    <mergeCell ref="H102:H103"/>
    <mergeCell ref="I102:I103"/>
    <mergeCell ref="B111:B116"/>
    <mergeCell ref="C111:C116"/>
    <mergeCell ref="D111:D116"/>
    <mergeCell ref="E111:E116"/>
    <mergeCell ref="F111:F112"/>
    <mergeCell ref="G111:G112"/>
    <mergeCell ref="H111:H112"/>
    <mergeCell ref="I111:I112"/>
    <mergeCell ref="B102:B103"/>
    <mergeCell ref="C102:C103"/>
    <mergeCell ref="D102:D103"/>
    <mergeCell ref="E102:E103"/>
    <mergeCell ref="F102:F103"/>
    <mergeCell ref="G102:G103"/>
    <mergeCell ref="C105:C109"/>
    <mergeCell ref="D105:D109"/>
    <mergeCell ref="F107:F109"/>
    <mergeCell ref="E105:E109"/>
    <mergeCell ref="B105:B109"/>
    <mergeCell ref="I85:I92"/>
    <mergeCell ref="F93:F98"/>
    <mergeCell ref="G93:G98"/>
    <mergeCell ref="H93:H98"/>
    <mergeCell ref="I93:I98"/>
    <mergeCell ref="E99:E101"/>
    <mergeCell ref="F99:F101"/>
    <mergeCell ref="I80:I81"/>
    <mergeCell ref="E82:E83"/>
    <mergeCell ref="F82:F83"/>
    <mergeCell ref="B85:B101"/>
    <mergeCell ref="C85:C101"/>
    <mergeCell ref="D85:D101"/>
    <mergeCell ref="E85:E98"/>
    <mergeCell ref="F85:F92"/>
    <mergeCell ref="G85:G92"/>
    <mergeCell ref="H85:H92"/>
    <mergeCell ref="H75:H76"/>
    <mergeCell ref="I75:I76"/>
    <mergeCell ref="F77:F79"/>
    <mergeCell ref="B80:B83"/>
    <mergeCell ref="C80:C83"/>
    <mergeCell ref="D80:D83"/>
    <mergeCell ref="E80:E81"/>
    <mergeCell ref="F80:F81"/>
    <mergeCell ref="G80:G81"/>
    <mergeCell ref="H80:H81"/>
    <mergeCell ref="H62:H63"/>
    <mergeCell ref="I62:I63"/>
    <mergeCell ref="F67:F68"/>
    <mergeCell ref="F72:F74"/>
    <mergeCell ref="B75:B79"/>
    <mergeCell ref="C75:C79"/>
    <mergeCell ref="D75:D79"/>
    <mergeCell ref="E75:E79"/>
    <mergeCell ref="F75:F76"/>
    <mergeCell ref="G75:G76"/>
    <mergeCell ref="B62:B74"/>
    <mergeCell ref="C62:C74"/>
    <mergeCell ref="D62:D74"/>
    <mergeCell ref="E62:E74"/>
    <mergeCell ref="F62:F63"/>
    <mergeCell ref="G62:G63"/>
    <mergeCell ref="E50:E61"/>
    <mergeCell ref="F54:F55"/>
    <mergeCell ref="F59:F61"/>
    <mergeCell ref="B48:B49"/>
    <mergeCell ref="C48:C49"/>
    <mergeCell ref="D48:D49"/>
    <mergeCell ref="E48:E49"/>
    <mergeCell ref="F48:F49"/>
    <mergeCell ref="G48:G49"/>
    <mergeCell ref="I35:I41"/>
    <mergeCell ref="F42:F43"/>
    <mergeCell ref="G42:G43"/>
    <mergeCell ref="H42:H43"/>
    <mergeCell ref="I42:I43"/>
    <mergeCell ref="E44:E46"/>
    <mergeCell ref="G20:G21"/>
    <mergeCell ref="H48:H49"/>
    <mergeCell ref="I48:I49"/>
    <mergeCell ref="H5:H6"/>
    <mergeCell ref="I5:I6"/>
    <mergeCell ref="B7:B9"/>
    <mergeCell ref="C7:C9"/>
    <mergeCell ref="D7:D9"/>
    <mergeCell ref="E7:E8"/>
    <mergeCell ref="F7:F8"/>
    <mergeCell ref="G7:G8"/>
    <mergeCell ref="H7:H8"/>
    <mergeCell ref="I7:I8"/>
    <mergeCell ref="B5:B6"/>
    <mergeCell ref="C5:C6"/>
    <mergeCell ref="D5:D6"/>
    <mergeCell ref="E5:E6"/>
    <mergeCell ref="F5:F6"/>
    <mergeCell ref="G5:G6"/>
    <mergeCell ref="H25:H27"/>
    <mergeCell ref="I25:I27"/>
    <mergeCell ref="H20:H21"/>
    <mergeCell ref="I20:I21"/>
    <mergeCell ref="E22:E24"/>
    <mergeCell ref="F22:F24"/>
    <mergeCell ref="B25:B30"/>
    <mergeCell ref="C25:C30"/>
    <mergeCell ref="D25:D30"/>
    <mergeCell ref="E25:E27"/>
    <mergeCell ref="F25:F27"/>
    <mergeCell ref="G25:G27"/>
    <mergeCell ref="B20:B24"/>
    <mergeCell ref="C20:C24"/>
    <mergeCell ref="D20:D24"/>
    <mergeCell ref="E20:E21"/>
    <mergeCell ref="C422:C423"/>
    <mergeCell ref="B422:B423"/>
    <mergeCell ref="D422:D423"/>
    <mergeCell ref="E422:E423"/>
    <mergeCell ref="H10:H16"/>
    <mergeCell ref="I10:I16"/>
    <mergeCell ref="B17:B18"/>
    <mergeCell ref="C17:C18"/>
    <mergeCell ref="D17:D18"/>
    <mergeCell ref="E17:E18"/>
    <mergeCell ref="F17:F18"/>
    <mergeCell ref="G17:G18"/>
    <mergeCell ref="H17:H18"/>
    <mergeCell ref="I17:I18"/>
    <mergeCell ref="B10:B16"/>
    <mergeCell ref="C10:C16"/>
    <mergeCell ref="D10:D16"/>
    <mergeCell ref="E10:E16"/>
    <mergeCell ref="F10:F16"/>
    <mergeCell ref="G10:G16"/>
    <mergeCell ref="E28:E30"/>
    <mergeCell ref="F28:F30"/>
    <mergeCell ref="B35:B46"/>
    <mergeCell ref="C35:C46"/>
    <mergeCell ref="D35:D46"/>
    <mergeCell ref="E35:E43"/>
    <mergeCell ref="F35:F41"/>
    <mergeCell ref="H35:H41"/>
    <mergeCell ref="F20:F21"/>
    <mergeCell ref="B50:B61"/>
    <mergeCell ref="C50:C61"/>
    <mergeCell ref="D50:D61"/>
  </mergeCells>
  <pageMargins left="0.7" right="0.7" top="0.75" bottom="0.75" header="0.3" footer="0.3"/>
  <pageSetup paperSize="9" orientation="portrait" r:id="rId1"/>
  <ignoredErrors>
    <ignoredError sqref="L704:L906 L5:L103 L168:L702 L110:L16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R870"/>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5"/>
  <cols>
    <col min="1" max="1" width="2.7109375" style="50" customWidth="1"/>
    <col min="2" max="2" width="4.28515625" style="51" customWidth="1"/>
    <col min="3" max="3" width="28.5703125" style="50" customWidth="1"/>
    <col min="4" max="4" width="7.42578125" style="51" customWidth="1"/>
    <col min="5" max="5" width="11.42578125" style="51" customWidth="1"/>
    <col min="6" max="6" width="10" style="51" customWidth="1"/>
    <col min="7" max="7" width="14.28515625" style="51" customWidth="1"/>
    <col min="8" max="8" width="35.85546875" style="52" customWidth="1"/>
    <col min="9" max="9" width="7.28515625" style="72" hidden="1" customWidth="1"/>
    <col min="10" max="10" width="41.28515625" style="52" customWidth="1"/>
    <col min="11" max="11" width="10" style="51" customWidth="1"/>
    <col min="12" max="12" width="10" style="73" customWidth="1"/>
    <col min="13" max="13" width="41.42578125" style="52" customWidth="1"/>
    <col min="14" max="14" width="11.7109375" style="51" customWidth="1"/>
    <col min="15" max="15" width="12.5703125" style="72" customWidth="1"/>
    <col min="16" max="16" width="2.7109375" style="50" customWidth="1"/>
    <col min="17" max="18" width="0" style="50" hidden="1" customWidth="1"/>
    <col min="19" max="16384" width="11.42578125" style="50" hidden="1"/>
  </cols>
  <sheetData>
    <row r="1" spans="1:16" x14ac:dyDescent="0.25">
      <c r="A1" s="1357"/>
      <c r="B1" s="1363"/>
      <c r="C1" s="1363"/>
      <c r="D1" s="1364"/>
      <c r="E1" s="1364"/>
      <c r="F1" s="1364"/>
      <c r="G1" s="1364"/>
      <c r="H1" s="1365"/>
      <c r="I1" s="1434"/>
      <c r="J1" s="1358"/>
      <c r="K1" s="1359"/>
      <c r="L1" s="1362"/>
      <c r="M1" s="1358"/>
      <c r="N1" s="1359"/>
      <c r="O1" s="1367"/>
      <c r="P1" s="1357"/>
    </row>
    <row r="2" spans="1:16" s="758" customFormat="1" ht="24" customHeight="1" x14ac:dyDescent="0.2">
      <c r="A2" s="1374"/>
      <c r="B2" s="1230" t="s">
        <v>0</v>
      </c>
      <c r="C2" s="1230" t="s">
        <v>59</v>
      </c>
      <c r="D2" s="1230" t="s">
        <v>1</v>
      </c>
      <c r="E2" s="1230" t="s">
        <v>4539</v>
      </c>
      <c r="F2" s="1230" t="s">
        <v>3050</v>
      </c>
      <c r="G2" s="1230" t="s">
        <v>4540</v>
      </c>
      <c r="H2" s="1230" t="s">
        <v>27</v>
      </c>
      <c r="I2" s="1230" t="s">
        <v>4541</v>
      </c>
      <c r="J2" s="1230" t="s">
        <v>2607</v>
      </c>
      <c r="K2" s="1230" t="s">
        <v>2606</v>
      </c>
      <c r="L2" s="1230" t="s">
        <v>2605</v>
      </c>
      <c r="M2" s="1230" t="s">
        <v>3048</v>
      </c>
      <c r="N2" s="1230" t="s">
        <v>214</v>
      </c>
      <c r="O2" s="1230" t="s">
        <v>2886</v>
      </c>
    </row>
    <row r="3" spans="1:16" s="52" customFormat="1" x14ac:dyDescent="0.25">
      <c r="A3" s="1358"/>
      <c r="B3" s="123" t="s">
        <v>185</v>
      </c>
      <c r="C3" s="134" t="s">
        <v>185</v>
      </c>
      <c r="D3" s="123"/>
      <c r="E3" s="123" t="s">
        <v>185</v>
      </c>
      <c r="F3" s="123" t="s">
        <v>185</v>
      </c>
      <c r="G3" s="123" t="s">
        <v>185</v>
      </c>
      <c r="H3" s="134" t="s">
        <v>185</v>
      </c>
      <c r="I3" s="123"/>
      <c r="J3" s="1243" t="s">
        <v>3391</v>
      </c>
      <c r="K3" s="1236" t="s">
        <v>185</v>
      </c>
      <c r="L3" s="1236" t="s">
        <v>185</v>
      </c>
      <c r="M3" s="349" t="s">
        <v>185</v>
      </c>
      <c r="N3" s="1235"/>
      <c r="O3" s="1235" t="s">
        <v>185</v>
      </c>
      <c r="P3" s="1358"/>
    </row>
    <row r="4" spans="1:16" x14ac:dyDescent="0.25">
      <c r="A4" s="1357"/>
      <c r="B4" s="277" t="s">
        <v>4819</v>
      </c>
      <c r="C4" s="270"/>
      <c r="D4" s="271"/>
      <c r="E4" s="271" t="s">
        <v>185</v>
      </c>
      <c r="F4" s="272" t="s">
        <v>185</v>
      </c>
      <c r="G4" s="272" t="s">
        <v>185</v>
      </c>
      <c r="H4" s="273" t="s">
        <v>185</v>
      </c>
      <c r="I4" s="272"/>
      <c r="J4" s="1250" t="s">
        <v>185</v>
      </c>
      <c r="K4" s="1251" t="s">
        <v>185</v>
      </c>
      <c r="L4" s="1252" t="s">
        <v>185</v>
      </c>
      <c r="M4" s="1250" t="s">
        <v>185</v>
      </c>
      <c r="N4" s="1251" t="s">
        <v>185</v>
      </c>
      <c r="O4" s="1253" t="s">
        <v>185</v>
      </c>
      <c r="P4" s="1357"/>
    </row>
    <row r="5" spans="1:16" ht="24" x14ac:dyDescent="0.25">
      <c r="A5" s="1357"/>
      <c r="B5" s="1542">
        <v>1</v>
      </c>
      <c r="C5" s="1544" t="s">
        <v>31</v>
      </c>
      <c r="D5" s="1545" t="s">
        <v>3</v>
      </c>
      <c r="E5" s="1545" t="s">
        <v>4</v>
      </c>
      <c r="F5" s="1542" t="s">
        <v>13</v>
      </c>
      <c r="G5" s="1545" t="s">
        <v>4412</v>
      </c>
      <c r="H5" s="1543" t="s">
        <v>41</v>
      </c>
      <c r="I5" s="1542">
        <v>1</v>
      </c>
      <c r="J5" s="1243" t="s">
        <v>3119</v>
      </c>
      <c r="K5" s="1245" t="s">
        <v>201</v>
      </c>
      <c r="L5" s="1232" t="s">
        <v>2375</v>
      </c>
      <c r="M5" s="349" t="str">
        <f>VLOOKUP(L5,CódigosRetorno!$A$1:$B$1773,2,FALSE)</f>
        <v>El XML no contiene el tag o no existe informacion de UBLVersionID</v>
      </c>
      <c r="N5" s="348" t="s">
        <v>475</v>
      </c>
      <c r="O5" s="1242" t="s">
        <v>185</v>
      </c>
      <c r="P5" s="1357"/>
    </row>
    <row r="6" spans="1:16" x14ac:dyDescent="0.25">
      <c r="A6" s="1357"/>
      <c r="B6" s="1542"/>
      <c r="C6" s="1544"/>
      <c r="D6" s="1545"/>
      <c r="E6" s="1545"/>
      <c r="F6" s="1542"/>
      <c r="G6" s="1545"/>
      <c r="H6" s="1543"/>
      <c r="I6" s="1542"/>
      <c r="J6" s="1243" t="s">
        <v>3700</v>
      </c>
      <c r="K6" s="1245" t="s">
        <v>201</v>
      </c>
      <c r="L6" s="1232" t="s">
        <v>2376</v>
      </c>
      <c r="M6" s="1243" t="str">
        <f>VLOOKUP(L6,CódigosRetorno!$A$1:$B$1773,2,FALSE)</f>
        <v>UBLVersionID - La versión del UBL no es correcta</v>
      </c>
      <c r="N6" s="348" t="s">
        <v>475</v>
      </c>
      <c r="O6" s="347" t="s">
        <v>185</v>
      </c>
      <c r="P6" s="1357"/>
    </row>
    <row r="7" spans="1:16" ht="12" customHeight="1" x14ac:dyDescent="0.25">
      <c r="A7" s="1357"/>
      <c r="B7" s="1542">
        <f>B5+1</f>
        <v>2</v>
      </c>
      <c r="C7" s="1543" t="s">
        <v>32</v>
      </c>
      <c r="D7" s="1545" t="s">
        <v>3</v>
      </c>
      <c r="E7" s="1545" t="s">
        <v>4</v>
      </c>
      <c r="F7" s="1542" t="s">
        <v>13</v>
      </c>
      <c r="G7" s="1628" t="s">
        <v>4413</v>
      </c>
      <c r="H7" s="1543" t="s">
        <v>42</v>
      </c>
      <c r="I7" s="1542">
        <v>1</v>
      </c>
      <c r="J7" s="1243" t="s">
        <v>3119</v>
      </c>
      <c r="K7" s="1245" t="s">
        <v>201</v>
      </c>
      <c r="L7" s="1232" t="s">
        <v>2377</v>
      </c>
      <c r="M7" s="1243" t="str">
        <f>VLOOKUP(L7,CódigosRetorno!$A$1:$B$1773,2,FALSE)</f>
        <v>El XML no existe informacion de CustomizationID</v>
      </c>
      <c r="N7" s="348" t="s">
        <v>475</v>
      </c>
      <c r="O7" s="347" t="s">
        <v>185</v>
      </c>
      <c r="P7" s="1357"/>
    </row>
    <row r="8" spans="1:16" ht="24" x14ac:dyDescent="0.25">
      <c r="A8" s="1357"/>
      <c r="B8" s="1542"/>
      <c r="C8" s="1543"/>
      <c r="D8" s="1545"/>
      <c r="E8" s="1545"/>
      <c r="F8" s="1542"/>
      <c r="G8" s="1628"/>
      <c r="H8" s="1543"/>
      <c r="I8" s="1542"/>
      <c r="J8" s="1243" t="s">
        <v>2614</v>
      </c>
      <c r="K8" s="1245" t="s">
        <v>201</v>
      </c>
      <c r="L8" s="1232" t="s">
        <v>2378</v>
      </c>
      <c r="M8" s="349" t="str">
        <f>VLOOKUP(L8,CódigosRetorno!$A$1:$B$1773,2,FALSE)</f>
        <v>CustomizationID - La versión del documento no es la correcta</v>
      </c>
      <c r="N8" s="348" t="s">
        <v>475</v>
      </c>
      <c r="O8" s="347" t="s">
        <v>185</v>
      </c>
      <c r="P8" s="1357"/>
    </row>
    <row r="9" spans="1:16" ht="24" x14ac:dyDescent="0.25">
      <c r="A9" s="1357"/>
      <c r="B9" s="1542"/>
      <c r="C9" s="1543"/>
      <c r="D9" s="1545"/>
      <c r="E9" s="348" t="s">
        <v>9</v>
      </c>
      <c r="F9" s="347"/>
      <c r="G9" s="356" t="s">
        <v>4418</v>
      </c>
      <c r="H9" s="359" t="s">
        <v>4437</v>
      </c>
      <c r="I9" s="347" t="s">
        <v>4420</v>
      </c>
      <c r="J9" s="1243" t="s">
        <v>4949</v>
      </c>
      <c r="K9" s="1241" t="s">
        <v>1175</v>
      </c>
      <c r="L9" s="1259" t="s">
        <v>4940</v>
      </c>
      <c r="M9" s="349" t="str">
        <f>VLOOKUP(L9,CódigosRetorno!$A$1:$B$1773,2,FALSE)</f>
        <v>El dato ingresado como atributo @schemeAgencyName es incorrecto.</v>
      </c>
      <c r="N9" s="348" t="s">
        <v>475</v>
      </c>
      <c r="O9" s="347" t="s">
        <v>185</v>
      </c>
      <c r="P9" s="1357"/>
    </row>
    <row r="10" spans="1:16" ht="36" x14ac:dyDescent="0.25">
      <c r="A10" s="1357"/>
      <c r="B10" s="1542">
        <f>B7+1</f>
        <v>3</v>
      </c>
      <c r="C10" s="1544" t="s">
        <v>28</v>
      </c>
      <c r="D10" s="1545" t="s">
        <v>3</v>
      </c>
      <c r="E10" s="1545" t="s">
        <v>4</v>
      </c>
      <c r="F10" s="1542" t="s">
        <v>45</v>
      </c>
      <c r="G10" s="1681" t="s">
        <v>58</v>
      </c>
      <c r="H10" s="1543" t="s">
        <v>36</v>
      </c>
      <c r="I10" s="1542">
        <v>1</v>
      </c>
      <c r="J10" s="1244" t="s">
        <v>3043</v>
      </c>
      <c r="K10" s="1245" t="s">
        <v>201</v>
      </c>
      <c r="L10" s="1245" t="s">
        <v>2497</v>
      </c>
      <c r="M10" s="349" t="str">
        <f>VLOOKUP(L10,CódigosRetorno!$A$1:$B$1773,2,FALSE)</f>
        <v>Numero de Serie del nombre del archivo no coincide con el consignado en el contenido del archivo XML</v>
      </c>
      <c r="N10" s="348" t="s">
        <v>475</v>
      </c>
      <c r="O10" s="347" t="s">
        <v>185</v>
      </c>
      <c r="P10" s="1357"/>
    </row>
    <row r="11" spans="1:16" ht="36" x14ac:dyDescent="0.25">
      <c r="A11" s="1357"/>
      <c r="B11" s="1542"/>
      <c r="C11" s="1544"/>
      <c r="D11" s="1545"/>
      <c r="E11" s="1545"/>
      <c r="F11" s="1542"/>
      <c r="G11" s="1681"/>
      <c r="H11" s="1543"/>
      <c r="I11" s="1542"/>
      <c r="J11" s="1244" t="s">
        <v>3044</v>
      </c>
      <c r="K11" s="358" t="s">
        <v>201</v>
      </c>
      <c r="L11" s="1245" t="s">
        <v>2496</v>
      </c>
      <c r="M11" s="349" t="str">
        <f>VLOOKUP(L11,CódigosRetorno!$A$1:$B$1773,2,FALSE)</f>
        <v>Número de documento en el nombre del archivo no coincide con el consignado en el contenido del XML</v>
      </c>
      <c r="N11" s="348" t="s">
        <v>475</v>
      </c>
      <c r="O11" s="1242" t="s">
        <v>185</v>
      </c>
      <c r="P11" s="1357"/>
    </row>
    <row r="12" spans="1:16" s="633" customFormat="1" ht="36" x14ac:dyDescent="0.25">
      <c r="A12" s="1357"/>
      <c r="B12" s="1542"/>
      <c r="C12" s="1544"/>
      <c r="D12" s="1545"/>
      <c r="E12" s="1545"/>
      <c r="F12" s="1542"/>
      <c r="G12" s="1681"/>
      <c r="H12" s="1543"/>
      <c r="I12" s="1542"/>
      <c r="J12" s="1265" t="s">
        <v>6289</v>
      </c>
      <c r="K12" s="1259" t="s">
        <v>201</v>
      </c>
      <c r="L12" s="733" t="s">
        <v>2536</v>
      </c>
      <c r="M12" s="777" t="str">
        <f>VLOOKUP(L12,CódigosRetorno!$A$1:$B$1773,2,FALSE)</f>
        <v>ID - El dato SERIE-CORRELATIVO no cumple con el formato de acuerdo al tipo de comprobante</v>
      </c>
      <c r="N12" s="774" t="s">
        <v>475</v>
      </c>
      <c r="O12" s="1242" t="s">
        <v>185</v>
      </c>
      <c r="P12" s="1357"/>
    </row>
    <row r="13" spans="1:16" ht="36" x14ac:dyDescent="0.25">
      <c r="A13" s="1357"/>
      <c r="B13" s="1542"/>
      <c r="C13" s="1544"/>
      <c r="D13" s="1545"/>
      <c r="E13" s="1545"/>
      <c r="F13" s="1542"/>
      <c r="G13" s="1681"/>
      <c r="H13" s="1543"/>
      <c r="I13" s="1542"/>
      <c r="J13" s="1244" t="s">
        <v>3542</v>
      </c>
      <c r="K13" s="1245" t="s">
        <v>201</v>
      </c>
      <c r="L13" s="1245" t="s">
        <v>2499</v>
      </c>
      <c r="M13" s="1243" t="str">
        <f>VLOOKUP(L13,CódigosRetorno!$A$1:$B$1773,2,FALSE)</f>
        <v>El comprobante fue registrado previamente con otros datos</v>
      </c>
      <c r="N13" s="348" t="s">
        <v>215</v>
      </c>
      <c r="O13" s="1242" t="s">
        <v>2611</v>
      </c>
      <c r="P13" s="1357"/>
    </row>
    <row r="14" spans="1:16" s="462" customFormat="1" ht="36" x14ac:dyDescent="0.25">
      <c r="A14" s="1357"/>
      <c r="B14" s="1542"/>
      <c r="C14" s="1544"/>
      <c r="D14" s="1545"/>
      <c r="E14" s="1545"/>
      <c r="F14" s="1542"/>
      <c r="G14" s="1681"/>
      <c r="H14" s="1543"/>
      <c r="I14" s="1542"/>
      <c r="J14" s="1244" t="s">
        <v>3543</v>
      </c>
      <c r="K14" s="472" t="s">
        <v>201</v>
      </c>
      <c r="L14" s="1245" t="s">
        <v>2500</v>
      </c>
      <c r="M14" s="777" t="str">
        <f>VLOOKUP(L14,CódigosRetorno!$A$1:$B$1773,2,FALSE)</f>
        <v>El comprobante ya esta informado y se encuentra con estado anulado o rechazado</v>
      </c>
      <c r="N14" s="479" t="s">
        <v>215</v>
      </c>
      <c r="O14" s="1242" t="s">
        <v>2611</v>
      </c>
      <c r="P14" s="1357"/>
    </row>
    <row r="15" spans="1:16" s="462" customFormat="1" ht="48" x14ac:dyDescent="0.25">
      <c r="A15" s="1357"/>
      <c r="B15" s="1542"/>
      <c r="C15" s="1544"/>
      <c r="D15" s="1545"/>
      <c r="E15" s="1545"/>
      <c r="F15" s="1542"/>
      <c r="G15" s="1681"/>
      <c r="H15" s="1543"/>
      <c r="I15" s="1542"/>
      <c r="J15" s="1265" t="s">
        <v>5703</v>
      </c>
      <c r="K15" s="1259" t="s">
        <v>201</v>
      </c>
      <c r="L15" s="1259" t="s">
        <v>5701</v>
      </c>
      <c r="M15" s="1243" t="str">
        <f>VLOOKUP(L15,CódigosRetorno!$A$1:$B$1773,2,FALSE)</f>
        <v>Comprobante físico no se encuentra autorizado como comprobante de contingencia</v>
      </c>
      <c r="N15" s="774" t="s">
        <v>215</v>
      </c>
      <c r="O15" s="1242" t="s">
        <v>5700</v>
      </c>
      <c r="P15" s="1357"/>
    </row>
    <row r="16" spans="1:16" ht="48" x14ac:dyDescent="0.25">
      <c r="A16" s="1357"/>
      <c r="B16" s="1542"/>
      <c r="C16" s="1544"/>
      <c r="D16" s="1545"/>
      <c r="E16" s="1545"/>
      <c r="F16" s="1542"/>
      <c r="G16" s="1681"/>
      <c r="H16" s="1543"/>
      <c r="I16" s="1542"/>
      <c r="J16" s="1265" t="s">
        <v>5703</v>
      </c>
      <c r="K16" s="1259" t="s">
        <v>201</v>
      </c>
      <c r="L16" s="1259" t="s">
        <v>5701</v>
      </c>
      <c r="M16" s="1243" t="str">
        <f>VLOOKUP(L16,CódigosRetorno!$A$1:$B$1773,2,FALSE)</f>
        <v>Comprobante físico no se encuentra autorizado como comprobante de contingencia</v>
      </c>
      <c r="N16" s="774" t="s">
        <v>215</v>
      </c>
      <c r="O16" s="1242" t="s">
        <v>3109</v>
      </c>
      <c r="P16" s="1357"/>
    </row>
    <row r="17" spans="1:16" ht="84" x14ac:dyDescent="0.25">
      <c r="A17" s="1357"/>
      <c r="B17" s="1542">
        <f>B10+1</f>
        <v>4</v>
      </c>
      <c r="C17" s="1543" t="s">
        <v>23</v>
      </c>
      <c r="D17" s="1545" t="s">
        <v>3</v>
      </c>
      <c r="E17" s="1545" t="s">
        <v>4</v>
      </c>
      <c r="F17" s="1542" t="s">
        <v>148</v>
      </c>
      <c r="G17" s="1545" t="s">
        <v>25</v>
      </c>
      <c r="H17" s="1543" t="s">
        <v>33</v>
      </c>
      <c r="I17" s="1542">
        <v>1</v>
      </c>
      <c r="J17" s="1265" t="s">
        <v>5888</v>
      </c>
      <c r="K17" s="1245" t="s">
        <v>201</v>
      </c>
      <c r="L17" s="1245" t="s">
        <v>2338</v>
      </c>
      <c r="M17" s="1243" t="str">
        <f>VLOOKUP(L17,CódigosRetorno!$A$1:$B$1773,2,FALSE)</f>
        <v>Presentacion fuera de fecha</v>
      </c>
      <c r="N17" s="348" t="s">
        <v>215</v>
      </c>
      <c r="O17" s="1282" t="s">
        <v>6527</v>
      </c>
      <c r="P17" s="1357"/>
    </row>
    <row r="18" spans="1:16" ht="24" x14ac:dyDescent="0.25">
      <c r="A18" s="1357"/>
      <c r="B18" s="1542"/>
      <c r="C18" s="1543"/>
      <c r="D18" s="1545"/>
      <c r="E18" s="1545"/>
      <c r="F18" s="1542"/>
      <c r="G18" s="1545"/>
      <c r="H18" s="1543"/>
      <c r="I18" s="1542"/>
      <c r="J18" s="1244" t="s">
        <v>3413</v>
      </c>
      <c r="K18" s="1245" t="s">
        <v>201</v>
      </c>
      <c r="L18" s="1233" t="s">
        <v>2110</v>
      </c>
      <c r="M18" s="1243" t="str">
        <f>VLOOKUP(L18,CódigosRetorno!$A$1:$B$1773,2,FALSE)</f>
        <v>La fecha de emision se encuentra fuera del limite permitido</v>
      </c>
      <c r="N18" s="348"/>
      <c r="O18" s="1242" t="s">
        <v>185</v>
      </c>
      <c r="P18" s="1357"/>
    </row>
    <row r="19" spans="1:16" x14ac:dyDescent="0.25">
      <c r="A19" s="1357"/>
      <c r="B19" s="347">
        <f>B17+1</f>
        <v>5</v>
      </c>
      <c r="C19" s="350" t="s">
        <v>1174</v>
      </c>
      <c r="D19" s="348" t="s">
        <v>3</v>
      </c>
      <c r="E19" s="348" t="s">
        <v>9</v>
      </c>
      <c r="F19" s="100" t="s">
        <v>181</v>
      </c>
      <c r="G19" s="119" t="s">
        <v>2980</v>
      </c>
      <c r="H19" s="189" t="s">
        <v>2979</v>
      </c>
      <c r="I19" s="352">
        <v>1</v>
      </c>
      <c r="J19" s="1243" t="s">
        <v>2628</v>
      </c>
      <c r="K19" s="1241" t="s">
        <v>185</v>
      </c>
      <c r="L19" s="1245" t="s">
        <v>185</v>
      </c>
      <c r="M19" s="349" t="s">
        <v>185</v>
      </c>
      <c r="N19" s="348" t="s">
        <v>185</v>
      </c>
      <c r="O19" s="1242" t="s">
        <v>185</v>
      </c>
      <c r="P19" s="1357"/>
    </row>
    <row r="20" spans="1:16" ht="24" x14ac:dyDescent="0.2">
      <c r="A20" s="1357"/>
      <c r="B20" s="1542">
        <f>+B19+1</f>
        <v>6</v>
      </c>
      <c r="C20" s="1544" t="s">
        <v>103</v>
      </c>
      <c r="D20" s="1545" t="s">
        <v>3</v>
      </c>
      <c r="E20" s="1545" t="s">
        <v>4</v>
      </c>
      <c r="F20" s="1542" t="s">
        <v>10</v>
      </c>
      <c r="G20" s="1545" t="s">
        <v>2890</v>
      </c>
      <c r="H20" s="1543" t="s">
        <v>2621</v>
      </c>
      <c r="I20" s="1542">
        <v>1</v>
      </c>
      <c r="J20" s="1249" t="s">
        <v>3119</v>
      </c>
      <c r="K20" s="1245" t="s">
        <v>201</v>
      </c>
      <c r="L20" s="1246" t="s">
        <v>2533</v>
      </c>
      <c r="M20" s="349" t="str">
        <f>VLOOKUP(L20,CódigosRetorno!$A$1:$B$1773,2,FALSE)</f>
        <v>El XML no contiene el tag o no existe informacion de InvoiceTypeCode</v>
      </c>
      <c r="N20" s="348" t="s">
        <v>475</v>
      </c>
      <c r="O20" s="1242" t="s">
        <v>185</v>
      </c>
      <c r="P20" s="1357"/>
    </row>
    <row r="21" spans="1:16" ht="36" x14ac:dyDescent="0.25">
      <c r="A21" s="1357"/>
      <c r="B21" s="1542"/>
      <c r="C21" s="1544"/>
      <c r="D21" s="1545"/>
      <c r="E21" s="1545"/>
      <c r="F21" s="1542"/>
      <c r="G21" s="1545"/>
      <c r="H21" s="1543"/>
      <c r="I21" s="1542"/>
      <c r="J21" s="1244" t="s">
        <v>3045</v>
      </c>
      <c r="K21" s="1245" t="s">
        <v>201</v>
      </c>
      <c r="L21" s="1246" t="s">
        <v>2534</v>
      </c>
      <c r="M21" s="349" t="str">
        <f>VLOOKUP(L21,CódigosRetorno!$A$1:$B$1773,2,FALSE)</f>
        <v>InvoiceTypeCode - El valor del tipo de documento es invalido o no coincide con el nombre del archivo</v>
      </c>
      <c r="N21" s="348" t="s">
        <v>475</v>
      </c>
      <c r="O21" s="347" t="s">
        <v>185</v>
      </c>
      <c r="P21" s="1357"/>
    </row>
    <row r="22" spans="1:16" ht="24" x14ac:dyDescent="0.25">
      <c r="A22" s="1357"/>
      <c r="B22" s="1542"/>
      <c r="C22" s="1544"/>
      <c r="D22" s="1545"/>
      <c r="E22" s="1545" t="s">
        <v>9</v>
      </c>
      <c r="F22" s="1542"/>
      <c r="G22" s="360" t="s">
        <v>4418</v>
      </c>
      <c r="H22" s="359" t="s">
        <v>4419</v>
      </c>
      <c r="I22" s="347" t="s">
        <v>4420</v>
      </c>
      <c r="J22" s="1243" t="s">
        <v>4949</v>
      </c>
      <c r="K22" s="1241" t="s">
        <v>1175</v>
      </c>
      <c r="L22" s="1245" t="s">
        <v>4933</v>
      </c>
      <c r="M22" s="349" t="str">
        <f>VLOOKUP(L22,CódigosRetorno!$A$1:$B$1773,2,FALSE)</f>
        <v>El dato ingresado como atributo @listAgencyName es incorrecto.</v>
      </c>
      <c r="N22" s="348" t="s">
        <v>475</v>
      </c>
      <c r="O22" s="347" t="s">
        <v>185</v>
      </c>
      <c r="P22" s="1357"/>
    </row>
    <row r="23" spans="1:16" ht="24" x14ac:dyDescent="0.25">
      <c r="A23" s="1357"/>
      <c r="B23" s="1542"/>
      <c r="C23" s="1544"/>
      <c r="D23" s="1545"/>
      <c r="E23" s="1545"/>
      <c r="F23" s="1542"/>
      <c r="G23" s="360" t="s">
        <v>4421</v>
      </c>
      <c r="H23" s="359" t="s">
        <v>4422</v>
      </c>
      <c r="I23" s="347" t="s">
        <v>4420</v>
      </c>
      <c r="J23" s="1243" t="s">
        <v>4950</v>
      </c>
      <c r="K23" s="1241" t="s">
        <v>1175</v>
      </c>
      <c r="L23" s="1245" t="s">
        <v>4934</v>
      </c>
      <c r="M23" s="1243" t="str">
        <f>VLOOKUP(L23,CódigosRetorno!$A$1:$B$1773,2,FALSE)</f>
        <v>El dato ingresado como atributo @listName es incorrecto.</v>
      </c>
      <c r="N23" s="348" t="s">
        <v>475</v>
      </c>
      <c r="O23" s="360" t="s">
        <v>185</v>
      </c>
      <c r="P23" s="1357"/>
    </row>
    <row r="24" spans="1:16" ht="48" x14ac:dyDescent="0.25">
      <c r="A24" s="1357"/>
      <c r="B24" s="1542"/>
      <c r="C24" s="1544"/>
      <c r="D24" s="1545"/>
      <c r="E24" s="1545"/>
      <c r="F24" s="1542"/>
      <c r="G24" s="360" t="s">
        <v>4423</v>
      </c>
      <c r="H24" s="359" t="s">
        <v>4424</v>
      </c>
      <c r="I24" s="347" t="s">
        <v>4420</v>
      </c>
      <c r="J24" s="1243" t="s">
        <v>4951</v>
      </c>
      <c r="K24" s="1245" t="s">
        <v>1175</v>
      </c>
      <c r="L24" s="1246" t="s">
        <v>4935</v>
      </c>
      <c r="M24" s="1243" t="str">
        <f>VLOOKUP(L24,CódigosRetorno!$A$1:$B$1773,2,FALSE)</f>
        <v>El dato ingresado como atributo @listURI es incorrecto.</v>
      </c>
      <c r="N24" s="348" t="s">
        <v>475</v>
      </c>
      <c r="O24" s="360" t="s">
        <v>185</v>
      </c>
      <c r="P24" s="1357"/>
    </row>
    <row r="25" spans="1:16" ht="24" x14ac:dyDescent="0.25">
      <c r="A25" s="1357"/>
      <c r="B25" s="1542">
        <f>B20+1</f>
        <v>7</v>
      </c>
      <c r="C25" s="1544" t="s">
        <v>2939</v>
      </c>
      <c r="D25" s="1545" t="s">
        <v>3</v>
      </c>
      <c r="E25" s="1545" t="s">
        <v>4</v>
      </c>
      <c r="F25" s="1542" t="s">
        <v>13</v>
      </c>
      <c r="G25" s="1545" t="s">
        <v>2647</v>
      </c>
      <c r="H25" s="1543" t="s">
        <v>2622</v>
      </c>
      <c r="I25" s="1542">
        <v>1</v>
      </c>
      <c r="J25" s="1243" t="s">
        <v>3119</v>
      </c>
      <c r="K25" s="1245" t="s">
        <v>201</v>
      </c>
      <c r="L25" s="1246" t="s">
        <v>755</v>
      </c>
      <c r="M25" s="1243" t="str">
        <f>VLOOKUP(L25,CódigosRetorno!$A$1:$B$1773,2,FALSE)</f>
        <v>El XML no contiene el tag o no existe informacion de DocumentCurrencyCode</v>
      </c>
      <c r="N25" s="1241" t="s">
        <v>475</v>
      </c>
      <c r="O25" s="1242" t="s">
        <v>185</v>
      </c>
      <c r="P25" s="1357"/>
    </row>
    <row r="26" spans="1:16" ht="24" x14ac:dyDescent="0.25">
      <c r="A26" s="1357"/>
      <c r="B26" s="1542"/>
      <c r="C26" s="1544"/>
      <c r="D26" s="1545"/>
      <c r="E26" s="1545"/>
      <c r="F26" s="1542"/>
      <c r="G26" s="1545"/>
      <c r="H26" s="1543"/>
      <c r="I26" s="1542"/>
      <c r="J26" s="1244" t="s">
        <v>4425</v>
      </c>
      <c r="K26" s="1245" t="s">
        <v>201</v>
      </c>
      <c r="L26" s="1246" t="s">
        <v>4359</v>
      </c>
      <c r="M26" s="349" t="str">
        <f>VLOOKUP(L26,CódigosRetorno!$A$1:$B$1773,2,FALSE)</f>
        <v>El valor ingresado como moneda del comprobante no es valido (catalogo nro 02).</v>
      </c>
      <c r="N26" s="348"/>
      <c r="O26" s="1242" t="s">
        <v>4426</v>
      </c>
      <c r="P26" s="1357"/>
    </row>
    <row r="27" spans="1:16" ht="48" x14ac:dyDescent="0.25">
      <c r="A27" s="1357"/>
      <c r="B27" s="1542"/>
      <c r="C27" s="1544"/>
      <c r="D27" s="1545"/>
      <c r="E27" s="1545"/>
      <c r="F27" s="1542"/>
      <c r="G27" s="1545"/>
      <c r="H27" s="1543"/>
      <c r="I27" s="1542"/>
      <c r="J27" s="1244" t="s">
        <v>4542</v>
      </c>
      <c r="K27" s="1245" t="s">
        <v>201</v>
      </c>
      <c r="L27" s="1246" t="s">
        <v>756</v>
      </c>
      <c r="M27" s="349" t="str">
        <f>VLOOKUP(L27,CódigosRetorno!$A$1:$B$1773,2,FALSE)</f>
        <v>La moneda debe ser la misma en todo el documento. Salvo las percepciones que sólo son en moneda nacional.</v>
      </c>
      <c r="N27" s="348" t="s">
        <v>475</v>
      </c>
      <c r="O27" s="1242" t="s">
        <v>185</v>
      </c>
      <c r="P27" s="1357"/>
    </row>
    <row r="28" spans="1:16" ht="24" x14ac:dyDescent="0.25">
      <c r="A28" s="1357"/>
      <c r="B28" s="1542"/>
      <c r="C28" s="1544"/>
      <c r="D28" s="1545"/>
      <c r="E28" s="1545" t="s">
        <v>9</v>
      </c>
      <c r="F28" s="1542"/>
      <c r="G28" s="360" t="s">
        <v>4427</v>
      </c>
      <c r="H28" s="359" t="s">
        <v>4428</v>
      </c>
      <c r="I28" s="347" t="s">
        <v>4420</v>
      </c>
      <c r="J28" s="1243" t="s">
        <v>4944</v>
      </c>
      <c r="K28" s="1241" t="s">
        <v>1175</v>
      </c>
      <c r="L28" s="1245" t="s">
        <v>4938</v>
      </c>
      <c r="M28" s="1243" t="str">
        <f>VLOOKUP(L28,CódigosRetorno!$A$1:$B$1773,2,FALSE)</f>
        <v>El dato ingresado como atributo @listID es incorrecto.</v>
      </c>
      <c r="N28" s="1241" t="s">
        <v>475</v>
      </c>
      <c r="O28" s="1247" t="s">
        <v>185</v>
      </c>
      <c r="P28" s="1357"/>
    </row>
    <row r="29" spans="1:16" ht="24" x14ac:dyDescent="0.25">
      <c r="A29" s="1357"/>
      <c r="B29" s="1542"/>
      <c r="C29" s="1544"/>
      <c r="D29" s="1545"/>
      <c r="E29" s="1545"/>
      <c r="F29" s="1542"/>
      <c r="G29" s="347" t="s">
        <v>4429</v>
      </c>
      <c r="H29" s="359" t="s">
        <v>4422</v>
      </c>
      <c r="I29" s="347" t="s">
        <v>4420</v>
      </c>
      <c r="J29" s="1243" t="s">
        <v>4943</v>
      </c>
      <c r="K29" s="1241" t="s">
        <v>1175</v>
      </c>
      <c r="L29" s="1245" t="s">
        <v>4934</v>
      </c>
      <c r="M29" s="1243" t="str">
        <f>VLOOKUP(L29,CódigosRetorno!$A$1:$B$1773,2,FALSE)</f>
        <v>El dato ingresado como atributo @listName es incorrecto.</v>
      </c>
      <c r="N29" s="1241" t="s">
        <v>475</v>
      </c>
      <c r="O29" s="1247" t="s">
        <v>185</v>
      </c>
      <c r="P29" s="1357"/>
    </row>
    <row r="30" spans="1:16" ht="48" x14ac:dyDescent="0.25">
      <c r="A30" s="1357"/>
      <c r="B30" s="1542"/>
      <c r="C30" s="1544"/>
      <c r="D30" s="1545"/>
      <c r="E30" s="1545"/>
      <c r="F30" s="1542"/>
      <c r="G30" s="360" t="s">
        <v>4430</v>
      </c>
      <c r="H30" s="359" t="s">
        <v>4419</v>
      </c>
      <c r="I30" s="347" t="s">
        <v>4420</v>
      </c>
      <c r="J30" s="1243" t="s">
        <v>4954</v>
      </c>
      <c r="K30" s="1245" t="s">
        <v>1175</v>
      </c>
      <c r="L30" s="1246" t="s">
        <v>4933</v>
      </c>
      <c r="M30" s="1243" t="str">
        <f>VLOOKUP(L30,CódigosRetorno!$A$1:$B$1773,2,FALSE)</f>
        <v>El dato ingresado como atributo @listAgencyName es incorrecto.</v>
      </c>
      <c r="N30" s="1241" t="s">
        <v>475</v>
      </c>
      <c r="O30" s="1247" t="s">
        <v>185</v>
      </c>
      <c r="P30" s="1357"/>
    </row>
    <row r="31" spans="1:16" x14ac:dyDescent="0.25">
      <c r="A31" s="1357"/>
      <c r="B31" s="277" t="s">
        <v>187</v>
      </c>
      <c r="C31" s="270"/>
      <c r="D31" s="271"/>
      <c r="E31" s="271"/>
      <c r="F31" s="272"/>
      <c r="G31" s="272"/>
      <c r="H31" s="273"/>
      <c r="I31" s="272"/>
      <c r="J31" s="1250"/>
      <c r="K31" s="1255" t="s">
        <v>185</v>
      </c>
      <c r="L31" s="1263" t="s">
        <v>185</v>
      </c>
      <c r="M31" s="1250" t="s">
        <v>185</v>
      </c>
      <c r="N31" s="1251"/>
      <c r="O31" s="1253"/>
      <c r="P31" s="1357"/>
    </row>
    <row r="32" spans="1:16" x14ac:dyDescent="0.25">
      <c r="A32" s="1357"/>
      <c r="B32" s="347">
        <f>B25+1</f>
        <v>8</v>
      </c>
      <c r="C32" s="349" t="s">
        <v>43</v>
      </c>
      <c r="D32" s="348" t="s">
        <v>3</v>
      </c>
      <c r="E32" s="348" t="s">
        <v>4</v>
      </c>
      <c r="F32" s="347" t="s">
        <v>26</v>
      </c>
      <c r="G32" s="348" t="s">
        <v>185</v>
      </c>
      <c r="H32" s="349" t="s">
        <v>185</v>
      </c>
      <c r="I32" s="347">
        <v>1</v>
      </c>
      <c r="J32" s="1243" t="s">
        <v>3392</v>
      </c>
      <c r="K32" s="348" t="s">
        <v>185</v>
      </c>
      <c r="L32" s="358" t="s">
        <v>185</v>
      </c>
      <c r="M32" s="349" t="s">
        <v>185</v>
      </c>
      <c r="N32" s="348" t="s">
        <v>185</v>
      </c>
      <c r="O32" s="347" t="s">
        <v>185</v>
      </c>
      <c r="P32" s="1357"/>
    </row>
    <row r="33" spans="1:16" x14ac:dyDescent="0.25">
      <c r="A33" s="1357"/>
      <c r="B33" s="277" t="s">
        <v>154</v>
      </c>
      <c r="C33" s="277"/>
      <c r="D33" s="271"/>
      <c r="E33" s="271"/>
      <c r="F33" s="272"/>
      <c r="G33" s="272"/>
      <c r="H33" s="273"/>
      <c r="I33" s="272"/>
      <c r="J33" s="1250"/>
      <c r="K33" s="1255" t="s">
        <v>185</v>
      </c>
      <c r="L33" s="1263" t="s">
        <v>185</v>
      </c>
      <c r="M33" s="1250" t="s">
        <v>185</v>
      </c>
      <c r="N33" s="1251" t="s">
        <v>185</v>
      </c>
      <c r="O33" s="1253"/>
      <c r="P33" s="1357"/>
    </row>
    <row r="34" spans="1:16" ht="36" x14ac:dyDescent="0.25">
      <c r="A34" s="1357"/>
      <c r="B34" s="1542">
        <f>B32+1</f>
        <v>9</v>
      </c>
      <c r="C34" s="1544" t="s">
        <v>6</v>
      </c>
      <c r="D34" s="1545" t="s">
        <v>3</v>
      </c>
      <c r="E34" s="1545" t="s">
        <v>4</v>
      </c>
      <c r="F34" s="1542" t="s">
        <v>7</v>
      </c>
      <c r="G34" s="1545" t="s">
        <v>70</v>
      </c>
      <c r="H34" s="1543" t="s">
        <v>4431</v>
      </c>
      <c r="I34" s="1542">
        <v>1</v>
      </c>
      <c r="J34" s="1243" t="s">
        <v>4543</v>
      </c>
      <c r="K34" s="1245" t="s">
        <v>201</v>
      </c>
      <c r="L34" s="1246" t="s">
        <v>4361</v>
      </c>
      <c r="M34" s="1243" t="str">
        <f>VLOOKUP(L34,CódigosRetorno!$A$1:$B$1773,2,FALSE)</f>
        <v>El XML contiene mas de un tag como elemento de numero de documento del emisor</v>
      </c>
      <c r="N34" s="1241" t="s">
        <v>475</v>
      </c>
      <c r="O34" s="1242" t="s">
        <v>185</v>
      </c>
      <c r="P34" s="1357"/>
    </row>
    <row r="35" spans="1:16" ht="36" x14ac:dyDescent="0.25">
      <c r="A35" s="1357"/>
      <c r="B35" s="1542"/>
      <c r="C35" s="1544"/>
      <c r="D35" s="1545"/>
      <c r="E35" s="1545"/>
      <c r="F35" s="1542"/>
      <c r="G35" s="1545"/>
      <c r="H35" s="1543"/>
      <c r="I35" s="1542"/>
      <c r="J35" s="1266" t="s">
        <v>2613</v>
      </c>
      <c r="K35" s="1267" t="s">
        <v>201</v>
      </c>
      <c r="L35" s="1268" t="s">
        <v>2531</v>
      </c>
      <c r="M35" s="349" t="str">
        <f>VLOOKUP(L35,CódigosRetorno!$A$1:$B$1773,2,FALSE)</f>
        <v>El XML no contiene el tag o no existe informacion de CustomerAssignedAccountID del emisor del documento</v>
      </c>
      <c r="N35" s="1241" t="s">
        <v>475</v>
      </c>
      <c r="O35" s="1242" t="s">
        <v>185</v>
      </c>
      <c r="P35" s="1357"/>
    </row>
    <row r="36" spans="1:16" ht="36" x14ac:dyDescent="0.25">
      <c r="A36" s="1357"/>
      <c r="B36" s="1542"/>
      <c r="C36" s="1544"/>
      <c r="D36" s="1545"/>
      <c r="E36" s="1545"/>
      <c r="F36" s="1542"/>
      <c r="G36" s="1545"/>
      <c r="H36" s="1543"/>
      <c r="I36" s="1542"/>
      <c r="J36" s="1243" t="s">
        <v>3415</v>
      </c>
      <c r="K36" s="1245" t="s">
        <v>201</v>
      </c>
      <c r="L36" s="1246" t="s">
        <v>2498</v>
      </c>
      <c r="M36" s="1243" t="str">
        <f>VLOOKUP(L36,CódigosRetorno!$A$1:$B$1773,2,FALSE)</f>
        <v>Número de RUC del nombre del archivo no coincide con el consignado en el contenido del archivo XML</v>
      </c>
      <c r="N36" s="1241" t="s">
        <v>475</v>
      </c>
      <c r="O36" s="1242" t="s">
        <v>185</v>
      </c>
      <c r="P36" s="1357"/>
    </row>
    <row r="37" spans="1:16" ht="24" x14ac:dyDescent="0.25">
      <c r="A37" s="1357"/>
      <c r="B37" s="1542"/>
      <c r="C37" s="1544"/>
      <c r="D37" s="1545"/>
      <c r="E37" s="1545"/>
      <c r="F37" s="1542"/>
      <c r="G37" s="1545"/>
      <c r="H37" s="1543"/>
      <c r="I37" s="1542"/>
      <c r="J37" s="1200" t="s">
        <v>3228</v>
      </c>
      <c r="K37" s="1201" t="s">
        <v>201</v>
      </c>
      <c r="L37" s="1202" t="s">
        <v>2342</v>
      </c>
      <c r="M37" s="349" t="str">
        <f>VLOOKUP(L37,CódigosRetorno!$A$1:$B$1773,2,FALSE)</f>
        <v>El Numero de RUC del emisor no existe</v>
      </c>
      <c r="N37" s="348" t="s">
        <v>215</v>
      </c>
      <c r="O37" s="347" t="s">
        <v>2626</v>
      </c>
      <c r="P37" s="1357"/>
    </row>
    <row r="38" spans="1:16" ht="24" x14ac:dyDescent="0.25">
      <c r="A38" s="1357"/>
      <c r="B38" s="1542"/>
      <c r="C38" s="1544"/>
      <c r="D38" s="1545"/>
      <c r="E38" s="1545"/>
      <c r="F38" s="1542"/>
      <c r="G38" s="1545"/>
      <c r="H38" s="1543"/>
      <c r="I38" s="1542"/>
      <c r="J38" s="349" t="s">
        <v>3429</v>
      </c>
      <c r="K38" s="358" t="s">
        <v>201</v>
      </c>
      <c r="L38" s="1246" t="s">
        <v>2433</v>
      </c>
      <c r="M38" s="349" t="str">
        <f>VLOOKUP(L38,CódigosRetorno!$A$1:$B$1773,2,FALSE)</f>
        <v>El contribuyente no esta activo</v>
      </c>
      <c r="N38" s="348" t="s">
        <v>215</v>
      </c>
      <c r="O38" s="347" t="s">
        <v>2626</v>
      </c>
      <c r="P38" s="1357"/>
    </row>
    <row r="39" spans="1:16" ht="24" x14ac:dyDescent="0.25">
      <c r="A39" s="1357"/>
      <c r="B39" s="1542"/>
      <c r="C39" s="1544"/>
      <c r="D39" s="1545"/>
      <c r="E39" s="1545"/>
      <c r="F39" s="1542"/>
      <c r="G39" s="1545"/>
      <c r="H39" s="1543"/>
      <c r="I39" s="1542"/>
      <c r="J39" s="349" t="s">
        <v>3430</v>
      </c>
      <c r="K39" s="358" t="s">
        <v>201</v>
      </c>
      <c r="L39" s="1246" t="s">
        <v>2432</v>
      </c>
      <c r="M39" s="349" t="str">
        <f>VLOOKUP(L39,CódigosRetorno!$A$1:$B$1773,2,FALSE)</f>
        <v>El contribuyente no esta habido</v>
      </c>
      <c r="N39" s="348" t="s">
        <v>215</v>
      </c>
      <c r="O39" s="347" t="s">
        <v>2626</v>
      </c>
      <c r="P39" s="1357"/>
    </row>
    <row r="40" spans="1:16" ht="48" x14ac:dyDescent="0.25">
      <c r="A40" s="1357"/>
      <c r="B40" s="1542"/>
      <c r="C40" s="1544"/>
      <c r="D40" s="1545"/>
      <c r="E40" s="1545"/>
      <c r="F40" s="1542"/>
      <c r="G40" s="1545"/>
      <c r="H40" s="1543"/>
      <c r="I40" s="1542"/>
      <c r="J40" s="1244" t="s">
        <v>5744</v>
      </c>
      <c r="K40" s="1242" t="s">
        <v>201</v>
      </c>
      <c r="L40" s="1245" t="s">
        <v>4968</v>
      </c>
      <c r="M40" s="349" t="str">
        <f>VLOOKUP(L40,CódigosRetorno!$A$1:$B$1773,2,FALSE)</f>
        <v>El emisor a la fecha no se encuentra registrado ó habilitado en el Registro de exportadores de servicios SUNAT</v>
      </c>
      <c r="N40" s="1242" t="s">
        <v>215</v>
      </c>
      <c r="O40" s="1258" t="s">
        <v>2626</v>
      </c>
      <c r="P40" s="1357"/>
    </row>
    <row r="41" spans="1:16" ht="24" x14ac:dyDescent="0.25">
      <c r="A41" s="1357"/>
      <c r="B41" s="1542"/>
      <c r="C41" s="1544"/>
      <c r="D41" s="1545"/>
      <c r="E41" s="1545"/>
      <c r="F41" s="1542" t="s">
        <v>4544</v>
      </c>
      <c r="G41" s="1545" t="s">
        <v>4433</v>
      </c>
      <c r="H41" s="1543" t="s">
        <v>4434</v>
      </c>
      <c r="I41" s="1542">
        <v>1</v>
      </c>
      <c r="J41" s="349" t="s">
        <v>3119</v>
      </c>
      <c r="K41" s="1245" t="s">
        <v>201</v>
      </c>
      <c r="L41" s="1246" t="s">
        <v>2529</v>
      </c>
      <c r="M41" s="349" t="str">
        <f>VLOOKUP(L41,CódigosRetorno!$A$1:$B$1773,2,FALSE)</f>
        <v>El XML no contiene el tag o no existe informacion en tipo de documento del emisor.</v>
      </c>
      <c r="N41" s="348" t="s">
        <v>475</v>
      </c>
      <c r="O41" s="347" t="s">
        <v>185</v>
      </c>
      <c r="P41" s="1357"/>
    </row>
    <row r="42" spans="1:16" x14ac:dyDescent="0.25">
      <c r="A42" s="1357"/>
      <c r="B42" s="1542"/>
      <c r="C42" s="1544"/>
      <c r="D42" s="1545"/>
      <c r="E42" s="1545"/>
      <c r="F42" s="1542"/>
      <c r="G42" s="1545"/>
      <c r="H42" s="1543"/>
      <c r="I42" s="1542"/>
      <c r="J42" s="1243" t="s">
        <v>3234</v>
      </c>
      <c r="K42" s="358" t="s">
        <v>201</v>
      </c>
      <c r="L42" s="1246" t="s">
        <v>2530</v>
      </c>
      <c r="M42" s="349" t="str">
        <f>VLOOKUP(L42,CódigosRetorno!$A$1:$B$1773,2,FALSE)</f>
        <v>El dato ingresado no cumple con el estandar</v>
      </c>
      <c r="N42" s="348" t="s">
        <v>475</v>
      </c>
      <c r="O42" s="347" t="s">
        <v>185</v>
      </c>
      <c r="P42" s="1357"/>
    </row>
    <row r="43" spans="1:16" ht="24" x14ac:dyDescent="0.25">
      <c r="A43" s="1357"/>
      <c r="B43" s="1542"/>
      <c r="C43" s="1544"/>
      <c r="D43" s="1545"/>
      <c r="E43" s="1545" t="s">
        <v>9</v>
      </c>
      <c r="F43" s="1542"/>
      <c r="G43" s="360" t="s">
        <v>4435</v>
      </c>
      <c r="H43" s="431" t="s">
        <v>4436</v>
      </c>
      <c r="I43" s="347" t="s">
        <v>4420</v>
      </c>
      <c r="J43" s="1243" t="s">
        <v>4952</v>
      </c>
      <c r="K43" s="1241" t="s">
        <v>1175</v>
      </c>
      <c r="L43" s="358" t="s">
        <v>4939</v>
      </c>
      <c r="M43" s="349" t="str">
        <f>VLOOKUP(L43,CódigosRetorno!$A$1:$B$1773,2,FALSE)</f>
        <v>El dato ingresado como atributo @schemeName es incorrecto.</v>
      </c>
      <c r="N43" s="348" t="s">
        <v>475</v>
      </c>
      <c r="O43" s="1247" t="s">
        <v>185</v>
      </c>
      <c r="P43" s="1357"/>
    </row>
    <row r="44" spans="1:16" ht="24" x14ac:dyDescent="0.25">
      <c r="A44" s="1357"/>
      <c r="B44" s="1542"/>
      <c r="C44" s="1544"/>
      <c r="D44" s="1545"/>
      <c r="E44" s="1545"/>
      <c r="F44" s="1542"/>
      <c r="G44" s="360" t="s">
        <v>4418</v>
      </c>
      <c r="H44" s="136" t="s">
        <v>4437</v>
      </c>
      <c r="I44" s="347" t="s">
        <v>4420</v>
      </c>
      <c r="J44" s="1243" t="s">
        <v>4931</v>
      </c>
      <c r="K44" s="1241" t="s">
        <v>1175</v>
      </c>
      <c r="L44" s="1245" t="s">
        <v>4940</v>
      </c>
      <c r="M44" s="349" t="str">
        <f>VLOOKUP(L44,CódigosRetorno!$A$1:$B$1773,2,FALSE)</f>
        <v>El dato ingresado como atributo @schemeAgencyName es incorrecto.</v>
      </c>
      <c r="N44" s="348" t="s">
        <v>475</v>
      </c>
      <c r="O44" s="1247" t="s">
        <v>185</v>
      </c>
      <c r="P44" s="1357"/>
    </row>
    <row r="45" spans="1:16" ht="48" x14ac:dyDescent="0.25">
      <c r="A45" s="1357"/>
      <c r="B45" s="1542"/>
      <c r="C45" s="1544"/>
      <c r="D45" s="1545"/>
      <c r="E45" s="1545"/>
      <c r="F45" s="1542"/>
      <c r="G45" s="360" t="s">
        <v>4438</v>
      </c>
      <c r="H45" s="136" t="s">
        <v>4439</v>
      </c>
      <c r="I45" s="347" t="s">
        <v>4420</v>
      </c>
      <c r="J45" s="1243" t="s">
        <v>4953</v>
      </c>
      <c r="K45" s="1259" t="s">
        <v>1175</v>
      </c>
      <c r="L45" s="1260" t="s">
        <v>4941</v>
      </c>
      <c r="M45" s="349" t="str">
        <f>VLOOKUP(L45,CódigosRetorno!$A$1:$B$1773,2,FALSE)</f>
        <v>El dato ingresado como atributo @schemeURI es incorrecto.</v>
      </c>
      <c r="N45" s="348" t="s">
        <v>475</v>
      </c>
      <c r="O45" s="1247" t="s">
        <v>185</v>
      </c>
      <c r="P45" s="1357"/>
    </row>
    <row r="46" spans="1:16" ht="48" x14ac:dyDescent="0.25">
      <c r="A46" s="1357"/>
      <c r="B46" s="347">
        <f>B34+1</f>
        <v>10</v>
      </c>
      <c r="C46" s="349" t="s">
        <v>8</v>
      </c>
      <c r="D46" s="348" t="s">
        <v>3</v>
      </c>
      <c r="E46" s="348" t="s">
        <v>9</v>
      </c>
      <c r="F46" s="347" t="s">
        <v>4440</v>
      </c>
      <c r="G46" s="348"/>
      <c r="H46" s="349" t="s">
        <v>35</v>
      </c>
      <c r="I46" s="347">
        <v>1</v>
      </c>
      <c r="J46" s="1243" t="s">
        <v>5663</v>
      </c>
      <c r="K46" s="358" t="s">
        <v>1175</v>
      </c>
      <c r="L46" s="1246" t="s">
        <v>1296</v>
      </c>
      <c r="M46" s="349" t="str">
        <f>VLOOKUP(L46,CódigosRetorno!$A$1:$B$1773,2,FALSE)</f>
        <v>El nombre comercial del emisor no cumple con el formato establecido</v>
      </c>
      <c r="N46" s="348" t="s">
        <v>475</v>
      </c>
      <c r="O46" s="347" t="s">
        <v>185</v>
      </c>
      <c r="P46" s="1357"/>
    </row>
    <row r="47" spans="1:16" ht="24" x14ac:dyDescent="0.25">
      <c r="A47" s="1357"/>
      <c r="B47" s="1542">
        <f>B46+1</f>
        <v>11</v>
      </c>
      <c r="C47" s="1543" t="s">
        <v>54</v>
      </c>
      <c r="D47" s="1545" t="s">
        <v>3</v>
      </c>
      <c r="E47" s="1545" t="s">
        <v>4</v>
      </c>
      <c r="F47" s="1542" t="s">
        <v>4440</v>
      </c>
      <c r="G47" s="1545"/>
      <c r="H47" s="1543" t="s">
        <v>34</v>
      </c>
      <c r="I47" s="1542">
        <v>1</v>
      </c>
      <c r="J47" s="1243" t="s">
        <v>3119</v>
      </c>
      <c r="K47" s="1245" t="s">
        <v>201</v>
      </c>
      <c r="L47" s="1246" t="s">
        <v>2495</v>
      </c>
      <c r="M47" s="349" t="str">
        <f>VLOOKUP(L47,CódigosRetorno!$A$1:$B$1773,2,FALSE)</f>
        <v>El XML no contiene el tag o no existe informacion de RegistrationName del emisor del documento</v>
      </c>
      <c r="N47" s="348" t="s">
        <v>475</v>
      </c>
      <c r="O47" s="347" t="s">
        <v>185</v>
      </c>
      <c r="P47" s="1357"/>
    </row>
    <row r="48" spans="1:16" ht="48" x14ac:dyDescent="0.25">
      <c r="A48" s="1357"/>
      <c r="B48" s="1542"/>
      <c r="C48" s="1543"/>
      <c r="D48" s="1545"/>
      <c r="E48" s="1545"/>
      <c r="F48" s="1542"/>
      <c r="G48" s="1545"/>
      <c r="H48" s="1543"/>
      <c r="I48" s="1542"/>
      <c r="J48" s="1243" t="s">
        <v>4441</v>
      </c>
      <c r="K48" s="1245" t="s">
        <v>201</v>
      </c>
      <c r="L48" s="1246" t="s">
        <v>2494</v>
      </c>
      <c r="M48" s="349" t="str">
        <f>VLOOKUP(L48,CódigosRetorno!$A$1:$B$1773,2,FALSE)</f>
        <v>RegistrationName - El nombre o razon social del emisor no cumple con el estandar</v>
      </c>
      <c r="N48" s="348" t="s">
        <v>475</v>
      </c>
      <c r="O48" s="347" t="s">
        <v>185</v>
      </c>
      <c r="P48" s="1357"/>
    </row>
    <row r="49" spans="1:16" ht="48" x14ac:dyDescent="0.25">
      <c r="A49" s="1357"/>
      <c r="B49" s="1545">
        <f>B47+1</f>
        <v>12</v>
      </c>
      <c r="C49" s="1549" t="s">
        <v>4443</v>
      </c>
      <c r="D49" s="1545" t="s">
        <v>3</v>
      </c>
      <c r="E49" s="1545" t="s">
        <v>9</v>
      </c>
      <c r="F49" s="347" t="s">
        <v>4444</v>
      </c>
      <c r="G49" s="348"/>
      <c r="H49" s="349" t="s">
        <v>4445</v>
      </c>
      <c r="I49" s="347">
        <v>1</v>
      </c>
      <c r="J49" s="1243" t="s">
        <v>4446</v>
      </c>
      <c r="K49" s="1241" t="s">
        <v>1175</v>
      </c>
      <c r="L49" s="358" t="s">
        <v>1294</v>
      </c>
      <c r="M49" s="349" t="str">
        <f>VLOOKUP(L49,CódigosRetorno!$A$1:$B$1773,2,FALSE)</f>
        <v>La dirección completa y detallada del domicilio fiscal del emisor no cumple con el formato establecido</v>
      </c>
      <c r="N49" s="348" t="s">
        <v>475</v>
      </c>
      <c r="O49" s="1247" t="s">
        <v>185</v>
      </c>
      <c r="P49" s="1357"/>
    </row>
    <row r="50" spans="1:16" ht="48" x14ac:dyDescent="0.25">
      <c r="A50" s="1357"/>
      <c r="B50" s="1545"/>
      <c r="C50" s="1549"/>
      <c r="D50" s="1545"/>
      <c r="E50" s="1545"/>
      <c r="F50" s="347" t="s">
        <v>50</v>
      </c>
      <c r="G50" s="348"/>
      <c r="H50" s="349" t="s">
        <v>4447</v>
      </c>
      <c r="I50" s="347" t="s">
        <v>4420</v>
      </c>
      <c r="J50" s="1243" t="s">
        <v>4448</v>
      </c>
      <c r="K50" s="1241" t="s">
        <v>1175</v>
      </c>
      <c r="L50" s="1245" t="s">
        <v>1293</v>
      </c>
      <c r="M50" s="349" t="str">
        <f>VLOOKUP(L50,CódigosRetorno!$A$1:$B$1773,2,FALSE)</f>
        <v>La urbanización del domicilio fiscal del emisor no cumple con el formato establecido</v>
      </c>
      <c r="N50" s="348" t="s">
        <v>475</v>
      </c>
      <c r="O50" s="1247" t="s">
        <v>185</v>
      </c>
      <c r="P50" s="1357"/>
    </row>
    <row r="51" spans="1:16" ht="48" x14ac:dyDescent="0.25">
      <c r="A51" s="1357"/>
      <c r="B51" s="1545"/>
      <c r="C51" s="1549"/>
      <c r="D51" s="1545"/>
      <c r="E51" s="1545"/>
      <c r="F51" s="347" t="s">
        <v>18</v>
      </c>
      <c r="G51" s="348"/>
      <c r="H51" s="349" t="s">
        <v>4449</v>
      </c>
      <c r="I51" s="347" t="s">
        <v>4420</v>
      </c>
      <c r="J51" s="349" t="s">
        <v>4450</v>
      </c>
      <c r="K51" s="348" t="s">
        <v>1175</v>
      </c>
      <c r="L51" s="358" t="s">
        <v>1292</v>
      </c>
      <c r="M51" s="349" t="str">
        <f>VLOOKUP(L51,CódigosRetorno!$A$1:$B$1773,2,FALSE)</f>
        <v>La provincia del domicilio fiscal del emisor no cumple con el formato establecido</v>
      </c>
      <c r="N51" s="348" t="s">
        <v>475</v>
      </c>
      <c r="O51" s="1247" t="s">
        <v>185</v>
      </c>
      <c r="P51" s="1357"/>
    </row>
    <row r="52" spans="1:16" ht="36" x14ac:dyDescent="0.25">
      <c r="A52" s="1357"/>
      <c r="B52" s="1545"/>
      <c r="C52" s="1549"/>
      <c r="D52" s="1545"/>
      <c r="E52" s="1545"/>
      <c r="F52" s="347" t="s">
        <v>49</v>
      </c>
      <c r="G52" s="348" t="s">
        <v>2630</v>
      </c>
      <c r="H52" s="349" t="s">
        <v>4451</v>
      </c>
      <c r="I52" s="347">
        <v>1</v>
      </c>
      <c r="J52" s="1243" t="s">
        <v>3423</v>
      </c>
      <c r="K52" s="1241" t="s">
        <v>1175</v>
      </c>
      <c r="L52" s="1245" t="s">
        <v>1295</v>
      </c>
      <c r="M52" s="349" t="str">
        <f>VLOOKUP(L52,CódigosRetorno!$A$1:$B$1773,2,FALSE)</f>
        <v>El codigo de ubigeo del domicilio fiscal del emisor no es válido</v>
      </c>
      <c r="N52" s="348" t="s">
        <v>475</v>
      </c>
      <c r="O52" s="574" t="s">
        <v>5671</v>
      </c>
      <c r="P52" s="1357"/>
    </row>
    <row r="53" spans="1:16" ht="24" x14ac:dyDescent="0.25">
      <c r="A53" s="1357"/>
      <c r="B53" s="1545"/>
      <c r="C53" s="1549"/>
      <c r="D53" s="1545"/>
      <c r="E53" s="1545"/>
      <c r="F53" s="1542"/>
      <c r="G53" s="347" t="s">
        <v>4452</v>
      </c>
      <c r="H53" s="359" t="s">
        <v>4437</v>
      </c>
      <c r="I53" s="347" t="s">
        <v>4420</v>
      </c>
      <c r="J53" s="1243" t="s">
        <v>4960</v>
      </c>
      <c r="K53" s="1241" t="s">
        <v>1175</v>
      </c>
      <c r="L53" s="1245" t="s">
        <v>4940</v>
      </c>
      <c r="M53" s="349" t="str">
        <f>VLOOKUP(L53,CódigosRetorno!$A$1:$B$1773,2,FALSE)</f>
        <v>El dato ingresado como atributo @schemeAgencyName es incorrecto.</v>
      </c>
      <c r="N53" s="348" t="s">
        <v>475</v>
      </c>
      <c r="O53" s="347" t="s">
        <v>185</v>
      </c>
      <c r="P53" s="1357"/>
    </row>
    <row r="54" spans="1:16" ht="24" x14ac:dyDescent="0.25">
      <c r="A54" s="1357"/>
      <c r="B54" s="1545"/>
      <c r="C54" s="1549"/>
      <c r="D54" s="1545"/>
      <c r="E54" s="1545"/>
      <c r="F54" s="1542"/>
      <c r="G54" s="347" t="s">
        <v>4453</v>
      </c>
      <c r="H54" s="359" t="s">
        <v>4436</v>
      </c>
      <c r="I54" s="347" t="s">
        <v>4420</v>
      </c>
      <c r="J54" s="349" t="s">
        <v>4961</v>
      </c>
      <c r="K54" s="348" t="s">
        <v>1175</v>
      </c>
      <c r="L54" s="358" t="s">
        <v>4939</v>
      </c>
      <c r="M54" s="349" t="str">
        <f>VLOOKUP(L54,CódigosRetorno!$A$1:$B$1773,2,FALSE)</f>
        <v>El dato ingresado como atributo @schemeName es incorrecto.</v>
      </c>
      <c r="N54" s="348" t="s">
        <v>475</v>
      </c>
      <c r="O54" s="1247" t="s">
        <v>185</v>
      </c>
      <c r="P54" s="1357"/>
    </row>
    <row r="55" spans="1:16" ht="48" x14ac:dyDescent="0.25">
      <c r="A55" s="1357"/>
      <c r="B55" s="1545"/>
      <c r="C55" s="1549"/>
      <c r="D55" s="1545"/>
      <c r="E55" s="1545"/>
      <c r="F55" s="347" t="s">
        <v>18</v>
      </c>
      <c r="G55" s="348"/>
      <c r="H55" s="349" t="s">
        <v>4454</v>
      </c>
      <c r="I55" s="347" t="s">
        <v>4420</v>
      </c>
      <c r="J55" s="349" t="s">
        <v>4450</v>
      </c>
      <c r="K55" s="348" t="s">
        <v>1175</v>
      </c>
      <c r="L55" s="358" t="s">
        <v>1291</v>
      </c>
      <c r="M55" s="349" t="str">
        <f>VLOOKUP(L55,CódigosRetorno!$A$1:$B$1773,2,FALSE)</f>
        <v>El departamento del domicilio fiscal del emisor no cumple con el formato establecido</v>
      </c>
      <c r="N55" s="348" t="s">
        <v>475</v>
      </c>
      <c r="O55" s="360" t="s">
        <v>185</v>
      </c>
      <c r="P55" s="1357"/>
    </row>
    <row r="56" spans="1:16" ht="48" x14ac:dyDescent="0.25">
      <c r="A56" s="1357"/>
      <c r="B56" s="1545"/>
      <c r="C56" s="1549"/>
      <c r="D56" s="1545"/>
      <c r="E56" s="1545"/>
      <c r="F56" s="347" t="s">
        <v>18</v>
      </c>
      <c r="G56" s="348"/>
      <c r="H56" s="349" t="s">
        <v>4455</v>
      </c>
      <c r="I56" s="347" t="s">
        <v>4420</v>
      </c>
      <c r="J56" s="349" t="s">
        <v>4450</v>
      </c>
      <c r="K56" s="1241" t="s">
        <v>1175</v>
      </c>
      <c r="L56" s="1245" t="s">
        <v>1290</v>
      </c>
      <c r="M56" s="349" t="str">
        <f>VLOOKUP(L56,CódigosRetorno!$A$1:$B$1773,2,FALSE)</f>
        <v>El distrito del domicilio fiscal del emisor no cumple con el formato establecido</v>
      </c>
      <c r="N56" s="348" t="s">
        <v>475</v>
      </c>
      <c r="O56" s="360" t="s">
        <v>185</v>
      </c>
      <c r="P56" s="1357"/>
    </row>
    <row r="57" spans="1:16" ht="48" x14ac:dyDescent="0.25">
      <c r="A57" s="1357"/>
      <c r="B57" s="1545"/>
      <c r="C57" s="1549"/>
      <c r="D57" s="1545"/>
      <c r="E57" s="1545"/>
      <c r="F57" s="347" t="s">
        <v>10</v>
      </c>
      <c r="G57" s="348" t="s">
        <v>2629</v>
      </c>
      <c r="H57" s="349" t="s">
        <v>4456</v>
      </c>
      <c r="I57" s="347">
        <v>1</v>
      </c>
      <c r="J57" s="349" t="s">
        <v>3439</v>
      </c>
      <c r="K57" s="1241" t="s">
        <v>1175</v>
      </c>
      <c r="L57" s="1245" t="s">
        <v>1389</v>
      </c>
      <c r="M57" s="349" t="str">
        <f>VLOOKUP(L57,CódigosRetorno!$A$1:$B$1773,2,FALSE)</f>
        <v>El codigo de pais debe ser PE</v>
      </c>
      <c r="N57" s="348" t="s">
        <v>475</v>
      </c>
      <c r="O57" s="1247" t="s">
        <v>185</v>
      </c>
      <c r="P57" s="1357"/>
    </row>
    <row r="58" spans="1:16" ht="24" x14ac:dyDescent="0.25">
      <c r="A58" s="1357"/>
      <c r="B58" s="1545"/>
      <c r="C58" s="1549"/>
      <c r="D58" s="1545"/>
      <c r="E58" s="1545"/>
      <c r="F58" s="1542"/>
      <c r="G58" s="360" t="s">
        <v>4457</v>
      </c>
      <c r="H58" s="349" t="s">
        <v>4428</v>
      </c>
      <c r="I58" s="347" t="s">
        <v>4420</v>
      </c>
      <c r="J58" s="1243" t="s">
        <v>4962</v>
      </c>
      <c r="K58" s="1241" t="s">
        <v>1175</v>
      </c>
      <c r="L58" s="1245" t="s">
        <v>4938</v>
      </c>
      <c r="M58" s="349" t="str">
        <f>VLOOKUP(L58,CódigosRetorno!$A$1:$B$1773,2,FALSE)</f>
        <v>El dato ingresado como atributo @listID es incorrecto.</v>
      </c>
      <c r="N58" s="348" t="s">
        <v>475</v>
      </c>
      <c r="O58" s="347" t="s">
        <v>185</v>
      </c>
      <c r="P58" s="1357"/>
    </row>
    <row r="59" spans="1:16" ht="48" x14ac:dyDescent="0.25">
      <c r="A59" s="1357"/>
      <c r="B59" s="1545"/>
      <c r="C59" s="1549"/>
      <c r="D59" s="1545"/>
      <c r="E59" s="1545"/>
      <c r="F59" s="1542"/>
      <c r="G59" s="579" t="s">
        <v>4430</v>
      </c>
      <c r="H59" s="349" t="s">
        <v>4419</v>
      </c>
      <c r="I59" s="347" t="s">
        <v>4420</v>
      </c>
      <c r="J59" s="1243" t="s">
        <v>4954</v>
      </c>
      <c r="K59" s="1241" t="s">
        <v>1175</v>
      </c>
      <c r="L59" s="1245" t="s">
        <v>4933</v>
      </c>
      <c r="M59" s="349" t="str">
        <f>VLOOKUP(L59,CódigosRetorno!$A$1:$B$1773,2,FALSE)</f>
        <v>El dato ingresado como atributo @listAgencyName es incorrecto.</v>
      </c>
      <c r="N59" s="348" t="s">
        <v>475</v>
      </c>
      <c r="O59" s="1247" t="s">
        <v>185</v>
      </c>
      <c r="P59" s="1357"/>
    </row>
    <row r="60" spans="1:16" ht="24" x14ac:dyDescent="0.25">
      <c r="A60" s="1357"/>
      <c r="B60" s="1545"/>
      <c r="C60" s="1549"/>
      <c r="D60" s="1545"/>
      <c r="E60" s="1545"/>
      <c r="F60" s="1542"/>
      <c r="G60" s="347" t="s">
        <v>4459</v>
      </c>
      <c r="H60" s="349" t="s">
        <v>4422</v>
      </c>
      <c r="I60" s="347" t="s">
        <v>4420</v>
      </c>
      <c r="J60" s="349" t="s">
        <v>4963</v>
      </c>
      <c r="K60" s="1245" t="s">
        <v>1175</v>
      </c>
      <c r="L60" s="1246" t="s">
        <v>4934</v>
      </c>
      <c r="M60" s="349" t="str">
        <f>VLOOKUP(L60,CódigosRetorno!$A$1:$B$1773,2,FALSE)</f>
        <v>El dato ingresado como atributo @listName es incorrecto.</v>
      </c>
      <c r="N60" s="348" t="s">
        <v>475</v>
      </c>
      <c r="O60" s="360" t="s">
        <v>185</v>
      </c>
      <c r="P60" s="1357"/>
    </row>
    <row r="61" spans="1:16" ht="24" customHeight="1" x14ac:dyDescent="0.25">
      <c r="A61" s="1357"/>
      <c r="B61" s="1545">
        <f>B49+1</f>
        <v>13</v>
      </c>
      <c r="C61" s="1685" t="s">
        <v>5571</v>
      </c>
      <c r="D61" s="1545" t="s">
        <v>3</v>
      </c>
      <c r="E61" s="1545" t="s">
        <v>9</v>
      </c>
      <c r="F61" s="1542" t="s">
        <v>4444</v>
      </c>
      <c r="G61" s="1545"/>
      <c r="H61" s="1543" t="s">
        <v>4545</v>
      </c>
      <c r="I61" s="1542">
        <v>1</v>
      </c>
      <c r="J61" s="1266" t="s">
        <v>5705</v>
      </c>
      <c r="K61" s="1267" t="s">
        <v>1175</v>
      </c>
      <c r="L61" s="1268" t="s">
        <v>5045</v>
      </c>
      <c r="M61" s="777" t="str">
        <f>VLOOKUP(L61,CódigosRetorno!$A$1:$B$1773,2,FALSE)</f>
        <v xml:space="preserve">Si no es una venta itinerante, no corresponde consignar lugar donde se entrega el bien </v>
      </c>
      <c r="N61" s="348" t="s">
        <v>475</v>
      </c>
      <c r="O61" s="360" t="s">
        <v>185</v>
      </c>
      <c r="P61" s="1357"/>
    </row>
    <row r="62" spans="1:16" ht="48" x14ac:dyDescent="0.25">
      <c r="A62" s="1357"/>
      <c r="B62" s="1545"/>
      <c r="C62" s="1685"/>
      <c r="D62" s="1545"/>
      <c r="E62" s="1545"/>
      <c r="F62" s="1542"/>
      <c r="G62" s="1545"/>
      <c r="H62" s="1543"/>
      <c r="I62" s="1542"/>
      <c r="J62" s="349" t="s">
        <v>4446</v>
      </c>
      <c r="K62" s="1241" t="s">
        <v>1175</v>
      </c>
      <c r="L62" s="1233" t="s">
        <v>4384</v>
      </c>
      <c r="M62" s="349" t="str">
        <f>VLOOKUP(L62,CódigosRetorno!$A$1:$B$1773,2,FALSE)</f>
        <v>El dato ingresado como direccion completa y detallada no cumple con el formato establecido.</v>
      </c>
      <c r="N62" s="348" t="s">
        <v>475</v>
      </c>
      <c r="O62" s="1242" t="s">
        <v>185</v>
      </c>
      <c r="P62" s="1357"/>
    </row>
    <row r="63" spans="1:16" ht="48" x14ac:dyDescent="0.25">
      <c r="A63" s="1357"/>
      <c r="B63" s="1545"/>
      <c r="C63" s="1685"/>
      <c r="D63" s="1545"/>
      <c r="E63" s="1545"/>
      <c r="F63" s="347" t="s">
        <v>50</v>
      </c>
      <c r="G63" s="348"/>
      <c r="H63" s="349" t="s">
        <v>4546</v>
      </c>
      <c r="I63" s="347" t="s">
        <v>4420</v>
      </c>
      <c r="J63" s="1243" t="s">
        <v>4448</v>
      </c>
      <c r="K63" s="1241" t="s">
        <v>1175</v>
      </c>
      <c r="L63" s="1245" t="s">
        <v>4388</v>
      </c>
      <c r="M63" s="1243" t="str">
        <f>VLOOKUP(L63,CódigosRetorno!$A$1:$B$1773,2,FALSE)</f>
        <v>El dato ingresado como urbanización no cumple con el formato establecido</v>
      </c>
      <c r="N63" s="1241" t="s">
        <v>475</v>
      </c>
      <c r="O63" s="1242" t="s">
        <v>185</v>
      </c>
      <c r="P63" s="1357"/>
    </row>
    <row r="64" spans="1:16" ht="48" x14ac:dyDescent="0.25">
      <c r="A64" s="1357"/>
      <c r="B64" s="1545"/>
      <c r="C64" s="1685"/>
      <c r="D64" s="1545"/>
      <c r="E64" s="1545"/>
      <c r="F64" s="347" t="s">
        <v>18</v>
      </c>
      <c r="G64" s="348"/>
      <c r="H64" s="349" t="s">
        <v>4547</v>
      </c>
      <c r="I64" s="347" t="s">
        <v>4420</v>
      </c>
      <c r="J64" s="349" t="s">
        <v>4450</v>
      </c>
      <c r="K64" s="348" t="s">
        <v>1175</v>
      </c>
      <c r="L64" s="358" t="s">
        <v>4390</v>
      </c>
      <c r="M64" s="349" t="str">
        <f>VLOOKUP(L64,CódigosRetorno!$A$1:$B$1773,2,FALSE)</f>
        <v>El dato ingresado como provincia no cumple con el formato establecido</v>
      </c>
      <c r="N64" s="348" t="s">
        <v>475</v>
      </c>
      <c r="O64" s="347" t="s">
        <v>185</v>
      </c>
      <c r="P64" s="1357"/>
    </row>
    <row r="65" spans="1:16" ht="24" x14ac:dyDescent="0.25">
      <c r="A65" s="1357"/>
      <c r="B65" s="1545"/>
      <c r="C65" s="1685"/>
      <c r="D65" s="1545"/>
      <c r="E65" s="1545"/>
      <c r="F65" s="347" t="s">
        <v>49</v>
      </c>
      <c r="G65" s="348" t="s">
        <v>2630</v>
      </c>
      <c r="H65" s="349" t="s">
        <v>4548</v>
      </c>
      <c r="I65" s="347" t="s">
        <v>4420</v>
      </c>
      <c r="J65" s="1243" t="s">
        <v>3423</v>
      </c>
      <c r="K65" s="1241" t="s">
        <v>1175</v>
      </c>
      <c r="L65" s="1245" t="s">
        <v>3712</v>
      </c>
      <c r="M65" s="1243" t="str">
        <f>VLOOKUP(L65,CódigosRetorno!$A$1:$B$1773,2,FALSE)</f>
        <v>El código de Ubigeo no existe en el listado.</v>
      </c>
      <c r="N65" s="1241" t="s">
        <v>475</v>
      </c>
      <c r="O65" s="1242" t="s">
        <v>5671</v>
      </c>
      <c r="P65" s="1357"/>
    </row>
    <row r="66" spans="1:16" ht="24" x14ac:dyDescent="0.25">
      <c r="A66" s="1357"/>
      <c r="B66" s="1545"/>
      <c r="C66" s="1685"/>
      <c r="D66" s="1545"/>
      <c r="E66" s="1545"/>
      <c r="F66" s="1542"/>
      <c r="G66" s="347" t="s">
        <v>4452</v>
      </c>
      <c r="H66" s="359" t="s">
        <v>4437</v>
      </c>
      <c r="I66" s="347" t="s">
        <v>4420</v>
      </c>
      <c r="J66" s="349" t="s">
        <v>4960</v>
      </c>
      <c r="K66" s="1241" t="s">
        <v>1175</v>
      </c>
      <c r="L66" s="1245" t="s">
        <v>4940</v>
      </c>
      <c r="M66" s="349" t="str">
        <f>VLOOKUP(L66,CódigosRetorno!$A$1:$B$1773,2,FALSE)</f>
        <v>El dato ingresado como atributo @schemeAgencyName es incorrecto.</v>
      </c>
      <c r="N66" s="348" t="s">
        <v>475</v>
      </c>
      <c r="O66" s="347" t="s">
        <v>185</v>
      </c>
      <c r="P66" s="1357"/>
    </row>
    <row r="67" spans="1:16" ht="24" x14ac:dyDescent="0.25">
      <c r="A67" s="1357"/>
      <c r="B67" s="1545"/>
      <c r="C67" s="1685"/>
      <c r="D67" s="1545"/>
      <c r="E67" s="1545"/>
      <c r="F67" s="1542"/>
      <c r="G67" s="347" t="s">
        <v>4453</v>
      </c>
      <c r="H67" s="359" t="s">
        <v>4436</v>
      </c>
      <c r="I67" s="347" t="s">
        <v>4420</v>
      </c>
      <c r="J67" s="1243" t="s">
        <v>4961</v>
      </c>
      <c r="K67" s="1241" t="s">
        <v>1175</v>
      </c>
      <c r="L67" s="1245" t="s">
        <v>4939</v>
      </c>
      <c r="M67" s="349" t="str">
        <f>VLOOKUP(L67,CódigosRetorno!$A$1:$B$1773,2,FALSE)</f>
        <v>El dato ingresado como atributo @schemeName es incorrecto.</v>
      </c>
      <c r="N67" s="348" t="s">
        <v>475</v>
      </c>
      <c r="O67" s="1247" t="s">
        <v>185</v>
      </c>
      <c r="P67" s="1357"/>
    </row>
    <row r="68" spans="1:16" ht="48" x14ac:dyDescent="0.25">
      <c r="A68" s="1357"/>
      <c r="B68" s="1545"/>
      <c r="C68" s="1685"/>
      <c r="D68" s="1545"/>
      <c r="E68" s="1545"/>
      <c r="F68" s="347" t="s">
        <v>18</v>
      </c>
      <c r="G68" s="348"/>
      <c r="H68" s="349" t="s">
        <v>4549</v>
      </c>
      <c r="I68" s="347" t="s">
        <v>4420</v>
      </c>
      <c r="J68" s="349" t="s">
        <v>4450</v>
      </c>
      <c r="K68" s="1241" t="s">
        <v>1175</v>
      </c>
      <c r="L68" s="1245" t="s">
        <v>4392</v>
      </c>
      <c r="M68" s="349" t="str">
        <f>VLOOKUP(L68,CódigosRetorno!$A$1:$B$1773,2,FALSE)</f>
        <v>El dato ingresado como departamento no cumple con el formato establecido</v>
      </c>
      <c r="N68" s="348" t="s">
        <v>475</v>
      </c>
      <c r="O68" s="347" t="s">
        <v>185</v>
      </c>
      <c r="P68" s="1357"/>
    </row>
    <row r="69" spans="1:16" ht="48" x14ac:dyDescent="0.25">
      <c r="A69" s="1357"/>
      <c r="B69" s="1545"/>
      <c r="C69" s="1685"/>
      <c r="D69" s="1545"/>
      <c r="E69" s="1545"/>
      <c r="F69" s="347" t="s">
        <v>18</v>
      </c>
      <c r="G69" s="348"/>
      <c r="H69" s="349" t="s">
        <v>4550</v>
      </c>
      <c r="I69" s="347">
        <v>1</v>
      </c>
      <c r="J69" s="349" t="s">
        <v>4450</v>
      </c>
      <c r="K69" s="1241" t="s">
        <v>1175</v>
      </c>
      <c r="L69" s="1245" t="s">
        <v>4394</v>
      </c>
      <c r="M69" s="349" t="str">
        <f>VLOOKUP(L69,CódigosRetorno!$A$1:$B$1773,2,FALSE)</f>
        <v>El dato ingresado como distrito no cumple con el formato establecido</v>
      </c>
      <c r="N69" s="348" t="s">
        <v>475</v>
      </c>
      <c r="O69" s="347" t="s">
        <v>185</v>
      </c>
      <c r="P69" s="1357"/>
    </row>
    <row r="70" spans="1:16" ht="36" x14ac:dyDescent="0.25">
      <c r="A70" s="1357"/>
      <c r="B70" s="1545"/>
      <c r="C70" s="1685"/>
      <c r="D70" s="1545"/>
      <c r="E70" s="1545"/>
      <c r="F70" s="347" t="s">
        <v>10</v>
      </c>
      <c r="G70" s="348" t="s">
        <v>2629</v>
      </c>
      <c r="H70" s="349" t="s">
        <v>4551</v>
      </c>
      <c r="I70" s="347" t="s">
        <v>4420</v>
      </c>
      <c r="J70" s="349" t="s">
        <v>3439</v>
      </c>
      <c r="K70" s="1241" t="s">
        <v>1175</v>
      </c>
      <c r="L70" s="1245" t="s">
        <v>1389</v>
      </c>
      <c r="M70" s="349" t="str">
        <f>VLOOKUP(L70,CódigosRetorno!$A$1:$B$1773,2,FALSE)</f>
        <v>El codigo de pais debe ser PE</v>
      </c>
      <c r="N70" s="348" t="s">
        <v>475</v>
      </c>
      <c r="O70" s="347" t="s">
        <v>185</v>
      </c>
      <c r="P70" s="1357"/>
    </row>
    <row r="71" spans="1:16" ht="24" x14ac:dyDescent="0.25">
      <c r="A71" s="1357"/>
      <c r="B71" s="1545"/>
      <c r="C71" s="1685"/>
      <c r="D71" s="1545"/>
      <c r="E71" s="1545"/>
      <c r="F71" s="1542"/>
      <c r="G71" s="360" t="s">
        <v>4457</v>
      </c>
      <c r="H71" s="349" t="s">
        <v>4428</v>
      </c>
      <c r="I71" s="347" t="s">
        <v>4420</v>
      </c>
      <c r="J71" s="349" t="s">
        <v>4962</v>
      </c>
      <c r="K71" s="1241" t="s">
        <v>1175</v>
      </c>
      <c r="L71" s="1245" t="s">
        <v>4938</v>
      </c>
      <c r="M71" s="349" t="str">
        <f>VLOOKUP(L71,CódigosRetorno!$A$1:$B$1773,2,FALSE)</f>
        <v>El dato ingresado como atributo @listID es incorrecto.</v>
      </c>
      <c r="N71" s="348" t="s">
        <v>475</v>
      </c>
      <c r="O71" s="347" t="s">
        <v>185</v>
      </c>
      <c r="P71" s="1357"/>
    </row>
    <row r="72" spans="1:16" ht="48" x14ac:dyDescent="0.25">
      <c r="A72" s="1357"/>
      <c r="B72" s="1545"/>
      <c r="C72" s="1685"/>
      <c r="D72" s="1545"/>
      <c r="E72" s="1545"/>
      <c r="F72" s="1542"/>
      <c r="G72" s="579" t="s">
        <v>4430</v>
      </c>
      <c r="H72" s="349" t="s">
        <v>4419</v>
      </c>
      <c r="I72" s="347" t="s">
        <v>4420</v>
      </c>
      <c r="J72" s="1243" t="s">
        <v>4954</v>
      </c>
      <c r="K72" s="1241" t="s">
        <v>1175</v>
      </c>
      <c r="L72" s="358" t="s">
        <v>4933</v>
      </c>
      <c r="M72" s="349" t="str">
        <f>VLOOKUP(L72,CódigosRetorno!$A$1:$B$1773,2,FALSE)</f>
        <v>El dato ingresado como atributo @listAgencyName es incorrecto.</v>
      </c>
      <c r="N72" s="1241" t="s">
        <v>475</v>
      </c>
      <c r="O72" s="1247" t="s">
        <v>185</v>
      </c>
      <c r="P72" s="1357"/>
    </row>
    <row r="73" spans="1:16" ht="24" x14ac:dyDescent="0.25">
      <c r="A73" s="1357"/>
      <c r="B73" s="1545"/>
      <c r="C73" s="1685"/>
      <c r="D73" s="1545"/>
      <c r="E73" s="1545"/>
      <c r="F73" s="1542"/>
      <c r="G73" s="347" t="s">
        <v>4459</v>
      </c>
      <c r="H73" s="349" t="s">
        <v>4422</v>
      </c>
      <c r="I73" s="347" t="s">
        <v>4420</v>
      </c>
      <c r="J73" s="349" t="s">
        <v>4963</v>
      </c>
      <c r="K73" s="358" t="s">
        <v>1175</v>
      </c>
      <c r="L73" s="356" t="s">
        <v>4934</v>
      </c>
      <c r="M73" s="349" t="str">
        <f>VLOOKUP(L73,CódigosRetorno!$A$1:$B$1773,2,FALSE)</f>
        <v>El dato ingresado como atributo @listName es incorrecto.</v>
      </c>
      <c r="N73" s="348" t="s">
        <v>475</v>
      </c>
      <c r="O73" s="1247" t="s">
        <v>185</v>
      </c>
      <c r="P73" s="1357"/>
    </row>
    <row r="74" spans="1:16" ht="24" x14ac:dyDescent="0.25">
      <c r="A74" s="1357"/>
      <c r="B74" s="1545">
        <f>B61+1</f>
        <v>14</v>
      </c>
      <c r="C74" s="1544" t="s">
        <v>4981</v>
      </c>
      <c r="D74" s="1545" t="s">
        <v>3</v>
      </c>
      <c r="E74" s="1545" t="s">
        <v>9</v>
      </c>
      <c r="F74" s="1542" t="s">
        <v>10</v>
      </c>
      <c r="G74" s="1545" t="s">
        <v>2629</v>
      </c>
      <c r="H74" s="1543" t="s">
        <v>4551</v>
      </c>
      <c r="I74" s="1542" t="s">
        <v>4420</v>
      </c>
      <c r="J74" s="480" t="s">
        <v>5706</v>
      </c>
      <c r="K74" s="1241" t="s">
        <v>201</v>
      </c>
      <c r="L74" s="1245" t="s">
        <v>4978</v>
      </c>
      <c r="M74" s="349" t="str">
        <f>VLOOKUP(L74,CódigosRetorno!$A$1:$B$1773,2,FALSE)</f>
        <v>El XML no contiene el tag o no existe información del pais de uso, exploración o aprovechamiento</v>
      </c>
      <c r="N74" s="348" t="s">
        <v>475</v>
      </c>
      <c r="O74" s="347" t="s">
        <v>185</v>
      </c>
      <c r="P74" s="1357"/>
    </row>
    <row r="75" spans="1:16" ht="36" x14ac:dyDescent="0.25">
      <c r="A75" s="1357"/>
      <c r="B75" s="1545"/>
      <c r="C75" s="1544"/>
      <c r="D75" s="1545"/>
      <c r="E75" s="1545"/>
      <c r="F75" s="1542"/>
      <c r="G75" s="1545"/>
      <c r="H75" s="1543"/>
      <c r="I75" s="1542"/>
      <c r="J75" s="575" t="s">
        <v>6175</v>
      </c>
      <c r="K75" s="348" t="s">
        <v>201</v>
      </c>
      <c r="L75" s="358" t="s">
        <v>4979</v>
      </c>
      <c r="M75" s="349" t="str">
        <f>VLOOKUP(L75,CódigosRetorno!$A$1:$B$1773,2,FALSE)</f>
        <v>El dato ingresado como pais de uso, exploracion o aprovechamiento es incorrecto.</v>
      </c>
      <c r="N75" s="348" t="s">
        <v>475</v>
      </c>
      <c r="O75" s="1242" t="s">
        <v>5672</v>
      </c>
      <c r="P75" s="1357"/>
    </row>
    <row r="76" spans="1:16" ht="24" x14ac:dyDescent="0.25">
      <c r="A76" s="1357"/>
      <c r="B76" s="1545"/>
      <c r="C76" s="1544"/>
      <c r="D76" s="1545"/>
      <c r="E76" s="1545"/>
      <c r="F76" s="1542"/>
      <c r="G76" s="360" t="s">
        <v>4457</v>
      </c>
      <c r="H76" s="349" t="s">
        <v>4428</v>
      </c>
      <c r="I76" s="347" t="s">
        <v>4420</v>
      </c>
      <c r="J76" s="349" t="s">
        <v>4962</v>
      </c>
      <c r="K76" s="348" t="s">
        <v>1175</v>
      </c>
      <c r="L76" s="358" t="s">
        <v>4938</v>
      </c>
      <c r="M76" s="349" t="str">
        <f>VLOOKUP(L76,CódigosRetorno!$A$1:$B$1773,2,FALSE)</f>
        <v>El dato ingresado como atributo @listID es incorrecto.</v>
      </c>
      <c r="N76" s="348" t="s">
        <v>475</v>
      </c>
      <c r="O76" s="1242" t="s">
        <v>185</v>
      </c>
      <c r="P76" s="1357"/>
    </row>
    <row r="77" spans="1:16" ht="48" x14ac:dyDescent="0.25">
      <c r="A77" s="1357"/>
      <c r="B77" s="1545"/>
      <c r="C77" s="1544"/>
      <c r="D77" s="1545"/>
      <c r="E77" s="1545"/>
      <c r="F77" s="1542"/>
      <c r="G77" s="579" t="s">
        <v>4430</v>
      </c>
      <c r="H77" s="349" t="s">
        <v>4419</v>
      </c>
      <c r="I77" s="347" t="s">
        <v>4420</v>
      </c>
      <c r="J77" s="349" t="s">
        <v>4954</v>
      </c>
      <c r="K77" s="1241" t="s">
        <v>1175</v>
      </c>
      <c r="L77" s="1245" t="s">
        <v>4933</v>
      </c>
      <c r="M77" s="349" t="str">
        <f>VLOOKUP(L77,CódigosRetorno!$A$1:$B$1773,2,FALSE)</f>
        <v>El dato ingresado como atributo @listAgencyName es incorrecto.</v>
      </c>
      <c r="N77" s="348" t="s">
        <v>475</v>
      </c>
      <c r="O77" s="360" t="s">
        <v>185</v>
      </c>
      <c r="P77" s="1357"/>
    </row>
    <row r="78" spans="1:16" ht="24" x14ac:dyDescent="0.25">
      <c r="A78" s="1357"/>
      <c r="B78" s="1545"/>
      <c r="C78" s="1544"/>
      <c r="D78" s="1545"/>
      <c r="E78" s="1545"/>
      <c r="F78" s="1542"/>
      <c r="G78" s="347" t="s">
        <v>4459</v>
      </c>
      <c r="H78" s="349" t="s">
        <v>4422</v>
      </c>
      <c r="I78" s="347" t="s">
        <v>4420</v>
      </c>
      <c r="J78" s="349" t="s">
        <v>4963</v>
      </c>
      <c r="K78" s="358" t="s">
        <v>1175</v>
      </c>
      <c r="L78" s="356" t="s">
        <v>4934</v>
      </c>
      <c r="M78" s="349" t="str">
        <f>VLOOKUP(L78,CódigosRetorno!$A$1:$B$1773,2,FALSE)</f>
        <v>El dato ingresado como atributo @listName es incorrecto.</v>
      </c>
      <c r="N78" s="348" t="s">
        <v>475</v>
      </c>
      <c r="O78" s="1247" t="s">
        <v>185</v>
      </c>
      <c r="P78" s="1357"/>
    </row>
    <row r="79" spans="1:16" ht="36" customHeight="1" x14ac:dyDescent="0.25">
      <c r="A79" s="1357"/>
      <c r="B79" s="1542">
        <f>B74+1</f>
        <v>15</v>
      </c>
      <c r="C79" s="1682" t="s">
        <v>6441</v>
      </c>
      <c r="D79" s="1545" t="s">
        <v>3</v>
      </c>
      <c r="E79" s="1681" t="s">
        <v>4</v>
      </c>
      <c r="F79" s="1565" t="s">
        <v>44</v>
      </c>
      <c r="G79" s="1539" t="s">
        <v>69</v>
      </c>
      <c r="H79" s="1568" t="s">
        <v>4552</v>
      </c>
      <c r="I79" s="1565">
        <v>1</v>
      </c>
      <c r="J79" s="1257" t="s">
        <v>5798</v>
      </c>
      <c r="K79" s="1261" t="s">
        <v>201</v>
      </c>
      <c r="L79" s="1259" t="s">
        <v>4262</v>
      </c>
      <c r="M79" s="349" t="str">
        <f>VLOOKUP(L79,CódigosRetorno!$A$1:$B$1773,2,FALSE)</f>
        <v>El XML no contiene el tag o no existe información del código de local anexo del emisor</v>
      </c>
      <c r="N79" s="348" t="s">
        <v>475</v>
      </c>
      <c r="O79" s="347" t="s">
        <v>185</v>
      </c>
      <c r="P79" s="1357"/>
    </row>
    <row r="80" spans="1:16" s="462" customFormat="1" ht="24" x14ac:dyDescent="0.25">
      <c r="A80" s="1357"/>
      <c r="B80" s="1542"/>
      <c r="C80" s="1682"/>
      <c r="D80" s="1545"/>
      <c r="E80" s="1681"/>
      <c r="F80" s="1567"/>
      <c r="G80" s="1540"/>
      <c r="H80" s="1570"/>
      <c r="I80" s="1567"/>
      <c r="J80" s="480" t="s">
        <v>4553</v>
      </c>
      <c r="K80" s="1241" t="s">
        <v>1175</v>
      </c>
      <c r="L80" s="1245" t="s">
        <v>4396</v>
      </c>
      <c r="M80" s="480" t="str">
        <f>VLOOKUP(L80,CódigosRetorno!$A$1:$B$1773,2,FALSE)</f>
        <v>El dato ingresado como local anexo no cumple con el formato establecido</v>
      </c>
      <c r="N80" s="479" t="s">
        <v>475</v>
      </c>
      <c r="O80" s="477" t="s">
        <v>185</v>
      </c>
      <c r="P80" s="1357"/>
    </row>
    <row r="81" spans="1:16" ht="24" x14ac:dyDescent="0.25">
      <c r="A81" s="1357"/>
      <c r="B81" s="1542"/>
      <c r="C81" s="1682"/>
      <c r="D81" s="1545"/>
      <c r="E81" s="1681"/>
      <c r="F81" s="1542"/>
      <c r="G81" s="347" t="s">
        <v>4418</v>
      </c>
      <c r="H81" s="1020" t="s">
        <v>4419</v>
      </c>
      <c r="I81" s="347" t="s">
        <v>4420</v>
      </c>
      <c r="J81" s="349" t="s">
        <v>4949</v>
      </c>
      <c r="K81" s="1261" t="s">
        <v>1175</v>
      </c>
      <c r="L81" s="1259" t="s">
        <v>4933</v>
      </c>
      <c r="M81" s="349" t="str">
        <f>VLOOKUP(L81,CódigosRetorno!$A$1:$B$1773,2,FALSE)</f>
        <v>El dato ingresado como atributo @listAgencyName es incorrecto.</v>
      </c>
      <c r="N81" s="348" t="s">
        <v>475</v>
      </c>
      <c r="O81" s="1242" t="s">
        <v>185</v>
      </c>
      <c r="P81" s="1357"/>
    </row>
    <row r="82" spans="1:16" ht="28.15" customHeight="1" x14ac:dyDescent="0.25">
      <c r="A82" s="1357"/>
      <c r="B82" s="1542"/>
      <c r="C82" s="1682"/>
      <c r="D82" s="1545"/>
      <c r="E82" s="1681"/>
      <c r="F82" s="1542"/>
      <c r="G82" s="347" t="s">
        <v>4554</v>
      </c>
      <c r="H82" s="1020" t="s">
        <v>4422</v>
      </c>
      <c r="I82" s="347" t="s">
        <v>4420</v>
      </c>
      <c r="J82" s="349" t="s">
        <v>4964</v>
      </c>
      <c r="K82" s="1261" t="s">
        <v>1175</v>
      </c>
      <c r="L82" s="1259" t="s">
        <v>4934</v>
      </c>
      <c r="M82" s="349" t="str">
        <f>VLOOKUP(L82,CódigosRetorno!$A$1:$B$1773,2,FALSE)</f>
        <v>El dato ingresado como atributo @listName es incorrecto.</v>
      </c>
      <c r="N82" s="348" t="s">
        <v>475</v>
      </c>
      <c r="O82" s="360" t="s">
        <v>185</v>
      </c>
      <c r="P82" s="1357"/>
    </row>
    <row r="83" spans="1:16" x14ac:dyDescent="0.25">
      <c r="A83" s="1357"/>
      <c r="B83" s="277" t="s">
        <v>4555</v>
      </c>
      <c r="C83" s="277"/>
      <c r="D83" s="271"/>
      <c r="E83" s="271" t="s">
        <v>185</v>
      </c>
      <c r="F83" s="272" t="s">
        <v>185</v>
      </c>
      <c r="G83" s="272" t="s">
        <v>185</v>
      </c>
      <c r="H83" s="273" t="s">
        <v>185</v>
      </c>
      <c r="I83" s="272"/>
      <c r="J83" s="1250" t="s">
        <v>185</v>
      </c>
      <c r="K83" s="1251" t="s">
        <v>185</v>
      </c>
      <c r="L83" s="1252" t="s">
        <v>185</v>
      </c>
      <c r="M83" s="1250" t="s">
        <v>185</v>
      </c>
      <c r="N83" s="1251" t="s">
        <v>185</v>
      </c>
      <c r="O83" s="1253" t="s">
        <v>185</v>
      </c>
      <c r="P83" s="1357"/>
    </row>
    <row r="84" spans="1:16" ht="36" x14ac:dyDescent="0.25">
      <c r="A84" s="1357"/>
      <c r="B84" s="1542">
        <f>B79+1</f>
        <v>16</v>
      </c>
      <c r="C84" s="1544" t="s">
        <v>4556</v>
      </c>
      <c r="D84" s="1545" t="s">
        <v>3</v>
      </c>
      <c r="E84" s="1545" t="s">
        <v>4</v>
      </c>
      <c r="F84" s="1542" t="s">
        <v>12</v>
      </c>
      <c r="G84" s="1545"/>
      <c r="H84" s="1543" t="s">
        <v>4461</v>
      </c>
      <c r="I84" s="1542">
        <v>1</v>
      </c>
      <c r="J84" s="349" t="s">
        <v>4557</v>
      </c>
      <c r="K84" s="1245" t="s">
        <v>201</v>
      </c>
      <c r="L84" s="1246" t="s">
        <v>4363</v>
      </c>
      <c r="M84" s="349" t="str">
        <f>VLOOKUP(L84,CódigosRetorno!$A$1:$B$1773,2,FALSE)</f>
        <v>El XML contiene mas de un tag como elemento de numero de documento del receptor.</v>
      </c>
      <c r="N84" s="348" t="s">
        <v>475</v>
      </c>
      <c r="O84" s="347" t="s">
        <v>185</v>
      </c>
      <c r="P84" s="1357"/>
    </row>
    <row r="85" spans="1:16" ht="36" x14ac:dyDescent="0.25">
      <c r="A85" s="1357"/>
      <c r="B85" s="1542"/>
      <c r="C85" s="1544"/>
      <c r="D85" s="1545"/>
      <c r="E85" s="1545"/>
      <c r="F85" s="1542"/>
      <c r="G85" s="1545"/>
      <c r="H85" s="1543"/>
      <c r="I85" s="1542"/>
      <c r="J85" s="349" t="s">
        <v>2613</v>
      </c>
      <c r="K85" s="1245" t="s">
        <v>201</v>
      </c>
      <c r="L85" s="1246" t="s">
        <v>760</v>
      </c>
      <c r="M85" s="349" t="str">
        <f>VLOOKUP(L85,CódigosRetorno!$A$1:$B$1773,2,FALSE)</f>
        <v>El XML no contiene el tag o no existe informacion de CustomerAssignedAccountID del receptor del documento</v>
      </c>
      <c r="N85" s="348" t="s">
        <v>475</v>
      </c>
      <c r="O85" s="347" t="s">
        <v>185</v>
      </c>
      <c r="P85" s="1357"/>
    </row>
    <row r="86" spans="1:16" ht="36" x14ac:dyDescent="0.25">
      <c r="A86" s="1357"/>
      <c r="B86" s="1542"/>
      <c r="C86" s="1544"/>
      <c r="D86" s="1545"/>
      <c r="E86" s="1545"/>
      <c r="F86" s="1542"/>
      <c r="G86" s="1545"/>
      <c r="H86" s="1543"/>
      <c r="I86" s="1542"/>
      <c r="J86" s="349" t="s">
        <v>3424</v>
      </c>
      <c r="K86" s="1245" t="s">
        <v>201</v>
      </c>
      <c r="L86" s="1246" t="s">
        <v>761</v>
      </c>
      <c r="M86" s="349" t="str">
        <f>VLOOKUP(L86,CódigosRetorno!$A$1:$B$1773,2,FALSE)</f>
        <v>El numero de documento de identidad del receptor debe ser  RUC</v>
      </c>
      <c r="N86" s="348" t="s">
        <v>475</v>
      </c>
      <c r="O86" s="1242" t="s">
        <v>185</v>
      </c>
      <c r="P86" s="1357"/>
    </row>
    <row r="87" spans="1:16" ht="36" x14ac:dyDescent="0.25">
      <c r="A87" s="1357"/>
      <c r="B87" s="1542"/>
      <c r="C87" s="1544"/>
      <c r="D87" s="1545"/>
      <c r="E87" s="1545"/>
      <c r="F87" s="1542"/>
      <c r="G87" s="1545"/>
      <c r="H87" s="1543"/>
      <c r="I87" s="1542"/>
      <c r="J87" s="349" t="s">
        <v>3425</v>
      </c>
      <c r="K87" s="1259" t="s">
        <v>201</v>
      </c>
      <c r="L87" s="1260" t="s">
        <v>5631</v>
      </c>
      <c r="M87" s="349" t="str">
        <f>VLOOKUP(L87,CódigosRetorno!$A$1:$B$1773,2,FALSE)</f>
        <v>El numero de RUC del receptor no existe.</v>
      </c>
      <c r="N87" s="348" t="s">
        <v>215</v>
      </c>
      <c r="O87" s="1242" t="s">
        <v>2626</v>
      </c>
      <c r="P87" s="1357"/>
    </row>
    <row r="88" spans="1:16" ht="36" x14ac:dyDescent="0.25">
      <c r="A88" s="1357"/>
      <c r="B88" s="1542"/>
      <c r="C88" s="1544"/>
      <c r="D88" s="1545"/>
      <c r="E88" s="1545"/>
      <c r="F88" s="1542"/>
      <c r="G88" s="1545"/>
      <c r="H88" s="1543"/>
      <c r="I88" s="1542"/>
      <c r="J88" s="349" t="s">
        <v>3426</v>
      </c>
      <c r="K88" s="1245" t="s">
        <v>1175</v>
      </c>
      <c r="L88" s="1246" t="s">
        <v>1428</v>
      </c>
      <c r="M88" s="349" t="str">
        <f>VLOOKUP(L88,CódigosRetorno!$A$1:$B$1773,2,FALSE)</f>
        <v>El RUC  del receptor no esta activo</v>
      </c>
      <c r="N88" s="348" t="s">
        <v>215</v>
      </c>
      <c r="O88" s="1242" t="s">
        <v>2626</v>
      </c>
      <c r="P88" s="1357"/>
    </row>
    <row r="89" spans="1:16" ht="36" x14ac:dyDescent="0.25">
      <c r="A89" s="1357"/>
      <c r="B89" s="1542"/>
      <c r="C89" s="1544"/>
      <c r="D89" s="1545"/>
      <c r="E89" s="1545"/>
      <c r="F89" s="1542"/>
      <c r="G89" s="1545"/>
      <c r="H89" s="1543"/>
      <c r="I89" s="1542"/>
      <c r="J89" s="349" t="s">
        <v>3427</v>
      </c>
      <c r="K89" s="1245" t="s">
        <v>1175</v>
      </c>
      <c r="L89" s="1246" t="s">
        <v>1426</v>
      </c>
      <c r="M89" s="349" t="str">
        <f>VLOOKUP(L89,CódigosRetorno!$A$1:$B$1773,2,FALSE)</f>
        <v>El RUC del receptor no esta habido</v>
      </c>
      <c r="N89" s="348" t="s">
        <v>215</v>
      </c>
      <c r="O89" s="1242" t="s">
        <v>2626</v>
      </c>
      <c r="P89" s="1357"/>
    </row>
    <row r="90" spans="1:16" ht="36" x14ac:dyDescent="0.25">
      <c r="A90" s="1357"/>
      <c r="B90" s="1542"/>
      <c r="C90" s="1544"/>
      <c r="D90" s="1545"/>
      <c r="E90" s="1545"/>
      <c r="F90" s="1542"/>
      <c r="G90" s="1545"/>
      <c r="H90" s="1543"/>
      <c r="I90" s="1542"/>
      <c r="J90" s="349" t="s">
        <v>3398</v>
      </c>
      <c r="K90" s="1245" t="s">
        <v>1175</v>
      </c>
      <c r="L90" s="1246" t="s">
        <v>3397</v>
      </c>
      <c r="M90" s="349" t="str">
        <f>VLOOKUP(L90,CódigosRetorno!$A$1:$B$1773,2,FALSE)</f>
        <v>El DNI debe tener 8 caracteres numéricos</v>
      </c>
      <c r="N90" s="348" t="s">
        <v>475</v>
      </c>
      <c r="O90" s="347" t="s">
        <v>185</v>
      </c>
      <c r="P90" s="1357"/>
    </row>
    <row r="91" spans="1:16" ht="84" x14ac:dyDescent="0.25">
      <c r="A91" s="1357"/>
      <c r="B91" s="1542"/>
      <c r="C91" s="1544"/>
      <c r="D91" s="1545"/>
      <c r="E91" s="1545"/>
      <c r="F91" s="1542"/>
      <c r="G91" s="1545"/>
      <c r="H91" s="1543"/>
      <c r="I91" s="1542"/>
      <c r="J91" s="349" t="s">
        <v>4966</v>
      </c>
      <c r="K91" s="1245" t="s">
        <v>1175</v>
      </c>
      <c r="L91" s="1246" t="s">
        <v>3399</v>
      </c>
      <c r="M91" s="349" t="str">
        <f>VLOOKUP(L91,CódigosRetorno!$A$1:$B$1773,2,FALSE)</f>
        <v>El dato ingresado como numero de documento de identidad del receptor no cumple con el formato establecido</v>
      </c>
      <c r="N91" s="348" t="s">
        <v>475</v>
      </c>
      <c r="O91" s="1242" t="s">
        <v>185</v>
      </c>
      <c r="P91" s="1357"/>
    </row>
    <row r="92" spans="1:16" ht="36" x14ac:dyDescent="0.25">
      <c r="A92" s="1357"/>
      <c r="B92" s="1542"/>
      <c r="C92" s="1544"/>
      <c r="D92" s="1545"/>
      <c r="E92" s="1545"/>
      <c r="F92" s="1542" t="s">
        <v>47</v>
      </c>
      <c r="G92" s="1545" t="s">
        <v>2640</v>
      </c>
      <c r="H92" s="1543" t="s">
        <v>4463</v>
      </c>
      <c r="I92" s="1542">
        <v>1</v>
      </c>
      <c r="J92" s="349" t="s">
        <v>2613</v>
      </c>
      <c r="K92" s="358" t="s">
        <v>201</v>
      </c>
      <c r="L92" s="356" t="s">
        <v>763</v>
      </c>
      <c r="M92" s="349" t="str">
        <f>VLOOKUP(L92,CódigosRetorno!$A$1:$B$1773,2,FALSE)</f>
        <v>El XML no contiene el tag o no existe informacion de AdditionalAccountID del receptor del documento</v>
      </c>
      <c r="N92" s="348" t="s">
        <v>475</v>
      </c>
      <c r="O92" s="1242" t="s">
        <v>185</v>
      </c>
      <c r="P92" s="1357"/>
    </row>
    <row r="93" spans="1:16" s="434" customFormat="1" ht="36" x14ac:dyDescent="0.2">
      <c r="A93" s="1357"/>
      <c r="B93" s="1542"/>
      <c r="C93" s="1544"/>
      <c r="D93" s="1545"/>
      <c r="E93" s="1545"/>
      <c r="F93" s="1542"/>
      <c r="G93" s="1545"/>
      <c r="H93" s="1543"/>
      <c r="I93" s="1542"/>
      <c r="J93" s="1773" t="s">
        <v>5564</v>
      </c>
      <c r="K93" s="1287" t="s">
        <v>201</v>
      </c>
      <c r="L93" s="1287" t="s">
        <v>764</v>
      </c>
      <c r="M93" s="1290" t="str">
        <f>VLOOKUP(L93,CódigosRetorno!$A$1:$B$1773,2,FALSE)</f>
        <v>El dato ingresado  en el tipo de documento de identidad del receptor no cumple con el estandar o no esta permitido.</v>
      </c>
      <c r="N93" s="1286" t="s">
        <v>475</v>
      </c>
      <c r="O93" s="1188" t="s">
        <v>5683</v>
      </c>
      <c r="P93" s="1357"/>
    </row>
    <row r="94" spans="1:16" ht="36" x14ac:dyDescent="0.25">
      <c r="A94" s="1357"/>
      <c r="B94" s="1542"/>
      <c r="C94" s="1544"/>
      <c r="D94" s="1545"/>
      <c r="E94" s="1545"/>
      <c r="F94" s="1542"/>
      <c r="G94" s="1545"/>
      <c r="H94" s="1543"/>
      <c r="I94" s="1542"/>
      <c r="J94" s="1279" t="s">
        <v>6568</v>
      </c>
      <c r="K94" s="1281" t="s">
        <v>201</v>
      </c>
      <c r="L94" s="1284" t="s">
        <v>1581</v>
      </c>
      <c r="M94" s="349" t="str">
        <f>VLOOKUP(L94,CódigosRetorno!$A$1:$B$1773,2,FALSE)</f>
        <v>El dato ingresado en el tipo de documento de identidad del receptor no esta permitido.</v>
      </c>
      <c r="N94" s="348" t="s">
        <v>475</v>
      </c>
      <c r="O94" s="347" t="s">
        <v>2998</v>
      </c>
      <c r="P94" s="1357"/>
    </row>
    <row r="95" spans="1:16" ht="24" x14ac:dyDescent="0.25">
      <c r="A95" s="1357"/>
      <c r="B95" s="1542"/>
      <c r="C95" s="1544"/>
      <c r="D95" s="1545"/>
      <c r="E95" s="1545" t="s">
        <v>9</v>
      </c>
      <c r="F95" s="1542"/>
      <c r="G95" s="360" t="s">
        <v>4435</v>
      </c>
      <c r="H95" s="349" t="s">
        <v>4436</v>
      </c>
      <c r="I95" s="347" t="s">
        <v>4420</v>
      </c>
      <c r="J95" s="349" t="s">
        <v>4952</v>
      </c>
      <c r="K95" s="348" t="s">
        <v>1175</v>
      </c>
      <c r="L95" s="358" t="s">
        <v>4939</v>
      </c>
      <c r="M95" s="349" t="str">
        <f>VLOOKUP(L95,CódigosRetorno!$A$1:$B$1773,2,FALSE)</f>
        <v>El dato ingresado como atributo @schemeName es incorrecto.</v>
      </c>
      <c r="N95" s="348" t="s">
        <v>475</v>
      </c>
      <c r="O95" s="1247" t="s">
        <v>185</v>
      </c>
      <c r="P95" s="1357"/>
    </row>
    <row r="96" spans="1:16" ht="24" x14ac:dyDescent="0.25">
      <c r="A96" s="1357"/>
      <c r="B96" s="1542"/>
      <c r="C96" s="1544"/>
      <c r="D96" s="1545"/>
      <c r="E96" s="1545"/>
      <c r="F96" s="1542"/>
      <c r="G96" s="360" t="s">
        <v>4418</v>
      </c>
      <c r="H96" s="349" t="s">
        <v>4437</v>
      </c>
      <c r="I96" s="347" t="s">
        <v>4420</v>
      </c>
      <c r="J96" s="349" t="s">
        <v>4931</v>
      </c>
      <c r="K96" s="348" t="s">
        <v>1175</v>
      </c>
      <c r="L96" s="358" t="s">
        <v>4940</v>
      </c>
      <c r="M96" s="349" t="str">
        <f>VLOOKUP(L96,CódigosRetorno!$A$1:$B$1773,2,FALSE)</f>
        <v>El dato ingresado como atributo @schemeAgencyName es incorrecto.</v>
      </c>
      <c r="N96" s="348" t="s">
        <v>475</v>
      </c>
      <c r="O96" s="1247" t="s">
        <v>185</v>
      </c>
      <c r="P96" s="1357"/>
    </row>
    <row r="97" spans="1:16" ht="48" x14ac:dyDescent="0.25">
      <c r="A97" s="1357"/>
      <c r="B97" s="1542"/>
      <c r="C97" s="1544"/>
      <c r="D97" s="1545"/>
      <c r="E97" s="1545"/>
      <c r="F97" s="1542"/>
      <c r="G97" s="360" t="s">
        <v>4438</v>
      </c>
      <c r="H97" s="349" t="s">
        <v>4439</v>
      </c>
      <c r="I97" s="347" t="s">
        <v>4420</v>
      </c>
      <c r="J97" s="349" t="s">
        <v>4953</v>
      </c>
      <c r="K97" s="1245" t="s">
        <v>1175</v>
      </c>
      <c r="L97" s="1246" t="s">
        <v>4941</v>
      </c>
      <c r="M97" s="349" t="str">
        <f>VLOOKUP(L97,CódigosRetorno!$A$1:$B$1773,2,FALSE)</f>
        <v>El dato ingresado como atributo @schemeURI es incorrecto.</v>
      </c>
      <c r="N97" s="348" t="s">
        <v>475</v>
      </c>
      <c r="O97" s="1247" t="s">
        <v>185</v>
      </c>
      <c r="P97" s="1357"/>
    </row>
    <row r="98" spans="1:16" ht="24" x14ac:dyDescent="0.25">
      <c r="A98" s="1357"/>
      <c r="B98" s="1542">
        <f>B84+1</f>
        <v>17</v>
      </c>
      <c r="C98" s="1543" t="s">
        <v>55</v>
      </c>
      <c r="D98" s="1545" t="s">
        <v>3</v>
      </c>
      <c r="E98" s="1545" t="s">
        <v>4</v>
      </c>
      <c r="F98" s="1542" t="s">
        <v>4440</v>
      </c>
      <c r="G98" s="1545"/>
      <c r="H98" s="1543" t="s">
        <v>37</v>
      </c>
      <c r="I98" s="1542">
        <v>1</v>
      </c>
      <c r="J98" s="349" t="s">
        <v>3119</v>
      </c>
      <c r="K98" s="1245" t="s">
        <v>201</v>
      </c>
      <c r="L98" s="1246" t="s">
        <v>765</v>
      </c>
      <c r="M98" s="349" t="str">
        <f>VLOOKUP(L98,CódigosRetorno!$A$1:$B$1773,2,FALSE)</f>
        <v>El XML no contiene el tag o no existe informacion de RegistrationName del receptor del documento</v>
      </c>
      <c r="N98" s="348" t="s">
        <v>475</v>
      </c>
      <c r="O98" s="347" t="s">
        <v>185</v>
      </c>
      <c r="P98" s="1357"/>
    </row>
    <row r="99" spans="1:16" ht="48" x14ac:dyDescent="0.25">
      <c r="A99" s="1357"/>
      <c r="B99" s="1542"/>
      <c r="C99" s="1543"/>
      <c r="D99" s="1545"/>
      <c r="E99" s="1545"/>
      <c r="F99" s="1542"/>
      <c r="G99" s="1545"/>
      <c r="H99" s="1543"/>
      <c r="I99" s="1542"/>
      <c r="J99" s="349" t="s">
        <v>4558</v>
      </c>
      <c r="K99" s="1245" t="s">
        <v>201</v>
      </c>
      <c r="L99" s="1246" t="s">
        <v>766</v>
      </c>
      <c r="M99" s="349" t="str">
        <f>VLOOKUP(L99,CódigosRetorno!$A$1:$B$1773,2,FALSE)</f>
        <v>RegistrationName -  El dato ingresado no cumple con el estandar</v>
      </c>
      <c r="N99" s="348" t="s">
        <v>475</v>
      </c>
      <c r="O99" s="1242" t="s">
        <v>185</v>
      </c>
      <c r="P99" s="1357"/>
    </row>
    <row r="100" spans="1:16" x14ac:dyDescent="0.25">
      <c r="A100" s="1357"/>
      <c r="B100" s="277" t="s">
        <v>156</v>
      </c>
      <c r="C100" s="278"/>
      <c r="D100" s="272" t="s">
        <v>185</v>
      </c>
      <c r="E100" s="271" t="s">
        <v>185</v>
      </c>
      <c r="F100" s="272" t="s">
        <v>185</v>
      </c>
      <c r="G100" s="272" t="s">
        <v>185</v>
      </c>
      <c r="H100" s="273" t="s">
        <v>185</v>
      </c>
      <c r="I100" s="272"/>
      <c r="J100" s="1250" t="s">
        <v>185</v>
      </c>
      <c r="K100" s="1251" t="s">
        <v>185</v>
      </c>
      <c r="L100" s="1252" t="s">
        <v>185</v>
      </c>
      <c r="M100" s="1250" t="s">
        <v>185</v>
      </c>
      <c r="N100" s="1251" t="s">
        <v>185</v>
      </c>
      <c r="O100" s="1253" t="s">
        <v>185</v>
      </c>
      <c r="P100" s="1357"/>
    </row>
    <row r="101" spans="1:16" ht="72" x14ac:dyDescent="0.25">
      <c r="A101" s="1357"/>
      <c r="B101" s="1542">
        <f>B98+1</f>
        <v>18</v>
      </c>
      <c r="C101" s="1544" t="s">
        <v>4559</v>
      </c>
      <c r="D101" s="1545" t="s">
        <v>3</v>
      </c>
      <c r="E101" s="1545" t="s">
        <v>9</v>
      </c>
      <c r="F101" s="1542" t="s">
        <v>18</v>
      </c>
      <c r="G101" s="1545"/>
      <c r="H101" s="1543" t="s">
        <v>4560</v>
      </c>
      <c r="I101" s="1542">
        <v>1</v>
      </c>
      <c r="J101" s="1244" t="s">
        <v>3409</v>
      </c>
      <c r="K101" s="1245" t="s">
        <v>1175</v>
      </c>
      <c r="L101" s="1246" t="s">
        <v>744</v>
      </c>
      <c r="M101" s="349" t="str">
        <f>VLOOKUP(L101,CódigosRetorno!$A$1:$B$1773,2,FALSE)</f>
        <v>El ID de las guias debe tener informacion de la SERIE-NUMERO de guia.</v>
      </c>
      <c r="N101" s="348" t="s">
        <v>475</v>
      </c>
      <c r="O101" s="347" t="s">
        <v>185</v>
      </c>
      <c r="P101" s="1357"/>
    </row>
    <row r="102" spans="1:16" ht="36" x14ac:dyDescent="0.25">
      <c r="A102" s="1357"/>
      <c r="B102" s="1542"/>
      <c r="C102" s="1544"/>
      <c r="D102" s="1545"/>
      <c r="E102" s="1545"/>
      <c r="F102" s="1542"/>
      <c r="G102" s="1545"/>
      <c r="H102" s="1543"/>
      <c r="I102" s="1542"/>
      <c r="J102" s="1244" t="s">
        <v>3418</v>
      </c>
      <c r="K102" s="1245" t="s">
        <v>201</v>
      </c>
      <c r="L102" s="1246" t="s">
        <v>769</v>
      </c>
      <c r="M102" s="349" t="str">
        <f>VLOOKUP(L102,CódigosRetorno!$A$1:$B$1773,2,FALSE)</f>
        <v>El comprobante contiene un tipo y número de Guía de Remisión repetido</v>
      </c>
      <c r="N102" s="348" t="s">
        <v>475</v>
      </c>
      <c r="O102" s="347" t="s">
        <v>185</v>
      </c>
      <c r="P102" s="1357"/>
    </row>
    <row r="103" spans="1:16" ht="36" x14ac:dyDescent="0.25">
      <c r="A103" s="1357"/>
      <c r="B103" s="1542"/>
      <c r="C103" s="1544"/>
      <c r="D103" s="1545"/>
      <c r="E103" s="1545"/>
      <c r="F103" s="347" t="s">
        <v>10</v>
      </c>
      <c r="G103" s="348" t="s">
        <v>2890</v>
      </c>
      <c r="H103" s="363" t="s">
        <v>5558</v>
      </c>
      <c r="I103" s="347">
        <v>1</v>
      </c>
      <c r="J103" s="349" t="s">
        <v>3419</v>
      </c>
      <c r="K103" s="1245" t="s">
        <v>1175</v>
      </c>
      <c r="L103" s="1246" t="s">
        <v>742</v>
      </c>
      <c r="M103" s="349" t="str">
        <f>VLOOKUP(L103,CódigosRetorno!$A$1:$B$1773,2,FALSE)</f>
        <v>El DocumentTypeCode de las guias debe ser 09 o 31</v>
      </c>
      <c r="N103" s="348" t="s">
        <v>475</v>
      </c>
      <c r="O103" s="347" t="s">
        <v>185</v>
      </c>
      <c r="P103" s="1357"/>
    </row>
    <row r="104" spans="1:16" ht="24" x14ac:dyDescent="0.25">
      <c r="A104" s="1357"/>
      <c r="B104" s="1542"/>
      <c r="C104" s="1544"/>
      <c r="D104" s="1545"/>
      <c r="E104" s="1545"/>
      <c r="F104" s="1542"/>
      <c r="G104" s="347" t="s">
        <v>4418</v>
      </c>
      <c r="H104" s="349" t="s">
        <v>4419</v>
      </c>
      <c r="I104" s="347" t="s">
        <v>4420</v>
      </c>
      <c r="J104" s="349" t="s">
        <v>4931</v>
      </c>
      <c r="K104" s="348" t="s">
        <v>1175</v>
      </c>
      <c r="L104" s="358" t="s">
        <v>4933</v>
      </c>
      <c r="M104" s="349" t="str">
        <f>VLOOKUP(L104,CódigosRetorno!$A$1:$B$1773,2,FALSE)</f>
        <v>El dato ingresado como atributo @listAgencyName es incorrecto.</v>
      </c>
      <c r="N104" s="348" t="s">
        <v>475</v>
      </c>
      <c r="O104" s="360" t="s">
        <v>185</v>
      </c>
      <c r="P104" s="1357"/>
    </row>
    <row r="105" spans="1:16" ht="24" x14ac:dyDescent="0.25">
      <c r="A105" s="1357"/>
      <c r="B105" s="1542"/>
      <c r="C105" s="1544"/>
      <c r="D105" s="1545"/>
      <c r="E105" s="1545"/>
      <c r="F105" s="1542"/>
      <c r="G105" s="441" t="s">
        <v>4421</v>
      </c>
      <c r="H105" s="349" t="s">
        <v>4422</v>
      </c>
      <c r="I105" s="347" t="s">
        <v>4420</v>
      </c>
      <c r="J105" s="1257" t="s">
        <v>4937</v>
      </c>
      <c r="K105" s="358" t="s">
        <v>1175</v>
      </c>
      <c r="L105" s="356" t="s">
        <v>4934</v>
      </c>
      <c r="M105" s="349" t="str">
        <f>VLOOKUP(L105,CódigosRetorno!$A$1:$B$1773,2,FALSE)</f>
        <v>El dato ingresado como atributo @listName es incorrecto.</v>
      </c>
      <c r="N105" s="348" t="s">
        <v>475</v>
      </c>
      <c r="O105" s="360" t="s">
        <v>185</v>
      </c>
      <c r="P105" s="1357"/>
    </row>
    <row r="106" spans="1:16" ht="48" x14ac:dyDescent="0.25">
      <c r="A106" s="1357"/>
      <c r="B106" s="1542"/>
      <c r="C106" s="1544"/>
      <c r="D106" s="1545"/>
      <c r="E106" s="1545"/>
      <c r="F106" s="1542"/>
      <c r="G106" s="347" t="s">
        <v>4423</v>
      </c>
      <c r="H106" s="349" t="s">
        <v>4424</v>
      </c>
      <c r="I106" s="347" t="s">
        <v>4420</v>
      </c>
      <c r="J106" s="349" t="s">
        <v>4942</v>
      </c>
      <c r="K106" s="1245" t="s">
        <v>1175</v>
      </c>
      <c r="L106" s="1246" t="s">
        <v>4935</v>
      </c>
      <c r="M106" s="349" t="str">
        <f>VLOOKUP(L106,CódigosRetorno!$A$1:$B$1773,2,FALSE)</f>
        <v>El dato ingresado como atributo @listURI es incorrecto.</v>
      </c>
      <c r="N106" s="348" t="s">
        <v>475</v>
      </c>
      <c r="O106" s="1247" t="s">
        <v>185</v>
      </c>
      <c r="P106" s="1357"/>
    </row>
    <row r="107" spans="1:16" ht="60" x14ac:dyDescent="0.25">
      <c r="A107" s="1357"/>
      <c r="B107" s="1542">
        <f>B101+1</f>
        <v>19</v>
      </c>
      <c r="C107" s="1544" t="s">
        <v>4561</v>
      </c>
      <c r="D107" s="1545" t="s">
        <v>3</v>
      </c>
      <c r="E107" s="1545" t="s">
        <v>9</v>
      </c>
      <c r="F107" s="1542" t="s">
        <v>18</v>
      </c>
      <c r="G107" s="1545"/>
      <c r="H107" s="1543" t="s">
        <v>5649</v>
      </c>
      <c r="I107" s="1542">
        <v>1</v>
      </c>
      <c r="J107" s="349" t="s">
        <v>4562</v>
      </c>
      <c r="K107" s="1245" t="s">
        <v>1175</v>
      </c>
      <c r="L107" s="1246" t="s">
        <v>754</v>
      </c>
      <c r="M107" s="349" t="str">
        <f>VLOOKUP(L107,CódigosRetorno!$A$1:$B$1773,2,FALSE)</f>
        <v>El ID de los documentos relacionados no cumplen con el estandar.</v>
      </c>
      <c r="N107" s="348" t="s">
        <v>475</v>
      </c>
      <c r="O107" s="347" t="s">
        <v>185</v>
      </c>
      <c r="P107" s="1357"/>
    </row>
    <row r="108" spans="1:16" ht="36" x14ac:dyDescent="0.25">
      <c r="A108" s="1357"/>
      <c r="B108" s="1542"/>
      <c r="C108" s="1544"/>
      <c r="D108" s="1545"/>
      <c r="E108" s="1545"/>
      <c r="F108" s="1542"/>
      <c r="G108" s="1545"/>
      <c r="H108" s="1543"/>
      <c r="I108" s="1542"/>
      <c r="J108" s="1244" t="s">
        <v>3420</v>
      </c>
      <c r="K108" s="1245" t="s">
        <v>201</v>
      </c>
      <c r="L108" s="1246" t="s">
        <v>767</v>
      </c>
      <c r="M108" s="349" t="str">
        <f>VLOOKUP(L108,CódigosRetorno!$A$1:$B$1773,2,FALSE)</f>
        <v>El comprobante contiene un tipo y número de Documento Relacionado repetido</v>
      </c>
      <c r="N108" s="348" t="s">
        <v>475</v>
      </c>
      <c r="O108" s="347" t="s">
        <v>185</v>
      </c>
      <c r="P108" s="1357"/>
    </row>
    <row r="109" spans="1:16" ht="36" x14ac:dyDescent="0.25">
      <c r="A109" s="1357"/>
      <c r="B109" s="1542"/>
      <c r="C109" s="1544"/>
      <c r="D109" s="1545"/>
      <c r="E109" s="1545"/>
      <c r="F109" s="347" t="s">
        <v>10</v>
      </c>
      <c r="G109" s="348" t="s">
        <v>2892</v>
      </c>
      <c r="H109" s="430" t="s">
        <v>5650</v>
      </c>
      <c r="I109" s="347">
        <v>1</v>
      </c>
      <c r="J109" s="349" t="s">
        <v>3421</v>
      </c>
      <c r="K109" s="1245" t="s">
        <v>1175</v>
      </c>
      <c r="L109" s="1246" t="s">
        <v>752</v>
      </c>
      <c r="M109" s="349" t="str">
        <f>VLOOKUP(L109,CódigosRetorno!$A$1:$B$1773,2,FALSE)</f>
        <v>El DocumentTypeCode de Otros documentos relacionados tiene valores incorrectos.</v>
      </c>
      <c r="N109" s="348" t="s">
        <v>475</v>
      </c>
      <c r="O109" s="1242" t="s">
        <v>185</v>
      </c>
      <c r="P109" s="1357"/>
    </row>
    <row r="110" spans="1:16" ht="24" x14ac:dyDescent="0.25">
      <c r="A110" s="1357"/>
      <c r="B110" s="1542"/>
      <c r="C110" s="1544"/>
      <c r="D110" s="1545"/>
      <c r="E110" s="1545"/>
      <c r="F110" s="1542"/>
      <c r="G110" s="347" t="s">
        <v>4418</v>
      </c>
      <c r="H110" s="349" t="s">
        <v>4419</v>
      </c>
      <c r="I110" s="347" t="s">
        <v>4420</v>
      </c>
      <c r="J110" s="349" t="s">
        <v>4931</v>
      </c>
      <c r="K110" s="1241" t="s">
        <v>1175</v>
      </c>
      <c r="L110" s="1245" t="s">
        <v>4933</v>
      </c>
      <c r="M110" s="349" t="str">
        <f>VLOOKUP(L110,CódigosRetorno!$A$1:$B$1773,2,FALSE)</f>
        <v>El dato ingresado como atributo @listAgencyName es incorrecto.</v>
      </c>
      <c r="N110" s="348" t="s">
        <v>475</v>
      </c>
      <c r="O110" s="360" t="s">
        <v>185</v>
      </c>
      <c r="P110" s="1357"/>
    </row>
    <row r="111" spans="1:16" ht="24" x14ac:dyDescent="0.25">
      <c r="A111" s="1357"/>
      <c r="B111" s="1542"/>
      <c r="C111" s="1544"/>
      <c r="D111" s="1545"/>
      <c r="E111" s="1545"/>
      <c r="F111" s="1542"/>
      <c r="G111" s="347" t="s">
        <v>4563</v>
      </c>
      <c r="H111" s="349" t="s">
        <v>4422</v>
      </c>
      <c r="I111" s="347" t="s">
        <v>4420</v>
      </c>
      <c r="J111" s="731" t="s">
        <v>5019</v>
      </c>
      <c r="K111" s="1245" t="s">
        <v>1175</v>
      </c>
      <c r="L111" s="1246" t="s">
        <v>4934</v>
      </c>
      <c r="M111" s="349" t="str">
        <f>VLOOKUP(L111,CódigosRetorno!$A$1:$B$1773,2,FALSE)</f>
        <v>El dato ingresado como atributo @listName es incorrecto.</v>
      </c>
      <c r="N111" s="348" t="s">
        <v>475</v>
      </c>
      <c r="O111" s="1247" t="s">
        <v>185</v>
      </c>
      <c r="P111" s="1357"/>
    </row>
    <row r="112" spans="1:16" ht="48" x14ac:dyDescent="0.25">
      <c r="A112" s="1357"/>
      <c r="B112" s="1542"/>
      <c r="C112" s="1544"/>
      <c r="D112" s="1545"/>
      <c r="E112" s="1545"/>
      <c r="F112" s="1542"/>
      <c r="G112" s="347" t="s">
        <v>4564</v>
      </c>
      <c r="H112" s="349" t="s">
        <v>4424</v>
      </c>
      <c r="I112" s="347" t="s">
        <v>4420</v>
      </c>
      <c r="J112" s="447" t="s">
        <v>5020</v>
      </c>
      <c r="K112" s="1245" t="s">
        <v>1175</v>
      </c>
      <c r="L112" s="1246" t="s">
        <v>4935</v>
      </c>
      <c r="M112" s="349" t="str">
        <f>VLOOKUP(L112,CódigosRetorno!$A$1:$B$1773,2,FALSE)</f>
        <v>El dato ingresado como atributo @listURI es incorrecto.</v>
      </c>
      <c r="N112" s="348" t="s">
        <v>475</v>
      </c>
      <c r="O112" s="1247" t="s">
        <v>185</v>
      </c>
      <c r="P112" s="1357"/>
    </row>
    <row r="113" spans="1:16" x14ac:dyDescent="0.25">
      <c r="A113" s="1357"/>
      <c r="B113" s="277" t="s">
        <v>5659</v>
      </c>
      <c r="C113" s="270"/>
      <c r="D113" s="272" t="s">
        <v>185</v>
      </c>
      <c r="E113" s="271" t="s">
        <v>185</v>
      </c>
      <c r="F113" s="272" t="s">
        <v>185</v>
      </c>
      <c r="G113" s="272" t="s">
        <v>185</v>
      </c>
      <c r="H113" s="273" t="s">
        <v>185</v>
      </c>
      <c r="I113" s="272"/>
      <c r="J113" s="1250" t="s">
        <v>185</v>
      </c>
      <c r="K113" s="1251" t="s">
        <v>185</v>
      </c>
      <c r="L113" s="1252" t="s">
        <v>185</v>
      </c>
      <c r="M113" s="1250" t="s">
        <v>185</v>
      </c>
      <c r="N113" s="1251" t="s">
        <v>185</v>
      </c>
      <c r="O113" s="1253" t="s">
        <v>185</v>
      </c>
      <c r="P113" s="1357"/>
    </row>
    <row r="114" spans="1:16" ht="24" x14ac:dyDescent="0.25">
      <c r="A114" s="1357"/>
      <c r="B114" s="1542">
        <f>B107+1</f>
        <v>20</v>
      </c>
      <c r="C114" s="1544" t="s">
        <v>14</v>
      </c>
      <c r="D114" s="1545" t="s">
        <v>15</v>
      </c>
      <c r="E114" s="1545" t="s">
        <v>4</v>
      </c>
      <c r="F114" s="1690" t="s">
        <v>111</v>
      </c>
      <c r="G114" s="1545" t="s">
        <v>70</v>
      </c>
      <c r="H114" s="1543" t="s">
        <v>38</v>
      </c>
      <c r="I114" s="1542">
        <v>1</v>
      </c>
      <c r="J114" s="1257" t="s">
        <v>5997</v>
      </c>
      <c r="K114" s="1245" t="s">
        <v>201</v>
      </c>
      <c r="L114" s="1232" t="s">
        <v>2426</v>
      </c>
      <c r="M114" s="349" t="str">
        <f>VLOOKUP(L114,CódigosRetorno!$A$1:$B$1773,2,FALSE)</f>
        <v>El Numero de orden del item no cumple con el formato establecido</v>
      </c>
      <c r="N114" s="348" t="s">
        <v>475</v>
      </c>
      <c r="O114" s="1242" t="s">
        <v>185</v>
      </c>
      <c r="P114" s="1357"/>
    </row>
    <row r="115" spans="1:16" ht="24" x14ac:dyDescent="0.25">
      <c r="A115" s="1357"/>
      <c r="B115" s="1542"/>
      <c r="C115" s="1544"/>
      <c r="D115" s="1545"/>
      <c r="E115" s="1545"/>
      <c r="F115" s="1690"/>
      <c r="G115" s="1545"/>
      <c r="H115" s="1543"/>
      <c r="I115" s="1542"/>
      <c r="J115" s="1244" t="s">
        <v>2903</v>
      </c>
      <c r="K115" s="1245" t="s">
        <v>201</v>
      </c>
      <c r="L115" s="1246" t="s">
        <v>1649</v>
      </c>
      <c r="M115" s="1243" t="str">
        <f>VLOOKUP(L115,CódigosRetorno!$A$1:$B$1773,2,FALSE)</f>
        <v>El número de ítem no puede estar duplicado.</v>
      </c>
      <c r="N115" s="1241" t="s">
        <v>475</v>
      </c>
      <c r="O115" s="1242" t="s">
        <v>185</v>
      </c>
      <c r="P115" s="1357"/>
    </row>
    <row r="116" spans="1:16" ht="24" x14ac:dyDescent="0.25">
      <c r="A116" s="1357"/>
      <c r="B116" s="1542">
        <f>B114+1</f>
        <v>21</v>
      </c>
      <c r="C116" s="1544" t="s">
        <v>56</v>
      </c>
      <c r="D116" s="1545" t="s">
        <v>15</v>
      </c>
      <c r="E116" s="1545" t="s">
        <v>4</v>
      </c>
      <c r="F116" s="347" t="s">
        <v>17</v>
      </c>
      <c r="G116" s="348" t="s">
        <v>2897</v>
      </c>
      <c r="H116" s="349" t="s">
        <v>4565</v>
      </c>
      <c r="I116" s="347">
        <v>1</v>
      </c>
      <c r="J116" s="349" t="s">
        <v>3403</v>
      </c>
      <c r="K116" s="1241" t="s">
        <v>201</v>
      </c>
      <c r="L116" s="1245" t="s">
        <v>3393</v>
      </c>
      <c r="M116" s="349" t="str">
        <f>VLOOKUP(L116,CódigosRetorno!$A$1:$B$1773,2,FALSE)</f>
        <v>Es obligatorio indicar la unidad de medida del ítem</v>
      </c>
      <c r="N116" s="348" t="s">
        <v>475</v>
      </c>
      <c r="O116" s="347" t="s">
        <v>185</v>
      </c>
      <c r="P116" s="1357"/>
    </row>
    <row r="117" spans="1:16" ht="24" x14ac:dyDescent="0.25">
      <c r="A117" s="1357"/>
      <c r="B117" s="1542"/>
      <c r="C117" s="1544"/>
      <c r="D117" s="1545"/>
      <c r="E117" s="1545"/>
      <c r="F117" s="1542"/>
      <c r="G117" s="347" t="s">
        <v>4483</v>
      </c>
      <c r="H117" s="349" t="s">
        <v>4484</v>
      </c>
      <c r="I117" s="347" t="s">
        <v>4420</v>
      </c>
      <c r="J117" s="349" t="s">
        <v>4970</v>
      </c>
      <c r="K117" s="1241" t="s">
        <v>1175</v>
      </c>
      <c r="L117" s="1245" t="s">
        <v>4971</v>
      </c>
      <c r="M117" s="349" t="str">
        <f>VLOOKUP(L117,CódigosRetorno!$A$1:$B$1773,2,FALSE)</f>
        <v>El dato ingresado como atributo @unitCodeListID es incorrecto.</v>
      </c>
      <c r="N117" s="348" t="s">
        <v>475</v>
      </c>
      <c r="O117" s="1247" t="s">
        <v>185</v>
      </c>
      <c r="P117" s="1357"/>
    </row>
    <row r="118" spans="1:16" ht="48" x14ac:dyDescent="0.25">
      <c r="A118" s="1357"/>
      <c r="B118" s="1542"/>
      <c r="C118" s="1544"/>
      <c r="D118" s="1545"/>
      <c r="E118" s="1545"/>
      <c r="F118" s="1542"/>
      <c r="G118" s="579" t="s">
        <v>4430</v>
      </c>
      <c r="H118" s="349" t="s">
        <v>4485</v>
      </c>
      <c r="I118" s="347" t="s">
        <v>4420</v>
      </c>
      <c r="J118" s="349" t="s">
        <v>4954</v>
      </c>
      <c r="K118" s="358" t="s">
        <v>1175</v>
      </c>
      <c r="L118" s="356" t="s">
        <v>4972</v>
      </c>
      <c r="M118" s="349" t="str">
        <f>VLOOKUP(L118,CódigosRetorno!$A$1:$B$1773,2,FALSE)</f>
        <v>El dato ingresado como atributo @unitCodeListAgencyName es incorrecto.</v>
      </c>
      <c r="N118" s="348" t="s">
        <v>475</v>
      </c>
      <c r="O118" s="1247" t="s">
        <v>185</v>
      </c>
      <c r="P118" s="1357"/>
    </row>
    <row r="119" spans="1:16" ht="24" x14ac:dyDescent="0.25">
      <c r="A119" s="1357"/>
      <c r="B119" s="1542">
        <f>B116+1</f>
        <v>22</v>
      </c>
      <c r="C119" s="1544" t="s">
        <v>57</v>
      </c>
      <c r="D119" s="1545" t="s">
        <v>15</v>
      </c>
      <c r="E119" s="1545" t="s">
        <v>4</v>
      </c>
      <c r="F119" s="1542" t="s">
        <v>144</v>
      </c>
      <c r="G119" s="1545" t="s">
        <v>145</v>
      </c>
      <c r="H119" s="1543" t="s">
        <v>39</v>
      </c>
      <c r="I119" s="1542">
        <v>1</v>
      </c>
      <c r="J119" s="1257" t="s">
        <v>6192</v>
      </c>
      <c r="K119" s="1245" t="s">
        <v>201</v>
      </c>
      <c r="L119" s="1246" t="s">
        <v>2425</v>
      </c>
      <c r="M119" s="349" t="str">
        <f>VLOOKUP(L119,CódigosRetorno!$A$1:$B$1773,2,FALSE)</f>
        <v>El XML no contiene el tag InvoicedQuantity en el detalle de los Items o es cero (0)</v>
      </c>
      <c r="N119" s="348" t="s">
        <v>475</v>
      </c>
      <c r="O119" s="347" t="s">
        <v>185</v>
      </c>
      <c r="P119" s="1357"/>
    </row>
    <row r="120" spans="1:16" ht="24" x14ac:dyDescent="0.25">
      <c r="A120" s="1357"/>
      <c r="B120" s="1542"/>
      <c r="C120" s="1544"/>
      <c r="D120" s="1545"/>
      <c r="E120" s="1545"/>
      <c r="F120" s="1542"/>
      <c r="G120" s="1545"/>
      <c r="H120" s="1543"/>
      <c r="I120" s="1542"/>
      <c r="J120" s="349" t="s">
        <v>3500</v>
      </c>
      <c r="K120" s="358" t="s">
        <v>201</v>
      </c>
      <c r="L120" s="356" t="s">
        <v>2424</v>
      </c>
      <c r="M120" s="349" t="str">
        <f>VLOOKUP(L120,CódigosRetorno!$A$1:$B$1773,2,FALSE)</f>
        <v>InvoicedQuantity El dato ingresado no cumple con el estandar</v>
      </c>
      <c r="N120" s="348" t="s">
        <v>475</v>
      </c>
      <c r="O120" s="347" t="s">
        <v>185</v>
      </c>
      <c r="P120" s="1357"/>
    </row>
    <row r="121" spans="1:16" ht="36" x14ac:dyDescent="0.25">
      <c r="A121" s="1357"/>
      <c r="B121" s="347">
        <f>B119+1</f>
        <v>23</v>
      </c>
      <c r="C121" s="349" t="s">
        <v>29</v>
      </c>
      <c r="D121" s="348" t="s">
        <v>15</v>
      </c>
      <c r="E121" s="348" t="s">
        <v>9</v>
      </c>
      <c r="F121" s="347" t="s">
        <v>18</v>
      </c>
      <c r="G121" s="348"/>
      <c r="H121" s="349" t="s">
        <v>67</v>
      </c>
      <c r="I121" s="347">
        <v>1</v>
      </c>
      <c r="J121" s="349" t="s">
        <v>4566</v>
      </c>
      <c r="K121" s="1241" t="s">
        <v>1175</v>
      </c>
      <c r="L121" s="1245" t="s">
        <v>5249</v>
      </c>
      <c r="M121" s="349" t="str">
        <f>VLOOKUP(L121,CódigosRetorno!$A$1:$B$1773,2,FALSE)</f>
        <v>El dato ingresado como codigo de producto no cumple con el formato establecido.</v>
      </c>
      <c r="N121" s="576" t="s">
        <v>475</v>
      </c>
      <c r="O121" s="347" t="s">
        <v>185</v>
      </c>
      <c r="P121" s="1357"/>
    </row>
    <row r="122" spans="1:16" ht="36" x14ac:dyDescent="0.25">
      <c r="A122" s="1357"/>
      <c r="B122" s="1545">
        <f>B121+1</f>
        <v>24</v>
      </c>
      <c r="C122" s="1544" t="s">
        <v>4915</v>
      </c>
      <c r="D122" s="1545" t="s">
        <v>15</v>
      </c>
      <c r="E122" s="1545" t="s">
        <v>9</v>
      </c>
      <c r="F122" s="1691" t="s">
        <v>105</v>
      </c>
      <c r="G122" s="1545" t="s">
        <v>5110</v>
      </c>
      <c r="H122" s="1543" t="s">
        <v>4567</v>
      </c>
      <c r="I122" s="347">
        <v>1</v>
      </c>
      <c r="J122" s="480" t="s">
        <v>5707</v>
      </c>
      <c r="K122" s="1241" t="s">
        <v>201</v>
      </c>
      <c r="L122" s="1245" t="s">
        <v>2782</v>
      </c>
      <c r="M122" s="349" t="str">
        <f>VLOOKUP(L122,CódigosRetorno!$A$1:$B$1773,2,FALSE)</f>
        <v>El Código producto de SUNAT no puede ser vacio si es de Exportacion</v>
      </c>
      <c r="N122" s="576" t="s">
        <v>475</v>
      </c>
      <c r="O122" s="347" t="s">
        <v>185</v>
      </c>
      <c r="P122" s="1357"/>
    </row>
    <row r="123" spans="1:16" ht="24" x14ac:dyDescent="0.25">
      <c r="A123" s="1357"/>
      <c r="B123" s="1545"/>
      <c r="C123" s="1544"/>
      <c r="D123" s="1545"/>
      <c r="E123" s="1545"/>
      <c r="F123" s="1691"/>
      <c r="G123" s="1545"/>
      <c r="H123" s="1543"/>
      <c r="I123" s="347">
        <v>2</v>
      </c>
      <c r="J123" s="349" t="s">
        <v>4568</v>
      </c>
      <c r="K123" s="1241" t="s">
        <v>201</v>
      </c>
      <c r="L123" s="1245" t="s">
        <v>2783</v>
      </c>
      <c r="M123" s="349" t="str">
        <f>VLOOKUP(L123,CódigosRetorno!$A$1:$B$1773,2,FALSE)</f>
        <v>El Código producto de SUNAT  no es válido</v>
      </c>
      <c r="N123" s="348"/>
      <c r="O123" s="541" t="s">
        <v>5988</v>
      </c>
      <c r="P123" s="1357"/>
    </row>
    <row r="124" spans="1:16" ht="24" x14ac:dyDescent="0.25">
      <c r="A124" s="1357"/>
      <c r="B124" s="1545"/>
      <c r="C124" s="1544"/>
      <c r="D124" s="1545"/>
      <c r="E124" s="1545"/>
      <c r="F124" s="1691"/>
      <c r="G124" s="347" t="s">
        <v>4569</v>
      </c>
      <c r="H124" s="349" t="s">
        <v>4428</v>
      </c>
      <c r="I124" s="347" t="s">
        <v>4420</v>
      </c>
      <c r="J124" s="349" t="s">
        <v>4975</v>
      </c>
      <c r="K124" s="1241" t="s">
        <v>1175</v>
      </c>
      <c r="L124" s="1245" t="s">
        <v>4938</v>
      </c>
      <c r="M124" s="349" t="str">
        <f>VLOOKUP(L124,CódigosRetorno!$A$1:$B$1773,2,FALSE)</f>
        <v>El dato ingresado como atributo @listID es incorrecto.</v>
      </c>
      <c r="N124" s="348" t="s">
        <v>475</v>
      </c>
      <c r="O124" s="1247" t="s">
        <v>185</v>
      </c>
      <c r="P124" s="1357"/>
    </row>
    <row r="125" spans="1:16" ht="24" x14ac:dyDescent="0.25">
      <c r="A125" s="1357"/>
      <c r="B125" s="1545"/>
      <c r="C125" s="1544"/>
      <c r="D125" s="1545"/>
      <c r="E125" s="1545"/>
      <c r="F125" s="1691"/>
      <c r="G125" s="347" t="s">
        <v>4570</v>
      </c>
      <c r="H125" s="349" t="s">
        <v>4419</v>
      </c>
      <c r="I125" s="347" t="s">
        <v>4420</v>
      </c>
      <c r="J125" s="1243" t="s">
        <v>4976</v>
      </c>
      <c r="K125" s="1241" t="s">
        <v>1175</v>
      </c>
      <c r="L125" s="358" t="s">
        <v>4933</v>
      </c>
      <c r="M125" s="349" t="str">
        <f>VLOOKUP(L125,CódigosRetorno!$A$1:$B$1773,2,FALSE)</f>
        <v>El dato ingresado como atributo @listAgencyName es incorrecto.</v>
      </c>
      <c r="N125" s="348" t="s">
        <v>475</v>
      </c>
      <c r="O125" s="1247" t="s">
        <v>185</v>
      </c>
      <c r="P125" s="1357"/>
    </row>
    <row r="126" spans="1:16" ht="24" x14ac:dyDescent="0.25">
      <c r="A126" s="1357"/>
      <c r="B126" s="1545"/>
      <c r="C126" s="1544"/>
      <c r="D126" s="1545"/>
      <c r="E126" s="1545"/>
      <c r="F126" s="1691"/>
      <c r="G126" s="347" t="s">
        <v>4571</v>
      </c>
      <c r="H126" s="349" t="s">
        <v>4422</v>
      </c>
      <c r="I126" s="347" t="s">
        <v>4420</v>
      </c>
      <c r="J126" s="349" t="s">
        <v>4977</v>
      </c>
      <c r="K126" s="1245" t="s">
        <v>1175</v>
      </c>
      <c r="L126" s="1246" t="s">
        <v>4934</v>
      </c>
      <c r="M126" s="349" t="str">
        <f>VLOOKUP(L126,CódigosRetorno!$A$1:$B$1773,2,FALSE)</f>
        <v>El dato ingresado como atributo @listName es incorrecto.</v>
      </c>
      <c r="N126" s="348" t="s">
        <v>475</v>
      </c>
      <c r="O126" s="360" t="s">
        <v>185</v>
      </c>
      <c r="P126" s="1357"/>
    </row>
    <row r="127" spans="1:16" ht="36" x14ac:dyDescent="0.25">
      <c r="A127" s="1357"/>
      <c r="B127" s="1539">
        <f>B122+1</f>
        <v>25</v>
      </c>
      <c r="C127" s="1568" t="s">
        <v>4572</v>
      </c>
      <c r="D127" s="1539" t="s">
        <v>15</v>
      </c>
      <c r="E127" s="1539" t="s">
        <v>9</v>
      </c>
      <c r="F127" s="1692" t="s">
        <v>4573</v>
      </c>
      <c r="G127" s="1565"/>
      <c r="H127" s="1568" t="s">
        <v>1163</v>
      </c>
      <c r="I127" s="1565">
        <v>1</v>
      </c>
      <c r="J127" s="1266" t="s">
        <v>5635</v>
      </c>
      <c r="K127" s="1269" t="s">
        <v>1175</v>
      </c>
      <c r="L127" s="1267" t="s">
        <v>5059</v>
      </c>
      <c r="M127" s="349" t="str">
        <f>VLOOKUP(L127,CódigosRetorno!$A$1:$B$1773,2,FALSE)</f>
        <v>El dato ingresado como codigo de producto GS1 no cumple con el formato establecido</v>
      </c>
      <c r="N127" s="348" t="s">
        <v>475</v>
      </c>
      <c r="O127" s="1242" t="s">
        <v>185</v>
      </c>
      <c r="P127" s="1357"/>
    </row>
    <row r="128" spans="1:16" ht="24" x14ac:dyDescent="0.25">
      <c r="A128" s="1357"/>
      <c r="B128" s="1546"/>
      <c r="C128" s="1569"/>
      <c r="D128" s="1546"/>
      <c r="E128" s="1546"/>
      <c r="F128" s="1693"/>
      <c r="G128" s="1566"/>
      <c r="H128" s="1569"/>
      <c r="I128" s="1566"/>
      <c r="J128" s="1257" t="s">
        <v>5809</v>
      </c>
      <c r="K128" s="1261" t="s">
        <v>201</v>
      </c>
      <c r="L128" s="1259" t="s">
        <v>5630</v>
      </c>
      <c r="M128" s="440" t="str">
        <f>VLOOKUP(L128,CódigosRetorno!$A$1:$B$1773,2,FALSE)</f>
        <v>El código de producto GS1 no cumple el estandar</v>
      </c>
      <c r="N128" s="439" t="s">
        <v>475</v>
      </c>
      <c r="O128" s="1242" t="s">
        <v>185</v>
      </c>
      <c r="P128" s="1357"/>
    </row>
    <row r="129" spans="1:16" s="434" customFormat="1" ht="24" x14ac:dyDescent="0.25">
      <c r="A129" s="1357"/>
      <c r="B129" s="1546"/>
      <c r="C129" s="1569"/>
      <c r="D129" s="1546"/>
      <c r="E129" s="1546"/>
      <c r="F129" s="1693"/>
      <c r="G129" s="1566"/>
      <c r="H129" s="1569"/>
      <c r="I129" s="1566"/>
      <c r="J129" s="1257" t="s">
        <v>5810</v>
      </c>
      <c r="K129" s="1261" t="s">
        <v>201</v>
      </c>
      <c r="L129" s="1259" t="s">
        <v>5630</v>
      </c>
      <c r="M129" s="440" t="str">
        <f>VLOOKUP(L129,CódigosRetorno!$A$1:$B$1773,2,FALSE)</f>
        <v>El código de producto GS1 no cumple el estandar</v>
      </c>
      <c r="N129" s="439" t="s">
        <v>475</v>
      </c>
      <c r="O129" s="438" t="s">
        <v>185</v>
      </c>
      <c r="P129" s="1357"/>
    </row>
    <row r="130" spans="1:16" ht="24" x14ac:dyDescent="0.25">
      <c r="A130" s="1357"/>
      <c r="B130" s="1546"/>
      <c r="C130" s="1569"/>
      <c r="D130" s="1546"/>
      <c r="E130" s="1546"/>
      <c r="F130" s="1693"/>
      <c r="G130" s="1566"/>
      <c r="H130" s="1569"/>
      <c r="I130" s="1566"/>
      <c r="J130" s="1257" t="s">
        <v>5811</v>
      </c>
      <c r="K130" s="1261" t="s">
        <v>201</v>
      </c>
      <c r="L130" s="1259" t="s">
        <v>5630</v>
      </c>
      <c r="M130" s="440" t="str">
        <f>VLOOKUP(L130,CódigosRetorno!$A$1:$B$1773,2,FALSE)</f>
        <v>El código de producto GS1 no cumple el estandar</v>
      </c>
      <c r="N130" s="439" t="s">
        <v>475</v>
      </c>
      <c r="O130" s="438" t="s">
        <v>185</v>
      </c>
      <c r="P130" s="1357"/>
    </row>
    <row r="131" spans="1:16" ht="24" x14ac:dyDescent="0.25">
      <c r="A131" s="1357"/>
      <c r="B131" s="1546"/>
      <c r="C131" s="1569"/>
      <c r="D131" s="1546"/>
      <c r="E131" s="1546"/>
      <c r="F131" s="1693"/>
      <c r="G131" s="1567"/>
      <c r="H131" s="1570"/>
      <c r="I131" s="1567"/>
      <c r="J131" s="1257" t="s">
        <v>5629</v>
      </c>
      <c r="K131" s="1261" t="s">
        <v>201</v>
      </c>
      <c r="L131" s="1259" t="s">
        <v>5569</v>
      </c>
      <c r="M131" s="1243" t="str">
        <f>VLOOKUP(L131,CódigosRetorno!$A$1:$B$1773,2,FALSE)</f>
        <v>Si utiliza el estandar GS1 debe especificar el tipo de estructura GTIN</v>
      </c>
      <c r="N131" s="1241" t="s">
        <v>475</v>
      </c>
      <c r="O131" s="1242" t="s">
        <v>185</v>
      </c>
      <c r="P131" s="1357"/>
    </row>
    <row r="132" spans="1:16" ht="36" x14ac:dyDescent="0.25">
      <c r="A132" s="1357"/>
      <c r="B132" s="1546"/>
      <c r="C132" s="1569"/>
      <c r="D132" s="1546"/>
      <c r="E132" s="1546"/>
      <c r="F132" s="876" t="s">
        <v>4573</v>
      </c>
      <c r="G132" s="690"/>
      <c r="H132" s="433" t="s">
        <v>5628</v>
      </c>
      <c r="I132" s="690" t="s">
        <v>4420</v>
      </c>
      <c r="J132" s="1257" t="s">
        <v>6261</v>
      </c>
      <c r="K132" s="1261" t="s">
        <v>201</v>
      </c>
      <c r="L132" s="1259" t="s">
        <v>5572</v>
      </c>
      <c r="M132" s="440" t="str">
        <f>VLOOKUP(L132,CódigosRetorno!$A$1:$B$1773,2,FALSE)</f>
        <v>El tipo de estructura GS1 no tiene un valor permitido</v>
      </c>
      <c r="N132" s="439" t="s">
        <v>475</v>
      </c>
      <c r="O132" s="1247" t="s">
        <v>185</v>
      </c>
      <c r="P132" s="1357"/>
    </row>
    <row r="133" spans="1:16" ht="24" x14ac:dyDescent="0.25">
      <c r="A133" s="1357"/>
      <c r="B133" s="1542">
        <f>B127+1</f>
        <v>26</v>
      </c>
      <c r="C133" s="1543" t="s">
        <v>66</v>
      </c>
      <c r="D133" s="1545" t="s">
        <v>15</v>
      </c>
      <c r="E133" s="1545" t="s">
        <v>4</v>
      </c>
      <c r="F133" s="1542" t="s">
        <v>4496</v>
      </c>
      <c r="G133" s="1545"/>
      <c r="H133" s="1543" t="s">
        <v>40</v>
      </c>
      <c r="I133" s="1542">
        <v>1</v>
      </c>
      <c r="J133" s="1243" t="s">
        <v>3119</v>
      </c>
      <c r="K133" s="358" t="s">
        <v>201</v>
      </c>
      <c r="L133" s="356" t="s">
        <v>593</v>
      </c>
      <c r="M133" s="349" t="str">
        <f>VLOOKUP(L133,CódigosRetorno!$A$1:$B$1773,2,FALSE)</f>
        <v>El XML no contiene el tag cac:Item/cbc:Description en el detalle de los Items</v>
      </c>
      <c r="N133" s="348" t="s">
        <v>475</v>
      </c>
      <c r="O133" s="347" t="s">
        <v>185</v>
      </c>
      <c r="P133" s="1357"/>
    </row>
    <row r="134" spans="1:16" ht="60" x14ac:dyDescent="0.25">
      <c r="A134" s="1357"/>
      <c r="B134" s="1542"/>
      <c r="C134" s="1543"/>
      <c r="D134" s="1545"/>
      <c r="E134" s="1545"/>
      <c r="F134" s="1542"/>
      <c r="G134" s="1545"/>
      <c r="H134" s="1543"/>
      <c r="I134" s="1542"/>
      <c r="J134" s="349" t="s">
        <v>4581</v>
      </c>
      <c r="K134" s="358" t="s">
        <v>201</v>
      </c>
      <c r="L134" s="356" t="s">
        <v>594</v>
      </c>
      <c r="M134" s="349" t="str">
        <f>VLOOKUP(L134,CódigosRetorno!$A$1:$B$1773,2,FALSE)</f>
        <v>El XML no contiene el tag o no existe informacion de cac:Item/cbc:Description del item</v>
      </c>
      <c r="N134" s="348" t="s">
        <v>475</v>
      </c>
      <c r="O134" s="347" t="s">
        <v>185</v>
      </c>
      <c r="P134" s="1357"/>
    </row>
    <row r="135" spans="1:16" ht="24" x14ac:dyDescent="0.25">
      <c r="A135" s="1357"/>
      <c r="B135" s="1542">
        <f>B133+1</f>
        <v>27</v>
      </c>
      <c r="C135" s="1544" t="s">
        <v>68</v>
      </c>
      <c r="D135" s="1545" t="s">
        <v>15</v>
      </c>
      <c r="E135" s="1545" t="s">
        <v>4</v>
      </c>
      <c r="F135" s="1542" t="s">
        <v>144</v>
      </c>
      <c r="G135" s="1545" t="s">
        <v>145</v>
      </c>
      <c r="H135" s="1543" t="s">
        <v>2899</v>
      </c>
      <c r="I135" s="1542">
        <v>1</v>
      </c>
      <c r="J135" s="349" t="s">
        <v>2613</v>
      </c>
      <c r="K135" s="1245" t="s">
        <v>201</v>
      </c>
      <c r="L135" s="1246" t="s">
        <v>2379</v>
      </c>
      <c r="M135" s="349" t="str">
        <f>VLOOKUP(L135,CódigosRetorno!$A$1:$B$1773,2,FALSE)</f>
        <v>El XML no contiene el tag cac:Price/cbc:PriceAmount en el detalle de los Items</v>
      </c>
      <c r="N135" s="348" t="s">
        <v>475</v>
      </c>
      <c r="O135" s="1242" t="s">
        <v>185</v>
      </c>
      <c r="P135" s="1357"/>
    </row>
    <row r="136" spans="1:16" ht="36" x14ac:dyDescent="0.25">
      <c r="A136" s="1357"/>
      <c r="B136" s="1542"/>
      <c r="C136" s="1544"/>
      <c r="D136" s="1545"/>
      <c r="E136" s="1545"/>
      <c r="F136" s="1542"/>
      <c r="G136" s="1545"/>
      <c r="H136" s="1543"/>
      <c r="I136" s="1542"/>
      <c r="J136" s="1279" t="s">
        <v>6510</v>
      </c>
      <c r="K136" s="358" t="s">
        <v>201</v>
      </c>
      <c r="L136" s="356" t="s">
        <v>2065</v>
      </c>
      <c r="M136" s="349" t="str">
        <f>VLOOKUP(L136,CódigosRetorno!$A$1:$B$1773,2,FALSE)</f>
        <v>El dato ingresado en PriceAmount del Valor de venta unitario por item no cumple con el formato establecido</v>
      </c>
      <c r="N136" s="348" t="s">
        <v>475</v>
      </c>
      <c r="O136" s="1242" t="s">
        <v>185</v>
      </c>
      <c r="P136" s="1357"/>
    </row>
    <row r="137" spans="1:16" ht="48" x14ac:dyDescent="0.25">
      <c r="A137" s="1357"/>
      <c r="B137" s="1542"/>
      <c r="C137" s="1544"/>
      <c r="D137" s="1545"/>
      <c r="E137" s="1545"/>
      <c r="F137" s="1542"/>
      <c r="G137" s="1545"/>
      <c r="H137" s="1543"/>
      <c r="I137" s="1542"/>
      <c r="J137" s="1265" t="s">
        <v>6264</v>
      </c>
      <c r="K137" s="358" t="s">
        <v>201</v>
      </c>
      <c r="L137" s="356" t="s">
        <v>1783</v>
      </c>
      <c r="M137" s="349" t="str">
        <f>VLOOKUP(L137,CódigosRetorno!$A$1:$B$1773,2,FALSE)</f>
        <v>Operacion gratuita, solo debe consignar un monto referencial</v>
      </c>
      <c r="N137" s="348" t="s">
        <v>475</v>
      </c>
      <c r="O137" s="1242" t="s">
        <v>185</v>
      </c>
      <c r="P137" s="1357"/>
    </row>
    <row r="138" spans="1:16" ht="12" customHeight="1" x14ac:dyDescent="0.25">
      <c r="A138" s="1357"/>
      <c r="B138" s="1542"/>
      <c r="C138" s="1544"/>
      <c r="D138" s="1545"/>
      <c r="E138" s="1545"/>
      <c r="F138" s="347" t="s">
        <v>13</v>
      </c>
      <c r="G138" s="348" t="s">
        <v>2647</v>
      </c>
      <c r="H138" s="359" t="s">
        <v>4504</v>
      </c>
      <c r="I138" s="347">
        <v>1</v>
      </c>
      <c r="J138" s="480" t="s">
        <v>5836</v>
      </c>
      <c r="K138" s="1241" t="s">
        <v>201</v>
      </c>
      <c r="L138" s="1245" t="s">
        <v>756</v>
      </c>
      <c r="M138" s="349" t="str">
        <f>VLOOKUP(L138,CódigosRetorno!$A$1:$B$1773,2,FALSE)</f>
        <v>La moneda debe ser la misma en todo el documento. Salvo las percepciones que sólo son en moneda nacional.</v>
      </c>
      <c r="N138" s="576" t="s">
        <v>475</v>
      </c>
      <c r="O138" s="347" t="s">
        <v>185</v>
      </c>
      <c r="P138" s="1357"/>
    </row>
    <row r="139" spans="1:16" ht="12" customHeight="1" x14ac:dyDescent="0.25">
      <c r="A139" s="1357"/>
      <c r="B139" s="1542">
        <f>B135+1</f>
        <v>28</v>
      </c>
      <c r="C139" s="1544" t="s">
        <v>4582</v>
      </c>
      <c r="D139" s="1545" t="s">
        <v>15</v>
      </c>
      <c r="E139" s="1542" t="s">
        <v>4</v>
      </c>
      <c r="F139" s="1542" t="s">
        <v>144</v>
      </c>
      <c r="G139" s="1545" t="s">
        <v>145</v>
      </c>
      <c r="H139" s="1544" t="s">
        <v>4583</v>
      </c>
      <c r="I139" s="1542">
        <v>1</v>
      </c>
      <c r="J139" s="1243" t="s">
        <v>2613</v>
      </c>
      <c r="K139" s="1241" t="s">
        <v>201</v>
      </c>
      <c r="L139" s="356" t="s">
        <v>2423</v>
      </c>
      <c r="M139" s="349" t="str">
        <f>VLOOKUP(L139,CódigosRetorno!$A$1:$B$1773,2,FALSE)</f>
        <v>Debe existir el tag cac:AlternativeConditionPrice</v>
      </c>
      <c r="N139" s="348" t="s">
        <v>475</v>
      </c>
      <c r="O139" s="347" t="s">
        <v>185</v>
      </c>
      <c r="P139" s="1357"/>
    </row>
    <row r="140" spans="1:16" s="611" customFormat="1" ht="36" x14ac:dyDescent="0.25">
      <c r="A140" s="1357"/>
      <c r="B140" s="1542"/>
      <c r="C140" s="1544"/>
      <c r="D140" s="1545"/>
      <c r="E140" s="1542"/>
      <c r="F140" s="1542"/>
      <c r="G140" s="1545"/>
      <c r="H140" s="1544"/>
      <c r="I140" s="1542"/>
      <c r="J140" s="1279" t="s">
        <v>6510</v>
      </c>
      <c r="K140" s="615" t="s">
        <v>201</v>
      </c>
      <c r="L140" s="616" t="s">
        <v>2067</v>
      </c>
      <c r="M140" s="614" t="str">
        <f>VLOOKUP(L140,CódigosRetorno!$A$1:$B$1773,2,FALSE)</f>
        <v>El dato ingresado en PriceAmount del Precio de venta unitario por item no cumple con el formato establecido</v>
      </c>
      <c r="N140" s="612" t="s">
        <v>475</v>
      </c>
      <c r="O140" s="613" t="s">
        <v>185</v>
      </c>
      <c r="P140" s="1357"/>
    </row>
    <row r="141" spans="1:16" ht="132" x14ac:dyDescent="0.25">
      <c r="A141" s="1357"/>
      <c r="B141" s="1542"/>
      <c r="C141" s="1544"/>
      <c r="D141" s="1545"/>
      <c r="E141" s="1542"/>
      <c r="F141" s="1542"/>
      <c r="G141" s="1545"/>
      <c r="H141" s="1544"/>
      <c r="I141" s="1542"/>
      <c r="J141" s="1279" t="s">
        <v>6415</v>
      </c>
      <c r="K141" s="1281" t="s">
        <v>1175</v>
      </c>
      <c r="L141" s="1284" t="s">
        <v>6193</v>
      </c>
      <c r="M141" s="349" t="str">
        <f>VLOOKUP(L141,CódigosRetorno!$A$1:$B$1773,2,FALSE)</f>
        <v>El precio unitario de la operación que está informando difiere de los cálculos realizados en base a la información remitida</v>
      </c>
      <c r="N141" s="348" t="s">
        <v>475</v>
      </c>
      <c r="O141" s="1242" t="s">
        <v>185</v>
      </c>
      <c r="P141" s="1357"/>
    </row>
    <row r="142" spans="1:16" ht="36" x14ac:dyDescent="0.25">
      <c r="A142" s="1357"/>
      <c r="B142" s="1542"/>
      <c r="C142" s="1544"/>
      <c r="D142" s="1545"/>
      <c r="E142" s="1542"/>
      <c r="F142" s="347" t="s">
        <v>13</v>
      </c>
      <c r="G142" s="348" t="s">
        <v>2647</v>
      </c>
      <c r="H142" s="359" t="s">
        <v>4504</v>
      </c>
      <c r="I142" s="347">
        <v>1</v>
      </c>
      <c r="J142" s="1243" t="s">
        <v>5836</v>
      </c>
      <c r="K142" s="1241" t="s">
        <v>201</v>
      </c>
      <c r="L142" s="1245" t="s">
        <v>756</v>
      </c>
      <c r="M142" s="349" t="str">
        <f>VLOOKUP(L142,CódigosRetorno!$A$1:$B$1773,2,FALSE)</f>
        <v>La moneda debe ser la misma en todo el documento. Salvo las percepciones que sólo son en moneda nacional.</v>
      </c>
      <c r="N142" s="576" t="s">
        <v>475</v>
      </c>
      <c r="O142" s="1242" t="s">
        <v>185</v>
      </c>
      <c r="P142" s="1357"/>
    </row>
    <row r="143" spans="1:16" ht="24" x14ac:dyDescent="0.25">
      <c r="A143" s="1357"/>
      <c r="B143" s="1542"/>
      <c r="C143" s="1544"/>
      <c r="D143" s="1545"/>
      <c r="E143" s="1542"/>
      <c r="F143" s="1542" t="s">
        <v>10</v>
      </c>
      <c r="G143" s="1545" t="s">
        <v>2900</v>
      </c>
      <c r="H143" s="1543" t="s">
        <v>4584</v>
      </c>
      <c r="I143" s="1542">
        <v>1</v>
      </c>
      <c r="J143" s="349" t="s">
        <v>3172</v>
      </c>
      <c r="K143" s="358" t="s">
        <v>201</v>
      </c>
      <c r="L143" s="356" t="s">
        <v>598</v>
      </c>
      <c r="M143" s="349" t="str">
        <f>VLOOKUP(L143,CódigosRetorno!$A$1:$B$1773,2,FALSE)</f>
        <v>Se ha consignado un valor invalido en el campo cbc:PriceTypeCode</v>
      </c>
      <c r="N143" s="348" t="s">
        <v>475</v>
      </c>
      <c r="O143" s="1242" t="s">
        <v>5676</v>
      </c>
      <c r="P143" s="1357"/>
    </row>
    <row r="144" spans="1:16" ht="48" x14ac:dyDescent="0.25">
      <c r="A144" s="1357"/>
      <c r="B144" s="1542"/>
      <c r="C144" s="1544"/>
      <c r="D144" s="1545"/>
      <c r="E144" s="1542"/>
      <c r="F144" s="1542"/>
      <c r="G144" s="1545"/>
      <c r="H144" s="1543"/>
      <c r="I144" s="1542"/>
      <c r="J144" s="1244" t="s">
        <v>3402</v>
      </c>
      <c r="K144" s="1245" t="s">
        <v>201</v>
      </c>
      <c r="L144" s="1246" t="s">
        <v>597</v>
      </c>
      <c r="M144" s="1243" t="str">
        <f>VLOOKUP(L144,CódigosRetorno!$A$1:$B$1773,2,FALSE)</f>
        <v>Existe mas de un tag cac:AlternativeConditionPrice con el mismo cbc:PriceTypeCode</v>
      </c>
      <c r="N144" s="1241" t="s">
        <v>475</v>
      </c>
      <c r="O144" s="1242" t="s">
        <v>185</v>
      </c>
      <c r="P144" s="1357"/>
    </row>
    <row r="145" spans="1:16" ht="24" x14ac:dyDescent="0.25">
      <c r="A145" s="1357"/>
      <c r="B145" s="1542"/>
      <c r="C145" s="1544"/>
      <c r="D145" s="1545"/>
      <c r="E145" s="1545" t="s">
        <v>9</v>
      </c>
      <c r="F145" s="1542"/>
      <c r="G145" s="360" t="s">
        <v>4500</v>
      </c>
      <c r="H145" s="359" t="s">
        <v>4422</v>
      </c>
      <c r="I145" s="347" t="s">
        <v>4420</v>
      </c>
      <c r="J145" s="1243" t="s">
        <v>5003</v>
      </c>
      <c r="K145" s="358" t="s">
        <v>1175</v>
      </c>
      <c r="L145" s="1246" t="s">
        <v>4934</v>
      </c>
      <c r="M145" s="349" t="str">
        <f>VLOOKUP(L145,CódigosRetorno!$A$1:$B$1773,2,FALSE)</f>
        <v>El dato ingresado como atributo @listName es incorrecto.</v>
      </c>
      <c r="N145" s="348" t="s">
        <v>475</v>
      </c>
      <c r="O145" s="1247" t="s">
        <v>185</v>
      </c>
      <c r="P145" s="1357"/>
    </row>
    <row r="146" spans="1:16" ht="24" x14ac:dyDescent="0.25">
      <c r="A146" s="1357"/>
      <c r="B146" s="1542"/>
      <c r="C146" s="1544"/>
      <c r="D146" s="1545"/>
      <c r="E146" s="1545"/>
      <c r="F146" s="1542"/>
      <c r="G146" s="360" t="s">
        <v>4418</v>
      </c>
      <c r="H146" s="359" t="s">
        <v>4419</v>
      </c>
      <c r="I146" s="347" t="s">
        <v>4420</v>
      </c>
      <c r="J146" s="1243" t="s">
        <v>4931</v>
      </c>
      <c r="K146" s="1241" t="s">
        <v>1175</v>
      </c>
      <c r="L146" s="1245" t="s">
        <v>4933</v>
      </c>
      <c r="M146" s="349" t="str">
        <f>VLOOKUP(L146,CódigosRetorno!$A$1:$B$1773,2,FALSE)</f>
        <v>El dato ingresado como atributo @listAgencyName es incorrecto.</v>
      </c>
      <c r="N146" s="348" t="s">
        <v>475</v>
      </c>
      <c r="O146" s="1247" t="s">
        <v>185</v>
      </c>
      <c r="P146" s="1357"/>
    </row>
    <row r="147" spans="1:16" ht="48" x14ac:dyDescent="0.25">
      <c r="A147" s="1357"/>
      <c r="B147" s="1542"/>
      <c r="C147" s="1544"/>
      <c r="D147" s="1545"/>
      <c r="E147" s="1545"/>
      <c r="F147" s="1542"/>
      <c r="G147" s="360" t="s">
        <v>4501</v>
      </c>
      <c r="H147" s="359" t="s">
        <v>4424</v>
      </c>
      <c r="I147" s="347" t="s">
        <v>4420</v>
      </c>
      <c r="J147" s="349" t="s">
        <v>5004</v>
      </c>
      <c r="K147" s="1245" t="s">
        <v>1175</v>
      </c>
      <c r="L147" s="1246" t="s">
        <v>4935</v>
      </c>
      <c r="M147" s="349" t="str">
        <f>VLOOKUP(L147,CódigosRetorno!$A$1:$B$1773,2,FALSE)</f>
        <v>El dato ingresado como atributo @listURI es incorrecto.</v>
      </c>
      <c r="N147" s="348" t="s">
        <v>475</v>
      </c>
      <c r="O147" s="1247" t="s">
        <v>185</v>
      </c>
      <c r="P147" s="1357"/>
    </row>
    <row r="148" spans="1:16" ht="36" x14ac:dyDescent="0.25">
      <c r="A148" s="1357"/>
      <c r="B148" s="1542">
        <f>B139+1</f>
        <v>29</v>
      </c>
      <c r="C148" s="1544" t="s">
        <v>3024</v>
      </c>
      <c r="D148" s="1545" t="s">
        <v>15</v>
      </c>
      <c r="E148" s="1542" t="s">
        <v>9</v>
      </c>
      <c r="F148" s="1542" t="s">
        <v>144</v>
      </c>
      <c r="G148" s="1545" t="s">
        <v>145</v>
      </c>
      <c r="H148" s="1544" t="s">
        <v>4583</v>
      </c>
      <c r="I148" s="1542">
        <v>1</v>
      </c>
      <c r="J148" s="1279" t="s">
        <v>6510</v>
      </c>
      <c r="K148" s="1245" t="s">
        <v>201</v>
      </c>
      <c r="L148" s="1246" t="s">
        <v>2067</v>
      </c>
      <c r="M148" s="349" t="str">
        <f>VLOOKUP(L148,CódigosRetorno!$A$1:$B$1773,2,FALSE)</f>
        <v>El dato ingresado en PriceAmount del Precio de venta unitario por item no cumple con el formato establecido</v>
      </c>
      <c r="N148" s="348" t="s">
        <v>475</v>
      </c>
      <c r="O148" s="1242" t="s">
        <v>185</v>
      </c>
      <c r="P148" s="1357"/>
    </row>
    <row r="149" spans="1:16" s="617" customFormat="1" ht="48" x14ac:dyDescent="0.25">
      <c r="A149" s="1357"/>
      <c r="B149" s="1542"/>
      <c r="C149" s="1544"/>
      <c r="D149" s="1545"/>
      <c r="E149" s="1542"/>
      <c r="F149" s="1542"/>
      <c r="G149" s="1545"/>
      <c r="H149" s="1544"/>
      <c r="I149" s="1542"/>
      <c r="J149" s="1266" t="s">
        <v>2926</v>
      </c>
      <c r="K149" s="1267" t="s">
        <v>201</v>
      </c>
      <c r="L149" s="1268" t="s">
        <v>1987</v>
      </c>
      <c r="M149" s="777" t="str">
        <f>VLOOKUP(L149,CódigosRetorno!$A$1:$B$1773,2,FALSE)</f>
        <v>Si la  operacion es gratuita PriceTypeCode =02 y cbc:PriceAmount&gt; 0 el codigo de afectacion de igv debe ser  no onerosa es  decir diferente de 10,20,30.</v>
      </c>
      <c r="N149" s="618" t="s">
        <v>475</v>
      </c>
      <c r="O149" s="1242" t="s">
        <v>185</v>
      </c>
      <c r="P149" s="1357"/>
    </row>
    <row r="150" spans="1:16" ht="72" x14ac:dyDescent="0.25">
      <c r="A150" s="1357"/>
      <c r="B150" s="1542"/>
      <c r="C150" s="1544"/>
      <c r="D150" s="1545"/>
      <c r="E150" s="1545"/>
      <c r="F150" s="1542"/>
      <c r="G150" s="1545"/>
      <c r="H150" s="1544"/>
      <c r="I150" s="1542"/>
      <c r="J150" s="731" t="s">
        <v>6265</v>
      </c>
      <c r="K150" s="1259" t="s">
        <v>201</v>
      </c>
      <c r="L150" s="1260" t="s">
        <v>6195</v>
      </c>
      <c r="M150" s="349" t="str">
        <f>VLOOKUP(L150,CódigosRetorno!$A$1:$B$1773,2,FALSE)</f>
        <v>Si existe 'Valor referencial unitario en operac. no onerosas' con monto mayor a cero, la operacion debe ser gratuita (codigo de tributo 9996)</v>
      </c>
      <c r="N150" s="618" t="s">
        <v>475</v>
      </c>
      <c r="O150" s="619" t="s">
        <v>185</v>
      </c>
      <c r="P150" s="1357"/>
    </row>
    <row r="151" spans="1:16" s="1161" customFormat="1" ht="72" x14ac:dyDescent="0.25">
      <c r="A151" s="1357"/>
      <c r="B151" s="1542"/>
      <c r="C151" s="1544"/>
      <c r="D151" s="1545"/>
      <c r="E151" s="1545"/>
      <c r="F151" s="1523"/>
      <c r="G151" s="1524"/>
      <c r="H151" s="1525"/>
      <c r="I151" s="1523"/>
      <c r="J151" s="1527" t="s">
        <v>6844</v>
      </c>
      <c r="K151" s="1281" t="s">
        <v>201</v>
      </c>
      <c r="L151" s="1284" t="s">
        <v>6845</v>
      </c>
      <c r="M151" s="1527" t="str">
        <f>VLOOKUP(L151,CódigosRetorno!$A$1:$B$1779,2,FALSE)</f>
        <v>El código de precio '02' es sólo para operaciones gratuitas</v>
      </c>
      <c r="N151" s="1526" t="s">
        <v>475</v>
      </c>
      <c r="O151" s="1283" t="s">
        <v>185</v>
      </c>
      <c r="P151" s="1357"/>
    </row>
    <row r="152" spans="1:16" ht="36" x14ac:dyDescent="0.25">
      <c r="A152" s="1357"/>
      <c r="B152" s="1542"/>
      <c r="C152" s="1544"/>
      <c r="D152" s="1545"/>
      <c r="E152" s="1545"/>
      <c r="F152" s="347" t="s">
        <v>13</v>
      </c>
      <c r="G152" s="348" t="s">
        <v>2647</v>
      </c>
      <c r="H152" s="359" t="s">
        <v>4504</v>
      </c>
      <c r="I152" s="347">
        <v>1</v>
      </c>
      <c r="J152" s="480" t="s">
        <v>5836</v>
      </c>
      <c r="K152" s="1241" t="s">
        <v>201</v>
      </c>
      <c r="L152" s="1245" t="s">
        <v>756</v>
      </c>
      <c r="M152" s="349" t="str">
        <f>VLOOKUP(L152,CódigosRetorno!$A$1:$B$1773,2,FALSE)</f>
        <v>La moneda debe ser la misma en todo el documento. Salvo las percepciones que sólo son en moneda nacional.</v>
      </c>
      <c r="N152" s="576" t="s">
        <v>475</v>
      </c>
      <c r="O152" s="347" t="s">
        <v>185</v>
      </c>
      <c r="P152" s="1357"/>
    </row>
    <row r="153" spans="1:16" ht="24" x14ac:dyDescent="0.25">
      <c r="A153" s="1357"/>
      <c r="B153" s="1542"/>
      <c r="C153" s="1544"/>
      <c r="D153" s="1545"/>
      <c r="E153" s="1545"/>
      <c r="F153" s="1542" t="s">
        <v>10</v>
      </c>
      <c r="G153" s="1545" t="s">
        <v>2900</v>
      </c>
      <c r="H153" s="1543" t="s">
        <v>4584</v>
      </c>
      <c r="I153" s="1542">
        <v>1</v>
      </c>
      <c r="J153" s="349" t="s">
        <v>3172</v>
      </c>
      <c r="K153" s="1245" t="s">
        <v>201</v>
      </c>
      <c r="L153" s="1246" t="s">
        <v>598</v>
      </c>
      <c r="M153" s="349" t="str">
        <f>VLOOKUP(L153,CódigosRetorno!$A$1:$B$1773,2,FALSE)</f>
        <v>Se ha consignado un valor invalido en el campo cbc:PriceTypeCode</v>
      </c>
      <c r="N153" s="348" t="s">
        <v>475</v>
      </c>
      <c r="O153" s="574" t="s">
        <v>5676</v>
      </c>
      <c r="P153" s="1357"/>
    </row>
    <row r="154" spans="1:16" ht="48" x14ac:dyDescent="0.25">
      <c r="A154" s="1357"/>
      <c r="B154" s="1542"/>
      <c r="C154" s="1544"/>
      <c r="D154" s="1545"/>
      <c r="E154" s="1545"/>
      <c r="F154" s="1542"/>
      <c r="G154" s="1545"/>
      <c r="H154" s="1543"/>
      <c r="I154" s="1542"/>
      <c r="J154" s="1244" t="s">
        <v>3402</v>
      </c>
      <c r="K154" s="1245" t="s">
        <v>201</v>
      </c>
      <c r="L154" s="1246" t="s">
        <v>597</v>
      </c>
      <c r="M154" s="777" t="str">
        <f>VLOOKUP(L154,CódigosRetorno!$A$1:$B$1773,2,FALSE)</f>
        <v>Existe mas de un tag cac:AlternativeConditionPrice con el mismo cbc:PriceTypeCode</v>
      </c>
      <c r="N154" s="348" t="s">
        <v>475</v>
      </c>
      <c r="O154" s="347" t="s">
        <v>185</v>
      </c>
      <c r="P154" s="1357"/>
    </row>
    <row r="155" spans="1:16" ht="24" x14ac:dyDescent="0.25">
      <c r="A155" s="1357"/>
      <c r="B155" s="1542"/>
      <c r="C155" s="1544"/>
      <c r="D155" s="1545"/>
      <c r="E155" s="1545"/>
      <c r="F155" s="1542"/>
      <c r="G155" s="360" t="s">
        <v>4500</v>
      </c>
      <c r="H155" s="359" t="s">
        <v>4422</v>
      </c>
      <c r="I155" s="347" t="s">
        <v>4420</v>
      </c>
      <c r="J155" s="349" t="s">
        <v>5003</v>
      </c>
      <c r="K155" s="1245" t="s">
        <v>1175</v>
      </c>
      <c r="L155" s="1246" t="s">
        <v>4934</v>
      </c>
      <c r="M155" s="777" t="str">
        <f>VLOOKUP(L155,CódigosRetorno!$A$1:$B$1773,2,FALSE)</f>
        <v>El dato ingresado como atributo @listName es incorrecto.</v>
      </c>
      <c r="N155" s="348" t="s">
        <v>475</v>
      </c>
      <c r="O155" s="1247" t="s">
        <v>185</v>
      </c>
      <c r="P155" s="1357"/>
    </row>
    <row r="156" spans="1:16" ht="24" x14ac:dyDescent="0.25">
      <c r="A156" s="1357"/>
      <c r="B156" s="1542"/>
      <c r="C156" s="1544"/>
      <c r="D156" s="1545"/>
      <c r="E156" s="1545"/>
      <c r="F156" s="1542"/>
      <c r="G156" s="360" t="s">
        <v>4418</v>
      </c>
      <c r="H156" s="359" t="s">
        <v>4419</v>
      </c>
      <c r="I156" s="347" t="s">
        <v>4420</v>
      </c>
      <c r="J156" s="349" t="s">
        <v>4931</v>
      </c>
      <c r="K156" s="348" t="s">
        <v>1175</v>
      </c>
      <c r="L156" s="358" t="s">
        <v>4933</v>
      </c>
      <c r="M156" s="777" t="str">
        <f>VLOOKUP(L156,CódigosRetorno!$A$1:$B$1773,2,FALSE)</f>
        <v>El dato ingresado como atributo @listAgencyName es incorrecto.</v>
      </c>
      <c r="N156" s="348" t="s">
        <v>475</v>
      </c>
      <c r="O156" s="360" t="s">
        <v>185</v>
      </c>
      <c r="P156" s="1357"/>
    </row>
    <row r="157" spans="1:16" ht="48" x14ac:dyDescent="0.25">
      <c r="A157" s="1357"/>
      <c r="B157" s="1542"/>
      <c r="C157" s="1544"/>
      <c r="D157" s="1545"/>
      <c r="E157" s="1545"/>
      <c r="F157" s="1542"/>
      <c r="G157" s="360" t="s">
        <v>4501</v>
      </c>
      <c r="H157" s="359" t="s">
        <v>4424</v>
      </c>
      <c r="I157" s="347" t="s">
        <v>4420</v>
      </c>
      <c r="J157" s="349" t="s">
        <v>5004</v>
      </c>
      <c r="K157" s="1245" t="s">
        <v>1175</v>
      </c>
      <c r="L157" s="1246" t="s">
        <v>4935</v>
      </c>
      <c r="M157" s="777" t="str">
        <f>VLOOKUP(L157,CódigosRetorno!$A$1:$B$1773,2,FALSE)</f>
        <v>El dato ingresado como atributo @listURI es incorrecto.</v>
      </c>
      <c r="N157" s="348" t="s">
        <v>475</v>
      </c>
      <c r="O157" s="360" t="s">
        <v>185</v>
      </c>
      <c r="P157" s="1357"/>
    </row>
    <row r="158" spans="1:16" ht="12" customHeight="1" x14ac:dyDescent="0.25">
      <c r="A158" s="1357"/>
      <c r="B158" s="1542">
        <f>B148+1</f>
        <v>30</v>
      </c>
      <c r="C158" s="1544" t="s">
        <v>4502</v>
      </c>
      <c r="D158" s="1545" t="s">
        <v>15</v>
      </c>
      <c r="E158" s="1545" t="s">
        <v>4</v>
      </c>
      <c r="F158" s="1565" t="s">
        <v>12</v>
      </c>
      <c r="G158" s="1565" t="s">
        <v>16</v>
      </c>
      <c r="H158" s="1568" t="s">
        <v>4585</v>
      </c>
      <c r="I158" s="1542">
        <v>1</v>
      </c>
      <c r="J158" s="1257" t="s">
        <v>6284</v>
      </c>
      <c r="K158" s="1261" t="s">
        <v>201</v>
      </c>
      <c r="L158" s="1259" t="s">
        <v>5477</v>
      </c>
      <c r="M158" s="777" t="str">
        <f>VLOOKUP(L158,CódigosRetorno!$A$1:$B$1773,2,FALSE)</f>
        <v>El xml no contiene el tag de impuesto por linea (TaxtTotal).</v>
      </c>
      <c r="N158" s="348" t="s">
        <v>475</v>
      </c>
      <c r="O158" s="360" t="s">
        <v>185</v>
      </c>
      <c r="P158" s="1357"/>
    </row>
    <row r="159" spans="1:16" s="434" customFormat="1" ht="36" x14ac:dyDescent="0.25">
      <c r="A159" s="1357"/>
      <c r="B159" s="1542"/>
      <c r="C159" s="1544"/>
      <c r="D159" s="1545"/>
      <c r="E159" s="1545"/>
      <c r="F159" s="1566"/>
      <c r="G159" s="1566"/>
      <c r="H159" s="1569"/>
      <c r="I159" s="1542"/>
      <c r="J159" s="1279" t="s">
        <v>6538</v>
      </c>
      <c r="K159" s="1241" t="s">
        <v>201</v>
      </c>
      <c r="L159" s="1245" t="s">
        <v>4244</v>
      </c>
      <c r="M159" s="777" t="str">
        <f>VLOOKUP(L159,CódigosRetorno!$A$1:$B$1773,2,FALSE)</f>
        <v>El dato ingresado en el monto total de impuestos por línea no cumple con el formato establecido</v>
      </c>
      <c r="N159" s="439" t="s">
        <v>475</v>
      </c>
      <c r="O159" s="1247" t="s">
        <v>185</v>
      </c>
      <c r="P159" s="1357"/>
    </row>
    <row r="160" spans="1:16" s="850" customFormat="1" ht="36" x14ac:dyDescent="0.25">
      <c r="A160" s="1357"/>
      <c r="B160" s="1542"/>
      <c r="C160" s="1544"/>
      <c r="D160" s="1545"/>
      <c r="E160" s="1545"/>
      <c r="F160" s="1566"/>
      <c r="G160" s="1566"/>
      <c r="H160" s="1569"/>
      <c r="I160" s="1542"/>
      <c r="J160" s="1266" t="s">
        <v>6341</v>
      </c>
      <c r="K160" s="1269" t="s">
        <v>201</v>
      </c>
      <c r="L160" s="1267" t="s">
        <v>4246</v>
      </c>
      <c r="M160" s="859" t="str">
        <f>VLOOKUP(L160,CódigosRetorno!$A$1:$B$1773,2,FALSE)</f>
        <v>El importe total de impuestos por línea no coincide con la sumatoria de los impuestos por línea.</v>
      </c>
      <c r="N160" s="851"/>
      <c r="O160" s="1247"/>
      <c r="P160" s="1357"/>
    </row>
    <row r="161" spans="1:16" ht="36" x14ac:dyDescent="0.25">
      <c r="A161" s="1357"/>
      <c r="B161" s="1542"/>
      <c r="C161" s="1544"/>
      <c r="D161" s="1545"/>
      <c r="E161" s="1545"/>
      <c r="F161" s="1566"/>
      <c r="G161" s="1566"/>
      <c r="H161" s="1569"/>
      <c r="I161" s="1542"/>
      <c r="J161" s="695" t="s">
        <v>5797</v>
      </c>
      <c r="K161" s="498" t="s">
        <v>1175</v>
      </c>
      <c r="L161" s="549" t="s">
        <v>6301</v>
      </c>
      <c r="M161" s="777" t="str">
        <f>VLOOKUP(L161,CódigosRetorno!$A$1:$B$1773,2,FALSE)</f>
        <v>El importe total de impuestos por línea no coincide con la sumatoria de los impuestos por línea.</v>
      </c>
      <c r="N161" s="348" t="s">
        <v>475</v>
      </c>
      <c r="O161" s="1247" t="s">
        <v>185</v>
      </c>
      <c r="P161" s="1357"/>
    </row>
    <row r="162" spans="1:16" s="462" customFormat="1" ht="24" x14ac:dyDescent="0.25">
      <c r="A162" s="1357"/>
      <c r="B162" s="1542"/>
      <c r="C162" s="1544"/>
      <c r="D162" s="1545"/>
      <c r="E162" s="1545"/>
      <c r="F162" s="1566"/>
      <c r="G162" s="1566"/>
      <c r="H162" s="1570"/>
      <c r="I162" s="1542"/>
      <c r="J162" s="731" t="s">
        <v>5946</v>
      </c>
      <c r="K162" s="1241" t="s">
        <v>201</v>
      </c>
      <c r="L162" s="1233" t="s">
        <v>4254</v>
      </c>
      <c r="M162" s="777" t="str">
        <f>VLOOKUP(L162,CódigosRetorno!$A$1:$B$1773,2,FALSE)</f>
        <v>El tag cac:TaxTotal no debe repetirse a nivel de Item</v>
      </c>
      <c r="N162" s="501" t="s">
        <v>475</v>
      </c>
      <c r="O162" s="1234" t="s">
        <v>185</v>
      </c>
      <c r="P162" s="1357"/>
    </row>
    <row r="163" spans="1:16" ht="36" x14ac:dyDescent="0.25">
      <c r="A163" s="1357"/>
      <c r="B163" s="1542"/>
      <c r="C163" s="1544"/>
      <c r="D163" s="1545"/>
      <c r="E163" s="1545"/>
      <c r="F163" s="1117" t="s">
        <v>13</v>
      </c>
      <c r="G163" s="1114" t="s">
        <v>2647</v>
      </c>
      <c r="H163" s="1020" t="s">
        <v>4504</v>
      </c>
      <c r="I163" s="775">
        <v>1</v>
      </c>
      <c r="J163" s="1265" t="s">
        <v>5836</v>
      </c>
      <c r="K163" s="1259" t="s">
        <v>201</v>
      </c>
      <c r="L163" s="1260" t="s">
        <v>756</v>
      </c>
      <c r="M163" s="777" t="str">
        <f>VLOOKUP(L163,CódigosRetorno!$A$1:$B$1773,2,FALSE)</f>
        <v>La moneda debe ser la misma en todo el documento. Salvo las percepciones que sólo son en moneda nacional.</v>
      </c>
      <c r="N163" s="501" t="s">
        <v>475</v>
      </c>
      <c r="O163" s="503" t="s">
        <v>5453</v>
      </c>
      <c r="P163" s="1357"/>
    </row>
    <row r="164" spans="1:16" ht="36" x14ac:dyDescent="0.25">
      <c r="A164" s="1357"/>
      <c r="B164" s="1542">
        <f>B158+1</f>
        <v>31</v>
      </c>
      <c r="C164" s="1544" t="s">
        <v>4991</v>
      </c>
      <c r="D164" s="1545" t="s">
        <v>15</v>
      </c>
      <c r="E164" s="1545" t="s">
        <v>4</v>
      </c>
      <c r="F164" s="1565" t="s">
        <v>12</v>
      </c>
      <c r="G164" s="1539" t="s">
        <v>16</v>
      </c>
      <c r="H164" s="1568" t="s">
        <v>5882</v>
      </c>
      <c r="I164" s="1565" t="s">
        <v>4420</v>
      </c>
      <c r="J164" s="1279" t="s">
        <v>6538</v>
      </c>
      <c r="K164" s="1241" t="s">
        <v>201</v>
      </c>
      <c r="L164" s="1246" t="s">
        <v>4264</v>
      </c>
      <c r="M164" s="777" t="str">
        <f>VLOOKUP(L164,CódigosRetorno!$A$1:$B$1773,2,FALSE)</f>
        <v>El dato ingresado en TaxableAmount de la linea no cumple con el formato establecido</v>
      </c>
      <c r="N164" s="348" t="s">
        <v>475</v>
      </c>
      <c r="O164" s="1242" t="s">
        <v>185</v>
      </c>
      <c r="P164" s="1357"/>
    </row>
    <row r="165" spans="1:16" s="620" customFormat="1" ht="48" x14ac:dyDescent="0.25">
      <c r="A165" s="1357"/>
      <c r="B165" s="1542"/>
      <c r="C165" s="1544"/>
      <c r="D165" s="1545"/>
      <c r="E165" s="1545"/>
      <c r="F165" s="1566"/>
      <c r="G165" s="1546"/>
      <c r="H165" s="1569"/>
      <c r="I165" s="1566"/>
      <c r="J165" s="1257" t="s">
        <v>6043</v>
      </c>
      <c r="K165" s="1261" t="s">
        <v>201</v>
      </c>
      <c r="L165" s="1260" t="s">
        <v>5982</v>
      </c>
      <c r="M165" s="777" t="str">
        <f>VLOOKUP(L165,CódigosRetorno!$A$1:$B$1773,2,FALSE)</f>
        <v>No existe información a nivel global de un tributo informado en la línea</v>
      </c>
      <c r="N165" s="621" t="s">
        <v>475</v>
      </c>
      <c r="O165" s="622" t="s">
        <v>185</v>
      </c>
      <c r="P165" s="1357"/>
    </row>
    <row r="166" spans="1:16" s="620" customFormat="1" ht="84" x14ac:dyDescent="0.25">
      <c r="A166" s="1357"/>
      <c r="B166" s="1542"/>
      <c r="C166" s="1544"/>
      <c r="D166" s="1545"/>
      <c r="E166" s="1545"/>
      <c r="F166" s="1566"/>
      <c r="G166" s="1546"/>
      <c r="H166" s="1569"/>
      <c r="I166" s="1566"/>
      <c r="J166" s="1279" t="s">
        <v>6552</v>
      </c>
      <c r="K166" s="1261" t="s">
        <v>1175</v>
      </c>
      <c r="L166" s="1260" t="s">
        <v>6302</v>
      </c>
      <c r="M166" s="777" t="str">
        <f>VLOOKUP(L166,CódigosRetorno!$A$1:$B$1773,2,FALSE)</f>
        <v>La base imponible a nivel de línea difiere de la información consignada en el comprobante</v>
      </c>
      <c r="N166" s="623" t="s">
        <v>475</v>
      </c>
      <c r="O166" s="624" t="s">
        <v>185</v>
      </c>
      <c r="P166" s="1357"/>
    </row>
    <row r="167" spans="1:16" s="532" customFormat="1" ht="36" x14ac:dyDescent="0.25">
      <c r="A167" s="1357"/>
      <c r="B167" s="1542"/>
      <c r="C167" s="1544"/>
      <c r="D167" s="1545"/>
      <c r="E167" s="1545"/>
      <c r="F167" s="1567"/>
      <c r="G167" s="1540"/>
      <c r="H167" s="1570"/>
      <c r="I167" s="1567"/>
      <c r="J167" s="1257" t="s">
        <v>6228</v>
      </c>
      <c r="K167" s="1261" t="s">
        <v>1175</v>
      </c>
      <c r="L167" s="1260" t="s">
        <v>6302</v>
      </c>
      <c r="M167" s="777" t="str">
        <f>VLOOKUP(L167,CódigosRetorno!$A$1:$B$1773,2,FALSE)</f>
        <v>La base imponible a nivel de línea difiere de la información consignada en el comprobante</v>
      </c>
      <c r="N167" s="552" t="s">
        <v>475</v>
      </c>
      <c r="O167" s="554" t="s">
        <v>185</v>
      </c>
      <c r="P167" s="1357"/>
    </row>
    <row r="168" spans="1:16" ht="36" x14ac:dyDescent="0.25">
      <c r="A168" s="1357"/>
      <c r="B168" s="1542"/>
      <c r="C168" s="1544"/>
      <c r="D168" s="1545"/>
      <c r="E168" s="1545"/>
      <c r="F168" s="347" t="s">
        <v>13</v>
      </c>
      <c r="G168" s="348" t="s">
        <v>2647</v>
      </c>
      <c r="H168" s="359" t="s">
        <v>4587</v>
      </c>
      <c r="I168" s="347">
        <v>1</v>
      </c>
      <c r="J168" s="480" t="s">
        <v>5836</v>
      </c>
      <c r="K168" s="1241" t="s">
        <v>201</v>
      </c>
      <c r="L168" s="1245" t="s">
        <v>756</v>
      </c>
      <c r="M168" s="349" t="str">
        <f>VLOOKUP(L168,CódigosRetorno!$A$1:$B$1773,2,FALSE)</f>
        <v>La moneda debe ser la misma en todo el documento. Salvo las percepciones que sólo son en moneda nacional.</v>
      </c>
      <c r="N168" s="576" t="s">
        <v>475</v>
      </c>
      <c r="O168" s="347" t="s">
        <v>185</v>
      </c>
      <c r="P168" s="1357"/>
    </row>
    <row r="169" spans="1:16" ht="36" x14ac:dyDescent="0.25">
      <c r="A169" s="1357"/>
      <c r="B169" s="1542"/>
      <c r="C169" s="1544"/>
      <c r="D169" s="1545"/>
      <c r="E169" s="1545"/>
      <c r="F169" s="1542" t="s">
        <v>12</v>
      </c>
      <c r="G169" s="1545" t="s">
        <v>16</v>
      </c>
      <c r="H169" s="1544" t="s">
        <v>4990</v>
      </c>
      <c r="I169" s="1542">
        <v>1</v>
      </c>
      <c r="J169" s="1279" t="s">
        <v>6539</v>
      </c>
      <c r="K169" s="358" t="s">
        <v>201</v>
      </c>
      <c r="L169" s="356" t="s">
        <v>2416</v>
      </c>
      <c r="M169" s="349" t="str">
        <f>VLOOKUP(L169,CódigosRetorno!$A$1:$B$1773,2,FALSE)</f>
        <v>El dato ingresado en TaxAmount de la linea no cumple con el formato establecido</v>
      </c>
      <c r="N169" s="348" t="s">
        <v>475</v>
      </c>
      <c r="O169" s="347" t="s">
        <v>185</v>
      </c>
      <c r="P169" s="1357"/>
    </row>
    <row r="170" spans="1:16" ht="48" x14ac:dyDescent="0.25">
      <c r="A170" s="1357"/>
      <c r="B170" s="1542"/>
      <c r="C170" s="1544"/>
      <c r="D170" s="1545"/>
      <c r="E170" s="1545"/>
      <c r="F170" s="1542"/>
      <c r="G170" s="1545"/>
      <c r="H170" s="1544"/>
      <c r="I170" s="1542"/>
      <c r="J170" s="553" t="s">
        <v>5872</v>
      </c>
      <c r="K170" s="1245" t="s">
        <v>201</v>
      </c>
      <c r="L170" s="1246" t="s">
        <v>5031</v>
      </c>
      <c r="M170" s="349" t="str">
        <f>VLOOKUP(L170,CódigosRetorno!$A$1:$B$1773,2,FALSE)</f>
        <v>El monto de afectacion de IGV por linea debe ser igual a 0.00 para Exoneradas, Inafectas, Exportación, Gratuitas de exoneradas o Gratuitas de inafectas.</v>
      </c>
      <c r="N170" s="348" t="s">
        <v>475</v>
      </c>
      <c r="O170" s="1247" t="s">
        <v>185</v>
      </c>
      <c r="P170" s="1357"/>
    </row>
    <row r="171" spans="1:16" ht="60" x14ac:dyDescent="0.25">
      <c r="A171" s="1357"/>
      <c r="B171" s="1542"/>
      <c r="C171" s="1544"/>
      <c r="D171" s="1545"/>
      <c r="E171" s="1545"/>
      <c r="F171" s="1542"/>
      <c r="G171" s="1545"/>
      <c r="H171" s="1544"/>
      <c r="I171" s="1542"/>
      <c r="J171" s="1257" t="s">
        <v>6266</v>
      </c>
      <c r="K171" s="1245" t="s">
        <v>201</v>
      </c>
      <c r="L171" s="356" t="s">
        <v>5038</v>
      </c>
      <c r="M171" s="349" t="str">
        <f>VLOOKUP(L171,CódigosRetorno!$A$1:$B$1773,2,FALSE)</f>
        <v>El monto de afectación de IGV por linea debe ser diferente a 0.00.</v>
      </c>
      <c r="N171" s="348" t="s">
        <v>475</v>
      </c>
      <c r="O171" s="1247" t="s">
        <v>185</v>
      </c>
      <c r="P171" s="1357"/>
    </row>
    <row r="172" spans="1:16" ht="60" x14ac:dyDescent="0.25">
      <c r="A172" s="1357"/>
      <c r="B172" s="1542"/>
      <c r="C172" s="1544"/>
      <c r="D172" s="1545"/>
      <c r="E172" s="1545"/>
      <c r="F172" s="1542"/>
      <c r="G172" s="1545"/>
      <c r="H172" s="1544"/>
      <c r="I172" s="1542"/>
      <c r="J172" s="1279" t="s">
        <v>6528</v>
      </c>
      <c r="K172" s="358" t="s">
        <v>201</v>
      </c>
      <c r="L172" s="356" t="s">
        <v>5031</v>
      </c>
      <c r="M172" s="349" t="str">
        <f>VLOOKUP(L172,CódigosRetorno!$A$1:$B$1773,2,FALSE)</f>
        <v>El monto de afectacion de IGV por linea debe ser igual a 0.00 para Exoneradas, Inafectas, Exportación, Gratuitas de exoneradas o Gratuitas de inafectas.</v>
      </c>
      <c r="N172" s="348" t="s">
        <v>475</v>
      </c>
      <c r="O172" s="1247" t="s">
        <v>185</v>
      </c>
      <c r="P172" s="1357"/>
    </row>
    <row r="173" spans="1:16" ht="60" x14ac:dyDescent="0.25">
      <c r="A173" s="1357"/>
      <c r="B173" s="1542"/>
      <c r="C173" s="1544"/>
      <c r="D173" s="1545"/>
      <c r="E173" s="1545"/>
      <c r="F173" s="1542"/>
      <c r="G173" s="1545"/>
      <c r="H173" s="1544"/>
      <c r="I173" s="1542"/>
      <c r="J173" s="1279" t="s">
        <v>6773</v>
      </c>
      <c r="K173" s="1245" t="s">
        <v>201</v>
      </c>
      <c r="L173" s="1246" t="s">
        <v>5038</v>
      </c>
      <c r="M173" s="349" t="str">
        <f>VLOOKUP(L173,CódigosRetorno!$A$1:$B$1773,2,FALSE)</f>
        <v>El monto de afectación de IGV por linea debe ser diferente a 0.00.</v>
      </c>
      <c r="N173" s="348" t="s">
        <v>475</v>
      </c>
      <c r="O173" s="1247" t="s">
        <v>185</v>
      </c>
      <c r="P173" s="1357"/>
    </row>
    <row r="174" spans="1:16" s="462" customFormat="1" ht="36" x14ac:dyDescent="0.25">
      <c r="A174" s="1357"/>
      <c r="B174" s="1542"/>
      <c r="C174" s="1544"/>
      <c r="D174" s="1545"/>
      <c r="E174" s="1545"/>
      <c r="F174" s="1542"/>
      <c r="G174" s="1545"/>
      <c r="H174" s="1544"/>
      <c r="I174" s="1542"/>
      <c r="J174" s="1270" t="s">
        <v>5828</v>
      </c>
      <c r="K174" s="1267" t="s">
        <v>201</v>
      </c>
      <c r="L174" s="1271" t="s">
        <v>1780</v>
      </c>
      <c r="M174" s="480" t="str">
        <f>VLOOKUP(L174,CódigosRetorno!$A$1:$B$1773,2,FALSE)</f>
        <v>Factura de operacion sujeta IVAP debe consignar Monto de impuestos por item</v>
      </c>
      <c r="N174" s="479" t="s">
        <v>475</v>
      </c>
      <c r="O174" s="477" t="s">
        <v>185</v>
      </c>
      <c r="P174" s="1357"/>
    </row>
    <row r="175" spans="1:16" s="532" customFormat="1" ht="48" x14ac:dyDescent="0.25">
      <c r="A175" s="1357"/>
      <c r="B175" s="1542"/>
      <c r="C175" s="1544"/>
      <c r="D175" s="1545"/>
      <c r="E175" s="1545"/>
      <c r="F175" s="1542"/>
      <c r="G175" s="1545"/>
      <c r="H175" s="1544"/>
      <c r="I175" s="1542"/>
      <c r="J175" s="1257" t="s">
        <v>6037</v>
      </c>
      <c r="K175" s="1259" t="s">
        <v>201</v>
      </c>
      <c r="L175" s="1260" t="s">
        <v>4989</v>
      </c>
      <c r="M175" s="777" t="str">
        <f>VLOOKUP(L175,CódigosRetorno!$A$1:$B$1773,2,FALSE)</f>
        <v>El producto del factor y monto base de la afectación del IGV/IVAP no corresponde al monto de afectacion de linea.</v>
      </c>
      <c r="N175" s="552"/>
      <c r="O175" s="554"/>
      <c r="P175" s="1357"/>
    </row>
    <row r="176" spans="1:16" ht="36" x14ac:dyDescent="0.25">
      <c r="A176" s="1357"/>
      <c r="B176" s="1542"/>
      <c r="C176" s="1544"/>
      <c r="D176" s="1545"/>
      <c r="E176" s="1545"/>
      <c r="F176" s="347" t="s">
        <v>13</v>
      </c>
      <c r="G176" s="348" t="s">
        <v>2647</v>
      </c>
      <c r="H176" s="359" t="s">
        <v>4504</v>
      </c>
      <c r="I176" s="347">
        <v>1</v>
      </c>
      <c r="J176" s="480" t="s">
        <v>5836</v>
      </c>
      <c r="K176" s="1241" t="s">
        <v>201</v>
      </c>
      <c r="L176" s="1245" t="s">
        <v>756</v>
      </c>
      <c r="M176" s="349" t="str">
        <f>VLOOKUP(L176,CódigosRetorno!$A$1:$B$1773,2,FALSE)</f>
        <v>La moneda debe ser la misma en todo el documento. Salvo las percepciones que sólo son en moneda nacional.</v>
      </c>
      <c r="N176" s="576" t="s">
        <v>475</v>
      </c>
      <c r="O176" s="1242" t="s">
        <v>185</v>
      </c>
      <c r="P176" s="1357"/>
    </row>
    <row r="177" spans="1:16" ht="24" x14ac:dyDescent="0.25">
      <c r="A177" s="1357"/>
      <c r="B177" s="1542"/>
      <c r="C177" s="1544"/>
      <c r="D177" s="1545"/>
      <c r="E177" s="1545"/>
      <c r="F177" s="1542" t="s">
        <v>4505</v>
      </c>
      <c r="G177" s="1542" t="s">
        <v>4506</v>
      </c>
      <c r="H177" s="1544" t="s">
        <v>4588</v>
      </c>
      <c r="I177" s="1542" t="s">
        <v>4420</v>
      </c>
      <c r="J177" s="1257" t="s">
        <v>2613</v>
      </c>
      <c r="K177" s="1245" t="s">
        <v>201</v>
      </c>
      <c r="L177" s="1246" t="s">
        <v>4200</v>
      </c>
      <c r="M177" s="349" t="str">
        <f>VLOOKUP(L177,CódigosRetorno!$A$1:$B$1773,2,FALSE)</f>
        <v>El XML no contiene el tag de la tasa del tributo de la línea</v>
      </c>
      <c r="N177" s="348" t="s">
        <v>475</v>
      </c>
      <c r="O177" s="360" t="s">
        <v>185</v>
      </c>
      <c r="P177" s="1357"/>
    </row>
    <row r="178" spans="1:16" ht="36" x14ac:dyDescent="0.25">
      <c r="A178" s="1357"/>
      <c r="B178" s="1542"/>
      <c r="C178" s="1544"/>
      <c r="D178" s="1545"/>
      <c r="E178" s="1545"/>
      <c r="F178" s="1542"/>
      <c r="G178" s="1542"/>
      <c r="H178" s="1544"/>
      <c r="I178" s="1542"/>
      <c r="J178" s="1279" t="s">
        <v>6515</v>
      </c>
      <c r="K178" s="358" t="s">
        <v>201</v>
      </c>
      <c r="L178" s="356" t="s">
        <v>4988</v>
      </c>
      <c r="M178" s="349" t="str">
        <f>VLOOKUP(L178,CódigosRetorno!$A$1:$B$1773,2,FALSE)</f>
        <v>El dato ingresado como factor de afectacion por linea no cumple con el formato establecido.</v>
      </c>
      <c r="N178" s="348" t="s">
        <v>475</v>
      </c>
      <c r="O178" s="360" t="s">
        <v>185</v>
      </c>
      <c r="P178" s="1357"/>
    </row>
    <row r="179" spans="1:16" ht="48" x14ac:dyDescent="0.25">
      <c r="A179" s="1357"/>
      <c r="B179" s="1542"/>
      <c r="C179" s="1544"/>
      <c r="D179" s="1545"/>
      <c r="E179" s="1545"/>
      <c r="F179" s="1542"/>
      <c r="G179" s="1542"/>
      <c r="H179" s="1544"/>
      <c r="I179" s="1542"/>
      <c r="J179" s="1266" t="s">
        <v>5872</v>
      </c>
      <c r="K179" s="1267" t="s">
        <v>201</v>
      </c>
      <c r="L179" s="1268" t="s">
        <v>4987</v>
      </c>
      <c r="M179" s="349" t="str">
        <f>VLOOKUP(L179,CódigosRetorno!$A$1:$B$1773,2,FALSE)</f>
        <v>El factor de afectación de IGV por linea debe ser igual a 0.00 para Exoneradas, Inafectas, Exportación, Gratuitas de exoneradas o Gratuitas de inafectas.</v>
      </c>
      <c r="N179" s="348" t="s">
        <v>475</v>
      </c>
      <c r="O179" s="1247" t="s">
        <v>185</v>
      </c>
      <c r="P179" s="1357"/>
    </row>
    <row r="180" spans="1:16" ht="60" x14ac:dyDescent="0.25">
      <c r="A180" s="1357"/>
      <c r="B180" s="1542"/>
      <c r="C180" s="1544"/>
      <c r="D180" s="1545"/>
      <c r="E180" s="1545"/>
      <c r="F180" s="1542"/>
      <c r="G180" s="1542"/>
      <c r="H180" s="1544"/>
      <c r="I180" s="1542"/>
      <c r="J180" s="1257" t="s">
        <v>6267</v>
      </c>
      <c r="K180" s="1245" t="s">
        <v>201</v>
      </c>
      <c r="L180" s="1246" t="s">
        <v>4201</v>
      </c>
      <c r="M180" s="349" t="str">
        <f>VLOOKUP(L180,CódigosRetorno!$A$1:$B$1773,2,FALSE)</f>
        <v>El factor de afectación de IGV por linea debe ser diferente a 0.00.</v>
      </c>
      <c r="N180" s="348" t="s">
        <v>475</v>
      </c>
      <c r="O180" s="1247" t="s">
        <v>185</v>
      </c>
      <c r="P180" s="1357"/>
    </row>
    <row r="181" spans="1:16" ht="48" x14ac:dyDescent="0.25">
      <c r="A181" s="1357"/>
      <c r="B181" s="1542"/>
      <c r="C181" s="1544"/>
      <c r="D181" s="1545"/>
      <c r="E181" s="1545"/>
      <c r="F181" s="1542"/>
      <c r="G181" s="1542"/>
      <c r="H181" s="1544"/>
      <c r="I181" s="1542"/>
      <c r="J181" s="1266" t="s">
        <v>5898</v>
      </c>
      <c r="K181" s="1267" t="s">
        <v>201</v>
      </c>
      <c r="L181" s="1268" t="s">
        <v>4987</v>
      </c>
      <c r="M181" s="349" t="str">
        <f>VLOOKUP(L181,CódigosRetorno!$A$1:$B$1773,2,FALSE)</f>
        <v>El factor de afectación de IGV por linea debe ser igual a 0.00 para Exoneradas, Inafectas, Exportación, Gratuitas de exoneradas o Gratuitas de inafectas.</v>
      </c>
      <c r="N181" s="348" t="s">
        <v>475</v>
      </c>
      <c r="O181" s="1247" t="s">
        <v>185</v>
      </c>
      <c r="P181" s="1357"/>
    </row>
    <row r="182" spans="1:16" ht="60" x14ac:dyDescent="0.25">
      <c r="A182" s="1357"/>
      <c r="B182" s="1542"/>
      <c r="C182" s="1544"/>
      <c r="D182" s="1545"/>
      <c r="E182" s="1545"/>
      <c r="F182" s="1542"/>
      <c r="G182" s="1542"/>
      <c r="H182" s="1544"/>
      <c r="I182" s="1542"/>
      <c r="J182" s="1279" t="s">
        <v>6774</v>
      </c>
      <c r="K182" s="1245" t="s">
        <v>201</v>
      </c>
      <c r="L182" s="1246" t="s">
        <v>4201</v>
      </c>
      <c r="M182" s="349" t="str">
        <f>VLOOKUP(L182,CódigosRetorno!$A$1:$B$1773,2,FALSE)</f>
        <v>El factor de afectación de IGV por linea debe ser diferente a 0.00.</v>
      </c>
      <c r="N182" s="348" t="s">
        <v>475</v>
      </c>
      <c r="O182" s="1247" t="s">
        <v>185</v>
      </c>
      <c r="P182" s="1357"/>
    </row>
    <row r="183" spans="1:16" ht="48" x14ac:dyDescent="0.25">
      <c r="A183" s="1357"/>
      <c r="B183" s="1542"/>
      <c r="C183" s="1544"/>
      <c r="D183" s="1545"/>
      <c r="E183" s="1545"/>
      <c r="F183" s="1542"/>
      <c r="G183" s="1545" t="s">
        <v>2904</v>
      </c>
      <c r="H183" s="1543" t="s">
        <v>5578</v>
      </c>
      <c r="I183" s="1542">
        <v>1</v>
      </c>
      <c r="J183" s="1257" t="s">
        <v>6268</v>
      </c>
      <c r="K183" s="358" t="s">
        <v>201</v>
      </c>
      <c r="L183" s="356" t="s">
        <v>2063</v>
      </c>
      <c r="M183" s="349" t="str">
        <f>VLOOKUP(L183,CódigosRetorno!$A$1:$B$1773,2,FALSE)</f>
        <v>El XML no contiene el tag cbc:TaxExemptionReasonCode de Afectacion al IGV</v>
      </c>
      <c r="N183" s="348" t="s">
        <v>475</v>
      </c>
      <c r="O183" s="347" t="s">
        <v>185</v>
      </c>
      <c r="P183" s="1357"/>
    </row>
    <row r="184" spans="1:16" s="532" customFormat="1" ht="24" x14ac:dyDescent="0.25">
      <c r="A184" s="1357"/>
      <c r="B184" s="1542"/>
      <c r="C184" s="1544"/>
      <c r="D184" s="1545"/>
      <c r="E184" s="1545"/>
      <c r="F184" s="1542"/>
      <c r="G184" s="1545"/>
      <c r="H184" s="1543"/>
      <c r="I184" s="1542"/>
      <c r="J184" s="1243" t="s">
        <v>5894</v>
      </c>
      <c r="K184" s="358" t="s">
        <v>201</v>
      </c>
      <c r="L184" s="356" t="s">
        <v>4077</v>
      </c>
      <c r="M184" s="349" t="str">
        <f>VLOOKUP(L184,CódigosRetorno!$A$1:$B$1773,2,FALSE)</f>
        <v>Afectación de IGV no corresponde al código de tributo de la linea.</v>
      </c>
      <c r="N184" s="348" t="s">
        <v>475</v>
      </c>
      <c r="O184" s="347" t="s">
        <v>185</v>
      </c>
      <c r="P184" s="1357"/>
    </row>
    <row r="185" spans="1:16" ht="60" x14ac:dyDescent="0.25">
      <c r="A185" s="1357"/>
      <c r="B185" s="1542"/>
      <c r="C185" s="1544"/>
      <c r="D185" s="1545"/>
      <c r="E185" s="1545"/>
      <c r="F185" s="1542"/>
      <c r="G185" s="1545"/>
      <c r="H185" s="1543"/>
      <c r="I185" s="1542"/>
      <c r="J185" s="1257" t="s">
        <v>6269</v>
      </c>
      <c r="K185" s="358" t="s">
        <v>201</v>
      </c>
      <c r="L185" s="356" t="s">
        <v>2408</v>
      </c>
      <c r="M185" s="349" t="str">
        <f>VLOOKUP(L185,CódigosRetorno!$A$1:$B$1773,2,FALSE)</f>
        <v>El tipo de afectacion del IGV es incorrecto</v>
      </c>
      <c r="N185" s="348" t="s">
        <v>475</v>
      </c>
      <c r="O185" s="1242" t="s">
        <v>5677</v>
      </c>
      <c r="P185" s="1357"/>
    </row>
    <row r="186" spans="1:16" ht="36" x14ac:dyDescent="0.25">
      <c r="A186" s="1357"/>
      <c r="B186" s="1542"/>
      <c r="C186" s="1544"/>
      <c r="D186" s="1545"/>
      <c r="E186" s="1545"/>
      <c r="F186" s="1542"/>
      <c r="G186" s="1545"/>
      <c r="H186" s="1543"/>
      <c r="I186" s="1542"/>
      <c r="J186" s="553" t="s">
        <v>5895</v>
      </c>
      <c r="K186" s="1245" t="s">
        <v>201</v>
      </c>
      <c r="L186" s="1246" t="s">
        <v>1781</v>
      </c>
      <c r="M186" s="349" t="str">
        <f>VLOOKUP(L186,CódigosRetorno!$A$1:$B$1773,2,FALSE)</f>
        <v>Operaciones de exportacion, deben consignar Tipo Afectacion igual a 40</v>
      </c>
      <c r="N186" s="348" t="s">
        <v>475</v>
      </c>
      <c r="O186" s="1242" t="s">
        <v>185</v>
      </c>
      <c r="P186" s="1357"/>
    </row>
    <row r="187" spans="1:16" s="1161" customFormat="1" ht="48" x14ac:dyDescent="0.25">
      <c r="A187" s="1357"/>
      <c r="B187" s="1542"/>
      <c r="C187" s="1544"/>
      <c r="D187" s="1545"/>
      <c r="E187" s="1545"/>
      <c r="F187" s="1542"/>
      <c r="G187" s="1545"/>
      <c r="H187" s="1543"/>
      <c r="I187" s="1542"/>
      <c r="J187" s="1279" t="s">
        <v>6572</v>
      </c>
      <c r="K187" s="1281" t="s">
        <v>201</v>
      </c>
      <c r="L187" s="1284" t="s">
        <v>1779</v>
      </c>
      <c r="M187" s="1169" t="str">
        <f>VLOOKUP(L187,CódigosRetorno!$A$1:$B$1779,2,FALSE)</f>
        <v>Comprobante operacion sujeta IVAP solo debe tener ítems con código de afectación del IGV igual a 17</v>
      </c>
      <c r="N187" s="1170" t="s">
        <v>475</v>
      </c>
      <c r="O187" s="1242" t="s">
        <v>185</v>
      </c>
      <c r="P187" s="1357"/>
    </row>
    <row r="188" spans="1:16" s="532" customFormat="1" ht="36" x14ac:dyDescent="0.25">
      <c r="A188" s="1357"/>
      <c r="B188" s="1542"/>
      <c r="C188" s="1544"/>
      <c r="D188" s="1545"/>
      <c r="E188" s="1545"/>
      <c r="F188" s="1542"/>
      <c r="G188" s="1545"/>
      <c r="H188" s="1543"/>
      <c r="I188" s="1542"/>
      <c r="J188" s="1266" t="s">
        <v>6038</v>
      </c>
      <c r="K188" s="1267" t="s">
        <v>201</v>
      </c>
      <c r="L188" s="1268" t="s">
        <v>1779</v>
      </c>
      <c r="M188" s="777" t="str">
        <f>VLOOKUP(L188,CódigosRetorno!$A$1:$B$1773,2,FALSE)</f>
        <v>Comprobante operacion sujeta IVAP solo debe tener ítems con código de afectación del IGV igual a 17</v>
      </c>
      <c r="N188" s="552" t="s">
        <v>475</v>
      </c>
      <c r="O188" s="561" t="s">
        <v>185</v>
      </c>
      <c r="P188" s="1357"/>
    </row>
    <row r="189" spans="1:16" ht="24" x14ac:dyDescent="0.25">
      <c r="A189" s="1357"/>
      <c r="B189" s="1542"/>
      <c r="C189" s="1544"/>
      <c r="D189" s="1545"/>
      <c r="E189" s="1545" t="s">
        <v>9</v>
      </c>
      <c r="F189" s="1542"/>
      <c r="G189" s="360" t="s">
        <v>4418</v>
      </c>
      <c r="H189" s="359" t="s">
        <v>4419</v>
      </c>
      <c r="I189" s="347" t="s">
        <v>4420</v>
      </c>
      <c r="J189" s="349" t="s">
        <v>4931</v>
      </c>
      <c r="K189" s="1245" t="s">
        <v>1175</v>
      </c>
      <c r="L189" s="1246" t="s">
        <v>4933</v>
      </c>
      <c r="M189" s="349" t="str">
        <f>VLOOKUP(L189,CódigosRetorno!$A$1:$B$1773,2,FALSE)</f>
        <v>El dato ingresado como atributo @listAgencyName es incorrecto.</v>
      </c>
      <c r="N189" s="348" t="s">
        <v>475</v>
      </c>
      <c r="O189" s="360" t="s">
        <v>185</v>
      </c>
      <c r="P189" s="1357"/>
    </row>
    <row r="190" spans="1:16" ht="24" x14ac:dyDescent="0.25">
      <c r="A190" s="1357"/>
      <c r="B190" s="1542"/>
      <c r="C190" s="1544"/>
      <c r="D190" s="1545"/>
      <c r="E190" s="1545"/>
      <c r="F190" s="1542"/>
      <c r="G190" s="360" t="s">
        <v>4590</v>
      </c>
      <c r="H190" s="359" t="s">
        <v>4422</v>
      </c>
      <c r="I190" s="347" t="s">
        <v>4420</v>
      </c>
      <c r="J190" s="1243" t="s">
        <v>5005</v>
      </c>
      <c r="K190" s="1241" t="s">
        <v>1175</v>
      </c>
      <c r="L190" s="1245" t="s">
        <v>4934</v>
      </c>
      <c r="M190" s="349" t="str">
        <f>VLOOKUP(L190,CódigosRetorno!$A$1:$B$1773,2,FALSE)</f>
        <v>El dato ingresado como atributo @listName es incorrecto.</v>
      </c>
      <c r="N190" s="348" t="s">
        <v>475</v>
      </c>
      <c r="O190" s="360" t="s">
        <v>185</v>
      </c>
      <c r="P190" s="1357"/>
    </row>
    <row r="191" spans="1:16" ht="48" x14ac:dyDescent="0.25">
      <c r="A191" s="1357"/>
      <c r="B191" s="1542"/>
      <c r="C191" s="1544"/>
      <c r="D191" s="1545"/>
      <c r="E191" s="1545"/>
      <c r="F191" s="1542"/>
      <c r="G191" s="347" t="s">
        <v>4591</v>
      </c>
      <c r="H191" s="359" t="s">
        <v>4424</v>
      </c>
      <c r="I191" s="347" t="s">
        <v>4420</v>
      </c>
      <c r="J191" s="1243" t="s">
        <v>5006</v>
      </c>
      <c r="K191" s="1245" t="s">
        <v>1175</v>
      </c>
      <c r="L191" s="1246" t="s">
        <v>4935</v>
      </c>
      <c r="M191" s="349" t="str">
        <f>VLOOKUP(L191,CódigosRetorno!$A$1:$B$1773,2,FALSE)</f>
        <v>El dato ingresado como atributo @listURI es incorrecto.</v>
      </c>
      <c r="N191" s="348" t="s">
        <v>475</v>
      </c>
      <c r="O191" s="360" t="s">
        <v>185</v>
      </c>
      <c r="P191" s="1357"/>
    </row>
    <row r="192" spans="1:16" ht="24" x14ac:dyDescent="0.25">
      <c r="A192" s="1357"/>
      <c r="B192" s="1542"/>
      <c r="C192" s="1544"/>
      <c r="D192" s="1545"/>
      <c r="E192" s="1545" t="s">
        <v>4</v>
      </c>
      <c r="F192" s="1542" t="s">
        <v>44</v>
      </c>
      <c r="G192" s="1545" t="s">
        <v>2908</v>
      </c>
      <c r="H192" s="1543" t="s">
        <v>5826</v>
      </c>
      <c r="I192" s="1542">
        <v>1</v>
      </c>
      <c r="J192" s="1243" t="s">
        <v>3119</v>
      </c>
      <c r="K192" s="1245" t="s">
        <v>201</v>
      </c>
      <c r="L192" s="1246" t="s">
        <v>2412</v>
      </c>
      <c r="M192" s="349" t="str">
        <f>VLOOKUP(L192,CódigosRetorno!$A$1:$B$1773,2,FALSE)</f>
        <v>El XML no contiene el tag cac:TaxCategory/cac:TaxScheme/cbc:ID del Item</v>
      </c>
      <c r="N192" s="348" t="s">
        <v>475</v>
      </c>
      <c r="O192" s="1242" t="s">
        <v>185</v>
      </c>
      <c r="P192" s="1357"/>
    </row>
    <row r="193" spans="1:16" ht="24" x14ac:dyDescent="0.25">
      <c r="A193" s="1357"/>
      <c r="B193" s="1542"/>
      <c r="C193" s="1544"/>
      <c r="D193" s="1545"/>
      <c r="E193" s="1545"/>
      <c r="F193" s="1542"/>
      <c r="G193" s="1545"/>
      <c r="H193" s="1543"/>
      <c r="I193" s="1542"/>
      <c r="J193" s="1243" t="s">
        <v>3172</v>
      </c>
      <c r="K193" s="1245" t="s">
        <v>201</v>
      </c>
      <c r="L193" s="1246" t="s">
        <v>2413</v>
      </c>
      <c r="M193" s="349" t="str">
        <f>VLOOKUP(L193,CódigosRetorno!$A$1:$B$1773,2,FALSE)</f>
        <v>El codigo del tributo es invalido</v>
      </c>
      <c r="N193" s="348" t="s">
        <v>475</v>
      </c>
      <c r="O193" s="554" t="s">
        <v>5678</v>
      </c>
      <c r="P193" s="1357"/>
    </row>
    <row r="194" spans="1:16" ht="24" x14ac:dyDescent="0.25">
      <c r="A194" s="1357"/>
      <c r="B194" s="1542"/>
      <c r="C194" s="1544"/>
      <c r="D194" s="1545"/>
      <c r="E194" s="1545"/>
      <c r="F194" s="1542"/>
      <c r="G194" s="1545"/>
      <c r="H194" s="1543"/>
      <c r="I194" s="1542"/>
      <c r="J194" s="1244" t="s">
        <v>4593</v>
      </c>
      <c r="K194" s="1245" t="s">
        <v>201</v>
      </c>
      <c r="L194" s="356" t="s">
        <v>4320</v>
      </c>
      <c r="M194" s="349" t="str">
        <f>VLOOKUP(L194,CódigosRetorno!$A$1:$B$1773,2,FALSE)</f>
        <v>El código de tributo no debe repetirse a nivel de item</v>
      </c>
      <c r="N194" s="348" t="s">
        <v>475</v>
      </c>
      <c r="O194" s="1247" t="s">
        <v>185</v>
      </c>
      <c r="P194" s="1357"/>
    </row>
    <row r="195" spans="1:16" ht="48" x14ac:dyDescent="0.25">
      <c r="A195" s="1357"/>
      <c r="B195" s="1542"/>
      <c r="C195" s="1544"/>
      <c r="D195" s="1545"/>
      <c r="E195" s="1545"/>
      <c r="F195" s="1542"/>
      <c r="G195" s="1545"/>
      <c r="H195" s="1543"/>
      <c r="I195" s="1542"/>
      <c r="J195" s="1244" t="s">
        <v>4592</v>
      </c>
      <c r="K195" s="1245" t="s">
        <v>201</v>
      </c>
      <c r="L195" s="1246" t="s">
        <v>4998</v>
      </c>
      <c r="M195" s="349" t="str">
        <f>VLOOKUP(L195,CódigosRetorno!$A$1:$B$1773,2,FALSE)</f>
        <v>El XML debe contener al menos un tributo por linea de afectacion por IGV (Gravada, Exonerada, Inafecta, Exportación)</v>
      </c>
      <c r="N195" s="348" t="s">
        <v>475</v>
      </c>
      <c r="O195" s="1247" t="s">
        <v>185</v>
      </c>
      <c r="P195" s="1357"/>
    </row>
    <row r="196" spans="1:16" ht="36" x14ac:dyDescent="0.25">
      <c r="A196" s="1357"/>
      <c r="B196" s="1542"/>
      <c r="C196" s="1544"/>
      <c r="D196" s="1545"/>
      <c r="E196" s="1545"/>
      <c r="F196" s="1542"/>
      <c r="G196" s="1545"/>
      <c r="H196" s="1543"/>
      <c r="I196" s="1542"/>
      <c r="J196" s="1144" t="s">
        <v>6142</v>
      </c>
      <c r="K196" s="1287" t="s">
        <v>201</v>
      </c>
      <c r="L196" s="1288" t="s">
        <v>4999</v>
      </c>
      <c r="M196" s="349" t="str">
        <f>VLOOKUP(L196,CódigosRetorno!$A$1:$B$1773,2,FALSE)</f>
        <v>El XML contiene mas de un tributo por linea (Gravado, Exonerado, Inafecto, Exportación)</v>
      </c>
      <c r="N196" s="348" t="s">
        <v>475</v>
      </c>
      <c r="O196" s="1247" t="s">
        <v>185</v>
      </c>
      <c r="P196" s="1357"/>
    </row>
    <row r="197" spans="1:16" s="625" customFormat="1" ht="108" x14ac:dyDescent="0.25">
      <c r="A197" s="1357"/>
      <c r="B197" s="1542"/>
      <c r="C197" s="1544"/>
      <c r="D197" s="1545"/>
      <c r="E197" s="1545"/>
      <c r="F197" s="1542"/>
      <c r="G197" s="1545"/>
      <c r="H197" s="1543"/>
      <c r="I197" s="1542"/>
      <c r="J197" s="1265" t="s">
        <v>6214</v>
      </c>
      <c r="K197" s="1259" t="s">
        <v>201</v>
      </c>
      <c r="L197" s="737" t="s">
        <v>6198</v>
      </c>
      <c r="M197" s="777" t="str">
        <f>VLOOKUP(L197,CódigosRetorno!$A$1:$B$1773,2,FALSE)</f>
        <v>La combinación de tributos no es permitida</v>
      </c>
      <c r="N197" s="626" t="s">
        <v>475</v>
      </c>
      <c r="O197" s="1247" t="s">
        <v>185</v>
      </c>
      <c r="P197" s="1357"/>
    </row>
    <row r="198" spans="1:16" ht="48" x14ac:dyDescent="0.25">
      <c r="A198" s="1357"/>
      <c r="B198" s="1542"/>
      <c r="C198" s="1544"/>
      <c r="D198" s="1545"/>
      <c r="E198" s="1545"/>
      <c r="F198" s="1542"/>
      <c r="G198" s="1545"/>
      <c r="H198" s="1543"/>
      <c r="I198" s="1542"/>
      <c r="J198" s="1266" t="s">
        <v>5748</v>
      </c>
      <c r="K198" s="1267" t="s">
        <v>201</v>
      </c>
      <c r="L198" s="1268" t="s">
        <v>4985</v>
      </c>
      <c r="M198" s="349" t="str">
        <f>VLOOKUP(L198,CódigosRetorno!$A$1:$B$1773,2,FALSE)</f>
        <v>El dato ingresado como codigo de tributo por linea es invalido para tipo de operación.</v>
      </c>
      <c r="N198" s="348" t="s">
        <v>475</v>
      </c>
      <c r="O198" s="1247" t="s">
        <v>185</v>
      </c>
      <c r="P198" s="1357"/>
    </row>
    <row r="199" spans="1:16" ht="48" x14ac:dyDescent="0.25">
      <c r="A199" s="1357"/>
      <c r="B199" s="1542"/>
      <c r="C199" s="1544"/>
      <c r="D199" s="1545"/>
      <c r="E199" s="1545"/>
      <c r="F199" s="1542"/>
      <c r="G199" s="1545"/>
      <c r="H199" s="1543"/>
      <c r="I199" s="1542"/>
      <c r="J199" s="1290" t="s">
        <v>6039</v>
      </c>
      <c r="K199" s="1287" t="s">
        <v>201</v>
      </c>
      <c r="L199" s="1288" t="s">
        <v>4985</v>
      </c>
      <c r="M199" s="349" t="str">
        <f>VLOOKUP(L199,CódigosRetorno!$A$1:$B$1773,2,FALSE)</f>
        <v>El dato ingresado como codigo de tributo por linea es invalido para tipo de operación.</v>
      </c>
      <c r="N199" s="348" t="s">
        <v>475</v>
      </c>
      <c r="O199" s="1247" t="s">
        <v>185</v>
      </c>
      <c r="P199" s="1357"/>
    </row>
    <row r="200" spans="1:16" ht="24" x14ac:dyDescent="0.25">
      <c r="A200" s="1357"/>
      <c r="B200" s="1542"/>
      <c r="C200" s="1544"/>
      <c r="D200" s="1545"/>
      <c r="E200" s="1545" t="s">
        <v>9</v>
      </c>
      <c r="F200" s="1542"/>
      <c r="G200" s="347" t="s">
        <v>4508</v>
      </c>
      <c r="H200" s="349" t="s">
        <v>4436</v>
      </c>
      <c r="I200" s="347" t="s">
        <v>4420</v>
      </c>
      <c r="J200" s="349" t="s">
        <v>5007</v>
      </c>
      <c r="K200" s="1241" t="s">
        <v>1175</v>
      </c>
      <c r="L200" s="1245" t="s">
        <v>4939</v>
      </c>
      <c r="M200" s="349" t="str">
        <f>VLOOKUP(L200,CódigosRetorno!$A$1:$B$1773,2,FALSE)</f>
        <v>El dato ingresado como atributo @schemeName es incorrecto.</v>
      </c>
      <c r="N200" s="348" t="s">
        <v>475</v>
      </c>
      <c r="O200" s="360" t="s">
        <v>185</v>
      </c>
      <c r="P200" s="1357"/>
    </row>
    <row r="201" spans="1:16" ht="24" x14ac:dyDescent="0.25">
      <c r="A201" s="1357"/>
      <c r="B201" s="1542"/>
      <c r="C201" s="1544"/>
      <c r="D201" s="1545"/>
      <c r="E201" s="1545"/>
      <c r="F201" s="1542"/>
      <c r="G201" s="347" t="s">
        <v>4418</v>
      </c>
      <c r="H201" s="349" t="s">
        <v>4437</v>
      </c>
      <c r="I201" s="347" t="s">
        <v>4420</v>
      </c>
      <c r="J201" s="1243" t="s">
        <v>4931</v>
      </c>
      <c r="K201" s="1241" t="s">
        <v>1175</v>
      </c>
      <c r="L201" s="1245" t="s">
        <v>4940</v>
      </c>
      <c r="M201" s="349" t="str">
        <f>VLOOKUP(L201,CódigosRetorno!$A$1:$B$1773,2,FALSE)</f>
        <v>El dato ingresado como atributo @schemeAgencyName es incorrecto.</v>
      </c>
      <c r="N201" s="348" t="s">
        <v>475</v>
      </c>
      <c r="O201" s="360" t="s">
        <v>185</v>
      </c>
      <c r="P201" s="1357"/>
    </row>
    <row r="202" spans="1:16" ht="48" x14ac:dyDescent="0.25">
      <c r="A202" s="1357"/>
      <c r="B202" s="1542"/>
      <c r="C202" s="1544"/>
      <c r="D202" s="1545"/>
      <c r="E202" s="1545"/>
      <c r="F202" s="1542"/>
      <c r="G202" s="360" t="s">
        <v>5479</v>
      </c>
      <c r="H202" s="359" t="s">
        <v>4439</v>
      </c>
      <c r="I202" s="347" t="s">
        <v>4420</v>
      </c>
      <c r="J202" s="1243" t="s">
        <v>5010</v>
      </c>
      <c r="K202" s="358" t="s">
        <v>1175</v>
      </c>
      <c r="L202" s="356" t="s">
        <v>4941</v>
      </c>
      <c r="M202" s="349" t="str">
        <f>VLOOKUP(L202,CódigosRetorno!$A$1:$B$1773,2,FALSE)</f>
        <v>El dato ingresado como atributo @schemeURI es incorrecto.</v>
      </c>
      <c r="N202" s="348" t="s">
        <v>475</v>
      </c>
      <c r="O202" s="360" t="s">
        <v>185</v>
      </c>
      <c r="P202" s="1357"/>
    </row>
    <row r="203" spans="1:16" ht="24" x14ac:dyDescent="0.25">
      <c r="A203" s="1357"/>
      <c r="B203" s="1542"/>
      <c r="C203" s="1544"/>
      <c r="D203" s="1545"/>
      <c r="E203" s="1545" t="s">
        <v>4</v>
      </c>
      <c r="F203" s="1542" t="s">
        <v>46</v>
      </c>
      <c r="G203" s="1545" t="s">
        <v>2908</v>
      </c>
      <c r="H203" s="1543" t="s">
        <v>4510</v>
      </c>
      <c r="I203" s="1542">
        <v>1</v>
      </c>
      <c r="J203" s="1243" t="s">
        <v>3119</v>
      </c>
      <c r="K203" s="358" t="s">
        <v>201</v>
      </c>
      <c r="L203" s="356" t="s">
        <v>4206</v>
      </c>
      <c r="M203" s="349" t="str">
        <f>VLOOKUP(L203,CódigosRetorno!$A$1:$B$1773,2,FALSE)</f>
        <v>El XML no contiene el tag o no existe información del nombre de tributo de la línea</v>
      </c>
      <c r="N203" s="348" t="s">
        <v>475</v>
      </c>
      <c r="O203" s="1242" t="s">
        <v>185</v>
      </c>
      <c r="P203" s="1357"/>
    </row>
    <row r="204" spans="1:16" ht="36" x14ac:dyDescent="0.25">
      <c r="A204" s="1357"/>
      <c r="B204" s="1542"/>
      <c r="C204" s="1544"/>
      <c r="D204" s="1545"/>
      <c r="E204" s="1545"/>
      <c r="F204" s="1542"/>
      <c r="G204" s="1545"/>
      <c r="H204" s="1543"/>
      <c r="I204" s="1542"/>
      <c r="J204" s="1244" t="s">
        <v>6173</v>
      </c>
      <c r="K204" s="1245" t="s">
        <v>201</v>
      </c>
      <c r="L204" s="1246" t="s">
        <v>4079</v>
      </c>
      <c r="M204" s="349" t="str">
        <f>VLOOKUP(L204,CódigosRetorno!$A$1:$B$1773,2,FALSE)</f>
        <v>Nombre de tributo no corresponde al código de tributo de la linea.</v>
      </c>
      <c r="N204" s="348" t="s">
        <v>475</v>
      </c>
      <c r="O204" s="554" t="s">
        <v>5678</v>
      </c>
      <c r="P204" s="1357"/>
    </row>
    <row r="205" spans="1:16" ht="48" x14ac:dyDescent="0.25">
      <c r="A205" s="1357"/>
      <c r="B205" s="1542"/>
      <c r="C205" s="1544"/>
      <c r="D205" s="1545"/>
      <c r="E205" s="1545"/>
      <c r="F205" s="347" t="s">
        <v>13</v>
      </c>
      <c r="G205" s="411" t="s">
        <v>2908</v>
      </c>
      <c r="H205" s="478" t="s">
        <v>4596</v>
      </c>
      <c r="I205" s="347">
        <v>1</v>
      </c>
      <c r="J205" s="1244" t="s">
        <v>6171</v>
      </c>
      <c r="K205" s="1245" t="s">
        <v>201</v>
      </c>
      <c r="L205" s="1245" t="s">
        <v>788</v>
      </c>
      <c r="M205" s="349" t="str">
        <f>VLOOKUP(L205,CódigosRetorno!$A$1:$B$1773,2,FALSE)</f>
        <v>El Name o TaxTypeCode debe corresponder con el Id para el IGV</v>
      </c>
      <c r="N205" s="348" t="s">
        <v>475</v>
      </c>
      <c r="O205" s="554" t="s">
        <v>5678</v>
      </c>
      <c r="P205" s="1357"/>
    </row>
    <row r="206" spans="1:16" ht="36" x14ac:dyDescent="0.25">
      <c r="A206" s="1357"/>
      <c r="B206" s="1542">
        <f>B164+1</f>
        <v>32</v>
      </c>
      <c r="C206" s="1544" t="s">
        <v>4993</v>
      </c>
      <c r="D206" s="1545" t="s">
        <v>15</v>
      </c>
      <c r="E206" s="1545" t="s">
        <v>9</v>
      </c>
      <c r="F206" s="347" t="s">
        <v>12</v>
      </c>
      <c r="G206" s="348" t="s">
        <v>16</v>
      </c>
      <c r="H206" s="349" t="s">
        <v>4586</v>
      </c>
      <c r="I206" s="347" t="s">
        <v>4420</v>
      </c>
      <c r="J206" s="1279" t="s">
        <v>6538</v>
      </c>
      <c r="K206" s="348" t="s">
        <v>201</v>
      </c>
      <c r="L206" s="1246" t="s">
        <v>4264</v>
      </c>
      <c r="M206" s="349" t="str">
        <f>VLOOKUP(L206,CódigosRetorno!$A$1:$B$1773,2,FALSE)</f>
        <v>El dato ingresado en TaxableAmount de la linea no cumple con el formato establecido</v>
      </c>
      <c r="N206" s="348" t="s">
        <v>475</v>
      </c>
      <c r="O206" s="347"/>
      <c r="P206" s="1357"/>
    </row>
    <row r="207" spans="1:16" ht="36" x14ac:dyDescent="0.25">
      <c r="A207" s="1357"/>
      <c r="B207" s="1542"/>
      <c r="C207" s="1544"/>
      <c r="D207" s="1545"/>
      <c r="E207" s="1545"/>
      <c r="F207" s="347" t="s">
        <v>13</v>
      </c>
      <c r="G207" s="348" t="s">
        <v>2647</v>
      </c>
      <c r="H207" s="359" t="s">
        <v>4504</v>
      </c>
      <c r="I207" s="347">
        <v>1</v>
      </c>
      <c r="J207" s="731" t="s">
        <v>5836</v>
      </c>
      <c r="K207" s="1261" t="s">
        <v>201</v>
      </c>
      <c r="L207" s="1259" t="s">
        <v>756</v>
      </c>
      <c r="M207" s="349" t="str">
        <f>VLOOKUP(L207,CódigosRetorno!$A$1:$B$1773,2,FALSE)</f>
        <v>La moneda debe ser la misma en todo el documento. Salvo las percepciones que sólo son en moneda nacional.</v>
      </c>
      <c r="N207" s="576" t="s">
        <v>475</v>
      </c>
      <c r="O207" s="1242" t="s">
        <v>185</v>
      </c>
      <c r="P207" s="1357"/>
    </row>
    <row r="208" spans="1:16" ht="36" x14ac:dyDescent="0.25">
      <c r="A208" s="1357"/>
      <c r="B208" s="1542"/>
      <c r="C208" s="1544"/>
      <c r="D208" s="1545"/>
      <c r="E208" s="1545"/>
      <c r="F208" s="1542" t="s">
        <v>12</v>
      </c>
      <c r="G208" s="1545" t="s">
        <v>16</v>
      </c>
      <c r="H208" s="1543" t="s">
        <v>5775</v>
      </c>
      <c r="I208" s="1542">
        <v>1</v>
      </c>
      <c r="J208" s="1279" t="s">
        <v>6539</v>
      </c>
      <c r="K208" s="358" t="s">
        <v>201</v>
      </c>
      <c r="L208" s="356" t="s">
        <v>2416</v>
      </c>
      <c r="M208" s="349" t="str">
        <f>VLOOKUP(L208,CódigosRetorno!$A$1:$B$1773,2,FALSE)</f>
        <v>El dato ingresado en TaxAmount de la linea no cumple con el formato establecido</v>
      </c>
      <c r="N208" s="348" t="s">
        <v>475</v>
      </c>
      <c r="O208" s="360" t="s">
        <v>185</v>
      </c>
      <c r="P208" s="1357"/>
    </row>
    <row r="209" spans="1:16" ht="60" x14ac:dyDescent="0.25">
      <c r="A209" s="1357"/>
      <c r="B209" s="1542"/>
      <c r="C209" s="1544"/>
      <c r="D209" s="1545"/>
      <c r="E209" s="1545"/>
      <c r="F209" s="1542"/>
      <c r="G209" s="1545"/>
      <c r="H209" s="1543"/>
      <c r="I209" s="1542"/>
      <c r="J209" s="1257" t="s">
        <v>6270</v>
      </c>
      <c r="K209" s="1245" t="s">
        <v>201</v>
      </c>
      <c r="L209" s="1246" t="s">
        <v>5029</v>
      </c>
      <c r="M209" s="349" t="str">
        <f>VLOOKUP(L209,CódigosRetorno!$A$1:$B$1773,2,FALSE)</f>
        <v>El producto del factor y monto base de la afectación del ISC no corresponde al monto de afectacion de linea.</v>
      </c>
      <c r="N209" s="348" t="s">
        <v>475</v>
      </c>
      <c r="O209" s="360" t="s">
        <v>185</v>
      </c>
      <c r="P209" s="1357"/>
    </row>
    <row r="210" spans="1:16" ht="60" x14ac:dyDescent="0.25">
      <c r="A210" s="1357"/>
      <c r="B210" s="1542"/>
      <c r="C210" s="1544"/>
      <c r="D210" s="1545"/>
      <c r="E210" s="1545"/>
      <c r="F210" s="1542"/>
      <c r="G210" s="1545"/>
      <c r="H210" s="1543"/>
      <c r="I210" s="1542"/>
      <c r="J210" s="731" t="s">
        <v>6271</v>
      </c>
      <c r="K210" s="358" t="s">
        <v>201</v>
      </c>
      <c r="L210" s="356" t="s">
        <v>5030</v>
      </c>
      <c r="M210" s="349" t="str">
        <f>VLOOKUP(L210,CódigosRetorno!$A$1:$B$1773,2,FALSE)</f>
        <v>El producto del factor y monto base de la afectación de otros tributos no corresponde al monto de afectacion de linea.</v>
      </c>
      <c r="N210" s="348" t="s">
        <v>475</v>
      </c>
      <c r="O210" s="360" t="s">
        <v>185</v>
      </c>
      <c r="P210" s="1357"/>
    </row>
    <row r="211" spans="1:16" ht="48" x14ac:dyDescent="0.25">
      <c r="A211" s="1357"/>
      <c r="B211" s="1542"/>
      <c r="C211" s="1544"/>
      <c r="D211" s="1545"/>
      <c r="E211" s="1545"/>
      <c r="F211" s="1542"/>
      <c r="G211" s="1545"/>
      <c r="H211" s="1543"/>
      <c r="I211" s="1542"/>
      <c r="J211" s="741" t="s">
        <v>6272</v>
      </c>
      <c r="K211" s="1269" t="s">
        <v>1175</v>
      </c>
      <c r="L211" s="1267" t="s">
        <v>3394</v>
      </c>
      <c r="M211" s="349" t="str">
        <f>VLOOKUP(L211,CódigosRetorno!$A$1:$B$1773,2,FALSE)</f>
        <v>EL monto del ISC se debe detallar a nivel de línea</v>
      </c>
      <c r="N211" s="348" t="s">
        <v>475</v>
      </c>
      <c r="O211" s="1242" t="s">
        <v>185</v>
      </c>
      <c r="P211" s="1357"/>
    </row>
    <row r="212" spans="1:16" ht="36" x14ac:dyDescent="0.25">
      <c r="A212" s="1357"/>
      <c r="B212" s="1542"/>
      <c r="C212" s="1544"/>
      <c r="D212" s="1545"/>
      <c r="E212" s="1545"/>
      <c r="F212" s="347" t="s">
        <v>13</v>
      </c>
      <c r="G212" s="348" t="s">
        <v>2647</v>
      </c>
      <c r="H212" s="359" t="s">
        <v>4504</v>
      </c>
      <c r="I212" s="347">
        <v>1</v>
      </c>
      <c r="J212" s="1243" t="s">
        <v>5836</v>
      </c>
      <c r="K212" s="1241" t="s">
        <v>201</v>
      </c>
      <c r="L212" s="1245" t="s">
        <v>756</v>
      </c>
      <c r="M212" s="349" t="str">
        <f>VLOOKUP(L212,CódigosRetorno!$A$1:$B$1773,2,FALSE)</f>
        <v>La moneda debe ser la misma en todo el documento. Salvo las percepciones que sólo son en moneda nacional.</v>
      </c>
      <c r="N212" s="576" t="s">
        <v>475</v>
      </c>
      <c r="O212" s="1242" t="s">
        <v>185</v>
      </c>
      <c r="P212" s="1357"/>
    </row>
    <row r="213" spans="1:16" ht="24" x14ac:dyDescent="0.25">
      <c r="A213" s="1357"/>
      <c r="B213" s="1542"/>
      <c r="C213" s="1544"/>
      <c r="D213" s="1545"/>
      <c r="E213" s="1545"/>
      <c r="F213" s="1542" t="s">
        <v>4505</v>
      </c>
      <c r="G213" s="1542" t="s">
        <v>4506</v>
      </c>
      <c r="H213" s="1543" t="s">
        <v>4594</v>
      </c>
      <c r="I213" s="1542" t="s">
        <v>4420</v>
      </c>
      <c r="J213" s="363" t="s">
        <v>2613</v>
      </c>
      <c r="K213" s="358" t="s">
        <v>201</v>
      </c>
      <c r="L213" s="356" t="s">
        <v>4200</v>
      </c>
      <c r="M213" s="349" t="str">
        <f>VLOOKUP(L213,CódigosRetorno!$A$1:$B$1773,2,FALSE)</f>
        <v>El XML no contiene el tag de la tasa del tributo de la línea</v>
      </c>
      <c r="N213" s="348" t="s">
        <v>475</v>
      </c>
      <c r="O213" s="1247" t="s">
        <v>185</v>
      </c>
      <c r="P213" s="1357"/>
    </row>
    <row r="214" spans="1:16" ht="36" x14ac:dyDescent="0.25">
      <c r="A214" s="1357"/>
      <c r="B214" s="1542"/>
      <c r="C214" s="1544"/>
      <c r="D214" s="1545"/>
      <c r="E214" s="1545"/>
      <c r="F214" s="1542"/>
      <c r="G214" s="1542"/>
      <c r="H214" s="1543"/>
      <c r="I214" s="1542"/>
      <c r="J214" s="1279" t="s">
        <v>6515</v>
      </c>
      <c r="K214" s="358" t="s">
        <v>201</v>
      </c>
      <c r="L214" s="356" t="s">
        <v>4988</v>
      </c>
      <c r="M214" s="349" t="str">
        <f>VLOOKUP(L214,CódigosRetorno!$A$1:$B$1773,2,FALSE)</f>
        <v>El dato ingresado como factor de afectacion por linea no cumple con el formato establecido.</v>
      </c>
      <c r="N214" s="348" t="s">
        <v>475</v>
      </c>
      <c r="O214" s="1247" t="s">
        <v>185</v>
      </c>
      <c r="P214" s="1357"/>
    </row>
    <row r="215" spans="1:16" ht="48" x14ac:dyDescent="0.25">
      <c r="A215" s="1357"/>
      <c r="B215" s="1542"/>
      <c r="C215" s="1544"/>
      <c r="D215" s="1545"/>
      <c r="E215" s="1545"/>
      <c r="F215" s="1542"/>
      <c r="G215" s="1542"/>
      <c r="H215" s="1543"/>
      <c r="I215" s="1542"/>
      <c r="J215" s="731" t="s">
        <v>6273</v>
      </c>
      <c r="K215" s="358" t="s">
        <v>201</v>
      </c>
      <c r="L215" s="356" t="s">
        <v>4994</v>
      </c>
      <c r="M215" s="349" t="str">
        <f>VLOOKUP(L215,CódigosRetorno!$A$1:$B$1773,2,FALSE)</f>
        <v>El factor de afectación de ISC por linea debe ser diferente a 0.00.</v>
      </c>
      <c r="N215" s="348" t="s">
        <v>475</v>
      </c>
      <c r="O215" s="1247" t="s">
        <v>185</v>
      </c>
      <c r="P215" s="1357"/>
    </row>
    <row r="216" spans="1:16" ht="36" x14ac:dyDescent="0.25">
      <c r="A216" s="1357"/>
      <c r="B216" s="1542"/>
      <c r="C216" s="1544"/>
      <c r="D216" s="1545"/>
      <c r="E216" s="1545"/>
      <c r="F216" s="1542" t="s">
        <v>10</v>
      </c>
      <c r="G216" s="1545" t="s">
        <v>2913</v>
      </c>
      <c r="H216" s="1543" t="s">
        <v>4595</v>
      </c>
      <c r="I216" s="1542">
        <v>1</v>
      </c>
      <c r="J216" s="1257" t="s">
        <v>6274</v>
      </c>
      <c r="K216" s="358" t="s">
        <v>201</v>
      </c>
      <c r="L216" s="356" t="s">
        <v>2061</v>
      </c>
      <c r="M216" s="349" t="str">
        <f>VLOOKUP(L216,CódigosRetorno!$A$1:$B$1773,2,FALSE)</f>
        <v>Si existe monto de ISC en el ITEM debe especificar el sistema de calculo</v>
      </c>
      <c r="N216" s="348" t="s">
        <v>475</v>
      </c>
      <c r="O216" s="347" t="s">
        <v>185</v>
      </c>
      <c r="P216" s="1357"/>
    </row>
    <row r="217" spans="1:16" ht="24" x14ac:dyDescent="0.25">
      <c r="A217" s="1357"/>
      <c r="B217" s="1542"/>
      <c r="C217" s="1544"/>
      <c r="D217" s="1545"/>
      <c r="E217" s="1545"/>
      <c r="F217" s="1542"/>
      <c r="G217" s="1545"/>
      <c r="H217" s="1543"/>
      <c r="I217" s="1542"/>
      <c r="J217" s="1257" t="s">
        <v>5827</v>
      </c>
      <c r="K217" s="1259" t="s">
        <v>201</v>
      </c>
      <c r="L217" s="1260" t="s">
        <v>5943</v>
      </c>
      <c r="M217" s="349" t="str">
        <f>VLOOKUP(L217,CódigosRetorno!$A$1:$B$1773,2,FALSE)</f>
        <v>Solo debe consignar sistema de calculo si el tributo es ISC</v>
      </c>
      <c r="N217" s="348" t="s">
        <v>475</v>
      </c>
      <c r="O217" s="360" t="s">
        <v>185</v>
      </c>
      <c r="P217" s="1357"/>
    </row>
    <row r="218" spans="1:16" ht="36" x14ac:dyDescent="0.25">
      <c r="A218" s="1357"/>
      <c r="B218" s="1542"/>
      <c r="C218" s="1544"/>
      <c r="D218" s="1545"/>
      <c r="E218" s="1545"/>
      <c r="F218" s="1542"/>
      <c r="G218" s="1545"/>
      <c r="H218" s="1543"/>
      <c r="I218" s="1542"/>
      <c r="J218" s="1257" t="s">
        <v>6275</v>
      </c>
      <c r="K218" s="358" t="s">
        <v>201</v>
      </c>
      <c r="L218" s="356" t="s">
        <v>2407</v>
      </c>
      <c r="M218" s="349" t="str">
        <f>VLOOKUP(L218,CódigosRetorno!$A$1:$B$1773,2,FALSE)</f>
        <v>El sistema de calculo del ISC es incorrecto</v>
      </c>
      <c r="N218" s="348" t="s">
        <v>475</v>
      </c>
      <c r="O218" s="1242" t="s">
        <v>5679</v>
      </c>
      <c r="P218" s="1357"/>
    </row>
    <row r="219" spans="1:16" ht="24" x14ac:dyDescent="0.25">
      <c r="A219" s="1357"/>
      <c r="B219" s="1542"/>
      <c r="C219" s="1544"/>
      <c r="D219" s="1545"/>
      <c r="E219" s="1545"/>
      <c r="F219" s="1542" t="s">
        <v>44</v>
      </c>
      <c r="G219" s="1545" t="s">
        <v>2908</v>
      </c>
      <c r="H219" s="1543" t="s">
        <v>5826</v>
      </c>
      <c r="I219" s="1542">
        <v>1</v>
      </c>
      <c r="J219" s="349" t="s">
        <v>3119</v>
      </c>
      <c r="K219" s="1245" t="s">
        <v>201</v>
      </c>
      <c r="L219" s="1246" t="s">
        <v>2412</v>
      </c>
      <c r="M219" s="349" t="str">
        <f>VLOOKUP(L219,CódigosRetorno!$A$1:$B$1773,2,FALSE)</f>
        <v>El XML no contiene el tag cac:TaxCategory/cac:TaxScheme/cbc:ID del Item</v>
      </c>
      <c r="N219" s="348" t="s">
        <v>475</v>
      </c>
      <c r="O219" s="1242" t="s">
        <v>185</v>
      </c>
      <c r="P219" s="1357"/>
    </row>
    <row r="220" spans="1:16" ht="24" x14ac:dyDescent="0.25">
      <c r="A220" s="1357"/>
      <c r="B220" s="1542"/>
      <c r="C220" s="1544"/>
      <c r="D220" s="1545"/>
      <c r="E220" s="1545"/>
      <c r="F220" s="1542"/>
      <c r="G220" s="1545"/>
      <c r="H220" s="1543"/>
      <c r="I220" s="1542"/>
      <c r="J220" s="349" t="s">
        <v>3172</v>
      </c>
      <c r="K220" s="358" t="s">
        <v>201</v>
      </c>
      <c r="L220" s="356" t="s">
        <v>2413</v>
      </c>
      <c r="M220" s="349" t="str">
        <f>VLOOKUP(L220,CódigosRetorno!$A$1:$B$1773,2,FALSE)</f>
        <v>El codigo del tributo es invalido</v>
      </c>
      <c r="N220" s="348" t="s">
        <v>475</v>
      </c>
      <c r="O220" s="1242" t="s">
        <v>5678</v>
      </c>
      <c r="P220" s="1357"/>
    </row>
    <row r="221" spans="1:16" ht="24" x14ac:dyDescent="0.25">
      <c r="A221" s="1357"/>
      <c r="B221" s="1542"/>
      <c r="C221" s="1544"/>
      <c r="D221" s="1545"/>
      <c r="E221" s="1545"/>
      <c r="F221" s="1542"/>
      <c r="G221" s="1545"/>
      <c r="H221" s="1543"/>
      <c r="I221" s="1542"/>
      <c r="J221" s="553" t="s">
        <v>4593</v>
      </c>
      <c r="K221" s="358" t="s">
        <v>201</v>
      </c>
      <c r="L221" s="356" t="s">
        <v>4320</v>
      </c>
      <c r="M221" s="349" t="str">
        <f>VLOOKUP(L221,CódigosRetorno!$A$1:$B$1773,2,FALSE)</f>
        <v>El código de tributo no debe repetirse a nivel de item</v>
      </c>
      <c r="N221" s="348" t="s">
        <v>475</v>
      </c>
      <c r="O221" s="1247" t="s">
        <v>185</v>
      </c>
      <c r="P221" s="1357"/>
    </row>
    <row r="222" spans="1:16" ht="36" x14ac:dyDescent="0.25">
      <c r="A222" s="1357"/>
      <c r="B222" s="1542"/>
      <c r="C222" s="1544"/>
      <c r="D222" s="1545"/>
      <c r="E222" s="1545"/>
      <c r="F222" s="1542"/>
      <c r="G222" s="1545"/>
      <c r="H222" s="1543"/>
      <c r="I222" s="1542"/>
      <c r="J222" s="1270" t="s">
        <v>6046</v>
      </c>
      <c r="K222" s="1267" t="s">
        <v>201</v>
      </c>
      <c r="L222" s="1268" t="s">
        <v>4985</v>
      </c>
      <c r="M222" s="777" t="str">
        <f>VLOOKUP(L222,CódigosRetorno!$A$1:$B$1773,2,FALSE)</f>
        <v>El dato ingresado como codigo de tributo por linea es invalido para tipo de operación.</v>
      </c>
      <c r="N222" s="552" t="s">
        <v>475</v>
      </c>
      <c r="O222" s="1247" t="s">
        <v>185</v>
      </c>
      <c r="P222" s="1357"/>
    </row>
    <row r="223" spans="1:16" ht="60" x14ac:dyDescent="0.25">
      <c r="A223" s="1357"/>
      <c r="B223" s="1542"/>
      <c r="C223" s="1544"/>
      <c r="D223" s="1545"/>
      <c r="E223" s="1545"/>
      <c r="F223" s="1542"/>
      <c r="G223" s="1545"/>
      <c r="H223" s="1543"/>
      <c r="I223" s="1542"/>
      <c r="J223" s="1257" t="s">
        <v>6215</v>
      </c>
      <c r="K223" s="358" t="s">
        <v>201</v>
      </c>
      <c r="L223" s="356" t="s">
        <v>4985</v>
      </c>
      <c r="M223" s="349" t="str">
        <f>VLOOKUP(L223,CódigosRetorno!$A$1:$B$1773,2,FALSE)</f>
        <v>El dato ingresado como codigo de tributo por linea es invalido para tipo de operación.</v>
      </c>
      <c r="N223" s="348" t="s">
        <v>475</v>
      </c>
      <c r="O223" s="360" t="s">
        <v>185</v>
      </c>
      <c r="P223" s="1357"/>
    </row>
    <row r="224" spans="1:16" ht="24" x14ac:dyDescent="0.25">
      <c r="A224" s="1357"/>
      <c r="B224" s="1542"/>
      <c r="C224" s="1544"/>
      <c r="D224" s="1545"/>
      <c r="E224" s="1545"/>
      <c r="F224" s="1542"/>
      <c r="G224" s="347" t="s">
        <v>4508</v>
      </c>
      <c r="H224" s="349" t="s">
        <v>4436</v>
      </c>
      <c r="I224" s="347" t="s">
        <v>4420</v>
      </c>
      <c r="J224" s="1243" t="s">
        <v>5007</v>
      </c>
      <c r="K224" s="1241" t="s">
        <v>1175</v>
      </c>
      <c r="L224" s="1245" t="s">
        <v>4939</v>
      </c>
      <c r="M224" s="349" t="str">
        <f>VLOOKUP(L224,CódigosRetorno!$A$1:$B$1773,2,FALSE)</f>
        <v>El dato ingresado como atributo @schemeName es incorrecto.</v>
      </c>
      <c r="N224" s="348" t="s">
        <v>475</v>
      </c>
      <c r="O224" s="360" t="s">
        <v>185</v>
      </c>
      <c r="P224" s="1357"/>
    </row>
    <row r="225" spans="1:16" ht="24" x14ac:dyDescent="0.25">
      <c r="A225" s="1357"/>
      <c r="B225" s="1542"/>
      <c r="C225" s="1544"/>
      <c r="D225" s="1545"/>
      <c r="E225" s="1545"/>
      <c r="F225" s="1542"/>
      <c r="G225" s="347" t="s">
        <v>4418</v>
      </c>
      <c r="H225" s="349" t="s">
        <v>4437</v>
      </c>
      <c r="I225" s="347" t="s">
        <v>4420</v>
      </c>
      <c r="J225" s="1243" t="s">
        <v>4931</v>
      </c>
      <c r="K225" s="1241" t="s">
        <v>1175</v>
      </c>
      <c r="L225" s="1245" t="s">
        <v>4940</v>
      </c>
      <c r="M225" s="349" t="str">
        <f>VLOOKUP(L225,CódigosRetorno!$A$1:$B$1773,2,FALSE)</f>
        <v>El dato ingresado como atributo @schemeAgencyName es incorrecto.</v>
      </c>
      <c r="N225" s="348" t="s">
        <v>475</v>
      </c>
      <c r="O225" s="360" t="s">
        <v>185</v>
      </c>
      <c r="P225" s="1357"/>
    </row>
    <row r="226" spans="1:16" ht="48" x14ac:dyDescent="0.25">
      <c r="A226" s="1357"/>
      <c r="B226" s="1542"/>
      <c r="C226" s="1544"/>
      <c r="D226" s="1545"/>
      <c r="E226" s="1545"/>
      <c r="F226" s="1542"/>
      <c r="G226" s="347" t="s">
        <v>5009</v>
      </c>
      <c r="H226" s="359" t="s">
        <v>4439</v>
      </c>
      <c r="I226" s="347" t="s">
        <v>4420</v>
      </c>
      <c r="J226" s="1243" t="s">
        <v>5010</v>
      </c>
      <c r="K226" s="733" t="s">
        <v>1175</v>
      </c>
      <c r="L226" s="737" t="s">
        <v>4941</v>
      </c>
      <c r="M226" s="349" t="str">
        <f>VLOOKUP(L226,CódigosRetorno!$A$1:$B$1773,2,FALSE)</f>
        <v>El dato ingresado como atributo @schemeURI es incorrecto.</v>
      </c>
      <c r="N226" s="348" t="s">
        <v>475</v>
      </c>
      <c r="O226" s="360" t="s">
        <v>185</v>
      </c>
      <c r="P226" s="1357"/>
    </row>
    <row r="227" spans="1:16" ht="24" x14ac:dyDescent="0.25">
      <c r="A227" s="1357"/>
      <c r="B227" s="1542"/>
      <c r="C227" s="1544"/>
      <c r="D227" s="1545"/>
      <c r="E227" s="1545"/>
      <c r="F227" s="1542" t="s">
        <v>46</v>
      </c>
      <c r="G227" s="1545" t="s">
        <v>2908</v>
      </c>
      <c r="H227" s="1543" t="s">
        <v>4510</v>
      </c>
      <c r="I227" s="1542">
        <v>1</v>
      </c>
      <c r="J227" s="1243" t="s">
        <v>3119</v>
      </c>
      <c r="K227" s="1245" t="s">
        <v>201</v>
      </c>
      <c r="L227" s="1284" t="s">
        <v>4206</v>
      </c>
      <c r="M227" s="349" t="str">
        <f>VLOOKUP(L227,CódigosRetorno!$A$1:$B$1773,2,FALSE)</f>
        <v>El XML no contiene el tag o no existe información del nombre de tributo de la línea</v>
      </c>
      <c r="N227" s="348" t="s">
        <v>475</v>
      </c>
      <c r="O227" s="1242" t="s">
        <v>185</v>
      </c>
      <c r="P227" s="1357"/>
    </row>
    <row r="228" spans="1:16" ht="36" x14ac:dyDescent="0.25">
      <c r="A228" s="1357"/>
      <c r="B228" s="1542"/>
      <c r="C228" s="1544"/>
      <c r="D228" s="1545"/>
      <c r="E228" s="1545"/>
      <c r="F228" s="1542"/>
      <c r="G228" s="1545"/>
      <c r="H228" s="1543"/>
      <c r="I228" s="1542"/>
      <c r="J228" s="1244" t="s">
        <v>6173</v>
      </c>
      <c r="K228" s="1245" t="s">
        <v>201</v>
      </c>
      <c r="L228" s="1246" t="s">
        <v>4079</v>
      </c>
      <c r="M228" s="349" t="str">
        <f>VLOOKUP(L228,CódigosRetorno!$A$1:$B$1773,2,FALSE)</f>
        <v>Nombre de tributo no corresponde al código de tributo de la linea.</v>
      </c>
      <c r="N228" s="552" t="s">
        <v>475</v>
      </c>
      <c r="O228" s="1242" t="s">
        <v>5678</v>
      </c>
      <c r="P228" s="1357"/>
    </row>
    <row r="229" spans="1:16" ht="48" x14ac:dyDescent="0.25">
      <c r="A229" s="1357"/>
      <c r="B229" s="1542"/>
      <c r="C229" s="1544"/>
      <c r="D229" s="1545"/>
      <c r="E229" s="1545"/>
      <c r="F229" s="347" t="s">
        <v>13</v>
      </c>
      <c r="G229" s="411" t="s">
        <v>2908</v>
      </c>
      <c r="H229" s="349" t="s">
        <v>4596</v>
      </c>
      <c r="I229" s="347">
        <v>1</v>
      </c>
      <c r="J229" s="1244" t="s">
        <v>6171</v>
      </c>
      <c r="K229" s="1245" t="s">
        <v>201</v>
      </c>
      <c r="L229" s="358" t="s">
        <v>788</v>
      </c>
      <c r="M229" s="349" t="str">
        <f>VLOOKUP(L229,CódigosRetorno!$A$1:$B$1773,2,FALSE)</f>
        <v>El Name o TaxTypeCode debe corresponder con el Id para el IGV</v>
      </c>
      <c r="N229" s="348" t="s">
        <v>475</v>
      </c>
      <c r="O229" s="1242" t="s">
        <v>5678</v>
      </c>
      <c r="P229" s="1357"/>
    </row>
    <row r="230" spans="1:16" s="429" customFormat="1" ht="36" x14ac:dyDescent="0.25">
      <c r="A230" s="1357"/>
      <c r="B230" s="1565">
        <f>B206+1</f>
        <v>33</v>
      </c>
      <c r="C230" s="1568" t="s">
        <v>5651</v>
      </c>
      <c r="D230" s="1683" t="s">
        <v>15</v>
      </c>
      <c r="E230" s="1683" t="s">
        <v>4</v>
      </c>
      <c r="F230" s="1690" t="s">
        <v>12</v>
      </c>
      <c r="G230" s="1683" t="s">
        <v>16</v>
      </c>
      <c r="H230" s="1710" t="s">
        <v>2915</v>
      </c>
      <c r="I230" s="1565">
        <v>1</v>
      </c>
      <c r="J230" s="1468" t="s">
        <v>6540</v>
      </c>
      <c r="K230" s="436" t="s">
        <v>201</v>
      </c>
      <c r="L230" s="437" t="s">
        <v>2064</v>
      </c>
      <c r="M230" s="440" t="s">
        <v>608</v>
      </c>
      <c r="N230" s="439" t="s">
        <v>475</v>
      </c>
      <c r="O230" s="1242" t="s">
        <v>185</v>
      </c>
      <c r="P230" s="1357"/>
    </row>
    <row r="231" spans="1:16" s="963" customFormat="1" ht="144" x14ac:dyDescent="0.25">
      <c r="A231" s="1357"/>
      <c r="B231" s="1566"/>
      <c r="C231" s="1569"/>
      <c r="D231" s="1709"/>
      <c r="E231" s="1709"/>
      <c r="F231" s="1690"/>
      <c r="G231" s="1709"/>
      <c r="H231" s="1711"/>
      <c r="I231" s="1566"/>
      <c r="J231" s="1292" t="s">
        <v>6416</v>
      </c>
      <c r="K231" s="1281" t="s">
        <v>1175</v>
      </c>
      <c r="L231" s="1284" t="s">
        <v>6199</v>
      </c>
      <c r="M231" s="1279" t="str">
        <f>VLOOKUP(L231,CódigosRetorno!$A$1:$B$1779,2,FALSE)</f>
        <v>El valor de venta por ítem difiere de los importes consignados.</v>
      </c>
      <c r="N231" s="1153" t="s">
        <v>475</v>
      </c>
      <c r="O231" s="1154" t="s">
        <v>185</v>
      </c>
      <c r="P231" s="1357"/>
    </row>
    <row r="232" spans="1:16" s="963" customFormat="1" ht="132" x14ac:dyDescent="0.25">
      <c r="A232" s="1357"/>
      <c r="B232" s="1566"/>
      <c r="C232" s="1569"/>
      <c r="D232" s="1709"/>
      <c r="E232" s="1709"/>
      <c r="F232" s="1690"/>
      <c r="G232" s="1709"/>
      <c r="H232" s="1711"/>
      <c r="I232" s="1566"/>
      <c r="J232" s="1279" t="s">
        <v>6417</v>
      </c>
      <c r="K232" s="1281" t="s">
        <v>1175</v>
      </c>
      <c r="L232" s="1284" t="s">
        <v>6199</v>
      </c>
      <c r="M232" s="1279" t="str">
        <f>VLOOKUP(L232,CódigosRetorno!$A$1:$B$1779,2,FALSE)</f>
        <v>El valor de venta por ítem difiere de los importes consignados.</v>
      </c>
      <c r="N232" s="1153" t="s">
        <v>475</v>
      </c>
      <c r="O232" s="1154" t="s">
        <v>185</v>
      </c>
      <c r="P232" s="1357"/>
    </row>
    <row r="233" spans="1:16" s="429" customFormat="1" ht="24" x14ac:dyDescent="0.25">
      <c r="A233" s="1357"/>
      <c r="B233" s="1566"/>
      <c r="C233" s="1569"/>
      <c r="D233" s="1709"/>
      <c r="E233" s="1709"/>
      <c r="F233" s="1690"/>
      <c r="G233" s="1684"/>
      <c r="H233" s="1712"/>
      <c r="I233" s="1567"/>
      <c r="J233" s="1266" t="s">
        <v>5756</v>
      </c>
      <c r="K233" s="1267" t="s">
        <v>201</v>
      </c>
      <c r="L233" s="1268" t="s">
        <v>1960</v>
      </c>
      <c r="M233" s="440" t="s">
        <v>482</v>
      </c>
      <c r="N233" s="439" t="s">
        <v>475</v>
      </c>
      <c r="O233" s="554" t="s">
        <v>185</v>
      </c>
      <c r="P233" s="1357"/>
    </row>
    <row r="234" spans="1:16" s="429" customFormat="1" ht="36" x14ac:dyDescent="0.25">
      <c r="A234" s="1357"/>
      <c r="B234" s="1567"/>
      <c r="C234" s="1570"/>
      <c r="D234" s="1684"/>
      <c r="E234" s="1684"/>
      <c r="F234" s="1129" t="s">
        <v>13</v>
      </c>
      <c r="G234" s="1114" t="s">
        <v>2647</v>
      </c>
      <c r="H234" s="1020" t="s">
        <v>4504</v>
      </c>
      <c r="I234" s="776">
        <v>1</v>
      </c>
      <c r="J234" s="480" t="s">
        <v>5836</v>
      </c>
      <c r="K234" s="479" t="s">
        <v>201</v>
      </c>
      <c r="L234" s="1245" t="s">
        <v>756</v>
      </c>
      <c r="M234" s="480" t="str">
        <f>VLOOKUP(L234,CódigosRetorno!$A$1:$B$1773,2,FALSE)</f>
        <v>La moneda debe ser la misma en todo el documento. Salvo las percepciones que sólo son en moneda nacional.</v>
      </c>
      <c r="N234" s="552" t="s">
        <v>475</v>
      </c>
      <c r="O234" s="477" t="s">
        <v>185</v>
      </c>
      <c r="P234" s="1357"/>
    </row>
    <row r="235" spans="1:16" ht="36" x14ac:dyDescent="0.25">
      <c r="A235" s="1357"/>
      <c r="B235" s="1542">
        <f>B230+1</f>
        <v>34</v>
      </c>
      <c r="C235" s="1544" t="s">
        <v>6048</v>
      </c>
      <c r="D235" s="1545" t="s">
        <v>15</v>
      </c>
      <c r="E235" s="1545" t="s">
        <v>9</v>
      </c>
      <c r="F235" s="1542" t="s">
        <v>146</v>
      </c>
      <c r="G235" s="1545" t="s">
        <v>4511</v>
      </c>
      <c r="H235" s="1543" t="s">
        <v>4512</v>
      </c>
      <c r="I235" s="1542">
        <v>1</v>
      </c>
      <c r="J235" s="1279" t="s">
        <v>6418</v>
      </c>
      <c r="K235" s="1280" t="s">
        <v>201</v>
      </c>
      <c r="L235" s="1291" t="s">
        <v>5053</v>
      </c>
      <c r="M235" s="1169" t="str">
        <f>VLOOKUP(L235,CódigosRetorno!$A$1:$B$1779,2,FALSE)</f>
        <v>El dato ingresado como indicador de cargo/descuento no corresponde al valor esperado.</v>
      </c>
      <c r="N235" s="1170" t="s">
        <v>475</v>
      </c>
      <c r="O235" s="1168" t="s">
        <v>185</v>
      </c>
      <c r="P235" s="1357"/>
    </row>
    <row r="236" spans="1:16" s="1161" customFormat="1" ht="36" x14ac:dyDescent="0.25">
      <c r="A236" s="1357"/>
      <c r="B236" s="1542"/>
      <c r="C236" s="1544"/>
      <c r="D236" s="1545"/>
      <c r="E236" s="1545"/>
      <c r="F236" s="1542"/>
      <c r="G236" s="1545"/>
      <c r="H236" s="1543"/>
      <c r="I236" s="1542"/>
      <c r="J236" s="1279" t="s">
        <v>6419</v>
      </c>
      <c r="K236" s="1280" t="s">
        <v>201</v>
      </c>
      <c r="L236" s="1291" t="s">
        <v>5053</v>
      </c>
      <c r="M236" s="1169" t="str">
        <f>VLOOKUP(L236,CódigosRetorno!$A$1:$B$1779,2,FALSE)</f>
        <v>El dato ingresado como indicador de cargo/descuento no corresponde al valor esperado.</v>
      </c>
      <c r="N236" s="1170" t="s">
        <v>475</v>
      </c>
      <c r="O236" s="1242" t="s">
        <v>185</v>
      </c>
      <c r="P236" s="1357"/>
    </row>
    <row r="237" spans="1:16" ht="24" x14ac:dyDescent="0.25">
      <c r="A237" s="1357"/>
      <c r="B237" s="1542"/>
      <c r="C237" s="1544"/>
      <c r="D237" s="1545"/>
      <c r="E237" s="1545"/>
      <c r="F237" s="1542" t="s">
        <v>10</v>
      </c>
      <c r="G237" s="1545" t="s">
        <v>4513</v>
      </c>
      <c r="H237" s="1543" t="s">
        <v>4598</v>
      </c>
      <c r="I237" s="1542">
        <v>1</v>
      </c>
      <c r="J237" s="1243" t="s">
        <v>3119</v>
      </c>
      <c r="K237" s="358" t="s">
        <v>201</v>
      </c>
      <c r="L237" s="356" t="s">
        <v>4331</v>
      </c>
      <c r="M237" s="349" t="str">
        <f>VLOOKUP(L237,CódigosRetorno!$A$1:$B$1773,2,FALSE)</f>
        <v>El XML no contiene el tag o no existe informacion de codigo de motivo de cargo/descuento por item.</v>
      </c>
      <c r="N237" s="348" t="s">
        <v>475</v>
      </c>
      <c r="O237" s="1242" t="s">
        <v>185</v>
      </c>
      <c r="P237" s="1357"/>
    </row>
    <row r="238" spans="1:16" ht="36" x14ac:dyDescent="0.25">
      <c r="A238" s="1357"/>
      <c r="B238" s="1542"/>
      <c r="C238" s="1544"/>
      <c r="D238" s="1545"/>
      <c r="E238" s="1545"/>
      <c r="F238" s="1542"/>
      <c r="G238" s="1545"/>
      <c r="H238" s="1543"/>
      <c r="I238" s="1542"/>
      <c r="J238" s="1243" t="s">
        <v>6174</v>
      </c>
      <c r="K238" s="358" t="s">
        <v>201</v>
      </c>
      <c r="L238" s="356" t="s">
        <v>3626</v>
      </c>
      <c r="M238" s="349" t="str">
        <f>VLOOKUP(L238,CódigosRetorno!$A$1:$B$1773,2,FALSE)</f>
        <v>El valor ingresado como codigo de motivo de cargo/descuento por linea no es valido (catalogo 53)</v>
      </c>
      <c r="N238" s="348" t="s">
        <v>475</v>
      </c>
      <c r="O238" s="1242" t="s">
        <v>5680</v>
      </c>
      <c r="P238" s="1357"/>
    </row>
    <row r="239" spans="1:16" s="1161" customFormat="1" ht="24" x14ac:dyDescent="0.25">
      <c r="A239" s="1357"/>
      <c r="B239" s="1542"/>
      <c r="C239" s="1544"/>
      <c r="D239" s="1545"/>
      <c r="E239" s="1545"/>
      <c r="F239" s="1542"/>
      <c r="G239" s="1545"/>
      <c r="H239" s="1543"/>
      <c r="I239" s="1542"/>
      <c r="J239" s="1279" t="s">
        <v>6420</v>
      </c>
      <c r="K239" s="1281" t="s">
        <v>1175</v>
      </c>
      <c r="L239" s="1284" t="s">
        <v>5063</v>
      </c>
      <c r="M239" s="1165" t="str">
        <f>VLOOKUP(L239,CódigosRetorno!$A$1:$B$1779,2,FALSE)</f>
        <v>El dato ingresado como cargo/descuento no es valido a nivel de ítem.</v>
      </c>
      <c r="N239" s="1163" t="s">
        <v>475</v>
      </c>
      <c r="O239" s="1164" t="s">
        <v>185</v>
      </c>
      <c r="P239" s="1357"/>
    </row>
    <row r="240" spans="1:16" ht="24" x14ac:dyDescent="0.25">
      <c r="A240" s="1357"/>
      <c r="B240" s="1542"/>
      <c r="C240" s="1544"/>
      <c r="D240" s="1545"/>
      <c r="E240" s="1545"/>
      <c r="F240" s="1565"/>
      <c r="G240" s="347" t="s">
        <v>4418</v>
      </c>
      <c r="H240" s="349" t="s">
        <v>4419</v>
      </c>
      <c r="I240" s="347" t="s">
        <v>4420</v>
      </c>
      <c r="J240" s="349" t="s">
        <v>4931</v>
      </c>
      <c r="K240" s="1245" t="s">
        <v>1175</v>
      </c>
      <c r="L240" s="1246" t="s">
        <v>4933</v>
      </c>
      <c r="M240" s="349" t="str">
        <f>VLOOKUP(L240,CódigosRetorno!$A$1:$B$1773,2,FALSE)</f>
        <v>El dato ingresado como atributo @listAgencyName es incorrecto.</v>
      </c>
      <c r="N240" s="348" t="s">
        <v>475</v>
      </c>
      <c r="O240" s="1247" t="s">
        <v>185</v>
      </c>
      <c r="P240" s="1357"/>
    </row>
    <row r="241" spans="1:16" ht="24" x14ac:dyDescent="0.25">
      <c r="A241" s="1357"/>
      <c r="B241" s="1542"/>
      <c r="C241" s="1544"/>
      <c r="D241" s="1545"/>
      <c r="E241" s="1545"/>
      <c r="F241" s="1566"/>
      <c r="G241" s="347" t="s">
        <v>4514</v>
      </c>
      <c r="H241" s="349" t="s">
        <v>4422</v>
      </c>
      <c r="I241" s="347" t="s">
        <v>4420</v>
      </c>
      <c r="J241" s="1243" t="s">
        <v>5011</v>
      </c>
      <c r="K241" s="1241" t="s">
        <v>1175</v>
      </c>
      <c r="L241" s="1245" t="s">
        <v>4934</v>
      </c>
      <c r="M241" s="349" t="str">
        <f>VLOOKUP(L241,CódigosRetorno!$A$1:$B$1773,2,FALSE)</f>
        <v>El dato ingresado como atributo @listName es incorrecto.</v>
      </c>
      <c r="N241" s="348" t="s">
        <v>475</v>
      </c>
      <c r="O241" s="360" t="s">
        <v>185</v>
      </c>
      <c r="P241" s="1357"/>
    </row>
    <row r="242" spans="1:16" ht="48" x14ac:dyDescent="0.25">
      <c r="A242" s="1357"/>
      <c r="B242" s="1542"/>
      <c r="C242" s="1544"/>
      <c r="D242" s="1545"/>
      <c r="E242" s="1545"/>
      <c r="F242" s="1567"/>
      <c r="G242" s="347" t="s">
        <v>4515</v>
      </c>
      <c r="H242" s="349" t="s">
        <v>4424</v>
      </c>
      <c r="I242" s="347" t="s">
        <v>4420</v>
      </c>
      <c r="J242" s="349" t="s">
        <v>5012</v>
      </c>
      <c r="K242" s="358" t="s">
        <v>1175</v>
      </c>
      <c r="L242" s="356" t="s">
        <v>4935</v>
      </c>
      <c r="M242" s="349" t="str">
        <f>VLOOKUP(L242,CódigosRetorno!$A$1:$B$1773,2,FALSE)</f>
        <v>El dato ingresado como atributo @listURI es incorrecto.</v>
      </c>
      <c r="N242" s="348" t="s">
        <v>475</v>
      </c>
      <c r="O242" s="360" t="s">
        <v>185</v>
      </c>
      <c r="P242" s="1357"/>
    </row>
    <row r="243" spans="1:16" ht="36" x14ac:dyDescent="0.25">
      <c r="A243" s="1357"/>
      <c r="B243" s="1542"/>
      <c r="C243" s="1544"/>
      <c r="D243" s="1545"/>
      <c r="E243" s="1545"/>
      <c r="F243" s="347" t="s">
        <v>4505</v>
      </c>
      <c r="G243" s="348" t="s">
        <v>4506</v>
      </c>
      <c r="H243" s="349" t="s">
        <v>4516</v>
      </c>
      <c r="I243" s="347">
        <v>1</v>
      </c>
      <c r="J243" s="1279" t="s">
        <v>6515</v>
      </c>
      <c r="K243" s="358" t="s">
        <v>201</v>
      </c>
      <c r="L243" s="356" t="s">
        <v>4081</v>
      </c>
      <c r="M243" s="349" t="str">
        <f>VLOOKUP(L243,CódigosRetorno!$A$1:$B$1773,2,FALSE)</f>
        <v>El factor de cargo/descuento por linea no cumple con el formato establecido.</v>
      </c>
      <c r="N243" s="348" t="s">
        <v>475</v>
      </c>
      <c r="O243" s="360" t="s">
        <v>185</v>
      </c>
      <c r="P243" s="1357"/>
    </row>
    <row r="244" spans="1:16" ht="36" x14ac:dyDescent="0.25">
      <c r="A244" s="1357"/>
      <c r="B244" s="1542"/>
      <c r="C244" s="1544"/>
      <c r="D244" s="1545"/>
      <c r="E244" s="1545"/>
      <c r="F244" s="347" t="s">
        <v>12</v>
      </c>
      <c r="G244" s="348" t="s">
        <v>16</v>
      </c>
      <c r="H244" s="1568" t="s">
        <v>4517</v>
      </c>
      <c r="I244" s="1565">
        <v>1</v>
      </c>
      <c r="J244" s="1279" t="s">
        <v>6539</v>
      </c>
      <c r="K244" s="358" t="s">
        <v>201</v>
      </c>
      <c r="L244" s="356" t="s">
        <v>3627</v>
      </c>
      <c r="M244" s="349" t="str">
        <f>VLOOKUP(L244,CódigosRetorno!$A$1:$B$1773,2,FALSE)</f>
        <v>El formato ingresado en el tag cac:InvoiceLine/cac:Allowancecharge/cbc:Amount no cumple con el formato establecido</v>
      </c>
      <c r="N244" s="348" t="s">
        <v>475</v>
      </c>
      <c r="O244" s="347" t="s">
        <v>185</v>
      </c>
      <c r="P244" s="1357"/>
    </row>
    <row r="245" spans="1:16" s="627" customFormat="1" ht="60" x14ac:dyDescent="0.25">
      <c r="A245" s="1357"/>
      <c r="B245" s="1542"/>
      <c r="C245" s="1544"/>
      <c r="D245" s="1545"/>
      <c r="E245" s="1545"/>
      <c r="F245" s="629"/>
      <c r="G245" s="628"/>
      <c r="H245" s="1570"/>
      <c r="I245" s="1567"/>
      <c r="J245" s="731" t="s">
        <v>6218</v>
      </c>
      <c r="K245" s="733" t="s">
        <v>1175</v>
      </c>
      <c r="L245" s="737" t="s">
        <v>6200</v>
      </c>
      <c r="M245" s="777" t="str">
        <f>VLOOKUP(L245,CódigosRetorno!$A$1:$B$1773,2,FALSE)</f>
        <v>El valor de cargo/descuento por ítem difiere de los importes consignados.</v>
      </c>
      <c r="N245" s="630" t="s">
        <v>475</v>
      </c>
      <c r="O245" s="1242" t="s">
        <v>185</v>
      </c>
      <c r="P245" s="1357"/>
    </row>
    <row r="246" spans="1:16" ht="36" x14ac:dyDescent="0.25">
      <c r="A246" s="1357"/>
      <c r="B246" s="1542"/>
      <c r="C246" s="1544"/>
      <c r="D246" s="1545"/>
      <c r="E246" s="1545"/>
      <c r="F246" s="347" t="s">
        <v>13</v>
      </c>
      <c r="G246" s="348" t="s">
        <v>2647</v>
      </c>
      <c r="H246" s="359" t="s">
        <v>4504</v>
      </c>
      <c r="I246" s="347">
        <v>1</v>
      </c>
      <c r="J246" s="1243" t="s">
        <v>5836</v>
      </c>
      <c r="K246" s="1241" t="s">
        <v>201</v>
      </c>
      <c r="L246" s="1245" t="s">
        <v>756</v>
      </c>
      <c r="M246" s="349" t="str">
        <f>VLOOKUP(L246,CódigosRetorno!$A$1:$B$1773,2,FALSE)</f>
        <v>La moneda debe ser la misma en todo el documento. Salvo las percepciones que sólo son en moneda nacional.</v>
      </c>
      <c r="N246" s="576" t="s">
        <v>475</v>
      </c>
      <c r="O246" s="347" t="s">
        <v>185</v>
      </c>
      <c r="P246" s="1357"/>
    </row>
    <row r="247" spans="1:16" ht="36" x14ac:dyDescent="0.25">
      <c r="A247" s="1357"/>
      <c r="B247" s="1542"/>
      <c r="C247" s="1544"/>
      <c r="D247" s="1545"/>
      <c r="E247" s="1545"/>
      <c r="F247" s="347" t="s">
        <v>12</v>
      </c>
      <c r="G247" s="348" t="s">
        <v>16</v>
      </c>
      <c r="H247" s="349" t="s">
        <v>4518</v>
      </c>
      <c r="I247" s="347">
        <v>1</v>
      </c>
      <c r="J247" s="1279" t="s">
        <v>6538</v>
      </c>
      <c r="K247" s="1241" t="s">
        <v>201</v>
      </c>
      <c r="L247" s="356" t="s">
        <v>4083</v>
      </c>
      <c r="M247" s="349" t="str">
        <f>VLOOKUP(L247,CódigosRetorno!$A$1:$B$1773,2,FALSE)</f>
        <v>El Monto base de cargo/descuento por linea no cumple con el formato establecido.</v>
      </c>
      <c r="N247" s="348" t="s">
        <v>475</v>
      </c>
      <c r="O247" s="347"/>
      <c r="P247" s="1357"/>
    </row>
    <row r="248" spans="1:16" ht="36" x14ac:dyDescent="0.25">
      <c r="A248" s="1357"/>
      <c r="B248" s="1542"/>
      <c r="C248" s="1544"/>
      <c r="D248" s="1545"/>
      <c r="E248" s="1545"/>
      <c r="F248" s="347" t="s">
        <v>13</v>
      </c>
      <c r="G248" s="348" t="s">
        <v>2647</v>
      </c>
      <c r="H248" s="359" t="s">
        <v>4504</v>
      </c>
      <c r="I248" s="347">
        <v>1</v>
      </c>
      <c r="J248" s="480" t="s">
        <v>5836</v>
      </c>
      <c r="K248" s="1241" t="s">
        <v>201</v>
      </c>
      <c r="L248" s="1233" t="s">
        <v>756</v>
      </c>
      <c r="M248" s="349" t="str">
        <f>VLOOKUP(L248,CódigosRetorno!$A$1:$B$1773,2,FALSE)</f>
        <v>La moneda debe ser la misma en todo el documento. Salvo las percepciones que sólo son en moneda nacional.</v>
      </c>
      <c r="N248" s="348"/>
      <c r="O248" s="347"/>
      <c r="P248" s="1357"/>
    </row>
    <row r="249" spans="1:16" x14ac:dyDescent="0.25">
      <c r="A249" s="1357"/>
      <c r="B249" s="277" t="s">
        <v>5658</v>
      </c>
      <c r="C249" s="277"/>
      <c r="D249" s="271"/>
      <c r="E249" s="271" t="s">
        <v>185</v>
      </c>
      <c r="F249" s="272" t="s">
        <v>185</v>
      </c>
      <c r="G249" s="272" t="s">
        <v>185</v>
      </c>
      <c r="H249" s="273" t="s">
        <v>185</v>
      </c>
      <c r="I249" s="272"/>
      <c r="J249" s="1250" t="s">
        <v>185</v>
      </c>
      <c r="K249" s="1251" t="s">
        <v>185</v>
      </c>
      <c r="L249" s="1252" t="s">
        <v>185</v>
      </c>
      <c r="M249" s="1250" t="s">
        <v>185</v>
      </c>
      <c r="N249" s="1251" t="s">
        <v>185</v>
      </c>
      <c r="O249" s="1253" t="s">
        <v>185</v>
      </c>
      <c r="P249" s="1357"/>
    </row>
    <row r="250" spans="1:16" x14ac:dyDescent="0.25">
      <c r="A250" s="1357"/>
      <c r="B250" s="1545">
        <f>B235+1</f>
        <v>35</v>
      </c>
      <c r="C250" s="1549" t="s">
        <v>4520</v>
      </c>
      <c r="D250" s="1542" t="s">
        <v>3</v>
      </c>
      <c r="E250" s="1547" t="s">
        <v>4</v>
      </c>
      <c r="F250" s="1547" t="s">
        <v>12</v>
      </c>
      <c r="G250" s="1547" t="s">
        <v>16</v>
      </c>
      <c r="H250" s="1548" t="s">
        <v>2928</v>
      </c>
      <c r="I250" s="1547">
        <v>1</v>
      </c>
      <c r="J250" s="1257" t="s">
        <v>6307</v>
      </c>
      <c r="K250" s="1272" t="s">
        <v>201</v>
      </c>
      <c r="L250" s="1273" t="s">
        <v>3629</v>
      </c>
      <c r="M250" s="447" t="s">
        <v>3630</v>
      </c>
      <c r="N250" s="446" t="s">
        <v>475</v>
      </c>
      <c r="O250" s="1242"/>
      <c r="P250" s="1357"/>
    </row>
    <row r="251" spans="1:16" s="442" customFormat="1" ht="36" x14ac:dyDescent="0.25">
      <c r="A251" s="1357"/>
      <c r="B251" s="1545"/>
      <c r="C251" s="1549"/>
      <c r="D251" s="1542"/>
      <c r="E251" s="1547"/>
      <c r="F251" s="1547"/>
      <c r="G251" s="1547"/>
      <c r="H251" s="1548"/>
      <c r="I251" s="1547"/>
      <c r="J251" s="1279" t="s">
        <v>6538</v>
      </c>
      <c r="K251" s="1241" t="s">
        <v>201</v>
      </c>
      <c r="L251" s="1245" t="s">
        <v>4242</v>
      </c>
      <c r="M251" s="444" t="str">
        <f>VLOOKUP(L251,CódigosRetorno!$A$1:$B$1773,2,FALSE)</f>
        <v>El dato ingresado en el monto total de impuestos no cumple con el formato establecido</v>
      </c>
      <c r="N251" s="443" t="s">
        <v>475</v>
      </c>
      <c r="O251" s="1242"/>
      <c r="P251" s="1357"/>
    </row>
    <row r="252" spans="1:16" ht="48" x14ac:dyDescent="0.25">
      <c r="A252" s="1357"/>
      <c r="B252" s="1545"/>
      <c r="C252" s="1549"/>
      <c r="D252" s="1542"/>
      <c r="E252" s="1547"/>
      <c r="F252" s="1547"/>
      <c r="G252" s="1547"/>
      <c r="H252" s="1548"/>
      <c r="I252" s="1547"/>
      <c r="J252" s="1257" t="s">
        <v>6336</v>
      </c>
      <c r="K252" s="1261" t="s">
        <v>1175</v>
      </c>
      <c r="L252" s="1259" t="s">
        <v>6316</v>
      </c>
      <c r="M252" s="349" t="str">
        <f>VLOOKUP(L252,CódigosRetorno!$A$1:$B$1773,2,FALSE)</f>
        <v>La sumatoria de impuestos globales no corresponde al monto total de impuestos.</v>
      </c>
      <c r="N252" s="348" t="s">
        <v>475</v>
      </c>
      <c r="O252" s="1242"/>
      <c r="P252" s="1357"/>
    </row>
    <row r="253" spans="1:16" ht="24" x14ac:dyDescent="0.25">
      <c r="A253" s="1357"/>
      <c r="B253" s="1545"/>
      <c r="C253" s="1549"/>
      <c r="D253" s="1542"/>
      <c r="E253" s="1547"/>
      <c r="F253" s="1547"/>
      <c r="G253" s="1547"/>
      <c r="H253" s="1548"/>
      <c r="I253" s="1547"/>
      <c r="J253" s="1257" t="s">
        <v>5948</v>
      </c>
      <c r="K253" s="348" t="s">
        <v>201</v>
      </c>
      <c r="L253" s="358" t="s">
        <v>4250</v>
      </c>
      <c r="M253" s="349" t="str">
        <f>VLOOKUP(L253,CódigosRetorno!$A$1:$B$1773,2,FALSE)</f>
        <v>El tag cac:TaxTotal no debe repetirse a nivel de totales</v>
      </c>
      <c r="N253" s="348" t="s">
        <v>475</v>
      </c>
      <c r="O253" s="1242"/>
      <c r="P253" s="1357"/>
    </row>
    <row r="254" spans="1:16" ht="36" x14ac:dyDescent="0.25">
      <c r="A254" s="1357"/>
      <c r="B254" s="1545"/>
      <c r="C254" s="1549"/>
      <c r="D254" s="1542"/>
      <c r="E254" s="1547"/>
      <c r="F254" s="347" t="s">
        <v>13</v>
      </c>
      <c r="G254" s="348" t="s">
        <v>2647</v>
      </c>
      <c r="H254" s="359" t="s">
        <v>4504</v>
      </c>
      <c r="I254" s="360">
        <v>1</v>
      </c>
      <c r="J254" s="502" t="s">
        <v>5836</v>
      </c>
      <c r="K254" s="1241" t="s">
        <v>201</v>
      </c>
      <c r="L254" s="1245" t="s">
        <v>756</v>
      </c>
      <c r="M254" s="349" t="str">
        <f>VLOOKUP(L254,CódigosRetorno!$A$1:$B$1773,2,FALSE)</f>
        <v>La moneda debe ser la misma en todo el documento. Salvo las percepciones que sólo son en moneda nacional.</v>
      </c>
      <c r="N254" s="576" t="s">
        <v>475</v>
      </c>
      <c r="O254" s="1242" t="s">
        <v>185</v>
      </c>
      <c r="P254" s="1357"/>
    </row>
    <row r="255" spans="1:16" ht="24" x14ac:dyDescent="0.25">
      <c r="A255" s="1357"/>
      <c r="B255" s="1542" t="s">
        <v>5652</v>
      </c>
      <c r="C255" s="1544" t="s">
        <v>4599</v>
      </c>
      <c r="D255" s="1542" t="s">
        <v>3</v>
      </c>
      <c r="E255" s="1542" t="s">
        <v>9</v>
      </c>
      <c r="F255" s="1542" t="s">
        <v>12</v>
      </c>
      <c r="G255" s="1545" t="s">
        <v>4597</v>
      </c>
      <c r="H255" s="1544" t="s">
        <v>5601</v>
      </c>
      <c r="I255" s="1542">
        <v>1</v>
      </c>
      <c r="J255" s="1285" t="s">
        <v>2613</v>
      </c>
      <c r="K255" s="358" t="s">
        <v>201</v>
      </c>
      <c r="L255" s="356" t="s">
        <v>2784</v>
      </c>
      <c r="M255" s="349" t="str">
        <f>VLOOKUP(L255,CódigosRetorno!$A$1:$B$1773,2,FALSE)</f>
        <v>El XML no contiene el tag o no existe información de total valor de venta globales</v>
      </c>
      <c r="N255" s="348" t="s">
        <v>475</v>
      </c>
      <c r="O255" s="1234" t="s">
        <v>185</v>
      </c>
      <c r="P255" s="1357"/>
    </row>
    <row r="256" spans="1:16" ht="36" x14ac:dyDescent="0.25">
      <c r="A256" s="1357"/>
      <c r="B256" s="1542"/>
      <c r="C256" s="1544"/>
      <c r="D256" s="1542"/>
      <c r="E256" s="1542"/>
      <c r="F256" s="1542"/>
      <c r="G256" s="1545"/>
      <c r="H256" s="1544"/>
      <c r="I256" s="1542"/>
      <c r="J256" s="1279" t="s">
        <v>6539</v>
      </c>
      <c r="K256" s="1241" t="s">
        <v>201</v>
      </c>
      <c r="L256" s="1245" t="s">
        <v>4212</v>
      </c>
      <c r="M256" s="349" t="str">
        <f>VLOOKUP(L256,CódigosRetorno!$A$1:$B$1773,2,FALSE)</f>
        <v>El dato ingresado en el total valor de venta globales no cumple con el formato establecido</v>
      </c>
      <c r="N256" s="348" t="s">
        <v>475</v>
      </c>
      <c r="O256" s="1234" t="s">
        <v>185</v>
      </c>
      <c r="P256" s="1357"/>
    </row>
    <row r="257" spans="1:16" s="749" customFormat="1" ht="36" x14ac:dyDescent="0.25">
      <c r="A257" s="1357"/>
      <c r="B257" s="1542"/>
      <c r="C257" s="1544"/>
      <c r="D257" s="1542"/>
      <c r="E257" s="1542"/>
      <c r="F257" s="1542"/>
      <c r="G257" s="1545"/>
      <c r="H257" s="1544"/>
      <c r="I257" s="1542"/>
      <c r="J257" s="1266" t="s">
        <v>6312</v>
      </c>
      <c r="K257" s="1274" t="s">
        <v>201</v>
      </c>
      <c r="L257" s="1267" t="s">
        <v>4281</v>
      </c>
      <c r="M257" s="801" t="s">
        <v>4282</v>
      </c>
      <c r="N257" s="1170" t="s">
        <v>475</v>
      </c>
      <c r="O257" s="1234" t="s">
        <v>185</v>
      </c>
      <c r="P257" s="1357"/>
    </row>
    <row r="258" spans="1:16" s="749" customFormat="1" ht="48" x14ac:dyDescent="0.25">
      <c r="A258" s="1357"/>
      <c r="B258" s="1542"/>
      <c r="C258" s="1544"/>
      <c r="D258" s="1542"/>
      <c r="E258" s="1542"/>
      <c r="F258" s="1542"/>
      <c r="G258" s="1545"/>
      <c r="H258" s="1544"/>
      <c r="I258" s="1542"/>
      <c r="J258" s="1279" t="s">
        <v>6447</v>
      </c>
      <c r="K258" s="1261" t="s">
        <v>1175</v>
      </c>
      <c r="L258" s="1259" t="s">
        <v>6303</v>
      </c>
      <c r="M258" s="801" t="s">
        <v>4282</v>
      </c>
      <c r="N258" s="1170" t="s">
        <v>475</v>
      </c>
      <c r="O258" s="1234" t="s">
        <v>185</v>
      </c>
      <c r="P258" s="1357"/>
    </row>
    <row r="259" spans="1:16" ht="48" x14ac:dyDescent="0.25">
      <c r="A259" s="1357"/>
      <c r="B259" s="1542"/>
      <c r="C259" s="1544"/>
      <c r="D259" s="1542"/>
      <c r="E259" s="1542"/>
      <c r="F259" s="1542"/>
      <c r="G259" s="1545"/>
      <c r="H259" s="1544"/>
      <c r="I259" s="1542"/>
      <c r="J259" s="804" t="s">
        <v>4521</v>
      </c>
      <c r="K259" s="1269" t="s">
        <v>201</v>
      </c>
      <c r="L259" s="1267" t="s">
        <v>4091</v>
      </c>
      <c r="M259" s="349" t="str">
        <f>VLOOKUP(L259,CódigosRetorno!$A$1:$B$1773,2,FALSE)</f>
        <v>La sumatoria del total valor de venta - operaciones gratuitas de línea no corresponden al total</v>
      </c>
      <c r="N259" s="348" t="s">
        <v>475</v>
      </c>
      <c r="O259" s="1247" t="s">
        <v>185</v>
      </c>
      <c r="P259" s="1357"/>
    </row>
    <row r="260" spans="1:16" s="800" customFormat="1" ht="48" x14ac:dyDescent="0.25">
      <c r="A260" s="1357"/>
      <c r="B260" s="1542"/>
      <c r="C260" s="1544"/>
      <c r="D260" s="1542"/>
      <c r="E260" s="1542"/>
      <c r="F260" s="1542"/>
      <c r="G260" s="1545"/>
      <c r="H260" s="1544"/>
      <c r="I260" s="1542"/>
      <c r="J260" s="1266" t="s">
        <v>6314</v>
      </c>
      <c r="K260" s="1269" t="s">
        <v>201</v>
      </c>
      <c r="L260" s="1267" t="s">
        <v>4285</v>
      </c>
      <c r="M260" s="803" t="str">
        <f>VLOOKUP(L260,CódigosRetorno!$A$1:$B$1773,2,FALSE)</f>
        <v>La sumatoria del total valor de venta - operaciones exoneradas de línea no corresponden al total</v>
      </c>
      <c r="N260" s="857" t="s">
        <v>475</v>
      </c>
      <c r="O260" s="1247" t="s">
        <v>185</v>
      </c>
      <c r="P260" s="1357"/>
    </row>
    <row r="261" spans="1:16" s="800" customFormat="1" ht="60" x14ac:dyDescent="0.25">
      <c r="A261" s="1357"/>
      <c r="B261" s="1542"/>
      <c r="C261" s="1544"/>
      <c r="D261" s="1542"/>
      <c r="E261" s="1542"/>
      <c r="F261" s="1542"/>
      <c r="G261" s="1545"/>
      <c r="H261" s="1544"/>
      <c r="I261" s="1542"/>
      <c r="J261" s="1279" t="s">
        <v>6533</v>
      </c>
      <c r="K261" s="1261" t="s">
        <v>1175</v>
      </c>
      <c r="L261" s="1259" t="s">
        <v>6309</v>
      </c>
      <c r="M261" s="803" t="str">
        <f>VLOOKUP(L261,CódigosRetorno!$A$1:$B$1773,2,FALSE)</f>
        <v>La sumatoria del total valor de venta - operaciones exoneradas de línea no corresponden al total</v>
      </c>
      <c r="N261" s="857" t="s">
        <v>475</v>
      </c>
      <c r="O261" s="1247" t="s">
        <v>185</v>
      </c>
      <c r="P261" s="1357"/>
    </row>
    <row r="262" spans="1:16" s="802" customFormat="1" ht="48" x14ac:dyDescent="0.25">
      <c r="A262" s="1357"/>
      <c r="B262" s="1542"/>
      <c r="C262" s="1544"/>
      <c r="D262" s="1542"/>
      <c r="E262" s="1542"/>
      <c r="F262" s="1542"/>
      <c r="G262" s="1545"/>
      <c r="H262" s="1544"/>
      <c r="I262" s="1542"/>
      <c r="J262" s="1266" t="s">
        <v>6313</v>
      </c>
      <c r="K262" s="1269" t="s">
        <v>201</v>
      </c>
      <c r="L262" s="1267" t="s">
        <v>4283</v>
      </c>
      <c r="M262" s="807" t="str">
        <f>VLOOKUP(L262,CódigosRetorno!$A$1:$B$1773,2,FALSE)</f>
        <v>La sumatoria del total valor de venta - operaciones inafectas de línea no corresponden al total</v>
      </c>
      <c r="N262" s="857" t="s">
        <v>475</v>
      </c>
      <c r="O262" s="1247" t="s">
        <v>185</v>
      </c>
      <c r="P262" s="1357"/>
    </row>
    <row r="263" spans="1:16" s="1161" customFormat="1" ht="60" x14ac:dyDescent="0.25">
      <c r="A263" s="1357"/>
      <c r="B263" s="1542"/>
      <c r="C263" s="1544"/>
      <c r="D263" s="1542"/>
      <c r="E263" s="1542"/>
      <c r="F263" s="1542"/>
      <c r="G263" s="1545"/>
      <c r="H263" s="1544"/>
      <c r="I263" s="1542"/>
      <c r="J263" s="1279" t="s">
        <v>6830</v>
      </c>
      <c r="K263" s="1280" t="s">
        <v>1175</v>
      </c>
      <c r="L263" s="1281" t="s">
        <v>6304</v>
      </c>
      <c r="M263" s="1279" t="str">
        <f>VLOOKUP(L263,CódigosRetorno!$A$1:$B$1779,2,FALSE)</f>
        <v>La sumatoria del total valor de venta - operaciones inafectas de línea no corresponden al total</v>
      </c>
      <c r="N263" s="1163" t="s">
        <v>475</v>
      </c>
      <c r="O263" s="1166" t="s">
        <v>185</v>
      </c>
      <c r="P263" s="1357"/>
    </row>
    <row r="264" spans="1:16" ht="48" x14ac:dyDescent="0.25">
      <c r="A264" s="1357"/>
      <c r="B264" s="1542"/>
      <c r="C264" s="1544"/>
      <c r="D264" s="1542"/>
      <c r="E264" s="1542"/>
      <c r="F264" s="1542"/>
      <c r="G264" s="1545"/>
      <c r="H264" s="1544"/>
      <c r="I264" s="1542"/>
      <c r="J264" s="1266" t="s">
        <v>4600</v>
      </c>
      <c r="K264" s="1269" t="s">
        <v>1175</v>
      </c>
      <c r="L264" s="1267" t="s">
        <v>1420</v>
      </c>
      <c r="M264" s="349" t="str">
        <f>VLOOKUP(L264,CódigosRetorno!$A$1:$B$1773,2,FALSE)</f>
        <v>El total valor venta neta de oper. inafectas IGV debe ser mayor a 0.00 o debe existir oper. inafectas onerosas o de export.</v>
      </c>
      <c r="N264" s="857" t="s">
        <v>475</v>
      </c>
      <c r="O264" s="860" t="s">
        <v>185</v>
      </c>
      <c r="P264" s="1357"/>
    </row>
    <row r="265" spans="1:16" ht="48" x14ac:dyDescent="0.25">
      <c r="A265" s="1357"/>
      <c r="B265" s="1542"/>
      <c r="C265" s="1544"/>
      <c r="D265" s="1542"/>
      <c r="E265" s="1542"/>
      <c r="F265" s="1542"/>
      <c r="G265" s="1545"/>
      <c r="H265" s="1544"/>
      <c r="I265" s="1542"/>
      <c r="J265" s="1266" t="s">
        <v>4601</v>
      </c>
      <c r="K265" s="1267" t="s">
        <v>1175</v>
      </c>
      <c r="L265" s="1268" t="s">
        <v>1419</v>
      </c>
      <c r="M265" s="349" t="str">
        <f>VLOOKUP(L265,CódigosRetorno!$A$1:$B$1773,2,FALSE)</f>
        <v>El total valor venta neta de oper. exoneradas IGV debe ser mayor a 0.00 o debe existir oper. exoneradas</v>
      </c>
      <c r="N265" s="348" t="s">
        <v>475</v>
      </c>
      <c r="O265" s="1242" t="s">
        <v>185</v>
      </c>
      <c r="P265" s="1357"/>
    </row>
    <row r="266" spans="1:16" ht="36" x14ac:dyDescent="0.25">
      <c r="A266" s="1357"/>
      <c r="B266" s="1542"/>
      <c r="C266" s="1544"/>
      <c r="D266" s="1542"/>
      <c r="E266" s="1542"/>
      <c r="F266" s="1542"/>
      <c r="G266" s="1545"/>
      <c r="H266" s="1544"/>
      <c r="I266" s="1542"/>
      <c r="J266" s="581" t="s">
        <v>6233</v>
      </c>
      <c r="K266" s="358" t="s">
        <v>1175</v>
      </c>
      <c r="L266" s="356" t="s">
        <v>1414</v>
      </c>
      <c r="M266" s="349" t="str">
        <f>VLOOKUP(L266,CódigosRetorno!$A$1:$B$1773,2,FALSE)</f>
        <v>Si se utiliza la leyenda con código 2001, el total de operaciones exoneradas debe ser mayor a 0.00</v>
      </c>
      <c r="N266" s="348" t="s">
        <v>475</v>
      </c>
      <c r="O266" s="1242" t="s">
        <v>5680</v>
      </c>
      <c r="P266" s="1357"/>
    </row>
    <row r="267" spans="1:16" ht="36" x14ac:dyDescent="0.25">
      <c r="A267" s="1357"/>
      <c r="B267" s="1542"/>
      <c r="C267" s="1544"/>
      <c r="D267" s="1542"/>
      <c r="E267" s="1542"/>
      <c r="F267" s="1542"/>
      <c r="G267" s="1545"/>
      <c r="H267" s="1544"/>
      <c r="I267" s="1542"/>
      <c r="J267" s="581" t="s">
        <v>6232</v>
      </c>
      <c r="K267" s="358" t="s">
        <v>1175</v>
      </c>
      <c r="L267" s="356" t="s">
        <v>1413</v>
      </c>
      <c r="M267" s="349" t="str">
        <f>VLOOKUP(L267,CódigosRetorno!$A$1:$B$1773,2,FALSE)</f>
        <v>Si se utiliza la leyenda con código 2002, el total de operaciones exoneradas debe ser mayor a 0.00</v>
      </c>
      <c r="N267" s="348" t="s">
        <v>475</v>
      </c>
      <c r="O267" s="1168" t="s">
        <v>5680</v>
      </c>
      <c r="P267" s="1357"/>
    </row>
    <row r="268" spans="1:16" ht="36" x14ac:dyDescent="0.25">
      <c r="A268" s="1357"/>
      <c r="B268" s="1542"/>
      <c r="C268" s="1544"/>
      <c r="D268" s="1542"/>
      <c r="E268" s="1542"/>
      <c r="F268" s="1542"/>
      <c r="G268" s="1545"/>
      <c r="H268" s="1544"/>
      <c r="I268" s="1542"/>
      <c r="J268" s="1243" t="s">
        <v>6231</v>
      </c>
      <c r="K268" s="1245" t="s">
        <v>1175</v>
      </c>
      <c r="L268" s="1246" t="s">
        <v>1412</v>
      </c>
      <c r="M268" s="349" t="str">
        <f>VLOOKUP(L268,CódigosRetorno!$A$1:$B$1773,2,FALSE)</f>
        <v>Si se utiliza la leyenda con código 2003, el total de operaciones exoneradas debe ser mayor a 0.00</v>
      </c>
      <c r="N268" s="348" t="s">
        <v>475</v>
      </c>
      <c r="O268" s="1168" t="s">
        <v>5680</v>
      </c>
      <c r="P268" s="1357"/>
    </row>
    <row r="269" spans="1:16" ht="36" x14ac:dyDescent="0.25">
      <c r="A269" s="1357"/>
      <c r="B269" s="1542"/>
      <c r="C269" s="1544"/>
      <c r="D269" s="1542"/>
      <c r="E269" s="1542"/>
      <c r="F269" s="1542"/>
      <c r="G269" s="1545"/>
      <c r="H269" s="1544"/>
      <c r="I269" s="1542"/>
      <c r="J269" s="1266" t="s">
        <v>5878</v>
      </c>
      <c r="K269" s="1267" t="s">
        <v>1175</v>
      </c>
      <c r="L269" s="1268" t="s">
        <v>4398</v>
      </c>
      <c r="M269" s="807" t="str">
        <f>VLOOKUP(L269,CódigosRetorno!$A$1:$B$1773,2,FALSE)</f>
        <v>Si se utiliza la leyenda con código 2007, el total de operaciones exoneradas debe ser mayor a 0.00</v>
      </c>
      <c r="N269" s="806" t="s">
        <v>475</v>
      </c>
      <c r="O269" s="1247" t="s">
        <v>185</v>
      </c>
      <c r="P269" s="1357"/>
    </row>
    <row r="270" spans="1:16" ht="36" x14ac:dyDescent="0.25">
      <c r="A270" s="1357"/>
      <c r="B270" s="1542"/>
      <c r="C270" s="1544"/>
      <c r="D270" s="1542"/>
      <c r="E270" s="1542"/>
      <c r="F270" s="1542"/>
      <c r="G270" s="1545"/>
      <c r="H270" s="1544"/>
      <c r="I270" s="1542"/>
      <c r="J270" s="553" t="s">
        <v>5879</v>
      </c>
      <c r="K270" s="1245" t="s">
        <v>1175</v>
      </c>
      <c r="L270" s="356" t="s">
        <v>4400</v>
      </c>
      <c r="M270" s="859" t="str">
        <f>VLOOKUP(L270,CódigosRetorno!$A$1:$B$1773,2,FALSE)</f>
        <v>Si se utiliza la leyenda con código 2008, el total de operaciones exoneradas debe ser mayor a 0.00</v>
      </c>
      <c r="N270" s="348" t="s">
        <v>475</v>
      </c>
      <c r="O270" s="1168" t="s">
        <v>5680</v>
      </c>
      <c r="P270" s="1357"/>
    </row>
    <row r="271" spans="1:16" ht="36" x14ac:dyDescent="0.25">
      <c r="A271" s="1357"/>
      <c r="B271" s="1542"/>
      <c r="C271" s="1544"/>
      <c r="D271" s="1542"/>
      <c r="E271" s="1542"/>
      <c r="F271" s="1542"/>
      <c r="G271" s="1545"/>
      <c r="H271" s="1544"/>
      <c r="I271" s="1542"/>
      <c r="J271" s="1266" t="s">
        <v>4607</v>
      </c>
      <c r="K271" s="1267" t="s">
        <v>201</v>
      </c>
      <c r="L271" s="1268" t="s">
        <v>1782</v>
      </c>
      <c r="M271" s="859" t="str">
        <f>VLOOKUP(L271,CódigosRetorno!$A$1:$B$1773,2,FALSE)</f>
        <v>Operacion gratuita,  debe consignar Total valor venta - operaciones gratuitas  mayor a cero</v>
      </c>
      <c r="N271" s="806" t="s">
        <v>475</v>
      </c>
      <c r="O271" s="347" t="s">
        <v>185</v>
      </c>
      <c r="P271" s="1357"/>
    </row>
    <row r="272" spans="1:16" ht="36" x14ac:dyDescent="0.25">
      <c r="A272" s="1357"/>
      <c r="B272" s="1542"/>
      <c r="C272" s="1544"/>
      <c r="D272" s="1542"/>
      <c r="E272" s="1542"/>
      <c r="F272" s="1542"/>
      <c r="G272" s="1545"/>
      <c r="H272" s="1544"/>
      <c r="I272" s="1542"/>
      <c r="J272" s="1266" t="s">
        <v>4608</v>
      </c>
      <c r="K272" s="1267" t="s">
        <v>201</v>
      </c>
      <c r="L272" s="1271" t="s">
        <v>2002</v>
      </c>
      <c r="M272" s="1243" t="str">
        <f>VLOOKUP(L272,CódigosRetorno!$A$1:$B$1773,2,FALSE)</f>
        <v>Si existe leyenda Transferencia Gratuita debe consignar Total Valor de Venta de Operaciones Gratuitas</v>
      </c>
      <c r="N272" s="1241" t="s">
        <v>475</v>
      </c>
      <c r="O272" s="1242" t="s">
        <v>185</v>
      </c>
      <c r="P272" s="1357"/>
    </row>
    <row r="273" spans="1:16" ht="36" x14ac:dyDescent="0.25">
      <c r="A273" s="1357"/>
      <c r="B273" s="1542"/>
      <c r="C273" s="1544"/>
      <c r="D273" s="1542"/>
      <c r="E273" s="1542"/>
      <c r="F273" s="347" t="s">
        <v>13</v>
      </c>
      <c r="G273" s="348" t="s">
        <v>2647</v>
      </c>
      <c r="H273" s="359" t="s">
        <v>4504</v>
      </c>
      <c r="I273" s="347">
        <v>1</v>
      </c>
      <c r="J273" s="1243" t="s">
        <v>5836</v>
      </c>
      <c r="K273" s="1241" t="s">
        <v>201</v>
      </c>
      <c r="L273" s="1245" t="s">
        <v>756</v>
      </c>
      <c r="M273" s="349" t="str">
        <f>VLOOKUP(L273,CódigosRetorno!$A$1:$B$1773,2,FALSE)</f>
        <v>La moneda debe ser la misma en todo el documento. Salvo las percepciones que sólo son en moneda nacional.</v>
      </c>
      <c r="N273" s="552" t="s">
        <v>475</v>
      </c>
      <c r="O273" s="347" t="s">
        <v>185</v>
      </c>
      <c r="P273" s="1357"/>
    </row>
    <row r="274" spans="1:16" ht="36" x14ac:dyDescent="0.25">
      <c r="A274" s="1357"/>
      <c r="B274" s="1542"/>
      <c r="C274" s="1544"/>
      <c r="D274" s="1542"/>
      <c r="E274" s="1542"/>
      <c r="F274" s="1542"/>
      <c r="G274" s="1545" t="s">
        <v>4522</v>
      </c>
      <c r="H274" s="1543" t="s">
        <v>5774</v>
      </c>
      <c r="I274" s="1542">
        <v>1</v>
      </c>
      <c r="J274" s="1279" t="s">
        <v>6539</v>
      </c>
      <c r="K274" s="1245" t="s">
        <v>201</v>
      </c>
      <c r="L274" s="1246" t="s">
        <v>2399</v>
      </c>
      <c r="M274" s="349" t="str">
        <f>VLOOKUP(L274,CódigosRetorno!$A$1:$B$1773,2,FALSE)</f>
        <v>El dato ingresado en TaxAmount no cumple con el formato establecido</v>
      </c>
      <c r="N274" s="348" t="s">
        <v>475</v>
      </c>
      <c r="O274" s="1247" t="s">
        <v>185</v>
      </c>
      <c r="P274" s="1357"/>
    </row>
    <row r="275" spans="1:16" ht="48" x14ac:dyDescent="0.25">
      <c r="A275" s="1357"/>
      <c r="B275" s="1542"/>
      <c r="C275" s="1544"/>
      <c r="D275" s="1542"/>
      <c r="E275" s="1542"/>
      <c r="F275" s="1542"/>
      <c r="G275" s="1545"/>
      <c r="H275" s="1543"/>
      <c r="I275" s="1542"/>
      <c r="J275" s="1243" t="s">
        <v>6143</v>
      </c>
      <c r="K275" s="1241" t="s">
        <v>201</v>
      </c>
      <c r="L275" s="1245" t="s">
        <v>2781</v>
      </c>
      <c r="M275" s="349" t="str">
        <f>VLOOKUP(L275,CódigosRetorno!$A$1:$B$1773,2,FALSE)</f>
        <v xml:space="preserve">El monto total del impuestos sobre el valor de venta de operaciones gratuitas/inafectas/exoneradas debe ser igual a 0.00 </v>
      </c>
      <c r="N275" s="348" t="s">
        <v>475</v>
      </c>
      <c r="O275" s="1247" t="s">
        <v>185</v>
      </c>
      <c r="P275" s="1357"/>
    </row>
    <row r="276" spans="1:16" ht="36" x14ac:dyDescent="0.25">
      <c r="A276" s="1357"/>
      <c r="B276" s="1542"/>
      <c r="C276" s="1544"/>
      <c r="D276" s="1542"/>
      <c r="E276" s="1542"/>
      <c r="F276" s="347" t="s">
        <v>13</v>
      </c>
      <c r="G276" s="348" t="s">
        <v>2647</v>
      </c>
      <c r="H276" s="359" t="s">
        <v>4504</v>
      </c>
      <c r="I276" s="347">
        <v>1</v>
      </c>
      <c r="J276" s="1243" t="s">
        <v>5836</v>
      </c>
      <c r="K276" s="479" t="s">
        <v>201</v>
      </c>
      <c r="L276" s="472" t="s">
        <v>756</v>
      </c>
      <c r="M276" s="349" t="str">
        <f>VLOOKUP(L276,CódigosRetorno!$A$1:$B$1773,2,FALSE)</f>
        <v>La moneda debe ser la misma en todo el documento. Salvo las percepciones que sólo son en moneda nacional.</v>
      </c>
      <c r="N276" s="552" t="s">
        <v>475</v>
      </c>
      <c r="O276" s="347" t="s">
        <v>185</v>
      </c>
      <c r="P276" s="1357"/>
    </row>
    <row r="277" spans="1:16" ht="24" x14ac:dyDescent="0.25">
      <c r="A277" s="1357"/>
      <c r="B277" s="1542"/>
      <c r="C277" s="1544"/>
      <c r="D277" s="1542"/>
      <c r="E277" s="1542"/>
      <c r="F277" s="1542" t="s">
        <v>44</v>
      </c>
      <c r="G277" s="1545" t="s">
        <v>2908</v>
      </c>
      <c r="H277" s="1544" t="s">
        <v>4609</v>
      </c>
      <c r="I277" s="1542">
        <v>1</v>
      </c>
      <c r="J277" s="349" t="s">
        <v>3119</v>
      </c>
      <c r="K277" s="348" t="s">
        <v>201</v>
      </c>
      <c r="L277" s="1232" t="s">
        <v>4095</v>
      </c>
      <c r="M277" s="349" t="str">
        <f>VLOOKUP(L277,CódigosRetorno!$A$1:$B$1773,2,FALSE)</f>
        <v>el XML no contiene el tag o no existe información de código de tributo.</v>
      </c>
      <c r="N277" s="348" t="s">
        <v>475</v>
      </c>
      <c r="O277" s="347" t="s">
        <v>185</v>
      </c>
      <c r="P277" s="1357"/>
    </row>
    <row r="278" spans="1:16" ht="24" x14ac:dyDescent="0.25">
      <c r="A278" s="1357"/>
      <c r="B278" s="1542"/>
      <c r="C278" s="1544"/>
      <c r="D278" s="1542"/>
      <c r="E278" s="1542"/>
      <c r="F278" s="1542"/>
      <c r="G278" s="1545"/>
      <c r="H278" s="1544"/>
      <c r="I278" s="1542"/>
      <c r="J278" s="1244" t="s">
        <v>4523</v>
      </c>
      <c r="K278" s="1245" t="s">
        <v>201</v>
      </c>
      <c r="L278" s="1246" t="s">
        <v>2788</v>
      </c>
      <c r="M278" s="349" t="str">
        <f>VLOOKUP(L278,CódigosRetorno!$A$1:$B$1773,2,FALSE)</f>
        <v>El dato ingresado como codigo de tributo global no corresponde al valor esperado.</v>
      </c>
      <c r="N278" s="348" t="s">
        <v>475</v>
      </c>
      <c r="O278" s="1242" t="s">
        <v>5678</v>
      </c>
      <c r="P278" s="1357"/>
    </row>
    <row r="279" spans="1:16" ht="24" x14ac:dyDescent="0.25">
      <c r="A279" s="1357"/>
      <c r="B279" s="1542"/>
      <c r="C279" s="1544"/>
      <c r="D279" s="1542"/>
      <c r="E279" s="1542"/>
      <c r="F279" s="1542"/>
      <c r="G279" s="1545"/>
      <c r="H279" s="1544"/>
      <c r="I279" s="1542"/>
      <c r="J279" s="1248" t="s">
        <v>4526</v>
      </c>
      <c r="K279" s="1246" t="s">
        <v>201</v>
      </c>
      <c r="L279" s="1246" t="s">
        <v>4322</v>
      </c>
      <c r="M279" s="349" t="str">
        <f>VLOOKUP(L279,CódigosRetorno!$A$1:$B$1773,2,FALSE)</f>
        <v>El código de tributo no debe repetirse a nivel de totales</v>
      </c>
      <c r="N279" s="348" t="s">
        <v>475</v>
      </c>
      <c r="O279" s="1239" t="s">
        <v>185</v>
      </c>
      <c r="P279" s="1357"/>
    </row>
    <row r="280" spans="1:16" ht="36" x14ac:dyDescent="0.25">
      <c r="A280" s="1357"/>
      <c r="B280" s="1542"/>
      <c r="C280" s="1544"/>
      <c r="D280" s="1542"/>
      <c r="E280" s="1542"/>
      <c r="F280" s="1542"/>
      <c r="G280" s="1545"/>
      <c r="H280" s="1544"/>
      <c r="I280" s="1542"/>
      <c r="J280" s="810" t="s">
        <v>6047</v>
      </c>
      <c r="K280" s="1267" t="s">
        <v>201</v>
      </c>
      <c r="L280" s="1268" t="s">
        <v>5008</v>
      </c>
      <c r="M280" s="807" t="str">
        <f>VLOOKUP(L280,CódigosRetorno!$A$1:$B$1773,2,FALSE)</f>
        <v>El dato ingresado como codigo de tributo global es invalido para tipo de operación.</v>
      </c>
      <c r="N280" s="806" t="s">
        <v>475</v>
      </c>
      <c r="O280" s="561" t="s">
        <v>185</v>
      </c>
      <c r="P280" s="1357"/>
    </row>
    <row r="281" spans="1:16" ht="48" x14ac:dyDescent="0.25">
      <c r="A281" s="1357"/>
      <c r="B281" s="1542"/>
      <c r="C281" s="1544"/>
      <c r="D281" s="1542"/>
      <c r="E281" s="1542"/>
      <c r="F281" s="1542"/>
      <c r="G281" s="1545"/>
      <c r="H281" s="1544"/>
      <c r="I281" s="1542"/>
      <c r="J281" s="1243" t="s">
        <v>6040</v>
      </c>
      <c r="K281" s="1245" t="s">
        <v>201</v>
      </c>
      <c r="L281" s="1246" t="s">
        <v>5008</v>
      </c>
      <c r="M281" s="349" t="str">
        <f>VLOOKUP(L281,CódigosRetorno!$A$1:$B$1773,2,FALSE)</f>
        <v>El dato ingresado como codigo de tributo global es invalido para tipo de operación.</v>
      </c>
      <c r="N281" s="348" t="s">
        <v>475</v>
      </c>
      <c r="O281" s="360" t="s">
        <v>185</v>
      </c>
      <c r="P281" s="1357"/>
    </row>
    <row r="282" spans="1:16" ht="24" x14ac:dyDescent="0.25">
      <c r="A282" s="1357"/>
      <c r="B282" s="1542"/>
      <c r="C282" s="1544"/>
      <c r="D282" s="1542"/>
      <c r="E282" s="1542" t="s">
        <v>9</v>
      </c>
      <c r="F282" s="1542"/>
      <c r="G282" s="347" t="s">
        <v>4508</v>
      </c>
      <c r="H282" s="349" t="s">
        <v>4436</v>
      </c>
      <c r="I282" s="347" t="s">
        <v>4420</v>
      </c>
      <c r="J282" s="1243" t="s">
        <v>5007</v>
      </c>
      <c r="K282" s="1241" t="s">
        <v>1175</v>
      </c>
      <c r="L282" s="1245" t="s">
        <v>4939</v>
      </c>
      <c r="M282" s="349" t="str">
        <f>VLOOKUP(L282,CódigosRetorno!$A$1:$B$1773,2,FALSE)</f>
        <v>El dato ingresado como atributo @schemeName es incorrecto.</v>
      </c>
      <c r="N282" s="348" t="s">
        <v>475</v>
      </c>
      <c r="O282" s="360" t="s">
        <v>185</v>
      </c>
      <c r="P282" s="1357"/>
    </row>
    <row r="283" spans="1:16" ht="24" x14ac:dyDescent="0.25">
      <c r="A283" s="1357"/>
      <c r="B283" s="1542"/>
      <c r="C283" s="1544"/>
      <c r="D283" s="1542"/>
      <c r="E283" s="1542"/>
      <c r="F283" s="1542"/>
      <c r="G283" s="347" t="s">
        <v>4418</v>
      </c>
      <c r="H283" s="349" t="s">
        <v>4437</v>
      </c>
      <c r="I283" s="347" t="s">
        <v>4420</v>
      </c>
      <c r="J283" s="1243" t="s">
        <v>4931</v>
      </c>
      <c r="K283" s="1241" t="s">
        <v>1175</v>
      </c>
      <c r="L283" s="1245" t="s">
        <v>4940</v>
      </c>
      <c r="M283" s="349" t="str">
        <f>VLOOKUP(L283,CódigosRetorno!$A$1:$B$1773,2,FALSE)</f>
        <v>El dato ingresado como atributo @schemeAgencyName es incorrecto.</v>
      </c>
      <c r="N283" s="348" t="s">
        <v>475</v>
      </c>
      <c r="O283" s="360" t="s">
        <v>185</v>
      </c>
      <c r="P283" s="1357"/>
    </row>
    <row r="284" spans="1:16" ht="48" x14ac:dyDescent="0.25">
      <c r="A284" s="1357"/>
      <c r="B284" s="1542"/>
      <c r="C284" s="1544"/>
      <c r="D284" s="1542"/>
      <c r="E284" s="1542"/>
      <c r="F284" s="1542"/>
      <c r="G284" s="347" t="s">
        <v>5009</v>
      </c>
      <c r="H284" s="359" t="s">
        <v>4439</v>
      </c>
      <c r="I284" s="347" t="s">
        <v>4420</v>
      </c>
      <c r="J284" s="1243" t="s">
        <v>5010</v>
      </c>
      <c r="K284" s="1259" t="s">
        <v>1175</v>
      </c>
      <c r="L284" s="1260" t="s">
        <v>4941</v>
      </c>
      <c r="M284" s="349" t="str">
        <f>VLOOKUP(L284,CódigosRetorno!$A$1:$B$1773,2,FALSE)</f>
        <v>El dato ingresado como atributo @schemeURI es incorrecto.</v>
      </c>
      <c r="N284" s="348" t="s">
        <v>475</v>
      </c>
      <c r="O284" s="360" t="s">
        <v>185</v>
      </c>
      <c r="P284" s="1357"/>
    </row>
    <row r="285" spans="1:16" ht="24" x14ac:dyDescent="0.25">
      <c r="A285" s="1357"/>
      <c r="B285" s="1542"/>
      <c r="C285" s="1544"/>
      <c r="D285" s="1542"/>
      <c r="E285" s="1542" t="s">
        <v>4</v>
      </c>
      <c r="F285" s="1542" t="s">
        <v>46</v>
      </c>
      <c r="G285" s="1545" t="s">
        <v>2908</v>
      </c>
      <c r="H285" s="1543" t="s">
        <v>4524</v>
      </c>
      <c r="I285" s="1542">
        <v>1</v>
      </c>
      <c r="J285" s="1243" t="s">
        <v>3119</v>
      </c>
      <c r="K285" s="1245" t="s">
        <v>201</v>
      </c>
      <c r="L285" s="1246" t="s">
        <v>2393</v>
      </c>
      <c r="M285" s="349" t="str">
        <f>VLOOKUP(L285,CódigosRetorno!$A$1:$B$1773,2,FALSE)</f>
        <v>El XML no contiene el tag TaxScheme Name de impuestos globales</v>
      </c>
      <c r="N285" s="348" t="s">
        <v>475</v>
      </c>
      <c r="O285" s="347" t="s">
        <v>185</v>
      </c>
      <c r="P285" s="1357"/>
    </row>
    <row r="286" spans="1:16" ht="24" x14ac:dyDescent="0.25">
      <c r="A286" s="1357"/>
      <c r="B286" s="1542"/>
      <c r="C286" s="1544"/>
      <c r="D286" s="1542"/>
      <c r="E286" s="1542"/>
      <c r="F286" s="1542"/>
      <c r="G286" s="1545"/>
      <c r="H286" s="1543"/>
      <c r="I286" s="1542"/>
      <c r="J286" s="1244" t="s">
        <v>6172</v>
      </c>
      <c r="K286" s="358" t="s">
        <v>201</v>
      </c>
      <c r="L286" s="356" t="s">
        <v>3642</v>
      </c>
      <c r="M286" s="1244" t="s">
        <v>6172</v>
      </c>
      <c r="N286" s="348" t="s">
        <v>475</v>
      </c>
      <c r="O286" s="554" t="s">
        <v>5678</v>
      </c>
      <c r="P286" s="1357"/>
    </row>
    <row r="287" spans="1:16" ht="24" x14ac:dyDescent="0.25">
      <c r="A287" s="1357"/>
      <c r="B287" s="1542"/>
      <c r="C287" s="1544"/>
      <c r="D287" s="1542"/>
      <c r="E287" s="1542"/>
      <c r="F287" s="1542" t="s">
        <v>13</v>
      </c>
      <c r="G287" s="1545" t="s">
        <v>2908</v>
      </c>
      <c r="H287" s="1543" t="s">
        <v>4615</v>
      </c>
      <c r="I287" s="1542">
        <v>1</v>
      </c>
      <c r="J287" s="349" t="s">
        <v>3119</v>
      </c>
      <c r="K287" s="358" t="s">
        <v>201</v>
      </c>
      <c r="L287" s="356" t="s">
        <v>2395</v>
      </c>
      <c r="M287" s="349" t="str">
        <f>VLOOKUP(L287,CódigosRetorno!$A$1:$B$1773,2,FALSE)</f>
        <v>El XML no contiene el tag código de tributo internacional de impuestos globales</v>
      </c>
      <c r="N287" s="552" t="s">
        <v>475</v>
      </c>
      <c r="O287" s="347" t="s">
        <v>185</v>
      </c>
      <c r="P287" s="1357"/>
    </row>
    <row r="288" spans="1:16" ht="36" x14ac:dyDescent="0.25">
      <c r="A288" s="1357"/>
      <c r="B288" s="1542"/>
      <c r="C288" s="1544"/>
      <c r="D288" s="1542"/>
      <c r="E288" s="1542"/>
      <c r="F288" s="1542"/>
      <c r="G288" s="1545"/>
      <c r="H288" s="1543"/>
      <c r="I288" s="1542"/>
      <c r="J288" s="1244" t="s">
        <v>6170</v>
      </c>
      <c r="K288" s="358" t="s">
        <v>201</v>
      </c>
      <c r="L288" s="356" t="s">
        <v>3638</v>
      </c>
      <c r="M288" s="349" t="str">
        <f>VLOOKUP(L288,CódigosRetorno!$A$1:$B$1773,2,FALSE)</f>
        <v>El valor del tag codigo de tributo internacional no corresponde al esperado.</v>
      </c>
      <c r="N288" s="552" t="s">
        <v>475</v>
      </c>
      <c r="O288" s="554" t="s">
        <v>5678</v>
      </c>
      <c r="P288" s="1357"/>
    </row>
    <row r="289" spans="1:16" ht="36" x14ac:dyDescent="0.25">
      <c r="A289" s="1357"/>
      <c r="B289" s="1542">
        <v>39</v>
      </c>
      <c r="C289" s="1544" t="s">
        <v>5864</v>
      </c>
      <c r="D289" s="1542" t="s">
        <v>3</v>
      </c>
      <c r="E289" s="1542" t="s">
        <v>9</v>
      </c>
      <c r="F289" s="1542" t="s">
        <v>12</v>
      </c>
      <c r="G289" s="1545" t="s">
        <v>4597</v>
      </c>
      <c r="H289" s="1544" t="s">
        <v>5601</v>
      </c>
      <c r="I289" s="1542">
        <v>1</v>
      </c>
      <c r="J289" s="1279" t="s">
        <v>6539</v>
      </c>
      <c r="K289" s="1241" t="s">
        <v>201</v>
      </c>
      <c r="L289" s="1245" t="s">
        <v>4212</v>
      </c>
      <c r="M289" s="349" t="str">
        <f>VLOOKUP(L289,CódigosRetorno!$A$1:$B$1773,2,FALSE)</f>
        <v>El dato ingresado en el total valor de venta globales no cumple con el formato establecido</v>
      </c>
      <c r="N289" s="552" t="s">
        <v>475</v>
      </c>
      <c r="O289" s="1242" t="s">
        <v>185</v>
      </c>
      <c r="P289" s="1357"/>
    </row>
    <row r="290" spans="1:16" s="805" customFormat="1" ht="48" x14ac:dyDescent="0.25">
      <c r="A290" s="1357"/>
      <c r="B290" s="1542"/>
      <c r="C290" s="1544"/>
      <c r="D290" s="1542"/>
      <c r="E290" s="1542"/>
      <c r="F290" s="1542"/>
      <c r="G290" s="1545"/>
      <c r="H290" s="1544"/>
      <c r="I290" s="1542"/>
      <c r="J290" s="1266" t="s">
        <v>4521</v>
      </c>
      <c r="K290" s="1269" t="s">
        <v>201</v>
      </c>
      <c r="L290" s="1267" t="s">
        <v>4091</v>
      </c>
      <c r="M290" s="1266" t="str">
        <f>VLOOKUP(L290,CódigosRetorno!$A$1:$B$1773,2,FALSE)</f>
        <v>La sumatoria del total valor de venta - operaciones gratuitas de línea no corresponden al total</v>
      </c>
      <c r="N290" s="814" t="s">
        <v>475</v>
      </c>
      <c r="O290" s="815" t="s">
        <v>185</v>
      </c>
      <c r="P290" s="1357"/>
    </row>
    <row r="291" spans="1:16" s="805" customFormat="1" ht="48" x14ac:dyDescent="0.25">
      <c r="A291" s="1357"/>
      <c r="B291" s="1542"/>
      <c r="C291" s="1544"/>
      <c r="D291" s="1542"/>
      <c r="E291" s="1542"/>
      <c r="F291" s="1542"/>
      <c r="G291" s="1545"/>
      <c r="H291" s="1544"/>
      <c r="I291" s="1542"/>
      <c r="J291" s="1257" t="s">
        <v>5867</v>
      </c>
      <c r="K291" s="1261" t="s">
        <v>1175</v>
      </c>
      <c r="L291" s="1259" t="s">
        <v>6310</v>
      </c>
      <c r="M291" s="1257" t="str">
        <f>VLOOKUP(L291,CódigosRetorno!$A$1:$B$1773,2,FALSE)</f>
        <v>La sumatoria del total valor de venta - operaciones gratuitas de línea no corresponden al total</v>
      </c>
      <c r="N291" s="814" t="s">
        <v>475</v>
      </c>
      <c r="O291" s="815" t="s">
        <v>185</v>
      </c>
      <c r="P291" s="1357"/>
    </row>
    <row r="292" spans="1:16" ht="60" x14ac:dyDescent="0.25">
      <c r="A292" s="1357"/>
      <c r="B292" s="1542"/>
      <c r="C292" s="1544"/>
      <c r="D292" s="1542"/>
      <c r="E292" s="1542"/>
      <c r="F292" s="1542"/>
      <c r="G292" s="1545"/>
      <c r="H292" s="1544"/>
      <c r="I292" s="1542"/>
      <c r="J292" s="1279" t="s">
        <v>6567</v>
      </c>
      <c r="K292" s="1245" t="s">
        <v>201</v>
      </c>
      <c r="L292" s="1246" t="s">
        <v>1782</v>
      </c>
      <c r="M292" s="349" t="str">
        <f>VLOOKUP(L292,CódigosRetorno!$A$1:$B$1773,2,FALSE)</f>
        <v>Operacion gratuita,  debe consignar Total valor venta - operaciones gratuitas  mayor a cero</v>
      </c>
      <c r="N292" s="552" t="s">
        <v>475</v>
      </c>
      <c r="O292" s="347" t="s">
        <v>185</v>
      </c>
      <c r="P292" s="1357"/>
    </row>
    <row r="293" spans="1:16" ht="36" x14ac:dyDescent="0.25">
      <c r="A293" s="1357"/>
      <c r="B293" s="1542"/>
      <c r="C293" s="1544"/>
      <c r="D293" s="1542"/>
      <c r="E293" s="1542"/>
      <c r="F293" s="1542"/>
      <c r="G293" s="1545"/>
      <c r="H293" s="1544"/>
      <c r="I293" s="1542"/>
      <c r="J293" s="542" t="s">
        <v>5996</v>
      </c>
      <c r="K293" s="1245" t="s">
        <v>201</v>
      </c>
      <c r="L293" s="1232" t="s">
        <v>2002</v>
      </c>
      <c r="M293" s="349" t="str">
        <f>VLOOKUP(L293,CódigosRetorno!$A$1:$B$1773,2,FALSE)</f>
        <v>Si existe leyenda Transferencia Gratuita debe consignar Total Valor de Venta de Operaciones Gratuitas</v>
      </c>
      <c r="N293" s="552" t="s">
        <v>475</v>
      </c>
      <c r="O293" s="347" t="s">
        <v>185</v>
      </c>
      <c r="P293" s="1357"/>
    </row>
    <row r="294" spans="1:16" ht="36" x14ac:dyDescent="0.25">
      <c r="A294" s="1357"/>
      <c r="B294" s="1542"/>
      <c r="C294" s="1544"/>
      <c r="D294" s="1542"/>
      <c r="E294" s="1542"/>
      <c r="F294" s="347" t="s">
        <v>13</v>
      </c>
      <c r="G294" s="348" t="s">
        <v>2647</v>
      </c>
      <c r="H294" s="359" t="s">
        <v>4504</v>
      </c>
      <c r="I294" s="347">
        <v>1</v>
      </c>
      <c r="J294" s="480" t="s">
        <v>5836</v>
      </c>
      <c r="K294" s="1241" t="s">
        <v>201</v>
      </c>
      <c r="L294" s="1245" t="s">
        <v>756</v>
      </c>
      <c r="M294" s="349" t="str">
        <f>VLOOKUP(L294,CódigosRetorno!$A$1:$B$1773,2,FALSE)</f>
        <v>La moneda debe ser la misma en todo el documento. Salvo las percepciones que sólo son en moneda nacional.</v>
      </c>
      <c r="N294" s="552" t="s">
        <v>475</v>
      </c>
      <c r="O294" s="1242" t="s">
        <v>185</v>
      </c>
      <c r="P294" s="1357"/>
    </row>
    <row r="295" spans="1:16" ht="36" x14ac:dyDescent="0.25">
      <c r="A295" s="1357"/>
      <c r="B295" s="1542"/>
      <c r="C295" s="1544"/>
      <c r="D295" s="1542"/>
      <c r="E295" s="1542"/>
      <c r="F295" s="1542"/>
      <c r="G295" s="1681" t="s">
        <v>16</v>
      </c>
      <c r="H295" s="1543" t="s">
        <v>5774</v>
      </c>
      <c r="I295" s="1542">
        <v>1</v>
      </c>
      <c r="J295" s="1279" t="s">
        <v>6539</v>
      </c>
      <c r="K295" s="1245" t="s">
        <v>201</v>
      </c>
      <c r="L295" s="1246" t="s">
        <v>2399</v>
      </c>
      <c r="M295" s="349" t="str">
        <f>VLOOKUP(L295,CódigosRetorno!$A$1:$B$1773,2,FALSE)</f>
        <v>El dato ingresado en TaxAmount no cumple con el formato establecido</v>
      </c>
      <c r="N295" s="348" t="s">
        <v>475</v>
      </c>
      <c r="O295" s="360" t="s">
        <v>185</v>
      </c>
      <c r="P295" s="1357"/>
    </row>
    <row r="296" spans="1:16" s="949" customFormat="1" ht="36" x14ac:dyDescent="0.25">
      <c r="A296" s="1357"/>
      <c r="B296" s="1542"/>
      <c r="C296" s="1544"/>
      <c r="D296" s="1542"/>
      <c r="E296" s="1542"/>
      <c r="F296" s="1542"/>
      <c r="G296" s="1681"/>
      <c r="H296" s="1543"/>
      <c r="I296" s="1542"/>
      <c r="J296" s="1266" t="s">
        <v>5868</v>
      </c>
      <c r="K296" s="1267" t="s">
        <v>201</v>
      </c>
      <c r="L296" s="1268" t="s">
        <v>5039</v>
      </c>
      <c r="M296" s="967" t="str">
        <f>VLOOKUP(L296,CódigosRetorno!$A$1:$B$1773,2,FALSE)</f>
        <v>La sumatoria de los IGV de operaciones gratuitas de la línea (codigo tributo 9996) no corresponden al total</v>
      </c>
      <c r="N296" s="950"/>
      <c r="O296" s="1247"/>
      <c r="P296" s="1357"/>
    </row>
    <row r="297" spans="1:16" s="963" customFormat="1" ht="48" x14ac:dyDescent="0.25">
      <c r="A297" s="1357"/>
      <c r="B297" s="1542"/>
      <c r="C297" s="1544"/>
      <c r="D297" s="1542"/>
      <c r="E297" s="1542"/>
      <c r="F297" s="1542"/>
      <c r="G297" s="1681"/>
      <c r="H297" s="1543"/>
      <c r="I297" s="1542"/>
      <c r="J297" s="1279" t="s">
        <v>6550</v>
      </c>
      <c r="K297" s="1259" t="s">
        <v>1175</v>
      </c>
      <c r="L297" s="1260" t="s">
        <v>6331</v>
      </c>
      <c r="M297" s="967" t="str">
        <f>VLOOKUP(L297,CódigosRetorno!$A$1:$B$1773,2,FALSE)</f>
        <v>La sumatoria de los IGV de operaciones gratuitas de la línea (codigo tributo 9996) no corresponden al total</v>
      </c>
      <c r="N297" s="965"/>
      <c r="O297" s="1247"/>
      <c r="P297" s="1357"/>
    </row>
    <row r="298" spans="1:16" ht="36" x14ac:dyDescent="0.25">
      <c r="A298" s="1357"/>
      <c r="B298" s="1542"/>
      <c r="C298" s="1544"/>
      <c r="D298" s="1542"/>
      <c r="E298" s="1542"/>
      <c r="F298" s="1542"/>
      <c r="G298" s="1681"/>
      <c r="H298" s="1543"/>
      <c r="I298" s="1542"/>
      <c r="J298" s="1265" t="s">
        <v>5836</v>
      </c>
      <c r="K298" s="1259" t="s">
        <v>201</v>
      </c>
      <c r="L298" s="1260" t="s">
        <v>756</v>
      </c>
      <c r="M298" s="349" t="str">
        <f>VLOOKUP(L298,CódigosRetorno!$A$1:$B$1773,2,FALSE)</f>
        <v>La moneda debe ser la misma en todo el documento. Salvo las percepciones que sólo son en moneda nacional.</v>
      </c>
      <c r="N298" s="348" t="s">
        <v>475</v>
      </c>
      <c r="O298" s="1247" t="s">
        <v>185</v>
      </c>
      <c r="P298" s="1357"/>
    </row>
    <row r="299" spans="1:16" ht="36" x14ac:dyDescent="0.25">
      <c r="A299" s="1357"/>
      <c r="B299" s="1542"/>
      <c r="C299" s="1544"/>
      <c r="D299" s="1542"/>
      <c r="E299" s="1542"/>
      <c r="F299" s="347" t="s">
        <v>13</v>
      </c>
      <c r="G299" s="348" t="s">
        <v>2647</v>
      </c>
      <c r="H299" s="359" t="s">
        <v>4504</v>
      </c>
      <c r="I299" s="347">
        <v>1</v>
      </c>
      <c r="J299" s="1243" t="s">
        <v>5836</v>
      </c>
      <c r="K299" s="1241" t="s">
        <v>201</v>
      </c>
      <c r="L299" s="1245" t="s">
        <v>756</v>
      </c>
      <c r="M299" s="349" t="str">
        <f>VLOOKUP(L299,CódigosRetorno!$A$1:$B$1773,2,FALSE)</f>
        <v>La moneda debe ser la misma en todo el documento. Salvo las percepciones que sólo son en moneda nacional.</v>
      </c>
      <c r="N299" s="576" t="s">
        <v>475</v>
      </c>
      <c r="O299" s="1242" t="s">
        <v>185</v>
      </c>
      <c r="P299" s="1357"/>
    </row>
    <row r="300" spans="1:16" ht="24" x14ac:dyDescent="0.25">
      <c r="A300" s="1357"/>
      <c r="B300" s="1542"/>
      <c r="C300" s="1544"/>
      <c r="D300" s="1542"/>
      <c r="E300" s="1542"/>
      <c r="F300" s="1542" t="s">
        <v>44</v>
      </c>
      <c r="G300" s="1545" t="s">
        <v>2908</v>
      </c>
      <c r="H300" s="1544" t="s">
        <v>4609</v>
      </c>
      <c r="I300" s="1542">
        <v>1</v>
      </c>
      <c r="J300" s="1243" t="s">
        <v>3119</v>
      </c>
      <c r="K300" s="1241" t="s">
        <v>201</v>
      </c>
      <c r="L300" s="1232" t="s">
        <v>4095</v>
      </c>
      <c r="M300" s="349" t="str">
        <f>VLOOKUP(L300,CódigosRetorno!$A$1:$B$1773,2,FALSE)</f>
        <v>el XML no contiene el tag o no existe información de código de tributo.</v>
      </c>
      <c r="N300" s="348" t="s">
        <v>475</v>
      </c>
      <c r="O300" s="1242" t="s">
        <v>185</v>
      </c>
      <c r="P300" s="1357"/>
    </row>
    <row r="301" spans="1:16" ht="24" x14ac:dyDescent="0.25">
      <c r="A301" s="1357"/>
      <c r="B301" s="1542"/>
      <c r="C301" s="1544"/>
      <c r="D301" s="1542"/>
      <c r="E301" s="1542"/>
      <c r="F301" s="1542"/>
      <c r="G301" s="1545"/>
      <c r="H301" s="1544"/>
      <c r="I301" s="1542"/>
      <c r="J301" s="1244" t="s">
        <v>4523</v>
      </c>
      <c r="K301" s="358" t="s">
        <v>201</v>
      </c>
      <c r="L301" s="356" t="s">
        <v>2788</v>
      </c>
      <c r="M301" s="349" t="str">
        <f>VLOOKUP(L301,CódigosRetorno!$A$1:$B$1773,2,FALSE)</f>
        <v>El dato ingresado como codigo de tributo global no corresponde al valor esperado.</v>
      </c>
      <c r="N301" s="552" t="s">
        <v>475</v>
      </c>
      <c r="O301" s="1242" t="s">
        <v>5678</v>
      </c>
      <c r="P301" s="1357"/>
    </row>
    <row r="302" spans="1:16" ht="24" x14ac:dyDescent="0.25">
      <c r="A302" s="1357"/>
      <c r="B302" s="1542"/>
      <c r="C302" s="1544"/>
      <c r="D302" s="1542"/>
      <c r="E302" s="1542"/>
      <c r="F302" s="1542"/>
      <c r="G302" s="1545"/>
      <c r="H302" s="1544"/>
      <c r="I302" s="1542"/>
      <c r="J302" s="1248" t="s">
        <v>4526</v>
      </c>
      <c r="K302" s="1246" t="s">
        <v>201</v>
      </c>
      <c r="L302" s="1246" t="s">
        <v>4322</v>
      </c>
      <c r="M302" s="349" t="str">
        <f>VLOOKUP(L302,CódigosRetorno!$A$1:$B$1773,2,FALSE)</f>
        <v>El código de tributo no debe repetirse a nivel de totales</v>
      </c>
      <c r="N302" s="552" t="s">
        <v>475</v>
      </c>
      <c r="O302" s="1239" t="s">
        <v>185</v>
      </c>
      <c r="P302" s="1357"/>
    </row>
    <row r="303" spans="1:16" ht="24" x14ac:dyDescent="0.25">
      <c r="A303" s="1357"/>
      <c r="B303" s="1542"/>
      <c r="C303" s="1544"/>
      <c r="D303" s="1542"/>
      <c r="E303" s="1542"/>
      <c r="F303" s="1565"/>
      <c r="G303" s="347" t="s">
        <v>4508</v>
      </c>
      <c r="H303" s="349" t="s">
        <v>4436</v>
      </c>
      <c r="I303" s="347" t="s">
        <v>4420</v>
      </c>
      <c r="J303" s="349" t="s">
        <v>5007</v>
      </c>
      <c r="K303" s="348" t="s">
        <v>1175</v>
      </c>
      <c r="L303" s="358" t="s">
        <v>4939</v>
      </c>
      <c r="M303" s="349" t="str">
        <f>VLOOKUP(L303,CódigosRetorno!$A$1:$B$1773,2,FALSE)</f>
        <v>El dato ingresado como atributo @schemeName es incorrecto.</v>
      </c>
      <c r="N303" s="552" t="s">
        <v>475</v>
      </c>
      <c r="O303" s="561" t="s">
        <v>185</v>
      </c>
      <c r="P303" s="1357"/>
    </row>
    <row r="304" spans="1:16" ht="24" x14ac:dyDescent="0.25">
      <c r="A304" s="1357"/>
      <c r="B304" s="1542"/>
      <c r="C304" s="1544"/>
      <c r="D304" s="1542"/>
      <c r="E304" s="1542"/>
      <c r="F304" s="1566"/>
      <c r="G304" s="347" t="s">
        <v>4418</v>
      </c>
      <c r="H304" s="349" t="s">
        <v>4437</v>
      </c>
      <c r="I304" s="347" t="s">
        <v>4420</v>
      </c>
      <c r="J304" s="349" t="s">
        <v>4931</v>
      </c>
      <c r="K304" s="1241" t="s">
        <v>1175</v>
      </c>
      <c r="L304" s="1245" t="s">
        <v>4940</v>
      </c>
      <c r="M304" s="349" t="str">
        <f>VLOOKUP(L304,CódigosRetorno!$A$1:$B$1773,2,FALSE)</f>
        <v>El dato ingresado como atributo @schemeAgencyName es incorrecto.</v>
      </c>
      <c r="N304" s="552" t="s">
        <v>475</v>
      </c>
      <c r="O304" s="561" t="s">
        <v>185</v>
      </c>
      <c r="P304" s="1357"/>
    </row>
    <row r="305" spans="1:16" ht="48" x14ac:dyDescent="0.25">
      <c r="A305" s="1357"/>
      <c r="B305" s="1542"/>
      <c r="C305" s="1544"/>
      <c r="D305" s="1542"/>
      <c r="E305" s="1542"/>
      <c r="F305" s="1567"/>
      <c r="G305" s="347" t="s">
        <v>5009</v>
      </c>
      <c r="H305" s="359" t="s">
        <v>4439</v>
      </c>
      <c r="I305" s="347" t="s">
        <v>4420</v>
      </c>
      <c r="J305" s="553" t="s">
        <v>5010</v>
      </c>
      <c r="K305" s="1259" t="s">
        <v>1175</v>
      </c>
      <c r="L305" s="1260" t="s">
        <v>4941</v>
      </c>
      <c r="M305" s="349" t="str">
        <f>VLOOKUP(L305,CódigosRetorno!$A$1:$B$1773,2,FALSE)</f>
        <v>El dato ingresado como atributo @schemeURI es incorrecto.</v>
      </c>
      <c r="N305" s="552" t="s">
        <v>475</v>
      </c>
      <c r="O305" s="1247" t="s">
        <v>185</v>
      </c>
      <c r="P305" s="1357"/>
    </row>
    <row r="306" spans="1:16" ht="24" x14ac:dyDescent="0.25">
      <c r="A306" s="1357"/>
      <c r="B306" s="1542"/>
      <c r="C306" s="1544"/>
      <c r="D306" s="1542"/>
      <c r="E306" s="1542"/>
      <c r="F306" s="1542" t="s">
        <v>46</v>
      </c>
      <c r="G306" s="1545" t="s">
        <v>2908</v>
      </c>
      <c r="H306" s="1543" t="s">
        <v>4524</v>
      </c>
      <c r="I306" s="1542">
        <v>1</v>
      </c>
      <c r="J306" s="1243" t="s">
        <v>3119</v>
      </c>
      <c r="K306" s="358" t="s">
        <v>201</v>
      </c>
      <c r="L306" s="356" t="s">
        <v>2393</v>
      </c>
      <c r="M306" s="1243" t="str">
        <f>VLOOKUP(L306,CódigosRetorno!$A$1:$B$1773,2,FALSE)</f>
        <v>El XML no contiene el tag TaxScheme Name de impuestos globales</v>
      </c>
      <c r="N306" s="552" t="s">
        <v>475</v>
      </c>
      <c r="O306" s="1247" t="s">
        <v>185</v>
      </c>
      <c r="P306" s="1357"/>
    </row>
    <row r="307" spans="1:16" ht="24" x14ac:dyDescent="0.25">
      <c r="A307" s="1357"/>
      <c r="B307" s="1542"/>
      <c r="C307" s="1544"/>
      <c r="D307" s="1542"/>
      <c r="E307" s="1542"/>
      <c r="F307" s="1542"/>
      <c r="G307" s="1545"/>
      <c r="H307" s="1543"/>
      <c r="I307" s="1542"/>
      <c r="J307" s="1244" t="s">
        <v>6172</v>
      </c>
      <c r="K307" s="358" t="s">
        <v>201</v>
      </c>
      <c r="L307" s="356" t="s">
        <v>3642</v>
      </c>
      <c r="M307" s="1244" t="s">
        <v>6172</v>
      </c>
      <c r="N307" s="552" t="s">
        <v>475</v>
      </c>
      <c r="O307" s="554" t="s">
        <v>5678</v>
      </c>
      <c r="P307" s="1357"/>
    </row>
    <row r="308" spans="1:16" ht="24" x14ac:dyDescent="0.25">
      <c r="A308" s="1357"/>
      <c r="B308" s="1542"/>
      <c r="C308" s="1544"/>
      <c r="D308" s="1542"/>
      <c r="E308" s="1542"/>
      <c r="F308" s="1542" t="s">
        <v>13</v>
      </c>
      <c r="G308" s="1545" t="s">
        <v>2908</v>
      </c>
      <c r="H308" s="1543" t="s">
        <v>4615</v>
      </c>
      <c r="I308" s="1542">
        <v>1</v>
      </c>
      <c r="J308" s="1243" t="s">
        <v>3119</v>
      </c>
      <c r="K308" s="358" t="s">
        <v>201</v>
      </c>
      <c r="L308" s="356" t="s">
        <v>2395</v>
      </c>
      <c r="M308" s="349" t="str">
        <f>VLOOKUP(L308,CódigosRetorno!$A$1:$B$1773,2,FALSE)</f>
        <v>El XML no contiene el tag código de tributo internacional de impuestos globales</v>
      </c>
      <c r="N308" s="552" t="s">
        <v>475</v>
      </c>
      <c r="O308" s="1247" t="s">
        <v>185</v>
      </c>
      <c r="P308" s="1357"/>
    </row>
    <row r="309" spans="1:16" ht="36" x14ac:dyDescent="0.25">
      <c r="A309" s="1357"/>
      <c r="B309" s="1542"/>
      <c r="C309" s="1544"/>
      <c r="D309" s="1542"/>
      <c r="E309" s="1542"/>
      <c r="F309" s="1542"/>
      <c r="G309" s="1545"/>
      <c r="H309" s="1543"/>
      <c r="I309" s="1542"/>
      <c r="J309" s="1244" t="s">
        <v>6170</v>
      </c>
      <c r="K309" s="1245" t="s">
        <v>201</v>
      </c>
      <c r="L309" s="1246" t="s">
        <v>3638</v>
      </c>
      <c r="M309" s="349" t="str">
        <f>VLOOKUP(L309,CódigosRetorno!$A$1:$B$1773,2,FALSE)</f>
        <v>El valor del tag codigo de tributo internacional no corresponde al esperado.</v>
      </c>
      <c r="N309" s="552" t="s">
        <v>475</v>
      </c>
      <c r="O309" s="554" t="s">
        <v>5678</v>
      </c>
      <c r="P309" s="1357"/>
    </row>
    <row r="310" spans="1:16" ht="24" customHeight="1" x14ac:dyDescent="0.25">
      <c r="A310" s="1357"/>
      <c r="B310" s="1542" t="s">
        <v>5772</v>
      </c>
      <c r="C310" s="1685" t="s">
        <v>6354</v>
      </c>
      <c r="D310" s="1545" t="s">
        <v>3</v>
      </c>
      <c r="E310" s="1542" t="s">
        <v>4</v>
      </c>
      <c r="F310" s="1565" t="s">
        <v>12</v>
      </c>
      <c r="G310" s="1539" t="s">
        <v>4597</v>
      </c>
      <c r="H310" s="1568" t="s">
        <v>4612</v>
      </c>
      <c r="I310" s="1542">
        <v>1</v>
      </c>
      <c r="J310" s="1285" t="s">
        <v>6463</v>
      </c>
      <c r="K310" s="1245" t="s">
        <v>201</v>
      </c>
      <c r="L310" s="1246" t="s">
        <v>2784</v>
      </c>
      <c r="M310" s="1243" t="str">
        <f>VLOOKUP(L310,CódigosRetorno!$A$1:$B$1773,2,FALSE)</f>
        <v>El XML no contiene el tag o no existe información de total valor de venta globales</v>
      </c>
      <c r="N310" s="552" t="s">
        <v>475</v>
      </c>
      <c r="O310" s="1247" t="s">
        <v>185</v>
      </c>
      <c r="P310" s="1357"/>
    </row>
    <row r="311" spans="1:16" ht="36" x14ac:dyDescent="0.25">
      <c r="A311" s="1357"/>
      <c r="B311" s="1542"/>
      <c r="C311" s="1685"/>
      <c r="D311" s="1545"/>
      <c r="E311" s="1542"/>
      <c r="F311" s="1566"/>
      <c r="G311" s="1546"/>
      <c r="H311" s="1569"/>
      <c r="I311" s="1542"/>
      <c r="J311" s="1279" t="s">
        <v>6539</v>
      </c>
      <c r="K311" s="1241" t="s">
        <v>201</v>
      </c>
      <c r="L311" s="1245" t="s">
        <v>4212</v>
      </c>
      <c r="M311" s="1243" t="str">
        <f>VLOOKUP(L311,CódigosRetorno!$A$1:$B$1773,2,FALSE)</f>
        <v>El dato ingresado en el total valor de venta globales no cumple con el formato establecido</v>
      </c>
      <c r="N311" s="552" t="s">
        <v>475</v>
      </c>
      <c r="O311" s="1247" t="s">
        <v>185</v>
      </c>
      <c r="P311" s="1357"/>
    </row>
    <row r="312" spans="1:16" s="813" customFormat="1" ht="36" x14ac:dyDescent="0.25">
      <c r="A312" s="1357"/>
      <c r="B312" s="1542"/>
      <c r="C312" s="1685"/>
      <c r="D312" s="1545"/>
      <c r="E312" s="1542"/>
      <c r="F312" s="1566"/>
      <c r="G312" s="1546"/>
      <c r="H312" s="1569"/>
      <c r="I312" s="1542"/>
      <c r="J312" s="1266" t="s">
        <v>5992</v>
      </c>
      <c r="K312" s="1267" t="s">
        <v>201</v>
      </c>
      <c r="L312" s="1268" t="s">
        <v>4279</v>
      </c>
      <c r="M312" s="1266" t="str">
        <f>VLOOKUP(L312,CódigosRetorno!$A$1:$B$1773,2,FALSE)</f>
        <v>La sumatoria del total valor de venta - operaciones gravadas de línea no corresponden al total</v>
      </c>
      <c r="N312" s="814"/>
      <c r="O312" s="1247"/>
      <c r="P312" s="1357"/>
    </row>
    <row r="313" spans="1:16" s="1161" customFormat="1" ht="127.15" customHeight="1" x14ac:dyDescent="0.25">
      <c r="A313" s="1357"/>
      <c r="B313" s="1542"/>
      <c r="C313" s="1685"/>
      <c r="D313" s="1545"/>
      <c r="E313" s="1542"/>
      <c r="F313" s="1566"/>
      <c r="G313" s="1546"/>
      <c r="H313" s="1569"/>
      <c r="I313" s="1542"/>
      <c r="J313" s="1279" t="s">
        <v>6421</v>
      </c>
      <c r="K313" s="1280" t="s">
        <v>1175</v>
      </c>
      <c r="L313" s="1281" t="s">
        <v>6311</v>
      </c>
      <c r="M313" s="1279" t="str">
        <f>VLOOKUP(L313,CódigosRetorno!$A$1:$B$1779,2,FALSE)</f>
        <v>La sumatoria del total valor de venta - operaciones gravadas de línea no corresponden al total</v>
      </c>
      <c r="N313" s="1163" t="s">
        <v>475</v>
      </c>
      <c r="O313" s="1247" t="s">
        <v>185</v>
      </c>
      <c r="P313" s="1357"/>
    </row>
    <row r="314" spans="1:16" ht="48" x14ac:dyDescent="0.25">
      <c r="A314" s="1357"/>
      <c r="B314" s="1542"/>
      <c r="C314" s="1685"/>
      <c r="D314" s="1545"/>
      <c r="E314" s="1542"/>
      <c r="F314" s="1566"/>
      <c r="G314" s="1546"/>
      <c r="H314" s="1569"/>
      <c r="I314" s="1542"/>
      <c r="J314" s="1266" t="s">
        <v>6320</v>
      </c>
      <c r="K314" s="1269" t="s">
        <v>201</v>
      </c>
      <c r="L314" s="1267" t="s">
        <v>4293</v>
      </c>
      <c r="M314" s="349" t="str">
        <f>VLOOKUP(L314,CódigosRetorno!$A$1:$B$1773,2,FALSE)</f>
        <v>La sumatoria del total valor de venta - IVAP de línea no corresponden al total</v>
      </c>
      <c r="N314" s="552" t="s">
        <v>475</v>
      </c>
      <c r="O314" s="1247" t="s">
        <v>185</v>
      </c>
      <c r="P314" s="1357"/>
    </row>
    <row r="315" spans="1:16" s="816" customFormat="1" ht="91.15" customHeight="1" x14ac:dyDescent="0.25">
      <c r="A315" s="1357"/>
      <c r="B315" s="1542"/>
      <c r="C315" s="1685"/>
      <c r="D315" s="1545"/>
      <c r="E315" s="1542"/>
      <c r="F315" s="1567"/>
      <c r="G315" s="1540"/>
      <c r="H315" s="1570"/>
      <c r="I315" s="817"/>
      <c r="J315" s="1279" t="s">
        <v>6422</v>
      </c>
      <c r="K315" s="1280" t="s">
        <v>1175</v>
      </c>
      <c r="L315" s="1284" t="s">
        <v>6315</v>
      </c>
      <c r="M315" s="1279" t="str">
        <f>VLOOKUP(L315,CódigosRetorno!$A$1:$B$1779,2,FALSE)</f>
        <v>La sumatoria del total valor de venta - IVAP de línea no corresponden al total</v>
      </c>
      <c r="N315" s="819" t="s">
        <v>475</v>
      </c>
      <c r="O315" s="821" t="s">
        <v>185</v>
      </c>
      <c r="P315" s="1357"/>
    </row>
    <row r="316" spans="1:16" ht="36" x14ac:dyDescent="0.25">
      <c r="A316" s="1357"/>
      <c r="B316" s="1542"/>
      <c r="C316" s="1685"/>
      <c r="D316" s="1545"/>
      <c r="E316" s="1542"/>
      <c r="F316" s="347" t="s">
        <v>13</v>
      </c>
      <c r="G316" s="348" t="s">
        <v>2647</v>
      </c>
      <c r="H316" s="359" t="s">
        <v>4504</v>
      </c>
      <c r="I316" s="347">
        <v>1</v>
      </c>
      <c r="J316" s="1243" t="s">
        <v>5836</v>
      </c>
      <c r="K316" s="1241" t="s">
        <v>201</v>
      </c>
      <c r="L316" s="1245" t="s">
        <v>756</v>
      </c>
      <c r="M316" s="820" t="str">
        <f>VLOOKUP(L316,CódigosRetorno!$A$1:$B$1773,2,FALSE)</f>
        <v>La moneda debe ser la misma en todo el documento. Salvo las percepciones que sólo son en moneda nacional.</v>
      </c>
      <c r="N316" s="552" t="s">
        <v>475</v>
      </c>
      <c r="O316" s="360" t="s">
        <v>185</v>
      </c>
      <c r="P316" s="1357"/>
    </row>
    <row r="317" spans="1:16" ht="36" x14ac:dyDescent="0.25">
      <c r="A317" s="1357"/>
      <c r="B317" s="1542"/>
      <c r="C317" s="1685"/>
      <c r="D317" s="1545"/>
      <c r="E317" s="1542"/>
      <c r="F317" s="1542" t="s">
        <v>12</v>
      </c>
      <c r="G317" s="1545" t="s">
        <v>4597</v>
      </c>
      <c r="H317" s="1544" t="s">
        <v>6364</v>
      </c>
      <c r="I317" s="1542">
        <v>1</v>
      </c>
      <c r="J317" s="1279" t="s">
        <v>6539</v>
      </c>
      <c r="K317" s="1245" t="s">
        <v>201</v>
      </c>
      <c r="L317" s="1246" t="s">
        <v>2399</v>
      </c>
      <c r="M317" s="349" t="str">
        <f>VLOOKUP(L317,CódigosRetorno!$A$1:$B$1773,2,FALSE)</f>
        <v>El dato ingresado en TaxAmount no cumple con el formato establecido</v>
      </c>
      <c r="N317" s="348" t="s">
        <v>475</v>
      </c>
      <c r="O317" s="360" t="s">
        <v>185</v>
      </c>
      <c r="P317" s="1357"/>
    </row>
    <row r="318" spans="1:16" ht="36" x14ac:dyDescent="0.25">
      <c r="A318" s="1357"/>
      <c r="B318" s="1542"/>
      <c r="C318" s="1685"/>
      <c r="D318" s="1545"/>
      <c r="E318" s="1542"/>
      <c r="F318" s="1542"/>
      <c r="G318" s="1545"/>
      <c r="H318" s="1544"/>
      <c r="I318" s="1542"/>
      <c r="J318" s="1266" t="s">
        <v>5708</v>
      </c>
      <c r="K318" s="1267" t="s">
        <v>201</v>
      </c>
      <c r="L318" s="1268" t="s">
        <v>1959</v>
      </c>
      <c r="M318" s="349" t="str">
        <f>VLOOKUP(L318,CódigosRetorno!$A$1:$B$1773,2,FALSE)</f>
        <v>El importe total para tipo de operación Venta interna-Anticipos debe ser mayor a cero.</v>
      </c>
      <c r="N318" s="348" t="s">
        <v>475</v>
      </c>
      <c r="O318" s="1242" t="s">
        <v>185</v>
      </c>
      <c r="P318" s="1357"/>
    </row>
    <row r="319" spans="1:16" s="818" customFormat="1" ht="60" x14ac:dyDescent="0.25">
      <c r="A319" s="1357"/>
      <c r="B319" s="1542"/>
      <c r="C319" s="1685"/>
      <c r="D319" s="1545"/>
      <c r="E319" s="1542"/>
      <c r="F319" s="1542"/>
      <c r="G319" s="1545"/>
      <c r="H319" s="1544"/>
      <c r="I319" s="1542"/>
      <c r="J319" s="1270" t="s">
        <v>4614</v>
      </c>
      <c r="K319" s="1267" t="s">
        <v>1175</v>
      </c>
      <c r="L319" s="1268" t="s">
        <v>1417</v>
      </c>
      <c r="M319" s="824" t="s">
        <v>206</v>
      </c>
      <c r="N319" s="823" t="s">
        <v>215</v>
      </c>
      <c r="O319" s="1242" t="s">
        <v>3015</v>
      </c>
      <c r="P319" s="1357"/>
    </row>
    <row r="320" spans="1:16" ht="36" x14ac:dyDescent="0.25">
      <c r="A320" s="1357"/>
      <c r="B320" s="1542"/>
      <c r="C320" s="1685"/>
      <c r="D320" s="1545"/>
      <c r="E320" s="1542"/>
      <c r="F320" s="1542"/>
      <c r="G320" s="1545"/>
      <c r="H320" s="1544"/>
      <c r="I320" s="1542"/>
      <c r="J320" s="1266" t="s">
        <v>5992</v>
      </c>
      <c r="K320" s="1267" t="s">
        <v>201</v>
      </c>
      <c r="L320" s="1268" t="s">
        <v>4278</v>
      </c>
      <c r="M320" s="349" t="str">
        <f>VLOOKUP(L320,CódigosRetorno!$A$1:$B$1773,2,FALSE)</f>
        <v>La sumatoria de los IGV (operaciones gravadas) de línea no corresponden al total</v>
      </c>
      <c r="N320" s="348" t="s">
        <v>475</v>
      </c>
      <c r="O320" s="1247" t="s">
        <v>185</v>
      </c>
      <c r="P320" s="1357"/>
    </row>
    <row r="321" spans="1:16" s="1161" customFormat="1" ht="121.15" customHeight="1" x14ac:dyDescent="0.25">
      <c r="A321" s="1357"/>
      <c r="B321" s="1542"/>
      <c r="C321" s="1685"/>
      <c r="D321" s="1545"/>
      <c r="E321" s="1542"/>
      <c r="F321" s="1542"/>
      <c r="G321" s="1545"/>
      <c r="H321" s="1544"/>
      <c r="I321" s="1542"/>
      <c r="J321" s="1279" t="s">
        <v>6423</v>
      </c>
      <c r="K321" s="1281" t="s">
        <v>1175</v>
      </c>
      <c r="L321" s="1284" t="s">
        <v>6201</v>
      </c>
      <c r="M321" s="1279" t="str">
        <f>VLOOKUP(L321,CódigosRetorno!$A$1:$B$1779,2,FALSE)</f>
        <v>El cálculo del IGV es Incorrecto</v>
      </c>
      <c r="N321" s="1163" t="s">
        <v>475</v>
      </c>
      <c r="O321" s="1247" t="s">
        <v>185</v>
      </c>
      <c r="P321" s="1357"/>
    </row>
    <row r="322" spans="1:16" s="822" customFormat="1" ht="48" x14ac:dyDescent="0.25">
      <c r="A322" s="1357"/>
      <c r="B322" s="1542"/>
      <c r="C322" s="1685"/>
      <c r="D322" s="1545"/>
      <c r="E322" s="1542"/>
      <c r="F322" s="1542"/>
      <c r="G322" s="1545"/>
      <c r="H322" s="1544"/>
      <c r="I322" s="1542"/>
      <c r="J322" s="1266" t="s">
        <v>6321</v>
      </c>
      <c r="K322" s="1267" t="s">
        <v>201</v>
      </c>
      <c r="L322" s="1268" t="s">
        <v>4299</v>
      </c>
      <c r="M322" s="824" t="str">
        <f>VLOOKUP(L322,CódigosRetorno!$A$1:$B$1779,2,FALSE)</f>
        <v>El importe del IVAP no corresponden al determinado por la información consignada.</v>
      </c>
      <c r="N322" s="823" t="s">
        <v>475</v>
      </c>
      <c r="O322" s="1234" t="s">
        <v>185</v>
      </c>
      <c r="P322" s="1357"/>
    </row>
    <row r="323" spans="1:16" ht="136.15" customHeight="1" x14ac:dyDescent="0.25">
      <c r="A323" s="1357"/>
      <c r="B323" s="1542"/>
      <c r="C323" s="1685"/>
      <c r="D323" s="1545"/>
      <c r="E323" s="1542"/>
      <c r="F323" s="1542"/>
      <c r="G323" s="1545"/>
      <c r="H323" s="1544"/>
      <c r="I323" s="1542"/>
      <c r="J323" s="1279" t="s">
        <v>6424</v>
      </c>
      <c r="K323" s="1281" t="s">
        <v>1175</v>
      </c>
      <c r="L323" s="1284" t="s">
        <v>6317</v>
      </c>
      <c r="M323" s="1279" t="str">
        <f>VLOOKUP(L323,CódigosRetorno!$A$1:$B$1779,2,FALSE)</f>
        <v>El importe del IVAP no corresponden al determinado por la informacion consignada.</v>
      </c>
      <c r="N323" s="1163" t="s">
        <v>475</v>
      </c>
      <c r="O323" s="1166" t="s">
        <v>185</v>
      </c>
      <c r="P323" s="1357"/>
    </row>
    <row r="324" spans="1:16" ht="36" x14ac:dyDescent="0.25">
      <c r="A324" s="1357"/>
      <c r="B324" s="1542"/>
      <c r="C324" s="1685"/>
      <c r="D324" s="1545"/>
      <c r="E324" s="1542"/>
      <c r="F324" s="347" t="s">
        <v>13</v>
      </c>
      <c r="G324" s="348" t="s">
        <v>2647</v>
      </c>
      <c r="H324" s="359" t="s">
        <v>4504</v>
      </c>
      <c r="I324" s="347">
        <v>1</v>
      </c>
      <c r="J324" s="480" t="s">
        <v>5836</v>
      </c>
      <c r="K324" s="479" t="s">
        <v>201</v>
      </c>
      <c r="L324" s="472" t="s">
        <v>756</v>
      </c>
      <c r="M324" s="349" t="str">
        <f>VLOOKUP(L324,CódigosRetorno!$A$1:$B$1773,2,FALSE)</f>
        <v>La moneda debe ser la misma en todo el documento. Salvo las percepciones que sólo son en moneda nacional.</v>
      </c>
      <c r="N324" s="576" t="s">
        <v>475</v>
      </c>
      <c r="O324" s="1242" t="s">
        <v>185</v>
      </c>
      <c r="P324" s="1357"/>
    </row>
    <row r="325" spans="1:16" ht="24" x14ac:dyDescent="0.25">
      <c r="A325" s="1357"/>
      <c r="B325" s="1542"/>
      <c r="C325" s="1685"/>
      <c r="D325" s="1545"/>
      <c r="E325" s="1542"/>
      <c r="F325" s="1542" t="s">
        <v>44</v>
      </c>
      <c r="G325" s="1545" t="s">
        <v>2908</v>
      </c>
      <c r="H325" s="1543" t="s">
        <v>4609</v>
      </c>
      <c r="I325" s="1542">
        <v>1</v>
      </c>
      <c r="J325" s="631" t="s">
        <v>3119</v>
      </c>
      <c r="K325" s="1241" t="s">
        <v>201</v>
      </c>
      <c r="L325" s="1232" t="s">
        <v>4095</v>
      </c>
      <c r="M325" s="349" t="str">
        <f>VLOOKUP(L325,CódigosRetorno!$A$1:$B$1773,2,FALSE)</f>
        <v>el XML no contiene el tag o no existe información de código de tributo.</v>
      </c>
      <c r="N325" s="348" t="s">
        <v>475</v>
      </c>
      <c r="O325" s="1242" t="s">
        <v>185</v>
      </c>
      <c r="P325" s="1357"/>
    </row>
    <row r="326" spans="1:16" ht="24" x14ac:dyDescent="0.25">
      <c r="A326" s="1357"/>
      <c r="B326" s="1542"/>
      <c r="C326" s="1685"/>
      <c r="D326" s="1545"/>
      <c r="E326" s="1542"/>
      <c r="F326" s="1542"/>
      <c r="G326" s="1545"/>
      <c r="H326" s="1543"/>
      <c r="I326" s="1542"/>
      <c r="J326" s="1244" t="s">
        <v>4523</v>
      </c>
      <c r="K326" s="358" t="s">
        <v>201</v>
      </c>
      <c r="L326" s="356" t="s">
        <v>2788</v>
      </c>
      <c r="M326" s="349" t="str">
        <f>VLOOKUP(L326,CódigosRetorno!$A$1:$B$1773,2,FALSE)</f>
        <v>El dato ingresado como codigo de tributo global no corresponde al valor esperado.</v>
      </c>
      <c r="N326" s="348"/>
      <c r="O326" s="1242" t="s">
        <v>5678</v>
      </c>
      <c r="P326" s="1357"/>
    </row>
    <row r="327" spans="1:16" ht="24" x14ac:dyDescent="0.25">
      <c r="A327" s="1357"/>
      <c r="B327" s="1542"/>
      <c r="C327" s="1685"/>
      <c r="D327" s="1545"/>
      <c r="E327" s="1542"/>
      <c r="F327" s="1542"/>
      <c r="G327" s="1545"/>
      <c r="H327" s="1543"/>
      <c r="I327" s="1542"/>
      <c r="J327" s="1248" t="s">
        <v>4526</v>
      </c>
      <c r="K327" s="1246" t="s">
        <v>201</v>
      </c>
      <c r="L327" s="356" t="s">
        <v>4322</v>
      </c>
      <c r="M327" s="1243" t="str">
        <f>VLOOKUP(L327,CódigosRetorno!$A$1:$B$1773,2,FALSE)</f>
        <v>El código de tributo no debe repetirse a nivel de totales</v>
      </c>
      <c r="N327" s="348" t="s">
        <v>475</v>
      </c>
      <c r="O327" s="1239" t="s">
        <v>185</v>
      </c>
      <c r="P327" s="1357"/>
    </row>
    <row r="328" spans="1:16" ht="36" x14ac:dyDescent="0.25">
      <c r="A328" s="1357"/>
      <c r="B328" s="1542"/>
      <c r="C328" s="1685"/>
      <c r="D328" s="1545"/>
      <c r="E328" s="1542"/>
      <c r="F328" s="1542"/>
      <c r="G328" s="1545"/>
      <c r="H328" s="1543"/>
      <c r="I328" s="1542"/>
      <c r="J328" s="1270" t="s">
        <v>5033</v>
      </c>
      <c r="K328" s="1267" t="s">
        <v>201</v>
      </c>
      <c r="L328" s="1268" t="s">
        <v>4998</v>
      </c>
      <c r="M328" s="824" t="str">
        <f>VLOOKUP(L328,CódigosRetorno!$A$1:$B$1773,2,FALSE)</f>
        <v>El XML debe contener al menos un tributo por linea de afectacion por IGV (Gravada, Exonerada, Inafecta, Exportación)</v>
      </c>
      <c r="N328" s="348" t="s">
        <v>475</v>
      </c>
      <c r="O328" s="360" t="s">
        <v>185</v>
      </c>
      <c r="P328" s="1357"/>
    </row>
    <row r="329" spans="1:16" ht="36" x14ac:dyDescent="0.25">
      <c r="A329" s="1357"/>
      <c r="B329" s="1542"/>
      <c r="C329" s="1685"/>
      <c r="D329" s="1545"/>
      <c r="E329" s="1542"/>
      <c r="F329" s="1542"/>
      <c r="G329" s="1545"/>
      <c r="H329" s="1543"/>
      <c r="I329" s="1542"/>
      <c r="J329" s="1270" t="s">
        <v>5994</v>
      </c>
      <c r="K329" s="1267" t="s">
        <v>201</v>
      </c>
      <c r="L329" s="1268" t="s">
        <v>4999</v>
      </c>
      <c r="M329" s="824" t="str">
        <f>VLOOKUP(L329,CódigosRetorno!$A$1:$B$1773,2,FALSE)</f>
        <v>El XML contiene mas de un tributo por linea (Gravado, Exonerado, Inafecto, Exportación)</v>
      </c>
      <c r="N329" s="348" t="s">
        <v>475</v>
      </c>
      <c r="O329" s="1247" t="s">
        <v>185</v>
      </c>
      <c r="P329" s="1357"/>
    </row>
    <row r="330" spans="1:16" ht="24" x14ac:dyDescent="0.25">
      <c r="A330" s="1357"/>
      <c r="B330" s="1542"/>
      <c r="C330" s="1685"/>
      <c r="D330" s="1545"/>
      <c r="E330" s="1542"/>
      <c r="F330" s="1542"/>
      <c r="G330" s="1545"/>
      <c r="H330" s="1543"/>
      <c r="I330" s="1542"/>
      <c r="J330" s="1266" t="s">
        <v>5757</v>
      </c>
      <c r="K330" s="1267" t="s">
        <v>201</v>
      </c>
      <c r="L330" s="1268" t="s">
        <v>5008</v>
      </c>
      <c r="M330" s="553" t="str">
        <f>VLOOKUP(L330,CódigosRetorno!$A$1:$B$1773,2,FALSE)</f>
        <v>El dato ingresado como codigo de tributo global es invalido para tipo de operación.</v>
      </c>
      <c r="N330" s="552" t="s">
        <v>475</v>
      </c>
      <c r="O330" s="561" t="s">
        <v>185</v>
      </c>
      <c r="P330" s="1357"/>
    </row>
    <row r="331" spans="1:16" ht="48" x14ac:dyDescent="0.25">
      <c r="A331" s="1357"/>
      <c r="B331" s="1542"/>
      <c r="C331" s="1685"/>
      <c r="D331" s="1545"/>
      <c r="E331" s="1542"/>
      <c r="F331" s="1542"/>
      <c r="G331" s="1545"/>
      <c r="H331" s="1543"/>
      <c r="I331" s="1542"/>
      <c r="J331" s="1243" t="s">
        <v>6041</v>
      </c>
      <c r="K331" s="1245" t="s">
        <v>201</v>
      </c>
      <c r="L331" s="1246" t="s">
        <v>5008</v>
      </c>
      <c r="M331" s="1243" t="str">
        <f>VLOOKUP(L331,CódigosRetorno!$A$1:$B$1773,2,FALSE)</f>
        <v>El dato ingresado como codigo de tributo global es invalido para tipo de operación.</v>
      </c>
      <c r="N331" s="348" t="s">
        <v>475</v>
      </c>
      <c r="O331" s="360" t="s">
        <v>185</v>
      </c>
      <c r="P331" s="1357"/>
    </row>
    <row r="332" spans="1:16" ht="24" x14ac:dyDescent="0.25">
      <c r="A332" s="1357"/>
      <c r="B332" s="1542"/>
      <c r="C332" s="1685"/>
      <c r="D332" s="1545"/>
      <c r="E332" s="1542" t="s">
        <v>9</v>
      </c>
      <c r="F332" s="1542"/>
      <c r="G332" s="347" t="s">
        <v>4508</v>
      </c>
      <c r="H332" s="349" t="s">
        <v>4436</v>
      </c>
      <c r="I332" s="347" t="s">
        <v>4420</v>
      </c>
      <c r="J332" s="1243" t="s">
        <v>5007</v>
      </c>
      <c r="K332" s="1241" t="s">
        <v>1175</v>
      </c>
      <c r="L332" s="1245" t="s">
        <v>4939</v>
      </c>
      <c r="M332" s="349" t="str">
        <f>VLOOKUP(L332,CódigosRetorno!$A$1:$B$1773,2,FALSE)</f>
        <v>El dato ingresado como atributo @schemeName es incorrecto.</v>
      </c>
      <c r="N332" s="348" t="s">
        <v>475</v>
      </c>
      <c r="O332" s="360" t="s">
        <v>185</v>
      </c>
      <c r="P332" s="1357"/>
    </row>
    <row r="333" spans="1:16" ht="24" x14ac:dyDescent="0.25">
      <c r="A333" s="1357"/>
      <c r="B333" s="1542"/>
      <c r="C333" s="1685"/>
      <c r="D333" s="1545"/>
      <c r="E333" s="1542"/>
      <c r="F333" s="1542"/>
      <c r="G333" s="347" t="s">
        <v>4418</v>
      </c>
      <c r="H333" s="349" t="s">
        <v>4437</v>
      </c>
      <c r="I333" s="347" t="s">
        <v>4420</v>
      </c>
      <c r="J333" s="349" t="s">
        <v>4931</v>
      </c>
      <c r="K333" s="348" t="s">
        <v>1175</v>
      </c>
      <c r="L333" s="358" t="s">
        <v>4940</v>
      </c>
      <c r="M333" s="349" t="str">
        <f>VLOOKUP(L333,CódigosRetorno!$A$1:$B$1773,2,FALSE)</f>
        <v>El dato ingresado como atributo @schemeAgencyName es incorrecto.</v>
      </c>
      <c r="N333" s="348" t="s">
        <v>475</v>
      </c>
      <c r="O333" s="360" t="s">
        <v>185</v>
      </c>
      <c r="P333" s="1357"/>
    </row>
    <row r="334" spans="1:16" ht="48" x14ac:dyDescent="0.25">
      <c r="A334" s="1357"/>
      <c r="B334" s="1542"/>
      <c r="C334" s="1685"/>
      <c r="D334" s="1545"/>
      <c r="E334" s="1542"/>
      <c r="F334" s="1542"/>
      <c r="G334" s="347" t="s">
        <v>5009</v>
      </c>
      <c r="H334" s="359" t="s">
        <v>4439</v>
      </c>
      <c r="I334" s="347" t="s">
        <v>4420</v>
      </c>
      <c r="J334" s="349" t="s">
        <v>5010</v>
      </c>
      <c r="K334" s="1259" t="s">
        <v>1175</v>
      </c>
      <c r="L334" s="1260" t="s">
        <v>4941</v>
      </c>
      <c r="M334" s="349" t="str">
        <f>VLOOKUP(L334,CódigosRetorno!$A$1:$B$1773,2,FALSE)</f>
        <v>El dato ingresado como atributo @schemeURI es incorrecto.</v>
      </c>
      <c r="N334" s="348" t="s">
        <v>475</v>
      </c>
      <c r="O334" s="360" t="s">
        <v>185</v>
      </c>
      <c r="P334" s="1357"/>
    </row>
    <row r="335" spans="1:16" ht="24" x14ac:dyDescent="0.25">
      <c r="A335" s="1357"/>
      <c r="B335" s="1542"/>
      <c r="C335" s="1685"/>
      <c r="D335" s="1545"/>
      <c r="E335" s="1542" t="s">
        <v>4</v>
      </c>
      <c r="F335" s="1542" t="s">
        <v>46</v>
      </c>
      <c r="G335" s="1545" t="s">
        <v>2908</v>
      </c>
      <c r="H335" s="1543" t="s">
        <v>4524</v>
      </c>
      <c r="I335" s="1542">
        <v>1</v>
      </c>
      <c r="J335" s="1243" t="s">
        <v>3119</v>
      </c>
      <c r="K335" s="1245" t="s">
        <v>201</v>
      </c>
      <c r="L335" s="1246" t="s">
        <v>2393</v>
      </c>
      <c r="M335" s="349" t="str">
        <f>VLOOKUP(L335,CódigosRetorno!$A$1:$B$1773,2,FALSE)</f>
        <v>El XML no contiene el tag TaxScheme Name de impuestos globales</v>
      </c>
      <c r="N335" s="348" t="s">
        <v>475</v>
      </c>
      <c r="O335" s="347" t="s">
        <v>185</v>
      </c>
      <c r="P335" s="1357"/>
    </row>
    <row r="336" spans="1:16" ht="24" x14ac:dyDescent="0.25">
      <c r="A336" s="1357"/>
      <c r="B336" s="1542"/>
      <c r="C336" s="1685"/>
      <c r="D336" s="1545"/>
      <c r="E336" s="1542"/>
      <c r="F336" s="1542"/>
      <c r="G336" s="1545"/>
      <c r="H336" s="1543"/>
      <c r="I336" s="1542"/>
      <c r="J336" s="1244" t="s">
        <v>6172</v>
      </c>
      <c r="K336" s="1245" t="s">
        <v>201</v>
      </c>
      <c r="L336" s="1246" t="s">
        <v>3642</v>
      </c>
      <c r="M336" s="1244" t="s">
        <v>6172</v>
      </c>
      <c r="N336" s="348" t="s">
        <v>475</v>
      </c>
      <c r="O336" s="554" t="s">
        <v>5678</v>
      </c>
      <c r="P336" s="1357"/>
    </row>
    <row r="337" spans="1:16" ht="24" x14ac:dyDescent="0.25">
      <c r="A337" s="1357"/>
      <c r="B337" s="1542"/>
      <c r="C337" s="1685"/>
      <c r="D337" s="1545"/>
      <c r="E337" s="1542"/>
      <c r="F337" s="1542" t="s">
        <v>13</v>
      </c>
      <c r="G337" s="1545"/>
      <c r="H337" s="1543" t="s">
        <v>4615</v>
      </c>
      <c r="I337" s="1542">
        <v>1</v>
      </c>
      <c r="J337" s="1243" t="s">
        <v>3119</v>
      </c>
      <c r="K337" s="1245" t="s">
        <v>201</v>
      </c>
      <c r="L337" s="1246" t="s">
        <v>2395</v>
      </c>
      <c r="M337" s="349" t="str">
        <f>VLOOKUP(L337,CódigosRetorno!$A$1:$B$1773,2,FALSE)</f>
        <v>El XML no contiene el tag código de tributo internacional de impuestos globales</v>
      </c>
      <c r="N337" s="348" t="s">
        <v>475</v>
      </c>
      <c r="O337" s="1242" t="s">
        <v>185</v>
      </c>
      <c r="P337" s="1357"/>
    </row>
    <row r="338" spans="1:16" ht="36" x14ac:dyDescent="0.25">
      <c r="A338" s="1357"/>
      <c r="B338" s="1542"/>
      <c r="C338" s="1685"/>
      <c r="D338" s="1545"/>
      <c r="E338" s="1542"/>
      <c r="F338" s="1542"/>
      <c r="G338" s="1545"/>
      <c r="H338" s="1543"/>
      <c r="I338" s="1542"/>
      <c r="J338" s="1244" t="s">
        <v>6170</v>
      </c>
      <c r="K338" s="1245" t="s">
        <v>201</v>
      </c>
      <c r="L338" s="1246" t="s">
        <v>3638</v>
      </c>
      <c r="M338" s="349" t="str">
        <f>VLOOKUP(L338,CódigosRetorno!$A$1:$B$1773,2,FALSE)</f>
        <v>El valor del tag codigo de tributo internacional no corresponde al esperado.</v>
      </c>
      <c r="N338" s="348" t="s">
        <v>475</v>
      </c>
      <c r="O338" s="1242" t="s">
        <v>5678</v>
      </c>
      <c r="P338" s="1357"/>
    </row>
    <row r="339" spans="1:16" ht="24" x14ac:dyDescent="0.25">
      <c r="A339" s="1357"/>
      <c r="B339" s="1542" t="s">
        <v>5773</v>
      </c>
      <c r="C339" s="1544" t="s">
        <v>4616</v>
      </c>
      <c r="D339" s="1545" t="s">
        <v>3</v>
      </c>
      <c r="E339" s="1542" t="s">
        <v>9</v>
      </c>
      <c r="F339" s="1542" t="s">
        <v>12</v>
      </c>
      <c r="G339" s="1545" t="s">
        <v>4597</v>
      </c>
      <c r="H339" s="1543" t="s">
        <v>5579</v>
      </c>
      <c r="I339" s="1542">
        <v>1</v>
      </c>
      <c r="J339" s="1285" t="s">
        <v>2613</v>
      </c>
      <c r="K339" s="1245" t="s">
        <v>201</v>
      </c>
      <c r="L339" s="1246" t="s">
        <v>2784</v>
      </c>
      <c r="M339" s="349" t="str">
        <f>VLOOKUP(L339,CódigosRetorno!$A$1:$B$1773,2,FALSE)</f>
        <v>El XML no contiene el tag o no existe información de total valor de venta globales</v>
      </c>
      <c r="N339" s="348" t="s">
        <v>475</v>
      </c>
      <c r="O339" s="1247" t="s">
        <v>185</v>
      </c>
      <c r="P339" s="1357"/>
    </row>
    <row r="340" spans="1:16" ht="36" x14ac:dyDescent="0.25">
      <c r="A340" s="1357"/>
      <c r="B340" s="1542"/>
      <c r="C340" s="1544"/>
      <c r="D340" s="1545"/>
      <c r="E340" s="1542"/>
      <c r="F340" s="1542"/>
      <c r="G340" s="1545"/>
      <c r="H340" s="1543"/>
      <c r="I340" s="1542"/>
      <c r="J340" s="1279" t="s">
        <v>6539</v>
      </c>
      <c r="K340" s="348" t="s">
        <v>201</v>
      </c>
      <c r="L340" s="1245" t="s">
        <v>4212</v>
      </c>
      <c r="M340" s="349" t="str">
        <f>VLOOKUP(L340,CódigosRetorno!$A$1:$B$1773,2,FALSE)</f>
        <v>El dato ingresado en el total valor de venta globales no cumple con el formato establecido</v>
      </c>
      <c r="N340" s="348" t="s">
        <v>475</v>
      </c>
      <c r="O340" s="1247"/>
      <c r="P340" s="1357"/>
    </row>
    <row r="341" spans="1:16" ht="48" x14ac:dyDescent="0.25">
      <c r="A341" s="1357"/>
      <c r="B341" s="1542"/>
      <c r="C341" s="1544"/>
      <c r="D341" s="1545"/>
      <c r="E341" s="1542"/>
      <c r="F341" s="1542"/>
      <c r="G341" s="1545"/>
      <c r="H341" s="1543"/>
      <c r="I341" s="1542"/>
      <c r="J341" s="1266" t="s">
        <v>6322</v>
      </c>
      <c r="K341" s="1269" t="s">
        <v>201</v>
      </c>
      <c r="L341" s="1267" t="s">
        <v>4291</v>
      </c>
      <c r="M341" s="349" t="str">
        <f>VLOOKUP(L341,CódigosRetorno!$A$1:$B$1773,2,FALSE)</f>
        <v>La sumatoria del total valor de venta - ISC de línea no corresponden al total</v>
      </c>
      <c r="N341" s="348" t="s">
        <v>475</v>
      </c>
      <c r="O341" s="1247" t="s">
        <v>185</v>
      </c>
      <c r="P341" s="1357"/>
    </row>
    <row r="342" spans="1:16" s="822" customFormat="1" ht="60" x14ac:dyDescent="0.25">
      <c r="A342" s="1357"/>
      <c r="B342" s="1542"/>
      <c r="C342" s="1544"/>
      <c r="D342" s="1545"/>
      <c r="E342" s="1542"/>
      <c r="F342" s="1542"/>
      <c r="G342" s="1545"/>
      <c r="H342" s="1543"/>
      <c r="I342" s="1542"/>
      <c r="J342" s="1257" t="s">
        <v>6235</v>
      </c>
      <c r="K342" s="1261" t="s">
        <v>1175</v>
      </c>
      <c r="L342" s="1259" t="s">
        <v>6318</v>
      </c>
      <c r="M342" s="827" t="str">
        <f>VLOOKUP(L342,CódigosRetorno!$A$1:$B$1773,2,FALSE)</f>
        <v>La sumatoria del total valor de venta - ISC de línea no corresponden al total</v>
      </c>
      <c r="N342" s="823" t="s">
        <v>475</v>
      </c>
      <c r="O342" s="1247" t="s">
        <v>185</v>
      </c>
      <c r="P342" s="1357"/>
    </row>
    <row r="343" spans="1:16" s="822" customFormat="1" ht="48" x14ac:dyDescent="0.25">
      <c r="A343" s="1357"/>
      <c r="B343" s="1542"/>
      <c r="C343" s="1544"/>
      <c r="D343" s="1545"/>
      <c r="E343" s="1542"/>
      <c r="F343" s="1542"/>
      <c r="G343" s="1545"/>
      <c r="H343" s="1543"/>
      <c r="I343" s="1542"/>
      <c r="J343" s="1266" t="s">
        <v>6323</v>
      </c>
      <c r="K343" s="1269" t="s">
        <v>201</v>
      </c>
      <c r="L343" s="1267" t="s">
        <v>2789</v>
      </c>
      <c r="M343" s="827" t="str">
        <f>VLOOKUP(L343,CódigosRetorno!$A$1:$B$1773,2,FALSE)</f>
        <v>La sumatoria del total valor de venta - Otros tributos de pago de línea no corresponden al total</v>
      </c>
      <c r="N343" s="823" t="s">
        <v>475</v>
      </c>
      <c r="O343" s="825" t="s">
        <v>185</v>
      </c>
      <c r="P343" s="1357"/>
    </row>
    <row r="344" spans="1:16" ht="60" x14ac:dyDescent="0.25">
      <c r="A344" s="1357"/>
      <c r="B344" s="1542"/>
      <c r="C344" s="1544"/>
      <c r="D344" s="1545"/>
      <c r="E344" s="1542"/>
      <c r="F344" s="1542"/>
      <c r="G344" s="1545"/>
      <c r="H344" s="1543"/>
      <c r="I344" s="1542"/>
      <c r="J344" s="1257" t="s">
        <v>6236</v>
      </c>
      <c r="K344" s="1261" t="s">
        <v>1175</v>
      </c>
      <c r="L344" s="1259" t="s">
        <v>6324</v>
      </c>
      <c r="M344" s="349" t="str">
        <f>VLOOKUP(L344,CódigosRetorno!$A$1:$B$1773,2,FALSE)</f>
        <v>La sumatoria del total valor de venta - Otros tributos de pago de línea no corresponden al total</v>
      </c>
      <c r="N344" s="823" t="s">
        <v>475</v>
      </c>
      <c r="O344" s="825" t="s">
        <v>185</v>
      </c>
      <c r="P344" s="1357"/>
    </row>
    <row r="345" spans="1:16" ht="36" x14ac:dyDescent="0.25">
      <c r="A345" s="1357"/>
      <c r="B345" s="1542"/>
      <c r="C345" s="1544"/>
      <c r="D345" s="1545"/>
      <c r="E345" s="1542"/>
      <c r="F345" s="347" t="s">
        <v>13</v>
      </c>
      <c r="G345" s="348" t="s">
        <v>2647</v>
      </c>
      <c r="H345" s="359" t="s">
        <v>4504</v>
      </c>
      <c r="I345" s="347">
        <v>1</v>
      </c>
      <c r="J345" s="1243" t="s">
        <v>5836</v>
      </c>
      <c r="K345" s="1241" t="s">
        <v>201</v>
      </c>
      <c r="L345" s="1245" t="s">
        <v>756</v>
      </c>
      <c r="M345" s="349" t="str">
        <f>VLOOKUP(L345,CódigosRetorno!$A$1:$B$1773,2,FALSE)</f>
        <v>La moneda debe ser la misma en todo el documento. Salvo las percepciones que sólo son en moneda nacional.</v>
      </c>
      <c r="N345" s="576" t="s">
        <v>475</v>
      </c>
      <c r="O345" s="1242" t="s">
        <v>185</v>
      </c>
      <c r="P345" s="1357"/>
    </row>
    <row r="346" spans="1:16" ht="36" x14ac:dyDescent="0.25">
      <c r="A346" s="1357"/>
      <c r="B346" s="1542"/>
      <c r="C346" s="1544"/>
      <c r="D346" s="1545"/>
      <c r="E346" s="1542"/>
      <c r="F346" s="1542" t="s">
        <v>12</v>
      </c>
      <c r="G346" s="1545" t="s">
        <v>4597</v>
      </c>
      <c r="H346" s="1543" t="s">
        <v>4617</v>
      </c>
      <c r="I346" s="1542">
        <v>1</v>
      </c>
      <c r="J346" s="1279" t="s">
        <v>6539</v>
      </c>
      <c r="K346" s="358" t="s">
        <v>201</v>
      </c>
      <c r="L346" s="356" t="s">
        <v>2399</v>
      </c>
      <c r="M346" s="349" t="str">
        <f>VLOOKUP(L346,CódigosRetorno!$A$1:$B$1773,2,FALSE)</f>
        <v>El dato ingresado en TaxAmount no cumple con el formato establecido</v>
      </c>
      <c r="N346" s="348" t="s">
        <v>215</v>
      </c>
      <c r="O346" s="1242" t="s">
        <v>185</v>
      </c>
      <c r="P346" s="1357"/>
    </row>
    <row r="347" spans="1:16" ht="36" x14ac:dyDescent="0.25">
      <c r="A347" s="1357"/>
      <c r="B347" s="1542"/>
      <c r="C347" s="1544"/>
      <c r="D347" s="1545"/>
      <c r="E347" s="1542"/>
      <c r="F347" s="1542"/>
      <c r="G347" s="1545"/>
      <c r="H347" s="1543"/>
      <c r="I347" s="1542"/>
      <c r="J347" s="1266" t="s">
        <v>6328</v>
      </c>
      <c r="K347" s="1269" t="s">
        <v>201</v>
      </c>
      <c r="L347" s="1268" t="s">
        <v>4297</v>
      </c>
      <c r="M347" s="349" t="str">
        <f>VLOOKUP(L347,CódigosRetorno!$A$1:$B$1773,2,FALSE)</f>
        <v>La sumatoria del total del importe del tributo ISC de línea no corresponden al total</v>
      </c>
      <c r="N347" s="829" t="s">
        <v>475</v>
      </c>
      <c r="O347" s="1242" t="s">
        <v>185</v>
      </c>
      <c r="P347" s="1357"/>
    </row>
    <row r="348" spans="1:16" s="826" customFormat="1" ht="60" x14ac:dyDescent="0.25">
      <c r="A348" s="1357"/>
      <c r="B348" s="1542"/>
      <c r="C348" s="1544"/>
      <c r="D348" s="1545"/>
      <c r="E348" s="1542"/>
      <c r="F348" s="1542"/>
      <c r="G348" s="1545"/>
      <c r="H348" s="1543"/>
      <c r="I348" s="1542"/>
      <c r="J348" s="1257" t="s">
        <v>6305</v>
      </c>
      <c r="K348" s="1261" t="s">
        <v>1175</v>
      </c>
      <c r="L348" s="1260" t="s">
        <v>6325</v>
      </c>
      <c r="M348" s="831" t="str">
        <f>VLOOKUP(L348,CódigosRetorno!$A$1:$B$1773,2,FALSE)</f>
        <v>La sumatoria del total del importe del tributo ISC de línea no corresponden al total</v>
      </c>
      <c r="N348" s="829" t="s">
        <v>475</v>
      </c>
      <c r="O348" s="1242" t="s">
        <v>185</v>
      </c>
      <c r="P348" s="1357"/>
    </row>
    <row r="349" spans="1:16" ht="24" x14ac:dyDescent="0.25">
      <c r="A349" s="1357"/>
      <c r="B349" s="1542"/>
      <c r="C349" s="1544"/>
      <c r="D349" s="1545"/>
      <c r="E349" s="1542"/>
      <c r="F349" s="1542"/>
      <c r="G349" s="1545"/>
      <c r="H349" s="1543"/>
      <c r="I349" s="1542"/>
      <c r="J349" s="1275" t="s">
        <v>4222</v>
      </c>
      <c r="K349" s="1269" t="s">
        <v>201</v>
      </c>
      <c r="L349" s="1268" t="s">
        <v>2790</v>
      </c>
      <c r="M349" s="349" t="str">
        <f>VLOOKUP(L349,CódigosRetorno!$A$1:$B$1773,2,FALSE)</f>
        <v>La sumatoria del total del importe del tributo Otros tributos de línea no corresponden al total</v>
      </c>
      <c r="N349" s="829" t="s">
        <v>475</v>
      </c>
      <c r="O349" s="1242" t="s">
        <v>185</v>
      </c>
      <c r="P349" s="1357"/>
    </row>
    <row r="350" spans="1:16" s="826" customFormat="1" ht="60" x14ac:dyDescent="0.25">
      <c r="A350" s="1357"/>
      <c r="B350" s="1542"/>
      <c r="C350" s="1544"/>
      <c r="D350" s="1545"/>
      <c r="E350" s="1542"/>
      <c r="F350" s="1542"/>
      <c r="G350" s="1545"/>
      <c r="H350" s="1543"/>
      <c r="I350" s="1542"/>
      <c r="J350" s="1257" t="s">
        <v>6306</v>
      </c>
      <c r="K350" s="1261" t="s">
        <v>1175</v>
      </c>
      <c r="L350" s="1260" t="s">
        <v>6326</v>
      </c>
      <c r="M350" s="831" t="str">
        <f>VLOOKUP(L350,CódigosRetorno!$A$1:$B$1773,2,FALSE)</f>
        <v>La sumatoria del total del importe del tributo Otros tributos de línea no corresponden al total</v>
      </c>
      <c r="N350" s="829" t="s">
        <v>475</v>
      </c>
      <c r="O350" s="830" t="s">
        <v>185</v>
      </c>
      <c r="P350" s="1357"/>
    </row>
    <row r="351" spans="1:16" ht="48" x14ac:dyDescent="0.25">
      <c r="A351" s="1357"/>
      <c r="B351" s="1542"/>
      <c r="C351" s="1544"/>
      <c r="D351" s="1545"/>
      <c r="E351" s="1542"/>
      <c r="F351" s="1542"/>
      <c r="G351" s="1545"/>
      <c r="H351" s="1543"/>
      <c r="I351" s="1542"/>
      <c r="J351" s="555" t="s">
        <v>6145</v>
      </c>
      <c r="K351" s="358" t="s">
        <v>1175</v>
      </c>
      <c r="L351" s="356" t="s">
        <v>1416</v>
      </c>
      <c r="M351" s="1243" t="str">
        <f>VLOOKUP(L351,CódigosRetorno!$A$1:$B$1773,2,FALSE)</f>
        <v>El ISC no esta informado correctamente</v>
      </c>
      <c r="N351" s="348" t="s">
        <v>475</v>
      </c>
      <c r="O351" s="347" t="s">
        <v>185</v>
      </c>
      <c r="P351" s="1357"/>
    </row>
    <row r="352" spans="1:16" ht="36" x14ac:dyDescent="0.25">
      <c r="A352" s="1357"/>
      <c r="B352" s="1542"/>
      <c r="C352" s="1544"/>
      <c r="D352" s="1545"/>
      <c r="E352" s="1542"/>
      <c r="F352" s="347" t="s">
        <v>13</v>
      </c>
      <c r="G352" s="348" t="s">
        <v>2647</v>
      </c>
      <c r="H352" s="359" t="s">
        <v>4504</v>
      </c>
      <c r="I352" s="347">
        <v>1</v>
      </c>
      <c r="J352" s="480" t="s">
        <v>5836</v>
      </c>
      <c r="K352" s="1241" t="s">
        <v>201</v>
      </c>
      <c r="L352" s="1245" t="s">
        <v>756</v>
      </c>
      <c r="M352" s="349" t="str">
        <f>VLOOKUP(L352,CódigosRetorno!$A$1:$B$1773,2,FALSE)</f>
        <v>La moneda debe ser la misma en todo el documento. Salvo las percepciones que sólo son en moneda nacional.</v>
      </c>
      <c r="N352" s="576" t="s">
        <v>475</v>
      </c>
      <c r="O352" s="347" t="s">
        <v>185</v>
      </c>
      <c r="P352" s="1357"/>
    </row>
    <row r="353" spans="1:16" ht="24" x14ac:dyDescent="0.25">
      <c r="A353" s="1357"/>
      <c r="B353" s="1542"/>
      <c r="C353" s="1544"/>
      <c r="D353" s="1545"/>
      <c r="E353" s="1542"/>
      <c r="F353" s="1542" t="s">
        <v>44</v>
      </c>
      <c r="G353" s="1545" t="s">
        <v>2908</v>
      </c>
      <c r="H353" s="1543" t="s">
        <v>4609</v>
      </c>
      <c r="I353" s="1542">
        <v>1</v>
      </c>
      <c r="J353" s="1243" t="s">
        <v>3119</v>
      </c>
      <c r="K353" s="358" t="s">
        <v>201</v>
      </c>
      <c r="L353" s="356" t="s">
        <v>4095</v>
      </c>
      <c r="M353" s="349" t="str">
        <f>VLOOKUP(L353,CódigosRetorno!$A$1:$B$1773,2,FALSE)</f>
        <v>el XML no contiene el tag o no existe información de código de tributo.</v>
      </c>
      <c r="N353" s="348" t="s">
        <v>475</v>
      </c>
      <c r="O353" s="347" t="s">
        <v>185</v>
      </c>
      <c r="P353" s="1357"/>
    </row>
    <row r="354" spans="1:16" ht="24" x14ac:dyDescent="0.25">
      <c r="A354" s="1357"/>
      <c r="B354" s="1542"/>
      <c r="C354" s="1544"/>
      <c r="D354" s="1545"/>
      <c r="E354" s="1542"/>
      <c r="F354" s="1542"/>
      <c r="G354" s="1545"/>
      <c r="H354" s="1543"/>
      <c r="I354" s="1542"/>
      <c r="J354" s="1244" t="s">
        <v>4523</v>
      </c>
      <c r="K354" s="1245" t="s">
        <v>201</v>
      </c>
      <c r="L354" s="1246" t="s">
        <v>2788</v>
      </c>
      <c r="M354" s="349" t="str">
        <f>VLOOKUP(L354,CódigosRetorno!$A$1:$B$1773,2,FALSE)</f>
        <v>El dato ingresado como codigo de tributo global no corresponde al valor esperado.</v>
      </c>
      <c r="N354" s="348" t="s">
        <v>475</v>
      </c>
      <c r="O354" s="1242" t="s">
        <v>5678</v>
      </c>
      <c r="P354" s="1357"/>
    </row>
    <row r="355" spans="1:16" ht="24" x14ac:dyDescent="0.25">
      <c r="A355" s="1357"/>
      <c r="B355" s="1542"/>
      <c r="C355" s="1544"/>
      <c r="D355" s="1545"/>
      <c r="E355" s="1542"/>
      <c r="F355" s="1542"/>
      <c r="G355" s="1545"/>
      <c r="H355" s="1543"/>
      <c r="I355" s="1542"/>
      <c r="J355" s="1248" t="s">
        <v>4526</v>
      </c>
      <c r="K355" s="1246" t="s">
        <v>201</v>
      </c>
      <c r="L355" s="1246" t="s">
        <v>4322</v>
      </c>
      <c r="M355" s="349" t="str">
        <f>VLOOKUP(L355,CódigosRetorno!$A$1:$B$1773,2,FALSE)</f>
        <v>El código de tributo no debe repetirse a nivel de totales</v>
      </c>
      <c r="N355" s="348" t="s">
        <v>475</v>
      </c>
      <c r="O355" s="1239" t="s">
        <v>185</v>
      </c>
      <c r="P355" s="1357"/>
    </row>
    <row r="356" spans="1:16" ht="24" x14ac:dyDescent="0.25">
      <c r="A356" s="1357"/>
      <c r="B356" s="1542"/>
      <c r="C356" s="1544"/>
      <c r="D356" s="1545"/>
      <c r="E356" s="1542"/>
      <c r="F356" s="1542"/>
      <c r="G356" s="1545"/>
      <c r="H356" s="1543"/>
      <c r="I356" s="1542"/>
      <c r="J356" s="1266" t="s">
        <v>5755</v>
      </c>
      <c r="K356" s="1267" t="s">
        <v>201</v>
      </c>
      <c r="L356" s="1268" t="s">
        <v>5008</v>
      </c>
      <c r="M356" s="831" t="str">
        <f>VLOOKUP(L356,CódigosRetorno!$A$1:$B$1773,2,FALSE)</f>
        <v>El dato ingresado como codigo de tributo global es invalido para tipo de operación.</v>
      </c>
      <c r="N356" s="552" t="s">
        <v>475</v>
      </c>
      <c r="O356" s="561" t="s">
        <v>185</v>
      </c>
      <c r="P356" s="1357"/>
    </row>
    <row r="357" spans="1:16" s="1161" customFormat="1" ht="48" x14ac:dyDescent="0.25">
      <c r="A357" s="1357"/>
      <c r="B357" s="1542"/>
      <c r="C357" s="1544"/>
      <c r="D357" s="1545"/>
      <c r="E357" s="1542"/>
      <c r="F357" s="1542"/>
      <c r="G357" s="1545"/>
      <c r="H357" s="1543"/>
      <c r="I357" s="1542"/>
      <c r="J357" s="1243" t="s">
        <v>6042</v>
      </c>
      <c r="K357" s="1245" t="s">
        <v>201</v>
      </c>
      <c r="L357" s="1246" t="s">
        <v>5008</v>
      </c>
      <c r="M357" s="1169" t="str">
        <f>VLOOKUP(L357,CódigosRetorno!$A$1:$B$1773,2,FALSE)</f>
        <v>El dato ingresado como codigo de tributo global es invalido para tipo de operación.</v>
      </c>
      <c r="N357" s="1170" t="s">
        <v>475</v>
      </c>
      <c r="O357" s="1178" t="s">
        <v>185</v>
      </c>
      <c r="P357" s="1357"/>
    </row>
    <row r="358" spans="1:16" ht="48" x14ac:dyDescent="0.25">
      <c r="A358" s="1357"/>
      <c r="B358" s="1542"/>
      <c r="C358" s="1544"/>
      <c r="D358" s="1545"/>
      <c r="E358" s="1542"/>
      <c r="F358" s="1542"/>
      <c r="G358" s="1545"/>
      <c r="H358" s="1543"/>
      <c r="I358" s="1542"/>
      <c r="J358" s="1279" t="s">
        <v>6464</v>
      </c>
      <c r="K358" s="1280" t="s">
        <v>201</v>
      </c>
      <c r="L358" s="1284" t="s">
        <v>1772</v>
      </c>
      <c r="M358" s="1169" t="str">
        <f>VLOOKUP(L358,CódigosRetorno!$A$1:$B$1779,2,FALSE)</f>
        <v>Factura de operacion sujeta al IVAP , no debe consignar valor para ISC o debe ser 0</v>
      </c>
      <c r="N358" s="1170" t="s">
        <v>475</v>
      </c>
      <c r="O358" s="1178" t="s">
        <v>185</v>
      </c>
      <c r="P358" s="1357"/>
    </row>
    <row r="359" spans="1:16" ht="24" x14ac:dyDescent="0.25">
      <c r="A359" s="1357"/>
      <c r="B359" s="1542"/>
      <c r="C359" s="1544"/>
      <c r="D359" s="1545"/>
      <c r="E359" s="1542"/>
      <c r="F359" s="1542"/>
      <c r="G359" s="347" t="s">
        <v>4508</v>
      </c>
      <c r="H359" s="349" t="s">
        <v>4436</v>
      </c>
      <c r="I359" s="347" t="s">
        <v>4420</v>
      </c>
      <c r="J359" s="349" t="s">
        <v>5007</v>
      </c>
      <c r="K359" s="348" t="s">
        <v>1175</v>
      </c>
      <c r="L359" s="358" t="s">
        <v>4939</v>
      </c>
      <c r="M359" s="349" t="str">
        <f>VLOOKUP(L359,CódigosRetorno!$A$1:$B$1773,2,FALSE)</f>
        <v>El dato ingresado como atributo @schemeName es incorrecto.</v>
      </c>
      <c r="N359" s="348" t="s">
        <v>475</v>
      </c>
      <c r="O359" s="1247" t="s">
        <v>185</v>
      </c>
      <c r="P359" s="1357"/>
    </row>
    <row r="360" spans="1:16" ht="24" x14ac:dyDescent="0.25">
      <c r="A360" s="1357"/>
      <c r="B360" s="1542"/>
      <c r="C360" s="1544"/>
      <c r="D360" s="1545"/>
      <c r="E360" s="1542"/>
      <c r="F360" s="1542"/>
      <c r="G360" s="347" t="s">
        <v>4418</v>
      </c>
      <c r="H360" s="349" t="s">
        <v>4437</v>
      </c>
      <c r="I360" s="347" t="s">
        <v>4420</v>
      </c>
      <c r="J360" s="349" t="s">
        <v>4931</v>
      </c>
      <c r="K360" s="1241" t="s">
        <v>1175</v>
      </c>
      <c r="L360" s="1245" t="s">
        <v>4940</v>
      </c>
      <c r="M360" s="349" t="str">
        <f>VLOOKUP(L360,CódigosRetorno!$A$1:$B$1773,2,FALSE)</f>
        <v>El dato ingresado como atributo @schemeAgencyName es incorrecto.</v>
      </c>
      <c r="N360" s="348" t="s">
        <v>475</v>
      </c>
      <c r="O360" s="1247" t="s">
        <v>185</v>
      </c>
      <c r="P360" s="1357"/>
    </row>
    <row r="361" spans="1:16" ht="48" x14ac:dyDescent="0.25">
      <c r="A361" s="1357"/>
      <c r="B361" s="1542"/>
      <c r="C361" s="1544"/>
      <c r="D361" s="1545"/>
      <c r="E361" s="1542"/>
      <c r="F361" s="1542"/>
      <c r="G361" s="347" t="s">
        <v>5009</v>
      </c>
      <c r="H361" s="359" t="s">
        <v>4439</v>
      </c>
      <c r="I361" s="347" t="s">
        <v>4420</v>
      </c>
      <c r="J361" s="1243" t="s">
        <v>5010</v>
      </c>
      <c r="K361" s="1259" t="s">
        <v>1175</v>
      </c>
      <c r="L361" s="1260" t="s">
        <v>4941</v>
      </c>
      <c r="M361" s="349" t="str">
        <f>VLOOKUP(L361,CódigosRetorno!$A$1:$B$1773,2,FALSE)</f>
        <v>El dato ingresado como atributo @schemeURI es incorrecto.</v>
      </c>
      <c r="N361" s="348" t="s">
        <v>475</v>
      </c>
      <c r="O361" s="1247" t="s">
        <v>185</v>
      </c>
      <c r="P361" s="1357"/>
    </row>
    <row r="362" spans="1:16" ht="24" x14ac:dyDescent="0.25">
      <c r="A362" s="1357"/>
      <c r="B362" s="1542"/>
      <c r="C362" s="1544"/>
      <c r="D362" s="1545"/>
      <c r="E362" s="1542"/>
      <c r="F362" s="1542" t="s">
        <v>46</v>
      </c>
      <c r="G362" s="1545" t="s">
        <v>2908</v>
      </c>
      <c r="H362" s="1543" t="s">
        <v>4524</v>
      </c>
      <c r="I362" s="1542">
        <v>1</v>
      </c>
      <c r="J362" s="1243" t="s">
        <v>3119</v>
      </c>
      <c r="K362" s="1245" t="s">
        <v>201</v>
      </c>
      <c r="L362" s="1246" t="s">
        <v>2393</v>
      </c>
      <c r="M362" s="349" t="str">
        <f>VLOOKUP(L362,CódigosRetorno!$A$1:$B$1773,2,FALSE)</f>
        <v>El XML no contiene el tag TaxScheme Name de impuestos globales</v>
      </c>
      <c r="N362" s="348" t="s">
        <v>475</v>
      </c>
      <c r="O362" s="347" t="s">
        <v>185</v>
      </c>
      <c r="P362" s="1357"/>
    </row>
    <row r="363" spans="1:16" ht="24" x14ac:dyDescent="0.25">
      <c r="A363" s="1357"/>
      <c r="B363" s="1542"/>
      <c r="C363" s="1544"/>
      <c r="D363" s="1545"/>
      <c r="E363" s="1542"/>
      <c r="F363" s="1542"/>
      <c r="G363" s="1545"/>
      <c r="H363" s="1543"/>
      <c r="I363" s="1542"/>
      <c r="J363" s="1244" t="s">
        <v>6172</v>
      </c>
      <c r="K363" s="1245" t="s">
        <v>201</v>
      </c>
      <c r="L363" s="1246" t="s">
        <v>3642</v>
      </c>
      <c r="M363" s="1244" t="s">
        <v>6172</v>
      </c>
      <c r="N363" s="348" t="s">
        <v>475</v>
      </c>
      <c r="O363" s="554" t="s">
        <v>5678</v>
      </c>
      <c r="P363" s="1357"/>
    </row>
    <row r="364" spans="1:16" ht="24" x14ac:dyDescent="0.25">
      <c r="A364" s="1357"/>
      <c r="B364" s="1542"/>
      <c r="C364" s="1544"/>
      <c r="D364" s="1545"/>
      <c r="E364" s="1542"/>
      <c r="F364" s="1542" t="s">
        <v>13</v>
      </c>
      <c r="G364" s="1545" t="s">
        <v>2908</v>
      </c>
      <c r="H364" s="1543" t="s">
        <v>4615</v>
      </c>
      <c r="I364" s="1542">
        <v>1</v>
      </c>
      <c r="J364" s="1243" t="s">
        <v>3119</v>
      </c>
      <c r="K364" s="1245" t="s">
        <v>201</v>
      </c>
      <c r="L364" s="1246" t="s">
        <v>2395</v>
      </c>
      <c r="M364" s="349" t="str">
        <f>VLOOKUP(L364,CódigosRetorno!$A$1:$B$1773,2,FALSE)</f>
        <v>El XML no contiene el tag código de tributo internacional de impuestos globales</v>
      </c>
      <c r="N364" s="348" t="s">
        <v>475</v>
      </c>
      <c r="O364" s="347" t="s">
        <v>185</v>
      </c>
      <c r="P364" s="1357"/>
    </row>
    <row r="365" spans="1:16" ht="36" x14ac:dyDescent="0.25">
      <c r="A365" s="1357"/>
      <c r="B365" s="1542"/>
      <c r="C365" s="1544"/>
      <c r="D365" s="1545"/>
      <c r="E365" s="1542"/>
      <c r="F365" s="1542"/>
      <c r="G365" s="1545"/>
      <c r="H365" s="1543"/>
      <c r="I365" s="1542"/>
      <c r="J365" s="577" t="s">
        <v>6170</v>
      </c>
      <c r="K365" s="358" t="s">
        <v>201</v>
      </c>
      <c r="L365" s="356" t="s">
        <v>3638</v>
      </c>
      <c r="M365" s="349" t="str">
        <f>VLOOKUP(L365,CódigosRetorno!$A$1:$B$1773,2,FALSE)</f>
        <v>El valor del tag codigo de tributo internacional no corresponde al esperado.</v>
      </c>
      <c r="N365" s="348" t="s">
        <v>475</v>
      </c>
      <c r="O365" s="554" t="s">
        <v>5678</v>
      </c>
      <c r="P365" s="1357"/>
    </row>
    <row r="366" spans="1:16" ht="36" x14ac:dyDescent="0.25">
      <c r="A366" s="1357"/>
      <c r="B366" s="1542">
        <v>44</v>
      </c>
      <c r="C366" s="1544" t="s">
        <v>4527</v>
      </c>
      <c r="D366" s="1545" t="s">
        <v>3</v>
      </c>
      <c r="E366" s="1545" t="s">
        <v>9</v>
      </c>
      <c r="F366" s="1542" t="s">
        <v>106</v>
      </c>
      <c r="G366" s="1545" t="s">
        <v>4511</v>
      </c>
      <c r="H366" s="1543" t="s">
        <v>4529</v>
      </c>
      <c r="I366" s="1542">
        <v>1</v>
      </c>
      <c r="J366" s="1279" t="s">
        <v>6426</v>
      </c>
      <c r="K366" s="1280" t="s">
        <v>201</v>
      </c>
      <c r="L366" s="1291" t="s">
        <v>5053</v>
      </c>
      <c r="M366" s="1169" t="str">
        <f>VLOOKUP(L366,CódigosRetorno!$A$1:$B$1779,2,FALSE)</f>
        <v>El dato ingresado como indicador de cargo/descuento no corresponde al valor esperado.</v>
      </c>
      <c r="N366" s="1241" t="s">
        <v>475</v>
      </c>
      <c r="O366" s="1168"/>
      <c r="P366" s="1357"/>
    </row>
    <row r="367" spans="1:16" s="963" customFormat="1" ht="36" x14ac:dyDescent="0.25">
      <c r="A367" s="1357"/>
      <c r="B367" s="1542"/>
      <c r="C367" s="1544"/>
      <c r="D367" s="1545"/>
      <c r="E367" s="1545"/>
      <c r="F367" s="1542"/>
      <c r="G367" s="1545"/>
      <c r="H367" s="1543"/>
      <c r="I367" s="1542"/>
      <c r="J367" s="1279" t="s">
        <v>6532</v>
      </c>
      <c r="K367" s="1280" t="s">
        <v>201</v>
      </c>
      <c r="L367" s="1291" t="s">
        <v>5053</v>
      </c>
      <c r="M367" s="1169" t="str">
        <f>VLOOKUP(L367,CódigosRetorno!$A$1:$B$1779,2,FALSE)</f>
        <v>El dato ingresado como indicador de cargo/descuento no corresponde al valor esperado.</v>
      </c>
      <c r="N367" s="1170" t="s">
        <v>475</v>
      </c>
      <c r="O367" s="1168" t="s">
        <v>185</v>
      </c>
      <c r="P367" s="1357"/>
    </row>
    <row r="368" spans="1:16" ht="24" x14ac:dyDescent="0.25">
      <c r="A368" s="1357"/>
      <c r="B368" s="1542"/>
      <c r="C368" s="1544"/>
      <c r="D368" s="1545"/>
      <c r="E368" s="1545"/>
      <c r="F368" s="1542" t="s">
        <v>10</v>
      </c>
      <c r="G368" s="1545" t="s">
        <v>4513</v>
      </c>
      <c r="H368" s="1543" t="s">
        <v>4530</v>
      </c>
      <c r="I368" s="1542">
        <v>1</v>
      </c>
      <c r="J368" s="1243" t="s">
        <v>5991</v>
      </c>
      <c r="K368" s="358" t="s">
        <v>201</v>
      </c>
      <c r="L368" s="356" t="s">
        <v>4329</v>
      </c>
      <c r="M368" s="349" t="str">
        <f>VLOOKUP(L368,CódigosRetorno!$A$1:$B$1773,2,FALSE)</f>
        <v>El XML no contiene el tag o no existe informacion de codigo de motivo de cargo/descuento global.</v>
      </c>
      <c r="N368" s="348" t="s">
        <v>475</v>
      </c>
      <c r="O368" s="1247" t="s">
        <v>185</v>
      </c>
      <c r="P368" s="1357"/>
    </row>
    <row r="369" spans="1:16" s="632" customFormat="1" ht="24" x14ac:dyDescent="0.25">
      <c r="A369" s="1357"/>
      <c r="B369" s="1542"/>
      <c r="C369" s="1544"/>
      <c r="D369" s="1545"/>
      <c r="E369" s="1545"/>
      <c r="F369" s="1542"/>
      <c r="G369" s="1545"/>
      <c r="H369" s="1543"/>
      <c r="I369" s="1542"/>
      <c r="J369" s="1257" t="s">
        <v>6443</v>
      </c>
      <c r="K369" s="1259" t="s">
        <v>1175</v>
      </c>
      <c r="L369" s="1260" t="s">
        <v>6224</v>
      </c>
      <c r="M369" s="831" t="str">
        <f>VLOOKUP(L369,CódigosRetorno!$A$1:$B$1773,2,FALSE)</f>
        <v>El dato ingresado como cargo/descuento no es valido a nivel global.</v>
      </c>
      <c r="N369" s="634" t="s">
        <v>475</v>
      </c>
      <c r="O369" s="1247" t="s">
        <v>185</v>
      </c>
      <c r="P369" s="1357"/>
    </row>
    <row r="370" spans="1:16" ht="36" x14ac:dyDescent="0.25">
      <c r="A370" s="1357"/>
      <c r="B370" s="1542"/>
      <c r="C370" s="1544"/>
      <c r="D370" s="1545"/>
      <c r="E370" s="1545"/>
      <c r="F370" s="1542"/>
      <c r="G370" s="1545"/>
      <c r="H370" s="1543"/>
      <c r="I370" s="1542"/>
      <c r="J370" s="1243" t="s">
        <v>6174</v>
      </c>
      <c r="K370" s="1245" t="s">
        <v>201</v>
      </c>
      <c r="L370" s="1246" t="s">
        <v>4328</v>
      </c>
      <c r="M370" s="349" t="str">
        <f>VLOOKUP(L370,CódigosRetorno!$A$1:$B$1773,2,FALSE)</f>
        <v>El dato ingresado como codigo de motivo de cargo/descuento global no es valido (catalogo nro 53)</v>
      </c>
      <c r="N370" s="348" t="s">
        <v>475</v>
      </c>
      <c r="O370" s="1242" t="s">
        <v>5680</v>
      </c>
      <c r="P370" s="1357"/>
    </row>
    <row r="371" spans="1:16" ht="24" x14ac:dyDescent="0.25">
      <c r="A371" s="1357"/>
      <c r="B371" s="1542"/>
      <c r="C371" s="1544"/>
      <c r="D371" s="1545"/>
      <c r="E371" s="1545"/>
      <c r="F371" s="1542"/>
      <c r="G371" s="347" t="s">
        <v>4418</v>
      </c>
      <c r="H371" s="349" t="s">
        <v>4419</v>
      </c>
      <c r="I371" s="347" t="s">
        <v>4420</v>
      </c>
      <c r="J371" s="349" t="s">
        <v>4931</v>
      </c>
      <c r="K371" s="358" t="s">
        <v>1175</v>
      </c>
      <c r="L371" s="356" t="s">
        <v>4933</v>
      </c>
      <c r="M371" s="349" t="str">
        <f>VLOOKUP(L371,CódigosRetorno!$A$1:$B$1773,2,FALSE)</f>
        <v>El dato ingresado como atributo @listAgencyName es incorrecto.</v>
      </c>
      <c r="N371" s="348" t="s">
        <v>475</v>
      </c>
      <c r="O371" s="360" t="s">
        <v>185</v>
      </c>
      <c r="P371" s="1357"/>
    </row>
    <row r="372" spans="1:16" ht="24" x14ac:dyDescent="0.25">
      <c r="A372" s="1357"/>
      <c r="B372" s="1542"/>
      <c r="C372" s="1544"/>
      <c r="D372" s="1545"/>
      <c r="E372" s="1545"/>
      <c r="F372" s="1542"/>
      <c r="G372" s="347" t="s">
        <v>4514</v>
      </c>
      <c r="H372" s="349" t="s">
        <v>4422</v>
      </c>
      <c r="I372" s="347" t="s">
        <v>4420</v>
      </c>
      <c r="J372" s="349" t="s">
        <v>5011</v>
      </c>
      <c r="K372" s="348" t="s">
        <v>1175</v>
      </c>
      <c r="L372" s="358" t="s">
        <v>4934</v>
      </c>
      <c r="M372" s="349" t="str">
        <f>VLOOKUP(L372,CódigosRetorno!$A$1:$B$1773,2,FALSE)</f>
        <v>El dato ingresado como atributo @listName es incorrecto.</v>
      </c>
      <c r="N372" s="348" t="s">
        <v>475</v>
      </c>
      <c r="O372" s="360" t="s">
        <v>185</v>
      </c>
      <c r="P372" s="1357"/>
    </row>
    <row r="373" spans="1:16" ht="48" x14ac:dyDescent="0.25">
      <c r="A373" s="1357"/>
      <c r="B373" s="1542"/>
      <c r="C373" s="1544"/>
      <c r="D373" s="1545"/>
      <c r="E373" s="1545"/>
      <c r="F373" s="1542"/>
      <c r="G373" s="347" t="s">
        <v>4515</v>
      </c>
      <c r="H373" s="349" t="s">
        <v>4424</v>
      </c>
      <c r="I373" s="347" t="s">
        <v>4420</v>
      </c>
      <c r="J373" s="349" t="s">
        <v>5012</v>
      </c>
      <c r="K373" s="1245" t="s">
        <v>1175</v>
      </c>
      <c r="L373" s="1246" t="s">
        <v>4935</v>
      </c>
      <c r="M373" s="349" t="str">
        <f>VLOOKUP(L373,CódigosRetorno!$A$1:$B$1773,2,FALSE)</f>
        <v>El dato ingresado como atributo @listURI es incorrecto.</v>
      </c>
      <c r="N373" s="348" t="s">
        <v>475</v>
      </c>
      <c r="O373" s="360" t="s">
        <v>185</v>
      </c>
      <c r="P373" s="1357"/>
    </row>
    <row r="374" spans="1:16" ht="36" x14ac:dyDescent="0.25">
      <c r="A374" s="1357"/>
      <c r="B374" s="1542"/>
      <c r="C374" s="1544"/>
      <c r="D374" s="1545"/>
      <c r="E374" s="1545"/>
      <c r="F374" s="347" t="s">
        <v>4505</v>
      </c>
      <c r="G374" s="348" t="s">
        <v>4506</v>
      </c>
      <c r="H374" s="1495" t="s">
        <v>6805</v>
      </c>
      <c r="I374" s="361" t="s">
        <v>4420</v>
      </c>
      <c r="J374" s="1279" t="s">
        <v>6515</v>
      </c>
      <c r="K374" s="1245" t="s">
        <v>201</v>
      </c>
      <c r="L374" s="1246" t="s">
        <v>4252</v>
      </c>
      <c r="M374" s="349" t="str">
        <f>VLOOKUP(L374,CódigosRetorno!$A$1:$B$1773,2,FALSE)</f>
        <v>El dato ingresado en factor de cargo o descuento global no cumple con el formato establecido.</v>
      </c>
      <c r="N374" s="1240" t="s">
        <v>475</v>
      </c>
      <c r="O374" s="1239" t="s">
        <v>185</v>
      </c>
      <c r="P374" s="1357"/>
    </row>
    <row r="375" spans="1:16" ht="36" x14ac:dyDescent="0.25">
      <c r="A375" s="1357"/>
      <c r="B375" s="1542"/>
      <c r="C375" s="1544"/>
      <c r="D375" s="1545"/>
      <c r="E375" s="1545"/>
      <c r="F375" s="1542" t="s">
        <v>12</v>
      </c>
      <c r="G375" s="1545" t="s">
        <v>16</v>
      </c>
      <c r="H375" s="1543" t="s">
        <v>4531</v>
      </c>
      <c r="I375" s="1542">
        <v>1</v>
      </c>
      <c r="J375" s="1279" t="s">
        <v>6539</v>
      </c>
      <c r="K375" s="358" t="s">
        <v>201</v>
      </c>
      <c r="L375" s="356" t="s">
        <v>3649</v>
      </c>
      <c r="M375" s="349" t="str">
        <f>VLOOKUP(L375,CódigosRetorno!$A$1:$B$1773,2,FALSE)</f>
        <v>Debe contener un importe mayor a 0.00 si envía el tag cac:AllowanceCharge/cbc:Amount</v>
      </c>
      <c r="N375" s="348" t="s">
        <v>475</v>
      </c>
      <c r="O375" s="1247" t="s">
        <v>185</v>
      </c>
      <c r="P375" s="1357"/>
    </row>
    <row r="376" spans="1:16" s="633" customFormat="1" ht="36" x14ac:dyDescent="0.25">
      <c r="A376" s="1357"/>
      <c r="B376" s="1542"/>
      <c r="C376" s="1544"/>
      <c r="D376" s="1545"/>
      <c r="E376" s="1545"/>
      <c r="F376" s="1542"/>
      <c r="G376" s="1545"/>
      <c r="H376" s="1543"/>
      <c r="I376" s="1542"/>
      <c r="J376" s="1279" t="s">
        <v>6806</v>
      </c>
      <c r="K376" s="1259" t="s">
        <v>201</v>
      </c>
      <c r="L376" s="1260" t="s">
        <v>6202</v>
      </c>
      <c r="M376" s="1243" t="str">
        <f>VLOOKUP(L376,CódigosRetorno!$A$1:$B$1773,2,FALSE)</f>
        <v>El resultado del monto del cargo o descuento global es incorrecto en base a la información consignada</v>
      </c>
      <c r="N376" s="634"/>
      <c r="O376" s="1247"/>
      <c r="P376" s="1357"/>
    </row>
    <row r="377" spans="1:16" ht="48" x14ac:dyDescent="0.25">
      <c r="A377" s="1357"/>
      <c r="B377" s="1542"/>
      <c r="C377" s="1544"/>
      <c r="D377" s="1545"/>
      <c r="E377" s="1545"/>
      <c r="F377" s="1542"/>
      <c r="G377" s="1545"/>
      <c r="H377" s="1543"/>
      <c r="I377" s="1542"/>
      <c r="J377" s="1266" t="s">
        <v>5787</v>
      </c>
      <c r="K377" s="1267" t="s">
        <v>201</v>
      </c>
      <c r="L377" s="1268" t="s">
        <v>4334</v>
      </c>
      <c r="M377" s="831" t="str">
        <f>VLOOKUP(L377,CódigosRetorno!$A$1:$B$1773,2,FALSE)</f>
        <v>La sumatoria de descuentos que afectan a BI por linea no corresponden al total</v>
      </c>
      <c r="N377" s="348" t="s">
        <v>475</v>
      </c>
      <c r="O377" s="1247" t="s">
        <v>185</v>
      </c>
      <c r="P377" s="1357"/>
    </row>
    <row r="378" spans="1:16" ht="48" x14ac:dyDescent="0.25">
      <c r="A378" s="1357"/>
      <c r="B378" s="1542"/>
      <c r="C378" s="1544"/>
      <c r="D378" s="1545"/>
      <c r="E378" s="1545"/>
      <c r="F378" s="1542"/>
      <c r="G378" s="1545"/>
      <c r="H378" s="1543"/>
      <c r="I378" s="1542"/>
      <c r="J378" s="1266" t="s">
        <v>5788</v>
      </c>
      <c r="K378" s="1267" t="s">
        <v>201</v>
      </c>
      <c r="L378" s="1268" t="s">
        <v>4336</v>
      </c>
      <c r="M378" s="831" t="str">
        <f>VLOOKUP(L378,CódigosRetorno!$A$1:$B$1773,2,FALSE)</f>
        <v>La sumatoria de descuentos que no afectan a BI por linea no corresponden al total</v>
      </c>
      <c r="N378" s="348" t="s">
        <v>475</v>
      </c>
      <c r="O378" s="1247" t="s">
        <v>185</v>
      </c>
      <c r="P378" s="1357"/>
    </row>
    <row r="379" spans="1:16" ht="48" x14ac:dyDescent="0.25">
      <c r="A379" s="1357"/>
      <c r="B379" s="1542"/>
      <c r="C379" s="1544"/>
      <c r="D379" s="1545"/>
      <c r="E379" s="1545"/>
      <c r="F379" s="1542"/>
      <c r="G379" s="1545"/>
      <c r="H379" s="1543"/>
      <c r="I379" s="1542"/>
      <c r="J379" s="1266" t="s">
        <v>5789</v>
      </c>
      <c r="K379" s="1267" t="s">
        <v>201</v>
      </c>
      <c r="L379" s="1268" t="s">
        <v>4338</v>
      </c>
      <c r="M379" s="831" t="str">
        <f>VLOOKUP(L379,CódigosRetorno!$A$1:$B$1773,2,FALSE)</f>
        <v>La sumatoria de cargos que afectan a BI por linea no corresponden al total</v>
      </c>
      <c r="N379" s="348" t="s">
        <v>475</v>
      </c>
      <c r="O379" s="1247" t="s">
        <v>185</v>
      </c>
      <c r="P379" s="1357"/>
    </row>
    <row r="380" spans="1:16" ht="48" x14ac:dyDescent="0.25">
      <c r="A380" s="1357"/>
      <c r="B380" s="1542"/>
      <c r="C380" s="1544"/>
      <c r="D380" s="1545"/>
      <c r="E380" s="1545"/>
      <c r="F380" s="1542"/>
      <c r="G380" s="1545"/>
      <c r="H380" s="1543"/>
      <c r="I380" s="1542"/>
      <c r="J380" s="1266" t="s">
        <v>5790</v>
      </c>
      <c r="K380" s="1267" t="s">
        <v>201</v>
      </c>
      <c r="L380" s="1268" t="s">
        <v>4340</v>
      </c>
      <c r="M380" s="831" t="str">
        <f>VLOOKUP(L380,CódigosRetorno!$A$1:$B$1773,2,FALSE)</f>
        <v>La sumatoria de cargos que no afectan a BI por linea no corresponden al total</v>
      </c>
      <c r="N380" s="348" t="s">
        <v>475</v>
      </c>
      <c r="O380" s="360" t="s">
        <v>185</v>
      </c>
      <c r="P380" s="1357"/>
    </row>
    <row r="381" spans="1:16" ht="36" x14ac:dyDescent="0.25">
      <c r="A381" s="1357"/>
      <c r="B381" s="1542"/>
      <c r="C381" s="1544"/>
      <c r="D381" s="1545"/>
      <c r="E381" s="1545"/>
      <c r="F381" s="347" t="s">
        <v>13</v>
      </c>
      <c r="G381" s="348" t="s">
        <v>2647</v>
      </c>
      <c r="H381" s="359" t="s">
        <v>4504</v>
      </c>
      <c r="I381" s="347">
        <v>1</v>
      </c>
      <c r="J381" s="1243" t="s">
        <v>5836</v>
      </c>
      <c r="K381" s="1241" t="s">
        <v>201</v>
      </c>
      <c r="L381" s="1245" t="s">
        <v>756</v>
      </c>
      <c r="M381" s="349" t="str">
        <f>VLOOKUP(L381,CódigosRetorno!$A$1:$B$1773,2,FALSE)</f>
        <v>La moneda debe ser la misma en todo el documento. Salvo las percepciones que sólo son en moneda nacional.</v>
      </c>
      <c r="N381" s="576" t="s">
        <v>475</v>
      </c>
      <c r="O381" s="1242" t="s">
        <v>185</v>
      </c>
      <c r="P381" s="1357"/>
    </row>
    <row r="382" spans="1:16" ht="36" x14ac:dyDescent="0.25">
      <c r="A382" s="1357"/>
      <c r="B382" s="1542"/>
      <c r="C382" s="1544"/>
      <c r="D382" s="1545"/>
      <c r="E382" s="1545"/>
      <c r="F382" s="1542" t="s">
        <v>12</v>
      </c>
      <c r="G382" s="1545" t="s">
        <v>16</v>
      </c>
      <c r="H382" s="1543" t="s">
        <v>4532</v>
      </c>
      <c r="I382" s="1542" t="s">
        <v>4420</v>
      </c>
      <c r="J382" s="1279" t="s">
        <v>6539</v>
      </c>
      <c r="K382" s="358" t="s">
        <v>201</v>
      </c>
      <c r="L382" s="356" t="s">
        <v>4234</v>
      </c>
      <c r="M382" s="349" t="str">
        <f>VLOOKUP(L382,CódigosRetorno!$A$1:$B$1773,2,FALSE)</f>
        <v>El dato ingresado en base monto por cargo/descuento globales no cumple con el formato establecido</v>
      </c>
      <c r="N382" s="348" t="s">
        <v>475</v>
      </c>
      <c r="O382" s="1247" t="s">
        <v>185</v>
      </c>
      <c r="P382" s="1357"/>
    </row>
    <row r="383" spans="1:16" ht="48" x14ac:dyDescent="0.25">
      <c r="A383" s="1357"/>
      <c r="B383" s="1542"/>
      <c r="C383" s="1544"/>
      <c r="D383" s="1545"/>
      <c r="E383" s="1545"/>
      <c r="F383" s="1542"/>
      <c r="G383" s="1545"/>
      <c r="H383" s="1543"/>
      <c r="I383" s="1542"/>
      <c r="J383" s="1266" t="s">
        <v>5791</v>
      </c>
      <c r="K383" s="1267" t="s">
        <v>201</v>
      </c>
      <c r="L383" s="1268" t="s">
        <v>4342</v>
      </c>
      <c r="M383" s="349" t="str">
        <f>VLOOKUP(L383,CódigosRetorno!$A$1:$B$1773,2,FALSE)</f>
        <v>La sumatoria de montos bases de los descuentos que afectan a BI por linea no corresponden al total</v>
      </c>
      <c r="N383" s="348" t="s">
        <v>475</v>
      </c>
      <c r="O383" s="360" t="s">
        <v>185</v>
      </c>
      <c r="P383" s="1357"/>
    </row>
    <row r="384" spans="1:16" ht="48" x14ac:dyDescent="0.25">
      <c r="A384" s="1357"/>
      <c r="B384" s="1542"/>
      <c r="C384" s="1544"/>
      <c r="D384" s="1545"/>
      <c r="E384" s="1545"/>
      <c r="F384" s="1542"/>
      <c r="G384" s="1545"/>
      <c r="H384" s="1543"/>
      <c r="I384" s="1542"/>
      <c r="J384" s="1266" t="s">
        <v>5792</v>
      </c>
      <c r="K384" s="1267" t="s">
        <v>201</v>
      </c>
      <c r="L384" s="1268" t="s">
        <v>4344</v>
      </c>
      <c r="M384" s="349" t="str">
        <f>VLOOKUP(L384,CódigosRetorno!$A$1:$B$1773,2,FALSE)</f>
        <v>La sumatoria de montos bases de los descuentos que no afectan a BI por linea no corresponden al total</v>
      </c>
      <c r="N384" s="348" t="s">
        <v>475</v>
      </c>
      <c r="O384" s="360" t="s">
        <v>185</v>
      </c>
      <c r="P384" s="1357"/>
    </row>
    <row r="385" spans="1:16" ht="48" x14ac:dyDescent="0.25">
      <c r="A385" s="1357"/>
      <c r="B385" s="1542"/>
      <c r="C385" s="1544"/>
      <c r="D385" s="1545"/>
      <c r="E385" s="1545"/>
      <c r="F385" s="1542"/>
      <c r="G385" s="1545"/>
      <c r="H385" s="1543"/>
      <c r="I385" s="1542"/>
      <c r="J385" s="1266" t="s">
        <v>5793</v>
      </c>
      <c r="K385" s="1267" t="s">
        <v>201</v>
      </c>
      <c r="L385" s="1268" t="s">
        <v>4346</v>
      </c>
      <c r="M385" s="349" t="str">
        <f>VLOOKUP(L385,CódigosRetorno!$A$1:$B$1773,2,FALSE)</f>
        <v>La sumatoria de montos bases de los cargos que afectan a BI por linea no corresponden al total</v>
      </c>
      <c r="N385" s="348" t="s">
        <v>475</v>
      </c>
      <c r="O385" s="360" t="s">
        <v>185</v>
      </c>
      <c r="P385" s="1357"/>
    </row>
    <row r="386" spans="1:16" ht="48" x14ac:dyDescent="0.25">
      <c r="A386" s="1357"/>
      <c r="B386" s="1542"/>
      <c r="C386" s="1544"/>
      <c r="D386" s="1545"/>
      <c r="E386" s="1545"/>
      <c r="F386" s="1542"/>
      <c r="G386" s="1545"/>
      <c r="H386" s="1543"/>
      <c r="I386" s="1542"/>
      <c r="J386" s="1266" t="s">
        <v>5794</v>
      </c>
      <c r="K386" s="1267" t="s">
        <v>201</v>
      </c>
      <c r="L386" s="1268" t="s">
        <v>4348</v>
      </c>
      <c r="M386" s="349" t="str">
        <f>VLOOKUP(L386,CódigosRetorno!$A$1:$B$1773,2,FALSE)</f>
        <v>La sumatoria de montos bases de los cargos que no afectan a BI por linea no corresponden al total</v>
      </c>
      <c r="N386" s="1241" t="s">
        <v>475</v>
      </c>
      <c r="O386" s="1247" t="s">
        <v>185</v>
      </c>
      <c r="P386" s="1357"/>
    </row>
    <row r="387" spans="1:16" ht="36" x14ac:dyDescent="0.25">
      <c r="A387" s="1357"/>
      <c r="B387" s="1542"/>
      <c r="C387" s="1544"/>
      <c r="D387" s="1545"/>
      <c r="E387" s="1545"/>
      <c r="F387" s="348" t="s">
        <v>13</v>
      </c>
      <c r="G387" s="348" t="s">
        <v>2647</v>
      </c>
      <c r="H387" s="359" t="s">
        <v>4504</v>
      </c>
      <c r="I387" s="347">
        <v>1</v>
      </c>
      <c r="J387" s="480" t="s">
        <v>5836</v>
      </c>
      <c r="K387" s="1241" t="s">
        <v>201</v>
      </c>
      <c r="L387" s="1245" t="s">
        <v>756</v>
      </c>
      <c r="M387" s="349" t="str">
        <f>VLOOKUP(L387,CódigosRetorno!$A$1:$B$1773,2,FALSE)</f>
        <v>La moneda debe ser la misma en todo el documento. Salvo las percepciones que sólo son en moneda nacional.</v>
      </c>
      <c r="N387" s="576" t="s">
        <v>475</v>
      </c>
      <c r="O387" s="1242" t="s">
        <v>185</v>
      </c>
      <c r="P387" s="1357"/>
    </row>
    <row r="388" spans="1:16" ht="24" x14ac:dyDescent="0.25">
      <c r="A388" s="1357"/>
      <c r="B388" s="1542">
        <f>B366+1</f>
        <v>45</v>
      </c>
      <c r="C388" s="1552" t="s">
        <v>6340</v>
      </c>
      <c r="D388" s="1545" t="s">
        <v>3</v>
      </c>
      <c r="E388" s="1545" t="s">
        <v>9</v>
      </c>
      <c r="F388" s="1565" t="s">
        <v>12</v>
      </c>
      <c r="G388" s="1539" t="s">
        <v>16</v>
      </c>
      <c r="H388" s="1568" t="s">
        <v>2932</v>
      </c>
      <c r="I388" s="1542"/>
      <c r="J388" s="1243" t="s">
        <v>3654</v>
      </c>
      <c r="K388" s="1245" t="s">
        <v>201</v>
      </c>
      <c r="L388" s="1245" t="s">
        <v>2382</v>
      </c>
      <c r="M388" s="349" t="str">
        <f>VLOOKUP(L388,CódigosRetorno!$A$1:$B$1773,2,FALSE)</f>
        <v>El dato ingresado en el campo Total Descuentos no cumple con el formato establecido</v>
      </c>
      <c r="N388" s="348" t="s">
        <v>475</v>
      </c>
      <c r="O388" s="1242" t="s">
        <v>185</v>
      </c>
      <c r="P388" s="1357"/>
    </row>
    <row r="389" spans="1:16" s="828" customFormat="1" ht="36" x14ac:dyDescent="0.25">
      <c r="A389" s="1357"/>
      <c r="B389" s="1542"/>
      <c r="C389" s="1552"/>
      <c r="D389" s="1545"/>
      <c r="E389" s="1545"/>
      <c r="F389" s="1566"/>
      <c r="G389" s="1546"/>
      <c r="H389" s="1569"/>
      <c r="I389" s="1542"/>
      <c r="J389" s="834" t="s">
        <v>4537</v>
      </c>
      <c r="K389" s="835" t="s">
        <v>201</v>
      </c>
      <c r="L389" s="836" t="s">
        <v>4355</v>
      </c>
      <c r="M389" s="1266" t="s">
        <v>4356</v>
      </c>
      <c r="N389" s="832" t="s">
        <v>475</v>
      </c>
      <c r="O389" s="1242" t="s">
        <v>185</v>
      </c>
      <c r="P389" s="1357"/>
    </row>
    <row r="390" spans="1:16" ht="72" x14ac:dyDescent="0.25">
      <c r="A390" s="1357"/>
      <c r="B390" s="1542"/>
      <c r="C390" s="1552"/>
      <c r="D390" s="1545"/>
      <c r="E390" s="1545"/>
      <c r="F390" s="1566"/>
      <c r="G390" s="1546"/>
      <c r="H390" s="1569"/>
      <c r="I390" s="1542"/>
      <c r="J390" s="1257" t="s">
        <v>6226</v>
      </c>
      <c r="K390" s="1259" t="s">
        <v>1175</v>
      </c>
      <c r="L390" s="1259" t="s">
        <v>6327</v>
      </c>
      <c r="M390" s="1257" t="s">
        <v>4356</v>
      </c>
      <c r="N390" s="832" t="s">
        <v>475</v>
      </c>
      <c r="O390" s="833" t="s">
        <v>185</v>
      </c>
      <c r="P390" s="1357"/>
    </row>
    <row r="391" spans="1:16" ht="36" x14ac:dyDescent="0.25">
      <c r="A391" s="1357"/>
      <c r="B391" s="1542"/>
      <c r="C391" s="1552"/>
      <c r="D391" s="1545"/>
      <c r="E391" s="1545"/>
      <c r="F391" s="348" t="s">
        <v>13</v>
      </c>
      <c r="G391" s="348" t="s">
        <v>2647</v>
      </c>
      <c r="H391" s="359" t="s">
        <v>4504</v>
      </c>
      <c r="I391" s="347">
        <v>1</v>
      </c>
      <c r="J391" s="1243" t="s">
        <v>5836</v>
      </c>
      <c r="K391" s="1241" t="s">
        <v>201</v>
      </c>
      <c r="L391" s="1245" t="s">
        <v>756</v>
      </c>
      <c r="M391" s="349" t="str">
        <f>VLOOKUP(L391,CódigosRetorno!$A$1:$B$1773,2,FALSE)</f>
        <v>La moneda debe ser la misma en todo el documento. Salvo las percepciones que sólo son en moneda nacional.</v>
      </c>
      <c r="N391" s="576" t="s">
        <v>475</v>
      </c>
      <c r="O391" s="1242" t="s">
        <v>185</v>
      </c>
      <c r="P391" s="1357"/>
    </row>
    <row r="392" spans="1:16" ht="24" x14ac:dyDescent="0.25">
      <c r="A392" s="1357"/>
      <c r="B392" s="1542">
        <f>B388+1</f>
        <v>46</v>
      </c>
      <c r="C392" s="1685" t="s">
        <v>6339</v>
      </c>
      <c r="D392" s="1545" t="s">
        <v>3</v>
      </c>
      <c r="E392" s="1545" t="s">
        <v>9</v>
      </c>
      <c r="F392" s="1539" t="s">
        <v>12</v>
      </c>
      <c r="G392" s="1539" t="s">
        <v>16</v>
      </c>
      <c r="H392" s="1568" t="s">
        <v>2933</v>
      </c>
      <c r="I392" s="1542">
        <v>1</v>
      </c>
      <c r="J392" s="1243" t="s">
        <v>3654</v>
      </c>
      <c r="K392" s="1245" t="s">
        <v>201</v>
      </c>
      <c r="L392" s="1246" t="s">
        <v>2383</v>
      </c>
      <c r="M392" s="349" t="str">
        <f>VLOOKUP(L392,CódigosRetorno!$A$1:$B$1773,2,FALSE)</f>
        <v>El dato ingresado en ChargeTotalAmount no cumple con el formato establecido</v>
      </c>
      <c r="N392" s="348" t="s">
        <v>475</v>
      </c>
      <c r="O392" s="1242" t="s">
        <v>185</v>
      </c>
      <c r="P392" s="1357"/>
    </row>
    <row r="393" spans="1:16" s="837" customFormat="1" ht="36" x14ac:dyDescent="0.25">
      <c r="A393" s="1357"/>
      <c r="B393" s="1542"/>
      <c r="C393" s="1685"/>
      <c r="D393" s="1545"/>
      <c r="E393" s="1545"/>
      <c r="F393" s="1546"/>
      <c r="G393" s="1546"/>
      <c r="H393" s="1569"/>
      <c r="I393" s="1542"/>
      <c r="J393" s="1266" t="s">
        <v>4538</v>
      </c>
      <c r="K393" s="1267" t="s">
        <v>201</v>
      </c>
      <c r="L393" s="1268" t="s">
        <v>4357</v>
      </c>
      <c r="M393" s="841" t="str">
        <f>VLOOKUP(L393,CódigosRetorno!$A$1:$B$1773,2,FALSE)</f>
        <v>La sumatoria consignados en cargos globales no corresponden al total</v>
      </c>
      <c r="N393" s="839" t="s">
        <v>475</v>
      </c>
      <c r="O393" s="840" t="s">
        <v>185</v>
      </c>
      <c r="P393" s="1357"/>
    </row>
    <row r="394" spans="1:16" ht="84" x14ac:dyDescent="0.25">
      <c r="A394" s="1357"/>
      <c r="B394" s="1542"/>
      <c r="C394" s="1685"/>
      <c r="D394" s="1545"/>
      <c r="E394" s="1545"/>
      <c r="F394" s="1546"/>
      <c r="G394" s="1546"/>
      <c r="H394" s="1569"/>
      <c r="I394" s="1542"/>
      <c r="J394" s="1257" t="s">
        <v>6240</v>
      </c>
      <c r="K394" s="1261" t="s">
        <v>1175</v>
      </c>
      <c r="L394" s="1259" t="s">
        <v>6329</v>
      </c>
      <c r="M394" s="349" t="str">
        <f>VLOOKUP(L394,CódigosRetorno!$A$1:$B$1773,2,FALSE)</f>
        <v>La sumatoria consignados en cargos globales no corresponden al total</v>
      </c>
      <c r="N394" s="348" t="s">
        <v>475</v>
      </c>
      <c r="O394" s="360" t="s">
        <v>185</v>
      </c>
      <c r="P394" s="1357"/>
    </row>
    <row r="395" spans="1:16" ht="36" x14ac:dyDescent="0.25">
      <c r="A395" s="1357"/>
      <c r="B395" s="1542"/>
      <c r="C395" s="1685"/>
      <c r="D395" s="1545"/>
      <c r="E395" s="1545"/>
      <c r="F395" s="347" t="s">
        <v>13</v>
      </c>
      <c r="G395" s="348" t="s">
        <v>2647</v>
      </c>
      <c r="H395" s="359" t="s">
        <v>4504</v>
      </c>
      <c r="I395" s="347">
        <v>1</v>
      </c>
      <c r="J395" s="1243" t="s">
        <v>5836</v>
      </c>
      <c r="K395" s="1241" t="s">
        <v>201</v>
      </c>
      <c r="L395" s="1245" t="s">
        <v>756</v>
      </c>
      <c r="M395" s="349" t="str">
        <f>VLOOKUP(L395,CódigosRetorno!$A$1:$B$1773,2,FALSE)</f>
        <v>La moneda debe ser la misma en todo el documento. Salvo las percepciones que sólo son en moneda nacional.</v>
      </c>
      <c r="N395" s="576" t="s">
        <v>475</v>
      </c>
      <c r="O395" s="1242" t="s">
        <v>185</v>
      </c>
      <c r="P395" s="1357"/>
    </row>
    <row r="396" spans="1:16" ht="36" x14ac:dyDescent="0.25">
      <c r="A396" s="1357"/>
      <c r="B396" s="1542">
        <f>B392+1</f>
        <v>47</v>
      </c>
      <c r="C396" s="1544" t="s">
        <v>82</v>
      </c>
      <c r="D396" s="1545" t="s">
        <v>3</v>
      </c>
      <c r="E396" s="1545" t="s">
        <v>4</v>
      </c>
      <c r="F396" s="1542" t="s">
        <v>12</v>
      </c>
      <c r="G396" s="1545" t="s">
        <v>4597</v>
      </c>
      <c r="H396" s="1543" t="s">
        <v>2934</v>
      </c>
      <c r="I396" s="1542">
        <v>1</v>
      </c>
      <c r="J396" s="1279" t="s">
        <v>6539</v>
      </c>
      <c r="K396" s="1245" t="s">
        <v>201</v>
      </c>
      <c r="L396" s="1246" t="s">
        <v>2385</v>
      </c>
      <c r="M396" s="349" t="str">
        <f>VLOOKUP(L396,CódigosRetorno!$A$1:$B$1773,2,FALSE)</f>
        <v>El dato ingresado en PayableAmount no cumple con el formato establecido</v>
      </c>
      <c r="N396" s="348" t="s">
        <v>475</v>
      </c>
      <c r="O396" s="1242" t="s">
        <v>185</v>
      </c>
      <c r="P396" s="1357"/>
    </row>
    <row r="397" spans="1:16" ht="24" x14ac:dyDescent="0.25">
      <c r="A397" s="1357"/>
      <c r="B397" s="1542"/>
      <c r="C397" s="1544"/>
      <c r="D397" s="1545"/>
      <c r="E397" s="1545"/>
      <c r="F397" s="1542"/>
      <c r="G397" s="1545"/>
      <c r="H397" s="1543"/>
      <c r="I397" s="1542"/>
      <c r="J397" s="842" t="s">
        <v>5754</v>
      </c>
      <c r="K397" s="843" t="s">
        <v>201</v>
      </c>
      <c r="L397" s="844" t="s">
        <v>1959</v>
      </c>
      <c r="M397" s="349" t="str">
        <f>VLOOKUP(L397,CódigosRetorno!$A$1:$B$1773,2,FALSE)</f>
        <v>El importe total para tipo de operación Venta interna-Anticipos debe ser mayor a cero.</v>
      </c>
      <c r="N397" s="348" t="s">
        <v>475</v>
      </c>
      <c r="O397" s="1242" t="s">
        <v>185</v>
      </c>
      <c r="P397" s="1357"/>
    </row>
    <row r="398" spans="1:16" ht="72" x14ac:dyDescent="0.25">
      <c r="A398" s="1357"/>
      <c r="B398" s="1542"/>
      <c r="C398" s="1544"/>
      <c r="D398" s="1545"/>
      <c r="E398" s="1545"/>
      <c r="F398" s="1542"/>
      <c r="G398" s="1545"/>
      <c r="H398" s="1543"/>
      <c r="I398" s="1542"/>
      <c r="J398" s="1285" t="s">
        <v>6475</v>
      </c>
      <c r="K398" s="1281" t="s">
        <v>1175</v>
      </c>
      <c r="L398" s="1284" t="s">
        <v>6362</v>
      </c>
      <c r="M398" s="349" t="str">
        <f>VLOOKUP(L398,CódigosRetorno!$A$1:$B$1773,2,FALSE)</f>
        <v>El importe total del comprobante no coincide con el valor calculado</v>
      </c>
      <c r="N398" s="1132" t="s">
        <v>475</v>
      </c>
      <c r="O398" s="1242" t="s">
        <v>185</v>
      </c>
      <c r="P398" s="1357"/>
    </row>
    <row r="399" spans="1:16" ht="36" x14ac:dyDescent="0.25">
      <c r="A399" s="1357"/>
      <c r="B399" s="1542"/>
      <c r="C399" s="1544"/>
      <c r="D399" s="1545"/>
      <c r="E399" s="1545"/>
      <c r="F399" s="348" t="s">
        <v>13</v>
      </c>
      <c r="G399" s="348" t="s">
        <v>2647</v>
      </c>
      <c r="H399" s="359" t="s">
        <v>4504</v>
      </c>
      <c r="I399" s="347">
        <v>1</v>
      </c>
      <c r="J399" s="480" t="s">
        <v>5836</v>
      </c>
      <c r="K399" s="479" t="s">
        <v>201</v>
      </c>
      <c r="L399" s="472" t="s">
        <v>756</v>
      </c>
      <c r="M399" s="349" t="str">
        <f>VLOOKUP(L399,CódigosRetorno!$A$1:$B$1773,2,FALSE)</f>
        <v>La moneda debe ser la misma en todo el documento. Salvo las percepciones que sólo son en moneda nacional.</v>
      </c>
      <c r="N399" s="576" t="s">
        <v>475</v>
      </c>
      <c r="O399" s="347" t="s">
        <v>185</v>
      </c>
      <c r="P399" s="1357"/>
    </row>
    <row r="400" spans="1:16" ht="36" x14ac:dyDescent="0.25">
      <c r="A400" s="1357"/>
      <c r="B400" s="1542">
        <f>B396+1</f>
        <v>48</v>
      </c>
      <c r="C400" s="1544" t="s">
        <v>4618</v>
      </c>
      <c r="D400" s="1545" t="s">
        <v>3</v>
      </c>
      <c r="E400" s="1545" t="s">
        <v>9</v>
      </c>
      <c r="F400" s="1545" t="s">
        <v>12</v>
      </c>
      <c r="G400" s="1545" t="s">
        <v>16</v>
      </c>
      <c r="H400" s="1543" t="s">
        <v>3748</v>
      </c>
      <c r="I400" s="1542">
        <v>1</v>
      </c>
      <c r="J400" s="1279" t="s">
        <v>6535</v>
      </c>
      <c r="K400" s="358" t="s">
        <v>201</v>
      </c>
      <c r="L400" s="358" t="s">
        <v>2418</v>
      </c>
      <c r="M400" s="349" t="str">
        <f>VLOOKUP(L400,CódigosRetorno!$A$1:$B$1773,2,FALSE)</f>
        <v>El dato ingresado en total valor de venta no cumple con el estandar</v>
      </c>
      <c r="N400" s="845" t="s">
        <v>475</v>
      </c>
      <c r="O400" s="846" t="s">
        <v>185</v>
      </c>
      <c r="P400" s="1357"/>
    </row>
    <row r="401" spans="1:16" s="838" customFormat="1" ht="36" x14ac:dyDescent="0.25">
      <c r="A401" s="1357"/>
      <c r="B401" s="1542"/>
      <c r="C401" s="1544"/>
      <c r="D401" s="1545"/>
      <c r="E401" s="1545"/>
      <c r="F401" s="1545"/>
      <c r="G401" s="1545"/>
      <c r="H401" s="1543"/>
      <c r="I401" s="1542"/>
      <c r="J401" s="848" t="s">
        <v>6333</v>
      </c>
      <c r="K401" s="1269" t="s">
        <v>201</v>
      </c>
      <c r="L401" s="1267" t="s">
        <v>4352</v>
      </c>
      <c r="M401" s="1243" t="str">
        <f>VLOOKUP(L401,CódigosRetorno!$A$1:$B$1773,2,FALSE)</f>
        <v>La sumatoria de valor de venta no corresponde a los importes consignados</v>
      </c>
      <c r="N401" s="845" t="s">
        <v>475</v>
      </c>
      <c r="O401" s="846" t="s">
        <v>185</v>
      </c>
      <c r="P401" s="1357"/>
    </row>
    <row r="402" spans="1:16" s="963" customFormat="1" ht="108" customHeight="1" x14ac:dyDescent="0.25">
      <c r="A402" s="1357"/>
      <c r="B402" s="1542"/>
      <c r="C402" s="1544"/>
      <c r="D402" s="1545"/>
      <c r="E402" s="1545"/>
      <c r="F402" s="1545"/>
      <c r="G402" s="1545"/>
      <c r="H402" s="1543"/>
      <c r="I402" s="1542"/>
      <c r="J402" s="1311" t="s">
        <v>6227</v>
      </c>
      <c r="K402" s="1261" t="s">
        <v>1175</v>
      </c>
      <c r="L402" s="1071" t="s">
        <v>6332</v>
      </c>
      <c r="M402" s="1155" t="str">
        <f>VLOOKUP(L402,CódigosRetorno!$A$1:$B$1779,2,FALSE)</f>
        <v>La sumatoria de valor de venta no corresponde a los importes consignados</v>
      </c>
      <c r="N402" s="1153"/>
      <c r="O402" s="1156"/>
      <c r="P402" s="1357"/>
    </row>
    <row r="403" spans="1:16" ht="36" x14ac:dyDescent="0.25">
      <c r="A403" s="1357"/>
      <c r="B403" s="1542"/>
      <c r="C403" s="1544"/>
      <c r="D403" s="1545"/>
      <c r="E403" s="1545"/>
      <c r="F403" s="348" t="s">
        <v>13</v>
      </c>
      <c r="G403" s="348" t="s">
        <v>2647</v>
      </c>
      <c r="H403" s="359" t="s">
        <v>4504</v>
      </c>
      <c r="I403" s="347">
        <v>1</v>
      </c>
      <c r="J403" s="480" t="s">
        <v>5836</v>
      </c>
      <c r="K403" s="479" t="s">
        <v>201</v>
      </c>
      <c r="L403" s="472" t="s">
        <v>756</v>
      </c>
      <c r="M403" s="349" t="str">
        <f>VLOOKUP(L403,CódigosRetorno!$A$1:$B$1773,2,FALSE)</f>
        <v>La moneda debe ser la misma en todo el documento. Salvo las percepciones que sólo son en moneda nacional.</v>
      </c>
      <c r="N403" s="576" t="s">
        <v>475</v>
      </c>
      <c r="O403" s="347" t="s">
        <v>185</v>
      </c>
      <c r="P403" s="1357"/>
    </row>
    <row r="404" spans="1:16" ht="36" x14ac:dyDescent="0.25">
      <c r="A404" s="1357"/>
      <c r="B404" s="1542">
        <f>B400+1</f>
        <v>49</v>
      </c>
      <c r="C404" s="1544" t="s">
        <v>4619</v>
      </c>
      <c r="D404" s="1545" t="s">
        <v>3</v>
      </c>
      <c r="E404" s="1545" t="s">
        <v>9</v>
      </c>
      <c r="F404" s="1539" t="s">
        <v>12</v>
      </c>
      <c r="G404" s="1539" t="s">
        <v>16</v>
      </c>
      <c r="H404" s="1568" t="s">
        <v>3750</v>
      </c>
      <c r="I404" s="1565">
        <v>1</v>
      </c>
      <c r="J404" s="1279" t="s">
        <v>6535</v>
      </c>
      <c r="K404" s="847" t="s">
        <v>201</v>
      </c>
      <c r="L404" s="1245" t="s">
        <v>4240</v>
      </c>
      <c r="M404" s="349" t="str">
        <f>VLOOKUP(L404,CódigosRetorno!$A$1:$B$1773,2,FALSE)</f>
        <v>El dato ingresado en total precio de venta no cumple con el formato establecido</v>
      </c>
      <c r="N404" s="348" t="s">
        <v>475</v>
      </c>
      <c r="O404" s="1247" t="s">
        <v>185</v>
      </c>
      <c r="P404" s="1357"/>
    </row>
    <row r="405" spans="1:16" s="849" customFormat="1" ht="24" x14ac:dyDescent="0.25">
      <c r="A405" s="1357"/>
      <c r="B405" s="1542"/>
      <c r="C405" s="1544"/>
      <c r="D405" s="1545"/>
      <c r="E405" s="1545"/>
      <c r="F405" s="1546"/>
      <c r="G405" s="1546"/>
      <c r="H405" s="1569"/>
      <c r="I405" s="1566"/>
      <c r="J405" s="853" t="s">
        <v>6203</v>
      </c>
      <c r="K405" s="1269" t="s">
        <v>201</v>
      </c>
      <c r="L405" s="1267" t="s">
        <v>6204</v>
      </c>
      <c r="M405" s="852" t="str">
        <f>VLOOKUP(L405,CódigosRetorno!$A$1:$B$1773,2,FALSE)</f>
        <v>La sumatoria del Total del valor de venta más los impuestos no concuerda con la base imponible</v>
      </c>
      <c r="N405" s="851" t="s">
        <v>475</v>
      </c>
      <c r="O405" s="1247" t="s">
        <v>185</v>
      </c>
      <c r="P405" s="1357"/>
    </row>
    <row r="406" spans="1:16" s="1161" customFormat="1" ht="144" x14ac:dyDescent="0.25">
      <c r="A406" s="1357"/>
      <c r="B406" s="1542"/>
      <c r="C406" s="1544"/>
      <c r="D406" s="1545"/>
      <c r="E406" s="1545"/>
      <c r="F406" s="1546"/>
      <c r="G406" s="1546"/>
      <c r="H406" s="1569"/>
      <c r="I406" s="1566"/>
      <c r="J406" s="1279" t="s">
        <v>6547</v>
      </c>
      <c r="K406" s="1280" t="s">
        <v>1175</v>
      </c>
      <c r="L406" s="1281" t="s">
        <v>6330</v>
      </c>
      <c r="M406" s="1279" t="str">
        <f>VLOOKUP(L406,CódigosRetorno!$A$1:$B$1779,2,FALSE)</f>
        <v>La sumatoria del Total del valor de venta más los impuestos no concuerda con la base imponible</v>
      </c>
      <c r="N406" s="1170" t="s">
        <v>475</v>
      </c>
      <c r="O406" s="1178" t="s">
        <v>185</v>
      </c>
      <c r="P406" s="1357"/>
    </row>
    <row r="407" spans="1:16" s="1161" customFormat="1" ht="156" x14ac:dyDescent="0.25">
      <c r="A407" s="1357"/>
      <c r="B407" s="1542"/>
      <c r="C407" s="1544"/>
      <c r="D407" s="1545"/>
      <c r="E407" s="1545"/>
      <c r="F407" s="1546"/>
      <c r="G407" s="1546"/>
      <c r="H407" s="1569"/>
      <c r="I407" s="1566"/>
      <c r="J407" s="1279" t="s">
        <v>6551</v>
      </c>
      <c r="K407" s="1280" t="s">
        <v>1175</v>
      </c>
      <c r="L407" s="1281" t="s">
        <v>6330</v>
      </c>
      <c r="M407" s="1279" t="str">
        <f>VLOOKUP(L407,CódigosRetorno!$A$1:$B$1779,2,FALSE)</f>
        <v>La sumatoria del Total del valor de venta más los impuestos no concuerda con la base imponible</v>
      </c>
      <c r="N407" s="1170" t="s">
        <v>475</v>
      </c>
      <c r="O407" s="1247" t="s">
        <v>185</v>
      </c>
      <c r="P407" s="1357"/>
    </row>
    <row r="408" spans="1:16" ht="36" x14ac:dyDescent="0.25">
      <c r="A408" s="1357"/>
      <c r="B408" s="1542"/>
      <c r="C408" s="1544"/>
      <c r="D408" s="1545"/>
      <c r="E408" s="1545"/>
      <c r="F408" s="348" t="s">
        <v>13</v>
      </c>
      <c r="G408" s="348" t="s">
        <v>2647</v>
      </c>
      <c r="H408" s="359" t="s">
        <v>4504</v>
      </c>
      <c r="I408" s="347">
        <v>1</v>
      </c>
      <c r="J408" s="480" t="s">
        <v>5836</v>
      </c>
      <c r="K408" s="1241" t="s">
        <v>201</v>
      </c>
      <c r="L408" s="1245" t="s">
        <v>756</v>
      </c>
      <c r="M408" s="349" t="str">
        <f>VLOOKUP(L408,CódigosRetorno!$A$1:$B$1773,2,FALSE)</f>
        <v>La moneda debe ser la misma en todo el documento. Salvo las percepciones que sólo son en moneda nacional.</v>
      </c>
      <c r="N408" s="576" t="s">
        <v>475</v>
      </c>
      <c r="O408" s="347" t="s">
        <v>185</v>
      </c>
      <c r="P408" s="1357"/>
    </row>
    <row r="409" spans="1:16" s="1161" customFormat="1" ht="24" x14ac:dyDescent="0.25">
      <c r="A409" s="1357"/>
      <c r="B409" s="1565">
        <v>50</v>
      </c>
      <c r="C409" s="1677" t="s">
        <v>6474</v>
      </c>
      <c r="D409" s="1679" t="s">
        <v>3</v>
      </c>
      <c r="E409" s="1679" t="s">
        <v>9</v>
      </c>
      <c r="F409" s="1137" t="s">
        <v>12</v>
      </c>
      <c r="G409" s="1137" t="s">
        <v>16</v>
      </c>
      <c r="H409" s="1131" t="s">
        <v>6473</v>
      </c>
      <c r="I409" s="1139"/>
      <c r="J409" s="1466" t="s">
        <v>6508</v>
      </c>
      <c r="K409" s="1281" t="s">
        <v>1175</v>
      </c>
      <c r="L409" s="1284" t="s">
        <v>6776</v>
      </c>
      <c r="M409" s="1279" t="str">
        <f>VLOOKUP(L409,CódigosRetorno!$A$1:$B$1779,2,FALSE)</f>
        <v>El monto para el redondeo del Importe Total excede el valor permitido</v>
      </c>
      <c r="N409" s="1280" t="s">
        <v>475</v>
      </c>
      <c r="O409" s="1282" t="s">
        <v>185</v>
      </c>
      <c r="P409" s="1357"/>
    </row>
    <row r="410" spans="1:16" s="1161" customFormat="1" ht="36" x14ac:dyDescent="0.25">
      <c r="A410" s="1357"/>
      <c r="B410" s="1567"/>
      <c r="C410" s="1678"/>
      <c r="D410" s="1680"/>
      <c r="E410" s="1680"/>
      <c r="F410" s="1137" t="s">
        <v>13</v>
      </c>
      <c r="G410" s="1137" t="s">
        <v>2647</v>
      </c>
      <c r="H410" s="1142" t="s">
        <v>4504</v>
      </c>
      <c r="I410" s="1139"/>
      <c r="J410" s="1285" t="s">
        <v>5836</v>
      </c>
      <c r="K410" s="1281" t="s">
        <v>1175</v>
      </c>
      <c r="L410" s="1284" t="s">
        <v>6777</v>
      </c>
      <c r="M410" s="1279" t="str">
        <f>VLOOKUP(L410,CódigosRetorno!$A$1:$B$1779,2,FALSE)</f>
        <v>La moneda debe ser la misma en todo el documento. Salvo las percepciones que sólo son en moneda nacional.</v>
      </c>
      <c r="N410" s="1280" t="s">
        <v>475</v>
      </c>
      <c r="O410" s="1282" t="s">
        <v>5453</v>
      </c>
      <c r="P410" s="1357"/>
    </row>
    <row r="411" spans="1:16" x14ac:dyDescent="0.25">
      <c r="A411" s="1357"/>
      <c r="B411" s="277" t="s">
        <v>157</v>
      </c>
      <c r="C411" s="270"/>
      <c r="D411" s="271"/>
      <c r="E411" s="271" t="s">
        <v>185</v>
      </c>
      <c r="F411" s="272" t="s">
        <v>185</v>
      </c>
      <c r="G411" s="272" t="s">
        <v>185</v>
      </c>
      <c r="H411" s="273" t="s">
        <v>185</v>
      </c>
      <c r="I411" s="272"/>
      <c r="J411" s="1250" t="s">
        <v>185</v>
      </c>
      <c r="K411" s="1252" t="s">
        <v>185</v>
      </c>
      <c r="L411" s="1254" t="s">
        <v>185</v>
      </c>
      <c r="M411" s="1250" t="s">
        <v>185</v>
      </c>
      <c r="N411" s="1251" t="s">
        <v>185</v>
      </c>
      <c r="O411" s="1253" t="s">
        <v>185</v>
      </c>
      <c r="P411" s="1357"/>
    </row>
    <row r="412" spans="1:16" ht="24" x14ac:dyDescent="0.25">
      <c r="A412" s="1357"/>
      <c r="B412" s="1542">
        <f>B409+1</f>
        <v>51</v>
      </c>
      <c r="C412" s="1543" t="s">
        <v>4620</v>
      </c>
      <c r="D412" s="1545" t="s">
        <v>3</v>
      </c>
      <c r="E412" s="1542" t="s">
        <v>4621</v>
      </c>
      <c r="F412" s="1542" t="s">
        <v>44</v>
      </c>
      <c r="G412" s="1545" t="s">
        <v>4622</v>
      </c>
      <c r="H412" s="1544" t="s">
        <v>4623</v>
      </c>
      <c r="I412" s="1542">
        <v>1</v>
      </c>
      <c r="J412" s="1244" t="s">
        <v>4624</v>
      </c>
      <c r="K412" s="1245" t="s">
        <v>201</v>
      </c>
      <c r="L412" s="1245" t="s">
        <v>4256</v>
      </c>
      <c r="M412" s="349" t="str">
        <f>VLOOKUP(L412,CódigosRetorno!$A$1:$B$1773,2,FALSE)</f>
        <v>El valor del atributo no se encuentra en el catálogo</v>
      </c>
      <c r="N412" s="348" t="s">
        <v>475</v>
      </c>
      <c r="O412" s="574" t="s">
        <v>5681</v>
      </c>
      <c r="P412" s="1357"/>
    </row>
    <row r="413" spans="1:16" ht="24" x14ac:dyDescent="0.25">
      <c r="A413" s="1357"/>
      <c r="B413" s="1542"/>
      <c r="C413" s="1543"/>
      <c r="D413" s="1545"/>
      <c r="E413" s="1542"/>
      <c r="F413" s="1542"/>
      <c r="G413" s="1545"/>
      <c r="H413" s="1544"/>
      <c r="I413" s="1542"/>
      <c r="J413" s="1248" t="s">
        <v>4526</v>
      </c>
      <c r="K413" s="1246" t="s">
        <v>201</v>
      </c>
      <c r="L413" s="1246" t="s">
        <v>4230</v>
      </c>
      <c r="M413" s="1243" t="str">
        <f>VLOOKUP(L413,CódigosRetorno!$A$1:$B$1773,2,FALSE)</f>
        <v>El codigo de leyenda no debe repetirse en el comprobante.</v>
      </c>
      <c r="N413" s="348" t="s">
        <v>475</v>
      </c>
      <c r="O413" s="360" t="s">
        <v>185</v>
      </c>
      <c r="P413" s="1357"/>
    </row>
    <row r="414" spans="1:16" s="532" customFormat="1" ht="48" x14ac:dyDescent="0.25">
      <c r="A414" s="1357"/>
      <c r="B414" s="1542"/>
      <c r="C414" s="1543"/>
      <c r="D414" s="1545"/>
      <c r="E414" s="1542"/>
      <c r="F414" s="1542"/>
      <c r="G414" s="1545"/>
      <c r="H414" s="1544"/>
      <c r="I414" s="1542"/>
      <c r="J414" s="1265" t="s">
        <v>6276</v>
      </c>
      <c r="K414" s="1245" t="s">
        <v>1175</v>
      </c>
      <c r="L414" s="560" t="s">
        <v>5054</v>
      </c>
      <c r="M414" s="553" t="str">
        <f>VLOOKUP(L414,CódigosRetorno!$A$1:$B$1773,2,FALSE)</f>
        <v>El XML no contiene el codigo de leyenda 2007 para el tipo de operación IVAP</v>
      </c>
      <c r="N414" s="552" t="s">
        <v>475</v>
      </c>
      <c r="O414" s="1247"/>
      <c r="P414" s="1357"/>
    </row>
    <row r="415" spans="1:16" ht="36" x14ac:dyDescent="0.25">
      <c r="A415" s="1357"/>
      <c r="B415" s="1542"/>
      <c r="C415" s="1543"/>
      <c r="D415" s="1545"/>
      <c r="E415" s="1542"/>
      <c r="F415" s="1542"/>
      <c r="G415" s="1545"/>
      <c r="H415" s="1544"/>
      <c r="I415" s="1542"/>
      <c r="J415" s="1244" t="s">
        <v>5746</v>
      </c>
      <c r="K415" s="358" t="s">
        <v>1175</v>
      </c>
      <c r="L415" s="358" t="s">
        <v>5055</v>
      </c>
      <c r="M415" s="349" t="str">
        <f>VLOOKUP(L415,CódigosRetorno!$A$1:$B$1773,2,FALSE)</f>
        <v>El XML no contiene el codigo de leyenda 2006 para tipo de operación de detracciones</v>
      </c>
      <c r="N415" s="348" t="s">
        <v>475</v>
      </c>
      <c r="O415" s="1242" t="s">
        <v>5681</v>
      </c>
      <c r="P415" s="1357"/>
    </row>
    <row r="416" spans="1:16" ht="36" x14ac:dyDescent="0.25">
      <c r="A416" s="1357"/>
      <c r="B416" s="1542"/>
      <c r="C416" s="1543"/>
      <c r="D416" s="1545"/>
      <c r="E416" s="1542"/>
      <c r="F416" s="1542"/>
      <c r="G416" s="1545"/>
      <c r="H416" s="1544"/>
      <c r="I416" s="1542"/>
      <c r="J416" s="1244" t="s">
        <v>5747</v>
      </c>
      <c r="K416" s="1245" t="s">
        <v>1175</v>
      </c>
      <c r="L416" s="1245" t="s">
        <v>5055</v>
      </c>
      <c r="M416" s="349" t="str">
        <f>VLOOKUP(L416,CódigosRetorno!$A$1:$B$1773,2,FALSE)</f>
        <v>El XML no contiene el codigo de leyenda 2006 para tipo de operación de detracciones</v>
      </c>
      <c r="N416" s="348" t="s">
        <v>475</v>
      </c>
      <c r="O416" s="1242" t="s">
        <v>5681</v>
      </c>
      <c r="P416" s="1357"/>
    </row>
    <row r="417" spans="1:16" ht="36" x14ac:dyDescent="0.25">
      <c r="A417" s="1357"/>
      <c r="B417" s="1542"/>
      <c r="C417" s="1543"/>
      <c r="D417" s="1545"/>
      <c r="E417" s="1542"/>
      <c r="F417" s="1542"/>
      <c r="G417" s="1545"/>
      <c r="H417" s="1544"/>
      <c r="I417" s="1542"/>
      <c r="J417" s="1244" t="s">
        <v>5870</v>
      </c>
      <c r="K417" s="1245" t="s">
        <v>1175</v>
      </c>
      <c r="L417" s="472" t="s">
        <v>5055</v>
      </c>
      <c r="M417" s="480" t="str">
        <f>VLOOKUP(L417,CódigosRetorno!$A$1:$B$1773,2,FALSE)</f>
        <v>El XML no contiene el codigo de leyenda 2006 para tipo de operación de detracciones</v>
      </c>
      <c r="N417" s="479" t="s">
        <v>475</v>
      </c>
      <c r="O417" s="1168" t="s">
        <v>5681</v>
      </c>
      <c r="P417" s="1357"/>
    </row>
    <row r="418" spans="1:16" s="462" customFormat="1" ht="36" x14ac:dyDescent="0.25">
      <c r="A418" s="1357"/>
      <c r="B418" s="1542"/>
      <c r="C418" s="1543"/>
      <c r="D418" s="1545"/>
      <c r="E418" s="1542"/>
      <c r="F418" s="1542"/>
      <c r="G418" s="1545"/>
      <c r="H418" s="1544"/>
      <c r="I418" s="1542"/>
      <c r="J418" s="1265" t="s">
        <v>5871</v>
      </c>
      <c r="K418" s="1259" t="s">
        <v>1175</v>
      </c>
      <c r="L418" s="1259" t="s">
        <v>5055</v>
      </c>
      <c r="M418" s="1243" t="str">
        <f>VLOOKUP(L418,CódigosRetorno!$A$1:$B$1773,2,FALSE)</f>
        <v>El XML no contiene el codigo de leyenda 2006 para tipo de operación de detracciones</v>
      </c>
      <c r="N418" s="1241" t="s">
        <v>475</v>
      </c>
      <c r="O418" s="1242" t="s">
        <v>5681</v>
      </c>
      <c r="P418" s="1357"/>
    </row>
    <row r="419" spans="1:16" ht="36" x14ac:dyDescent="0.25">
      <c r="A419" s="1357"/>
      <c r="B419" s="1542"/>
      <c r="C419" s="1543"/>
      <c r="D419" s="1545"/>
      <c r="E419" s="1542"/>
      <c r="F419" s="1542"/>
      <c r="G419" s="1545"/>
      <c r="H419" s="1544"/>
      <c r="I419" s="1542"/>
      <c r="J419" s="1265" t="s">
        <v>6334</v>
      </c>
      <c r="K419" s="1245" t="s">
        <v>1175</v>
      </c>
      <c r="L419" s="1245" t="s">
        <v>5056</v>
      </c>
      <c r="M419" s="1243" t="str">
        <f>VLOOKUP(L419,CódigosRetorno!$A$1:$B$1773,2,FALSE)</f>
        <v>El XML no contiene el codigo de leyenda 2005 para el tipo de operación Venta itinerante</v>
      </c>
      <c r="N419" s="1241" t="s">
        <v>475</v>
      </c>
      <c r="O419" s="1242" t="s">
        <v>5681</v>
      </c>
      <c r="P419" s="1357"/>
    </row>
    <row r="420" spans="1:16" ht="48" x14ac:dyDescent="0.25">
      <c r="A420" s="1357"/>
      <c r="B420" s="1542"/>
      <c r="C420" s="1543"/>
      <c r="D420" s="1545"/>
      <c r="E420" s="1542"/>
      <c r="F420" s="1690" t="s">
        <v>4444</v>
      </c>
      <c r="G420" s="1545"/>
      <c r="H420" s="1543" t="s">
        <v>4625</v>
      </c>
      <c r="I420" s="1542">
        <v>1</v>
      </c>
      <c r="J420" s="1266" t="s">
        <v>4626</v>
      </c>
      <c r="K420" s="1267" t="s">
        <v>201</v>
      </c>
      <c r="L420" s="1268" t="s">
        <v>4258</v>
      </c>
      <c r="M420" s="349" t="str">
        <f>VLOOKUP(L420,CódigosRetorno!$A$1:$B$1773,2,FALSE)</f>
        <v>El dato ingresado en código de SW de facturación no cumple con el formato establecido.</v>
      </c>
      <c r="N420" s="348" t="s">
        <v>475</v>
      </c>
      <c r="O420" s="347" t="s">
        <v>185</v>
      </c>
      <c r="P420" s="1357"/>
    </row>
    <row r="421" spans="1:16" ht="36" x14ac:dyDescent="0.25">
      <c r="A421" s="1357"/>
      <c r="B421" s="1542"/>
      <c r="C421" s="1543"/>
      <c r="D421" s="1545"/>
      <c r="E421" s="1542"/>
      <c r="F421" s="1690"/>
      <c r="G421" s="1545"/>
      <c r="H421" s="1543"/>
      <c r="I421" s="1542"/>
      <c r="J421" s="1257" t="s">
        <v>5914</v>
      </c>
      <c r="K421" s="1245" t="s">
        <v>201</v>
      </c>
      <c r="L421" s="356" t="s">
        <v>2787</v>
      </c>
      <c r="M421" s="349" t="str">
        <f>VLOOKUP(L421,CódigosRetorno!$A$1:$B$1773,2,FALSE)</f>
        <v>El dato ingresado en descripcion de leyenda no cumple con el formato establecido.</v>
      </c>
      <c r="N421" s="348" t="s">
        <v>475</v>
      </c>
      <c r="O421" s="360" t="s">
        <v>185</v>
      </c>
      <c r="P421" s="1357"/>
    </row>
    <row r="422" spans="1:16" ht="24" x14ac:dyDescent="0.25">
      <c r="A422" s="1357"/>
      <c r="B422" s="1545">
        <f>B412+1</f>
        <v>52</v>
      </c>
      <c r="C422" s="1544" t="s">
        <v>5745</v>
      </c>
      <c r="D422" s="1545" t="s">
        <v>3</v>
      </c>
      <c r="E422" s="1539" t="s">
        <v>4</v>
      </c>
      <c r="F422" s="1565" t="s">
        <v>44</v>
      </c>
      <c r="G422" s="1539" t="s">
        <v>4627</v>
      </c>
      <c r="H422" s="1568" t="s">
        <v>5248</v>
      </c>
      <c r="I422" s="1565">
        <v>1</v>
      </c>
      <c r="J422" s="1266" t="s">
        <v>3390</v>
      </c>
      <c r="K422" s="1267" t="s">
        <v>1175</v>
      </c>
      <c r="L422" s="1268" t="s">
        <v>4402</v>
      </c>
      <c r="M422" s="864" t="str">
        <f>VLOOKUP(L422,CódigosRetorno!$A$1:$B$1773,2,FALSE)</f>
        <v>El dato ingresado como tipo de operación no corresponde a un valor esperado (catálogo nro. 51)</v>
      </c>
      <c r="N422" s="348" t="s">
        <v>475</v>
      </c>
      <c r="O422" s="1242" t="s">
        <v>185</v>
      </c>
      <c r="P422" s="1357"/>
    </row>
    <row r="423" spans="1:16" s="856" customFormat="1" x14ac:dyDescent="0.25">
      <c r="A423" s="1357"/>
      <c r="B423" s="1545"/>
      <c r="C423" s="1544"/>
      <c r="D423" s="1545"/>
      <c r="E423" s="1546"/>
      <c r="F423" s="1566"/>
      <c r="G423" s="1546"/>
      <c r="H423" s="1569"/>
      <c r="I423" s="1566"/>
      <c r="J423" s="1257" t="s">
        <v>5832</v>
      </c>
      <c r="K423" s="1259" t="s">
        <v>201</v>
      </c>
      <c r="L423" s="1260" t="s">
        <v>5696</v>
      </c>
      <c r="M423" s="859" t="str">
        <f>VLOOKUP(L423,CódigosRetorno!$A$1:$B$1773,2,FALSE)</f>
        <v>Debe consignar el tipo de operación</v>
      </c>
      <c r="N423" s="857" t="s">
        <v>475</v>
      </c>
      <c r="O423" s="858" t="s">
        <v>185</v>
      </c>
      <c r="P423" s="1357"/>
    </row>
    <row r="424" spans="1:16" s="462" customFormat="1" ht="24" x14ac:dyDescent="0.25">
      <c r="A424" s="1357"/>
      <c r="B424" s="1545"/>
      <c r="C424" s="1544"/>
      <c r="D424" s="1545"/>
      <c r="E424" s="1540"/>
      <c r="F424" s="1567"/>
      <c r="G424" s="1540"/>
      <c r="H424" s="1570"/>
      <c r="I424" s="1567"/>
      <c r="J424" s="1257" t="s">
        <v>5890</v>
      </c>
      <c r="K424" s="1259" t="s">
        <v>201</v>
      </c>
      <c r="L424" s="1260" t="s">
        <v>5697</v>
      </c>
      <c r="M424" s="480" t="str">
        <f>VLOOKUP(L424,CódigosRetorno!$A$1:$B$1773,2,FALSE)</f>
        <v>El dato ingresado como tipo de operación no corresponde a un valor esperado (catálogo nro. 51)</v>
      </c>
      <c r="N424" s="479" t="s">
        <v>475</v>
      </c>
      <c r="O424" s="477" t="s">
        <v>5682</v>
      </c>
      <c r="P424" s="1357"/>
    </row>
    <row r="425" spans="1:16" ht="24" x14ac:dyDescent="0.25">
      <c r="A425" s="1357"/>
      <c r="B425" s="1545"/>
      <c r="C425" s="1544"/>
      <c r="D425" s="1545"/>
      <c r="E425" s="1545" t="s">
        <v>9</v>
      </c>
      <c r="F425" s="1542"/>
      <c r="G425" s="347" t="s">
        <v>5061</v>
      </c>
      <c r="H425" s="359" t="s">
        <v>4628</v>
      </c>
      <c r="I425" s="347" t="s">
        <v>4420</v>
      </c>
      <c r="J425" s="1243" t="s">
        <v>6141</v>
      </c>
      <c r="K425" s="1241" t="s">
        <v>1175</v>
      </c>
      <c r="L425" s="358" t="s">
        <v>5014</v>
      </c>
      <c r="M425" s="349" t="str">
        <f>VLOOKUP(L425,CódigosRetorno!$A$1:$B$1773,2,FALSE)</f>
        <v>El dato ingresado como atributo @name es incorrecto.</v>
      </c>
      <c r="N425" s="348" t="s">
        <v>475</v>
      </c>
      <c r="O425" s="1247" t="s">
        <v>185</v>
      </c>
      <c r="P425" s="1357"/>
    </row>
    <row r="426" spans="1:16" ht="48" x14ac:dyDescent="0.25">
      <c r="A426" s="1357"/>
      <c r="B426" s="1545"/>
      <c r="C426" s="1544"/>
      <c r="D426" s="1545"/>
      <c r="E426" s="1545"/>
      <c r="F426" s="1542"/>
      <c r="G426" s="347" t="s">
        <v>4629</v>
      </c>
      <c r="H426" s="359" t="s">
        <v>4630</v>
      </c>
      <c r="I426" s="347" t="s">
        <v>4420</v>
      </c>
      <c r="J426" s="1243" t="s">
        <v>5013</v>
      </c>
      <c r="K426" s="1245" t="s">
        <v>1175</v>
      </c>
      <c r="L426" s="1246" t="s">
        <v>5015</v>
      </c>
      <c r="M426" s="349" t="str">
        <f>VLOOKUP(L426,CódigosRetorno!$A$1:$B$1773,2,FALSE)</f>
        <v>El dato ingresado como atributo @listSchemeURI es incorrecto.</v>
      </c>
      <c r="N426" s="348" t="s">
        <v>475</v>
      </c>
      <c r="O426" s="1247" t="s">
        <v>185</v>
      </c>
      <c r="P426" s="1357"/>
    </row>
    <row r="427" spans="1:16" ht="36" x14ac:dyDescent="0.25">
      <c r="A427" s="1357"/>
      <c r="B427" s="1542">
        <f>B422+1</f>
        <v>53</v>
      </c>
      <c r="C427" s="1543" t="s">
        <v>2877</v>
      </c>
      <c r="D427" s="1545" t="s">
        <v>3</v>
      </c>
      <c r="E427" s="1545" t="s">
        <v>9</v>
      </c>
      <c r="F427" s="347" t="s">
        <v>106</v>
      </c>
      <c r="G427" s="348" t="s">
        <v>4634</v>
      </c>
      <c r="H427" s="349" t="s">
        <v>4529</v>
      </c>
      <c r="I427" s="347">
        <v>1</v>
      </c>
      <c r="J427" s="1243" t="s">
        <v>5766</v>
      </c>
      <c r="K427" s="1241" t="s">
        <v>201</v>
      </c>
      <c r="L427" s="1233" t="s">
        <v>5053</v>
      </c>
      <c r="M427" s="349" t="str">
        <f>VLOOKUP(L427,CódigosRetorno!$A$1:$B$1773,2,FALSE)</f>
        <v>El dato ingresado como indicador de cargo/descuento no corresponde al valor esperado.</v>
      </c>
      <c r="N427" s="348" t="s">
        <v>475</v>
      </c>
      <c r="O427" s="347" t="s">
        <v>185</v>
      </c>
      <c r="P427" s="1357"/>
    </row>
    <row r="428" spans="1:16" ht="24" x14ac:dyDescent="0.25">
      <c r="A428" s="1357"/>
      <c r="B428" s="1542"/>
      <c r="C428" s="1543"/>
      <c r="D428" s="1545"/>
      <c r="E428" s="1545"/>
      <c r="F428" s="1542" t="s">
        <v>10</v>
      </c>
      <c r="G428" s="1545" t="s">
        <v>4513</v>
      </c>
      <c r="H428" s="1543" t="s">
        <v>4530</v>
      </c>
      <c r="I428" s="1542">
        <v>1</v>
      </c>
      <c r="J428" s="1243" t="s">
        <v>5991</v>
      </c>
      <c r="K428" s="1245" t="s">
        <v>201</v>
      </c>
      <c r="L428" s="1246" t="s">
        <v>4329</v>
      </c>
      <c r="M428" s="349" t="str">
        <f>VLOOKUP(L428,CódigosRetorno!$A$1:$B$1773,2,FALSE)</f>
        <v>El XML no contiene el tag o no existe informacion de codigo de motivo de cargo/descuento global.</v>
      </c>
      <c r="N428" s="348" t="s">
        <v>475</v>
      </c>
      <c r="O428" s="347"/>
      <c r="P428" s="1357"/>
    </row>
    <row r="429" spans="1:16" ht="36" x14ac:dyDescent="0.25">
      <c r="A429" s="1357"/>
      <c r="B429" s="1542"/>
      <c r="C429" s="1543"/>
      <c r="D429" s="1545"/>
      <c r="E429" s="1545"/>
      <c r="F429" s="1542"/>
      <c r="G429" s="1545"/>
      <c r="H429" s="1543"/>
      <c r="I429" s="1542"/>
      <c r="J429" s="1243" t="s">
        <v>6174</v>
      </c>
      <c r="K429" s="358" t="s">
        <v>201</v>
      </c>
      <c r="L429" s="356" t="s">
        <v>4328</v>
      </c>
      <c r="M429" s="349" t="str">
        <f>VLOOKUP(L429,CódigosRetorno!$A$1:$B$1773,2,FALSE)</f>
        <v>El dato ingresado como codigo de motivo de cargo/descuento global no es valido (catalogo nro 53)</v>
      </c>
      <c r="N429" s="348" t="s">
        <v>475</v>
      </c>
      <c r="O429" s="1242" t="s">
        <v>5680</v>
      </c>
      <c r="P429" s="1357"/>
    </row>
    <row r="430" spans="1:16" ht="36" x14ac:dyDescent="0.25">
      <c r="A430" s="1357"/>
      <c r="B430" s="1542"/>
      <c r="C430" s="1543"/>
      <c r="D430" s="1545"/>
      <c r="E430" s="1545"/>
      <c r="F430" s="1542"/>
      <c r="G430" s="1545"/>
      <c r="H430" s="1543"/>
      <c r="I430" s="1542"/>
      <c r="J430" s="853" t="s">
        <v>5753</v>
      </c>
      <c r="K430" s="854" t="s">
        <v>201</v>
      </c>
      <c r="L430" s="1277" t="s">
        <v>4365</v>
      </c>
      <c r="M430" s="349" t="str">
        <f>VLOOKUP(L430,CódigosRetorno!$A$1:$B$1773,2,FALSE)</f>
        <v>Si se tipo de operación es Venta Interna - Sujeta al FISE, debe ingresar cargo para FISE</v>
      </c>
      <c r="N430" s="348" t="s">
        <v>475</v>
      </c>
      <c r="O430" s="347" t="s">
        <v>185</v>
      </c>
      <c r="P430" s="1357"/>
    </row>
    <row r="431" spans="1:16" ht="36" x14ac:dyDescent="0.25">
      <c r="A431" s="1357"/>
      <c r="B431" s="1542"/>
      <c r="C431" s="1543"/>
      <c r="D431" s="1545"/>
      <c r="E431" s="1545"/>
      <c r="F431" s="1542"/>
      <c r="G431" s="1545"/>
      <c r="H431" s="1543"/>
      <c r="I431" s="1542"/>
      <c r="J431" s="1266" t="s">
        <v>5752</v>
      </c>
      <c r="K431" s="1267" t="s">
        <v>201</v>
      </c>
      <c r="L431" s="1277" t="s">
        <v>5040</v>
      </c>
      <c r="M431" s="349" t="str">
        <f>VLOOKUP(L431,CódigosRetorno!$A$1:$B$1773,2,FALSE)</f>
        <v>El xml contiene información FISE que no corresponde al tipo de operación.</v>
      </c>
      <c r="N431" s="348" t="s">
        <v>475</v>
      </c>
      <c r="O431" s="347" t="s">
        <v>185</v>
      </c>
      <c r="P431" s="1357"/>
    </row>
    <row r="432" spans="1:16" ht="24" x14ac:dyDescent="0.25">
      <c r="A432" s="1357"/>
      <c r="B432" s="1542"/>
      <c r="C432" s="1543"/>
      <c r="D432" s="1545"/>
      <c r="E432" s="1545"/>
      <c r="F432" s="1565"/>
      <c r="G432" s="347" t="s">
        <v>4418</v>
      </c>
      <c r="H432" s="349" t="s">
        <v>4419</v>
      </c>
      <c r="I432" s="347" t="s">
        <v>4420</v>
      </c>
      <c r="J432" s="1243" t="s">
        <v>4931</v>
      </c>
      <c r="K432" s="1245" t="s">
        <v>1175</v>
      </c>
      <c r="L432" s="1246" t="s">
        <v>4933</v>
      </c>
      <c r="M432" s="349" t="str">
        <f>VLOOKUP(L432,CódigosRetorno!$A$1:$B$1773,2,FALSE)</f>
        <v>El dato ingresado como atributo @listAgencyName es incorrecto.</v>
      </c>
      <c r="N432" s="348" t="s">
        <v>475</v>
      </c>
      <c r="O432" s="1247" t="s">
        <v>185</v>
      </c>
      <c r="P432" s="1357"/>
    </row>
    <row r="433" spans="1:16" ht="24" x14ac:dyDescent="0.25">
      <c r="A433" s="1357"/>
      <c r="B433" s="1542"/>
      <c r="C433" s="1543"/>
      <c r="D433" s="1545"/>
      <c r="E433" s="1545"/>
      <c r="F433" s="1566"/>
      <c r="G433" s="347" t="s">
        <v>4514</v>
      </c>
      <c r="H433" s="349" t="s">
        <v>4422</v>
      </c>
      <c r="I433" s="347" t="s">
        <v>4420</v>
      </c>
      <c r="J433" s="349" t="s">
        <v>5011</v>
      </c>
      <c r="K433" s="348" t="s">
        <v>1175</v>
      </c>
      <c r="L433" s="358" t="s">
        <v>4934</v>
      </c>
      <c r="M433" s="349" t="str">
        <f>VLOOKUP(L433,CódigosRetorno!$A$1:$B$1773,2,FALSE)</f>
        <v>El dato ingresado como atributo @listName es incorrecto.</v>
      </c>
      <c r="N433" s="348" t="s">
        <v>475</v>
      </c>
      <c r="O433" s="360" t="s">
        <v>185</v>
      </c>
      <c r="P433" s="1357"/>
    </row>
    <row r="434" spans="1:16" ht="48" x14ac:dyDescent="0.25">
      <c r="A434" s="1357"/>
      <c r="B434" s="1542"/>
      <c r="C434" s="1543"/>
      <c r="D434" s="1545"/>
      <c r="E434" s="1545"/>
      <c r="F434" s="1567"/>
      <c r="G434" s="347" t="s">
        <v>4515</v>
      </c>
      <c r="H434" s="349" t="s">
        <v>4424</v>
      </c>
      <c r="I434" s="347" t="s">
        <v>4420</v>
      </c>
      <c r="J434" s="349" t="s">
        <v>5012</v>
      </c>
      <c r="K434" s="358" t="s">
        <v>1175</v>
      </c>
      <c r="L434" s="356" t="s">
        <v>4935</v>
      </c>
      <c r="M434" s="349" t="str">
        <f>VLOOKUP(L434,CódigosRetorno!$A$1:$B$1773,2,FALSE)</f>
        <v>El dato ingresado como atributo @listURI es incorrecto.</v>
      </c>
      <c r="N434" s="348" t="s">
        <v>475</v>
      </c>
      <c r="O434" s="360" t="s">
        <v>185</v>
      </c>
      <c r="P434" s="1357"/>
    </row>
    <row r="435" spans="1:16" ht="36" x14ac:dyDescent="0.25">
      <c r="A435" s="1357"/>
      <c r="B435" s="1542"/>
      <c r="C435" s="1543"/>
      <c r="D435" s="1545"/>
      <c r="E435" s="1545"/>
      <c r="F435" s="347" t="s">
        <v>12</v>
      </c>
      <c r="G435" s="348" t="s">
        <v>16</v>
      </c>
      <c r="H435" s="349" t="s">
        <v>4531</v>
      </c>
      <c r="I435" s="347">
        <v>1</v>
      </c>
      <c r="J435" s="1257" t="s">
        <v>6011</v>
      </c>
      <c r="K435" s="1245" t="s">
        <v>201</v>
      </c>
      <c r="L435" s="1246" t="s">
        <v>4333</v>
      </c>
      <c r="M435" s="349" t="str">
        <f>VLOOKUP(L435,CódigosRetorno!$A$1:$B$1773,2,FALSE)</f>
        <v xml:space="preserve">El monto del cargo para el para FISE debe ser igual mayor a 0.00 </v>
      </c>
      <c r="N435" s="348" t="s">
        <v>475</v>
      </c>
      <c r="O435" s="1247" t="s">
        <v>185</v>
      </c>
      <c r="P435" s="1357"/>
    </row>
    <row r="436" spans="1:16" ht="36" x14ac:dyDescent="0.25">
      <c r="A436" s="1357"/>
      <c r="B436" s="1542"/>
      <c r="C436" s="1543"/>
      <c r="D436" s="1545"/>
      <c r="E436" s="1545"/>
      <c r="F436" s="1542" t="s">
        <v>12</v>
      </c>
      <c r="G436" s="1545" t="s">
        <v>16</v>
      </c>
      <c r="H436" s="1543" t="s">
        <v>4532</v>
      </c>
      <c r="I436" s="1542" t="s">
        <v>4420</v>
      </c>
      <c r="J436" s="1279" t="s">
        <v>6538</v>
      </c>
      <c r="K436" s="1241" t="s">
        <v>201</v>
      </c>
      <c r="L436" s="356" t="s">
        <v>4234</v>
      </c>
      <c r="M436" s="349" t="str">
        <f>VLOOKUP(L436,CódigosRetorno!$A$1:$B$1773,2,FALSE)</f>
        <v>El dato ingresado en base monto por cargo/descuento globales no cumple con el formato establecido</v>
      </c>
      <c r="N436" s="348" t="s">
        <v>475</v>
      </c>
      <c r="O436" s="1247" t="s">
        <v>185</v>
      </c>
      <c r="P436" s="1357"/>
    </row>
    <row r="437" spans="1:16" ht="24" x14ac:dyDescent="0.25">
      <c r="A437" s="1357"/>
      <c r="B437" s="1542"/>
      <c r="C437" s="1543"/>
      <c r="D437" s="1545"/>
      <c r="E437" s="1545"/>
      <c r="F437" s="1542"/>
      <c r="G437" s="1545"/>
      <c r="H437" s="1543"/>
      <c r="I437" s="1542"/>
      <c r="J437" s="1257" t="s">
        <v>6010</v>
      </c>
      <c r="K437" s="1241" t="s">
        <v>201</v>
      </c>
      <c r="L437" s="356" t="s">
        <v>4367</v>
      </c>
      <c r="M437" s="349" t="str">
        <f>VLOOKUP(L437,CódigosRetorno!$A$1:$B$1773,2,FALSE)</f>
        <v>Para cargo/descuento FISE, debe ingresar monto base y debe ser mayor a 0.00</v>
      </c>
      <c r="N437" s="348" t="s">
        <v>475</v>
      </c>
      <c r="O437" s="1247" t="s">
        <v>185</v>
      </c>
      <c r="P437" s="1357"/>
    </row>
    <row r="438" spans="1:16" ht="36" x14ac:dyDescent="0.25">
      <c r="A438" s="1357"/>
      <c r="B438" s="1542"/>
      <c r="C438" s="1543"/>
      <c r="D438" s="1545"/>
      <c r="E438" s="1545"/>
      <c r="F438" s="348" t="s">
        <v>13</v>
      </c>
      <c r="G438" s="348" t="s">
        <v>2647</v>
      </c>
      <c r="H438" s="359" t="s">
        <v>4504</v>
      </c>
      <c r="I438" s="347">
        <v>1</v>
      </c>
      <c r="J438" s="1243" t="s">
        <v>5836</v>
      </c>
      <c r="K438" s="1241" t="s">
        <v>201</v>
      </c>
      <c r="L438" s="1245" t="s">
        <v>756</v>
      </c>
      <c r="M438" s="349" t="str">
        <f>VLOOKUP(L438,CódigosRetorno!$A$1:$B$1773,2,FALSE)</f>
        <v>La moneda debe ser la misma en todo el documento. Salvo las percepciones que sólo son en moneda nacional.</v>
      </c>
      <c r="N438" s="576" t="s">
        <v>475</v>
      </c>
      <c r="O438" s="477" t="s">
        <v>185</v>
      </c>
      <c r="P438" s="1357"/>
    </row>
    <row r="439" spans="1:16" x14ac:dyDescent="0.25">
      <c r="A439" s="1357"/>
      <c r="B439" s="578" t="s">
        <v>4635</v>
      </c>
      <c r="C439" s="281"/>
      <c r="D439" s="271"/>
      <c r="E439" s="281"/>
      <c r="F439" s="281"/>
      <c r="G439" s="271"/>
      <c r="H439" s="270"/>
      <c r="I439" s="271"/>
      <c r="J439" s="1250" t="s">
        <v>185</v>
      </c>
      <c r="K439" s="1252" t="s">
        <v>185</v>
      </c>
      <c r="L439" s="1254" t="s">
        <v>185</v>
      </c>
      <c r="M439" s="1250" t="s">
        <v>185</v>
      </c>
      <c r="N439" s="1251" t="s">
        <v>185</v>
      </c>
      <c r="O439" s="1253" t="s">
        <v>185</v>
      </c>
      <c r="P439" s="1357"/>
    </row>
    <row r="440" spans="1:16" ht="36" x14ac:dyDescent="0.25">
      <c r="A440" s="1357"/>
      <c r="B440" s="1542">
        <f>B427+1</f>
        <v>54</v>
      </c>
      <c r="C440" s="1544" t="s">
        <v>4636</v>
      </c>
      <c r="D440" s="1545" t="s">
        <v>3</v>
      </c>
      <c r="E440" s="1545" t="s">
        <v>9</v>
      </c>
      <c r="F440" s="347" t="s">
        <v>106</v>
      </c>
      <c r="G440" s="348" t="s">
        <v>4634</v>
      </c>
      <c r="H440" s="349" t="s">
        <v>4529</v>
      </c>
      <c r="I440" s="347">
        <v>1</v>
      </c>
      <c r="J440" s="553" t="s">
        <v>6138</v>
      </c>
      <c r="K440" s="1241" t="s">
        <v>201</v>
      </c>
      <c r="L440" s="1233" t="s">
        <v>5053</v>
      </c>
      <c r="M440" s="349" t="str">
        <f>VLOOKUP(L440,CódigosRetorno!$A$1:$B$1773,2,FALSE)</f>
        <v>El dato ingresado como indicador de cargo/descuento no corresponde al valor esperado.</v>
      </c>
      <c r="N440" s="348" t="s">
        <v>475</v>
      </c>
      <c r="O440" s="1242" t="s">
        <v>185</v>
      </c>
      <c r="P440" s="1357"/>
    </row>
    <row r="441" spans="1:16" ht="24" customHeight="1" x14ac:dyDescent="0.25">
      <c r="A441" s="1357"/>
      <c r="B441" s="1542"/>
      <c r="C441" s="1544"/>
      <c r="D441" s="1545"/>
      <c r="E441" s="1545"/>
      <c r="F441" s="1542" t="s">
        <v>10</v>
      </c>
      <c r="G441" s="1545" t="s">
        <v>4513</v>
      </c>
      <c r="H441" s="1695" t="s">
        <v>6807</v>
      </c>
      <c r="I441" s="1542">
        <v>1</v>
      </c>
      <c r="J441" s="542" t="s">
        <v>5991</v>
      </c>
      <c r="K441" s="1245" t="s">
        <v>201</v>
      </c>
      <c r="L441" s="1246" t="s">
        <v>4329</v>
      </c>
      <c r="M441" s="349" t="str">
        <f>VLOOKUP(L441,CódigosRetorno!$A$1:$B$1773,2,FALSE)</f>
        <v>El XML no contiene el tag o no existe informacion de codigo de motivo de cargo/descuento global.</v>
      </c>
      <c r="N441" s="348" t="s">
        <v>475</v>
      </c>
      <c r="O441" s="1242" t="s">
        <v>185</v>
      </c>
      <c r="P441" s="1357"/>
    </row>
    <row r="442" spans="1:16" ht="36" x14ac:dyDescent="0.25">
      <c r="A442" s="1357"/>
      <c r="B442" s="1542"/>
      <c r="C442" s="1544"/>
      <c r="D442" s="1545"/>
      <c r="E442" s="1545"/>
      <c r="F442" s="1542"/>
      <c r="G442" s="1545"/>
      <c r="H442" s="1695"/>
      <c r="I442" s="1542"/>
      <c r="J442" s="575" t="s">
        <v>6174</v>
      </c>
      <c r="K442" s="358" t="s">
        <v>201</v>
      </c>
      <c r="L442" s="356" t="s">
        <v>4328</v>
      </c>
      <c r="M442" s="349" t="str">
        <f>VLOOKUP(L442,CódigosRetorno!$A$1:$B$1773,2,FALSE)</f>
        <v>El dato ingresado como codigo de motivo de cargo/descuento global no es valido (catalogo nro 53)</v>
      </c>
      <c r="N442" s="348" t="s">
        <v>475</v>
      </c>
      <c r="O442" s="1242" t="s">
        <v>5680</v>
      </c>
      <c r="P442" s="1357"/>
    </row>
    <row r="443" spans="1:16" ht="36" x14ac:dyDescent="0.25">
      <c r="A443" s="1357"/>
      <c r="B443" s="1542"/>
      <c r="C443" s="1544"/>
      <c r="D443" s="1545"/>
      <c r="E443" s="1545"/>
      <c r="F443" s="1542"/>
      <c r="G443" s="1545"/>
      <c r="H443" s="1695"/>
      <c r="I443" s="1542"/>
      <c r="J443" s="556" t="s">
        <v>5751</v>
      </c>
      <c r="K443" s="358" t="s">
        <v>201</v>
      </c>
      <c r="L443" s="1234" t="s">
        <v>4369</v>
      </c>
      <c r="M443" s="349" t="str">
        <f>VLOOKUP(L443,CódigosRetorno!$A$1:$B$1773,2,FALSE)</f>
        <v>Si el tipo de operación es Operación Sujeta a Percepción, debe ingresar cargo para Percepción</v>
      </c>
      <c r="N443" s="348" t="s">
        <v>475</v>
      </c>
      <c r="O443" s="1242" t="s">
        <v>185</v>
      </c>
      <c r="P443" s="1357"/>
    </row>
    <row r="444" spans="1:16" ht="24" x14ac:dyDescent="0.25">
      <c r="A444" s="1357"/>
      <c r="B444" s="1542"/>
      <c r="C444" s="1544"/>
      <c r="D444" s="1545"/>
      <c r="E444" s="1545"/>
      <c r="F444" s="1542"/>
      <c r="G444" s="347" t="s">
        <v>4418</v>
      </c>
      <c r="H444" s="349" t="s">
        <v>4419</v>
      </c>
      <c r="I444" s="347" t="s">
        <v>4420</v>
      </c>
      <c r="J444" s="349" t="s">
        <v>4931</v>
      </c>
      <c r="K444" s="1245" t="s">
        <v>1175</v>
      </c>
      <c r="L444" s="356" t="s">
        <v>4933</v>
      </c>
      <c r="M444" s="349" t="str">
        <f>VLOOKUP(L444,CódigosRetorno!$A$1:$B$1773,2,FALSE)</f>
        <v>El dato ingresado como atributo @listAgencyName es incorrecto.</v>
      </c>
      <c r="N444" s="348" t="s">
        <v>475</v>
      </c>
      <c r="O444" s="360" t="s">
        <v>185</v>
      </c>
      <c r="P444" s="1357"/>
    </row>
    <row r="445" spans="1:16" ht="24" x14ac:dyDescent="0.25">
      <c r="A445" s="1357"/>
      <c r="B445" s="1542"/>
      <c r="C445" s="1544"/>
      <c r="D445" s="1545"/>
      <c r="E445" s="1545"/>
      <c r="F445" s="1542"/>
      <c r="G445" s="347" t="s">
        <v>4514</v>
      </c>
      <c r="H445" s="349" t="s">
        <v>4422</v>
      </c>
      <c r="I445" s="347" t="s">
        <v>4420</v>
      </c>
      <c r="J445" s="1243" t="s">
        <v>5011</v>
      </c>
      <c r="K445" s="348" t="s">
        <v>1175</v>
      </c>
      <c r="L445" s="1245" t="s">
        <v>4934</v>
      </c>
      <c r="M445" s="349" t="str">
        <f>VLOOKUP(L445,CódigosRetorno!$A$1:$B$1773,2,FALSE)</f>
        <v>El dato ingresado como atributo @listName es incorrecto.</v>
      </c>
      <c r="N445" s="348" t="s">
        <v>475</v>
      </c>
      <c r="O445" s="360" t="s">
        <v>185</v>
      </c>
      <c r="P445" s="1357"/>
    </row>
    <row r="446" spans="1:16" ht="48" x14ac:dyDescent="0.25">
      <c r="A446" s="1357"/>
      <c r="B446" s="1542"/>
      <c r="C446" s="1544"/>
      <c r="D446" s="1545"/>
      <c r="E446" s="1545"/>
      <c r="F446" s="1542"/>
      <c r="G446" s="347" t="s">
        <v>4515</v>
      </c>
      <c r="H446" s="349" t="s">
        <v>4424</v>
      </c>
      <c r="I446" s="347" t="s">
        <v>4420</v>
      </c>
      <c r="J446" s="349" t="s">
        <v>5012</v>
      </c>
      <c r="K446" s="1245" t="s">
        <v>1175</v>
      </c>
      <c r="L446" s="1246" t="s">
        <v>4935</v>
      </c>
      <c r="M446" s="349" t="str">
        <f>VLOOKUP(L446,CódigosRetorno!$A$1:$B$1773,2,FALSE)</f>
        <v>El dato ingresado como atributo @listURI es incorrecto.</v>
      </c>
      <c r="N446" s="348" t="s">
        <v>475</v>
      </c>
      <c r="O446" s="1247" t="s">
        <v>185</v>
      </c>
      <c r="P446" s="1357"/>
    </row>
    <row r="447" spans="1:16" ht="36" x14ac:dyDescent="0.25">
      <c r="A447" s="1357"/>
      <c r="B447" s="1542"/>
      <c r="C447" s="1544"/>
      <c r="D447" s="1545"/>
      <c r="E447" s="1545"/>
      <c r="F447" s="347" t="s">
        <v>4505</v>
      </c>
      <c r="G447" s="1463" t="s">
        <v>4506</v>
      </c>
      <c r="H447" s="1495" t="s">
        <v>6808</v>
      </c>
      <c r="I447" s="347" t="s">
        <v>4420</v>
      </c>
      <c r="J447" s="1279" t="s">
        <v>4507</v>
      </c>
      <c r="K447" s="1245" t="s">
        <v>201</v>
      </c>
      <c r="L447" s="1246" t="s">
        <v>4252</v>
      </c>
      <c r="M447" s="1243" t="str">
        <f>VLOOKUP(L447,CódigosRetorno!$A$1:$B$1773,2,FALSE)</f>
        <v>El dato ingresado en factor de cargo o descuento global no cumple con el formato establecido.</v>
      </c>
      <c r="N447" s="1241" t="s">
        <v>475</v>
      </c>
      <c r="O447" s="1247" t="s">
        <v>185</v>
      </c>
      <c r="P447" s="1357"/>
    </row>
    <row r="448" spans="1:16" ht="36" x14ac:dyDescent="0.25">
      <c r="A448" s="1357"/>
      <c r="B448" s="1542"/>
      <c r="C448" s="1544"/>
      <c r="D448" s="1545"/>
      <c r="E448" s="1545"/>
      <c r="F448" s="1542" t="s">
        <v>12</v>
      </c>
      <c r="G448" s="1545" t="s">
        <v>16</v>
      </c>
      <c r="H448" s="1543" t="s">
        <v>4638</v>
      </c>
      <c r="I448" s="1542">
        <v>1</v>
      </c>
      <c r="J448" s="349" t="s">
        <v>4639</v>
      </c>
      <c r="K448" s="1245" t="s">
        <v>201</v>
      </c>
      <c r="L448" s="1246" t="s">
        <v>3649</v>
      </c>
      <c r="M448" s="349" t="str">
        <f>VLOOKUP(L448,CódigosRetorno!$A$1:$B$1773,2,FALSE)</f>
        <v>Debe contener un importe mayor a 0.00 si envía el tag cac:AllowanceCharge/cbc:Amount</v>
      </c>
      <c r="N448" s="348" t="s">
        <v>475</v>
      </c>
      <c r="O448" s="1247" t="s">
        <v>185</v>
      </c>
      <c r="P448" s="1357"/>
    </row>
    <row r="449" spans="1:16" ht="48" x14ac:dyDescent="0.25">
      <c r="A449" s="1357"/>
      <c r="B449" s="1542"/>
      <c r="C449" s="1544"/>
      <c r="D449" s="1545"/>
      <c r="E449" s="1545"/>
      <c r="F449" s="1542"/>
      <c r="G449" s="1545"/>
      <c r="H449" s="1543"/>
      <c r="I449" s="1542"/>
      <c r="J449" s="1466" t="s">
        <v>6809</v>
      </c>
      <c r="K449" s="358" t="s">
        <v>201</v>
      </c>
      <c r="L449" s="356" t="s">
        <v>1583</v>
      </c>
      <c r="M449" s="349" t="str">
        <f>VLOOKUP(L449,CódigosRetorno!$A$1:$B$1773,2,FALSE)</f>
        <v>El Monto de percepcion no tiene el valor correcto según el tipo de percepcion.</v>
      </c>
      <c r="N449" s="348" t="s">
        <v>475</v>
      </c>
      <c r="O449" s="347" t="s">
        <v>3185</v>
      </c>
      <c r="P449" s="1357"/>
    </row>
    <row r="450" spans="1:16" ht="36" x14ac:dyDescent="0.25">
      <c r="A450" s="1357"/>
      <c r="B450" s="1542"/>
      <c r="C450" s="1544"/>
      <c r="D450" s="1545"/>
      <c r="E450" s="1545"/>
      <c r="F450" s="347" t="s">
        <v>13</v>
      </c>
      <c r="G450" s="348" t="s">
        <v>2647</v>
      </c>
      <c r="H450" s="359" t="s">
        <v>4504</v>
      </c>
      <c r="I450" s="347">
        <v>1</v>
      </c>
      <c r="J450" s="553" t="s">
        <v>6139</v>
      </c>
      <c r="K450" s="358" t="s">
        <v>201</v>
      </c>
      <c r="L450" s="356" t="s">
        <v>1591</v>
      </c>
      <c r="M450" s="349" t="str">
        <f>VLOOKUP(L450,CódigosRetorno!$A$1:$B$1773,2,FALSE)</f>
        <v>El dato ingresado en moneda del monto de cargo/descuento para percepcion debe ser PEN</v>
      </c>
      <c r="N450" s="348" t="s">
        <v>475</v>
      </c>
      <c r="O450" s="347" t="s">
        <v>185</v>
      </c>
      <c r="P450" s="1357"/>
    </row>
    <row r="451" spans="1:16" ht="36" x14ac:dyDescent="0.25">
      <c r="A451" s="1357"/>
      <c r="B451" s="1542"/>
      <c r="C451" s="1544"/>
      <c r="D451" s="1545"/>
      <c r="E451" s="1545"/>
      <c r="F451" s="1542" t="s">
        <v>12</v>
      </c>
      <c r="G451" s="1545" t="s">
        <v>16</v>
      </c>
      <c r="H451" s="1543" t="s">
        <v>4640</v>
      </c>
      <c r="I451" s="1542" t="s">
        <v>4420</v>
      </c>
      <c r="J451" s="1243" t="s">
        <v>3515</v>
      </c>
      <c r="K451" s="1241" t="s">
        <v>201</v>
      </c>
      <c r="L451" s="1246" t="s">
        <v>4234</v>
      </c>
      <c r="M451" s="349" t="str">
        <f>VLOOKUP(L451,CódigosRetorno!$A$1:$B$1773,2,FALSE)</f>
        <v>El dato ingresado en base monto por cargo/descuento globales no cumple con el formato establecido</v>
      </c>
      <c r="N451" s="348" t="s">
        <v>475</v>
      </c>
      <c r="O451" s="1247" t="s">
        <v>185</v>
      </c>
      <c r="P451" s="1357"/>
    </row>
    <row r="452" spans="1:16" s="1161" customFormat="1" ht="48" x14ac:dyDescent="0.25">
      <c r="A452" s="1357"/>
      <c r="B452" s="1542"/>
      <c r="C452" s="1544"/>
      <c r="D452" s="1545"/>
      <c r="E452" s="1545"/>
      <c r="F452" s="1542"/>
      <c r="G452" s="1545"/>
      <c r="H452" s="1543"/>
      <c r="I452" s="1542"/>
      <c r="J452" s="1477" t="s">
        <v>6140</v>
      </c>
      <c r="K452" s="1494" t="s">
        <v>201</v>
      </c>
      <c r="L452" s="1491" t="s">
        <v>1584</v>
      </c>
      <c r="M452" s="1475" t="str">
        <f>VLOOKUP(L452,CódigosRetorno!$A$1:$B$1773,2,FALSE)</f>
        <v>El Monto de percepcion no puede ser mayor al importe total del comprobante.</v>
      </c>
      <c r="N452" s="1476" t="s">
        <v>475</v>
      </c>
      <c r="O452" s="1496" t="s">
        <v>185</v>
      </c>
      <c r="P452" s="1357"/>
    </row>
    <row r="453" spans="1:16" ht="36" x14ac:dyDescent="0.25">
      <c r="A453" s="1357"/>
      <c r="B453" s="1542"/>
      <c r="C453" s="1544"/>
      <c r="D453" s="1545"/>
      <c r="E453" s="1545"/>
      <c r="F453" s="1542"/>
      <c r="G453" s="1545"/>
      <c r="H453" s="1543"/>
      <c r="I453" s="1542"/>
      <c r="J453" s="1495" t="s">
        <v>6840</v>
      </c>
      <c r="K453" s="358" t="s">
        <v>201</v>
      </c>
      <c r="L453" s="356" t="s">
        <v>6842</v>
      </c>
      <c r="M453" s="349" t="str">
        <f>VLOOKUP(L453,CódigosRetorno!$A$1:$B$1773,2,FALSE)</f>
        <v>Para cargo Percepción, debe ingresar monto base y debe ser mayor a 0.00</v>
      </c>
      <c r="N453" s="348" t="s">
        <v>475</v>
      </c>
      <c r="O453" s="360" t="s">
        <v>185</v>
      </c>
      <c r="P453" s="1357"/>
    </row>
    <row r="454" spans="1:16" ht="36" x14ac:dyDescent="0.25">
      <c r="A454" s="1357"/>
      <c r="B454" s="1542"/>
      <c r="C454" s="1544"/>
      <c r="D454" s="1545"/>
      <c r="E454" s="1545"/>
      <c r="F454" s="1545" t="s">
        <v>13</v>
      </c>
      <c r="G454" s="1545" t="s">
        <v>2647</v>
      </c>
      <c r="H454" s="1696" t="s">
        <v>4504</v>
      </c>
      <c r="I454" s="1542">
        <v>1</v>
      </c>
      <c r="J454" s="1266" t="s">
        <v>4641</v>
      </c>
      <c r="K454" s="1269" t="s">
        <v>201</v>
      </c>
      <c r="L454" s="1267" t="s">
        <v>1596</v>
      </c>
      <c r="M454" s="864" t="str">
        <f>VLOOKUP(L454,CódigosRetorno!$A$1:$B$1773,2,FALSE)</f>
        <v>Debe consignar la moneda para la Base imponible percepcion.</v>
      </c>
      <c r="N454" s="862" t="s">
        <v>475</v>
      </c>
      <c r="O454" s="865" t="s">
        <v>185</v>
      </c>
      <c r="P454" s="1357"/>
    </row>
    <row r="455" spans="1:16" ht="36" x14ac:dyDescent="0.25">
      <c r="A455" s="1357"/>
      <c r="B455" s="1542"/>
      <c r="C455" s="1544"/>
      <c r="D455" s="1545"/>
      <c r="E455" s="1545"/>
      <c r="F455" s="1545"/>
      <c r="G455" s="1545"/>
      <c r="H455" s="1696"/>
      <c r="I455" s="1542"/>
      <c r="J455" s="553" t="s">
        <v>6139</v>
      </c>
      <c r="K455" s="358" t="s">
        <v>201</v>
      </c>
      <c r="L455" s="356" t="s">
        <v>1595</v>
      </c>
      <c r="M455" s="864" t="str">
        <f>VLOOKUP(L455,CódigosRetorno!$A$1:$B$1773,2,FALSE)</f>
        <v>El dato ingresado en moneda de base imponible de la percepcion debe ser PEN</v>
      </c>
      <c r="N455" s="862" t="s">
        <v>475</v>
      </c>
      <c r="O455" s="865" t="s">
        <v>185</v>
      </c>
      <c r="P455" s="1357"/>
    </row>
    <row r="456" spans="1:16" x14ac:dyDescent="0.25">
      <c r="A456" s="1357"/>
      <c r="B456" s="277" t="s">
        <v>485</v>
      </c>
      <c r="C456" s="270"/>
      <c r="D456" s="271" t="s">
        <v>3</v>
      </c>
      <c r="E456" s="271" t="s">
        <v>185</v>
      </c>
      <c r="F456" s="272" t="s">
        <v>185</v>
      </c>
      <c r="G456" s="272" t="s">
        <v>185</v>
      </c>
      <c r="H456" s="273" t="s">
        <v>185</v>
      </c>
      <c r="I456" s="272"/>
      <c r="J456" s="1250" t="s">
        <v>185</v>
      </c>
      <c r="K456" s="1252" t="s">
        <v>185</v>
      </c>
      <c r="L456" s="1254" t="s">
        <v>185</v>
      </c>
      <c r="M456" s="1250" t="s">
        <v>185</v>
      </c>
      <c r="N456" s="1251" t="s">
        <v>185</v>
      </c>
      <c r="O456" s="1253" t="s">
        <v>185</v>
      </c>
      <c r="P456" s="1357"/>
    </row>
    <row r="457" spans="1:16" s="532" customFormat="1" ht="12" customHeight="1" x14ac:dyDescent="0.25">
      <c r="A457" s="1357"/>
      <c r="B457" s="1539">
        <f>B440+1</f>
        <v>55</v>
      </c>
      <c r="C457" s="1544" t="s">
        <v>5833</v>
      </c>
      <c r="D457" s="1545" t="s">
        <v>3</v>
      </c>
      <c r="E457" s="1545" t="s">
        <v>9</v>
      </c>
      <c r="F457" s="1542" t="s">
        <v>3729</v>
      </c>
      <c r="G457" s="1545" t="s">
        <v>99</v>
      </c>
      <c r="H457" s="1543" t="s">
        <v>4642</v>
      </c>
      <c r="I457" s="1542">
        <v>1</v>
      </c>
      <c r="J457" s="1266" t="s">
        <v>4643</v>
      </c>
      <c r="K457" s="1267" t="s">
        <v>1175</v>
      </c>
      <c r="L457" s="1268" t="s">
        <v>1957</v>
      </c>
      <c r="M457" s="864" t="str">
        <f>VLOOKUP(L457,CódigosRetorno!$A$1:$B$1773,2,FALSE)</f>
        <v>Falta referencia de la factura relacionada con anticipo.</v>
      </c>
      <c r="N457" s="540" t="s">
        <v>475</v>
      </c>
      <c r="O457" s="546" t="s">
        <v>185</v>
      </c>
      <c r="P457" s="1357"/>
    </row>
    <row r="458" spans="1:16" s="532" customFormat="1" ht="36" x14ac:dyDescent="0.25">
      <c r="A458" s="1357"/>
      <c r="B458" s="1546"/>
      <c r="C458" s="1544"/>
      <c r="D458" s="1545"/>
      <c r="E458" s="1545"/>
      <c r="F458" s="1542"/>
      <c r="G458" s="1545"/>
      <c r="H458" s="1543"/>
      <c r="I458" s="1542"/>
      <c r="J458" s="1257" t="s">
        <v>5951</v>
      </c>
      <c r="K458" s="1259" t="s">
        <v>201</v>
      </c>
      <c r="L458" s="1260" t="s">
        <v>5950</v>
      </c>
      <c r="M458" s="864" t="str">
        <f>VLOOKUP(L458,CódigosRetorno!$A$1:$B$1773,2,FALSE)</f>
        <v>Falta identificador del pago del Monto de anticipo para relacionarlo con el comprobante que se realizo el  anticipo</v>
      </c>
      <c r="N458" s="540"/>
      <c r="O458" s="1247"/>
      <c r="P458" s="1357"/>
    </row>
    <row r="459" spans="1:16" s="532" customFormat="1" ht="24" x14ac:dyDescent="0.25">
      <c r="A459" s="1357"/>
      <c r="B459" s="1546"/>
      <c r="C459" s="1544"/>
      <c r="D459" s="1545"/>
      <c r="E459" s="1545"/>
      <c r="F459" s="1542"/>
      <c r="G459" s="1545"/>
      <c r="H459" s="1543"/>
      <c r="I459" s="1542"/>
      <c r="J459" s="1266" t="s">
        <v>4644</v>
      </c>
      <c r="K459" s="1267" t="s">
        <v>1175</v>
      </c>
      <c r="L459" s="1268" t="s">
        <v>4403</v>
      </c>
      <c r="M459" s="864" t="str">
        <f>VLOOKUP(L459,CódigosRetorno!$A$1:$B$1773,2,FALSE)</f>
        <v>El comprobante contiene un identificador de pago repetido en los anticipos</v>
      </c>
      <c r="N459" s="540" t="s">
        <v>475</v>
      </c>
      <c r="O459" s="1247" t="s">
        <v>185</v>
      </c>
      <c r="P459" s="1357"/>
    </row>
    <row r="460" spans="1:16" s="532" customFormat="1" ht="24" x14ac:dyDescent="0.25">
      <c r="A460" s="1357"/>
      <c r="B460" s="1546"/>
      <c r="C460" s="1544"/>
      <c r="D460" s="1545"/>
      <c r="E460" s="1545"/>
      <c r="F460" s="1542"/>
      <c r="G460" s="1545"/>
      <c r="H460" s="1543"/>
      <c r="I460" s="1542"/>
      <c r="J460" s="1279" t="s">
        <v>6511</v>
      </c>
      <c r="K460" s="1259" t="s">
        <v>201</v>
      </c>
      <c r="L460" s="1260" t="s">
        <v>5952</v>
      </c>
      <c r="M460" s="864" t="str">
        <f>VLOOKUP(L460,CódigosRetorno!$A$1:$B$1773,2,FALSE)</f>
        <v>El comprobante contiene un identificador de pago repetido en los montos anticipados</v>
      </c>
      <c r="N460" s="540" t="s">
        <v>475</v>
      </c>
      <c r="O460" s="546" t="s">
        <v>185</v>
      </c>
      <c r="P460" s="1357"/>
    </row>
    <row r="461" spans="1:16" s="532" customFormat="1" ht="24" x14ac:dyDescent="0.25">
      <c r="A461" s="1357"/>
      <c r="B461" s="1546"/>
      <c r="C461" s="1544"/>
      <c r="D461" s="1545"/>
      <c r="E461" s="1545"/>
      <c r="F461" s="1542"/>
      <c r="G461" s="1545"/>
      <c r="H461" s="1543"/>
      <c r="I461" s="1542"/>
      <c r="J461" s="1276" t="s">
        <v>4645</v>
      </c>
      <c r="K461" s="1267" t="s">
        <v>1175</v>
      </c>
      <c r="L461" s="1268" t="s">
        <v>4405</v>
      </c>
      <c r="M461" s="864" t="s">
        <v>4406</v>
      </c>
      <c r="N461" s="1240" t="s">
        <v>475</v>
      </c>
      <c r="O461" s="1239" t="s">
        <v>185</v>
      </c>
      <c r="P461" s="1357"/>
    </row>
    <row r="462" spans="1:16" s="532" customFormat="1" ht="48" x14ac:dyDescent="0.25">
      <c r="A462" s="1357"/>
      <c r="B462" s="1546"/>
      <c r="C462" s="1544"/>
      <c r="D462" s="1545"/>
      <c r="E462" s="1545"/>
      <c r="F462" s="1542"/>
      <c r="G462" s="1545"/>
      <c r="H462" s="1543"/>
      <c r="I462" s="1542"/>
      <c r="J462" s="1257" t="s">
        <v>5955</v>
      </c>
      <c r="K462" s="1259" t="s">
        <v>201</v>
      </c>
      <c r="L462" s="1260" t="s">
        <v>5953</v>
      </c>
      <c r="M462" s="864" t="str">
        <f>VLOOKUP(L462,CódigosRetorno!$A$1:$B$1773,2,FALSE)</f>
        <v>El comprobante contiene un pago anticipado pero no se ha consignado el documento que se realizo el anticipo</v>
      </c>
      <c r="N462" s="540" t="s">
        <v>475</v>
      </c>
      <c r="O462" s="546" t="s">
        <v>185</v>
      </c>
      <c r="P462" s="1357"/>
    </row>
    <row r="463" spans="1:16" s="532" customFormat="1" ht="24" x14ac:dyDescent="0.25">
      <c r="A463" s="1357"/>
      <c r="B463" s="1546"/>
      <c r="C463" s="1544"/>
      <c r="D463" s="1545"/>
      <c r="E463" s="1545"/>
      <c r="F463" s="1542"/>
      <c r="G463" s="540" t="s">
        <v>4646</v>
      </c>
      <c r="H463" s="534" t="s">
        <v>4436</v>
      </c>
      <c r="I463" s="541" t="s">
        <v>4420</v>
      </c>
      <c r="J463" s="542" t="s">
        <v>5018</v>
      </c>
      <c r="K463" s="1241" t="s">
        <v>1175</v>
      </c>
      <c r="L463" s="1245" t="s">
        <v>4939</v>
      </c>
      <c r="M463" s="542" t="str">
        <f>VLOOKUP(L463,CódigosRetorno!$A$1:$B$1773,2,FALSE)</f>
        <v>El dato ingresado como atributo @schemeName es incorrecto.</v>
      </c>
      <c r="N463" s="540" t="s">
        <v>475</v>
      </c>
      <c r="O463" s="546" t="s">
        <v>185</v>
      </c>
      <c r="P463" s="1357"/>
    </row>
    <row r="464" spans="1:16" s="532" customFormat="1" ht="24" x14ac:dyDescent="0.25">
      <c r="A464" s="1357"/>
      <c r="B464" s="1546"/>
      <c r="C464" s="1544"/>
      <c r="D464" s="1545"/>
      <c r="E464" s="1545"/>
      <c r="F464" s="1542"/>
      <c r="G464" s="540" t="s">
        <v>4418</v>
      </c>
      <c r="H464" s="534" t="s">
        <v>4437</v>
      </c>
      <c r="I464" s="541" t="s">
        <v>4420</v>
      </c>
      <c r="J464" s="1243" t="s">
        <v>4931</v>
      </c>
      <c r="K464" s="1241" t="s">
        <v>1175</v>
      </c>
      <c r="L464" s="1245" t="s">
        <v>4940</v>
      </c>
      <c r="M464" s="1243" t="str">
        <f>VLOOKUP(L464,CódigosRetorno!$A$1:$B$1773,2,FALSE)</f>
        <v>El dato ingresado como atributo @schemeAgencyName es incorrecto.</v>
      </c>
      <c r="N464" s="1241" t="s">
        <v>475</v>
      </c>
      <c r="O464" s="1247" t="s">
        <v>185</v>
      </c>
      <c r="P464" s="1357"/>
    </row>
    <row r="465" spans="1:16" s="532" customFormat="1" ht="24" x14ac:dyDescent="0.25">
      <c r="A465" s="1357"/>
      <c r="B465" s="1546"/>
      <c r="C465" s="1544"/>
      <c r="D465" s="1545"/>
      <c r="E465" s="1545"/>
      <c r="F465" s="1565" t="s">
        <v>12</v>
      </c>
      <c r="G465" s="1539" t="s">
        <v>16</v>
      </c>
      <c r="H465" s="1568" t="s">
        <v>4647</v>
      </c>
      <c r="I465" s="1565">
        <v>1</v>
      </c>
      <c r="J465" s="1243" t="s">
        <v>2949</v>
      </c>
      <c r="K465" s="1259" t="s">
        <v>201</v>
      </c>
      <c r="L465" s="1260" t="s">
        <v>1958</v>
      </c>
      <c r="M465" s="542" t="str">
        <f>VLOOKUP(L465,CódigosRetorno!$A$1:$B$1773,2,FALSE)</f>
        <v>PaidAmount: monto anticipado por documento debe ser mayor a cero.</v>
      </c>
      <c r="N465" s="540" t="s">
        <v>475</v>
      </c>
      <c r="O465" s="1242"/>
      <c r="P465" s="1357"/>
    </row>
    <row r="466" spans="1:16" s="532" customFormat="1" ht="24" x14ac:dyDescent="0.25">
      <c r="A466" s="1357"/>
      <c r="B466" s="1546"/>
      <c r="C466" s="1544"/>
      <c r="D466" s="1545"/>
      <c r="E466" s="1545"/>
      <c r="F466" s="1567"/>
      <c r="G466" s="1540"/>
      <c r="H466" s="1570"/>
      <c r="I466" s="1567"/>
      <c r="J466" s="866" t="s">
        <v>5949</v>
      </c>
      <c r="K466" s="867" t="s">
        <v>201</v>
      </c>
      <c r="L466" s="868" t="s">
        <v>5978</v>
      </c>
      <c r="M466" s="542" t="str">
        <f>VLOOKUP(L466,CódigosRetorno!$A$1:$B$1773,2,FALSE)</f>
        <v>Si consigna montos de anticipo debe informar el Total de Anticipos</v>
      </c>
      <c r="N466" s="540"/>
      <c r="O466" s="1242"/>
      <c r="P466" s="1357"/>
    </row>
    <row r="467" spans="1:16" s="532" customFormat="1" ht="36" x14ac:dyDescent="0.25">
      <c r="A467" s="1357"/>
      <c r="B467" s="1546"/>
      <c r="C467" s="1544"/>
      <c r="D467" s="1545"/>
      <c r="E467" s="1545"/>
      <c r="F467" s="541" t="s">
        <v>13</v>
      </c>
      <c r="G467" s="540" t="s">
        <v>2647</v>
      </c>
      <c r="H467" s="534" t="s">
        <v>4504</v>
      </c>
      <c r="I467" s="541" t="s">
        <v>4420</v>
      </c>
      <c r="J467" s="1265" t="s">
        <v>5836</v>
      </c>
      <c r="K467" s="1259" t="s">
        <v>201</v>
      </c>
      <c r="L467" s="1260" t="s">
        <v>756</v>
      </c>
      <c r="M467" s="542" t="str">
        <f>VLOOKUP(L467,CódigosRetorno!$A$1:$B$1773,2,FALSE)</f>
        <v>La moneda debe ser la misma en todo el documento. Salvo las percepciones que sólo son en moneda nacional.</v>
      </c>
      <c r="N467" s="540" t="s">
        <v>475</v>
      </c>
      <c r="O467" s="1242" t="s">
        <v>5453</v>
      </c>
      <c r="P467" s="1357"/>
    </row>
    <row r="468" spans="1:16" s="532" customFormat="1" ht="24" x14ac:dyDescent="0.25">
      <c r="A468" s="1357"/>
      <c r="B468" s="1546"/>
      <c r="C468" s="1544"/>
      <c r="D468" s="1545"/>
      <c r="E468" s="1545"/>
      <c r="F468" s="541" t="s">
        <v>148</v>
      </c>
      <c r="G468" s="541" t="s">
        <v>25</v>
      </c>
      <c r="H468" s="542" t="s">
        <v>4648</v>
      </c>
      <c r="I468" s="541" t="s">
        <v>4420</v>
      </c>
      <c r="J468" s="1243" t="s">
        <v>2628</v>
      </c>
      <c r="K468" s="1241" t="s">
        <v>185</v>
      </c>
      <c r="L468" s="1245" t="s">
        <v>185</v>
      </c>
      <c r="M468" s="542" t="s">
        <v>185</v>
      </c>
      <c r="N468" s="540" t="s">
        <v>185</v>
      </c>
      <c r="O468" s="1242" t="s">
        <v>185</v>
      </c>
      <c r="P468" s="1357"/>
    </row>
    <row r="469" spans="1:16" s="532" customFormat="1" ht="36" x14ac:dyDescent="0.25">
      <c r="A469" s="1357"/>
      <c r="B469" s="1546"/>
      <c r="C469" s="1544"/>
      <c r="D469" s="1545"/>
      <c r="E469" s="1545"/>
      <c r="F469" s="1542" t="s">
        <v>3729</v>
      </c>
      <c r="G469" s="1545" t="s">
        <v>99</v>
      </c>
      <c r="H469" s="1544" t="s">
        <v>4649</v>
      </c>
      <c r="I469" s="1542">
        <v>1</v>
      </c>
      <c r="J469" s="1266" t="s">
        <v>4650</v>
      </c>
      <c r="K469" s="872" t="s">
        <v>1175</v>
      </c>
      <c r="L469" s="873" t="s">
        <v>1957</v>
      </c>
      <c r="M469" s="864" t="str">
        <f>VLOOKUP(L469,CódigosRetorno!$A$1:$B$1773,2,FALSE)</f>
        <v>Falta referencia de la factura relacionada con anticipo.</v>
      </c>
      <c r="N469" s="1241" t="s">
        <v>475</v>
      </c>
      <c r="O469" s="1247" t="s">
        <v>185</v>
      </c>
      <c r="P469" s="1357"/>
    </row>
    <row r="470" spans="1:16" s="532" customFormat="1" ht="48" x14ac:dyDescent="0.25">
      <c r="A470" s="1357"/>
      <c r="B470" s="1546"/>
      <c r="C470" s="1544"/>
      <c r="D470" s="1545"/>
      <c r="E470" s="1545"/>
      <c r="F470" s="1542"/>
      <c r="G470" s="1545"/>
      <c r="H470" s="1544"/>
      <c r="I470" s="1542"/>
      <c r="J470" s="866" t="s">
        <v>5957</v>
      </c>
      <c r="K470" s="867" t="s">
        <v>201</v>
      </c>
      <c r="L470" s="868" t="s">
        <v>5966</v>
      </c>
      <c r="M470" s="864" t="str">
        <f>VLOOKUP(L470,CódigosRetorno!$A$1:$B$1773,2,FALSE)</f>
        <v>No existe información del Monto Anticipado para el comprobante que se realizo el anticipo</v>
      </c>
      <c r="N470" s="862" t="s">
        <v>475</v>
      </c>
      <c r="O470" s="865" t="s">
        <v>185</v>
      </c>
      <c r="P470" s="1357"/>
    </row>
    <row r="471" spans="1:16" s="532" customFormat="1" ht="48" x14ac:dyDescent="0.25">
      <c r="A471" s="1357"/>
      <c r="B471" s="1546"/>
      <c r="C471" s="1544"/>
      <c r="D471" s="1545"/>
      <c r="E471" s="1545"/>
      <c r="F471" s="1542"/>
      <c r="G471" s="1545"/>
      <c r="H471" s="1544"/>
      <c r="I471" s="1542"/>
      <c r="J471" s="1266" t="s">
        <v>4651</v>
      </c>
      <c r="K471" s="1267" t="s">
        <v>1175</v>
      </c>
      <c r="L471" s="1268" t="s">
        <v>4407</v>
      </c>
      <c r="M471" s="864" t="str">
        <f>VLOOKUP(L471,CódigosRetorno!$A$1:$B$1773,2,FALSE)</f>
        <v>El comprobante contiene mas de un documento de anticipo relacionado al mismo identificador de pago.</v>
      </c>
      <c r="N471" s="540" t="s">
        <v>475</v>
      </c>
      <c r="O471" s="546" t="s">
        <v>185</v>
      </c>
      <c r="P471" s="1357"/>
    </row>
    <row r="472" spans="1:16" s="532" customFormat="1" ht="48" x14ac:dyDescent="0.25">
      <c r="A472" s="1357"/>
      <c r="B472" s="1546"/>
      <c r="C472" s="1544"/>
      <c r="D472" s="1545"/>
      <c r="E472" s="1545"/>
      <c r="F472" s="1542"/>
      <c r="G472" s="1545"/>
      <c r="H472" s="1544"/>
      <c r="I472" s="1542"/>
      <c r="J472" s="1257" t="s">
        <v>5961</v>
      </c>
      <c r="K472" s="1259" t="s">
        <v>201</v>
      </c>
      <c r="L472" s="1260" t="s">
        <v>5967</v>
      </c>
      <c r="M472" s="864" t="str">
        <f>VLOOKUP(L472,CódigosRetorno!$A$1:$B$1773,2,FALSE)</f>
        <v>El comprobante contiene un identificador de pago repetido en los comprobantes que se realizo el anticipo</v>
      </c>
      <c r="N472" s="862" t="s">
        <v>475</v>
      </c>
      <c r="O472" s="865" t="s">
        <v>185</v>
      </c>
      <c r="P472" s="1357"/>
    </row>
    <row r="473" spans="1:16" s="532" customFormat="1" ht="24" x14ac:dyDescent="0.25">
      <c r="A473" s="1357"/>
      <c r="B473" s="1546"/>
      <c r="C473" s="1544"/>
      <c r="D473" s="1545"/>
      <c r="E473" s="1545"/>
      <c r="F473" s="1542"/>
      <c r="G473" s="1545"/>
      <c r="H473" s="1544"/>
      <c r="I473" s="1542"/>
      <c r="J473" s="1290" t="s">
        <v>5956</v>
      </c>
      <c r="K473" s="1287" t="s">
        <v>201</v>
      </c>
      <c r="L473" s="1288" t="s">
        <v>5968</v>
      </c>
      <c r="M473" s="1290" t="str">
        <f>VLOOKUP(L473,CódigosRetorno!$A$1:$B$1773,2,FALSE)</f>
        <v>Falta identificador del pago del comprobante para relacionarlo con el monto de  anticipo</v>
      </c>
      <c r="N473" s="540" t="s">
        <v>475</v>
      </c>
      <c r="O473" s="1247" t="s">
        <v>185</v>
      </c>
      <c r="P473" s="1357"/>
    </row>
    <row r="474" spans="1:16" s="532" customFormat="1" ht="24" x14ac:dyDescent="0.25">
      <c r="A474" s="1357"/>
      <c r="B474" s="1546"/>
      <c r="C474" s="1544"/>
      <c r="D474" s="1545"/>
      <c r="E474" s="1545"/>
      <c r="F474" s="1542"/>
      <c r="G474" s="540" t="s">
        <v>4646</v>
      </c>
      <c r="H474" s="534" t="s">
        <v>4422</v>
      </c>
      <c r="I474" s="541" t="s">
        <v>4420</v>
      </c>
      <c r="J474" s="1243" t="s">
        <v>5018</v>
      </c>
      <c r="K474" s="1241" t="s">
        <v>1175</v>
      </c>
      <c r="L474" s="1245" t="s">
        <v>4934</v>
      </c>
      <c r="M474" s="542" t="str">
        <f>VLOOKUP(L474,CódigosRetorno!$A$1:$B$1773,2,FALSE)</f>
        <v>El dato ingresado como atributo @listName es incorrecto.</v>
      </c>
      <c r="N474" s="540" t="s">
        <v>475</v>
      </c>
      <c r="O474" s="1247" t="s">
        <v>185</v>
      </c>
      <c r="P474" s="1357"/>
    </row>
    <row r="475" spans="1:16" s="532" customFormat="1" ht="24" x14ac:dyDescent="0.25">
      <c r="A475" s="1357"/>
      <c r="B475" s="1546"/>
      <c r="C475" s="1544"/>
      <c r="D475" s="1545"/>
      <c r="E475" s="1545"/>
      <c r="F475" s="1542"/>
      <c r="G475" s="540" t="s">
        <v>4418</v>
      </c>
      <c r="H475" s="534" t="s">
        <v>4419</v>
      </c>
      <c r="I475" s="541" t="s">
        <v>4420</v>
      </c>
      <c r="J475" s="1243" t="s">
        <v>4931</v>
      </c>
      <c r="K475" s="1245" t="s">
        <v>1175</v>
      </c>
      <c r="L475" s="1246" t="s">
        <v>4933</v>
      </c>
      <c r="M475" s="542" t="str">
        <f>VLOOKUP(L475,CódigosRetorno!$A$1:$B$1773,2,FALSE)</f>
        <v>El dato ingresado como atributo @listAgencyName es incorrecto.</v>
      </c>
      <c r="N475" s="540" t="s">
        <v>475</v>
      </c>
      <c r="O475" s="1247" t="s">
        <v>185</v>
      </c>
      <c r="P475" s="1357"/>
    </row>
    <row r="476" spans="1:16" s="532" customFormat="1" ht="84" x14ac:dyDescent="0.25">
      <c r="A476" s="1357"/>
      <c r="B476" s="1546"/>
      <c r="C476" s="1544"/>
      <c r="D476" s="1545"/>
      <c r="E476" s="1545"/>
      <c r="F476" s="1542" t="s">
        <v>45</v>
      </c>
      <c r="G476" s="1545" t="s">
        <v>58</v>
      </c>
      <c r="H476" s="1544" t="s">
        <v>5954</v>
      </c>
      <c r="I476" s="1542">
        <v>1</v>
      </c>
      <c r="J476" s="1244" t="s">
        <v>5962</v>
      </c>
      <c r="K476" s="1259" t="s">
        <v>201</v>
      </c>
      <c r="L476" s="1260" t="s">
        <v>1941</v>
      </c>
      <c r="M476" s="542" t="str">
        <f>VLOOKUP(L476,CódigosRetorno!$A$1:$B$1773,2,FALSE)</f>
        <v>El dato ingresado debe indicar SERIE-CORRELATIVO del documento que se realizo el anticipo.</v>
      </c>
      <c r="N476" s="540" t="s">
        <v>475</v>
      </c>
      <c r="O476" s="1247" t="s">
        <v>185</v>
      </c>
      <c r="P476" s="1357"/>
    </row>
    <row r="477" spans="1:16" s="532" customFormat="1" ht="84" x14ac:dyDescent="0.25">
      <c r="A477" s="1357"/>
      <c r="B477" s="1546"/>
      <c r="C477" s="1544"/>
      <c r="D477" s="1545"/>
      <c r="E477" s="1545"/>
      <c r="F477" s="1542"/>
      <c r="G477" s="1545"/>
      <c r="H477" s="1544"/>
      <c r="I477" s="1542"/>
      <c r="J477" s="1265" t="s">
        <v>6342</v>
      </c>
      <c r="K477" s="1259" t="s">
        <v>201</v>
      </c>
      <c r="L477" s="1260" t="s">
        <v>1941</v>
      </c>
      <c r="M477" s="542" t="str">
        <f>VLOOKUP(L477,CódigosRetorno!$A$1:$B$1773,2,FALSE)</f>
        <v>El dato ingresado debe indicar SERIE-CORRELATIVO del documento que se realizo el anticipo.</v>
      </c>
      <c r="N477" s="540" t="s">
        <v>475</v>
      </c>
      <c r="O477" s="546" t="s">
        <v>185</v>
      </c>
      <c r="P477" s="1357"/>
    </row>
    <row r="478" spans="1:16" s="532" customFormat="1" ht="24" customHeight="1" x14ac:dyDescent="0.25">
      <c r="A478" s="1357"/>
      <c r="B478" s="1546"/>
      <c r="C478" s="1544"/>
      <c r="D478" s="1545"/>
      <c r="E478" s="1545"/>
      <c r="F478" s="1565" t="s">
        <v>10</v>
      </c>
      <c r="G478" s="1539" t="s">
        <v>2892</v>
      </c>
      <c r="H478" s="1568" t="s">
        <v>4652</v>
      </c>
      <c r="I478" s="1565">
        <v>1</v>
      </c>
      <c r="J478" s="1266" t="s">
        <v>5666</v>
      </c>
      <c r="K478" s="1267" t="s">
        <v>1175</v>
      </c>
      <c r="L478" s="1268" t="s">
        <v>1956</v>
      </c>
      <c r="M478" s="864" t="str">
        <f>VLOOKUP(L478,CódigosRetorno!$A$1:$B$1773,2,FALSE)</f>
        <v>Código de documento de referencia debe ser 02 o 03.</v>
      </c>
      <c r="N478" s="540" t="s">
        <v>475</v>
      </c>
      <c r="O478" s="1242" t="s">
        <v>5673</v>
      </c>
      <c r="P478" s="1357"/>
    </row>
    <row r="479" spans="1:16" s="532" customFormat="1" ht="36" x14ac:dyDescent="0.25">
      <c r="A479" s="1357"/>
      <c r="B479" s="1546"/>
      <c r="C479" s="1544"/>
      <c r="D479" s="1545"/>
      <c r="E479" s="1545"/>
      <c r="F479" s="1567"/>
      <c r="G479" s="1540"/>
      <c r="H479" s="1570"/>
      <c r="I479" s="1567"/>
      <c r="J479" s="1257" t="s">
        <v>5964</v>
      </c>
      <c r="K479" s="1259" t="s">
        <v>201</v>
      </c>
      <c r="L479" s="1260" t="s">
        <v>1956</v>
      </c>
      <c r="M479" s="864" t="str">
        <f>VLOOKUP(L479,CódigosRetorno!$A$1:$B$1773,2,FALSE)</f>
        <v>Código de documento de referencia debe ser 02 o 03.</v>
      </c>
      <c r="N479" s="540"/>
      <c r="O479" s="1242"/>
      <c r="P479" s="1357"/>
    </row>
    <row r="480" spans="1:16" s="532" customFormat="1" ht="24" x14ac:dyDescent="0.25">
      <c r="A480" s="1357"/>
      <c r="B480" s="1546"/>
      <c r="C480" s="1544"/>
      <c r="D480" s="1545"/>
      <c r="E480" s="1545"/>
      <c r="F480" s="1542"/>
      <c r="G480" s="541" t="s">
        <v>4563</v>
      </c>
      <c r="H480" s="534" t="s">
        <v>4422</v>
      </c>
      <c r="I480" s="541" t="s">
        <v>4420</v>
      </c>
      <c r="J480" s="1243" t="s">
        <v>5019</v>
      </c>
      <c r="K480" s="1241" t="s">
        <v>1175</v>
      </c>
      <c r="L480" s="1245" t="s">
        <v>4934</v>
      </c>
      <c r="M480" s="542" t="str">
        <f>VLOOKUP(L480,CódigosRetorno!$A$1:$B$1773,2,FALSE)</f>
        <v>El dato ingresado como atributo @listName es incorrecto.</v>
      </c>
      <c r="N480" s="540" t="s">
        <v>475</v>
      </c>
      <c r="O480" s="546" t="s">
        <v>185</v>
      </c>
      <c r="P480" s="1357"/>
    </row>
    <row r="481" spans="1:16" s="532" customFormat="1" ht="24" x14ac:dyDescent="0.25">
      <c r="A481" s="1357"/>
      <c r="B481" s="1546"/>
      <c r="C481" s="1544"/>
      <c r="D481" s="1545"/>
      <c r="E481" s="1545"/>
      <c r="F481" s="1542"/>
      <c r="G481" s="546" t="s">
        <v>4418</v>
      </c>
      <c r="H481" s="534" t="s">
        <v>4419</v>
      </c>
      <c r="I481" s="541" t="s">
        <v>4420</v>
      </c>
      <c r="J481" s="1243" t="s">
        <v>4931</v>
      </c>
      <c r="K481" s="1245" t="s">
        <v>1175</v>
      </c>
      <c r="L481" s="1246" t="s">
        <v>4933</v>
      </c>
      <c r="M481" s="542" t="str">
        <f>VLOOKUP(L481,CódigosRetorno!$A$1:$B$1773,2,FALSE)</f>
        <v>El dato ingresado como atributo @listAgencyName es incorrecto.</v>
      </c>
      <c r="N481" s="540" t="s">
        <v>475</v>
      </c>
      <c r="O481" s="546" t="s">
        <v>185</v>
      </c>
      <c r="P481" s="1357"/>
    </row>
    <row r="482" spans="1:16" s="532" customFormat="1" ht="48" x14ac:dyDescent="0.25">
      <c r="A482" s="1357"/>
      <c r="B482" s="1546"/>
      <c r="C482" s="1544"/>
      <c r="D482" s="1545"/>
      <c r="E482" s="1545"/>
      <c r="F482" s="1542"/>
      <c r="G482" s="546" t="s">
        <v>4564</v>
      </c>
      <c r="H482" s="534" t="s">
        <v>4424</v>
      </c>
      <c r="I482" s="541" t="s">
        <v>4420</v>
      </c>
      <c r="J482" s="542" t="s">
        <v>5020</v>
      </c>
      <c r="K482" s="1245" t="s">
        <v>1175</v>
      </c>
      <c r="L482" s="1246" t="s">
        <v>4935</v>
      </c>
      <c r="M482" s="542" t="str">
        <f>VLOOKUP(L482,CódigosRetorno!$A$1:$B$1773,2,FALSE)</f>
        <v>El dato ingresado como atributo @listURI es incorrecto.</v>
      </c>
      <c r="N482" s="540" t="s">
        <v>475</v>
      </c>
      <c r="O482" s="546" t="s">
        <v>185</v>
      </c>
      <c r="P482" s="1357"/>
    </row>
    <row r="483" spans="1:16" s="532" customFormat="1" ht="48" x14ac:dyDescent="0.25">
      <c r="A483" s="1357"/>
      <c r="B483" s="1546"/>
      <c r="C483" s="1544"/>
      <c r="D483" s="1545"/>
      <c r="E483" s="1545"/>
      <c r="F483" s="1565" t="s">
        <v>4653</v>
      </c>
      <c r="G483" s="1539" t="s">
        <v>7</v>
      </c>
      <c r="H483" s="1568" t="s">
        <v>4654</v>
      </c>
      <c r="I483" s="1565">
        <v>1</v>
      </c>
      <c r="J483" s="1237" t="s">
        <v>5667</v>
      </c>
      <c r="K483" s="1238" t="s">
        <v>1175</v>
      </c>
      <c r="L483" s="1262" t="s">
        <v>1933</v>
      </c>
      <c r="M483" s="864" t="str">
        <f>VLOOKUP(L483,CódigosRetorno!$A$1:$B$1773,2,FALSE)</f>
        <v>RUC que emitio documento de anticipo, no existe.</v>
      </c>
      <c r="N483" s="540" t="s">
        <v>475</v>
      </c>
      <c r="O483" s="546" t="s">
        <v>185</v>
      </c>
      <c r="P483" s="1357"/>
    </row>
    <row r="484" spans="1:16" s="532" customFormat="1" ht="36" x14ac:dyDescent="0.25">
      <c r="A484" s="1357"/>
      <c r="B484" s="1546"/>
      <c r="C484" s="1544"/>
      <c r="D484" s="1545"/>
      <c r="E484" s="1545"/>
      <c r="F484" s="1566"/>
      <c r="G484" s="1546"/>
      <c r="H484" s="1697"/>
      <c r="I484" s="1566"/>
      <c r="J484" s="1257" t="s">
        <v>5965</v>
      </c>
      <c r="K484" s="867" t="s">
        <v>201</v>
      </c>
      <c r="L484" s="868" t="s">
        <v>5969</v>
      </c>
      <c r="M484" s="864" t="str">
        <f>VLOOKUP(L484,CódigosRetorno!$A$1:$B$1773,2,FALSE)</f>
        <v>Debe consignar Numero de RUC del emisor del comprobante de anticipo</v>
      </c>
      <c r="N484" s="540"/>
      <c r="O484" s="546"/>
      <c r="P484" s="1357"/>
    </row>
    <row r="485" spans="1:16" s="532" customFormat="1" ht="36" x14ac:dyDescent="0.25">
      <c r="A485" s="1357"/>
      <c r="B485" s="1546"/>
      <c r="C485" s="1544"/>
      <c r="D485" s="1545"/>
      <c r="E485" s="1545"/>
      <c r="F485" s="1566"/>
      <c r="G485" s="1546"/>
      <c r="H485" s="1697"/>
      <c r="I485" s="1566"/>
      <c r="J485" s="1257" t="s">
        <v>5973</v>
      </c>
      <c r="K485" s="867" t="s">
        <v>201</v>
      </c>
      <c r="L485" s="868" t="s">
        <v>1933</v>
      </c>
      <c r="M485" s="864" t="str">
        <f>VLOOKUP(L485,CódigosRetorno!$A$1:$B$1773,2,FALSE)</f>
        <v>RUC que emitio documento de anticipo, no existe.</v>
      </c>
      <c r="N485" s="540" t="s">
        <v>215</v>
      </c>
      <c r="O485" s="1242" t="s">
        <v>2626</v>
      </c>
      <c r="P485" s="1357"/>
    </row>
    <row r="486" spans="1:16" s="532" customFormat="1" ht="96" x14ac:dyDescent="0.25">
      <c r="A486" s="1357"/>
      <c r="B486" s="1546"/>
      <c r="C486" s="1544"/>
      <c r="D486" s="1545"/>
      <c r="E486" s="1545"/>
      <c r="F486" s="1566"/>
      <c r="G486" s="1546"/>
      <c r="H486" s="1697"/>
      <c r="I486" s="1566"/>
      <c r="J486" s="1279" t="s">
        <v>6543</v>
      </c>
      <c r="K486" s="1261" t="s">
        <v>201</v>
      </c>
      <c r="L486" s="1259" t="s">
        <v>5974</v>
      </c>
      <c r="M486" s="864" t="str">
        <f>VLOOKUP(L486,CódigosRetorno!$A$1:$B$1773,2,FALSE)</f>
        <v>El comprobante que se realizo el anticipo no existe</v>
      </c>
      <c r="N486" s="862" t="s">
        <v>215</v>
      </c>
      <c r="O486" s="863" t="s">
        <v>2611</v>
      </c>
      <c r="P486" s="1357"/>
    </row>
    <row r="487" spans="1:16" s="532" customFormat="1" ht="96" x14ac:dyDescent="0.25">
      <c r="A487" s="1357"/>
      <c r="B487" s="1546"/>
      <c r="C487" s="1544"/>
      <c r="D487" s="1545"/>
      <c r="E487" s="1545"/>
      <c r="F487" s="1567"/>
      <c r="G487" s="1540"/>
      <c r="H487" s="1698"/>
      <c r="I487" s="1567"/>
      <c r="J487" s="1279" t="s">
        <v>6544</v>
      </c>
      <c r="K487" s="1261" t="s">
        <v>201</v>
      </c>
      <c r="L487" s="1259" t="s">
        <v>5975</v>
      </c>
      <c r="M487" s="864" t="str">
        <f>VLOOKUP(L487,CódigosRetorno!$A$1:$B$1773,2,FALSE)</f>
        <v>El comprobante que se realizo el anticipo no se encuentra autorizado</v>
      </c>
      <c r="N487" s="862" t="s">
        <v>215</v>
      </c>
      <c r="O487" s="863" t="s">
        <v>3109</v>
      </c>
      <c r="P487" s="1357"/>
    </row>
    <row r="488" spans="1:16" s="532" customFormat="1" ht="48" x14ac:dyDescent="0.25">
      <c r="A488" s="1357"/>
      <c r="B488" s="1546"/>
      <c r="C488" s="1544"/>
      <c r="D488" s="1545"/>
      <c r="E488" s="1545"/>
      <c r="F488" s="541" t="s">
        <v>47</v>
      </c>
      <c r="G488" s="540" t="s">
        <v>2640</v>
      </c>
      <c r="H488" s="542" t="s">
        <v>4655</v>
      </c>
      <c r="I488" s="541">
        <v>1</v>
      </c>
      <c r="J488" s="1257" t="s">
        <v>6002</v>
      </c>
      <c r="K488" s="1259" t="s">
        <v>201</v>
      </c>
      <c r="L488" s="1260" t="s">
        <v>1942</v>
      </c>
      <c r="M488" s="542" t="str">
        <f>VLOOKUP(L488,CódigosRetorno!$A$1:$B$1773,2,FALSE)</f>
        <v>El tipo documento del emisor que realiza el anticipo debe ser 6 del catalogo de tipo de documento.</v>
      </c>
      <c r="N488" s="540" t="s">
        <v>475</v>
      </c>
      <c r="O488" s="1242" t="s">
        <v>5683</v>
      </c>
      <c r="P488" s="1357"/>
    </row>
    <row r="489" spans="1:16" s="532" customFormat="1" ht="24" x14ac:dyDescent="0.25">
      <c r="A489" s="1357"/>
      <c r="B489" s="1546"/>
      <c r="C489" s="1544"/>
      <c r="D489" s="1545"/>
      <c r="E489" s="1545"/>
      <c r="F489" s="1542"/>
      <c r="G489" s="546" t="s">
        <v>4435</v>
      </c>
      <c r="H489" s="533" t="s">
        <v>4436</v>
      </c>
      <c r="I489" s="541" t="s">
        <v>4420</v>
      </c>
      <c r="J489" s="542" t="s">
        <v>4952</v>
      </c>
      <c r="K489" s="1241" t="s">
        <v>1175</v>
      </c>
      <c r="L489" s="1245" t="s">
        <v>4939</v>
      </c>
      <c r="M489" s="542" t="str">
        <f>VLOOKUP(L489,CódigosRetorno!$A$1:$B$1773,2,FALSE)</f>
        <v>El dato ingresado como atributo @schemeName es incorrecto.</v>
      </c>
      <c r="N489" s="540" t="s">
        <v>475</v>
      </c>
      <c r="O489" s="546" t="s">
        <v>185</v>
      </c>
      <c r="P489" s="1357"/>
    </row>
    <row r="490" spans="1:16" s="532" customFormat="1" ht="24" x14ac:dyDescent="0.25">
      <c r="A490" s="1357"/>
      <c r="B490" s="1546"/>
      <c r="C490" s="1544"/>
      <c r="D490" s="1545"/>
      <c r="E490" s="1545"/>
      <c r="F490" s="1542"/>
      <c r="G490" s="546" t="s">
        <v>4418</v>
      </c>
      <c r="H490" s="533" t="s">
        <v>4437</v>
      </c>
      <c r="I490" s="541" t="s">
        <v>4420</v>
      </c>
      <c r="J490" s="542" t="s">
        <v>4931</v>
      </c>
      <c r="K490" s="1241" t="s">
        <v>1175</v>
      </c>
      <c r="L490" s="1245" t="s">
        <v>4940</v>
      </c>
      <c r="M490" s="542" t="str">
        <f>VLOOKUP(L490,CódigosRetorno!$A$1:$B$1773,2,FALSE)</f>
        <v>El dato ingresado como atributo @schemeAgencyName es incorrecto.</v>
      </c>
      <c r="N490" s="540" t="s">
        <v>475</v>
      </c>
      <c r="O490" s="546" t="s">
        <v>185</v>
      </c>
      <c r="P490" s="1357"/>
    </row>
    <row r="491" spans="1:16" s="532" customFormat="1" ht="48" x14ac:dyDescent="0.25">
      <c r="A491" s="1357"/>
      <c r="B491" s="1540"/>
      <c r="C491" s="1544"/>
      <c r="D491" s="1545"/>
      <c r="E491" s="1545"/>
      <c r="F491" s="1542"/>
      <c r="G491" s="546" t="s">
        <v>4656</v>
      </c>
      <c r="H491" s="533" t="s">
        <v>4439</v>
      </c>
      <c r="I491" s="541" t="s">
        <v>4420</v>
      </c>
      <c r="J491" s="1243" t="s">
        <v>4953</v>
      </c>
      <c r="K491" s="1259" t="s">
        <v>1175</v>
      </c>
      <c r="L491" s="1260" t="s">
        <v>4941</v>
      </c>
      <c r="M491" s="542" t="str">
        <f>VLOOKUP(L491,CódigosRetorno!$A$1:$B$1773,2,FALSE)</f>
        <v>El dato ingresado como atributo @schemeURI es incorrecto.</v>
      </c>
      <c r="N491" s="540" t="s">
        <v>475</v>
      </c>
      <c r="O491" s="546" t="s">
        <v>185</v>
      </c>
      <c r="P491" s="1357"/>
    </row>
    <row r="492" spans="1:16" s="532" customFormat="1" ht="24" x14ac:dyDescent="0.25">
      <c r="A492" s="1357"/>
      <c r="B492" s="1539">
        <f>B457+1</f>
        <v>56</v>
      </c>
      <c r="C492" s="1544" t="s">
        <v>153</v>
      </c>
      <c r="D492" s="1545"/>
      <c r="E492" s="1545" t="s">
        <v>9</v>
      </c>
      <c r="F492" s="1542" t="s">
        <v>12</v>
      </c>
      <c r="G492" s="1545" t="s">
        <v>16</v>
      </c>
      <c r="H492" s="1543" t="s">
        <v>2947</v>
      </c>
      <c r="I492" s="1542">
        <v>1</v>
      </c>
      <c r="J492" s="1270" t="s">
        <v>5709</v>
      </c>
      <c r="K492" s="1269" t="s">
        <v>201</v>
      </c>
      <c r="L492" s="1268" t="s">
        <v>5464</v>
      </c>
      <c r="M492" s="542" t="str">
        <f>VLOOKUP(L492,CódigosRetorno!$A$1:$B$1773,2,FALSE)</f>
        <v>El XML no contiene el tag de Total de anticipos</v>
      </c>
      <c r="N492" s="540" t="s">
        <v>475</v>
      </c>
      <c r="O492" s="1242" t="s">
        <v>185</v>
      </c>
      <c r="P492" s="1357"/>
    </row>
    <row r="493" spans="1:16" s="532" customFormat="1" ht="24" x14ac:dyDescent="0.25">
      <c r="A493" s="1357"/>
      <c r="B493" s="1546"/>
      <c r="C493" s="1544"/>
      <c r="D493" s="1545"/>
      <c r="E493" s="1545"/>
      <c r="F493" s="1542"/>
      <c r="G493" s="1545"/>
      <c r="H493" s="1543"/>
      <c r="I493" s="1542"/>
      <c r="J493" s="1270" t="s">
        <v>5710</v>
      </c>
      <c r="K493" s="1269" t="s">
        <v>201</v>
      </c>
      <c r="L493" s="1268" t="s">
        <v>5466</v>
      </c>
      <c r="M493" s="542" t="str">
        <f>VLOOKUP(L493,CódigosRetorno!$A$1:$B$1773,2,FALSE)</f>
        <v>El dato ingresado Total anticipos no corresponde para el tipo de operación</v>
      </c>
      <c r="N493" s="540" t="s">
        <v>475</v>
      </c>
      <c r="O493" s="541" t="s">
        <v>185</v>
      </c>
      <c r="P493" s="1357"/>
    </row>
    <row r="494" spans="1:16" s="532" customFormat="1" ht="48" x14ac:dyDescent="0.25">
      <c r="A494" s="1357"/>
      <c r="B494" s="1546"/>
      <c r="C494" s="1544"/>
      <c r="D494" s="1545"/>
      <c r="E494" s="1545"/>
      <c r="F494" s="1542"/>
      <c r="G494" s="1545"/>
      <c r="H494" s="1543"/>
      <c r="I494" s="1542"/>
      <c r="J494" s="1270" t="s">
        <v>3489</v>
      </c>
      <c r="K494" s="1267" t="s">
        <v>201</v>
      </c>
      <c r="L494" s="1268" t="s">
        <v>1950</v>
      </c>
      <c r="M494" s="864" t="str">
        <f>VLOOKUP(L494,CódigosRetorno!$A$1:$B$1773,2,FALSE)</f>
        <v>Total de anticipos diferente a los montos anticipados por documento.</v>
      </c>
      <c r="N494" s="1240" t="s">
        <v>475</v>
      </c>
      <c r="O494" s="541" t="s">
        <v>185</v>
      </c>
      <c r="P494" s="1357"/>
    </row>
    <row r="495" spans="1:16" s="532" customFormat="1" ht="24" x14ac:dyDescent="0.25">
      <c r="A495" s="1357"/>
      <c r="B495" s="1546"/>
      <c r="C495" s="1544"/>
      <c r="D495" s="1545"/>
      <c r="E495" s="1545"/>
      <c r="F495" s="1542"/>
      <c r="G495" s="1545"/>
      <c r="H495" s="1543"/>
      <c r="I495" s="1542"/>
      <c r="J495" s="1270" t="s">
        <v>5468</v>
      </c>
      <c r="K495" s="1267" t="s">
        <v>201</v>
      </c>
      <c r="L495" s="1268" t="s">
        <v>1951</v>
      </c>
      <c r="M495" s="864" t="str">
        <f>VLOOKUP(L495,CódigosRetorno!$A$1:$B$1773,2,FALSE)</f>
        <v>Ingresar documentos por anticipos.</v>
      </c>
      <c r="N495" s="1240" t="s">
        <v>475</v>
      </c>
      <c r="O495" s="1247" t="s">
        <v>185</v>
      </c>
      <c r="P495" s="1357"/>
    </row>
    <row r="496" spans="1:16" s="532" customFormat="1" ht="36" x14ac:dyDescent="0.25">
      <c r="A496" s="1357"/>
      <c r="B496" s="1546"/>
      <c r="C496" s="1544"/>
      <c r="D496" s="1545"/>
      <c r="E496" s="1545"/>
      <c r="F496" s="1542"/>
      <c r="G496" s="1545"/>
      <c r="H496" s="1543"/>
      <c r="I496" s="1542"/>
      <c r="J496" s="1265" t="s">
        <v>6003</v>
      </c>
      <c r="K496" s="867" t="s">
        <v>201</v>
      </c>
      <c r="L496" s="868" t="s">
        <v>1950</v>
      </c>
      <c r="M496" s="542" t="str">
        <f>VLOOKUP(L496,CódigosRetorno!$A$1:$B$1773,2,FALSE)</f>
        <v>Total de anticipos diferente a los montos anticipados por documento.</v>
      </c>
      <c r="N496" s="540" t="s">
        <v>475</v>
      </c>
      <c r="O496" s="1247" t="s">
        <v>185</v>
      </c>
      <c r="P496" s="1357"/>
    </row>
    <row r="497" spans="1:16" s="532" customFormat="1" ht="36" x14ac:dyDescent="0.25">
      <c r="A497" s="1357"/>
      <c r="B497" s="1540"/>
      <c r="C497" s="1544"/>
      <c r="D497" s="1545"/>
      <c r="E497" s="1545"/>
      <c r="F497" s="541" t="s">
        <v>13</v>
      </c>
      <c r="G497" s="540" t="s">
        <v>2647</v>
      </c>
      <c r="H497" s="534" t="s">
        <v>4504</v>
      </c>
      <c r="I497" s="541">
        <v>1</v>
      </c>
      <c r="J497" s="1265" t="s">
        <v>5836</v>
      </c>
      <c r="K497" s="1259" t="s">
        <v>201</v>
      </c>
      <c r="L497" s="1260" t="s">
        <v>756</v>
      </c>
      <c r="M497" s="542" t="str">
        <f>VLOOKUP(L497,CódigosRetorno!$A$1:$B$1773,2,FALSE)</f>
        <v>La moneda debe ser la misma en todo el documento. Salvo las percepciones que sólo son en moneda nacional.</v>
      </c>
      <c r="N497" s="540" t="s">
        <v>475</v>
      </c>
      <c r="O497" s="1242" t="s">
        <v>5453</v>
      </c>
      <c r="P497" s="1357"/>
    </row>
    <row r="498" spans="1:16" x14ac:dyDescent="0.25">
      <c r="A498" s="1357"/>
      <c r="B498" s="277" t="s">
        <v>3047</v>
      </c>
      <c r="C498" s="270"/>
      <c r="D498" s="271"/>
      <c r="E498" s="271"/>
      <c r="F498" s="272"/>
      <c r="G498" s="272"/>
      <c r="H498" s="270"/>
      <c r="I498" s="271"/>
      <c r="J498" s="1250" t="s">
        <v>185</v>
      </c>
      <c r="K498" s="1252" t="s">
        <v>185</v>
      </c>
      <c r="L498" s="1254" t="s">
        <v>185</v>
      </c>
      <c r="M498" s="1250" t="s">
        <v>185</v>
      </c>
      <c r="N498" s="1251" t="s">
        <v>185</v>
      </c>
      <c r="O498" s="1253" t="s">
        <v>185</v>
      </c>
      <c r="P498" s="1357"/>
    </row>
    <row r="499" spans="1:16" ht="36" x14ac:dyDescent="0.25">
      <c r="A499" s="1357"/>
      <c r="B499" s="1545">
        <f>B492+1</f>
        <v>57</v>
      </c>
      <c r="C499" s="1544" t="s">
        <v>4701</v>
      </c>
      <c r="D499" s="1545" t="s">
        <v>3</v>
      </c>
      <c r="E499" s="1545" t="s">
        <v>9</v>
      </c>
      <c r="F499" s="347" t="s">
        <v>174</v>
      </c>
      <c r="G499" s="347" t="s">
        <v>2630</v>
      </c>
      <c r="H499" s="349" t="s">
        <v>4821</v>
      </c>
      <c r="I499" s="347" t="s">
        <v>4420</v>
      </c>
      <c r="J499" s="349" t="s">
        <v>3423</v>
      </c>
      <c r="K499" s="1241" t="s">
        <v>1175</v>
      </c>
      <c r="L499" s="1245" t="s">
        <v>3712</v>
      </c>
      <c r="M499" s="349" t="str">
        <f>VLOOKUP(L499,CódigosRetorno!$A$1:$B$1773,2,FALSE)</f>
        <v>El código de Ubigeo no existe en el listado.</v>
      </c>
      <c r="N499" s="348" t="s">
        <v>475</v>
      </c>
      <c r="O499" s="1242" t="s">
        <v>5671</v>
      </c>
      <c r="P499" s="1357"/>
    </row>
    <row r="500" spans="1:16" ht="24" x14ac:dyDescent="0.25">
      <c r="A500" s="1357"/>
      <c r="B500" s="1545"/>
      <c r="C500" s="1544"/>
      <c r="D500" s="1545"/>
      <c r="E500" s="1545"/>
      <c r="F500" s="347"/>
      <c r="G500" s="347" t="s">
        <v>4452</v>
      </c>
      <c r="H500" s="359" t="s">
        <v>4437</v>
      </c>
      <c r="I500" s="347" t="s">
        <v>4420</v>
      </c>
      <c r="J500" s="1243" t="s">
        <v>4960</v>
      </c>
      <c r="K500" s="1241" t="s">
        <v>1175</v>
      </c>
      <c r="L500" s="1245" t="s">
        <v>4940</v>
      </c>
      <c r="M500" s="349" t="str">
        <f>VLOOKUP(L500,CódigosRetorno!$A$1:$B$1773,2,FALSE)</f>
        <v>El dato ingresado como atributo @schemeAgencyName es incorrecto.</v>
      </c>
      <c r="N500" s="348" t="s">
        <v>475</v>
      </c>
      <c r="O500" s="347" t="s">
        <v>185</v>
      </c>
      <c r="P500" s="1357"/>
    </row>
    <row r="501" spans="1:16" ht="24" x14ac:dyDescent="0.25">
      <c r="A501" s="1357"/>
      <c r="B501" s="1545"/>
      <c r="C501" s="1544"/>
      <c r="D501" s="1545"/>
      <c r="E501" s="1545"/>
      <c r="F501" s="347"/>
      <c r="G501" s="347" t="s">
        <v>4453</v>
      </c>
      <c r="H501" s="359" t="s">
        <v>4436</v>
      </c>
      <c r="I501" s="347" t="s">
        <v>4420</v>
      </c>
      <c r="J501" s="1243" t="s">
        <v>4961</v>
      </c>
      <c r="K501" s="1241" t="s">
        <v>1175</v>
      </c>
      <c r="L501" s="1245" t="s">
        <v>4939</v>
      </c>
      <c r="M501" s="349" t="str">
        <f>VLOOKUP(L501,CódigosRetorno!$A$1:$B$1773,2,FALSE)</f>
        <v>El dato ingresado como atributo @schemeName es incorrecto.</v>
      </c>
      <c r="N501" s="348" t="s">
        <v>475</v>
      </c>
      <c r="O501" s="1247" t="s">
        <v>185</v>
      </c>
      <c r="P501" s="1357"/>
    </row>
    <row r="502" spans="1:16" ht="48" x14ac:dyDescent="0.25">
      <c r="A502" s="1357"/>
      <c r="B502" s="1545"/>
      <c r="C502" s="1544"/>
      <c r="D502" s="1545"/>
      <c r="E502" s="1545"/>
      <c r="F502" s="347" t="s">
        <v>4444</v>
      </c>
      <c r="G502" s="348"/>
      <c r="H502" s="349" t="s">
        <v>4822</v>
      </c>
      <c r="I502" s="347">
        <v>1</v>
      </c>
      <c r="J502" s="1243" t="s">
        <v>4446</v>
      </c>
      <c r="K502" s="1241" t="s">
        <v>1175</v>
      </c>
      <c r="L502" s="1233" t="s">
        <v>4384</v>
      </c>
      <c r="M502" s="349" t="str">
        <f>VLOOKUP(L502,CódigosRetorno!$A$1:$B$1773,2,FALSE)</f>
        <v>El dato ingresado como direccion completa y detallada no cumple con el formato establecido.</v>
      </c>
      <c r="N502" s="1241" t="s">
        <v>475</v>
      </c>
      <c r="O502" s="347" t="s">
        <v>185</v>
      </c>
      <c r="P502" s="1357"/>
    </row>
    <row r="503" spans="1:16" ht="48" x14ac:dyDescent="0.25">
      <c r="A503" s="1357"/>
      <c r="B503" s="1545"/>
      <c r="C503" s="1544"/>
      <c r="D503" s="1545"/>
      <c r="E503" s="1545"/>
      <c r="F503" s="347" t="s">
        <v>50</v>
      </c>
      <c r="G503" s="348"/>
      <c r="H503" s="349" t="s">
        <v>4823</v>
      </c>
      <c r="I503" s="347" t="s">
        <v>4420</v>
      </c>
      <c r="J503" s="1243" t="s">
        <v>4448</v>
      </c>
      <c r="K503" s="1241" t="s">
        <v>1175</v>
      </c>
      <c r="L503" s="1245" t="s">
        <v>4388</v>
      </c>
      <c r="M503" s="349" t="str">
        <f>VLOOKUP(L503,CódigosRetorno!$A$1:$B$1773,2,FALSE)</f>
        <v>El dato ingresado como urbanización no cumple con el formato establecido</v>
      </c>
      <c r="N503" s="1241" t="s">
        <v>475</v>
      </c>
      <c r="O503" s="1242" t="s">
        <v>185</v>
      </c>
      <c r="P503" s="1357"/>
    </row>
    <row r="504" spans="1:16" ht="48" x14ac:dyDescent="0.25">
      <c r="A504" s="1357"/>
      <c r="B504" s="1545"/>
      <c r="C504" s="1544"/>
      <c r="D504" s="1545"/>
      <c r="E504" s="1545"/>
      <c r="F504" s="347" t="s">
        <v>18</v>
      </c>
      <c r="G504" s="348"/>
      <c r="H504" s="349" t="s">
        <v>4824</v>
      </c>
      <c r="I504" s="347" t="s">
        <v>4420</v>
      </c>
      <c r="J504" s="1243" t="s">
        <v>4450</v>
      </c>
      <c r="K504" s="1241" t="s">
        <v>1175</v>
      </c>
      <c r="L504" s="1245" t="s">
        <v>4390</v>
      </c>
      <c r="M504" s="349" t="str">
        <f>VLOOKUP(L504,CódigosRetorno!$A$1:$B$1773,2,FALSE)</f>
        <v>El dato ingresado como provincia no cumple con el formato establecido</v>
      </c>
      <c r="N504" s="348" t="s">
        <v>475</v>
      </c>
      <c r="O504" s="1242" t="s">
        <v>185</v>
      </c>
      <c r="P504" s="1357"/>
    </row>
    <row r="505" spans="1:16" ht="48" x14ac:dyDescent="0.25">
      <c r="A505" s="1357"/>
      <c r="B505" s="1545"/>
      <c r="C505" s="1544"/>
      <c r="D505" s="1545"/>
      <c r="E505" s="1545"/>
      <c r="F505" s="347" t="s">
        <v>18</v>
      </c>
      <c r="G505" s="348"/>
      <c r="H505" s="349" t="s">
        <v>4825</v>
      </c>
      <c r="I505" s="347" t="s">
        <v>4420</v>
      </c>
      <c r="J505" s="1243" t="s">
        <v>4450</v>
      </c>
      <c r="K505" s="1241" t="s">
        <v>1175</v>
      </c>
      <c r="L505" s="1245" t="s">
        <v>4392</v>
      </c>
      <c r="M505" s="349" t="str">
        <f>VLOOKUP(L505,CódigosRetorno!$A$1:$B$1773,2,FALSE)</f>
        <v>El dato ingresado como departamento no cumple con el formato establecido</v>
      </c>
      <c r="N505" s="348" t="s">
        <v>475</v>
      </c>
      <c r="O505" s="347" t="s">
        <v>185</v>
      </c>
      <c r="P505" s="1357"/>
    </row>
    <row r="506" spans="1:16" ht="48" x14ac:dyDescent="0.25">
      <c r="A506" s="1357"/>
      <c r="B506" s="1545"/>
      <c r="C506" s="1544"/>
      <c r="D506" s="1545"/>
      <c r="E506" s="1545"/>
      <c r="F506" s="347" t="s">
        <v>18</v>
      </c>
      <c r="G506" s="348"/>
      <c r="H506" s="349" t="s">
        <v>4826</v>
      </c>
      <c r="I506" s="347">
        <v>1</v>
      </c>
      <c r="J506" s="1243" t="s">
        <v>4450</v>
      </c>
      <c r="K506" s="1241" t="s">
        <v>1175</v>
      </c>
      <c r="L506" s="1245" t="s">
        <v>4394</v>
      </c>
      <c r="M506" s="1243" t="str">
        <f>VLOOKUP(L506,CódigosRetorno!$A$1:$B$1773,2,FALSE)</f>
        <v>El dato ingresado como distrito no cumple con el formato establecido</v>
      </c>
      <c r="N506" s="1241" t="s">
        <v>475</v>
      </c>
      <c r="O506" s="1242" t="s">
        <v>185</v>
      </c>
      <c r="P506" s="1357"/>
    </row>
    <row r="507" spans="1:16" ht="36" x14ac:dyDescent="0.25">
      <c r="A507" s="1357"/>
      <c r="B507" s="1545"/>
      <c r="C507" s="1544"/>
      <c r="D507" s="1545"/>
      <c r="E507" s="1545"/>
      <c r="F507" s="347" t="s">
        <v>10</v>
      </c>
      <c r="G507" s="348" t="s">
        <v>2629</v>
      </c>
      <c r="H507" s="349" t="s">
        <v>4827</v>
      </c>
      <c r="I507" s="347" t="s">
        <v>4420</v>
      </c>
      <c r="J507" s="349" t="s">
        <v>3439</v>
      </c>
      <c r="K507" s="348" t="s">
        <v>1175</v>
      </c>
      <c r="L507" s="358" t="s">
        <v>1389</v>
      </c>
      <c r="M507" s="349" t="str">
        <f>VLOOKUP(L507,CódigosRetorno!$A$1:$B$1773,2,FALSE)</f>
        <v>El codigo de pais debe ser PE</v>
      </c>
      <c r="N507" s="348" t="s">
        <v>475</v>
      </c>
      <c r="O507" s="347" t="s">
        <v>185</v>
      </c>
      <c r="P507" s="1357"/>
    </row>
    <row r="508" spans="1:16" ht="24" x14ac:dyDescent="0.25">
      <c r="A508" s="1357"/>
      <c r="B508" s="1545"/>
      <c r="C508" s="1544"/>
      <c r="D508" s="1545"/>
      <c r="E508" s="1545"/>
      <c r="F508" s="1542"/>
      <c r="G508" s="360" t="s">
        <v>4457</v>
      </c>
      <c r="H508" s="349" t="s">
        <v>4428</v>
      </c>
      <c r="I508" s="347" t="s">
        <v>4420</v>
      </c>
      <c r="J508" s="349" t="s">
        <v>4962</v>
      </c>
      <c r="K508" s="348" t="s">
        <v>1175</v>
      </c>
      <c r="L508" s="358" t="s">
        <v>4938</v>
      </c>
      <c r="M508" s="349" t="str">
        <f>VLOOKUP(L508,CódigosRetorno!$A$1:$B$1773,2,FALSE)</f>
        <v>El dato ingresado como atributo @listID es incorrecto.</v>
      </c>
      <c r="N508" s="348" t="s">
        <v>475</v>
      </c>
      <c r="O508" s="347" t="s">
        <v>185</v>
      </c>
      <c r="P508" s="1357"/>
    </row>
    <row r="509" spans="1:16" ht="48" x14ac:dyDescent="0.25">
      <c r="A509" s="1357"/>
      <c r="B509" s="1545"/>
      <c r="C509" s="1544"/>
      <c r="D509" s="1545"/>
      <c r="E509" s="1545"/>
      <c r="F509" s="1542"/>
      <c r="G509" s="579" t="s">
        <v>4430</v>
      </c>
      <c r="H509" s="349" t="s">
        <v>4419</v>
      </c>
      <c r="I509" s="347" t="s">
        <v>4420</v>
      </c>
      <c r="J509" s="349" t="s">
        <v>4954</v>
      </c>
      <c r="K509" s="348" t="s">
        <v>1175</v>
      </c>
      <c r="L509" s="358" t="s">
        <v>4933</v>
      </c>
      <c r="M509" s="349" t="str">
        <f>VLOOKUP(L509,CódigosRetorno!$A$1:$B$1773,2,FALSE)</f>
        <v>El dato ingresado como atributo @listAgencyName es incorrecto.</v>
      </c>
      <c r="N509" s="348" t="s">
        <v>475</v>
      </c>
      <c r="O509" s="360" t="s">
        <v>185</v>
      </c>
      <c r="P509" s="1357"/>
    </row>
    <row r="510" spans="1:16" ht="24" x14ac:dyDescent="0.25">
      <c r="A510" s="1357"/>
      <c r="B510" s="1545"/>
      <c r="C510" s="1544"/>
      <c r="D510" s="1545"/>
      <c r="E510" s="1545"/>
      <c r="F510" s="1542"/>
      <c r="G510" s="347" t="s">
        <v>4459</v>
      </c>
      <c r="H510" s="349" t="s">
        <v>4422</v>
      </c>
      <c r="I510" s="347" t="s">
        <v>4420</v>
      </c>
      <c r="J510" s="349" t="s">
        <v>4963</v>
      </c>
      <c r="K510" s="1245" t="s">
        <v>1175</v>
      </c>
      <c r="L510" s="1246" t="s">
        <v>4934</v>
      </c>
      <c r="M510" s="349" t="str">
        <f>VLOOKUP(L510,CódigosRetorno!$A$1:$B$1773,2,FALSE)</f>
        <v>El dato ingresado como atributo @listName es incorrecto.</v>
      </c>
      <c r="N510" s="348" t="s">
        <v>475</v>
      </c>
      <c r="O510" s="1247" t="s">
        <v>185</v>
      </c>
      <c r="P510" s="1357"/>
    </row>
    <row r="511" spans="1:16" x14ac:dyDescent="0.25">
      <c r="A511" s="1357"/>
      <c r="B511" s="277" t="s">
        <v>3040</v>
      </c>
      <c r="C511" s="277"/>
      <c r="D511" s="321"/>
      <c r="E511" s="271"/>
      <c r="F511" s="272" t="s">
        <v>185</v>
      </c>
      <c r="G511" s="272" t="s">
        <v>185</v>
      </c>
      <c r="H511" s="273" t="s">
        <v>185</v>
      </c>
      <c r="I511" s="272"/>
      <c r="J511" s="1250" t="s">
        <v>185</v>
      </c>
      <c r="K511" s="1252" t="s">
        <v>185</v>
      </c>
      <c r="L511" s="1254" t="s">
        <v>185</v>
      </c>
      <c r="M511" s="1250" t="s">
        <v>185</v>
      </c>
      <c r="N511" s="1251" t="s">
        <v>185</v>
      </c>
      <c r="O511" s="1253" t="s">
        <v>185</v>
      </c>
      <c r="P511" s="1357"/>
    </row>
    <row r="512" spans="1:16" ht="36" x14ac:dyDescent="0.25">
      <c r="A512" s="1357"/>
      <c r="B512" s="1542" t="s">
        <v>6484</v>
      </c>
      <c r="C512" s="1544" t="s">
        <v>4711</v>
      </c>
      <c r="D512" s="1545" t="s">
        <v>15</v>
      </c>
      <c r="E512" s="1545" t="s">
        <v>9</v>
      </c>
      <c r="F512" s="358" t="s">
        <v>5</v>
      </c>
      <c r="G512" s="348" t="s">
        <v>4576</v>
      </c>
      <c r="H512" s="349" t="s">
        <v>4712</v>
      </c>
      <c r="I512" s="360">
        <v>1</v>
      </c>
      <c r="J512" s="1257" t="s">
        <v>5837</v>
      </c>
      <c r="K512" s="348" t="s">
        <v>1175</v>
      </c>
      <c r="L512" s="358" t="s">
        <v>4383</v>
      </c>
      <c r="M512" s="349" t="str">
        <f>VLOOKUP(L512,CódigosRetorno!$A$1:$B$1749,2,FALSE)</f>
        <v>No existe información en el nombre del concepto.</v>
      </c>
      <c r="N512" s="348" t="s">
        <v>475</v>
      </c>
      <c r="O512" s="451" t="s">
        <v>185</v>
      </c>
      <c r="P512" s="1357"/>
    </row>
    <row r="513" spans="1:16" ht="36" x14ac:dyDescent="0.25">
      <c r="A513" s="1357"/>
      <c r="B513" s="1542"/>
      <c r="C513" s="1544"/>
      <c r="D513" s="1545"/>
      <c r="E513" s="1545"/>
      <c r="F513" s="1691" t="s">
        <v>44</v>
      </c>
      <c r="G513" s="1545" t="s">
        <v>4576</v>
      </c>
      <c r="H513" s="1544" t="s">
        <v>4713</v>
      </c>
      <c r="I513" s="1702">
        <v>1</v>
      </c>
      <c r="J513" s="349" t="s">
        <v>5461</v>
      </c>
      <c r="K513" s="1245" t="s">
        <v>1175</v>
      </c>
      <c r="L513" s="1246" t="s">
        <v>5293</v>
      </c>
      <c r="M513" s="349" t="str">
        <f>VLOOKUP(L513,CódigosRetorno!$A$1:$B$1749,2,FALSE)</f>
        <v>El dato ingresado como codigo de identificación de concepto tributario no es valido (catalogo nro 55)</v>
      </c>
      <c r="N513" s="348" t="s">
        <v>475</v>
      </c>
      <c r="O513" s="451" t="s">
        <v>5675</v>
      </c>
      <c r="P513" s="1357"/>
    </row>
    <row r="514" spans="1:16" ht="36" x14ac:dyDescent="0.25">
      <c r="A514" s="1357"/>
      <c r="B514" s="1542"/>
      <c r="C514" s="1544"/>
      <c r="D514" s="1545"/>
      <c r="E514" s="1545"/>
      <c r="F514" s="1691"/>
      <c r="G514" s="1545"/>
      <c r="H514" s="1544"/>
      <c r="I514" s="1702"/>
      <c r="J514" s="1266" t="s">
        <v>6081</v>
      </c>
      <c r="K514" s="1267" t="s">
        <v>201</v>
      </c>
      <c r="L514" s="1268" t="s">
        <v>5420</v>
      </c>
      <c r="M514" s="349" t="str">
        <f>VLOOKUP(L514,CódigosRetorno!$A$1:$B$1749,2,FALSE)</f>
        <v>El XML no contiene el tag de Transportre Terreste - Número de asiento</v>
      </c>
      <c r="N514" s="348" t="s">
        <v>475</v>
      </c>
      <c r="O514" s="1247" t="s">
        <v>185</v>
      </c>
      <c r="P514" s="1357"/>
    </row>
    <row r="515" spans="1:16" ht="36" x14ac:dyDescent="0.25">
      <c r="A515" s="1357"/>
      <c r="B515" s="1542"/>
      <c r="C515" s="1544"/>
      <c r="D515" s="1545"/>
      <c r="E515" s="1545"/>
      <c r="F515" s="1691"/>
      <c r="G515" s="1545"/>
      <c r="H515" s="1544"/>
      <c r="I515" s="1702"/>
      <c r="J515" s="1266" t="s">
        <v>6082</v>
      </c>
      <c r="K515" s="1267" t="s">
        <v>201</v>
      </c>
      <c r="L515" s="1268" t="s">
        <v>5421</v>
      </c>
      <c r="M515" s="349" t="str">
        <f>VLOOKUP(L515,CódigosRetorno!$A$1:$B$1749,2,FALSE)</f>
        <v>El XML no contiene el tag de Transporte Terrestre - Información de manifiesto de pasajeros</v>
      </c>
      <c r="N515" s="348" t="s">
        <v>475</v>
      </c>
      <c r="O515" s="1247" t="s">
        <v>185</v>
      </c>
      <c r="P515" s="1357"/>
    </row>
    <row r="516" spans="1:16" ht="36" x14ac:dyDescent="0.25">
      <c r="A516" s="1357"/>
      <c r="B516" s="1542"/>
      <c r="C516" s="1544"/>
      <c r="D516" s="1545"/>
      <c r="E516" s="1545"/>
      <c r="F516" s="1691"/>
      <c r="G516" s="1545"/>
      <c r="H516" s="1544"/>
      <c r="I516" s="1702"/>
      <c r="J516" s="1266" t="s">
        <v>6083</v>
      </c>
      <c r="K516" s="1267" t="s">
        <v>201</v>
      </c>
      <c r="L516" s="1268" t="s">
        <v>5434</v>
      </c>
      <c r="M516" s="349" t="str">
        <f>VLOOKUP(L516,CódigosRetorno!$A$1:$B$1749,2,FALSE)</f>
        <v>El XML no contiene el tag de Transporte Terrestre - Número de documento de identidad del pasajero</v>
      </c>
      <c r="N516" s="348" t="s">
        <v>475</v>
      </c>
      <c r="O516" s="1247" t="s">
        <v>185</v>
      </c>
      <c r="P516" s="1357"/>
    </row>
    <row r="517" spans="1:16" ht="36" x14ac:dyDescent="0.25">
      <c r="A517" s="1357"/>
      <c r="B517" s="1542"/>
      <c r="C517" s="1544"/>
      <c r="D517" s="1545"/>
      <c r="E517" s="1545"/>
      <c r="F517" s="1691"/>
      <c r="G517" s="1545"/>
      <c r="H517" s="1544"/>
      <c r="I517" s="1702"/>
      <c r="J517" s="1266" t="s">
        <v>6084</v>
      </c>
      <c r="K517" s="1267" t="s">
        <v>201</v>
      </c>
      <c r="L517" s="1268" t="s">
        <v>5435</v>
      </c>
      <c r="M517" s="349" t="str">
        <f>VLOOKUP(L517,CódigosRetorno!$A$1:$B$1749,2,FALSE)</f>
        <v>El XML no contiene el tag de Transporte Terrestre - Tipo de documento de identidad del pasajero</v>
      </c>
      <c r="N517" s="348" t="s">
        <v>475</v>
      </c>
      <c r="O517" s="360" t="s">
        <v>185</v>
      </c>
      <c r="P517" s="1357"/>
    </row>
    <row r="518" spans="1:16" ht="36" x14ac:dyDescent="0.25">
      <c r="A518" s="1357"/>
      <c r="B518" s="1542"/>
      <c r="C518" s="1544"/>
      <c r="D518" s="1545"/>
      <c r="E518" s="1545"/>
      <c r="F518" s="1691"/>
      <c r="G518" s="1545"/>
      <c r="H518" s="1544"/>
      <c r="I518" s="1702"/>
      <c r="J518" s="1266" t="s">
        <v>6085</v>
      </c>
      <c r="K518" s="1267" t="s">
        <v>201</v>
      </c>
      <c r="L518" s="1268" t="s">
        <v>5436</v>
      </c>
      <c r="M518" s="349" t="str">
        <f>VLOOKUP(L518,CódigosRetorno!$A$1:$B$1749,2,FALSE)</f>
        <v>El XML no contiene el tag de Transporte Terrestre - Nombres y apellidos del pasajero</v>
      </c>
      <c r="N518" s="348" t="s">
        <v>475</v>
      </c>
      <c r="O518" s="360" t="s">
        <v>185</v>
      </c>
      <c r="P518" s="1357"/>
    </row>
    <row r="519" spans="1:16" ht="36" x14ac:dyDescent="0.25">
      <c r="A519" s="1357"/>
      <c r="B519" s="1542"/>
      <c r="C519" s="1544"/>
      <c r="D519" s="1545"/>
      <c r="E519" s="1545"/>
      <c r="F519" s="1691"/>
      <c r="G519" s="1545"/>
      <c r="H519" s="1544"/>
      <c r="I519" s="1702"/>
      <c r="J519" s="1266" t="s">
        <v>6086</v>
      </c>
      <c r="K519" s="1267" t="s">
        <v>201</v>
      </c>
      <c r="L519" s="1268" t="s">
        <v>5567</v>
      </c>
      <c r="M519" s="1243" t="str">
        <f>VLOOKUP(L519,CódigosRetorno!$A$1:$B$1749,2,FALSE)</f>
        <v>El XML no contiene el tag de Transporte Terrestre - Ciudad o lugar de destino - Ubigeo</v>
      </c>
      <c r="N519" s="1241" t="s">
        <v>475</v>
      </c>
      <c r="O519" s="1247" t="s">
        <v>185</v>
      </c>
      <c r="P519" s="1357"/>
    </row>
    <row r="520" spans="1:16" ht="36" x14ac:dyDescent="0.25">
      <c r="A520" s="1357"/>
      <c r="B520" s="1542"/>
      <c r="C520" s="1544"/>
      <c r="D520" s="1545"/>
      <c r="E520" s="1545"/>
      <c r="F520" s="1691"/>
      <c r="G520" s="1545"/>
      <c r="H520" s="1544"/>
      <c r="I520" s="1702"/>
      <c r="J520" s="1266" t="s">
        <v>6087</v>
      </c>
      <c r="K520" s="1267" t="s">
        <v>201</v>
      </c>
      <c r="L520" s="1268" t="s">
        <v>5437</v>
      </c>
      <c r="M520" s="349" t="str">
        <f>VLOOKUP(L520,CódigosRetorno!$A$1:$B$1749,2,FALSE)</f>
        <v>El XML no contiene el tag de Transporte Terrestre - Ciudad o lugar de destino - Dirección detallada</v>
      </c>
      <c r="N520" s="348" t="s">
        <v>475</v>
      </c>
      <c r="O520" s="1247" t="s">
        <v>185</v>
      </c>
      <c r="P520" s="1357"/>
    </row>
    <row r="521" spans="1:16" ht="36" x14ac:dyDescent="0.25">
      <c r="A521" s="1357"/>
      <c r="B521" s="1542"/>
      <c r="C521" s="1544"/>
      <c r="D521" s="1545"/>
      <c r="E521" s="1545"/>
      <c r="F521" s="1691"/>
      <c r="G521" s="1545"/>
      <c r="H521" s="1544"/>
      <c r="I521" s="1702"/>
      <c r="J521" s="1266" t="s">
        <v>6088</v>
      </c>
      <c r="K521" s="1267" t="s">
        <v>201</v>
      </c>
      <c r="L521" s="1268" t="s">
        <v>5438</v>
      </c>
      <c r="M521" s="349" t="str">
        <f>VLOOKUP(L521,CódigosRetorno!$A$1:$B$1749,2,FALSE)</f>
        <v>El XML no contiene el tag de Transporte Terrestre - Ciudad o lugar de origen - Ubigeo</v>
      </c>
      <c r="N521" s="348" t="s">
        <v>475</v>
      </c>
      <c r="O521" s="1247" t="s">
        <v>185</v>
      </c>
      <c r="P521" s="1357"/>
    </row>
    <row r="522" spans="1:16" ht="36" x14ac:dyDescent="0.25">
      <c r="A522" s="1357"/>
      <c r="B522" s="1542"/>
      <c r="C522" s="1544"/>
      <c r="D522" s="1545"/>
      <c r="E522" s="1545"/>
      <c r="F522" s="1691"/>
      <c r="G522" s="1545"/>
      <c r="H522" s="1544"/>
      <c r="I522" s="1702"/>
      <c r="J522" s="871" t="s">
        <v>6089</v>
      </c>
      <c r="K522" s="872" t="s">
        <v>201</v>
      </c>
      <c r="L522" s="873" t="s">
        <v>5439</v>
      </c>
      <c r="M522" s="349" t="str">
        <f>VLOOKUP(L522,CódigosRetorno!$A$1:$B$1749,2,FALSE)</f>
        <v>El XML no contiene el tag de Transporte Terrestre - Ciudad o lugar de origen - Dirección detallada</v>
      </c>
      <c r="N522" s="348" t="s">
        <v>475</v>
      </c>
      <c r="O522" s="360" t="s">
        <v>185</v>
      </c>
      <c r="P522" s="1357"/>
    </row>
    <row r="523" spans="1:16" ht="24" x14ac:dyDescent="0.25">
      <c r="A523" s="1357"/>
      <c r="B523" s="1542"/>
      <c r="C523" s="1544"/>
      <c r="D523" s="1545"/>
      <c r="E523" s="1545"/>
      <c r="F523" s="1545"/>
      <c r="G523" s="347" t="s">
        <v>4578</v>
      </c>
      <c r="H523" s="349" t="s">
        <v>4422</v>
      </c>
      <c r="I523" s="347" t="s">
        <v>4420</v>
      </c>
      <c r="J523" s="1243" t="s">
        <v>5001</v>
      </c>
      <c r="K523" s="1241" t="s">
        <v>1175</v>
      </c>
      <c r="L523" s="1245" t="s">
        <v>4934</v>
      </c>
      <c r="M523" s="349" t="str">
        <f>VLOOKUP(L523,CódigosRetorno!$A$1:$B$1773,2,FALSE)</f>
        <v>El dato ingresado como atributo @listName es incorrecto.</v>
      </c>
      <c r="N523" s="348" t="s">
        <v>475</v>
      </c>
      <c r="O523" s="360" t="s">
        <v>185</v>
      </c>
      <c r="P523" s="1357"/>
    </row>
    <row r="524" spans="1:16" ht="24" x14ac:dyDescent="0.25">
      <c r="A524" s="1357"/>
      <c r="B524" s="1542"/>
      <c r="C524" s="1544"/>
      <c r="D524" s="1545"/>
      <c r="E524" s="1545"/>
      <c r="F524" s="1545"/>
      <c r="G524" s="347" t="s">
        <v>4418</v>
      </c>
      <c r="H524" s="349" t="s">
        <v>4419</v>
      </c>
      <c r="I524" s="347" t="s">
        <v>4420</v>
      </c>
      <c r="J524" s="1243" t="s">
        <v>4931</v>
      </c>
      <c r="K524" s="1245" t="s">
        <v>1175</v>
      </c>
      <c r="L524" s="1246" t="s">
        <v>4933</v>
      </c>
      <c r="M524" s="349" t="str">
        <f>VLOOKUP(L524,CódigosRetorno!$A$1:$B$1773,2,FALSE)</f>
        <v>El dato ingresado como atributo @listAgencyName es incorrecto.</v>
      </c>
      <c r="N524" s="348" t="s">
        <v>475</v>
      </c>
      <c r="O524" s="360" t="s">
        <v>185</v>
      </c>
      <c r="P524" s="1357"/>
    </row>
    <row r="525" spans="1:16" ht="48" x14ac:dyDescent="0.25">
      <c r="A525" s="1357"/>
      <c r="B525" s="1542"/>
      <c r="C525" s="1544"/>
      <c r="D525" s="1545"/>
      <c r="E525" s="1545"/>
      <c r="F525" s="1539"/>
      <c r="G525" s="417" t="s">
        <v>4579</v>
      </c>
      <c r="H525" s="420" t="s">
        <v>4424</v>
      </c>
      <c r="I525" s="347" t="s">
        <v>4420</v>
      </c>
      <c r="J525" s="1243" t="s">
        <v>5002</v>
      </c>
      <c r="K525" s="1245" t="s">
        <v>1175</v>
      </c>
      <c r="L525" s="1246" t="s">
        <v>4935</v>
      </c>
      <c r="M525" s="349" t="str">
        <f>VLOOKUP(L525,CódigosRetorno!$A$1:$B$1773,2,FALSE)</f>
        <v>El dato ingresado como atributo @listURI es incorrecto.</v>
      </c>
      <c r="N525" s="348" t="s">
        <v>475</v>
      </c>
      <c r="O525" s="360" t="s">
        <v>185</v>
      </c>
      <c r="P525" s="1357"/>
    </row>
    <row r="526" spans="1:16" ht="36" x14ac:dyDescent="0.25">
      <c r="A526" s="1357"/>
      <c r="B526" s="1542"/>
      <c r="C526" s="1544"/>
      <c r="D526" s="1545"/>
      <c r="E526" s="1701"/>
      <c r="F526" s="1692" t="s">
        <v>149</v>
      </c>
      <c r="G526" s="1565"/>
      <c r="H526" s="1568" t="s">
        <v>5580</v>
      </c>
      <c r="I526" s="1600">
        <v>1</v>
      </c>
      <c r="J526" s="1279" t="s">
        <v>6562</v>
      </c>
      <c r="K526" s="1261" t="s">
        <v>201</v>
      </c>
      <c r="L526" s="1259" t="s">
        <v>4315</v>
      </c>
      <c r="M526" s="349" t="str">
        <f>VLOOKUP(L526,CódigosRetorno!$A$1:$B$1773,2,FALSE)</f>
        <v>El XML no contiene tag o no existe información del valor del concepto por linea.</v>
      </c>
      <c r="N526" s="348" t="s">
        <v>475</v>
      </c>
      <c r="O526" s="1242" t="s">
        <v>185</v>
      </c>
      <c r="P526" s="1357"/>
    </row>
    <row r="527" spans="1:16" ht="36" x14ac:dyDescent="0.25">
      <c r="A527" s="1357"/>
      <c r="B527" s="1542"/>
      <c r="C527" s="1544"/>
      <c r="D527" s="1545"/>
      <c r="E527" s="1701"/>
      <c r="F527" s="1693"/>
      <c r="G527" s="1566"/>
      <c r="H527" s="1569"/>
      <c r="I527" s="1602"/>
      <c r="J527" s="1257" t="s">
        <v>5669</v>
      </c>
      <c r="K527" s="1241" t="s">
        <v>1175</v>
      </c>
      <c r="L527" s="1245" t="s">
        <v>5315</v>
      </c>
      <c r="M527" s="349" t="str">
        <f>VLOOKUP(L527,CódigosRetorno!$A$1:$B$1773,2,FALSE)</f>
        <v>El dato ingresado como valor del concepto de la linea no cumple con el formato establecido.</v>
      </c>
      <c r="N527" s="348" t="s">
        <v>475</v>
      </c>
      <c r="O527" s="1242" t="s">
        <v>185</v>
      </c>
      <c r="P527" s="1357"/>
    </row>
    <row r="528" spans="1:16" ht="36" x14ac:dyDescent="0.25">
      <c r="A528" s="1357"/>
      <c r="B528" s="1542"/>
      <c r="C528" s="1544"/>
      <c r="D528" s="1545"/>
      <c r="E528" s="1701"/>
      <c r="F528" s="423" t="s">
        <v>149</v>
      </c>
      <c r="G528" s="415"/>
      <c r="H528" s="424" t="s">
        <v>5581</v>
      </c>
      <c r="I528" s="1602"/>
      <c r="J528" s="1243" t="s">
        <v>5637</v>
      </c>
      <c r="K528" s="1241" t="s">
        <v>1175</v>
      </c>
      <c r="L528" s="1245" t="s">
        <v>5315</v>
      </c>
      <c r="M528" s="349" t="str">
        <f>VLOOKUP(L528,CódigosRetorno!$A$1:$B$1773,2,FALSE)</f>
        <v>El dato ingresado como valor del concepto de la linea no cumple con el formato establecido.</v>
      </c>
      <c r="N528" s="348" t="s">
        <v>475</v>
      </c>
      <c r="O528" s="1242" t="s">
        <v>185</v>
      </c>
      <c r="P528" s="1357"/>
    </row>
    <row r="529" spans="1:16" ht="36" x14ac:dyDescent="0.25">
      <c r="A529" s="1357"/>
      <c r="B529" s="1542"/>
      <c r="C529" s="1544"/>
      <c r="D529" s="1545"/>
      <c r="E529" s="1701"/>
      <c r="F529" s="423" t="s">
        <v>12</v>
      </c>
      <c r="G529" s="415"/>
      <c r="H529" s="424" t="s">
        <v>5602</v>
      </c>
      <c r="I529" s="1602"/>
      <c r="J529" s="1243" t="s">
        <v>5638</v>
      </c>
      <c r="K529" s="1241" t="s">
        <v>1175</v>
      </c>
      <c r="L529" s="1245" t="s">
        <v>5315</v>
      </c>
      <c r="M529" s="349" t="str">
        <f>VLOOKUP(L529,CódigosRetorno!$A$1:$B$1773,2,FALSE)</f>
        <v>El dato ingresado como valor del concepto de la linea no cumple con el formato establecido.</v>
      </c>
      <c r="N529" s="348" t="s">
        <v>475</v>
      </c>
      <c r="O529" s="1242" t="s">
        <v>185</v>
      </c>
      <c r="P529" s="1357"/>
    </row>
    <row r="530" spans="1:16" ht="36" x14ac:dyDescent="0.25">
      <c r="A530" s="1357"/>
      <c r="B530" s="1542"/>
      <c r="C530" s="1544"/>
      <c r="D530" s="1545"/>
      <c r="E530" s="1701"/>
      <c r="F530" s="423" t="s">
        <v>47</v>
      </c>
      <c r="G530" s="415" t="s">
        <v>2640</v>
      </c>
      <c r="H530" s="424" t="s">
        <v>5603</v>
      </c>
      <c r="I530" s="1602"/>
      <c r="J530" s="1243" t="s">
        <v>6183</v>
      </c>
      <c r="K530" s="1241" t="s">
        <v>1175</v>
      </c>
      <c r="L530" s="1245" t="s">
        <v>5315</v>
      </c>
      <c r="M530" s="349" t="str">
        <f>VLOOKUP(L530,CódigosRetorno!$A$1:$B$1773,2,FALSE)</f>
        <v>El dato ingresado como valor del concepto de la linea no cumple con el formato establecido.</v>
      </c>
      <c r="N530" s="348" t="s">
        <v>475</v>
      </c>
      <c r="O530" s="1242" t="s">
        <v>5683</v>
      </c>
      <c r="P530" s="1357"/>
    </row>
    <row r="531" spans="1:16" ht="36" x14ac:dyDescent="0.25">
      <c r="A531" s="1357"/>
      <c r="B531" s="1542"/>
      <c r="C531" s="1544"/>
      <c r="D531" s="1545"/>
      <c r="E531" s="1701"/>
      <c r="F531" s="423" t="s">
        <v>4444</v>
      </c>
      <c r="G531" s="415"/>
      <c r="H531" s="424" t="s">
        <v>5604</v>
      </c>
      <c r="I531" s="1602"/>
      <c r="J531" s="480" t="s">
        <v>5640</v>
      </c>
      <c r="K531" s="348" t="s">
        <v>1175</v>
      </c>
      <c r="L531" s="358" t="s">
        <v>5315</v>
      </c>
      <c r="M531" s="349" t="str">
        <f>VLOOKUP(L531,CódigosRetorno!$A$1:$B$1773,2,FALSE)</f>
        <v>El dato ingresado como valor del concepto de la linea no cumple con el formato establecido.</v>
      </c>
      <c r="N531" s="348" t="s">
        <v>475</v>
      </c>
      <c r="O531" s="1242" t="s">
        <v>185</v>
      </c>
      <c r="P531" s="1357"/>
    </row>
    <row r="532" spans="1:16" ht="36" x14ac:dyDescent="0.25">
      <c r="A532" s="1357"/>
      <c r="B532" s="1542"/>
      <c r="C532" s="1544"/>
      <c r="D532" s="1545"/>
      <c r="E532" s="1701"/>
      <c r="F532" s="423" t="s">
        <v>49</v>
      </c>
      <c r="G532" s="415" t="s">
        <v>2630</v>
      </c>
      <c r="H532" s="424" t="s">
        <v>5605</v>
      </c>
      <c r="I532" s="1602"/>
      <c r="J532" s="575" t="s">
        <v>6176</v>
      </c>
      <c r="K532" s="1241" t="s">
        <v>1175</v>
      </c>
      <c r="L532" s="1245" t="s">
        <v>5315</v>
      </c>
      <c r="M532" s="349" t="str">
        <f>VLOOKUP(L532,CódigosRetorno!$A$1:$B$1773,2,FALSE)</f>
        <v>El dato ingresado como valor del concepto de la linea no cumple con el formato establecido.</v>
      </c>
      <c r="N532" s="348" t="s">
        <v>475</v>
      </c>
      <c r="O532" s="1242" t="s">
        <v>5671</v>
      </c>
      <c r="P532" s="1357"/>
    </row>
    <row r="533" spans="1:16" ht="36" x14ac:dyDescent="0.25">
      <c r="A533" s="1357"/>
      <c r="B533" s="1542"/>
      <c r="C533" s="1544"/>
      <c r="D533" s="1545"/>
      <c r="E533" s="1701"/>
      <c r="F533" s="423" t="s">
        <v>4444</v>
      </c>
      <c r="G533" s="415"/>
      <c r="H533" s="424" t="s">
        <v>5606</v>
      </c>
      <c r="I533" s="1602"/>
      <c r="J533" s="480" t="s">
        <v>5642</v>
      </c>
      <c r="K533" s="1241" t="s">
        <v>1175</v>
      </c>
      <c r="L533" s="1245" t="s">
        <v>5315</v>
      </c>
      <c r="M533" s="349" t="str">
        <f>VLOOKUP(L533,CódigosRetorno!$A$1:$B$1773,2,FALSE)</f>
        <v>El dato ingresado como valor del concepto de la linea no cumple con el formato establecido.</v>
      </c>
      <c r="N533" s="348" t="s">
        <v>475</v>
      </c>
      <c r="O533" s="1242" t="s">
        <v>185</v>
      </c>
      <c r="P533" s="1357"/>
    </row>
    <row r="534" spans="1:16" ht="36" x14ac:dyDescent="0.25">
      <c r="A534" s="1357"/>
      <c r="B534" s="1542"/>
      <c r="C534" s="1544"/>
      <c r="D534" s="1545"/>
      <c r="E534" s="1701"/>
      <c r="F534" s="423" t="s">
        <v>49</v>
      </c>
      <c r="G534" s="415" t="s">
        <v>2630</v>
      </c>
      <c r="H534" s="424" t="s">
        <v>5607</v>
      </c>
      <c r="I534" s="1602"/>
      <c r="J534" s="1243" t="s">
        <v>6177</v>
      </c>
      <c r="K534" s="1241" t="s">
        <v>1175</v>
      </c>
      <c r="L534" s="1245" t="s">
        <v>5315</v>
      </c>
      <c r="M534" s="349" t="str">
        <f>VLOOKUP(L534,CódigosRetorno!$A$1:$B$1773,2,FALSE)</f>
        <v>El dato ingresado como valor del concepto de la linea no cumple con el formato establecido.</v>
      </c>
      <c r="N534" s="348" t="s">
        <v>475</v>
      </c>
      <c r="O534" s="451" t="s">
        <v>5671</v>
      </c>
      <c r="P534" s="1357"/>
    </row>
    <row r="535" spans="1:16" ht="36" x14ac:dyDescent="0.25">
      <c r="A535" s="1357"/>
      <c r="B535" s="1542"/>
      <c r="C535" s="1544"/>
      <c r="D535" s="1545"/>
      <c r="E535" s="1701"/>
      <c r="F535" s="425" t="s">
        <v>4444</v>
      </c>
      <c r="G535" s="416"/>
      <c r="H535" s="426" t="s">
        <v>5608</v>
      </c>
      <c r="I535" s="1601"/>
      <c r="J535" s="1243" t="s">
        <v>5644</v>
      </c>
      <c r="K535" s="348" t="s">
        <v>1175</v>
      </c>
      <c r="L535" s="358" t="s">
        <v>5315</v>
      </c>
      <c r="M535" s="349" t="str">
        <f>VLOOKUP(L535,CódigosRetorno!$A$1:$B$1773,2,FALSE)</f>
        <v>El dato ingresado como valor del concepto de la linea no cumple con el formato establecido.</v>
      </c>
      <c r="N535" s="348" t="s">
        <v>475</v>
      </c>
      <c r="O535" s="347" t="s">
        <v>185</v>
      </c>
      <c r="P535" s="1357"/>
    </row>
    <row r="536" spans="1:16" ht="36" x14ac:dyDescent="0.25">
      <c r="A536" s="1357"/>
      <c r="B536" s="1542">
        <v>65</v>
      </c>
      <c r="C536" s="1544" t="s">
        <v>189</v>
      </c>
      <c r="D536" s="1545" t="s">
        <v>15</v>
      </c>
      <c r="E536" s="1545" t="s">
        <v>9</v>
      </c>
      <c r="F536" s="418" t="s">
        <v>5</v>
      </c>
      <c r="G536" s="414" t="s">
        <v>4576</v>
      </c>
      <c r="H536" s="413" t="s">
        <v>4712</v>
      </c>
      <c r="I536" s="360">
        <v>1</v>
      </c>
      <c r="J536" s="1257" t="s">
        <v>5837</v>
      </c>
      <c r="K536" s="348" t="s">
        <v>1175</v>
      </c>
      <c r="L536" s="358" t="s">
        <v>4383</v>
      </c>
      <c r="M536" s="349" t="str">
        <f>VLOOKUP(L536,CódigosRetorno!$A$1:$B$1749,2,FALSE)</f>
        <v>No existe información en el nombre del concepto.</v>
      </c>
      <c r="N536" s="348" t="s">
        <v>475</v>
      </c>
      <c r="O536" s="451" t="s">
        <v>185</v>
      </c>
      <c r="P536" s="1357"/>
    </row>
    <row r="537" spans="1:16" ht="36" x14ac:dyDescent="0.25">
      <c r="A537" s="1357"/>
      <c r="B537" s="1542"/>
      <c r="C537" s="1544"/>
      <c r="D537" s="1545"/>
      <c r="E537" s="1545"/>
      <c r="F537" s="1691" t="s">
        <v>44</v>
      </c>
      <c r="G537" s="1545" t="s">
        <v>4576</v>
      </c>
      <c r="H537" s="1542" t="s">
        <v>4713</v>
      </c>
      <c r="I537" s="1702">
        <v>1</v>
      </c>
      <c r="J537" s="349" t="s">
        <v>5050</v>
      </c>
      <c r="K537" s="1245" t="s">
        <v>1175</v>
      </c>
      <c r="L537" s="1246" t="s">
        <v>5293</v>
      </c>
      <c r="M537" s="349" t="str">
        <f>VLOOKUP(L537,CódigosRetorno!$A$1:$B$1773,2,FALSE)</f>
        <v>El dato ingresado como codigo de identificación de concepto tributario no es valido (catalogo nro 55)</v>
      </c>
      <c r="N537" s="348" t="s">
        <v>475</v>
      </c>
      <c r="O537" s="451" t="s">
        <v>5675</v>
      </c>
      <c r="P537" s="1357"/>
    </row>
    <row r="538" spans="1:16" ht="36" x14ac:dyDescent="0.25">
      <c r="A538" s="1357"/>
      <c r="B538" s="1542"/>
      <c r="C538" s="1544"/>
      <c r="D538" s="1545"/>
      <c r="E538" s="1545"/>
      <c r="F538" s="1691"/>
      <c r="G538" s="1545"/>
      <c r="H538" s="1542"/>
      <c r="I538" s="1702"/>
      <c r="J538" s="1266" t="s">
        <v>6121</v>
      </c>
      <c r="K538" s="1267" t="s">
        <v>201</v>
      </c>
      <c r="L538" s="1268" t="s">
        <v>5440</v>
      </c>
      <c r="M538" s="349" t="str">
        <f>VLOOKUP(L538,CódigosRetorno!$A$1:$B$1773,2,FALSE)</f>
        <v>El XML no contiene el tag de Transporte Terrestre - Fecha de inicio programado</v>
      </c>
      <c r="N538" s="348" t="s">
        <v>475</v>
      </c>
      <c r="O538" s="451" t="s">
        <v>185</v>
      </c>
      <c r="P538" s="1357"/>
    </row>
    <row r="539" spans="1:16" ht="24" x14ac:dyDescent="0.25">
      <c r="A539" s="1357"/>
      <c r="B539" s="1542"/>
      <c r="C539" s="1544"/>
      <c r="D539" s="1545"/>
      <c r="E539" s="1545"/>
      <c r="F539" s="1545"/>
      <c r="G539" s="347" t="s">
        <v>4578</v>
      </c>
      <c r="H539" s="349" t="s">
        <v>4422</v>
      </c>
      <c r="I539" s="347" t="s">
        <v>4420</v>
      </c>
      <c r="J539" s="349" t="s">
        <v>5001</v>
      </c>
      <c r="K539" s="348" t="s">
        <v>1175</v>
      </c>
      <c r="L539" s="358" t="s">
        <v>4934</v>
      </c>
      <c r="M539" s="349" t="str">
        <f>VLOOKUP(L539,CódigosRetorno!$A$1:$B$1773,2,FALSE)</f>
        <v>El dato ingresado como atributo @listName es incorrecto.</v>
      </c>
      <c r="N539" s="348" t="s">
        <v>475</v>
      </c>
      <c r="O539" s="1247" t="s">
        <v>185</v>
      </c>
      <c r="P539" s="1357"/>
    </row>
    <row r="540" spans="1:16" ht="24" x14ac:dyDescent="0.25">
      <c r="A540" s="1357"/>
      <c r="B540" s="1542"/>
      <c r="C540" s="1544"/>
      <c r="D540" s="1545"/>
      <c r="E540" s="1545"/>
      <c r="F540" s="1545"/>
      <c r="G540" s="347" t="s">
        <v>4418</v>
      </c>
      <c r="H540" s="349" t="s">
        <v>4419</v>
      </c>
      <c r="I540" s="347" t="s">
        <v>4420</v>
      </c>
      <c r="J540" s="349" t="s">
        <v>4931</v>
      </c>
      <c r="K540" s="1245" t="s">
        <v>1175</v>
      </c>
      <c r="L540" s="1246" t="s">
        <v>4933</v>
      </c>
      <c r="M540" s="349" t="str">
        <f>VLOOKUP(L540,CódigosRetorno!$A$1:$B$1773,2,FALSE)</f>
        <v>El dato ingresado como atributo @listAgencyName es incorrecto.</v>
      </c>
      <c r="N540" s="348" t="s">
        <v>475</v>
      </c>
      <c r="O540" s="1247" t="s">
        <v>185</v>
      </c>
      <c r="P540" s="1357"/>
    </row>
    <row r="541" spans="1:16" ht="48" x14ac:dyDescent="0.25">
      <c r="A541" s="1357"/>
      <c r="B541" s="1542"/>
      <c r="C541" s="1544"/>
      <c r="D541" s="1545"/>
      <c r="E541" s="1545"/>
      <c r="F541" s="1545"/>
      <c r="G541" s="360" t="s">
        <v>4579</v>
      </c>
      <c r="H541" s="359" t="s">
        <v>4424</v>
      </c>
      <c r="I541" s="347" t="s">
        <v>4420</v>
      </c>
      <c r="J541" s="349" t="s">
        <v>5002</v>
      </c>
      <c r="K541" s="1245" t="s">
        <v>1175</v>
      </c>
      <c r="L541" s="1246" t="s">
        <v>4935</v>
      </c>
      <c r="M541" s="349" t="str">
        <f>VLOOKUP(L541,CódigosRetorno!$A$1:$B$1773,2,FALSE)</f>
        <v>El dato ingresado como atributo @listURI es incorrecto.</v>
      </c>
      <c r="N541" s="348" t="s">
        <v>475</v>
      </c>
      <c r="O541" s="1247" t="s">
        <v>185</v>
      </c>
      <c r="P541" s="1357"/>
    </row>
    <row r="542" spans="1:16" ht="36" x14ac:dyDescent="0.25">
      <c r="A542" s="1357"/>
      <c r="B542" s="1542"/>
      <c r="C542" s="1544"/>
      <c r="D542" s="1545"/>
      <c r="E542" s="1545"/>
      <c r="F542" s="348" t="s">
        <v>148</v>
      </c>
      <c r="G542" s="348" t="s">
        <v>25</v>
      </c>
      <c r="H542" s="349" t="s">
        <v>4714</v>
      </c>
      <c r="I542" s="360">
        <v>1</v>
      </c>
      <c r="J542" s="349" t="s">
        <v>5433</v>
      </c>
      <c r="K542" s="348" t="s">
        <v>201</v>
      </c>
      <c r="L542" s="358" t="s">
        <v>4316</v>
      </c>
      <c r="M542" s="349" t="str">
        <f>VLOOKUP(L542,CódigosRetorno!$A$1:$B$1749,2,FALSE)</f>
        <v>El XML no contiene tag de la fecha del concepto por linea.</v>
      </c>
      <c r="N542" s="348" t="s">
        <v>475</v>
      </c>
      <c r="O542" s="1247" t="s">
        <v>185</v>
      </c>
      <c r="P542" s="1357"/>
    </row>
    <row r="543" spans="1:16" ht="36" x14ac:dyDescent="0.25">
      <c r="A543" s="1357"/>
      <c r="B543" s="1542">
        <f>B536+1</f>
        <v>66</v>
      </c>
      <c r="C543" s="1544" t="s">
        <v>190</v>
      </c>
      <c r="D543" s="1545" t="s">
        <v>15</v>
      </c>
      <c r="E543" s="1545" t="s">
        <v>9</v>
      </c>
      <c r="F543" s="347" t="s">
        <v>5</v>
      </c>
      <c r="G543" s="348" t="s">
        <v>4576</v>
      </c>
      <c r="H543" s="349" t="s">
        <v>4712</v>
      </c>
      <c r="I543" s="360">
        <v>1</v>
      </c>
      <c r="J543" s="1257" t="s">
        <v>5837</v>
      </c>
      <c r="K543" s="348" t="s">
        <v>1175</v>
      </c>
      <c r="L543" s="358" t="s">
        <v>4383</v>
      </c>
      <c r="M543" s="349" t="str">
        <f>VLOOKUP(L543,CódigosRetorno!$A$1:$B$1749,2,FALSE)</f>
        <v>No existe información en el nombre del concepto.</v>
      </c>
      <c r="N543" s="348" t="s">
        <v>475</v>
      </c>
      <c r="O543" s="451" t="s">
        <v>185</v>
      </c>
      <c r="P543" s="1357"/>
    </row>
    <row r="544" spans="1:16" ht="36" x14ac:dyDescent="0.25">
      <c r="A544" s="1357"/>
      <c r="B544" s="1542"/>
      <c r="C544" s="1544"/>
      <c r="D544" s="1545"/>
      <c r="E544" s="1545"/>
      <c r="F544" s="1691" t="s">
        <v>44</v>
      </c>
      <c r="G544" s="1545" t="s">
        <v>4576</v>
      </c>
      <c r="H544" s="1544" t="s">
        <v>4713</v>
      </c>
      <c r="I544" s="1702">
        <v>1</v>
      </c>
      <c r="J544" s="1243" t="s">
        <v>5050</v>
      </c>
      <c r="K544" s="1245" t="s">
        <v>1175</v>
      </c>
      <c r="L544" s="1246" t="s">
        <v>5293</v>
      </c>
      <c r="M544" s="349" t="str">
        <f>VLOOKUP(L544,CódigosRetorno!$A$1:$B$1773,2,FALSE)</f>
        <v>El dato ingresado como codigo de identificación de concepto tributario no es valido (catalogo nro 55)</v>
      </c>
      <c r="N544" s="348" t="s">
        <v>475</v>
      </c>
      <c r="O544" s="451" t="s">
        <v>5675</v>
      </c>
      <c r="P544" s="1357"/>
    </row>
    <row r="545" spans="1:16" ht="36" x14ac:dyDescent="0.25">
      <c r="A545" s="1357"/>
      <c r="B545" s="1542"/>
      <c r="C545" s="1544"/>
      <c r="D545" s="1545"/>
      <c r="E545" s="1545"/>
      <c r="F545" s="1691"/>
      <c r="G545" s="1545"/>
      <c r="H545" s="1544"/>
      <c r="I545" s="1702"/>
      <c r="J545" s="1266" t="s">
        <v>6122</v>
      </c>
      <c r="K545" s="1267" t="s">
        <v>201</v>
      </c>
      <c r="L545" s="1268" t="s">
        <v>5441</v>
      </c>
      <c r="M545" s="349" t="str">
        <f>VLOOKUP(L545,CódigosRetorno!$A$1:$B$1773,2,FALSE)</f>
        <v>El XML no contiene el tag de Transporte Terrestre - Hora de inicio programado</v>
      </c>
      <c r="N545" s="348" t="s">
        <v>475</v>
      </c>
      <c r="O545" s="451" t="s">
        <v>185</v>
      </c>
      <c r="P545" s="1357"/>
    </row>
    <row r="546" spans="1:16" ht="24" x14ac:dyDescent="0.25">
      <c r="A546" s="1357"/>
      <c r="B546" s="1542"/>
      <c r="C546" s="1544"/>
      <c r="D546" s="1545"/>
      <c r="E546" s="1545"/>
      <c r="F546" s="1691"/>
      <c r="G546" s="347" t="s">
        <v>4578</v>
      </c>
      <c r="H546" s="349" t="s">
        <v>4422</v>
      </c>
      <c r="I546" s="347" t="s">
        <v>4420</v>
      </c>
      <c r="J546" s="1243" t="s">
        <v>5001</v>
      </c>
      <c r="K546" s="1241" t="s">
        <v>1175</v>
      </c>
      <c r="L546" s="1245" t="s">
        <v>4934</v>
      </c>
      <c r="M546" s="349" t="str">
        <f>VLOOKUP(L546,CódigosRetorno!$A$1:$B$1773,2,FALSE)</f>
        <v>El dato ingresado como atributo @listName es incorrecto.</v>
      </c>
      <c r="N546" s="348" t="s">
        <v>475</v>
      </c>
      <c r="O546" s="1247" t="s">
        <v>185</v>
      </c>
      <c r="P546" s="1357"/>
    </row>
    <row r="547" spans="1:16" ht="24" x14ac:dyDescent="0.25">
      <c r="A547" s="1357"/>
      <c r="B547" s="1542"/>
      <c r="C547" s="1544"/>
      <c r="D547" s="1545"/>
      <c r="E547" s="1545"/>
      <c r="F547" s="1691"/>
      <c r="G547" s="347" t="s">
        <v>4418</v>
      </c>
      <c r="H547" s="349" t="s">
        <v>4419</v>
      </c>
      <c r="I547" s="347" t="s">
        <v>4420</v>
      </c>
      <c r="J547" s="349" t="s">
        <v>4931</v>
      </c>
      <c r="K547" s="1245" t="s">
        <v>1175</v>
      </c>
      <c r="L547" s="1246" t="s">
        <v>4933</v>
      </c>
      <c r="M547" s="349" t="str">
        <f>VLOOKUP(L547,CódigosRetorno!$A$1:$B$1773,2,FALSE)</f>
        <v>El dato ingresado como atributo @listAgencyName es incorrecto.</v>
      </c>
      <c r="N547" s="348" t="s">
        <v>475</v>
      </c>
      <c r="O547" s="360" t="s">
        <v>185</v>
      </c>
      <c r="P547" s="1357"/>
    </row>
    <row r="548" spans="1:16" ht="48" x14ac:dyDescent="0.25">
      <c r="A548" s="1357"/>
      <c r="B548" s="1542"/>
      <c r="C548" s="1544"/>
      <c r="D548" s="1545"/>
      <c r="E548" s="1545"/>
      <c r="F548" s="1691"/>
      <c r="G548" s="360" t="s">
        <v>4579</v>
      </c>
      <c r="H548" s="359" t="s">
        <v>4424</v>
      </c>
      <c r="I548" s="347" t="s">
        <v>4420</v>
      </c>
      <c r="J548" s="349" t="s">
        <v>5002</v>
      </c>
      <c r="K548" s="358" t="s">
        <v>1175</v>
      </c>
      <c r="L548" s="356" t="s">
        <v>4935</v>
      </c>
      <c r="M548" s="349" t="str">
        <f>VLOOKUP(L548,CódigosRetorno!$A$1:$B$1773,2,FALSE)</f>
        <v>El dato ingresado como atributo @listURI es incorrecto.</v>
      </c>
      <c r="N548" s="348" t="s">
        <v>475</v>
      </c>
      <c r="O548" s="360" t="s">
        <v>185</v>
      </c>
      <c r="P548" s="1357"/>
    </row>
    <row r="549" spans="1:16" ht="36" x14ac:dyDescent="0.25">
      <c r="A549" s="1357"/>
      <c r="B549" s="1542"/>
      <c r="C549" s="1544"/>
      <c r="D549" s="1545"/>
      <c r="E549" s="1545"/>
      <c r="F549" s="358" t="s">
        <v>181</v>
      </c>
      <c r="G549" s="358" t="s">
        <v>2980</v>
      </c>
      <c r="H549" s="440" t="s">
        <v>5589</v>
      </c>
      <c r="I549" s="360">
        <v>1</v>
      </c>
      <c r="J549" s="349" t="s">
        <v>5432</v>
      </c>
      <c r="K549" s="1241" t="s">
        <v>201</v>
      </c>
      <c r="L549" s="1245" t="s">
        <v>5376</v>
      </c>
      <c r="M549" s="349" t="str">
        <f>VLOOKUP(L549,CódigosRetorno!$A$1:$B$1749,2,FALSE)</f>
        <v>El XML no contiene tag de la Hora del concepto por linea.</v>
      </c>
      <c r="N549" s="348" t="s">
        <v>475</v>
      </c>
      <c r="O549" s="360" t="s">
        <v>185</v>
      </c>
      <c r="P549" s="1357"/>
    </row>
    <row r="550" spans="1:16" x14ac:dyDescent="0.25">
      <c r="A550" s="1357"/>
      <c r="B550" s="277" t="s">
        <v>4791</v>
      </c>
      <c r="C550" s="278"/>
      <c r="D550" s="274"/>
      <c r="E550" s="274"/>
      <c r="F550" s="274"/>
      <c r="G550" s="274"/>
      <c r="H550" s="268"/>
      <c r="I550" s="276"/>
      <c r="J550" s="1250"/>
      <c r="K550" s="1252" t="s">
        <v>185</v>
      </c>
      <c r="L550" s="1254" t="s">
        <v>185</v>
      </c>
      <c r="M550" s="1250" t="s">
        <v>185</v>
      </c>
      <c r="N550" s="1255" t="s">
        <v>185</v>
      </c>
      <c r="O550" s="1256" t="s">
        <v>185</v>
      </c>
      <c r="P550" s="1357"/>
    </row>
    <row r="551" spans="1:16" ht="36" x14ac:dyDescent="0.25">
      <c r="A551" s="1357"/>
      <c r="B551" s="1542" t="s">
        <v>6485</v>
      </c>
      <c r="C551" s="1544" t="s">
        <v>4792</v>
      </c>
      <c r="D551" s="1545" t="s">
        <v>15</v>
      </c>
      <c r="E551" s="1545" t="s">
        <v>9</v>
      </c>
      <c r="F551" s="358" t="s">
        <v>5</v>
      </c>
      <c r="G551" s="412" t="s">
        <v>4576</v>
      </c>
      <c r="H551" s="349" t="s">
        <v>4712</v>
      </c>
      <c r="I551" s="347"/>
      <c r="J551" s="866" t="s">
        <v>5837</v>
      </c>
      <c r="K551" s="348" t="s">
        <v>1175</v>
      </c>
      <c r="L551" s="358" t="s">
        <v>4383</v>
      </c>
      <c r="M551" s="349" t="str">
        <f>VLOOKUP(L551,CódigosRetorno!$A$1:$B$1749,2,FALSE)</f>
        <v>No existe información en el nombre del concepto.</v>
      </c>
      <c r="N551" s="348" t="s">
        <v>475</v>
      </c>
      <c r="O551" s="451" t="s">
        <v>185</v>
      </c>
      <c r="P551" s="1357"/>
    </row>
    <row r="552" spans="1:16" ht="36" x14ac:dyDescent="0.25">
      <c r="A552" s="1357"/>
      <c r="B552" s="1542"/>
      <c r="C552" s="1544"/>
      <c r="D552" s="1545"/>
      <c r="E552" s="1545"/>
      <c r="F552" s="1691" t="s">
        <v>44</v>
      </c>
      <c r="G552" s="1545" t="s">
        <v>4576</v>
      </c>
      <c r="H552" s="1544" t="s">
        <v>4713</v>
      </c>
      <c r="I552" s="1542"/>
      <c r="J552" s="349" t="s">
        <v>5461</v>
      </c>
      <c r="K552" s="1241" t="s">
        <v>1175</v>
      </c>
      <c r="L552" s="1245" t="s">
        <v>5293</v>
      </c>
      <c r="M552" s="349" t="str">
        <f>VLOOKUP(L552,CódigosRetorno!$A$1:$B$1773,2,FALSE)</f>
        <v>El dato ingresado como codigo de identificación de concepto tributario no es valido (catalogo nro 55)</v>
      </c>
      <c r="N552" s="348" t="s">
        <v>475</v>
      </c>
      <c r="O552" s="451" t="s">
        <v>5675</v>
      </c>
      <c r="P552" s="1357"/>
    </row>
    <row r="553" spans="1:16" ht="36" x14ac:dyDescent="0.25">
      <c r="A553" s="1357"/>
      <c r="B553" s="1542"/>
      <c r="C553" s="1544"/>
      <c r="D553" s="1545"/>
      <c r="E553" s="1545"/>
      <c r="F553" s="1691"/>
      <c r="G553" s="1545"/>
      <c r="H553" s="1544"/>
      <c r="I553" s="1542"/>
      <c r="J553" s="1243" t="s">
        <v>5711</v>
      </c>
      <c r="K553" s="1245" t="s">
        <v>201</v>
      </c>
      <c r="L553" s="1245" t="s">
        <v>5372</v>
      </c>
      <c r="M553" s="349" t="str">
        <f>VLOOKUP(L553,CódigosRetorno!$A$1:$B$1749,2,FALSE)</f>
        <v>El XML no contiene el tag de Carta Porte Aéreo:  Lugar de origen - Código de ubigeo</v>
      </c>
      <c r="N553" s="348" t="s">
        <v>475</v>
      </c>
      <c r="O553" s="451" t="s">
        <v>185</v>
      </c>
      <c r="P553" s="1357"/>
    </row>
    <row r="554" spans="1:16" ht="36" x14ac:dyDescent="0.25">
      <c r="A554" s="1357"/>
      <c r="B554" s="1542"/>
      <c r="C554" s="1544"/>
      <c r="D554" s="1545"/>
      <c r="E554" s="1545"/>
      <c r="F554" s="1691"/>
      <c r="G554" s="1545"/>
      <c r="H554" s="1544"/>
      <c r="I554" s="1542"/>
      <c r="J554" s="480" t="s">
        <v>5712</v>
      </c>
      <c r="K554" s="1245" t="s">
        <v>201</v>
      </c>
      <c r="L554" s="358" t="s">
        <v>5373</v>
      </c>
      <c r="M554" s="349" t="str">
        <f>VLOOKUP(L554,CódigosRetorno!$A$1:$B$1749,2,FALSE)</f>
        <v>El XML no contiene el tag de Carta Porte Aéreo:  Lugar de origen - Dirección detallada</v>
      </c>
      <c r="N554" s="348" t="s">
        <v>475</v>
      </c>
      <c r="O554" s="360" t="s">
        <v>185</v>
      </c>
      <c r="P554" s="1357"/>
    </row>
    <row r="555" spans="1:16" ht="36" x14ac:dyDescent="0.25">
      <c r="A555" s="1357"/>
      <c r="B555" s="1542"/>
      <c r="C555" s="1544"/>
      <c r="D555" s="1545"/>
      <c r="E555" s="1545"/>
      <c r="F555" s="1691"/>
      <c r="G555" s="1545"/>
      <c r="H555" s="1544"/>
      <c r="I555" s="1542"/>
      <c r="J555" s="480" t="s">
        <v>5713</v>
      </c>
      <c r="K555" s="358" t="s">
        <v>201</v>
      </c>
      <c r="L555" s="1245" t="s">
        <v>5374</v>
      </c>
      <c r="M555" s="349" t="str">
        <f>VLOOKUP(L555,CódigosRetorno!$A$1:$B$1749,2,FALSE)</f>
        <v>El XML no contiene el tag de Carta Porte Aéreo:  Lugar de destino - Código de ubigeo</v>
      </c>
      <c r="N555" s="348" t="s">
        <v>475</v>
      </c>
      <c r="O555" s="1242" t="s">
        <v>185</v>
      </c>
      <c r="P555" s="1357"/>
    </row>
    <row r="556" spans="1:16" ht="36" x14ac:dyDescent="0.25">
      <c r="A556" s="1357"/>
      <c r="B556" s="1542"/>
      <c r="C556" s="1544"/>
      <c r="D556" s="1545"/>
      <c r="E556" s="1545"/>
      <c r="F556" s="1691"/>
      <c r="G556" s="1545"/>
      <c r="H556" s="1544"/>
      <c r="I556" s="1542"/>
      <c r="J556" s="480" t="s">
        <v>5714</v>
      </c>
      <c r="K556" s="1241" t="s">
        <v>201</v>
      </c>
      <c r="L556" s="1245" t="s">
        <v>5375</v>
      </c>
      <c r="M556" s="349" t="str">
        <f>VLOOKUP(L556,CódigosRetorno!$A$1:$B$1749,2,FALSE)</f>
        <v>El XML no contiene el tag de Carta Porte Aéreo:  Lugar de destino - Dirección detallada</v>
      </c>
      <c r="N556" s="348" t="s">
        <v>475</v>
      </c>
      <c r="O556" s="360" t="s">
        <v>185</v>
      </c>
      <c r="P556" s="1357"/>
    </row>
    <row r="557" spans="1:16" ht="24" x14ac:dyDescent="0.25">
      <c r="A557" s="1357"/>
      <c r="B557" s="1542"/>
      <c r="C557" s="1544"/>
      <c r="D557" s="1545"/>
      <c r="E557" s="1545"/>
      <c r="F557" s="1691"/>
      <c r="G557" s="347" t="s">
        <v>4578</v>
      </c>
      <c r="H557" s="349" t="s">
        <v>4422</v>
      </c>
      <c r="I557" s="347" t="s">
        <v>4420</v>
      </c>
      <c r="J557" s="349" t="s">
        <v>5001</v>
      </c>
      <c r="K557" s="348" t="s">
        <v>1175</v>
      </c>
      <c r="L557" s="358" t="s">
        <v>4934</v>
      </c>
      <c r="M557" s="349" t="str">
        <f>VLOOKUP(L557,CódigosRetorno!$A$1:$B$1773,2,FALSE)</f>
        <v>El dato ingresado como atributo @listName es incorrecto.</v>
      </c>
      <c r="N557" s="348" t="s">
        <v>475</v>
      </c>
      <c r="O557" s="360" t="s">
        <v>185</v>
      </c>
      <c r="P557" s="1357"/>
    </row>
    <row r="558" spans="1:16" ht="24" x14ac:dyDescent="0.25">
      <c r="A558" s="1357"/>
      <c r="B558" s="1542"/>
      <c r="C558" s="1544"/>
      <c r="D558" s="1545"/>
      <c r="E558" s="1545"/>
      <c r="F558" s="1691"/>
      <c r="G558" s="347" t="s">
        <v>4418</v>
      </c>
      <c r="H558" s="349" t="s">
        <v>4419</v>
      </c>
      <c r="I558" s="347" t="s">
        <v>4420</v>
      </c>
      <c r="J558" s="1243" t="s">
        <v>4931</v>
      </c>
      <c r="K558" s="1245" t="s">
        <v>1175</v>
      </c>
      <c r="L558" s="1246" t="s">
        <v>4933</v>
      </c>
      <c r="M558" s="1243" t="str">
        <f>VLOOKUP(L558,CódigosRetorno!$A$1:$B$1773,2,FALSE)</f>
        <v>El dato ingresado como atributo @listAgencyName es incorrecto.</v>
      </c>
      <c r="N558" s="1241" t="s">
        <v>475</v>
      </c>
      <c r="O558" s="1247" t="s">
        <v>185</v>
      </c>
      <c r="P558" s="1357"/>
    </row>
    <row r="559" spans="1:16" ht="48" x14ac:dyDescent="0.25">
      <c r="A559" s="1357"/>
      <c r="B559" s="1542"/>
      <c r="C559" s="1544"/>
      <c r="D559" s="1545"/>
      <c r="E559" s="1545"/>
      <c r="F559" s="1691"/>
      <c r="G559" s="360" t="s">
        <v>4579</v>
      </c>
      <c r="H559" s="359" t="s">
        <v>4424</v>
      </c>
      <c r="I559" s="347" t="s">
        <v>4420</v>
      </c>
      <c r="J559" s="1243" t="s">
        <v>5002</v>
      </c>
      <c r="K559" s="1245" t="s">
        <v>1175</v>
      </c>
      <c r="L559" s="1246" t="s">
        <v>4935</v>
      </c>
      <c r="M559" s="349" t="str">
        <f>VLOOKUP(L559,CódigosRetorno!$A$1:$B$1773,2,FALSE)</f>
        <v>El dato ingresado como atributo @listURI es incorrecto.</v>
      </c>
      <c r="N559" s="348" t="s">
        <v>475</v>
      </c>
      <c r="O559" s="1247" t="s">
        <v>185</v>
      </c>
      <c r="P559" s="1357"/>
    </row>
    <row r="560" spans="1:16" ht="24" x14ac:dyDescent="0.25">
      <c r="A560" s="1357"/>
      <c r="B560" s="1542"/>
      <c r="C560" s="1544"/>
      <c r="D560" s="1545"/>
      <c r="E560" s="1545"/>
      <c r="F560" s="1691" t="s">
        <v>5596</v>
      </c>
      <c r="G560" s="1691" t="s">
        <v>5595</v>
      </c>
      <c r="H560" s="1544" t="s">
        <v>4793</v>
      </c>
      <c r="I560" s="1542">
        <v>1</v>
      </c>
      <c r="J560" s="1279" t="s">
        <v>6813</v>
      </c>
      <c r="K560" s="1261" t="s">
        <v>201</v>
      </c>
      <c r="L560" s="358" t="s">
        <v>4315</v>
      </c>
      <c r="M560" s="349" t="str">
        <f>VLOOKUP(L560,CódigosRetorno!$A$1:$B$1749,2,FALSE)</f>
        <v>El XML no contiene tag o no existe información del valor del concepto por linea.</v>
      </c>
      <c r="N560" s="348" t="s">
        <v>475</v>
      </c>
      <c r="O560" s="451" t="s">
        <v>185</v>
      </c>
      <c r="P560" s="1357"/>
    </row>
    <row r="561" spans="1:16" ht="24" x14ac:dyDescent="0.25">
      <c r="A561" s="1357"/>
      <c r="B561" s="1542"/>
      <c r="C561" s="1544"/>
      <c r="D561" s="1545"/>
      <c r="E561" s="1545"/>
      <c r="F561" s="1691"/>
      <c r="G561" s="1691"/>
      <c r="H561" s="1544"/>
      <c r="I561" s="1542"/>
      <c r="J561" s="575" t="s">
        <v>6178</v>
      </c>
      <c r="K561" s="1241" t="s">
        <v>1175</v>
      </c>
      <c r="L561" s="358" t="s">
        <v>5315</v>
      </c>
      <c r="M561" s="349" t="str">
        <f>VLOOKUP(L561,CódigosRetorno!$A$1:$B$1749,2,FALSE)</f>
        <v>El dato ingresado como valor del concepto de la linea no cumple con el formato establecido.</v>
      </c>
      <c r="N561" s="348" t="s">
        <v>475</v>
      </c>
      <c r="O561" s="451" t="s">
        <v>5671</v>
      </c>
      <c r="P561" s="1357"/>
    </row>
    <row r="562" spans="1:16" ht="24" x14ac:dyDescent="0.25">
      <c r="A562" s="1357"/>
      <c r="B562" s="1542"/>
      <c r="C562" s="1544"/>
      <c r="D562" s="1545"/>
      <c r="E562" s="1545"/>
      <c r="F562" s="1691"/>
      <c r="G562" s="1691"/>
      <c r="H562" s="1544"/>
      <c r="I562" s="1542"/>
      <c r="J562" s="575" t="s">
        <v>6179</v>
      </c>
      <c r="K562" s="1241" t="s">
        <v>1175</v>
      </c>
      <c r="L562" s="358" t="s">
        <v>5315</v>
      </c>
      <c r="M562" s="349" t="str">
        <f>VLOOKUP(L562,CódigosRetorno!$A$1:$B$1749,2,FALSE)</f>
        <v>El dato ingresado como valor del concepto de la linea no cumple con el formato establecido.</v>
      </c>
      <c r="N562" s="348" t="s">
        <v>475</v>
      </c>
      <c r="O562" s="1242" t="s">
        <v>5671</v>
      </c>
      <c r="P562" s="1357"/>
    </row>
    <row r="563" spans="1:16" ht="43.15" customHeight="1" x14ac:dyDescent="0.25">
      <c r="A563" s="1357"/>
      <c r="B563" s="1542"/>
      <c r="C563" s="1544"/>
      <c r="D563" s="1545"/>
      <c r="E563" s="1545"/>
      <c r="F563" s="1691"/>
      <c r="G563" s="1691"/>
      <c r="H563" s="1544"/>
      <c r="I563" s="1542"/>
      <c r="J563" s="553" t="s">
        <v>6125</v>
      </c>
      <c r="K563" s="1241" t="s">
        <v>1175</v>
      </c>
      <c r="L563" s="358" t="s">
        <v>5315</v>
      </c>
      <c r="M563" s="349" t="str">
        <f>VLOOKUP(L563,CódigosRetorno!$A$1:$B$1749,2,FALSE)</f>
        <v>El dato ingresado como valor del concepto de la linea no cumple con el formato establecido.</v>
      </c>
      <c r="N563" s="348" t="s">
        <v>475</v>
      </c>
      <c r="O563" s="1247" t="s">
        <v>185</v>
      </c>
      <c r="P563" s="1357"/>
    </row>
    <row r="564" spans="1:16" ht="68.45" customHeight="1" x14ac:dyDescent="0.25">
      <c r="A564" s="1357"/>
      <c r="B564" s="1542"/>
      <c r="C564" s="1544"/>
      <c r="D564" s="1545"/>
      <c r="E564" s="1545"/>
      <c r="F564" s="1691"/>
      <c r="G564" s="1691"/>
      <c r="H564" s="1544"/>
      <c r="I564" s="1542"/>
      <c r="J564" s="553" t="s">
        <v>6126</v>
      </c>
      <c r="K564" s="348" t="s">
        <v>1175</v>
      </c>
      <c r="L564" s="358" t="s">
        <v>5315</v>
      </c>
      <c r="M564" s="349" t="str">
        <f>VLOOKUP(L564,CódigosRetorno!$A$1:$B$1749,2,FALSE)</f>
        <v>El dato ingresado como valor del concepto de la linea no cumple con el formato establecido.</v>
      </c>
      <c r="N564" s="348" t="s">
        <v>475</v>
      </c>
      <c r="O564" s="360" t="s">
        <v>185</v>
      </c>
      <c r="P564" s="1357"/>
    </row>
    <row r="565" spans="1:16" x14ac:dyDescent="0.25">
      <c r="A565" s="1357"/>
      <c r="B565" s="277" t="s">
        <v>4794</v>
      </c>
      <c r="C565" s="278"/>
      <c r="D565" s="274"/>
      <c r="E565" s="274"/>
      <c r="F565" s="274"/>
      <c r="G565" s="274"/>
      <c r="H565" s="268"/>
      <c r="I565" s="276"/>
      <c r="J565" s="1250"/>
      <c r="K565" s="1252" t="s">
        <v>185</v>
      </c>
      <c r="L565" s="1254" t="s">
        <v>185</v>
      </c>
      <c r="M565" s="1250" t="s">
        <v>185</v>
      </c>
      <c r="N565" s="1255" t="s">
        <v>185</v>
      </c>
      <c r="O565" s="1256" t="s">
        <v>185</v>
      </c>
      <c r="P565" s="1357"/>
    </row>
    <row r="566" spans="1:16" ht="36" x14ac:dyDescent="0.25">
      <c r="A566" s="1357"/>
      <c r="B566" s="347">
        <v>69</v>
      </c>
      <c r="C566" s="349" t="s">
        <v>4795</v>
      </c>
      <c r="D566" s="348" t="s">
        <v>3</v>
      </c>
      <c r="E566" s="348" t="s">
        <v>9</v>
      </c>
      <c r="F566" s="347" t="s">
        <v>4653</v>
      </c>
      <c r="G566" s="348"/>
      <c r="H566" s="349" t="s">
        <v>4796</v>
      </c>
      <c r="I566" s="347">
        <v>1</v>
      </c>
      <c r="J566" s="480" t="s">
        <v>5715</v>
      </c>
      <c r="K566" s="1241" t="s">
        <v>201</v>
      </c>
      <c r="L566" s="1245" t="s">
        <v>5360</v>
      </c>
      <c r="M566" s="349" t="str">
        <f>VLOOKUP(L566,CódigosRetorno!$A$1:$B$1749,2,FALSE)</f>
        <v>El XML no contiene el tag de BVME transporte ferroviario: Agente de Viajes: Numero de Ruc</v>
      </c>
      <c r="N566" s="348" t="s">
        <v>475</v>
      </c>
      <c r="O566" s="360" t="s">
        <v>185</v>
      </c>
      <c r="P566" s="1357"/>
    </row>
    <row r="567" spans="1:16" ht="24" x14ac:dyDescent="0.25">
      <c r="A567" s="1357"/>
      <c r="B567" s="1542">
        <f>B566+1</f>
        <v>70</v>
      </c>
      <c r="C567" s="1544" t="s">
        <v>4797</v>
      </c>
      <c r="D567" s="1545" t="s">
        <v>3</v>
      </c>
      <c r="E567" s="1545" t="s">
        <v>9</v>
      </c>
      <c r="F567" s="1542" t="s">
        <v>47</v>
      </c>
      <c r="G567" s="1545" t="s">
        <v>2640</v>
      </c>
      <c r="H567" s="1543" t="s">
        <v>4798</v>
      </c>
      <c r="I567" s="1542">
        <v>1</v>
      </c>
      <c r="J567" s="349" t="s">
        <v>4799</v>
      </c>
      <c r="K567" s="1241" t="s">
        <v>201</v>
      </c>
      <c r="L567" s="1245" t="s">
        <v>5361</v>
      </c>
      <c r="M567" s="349" t="str">
        <f>VLOOKUP(L567,CódigosRetorno!$A$1:$B$1749,2,FALSE)</f>
        <v>El XML no contiene el tag de BVME transporte ferroviario: Agente de Viajes: Tipo de documento</v>
      </c>
      <c r="N567" s="348" t="s">
        <v>475</v>
      </c>
      <c r="O567" s="1242" t="s">
        <v>5683</v>
      </c>
      <c r="P567" s="1357"/>
    </row>
    <row r="568" spans="1:16" ht="24" x14ac:dyDescent="0.25">
      <c r="A568" s="1357"/>
      <c r="B568" s="1542"/>
      <c r="C568" s="1544"/>
      <c r="D568" s="1545"/>
      <c r="E568" s="1545"/>
      <c r="F568" s="1542"/>
      <c r="G568" s="1545"/>
      <c r="H568" s="1543"/>
      <c r="I568" s="1542"/>
      <c r="J568" s="349" t="s">
        <v>5402</v>
      </c>
      <c r="K568" s="1241" t="s">
        <v>201</v>
      </c>
      <c r="L568" s="358" t="s">
        <v>5362</v>
      </c>
      <c r="M568" s="349" t="str">
        <f>VLOOKUP(L568,CódigosRetorno!$A$1:$B$1749,2,FALSE)</f>
        <v>El dato ingresado como Agente de Viajes-Tipo de documento no corresponde al valor esperado.</v>
      </c>
      <c r="N568" s="348" t="s">
        <v>475</v>
      </c>
      <c r="O568" s="1247" t="s">
        <v>185</v>
      </c>
      <c r="P568" s="1357"/>
    </row>
    <row r="569" spans="1:16" ht="24" x14ac:dyDescent="0.25">
      <c r="A569" s="1357"/>
      <c r="B569" s="1542"/>
      <c r="C569" s="1544"/>
      <c r="D569" s="1545"/>
      <c r="E569" s="1545"/>
      <c r="F569" s="1545"/>
      <c r="G569" s="360" t="s">
        <v>4435</v>
      </c>
      <c r="H569" s="136" t="s">
        <v>4436</v>
      </c>
      <c r="I569" s="347" t="s">
        <v>4420</v>
      </c>
      <c r="J569" s="349" t="s">
        <v>4952</v>
      </c>
      <c r="K569" s="348" t="s">
        <v>1175</v>
      </c>
      <c r="L569" s="358" t="s">
        <v>4939</v>
      </c>
      <c r="M569" s="349" t="str">
        <f>VLOOKUP(L569,CódigosRetorno!$A$1:$B$1694,2,FALSE)</f>
        <v>El dato ingresado como atributo @schemeName es incorrecto.</v>
      </c>
      <c r="N569" s="348" t="s">
        <v>475</v>
      </c>
      <c r="O569" s="1247" t="s">
        <v>185</v>
      </c>
      <c r="P569" s="1357"/>
    </row>
    <row r="570" spans="1:16" ht="24" x14ac:dyDescent="0.25">
      <c r="A570" s="1357"/>
      <c r="B570" s="1542"/>
      <c r="C570" s="1544"/>
      <c r="D570" s="1545"/>
      <c r="E570" s="1545"/>
      <c r="F570" s="1545"/>
      <c r="G570" s="360" t="s">
        <v>4418</v>
      </c>
      <c r="H570" s="136" t="s">
        <v>4437</v>
      </c>
      <c r="I570" s="347" t="s">
        <v>4420</v>
      </c>
      <c r="J570" s="349" t="s">
        <v>4931</v>
      </c>
      <c r="K570" s="348" t="s">
        <v>1175</v>
      </c>
      <c r="L570" s="358" t="s">
        <v>4940</v>
      </c>
      <c r="M570" s="349" t="str">
        <f>VLOOKUP(L570,CódigosRetorno!$A$1:$B$1694,2,FALSE)</f>
        <v>El dato ingresado como atributo @schemeAgencyName es incorrecto.</v>
      </c>
      <c r="N570" s="348" t="s">
        <v>475</v>
      </c>
      <c r="O570" s="1247" t="s">
        <v>185</v>
      </c>
      <c r="P570" s="1357"/>
    </row>
    <row r="571" spans="1:16" ht="48" x14ac:dyDescent="0.25">
      <c r="A571" s="1357"/>
      <c r="B571" s="1542"/>
      <c r="C571" s="1544"/>
      <c r="D571" s="1545"/>
      <c r="E571" s="1545"/>
      <c r="F571" s="1545"/>
      <c r="G571" s="360" t="s">
        <v>4438</v>
      </c>
      <c r="H571" s="136" t="s">
        <v>4439</v>
      </c>
      <c r="I571" s="347" t="s">
        <v>4420</v>
      </c>
      <c r="J571" s="349" t="s">
        <v>4953</v>
      </c>
      <c r="K571" s="1259" t="s">
        <v>1175</v>
      </c>
      <c r="L571" s="1260" t="s">
        <v>4941</v>
      </c>
      <c r="M571" s="349" t="str">
        <f>VLOOKUP(L571,CódigosRetorno!$A$1:$B$1694,2,FALSE)</f>
        <v>El dato ingresado como atributo @schemeURI es incorrecto.</v>
      </c>
      <c r="N571" s="348" t="s">
        <v>475</v>
      </c>
      <c r="O571" s="360" t="s">
        <v>185</v>
      </c>
      <c r="P571" s="1357"/>
    </row>
    <row r="572" spans="1:16" ht="36" x14ac:dyDescent="0.25">
      <c r="A572" s="1357"/>
      <c r="B572" s="1542" t="s">
        <v>6486</v>
      </c>
      <c r="C572" s="1544" t="s">
        <v>4800</v>
      </c>
      <c r="D572" s="1545" t="s">
        <v>15</v>
      </c>
      <c r="E572" s="1545" t="s">
        <v>9</v>
      </c>
      <c r="F572" s="358" t="s">
        <v>5</v>
      </c>
      <c r="G572" s="347"/>
      <c r="H572" s="349" t="s">
        <v>4712</v>
      </c>
      <c r="I572" s="347">
        <v>1</v>
      </c>
      <c r="J572" s="1257" t="s">
        <v>5837</v>
      </c>
      <c r="K572" s="348" t="s">
        <v>1175</v>
      </c>
      <c r="L572" s="358" t="s">
        <v>4383</v>
      </c>
      <c r="M572" s="349" t="str">
        <f>VLOOKUP(L572,CódigosRetorno!$A$1:$B$1749,2,FALSE)</f>
        <v>No existe información en el nombre del concepto.</v>
      </c>
      <c r="N572" s="348" t="s">
        <v>475</v>
      </c>
      <c r="O572" s="1242" t="s">
        <v>185</v>
      </c>
      <c r="P572" s="1357"/>
    </row>
    <row r="573" spans="1:16" ht="36" x14ac:dyDescent="0.25">
      <c r="A573" s="1357"/>
      <c r="B573" s="1542"/>
      <c r="C573" s="1544"/>
      <c r="D573" s="1545"/>
      <c r="E573" s="1545"/>
      <c r="F573" s="1691" t="s">
        <v>44</v>
      </c>
      <c r="G573" s="1545" t="s">
        <v>4576</v>
      </c>
      <c r="H573" s="1544" t="s">
        <v>4713</v>
      </c>
      <c r="I573" s="1542">
        <v>1</v>
      </c>
      <c r="J573" s="1243" t="s">
        <v>5461</v>
      </c>
      <c r="K573" s="1241" t="s">
        <v>1175</v>
      </c>
      <c r="L573" s="1245" t="s">
        <v>5293</v>
      </c>
      <c r="M573" s="1243" t="str">
        <f>VLOOKUP(L573,CódigosRetorno!$A$1:$B$1773,2,FALSE)</f>
        <v>El dato ingresado como codigo de identificación de concepto tributario no es valido (catalogo nro 55)</v>
      </c>
      <c r="N573" s="1241" t="s">
        <v>475</v>
      </c>
      <c r="O573" s="1242" t="s">
        <v>5675</v>
      </c>
      <c r="P573" s="1357"/>
    </row>
    <row r="574" spans="1:16" ht="36" x14ac:dyDescent="0.25">
      <c r="A574" s="1357"/>
      <c r="B574" s="1542"/>
      <c r="C574" s="1544"/>
      <c r="D574" s="1545"/>
      <c r="E574" s="1545"/>
      <c r="F574" s="1691"/>
      <c r="G574" s="1545"/>
      <c r="H574" s="1544"/>
      <c r="I574" s="1542"/>
      <c r="J574" s="480" t="s">
        <v>5716</v>
      </c>
      <c r="K574" s="348" t="s">
        <v>201</v>
      </c>
      <c r="L574" s="358" t="s">
        <v>5363</v>
      </c>
      <c r="M574" s="349" t="str">
        <f>VLOOKUP(L574,CódigosRetorno!$A$1:$B$1749,2,FALSE)</f>
        <v>El XML no contiene el tag de BVME transporte ferroviario: Pasajero - Apellidos y Nombres</v>
      </c>
      <c r="N574" s="348" t="s">
        <v>475</v>
      </c>
      <c r="O574" s="1242" t="s">
        <v>185</v>
      </c>
      <c r="P574" s="1357"/>
    </row>
    <row r="575" spans="1:16" ht="36" x14ac:dyDescent="0.25">
      <c r="A575" s="1357"/>
      <c r="B575" s="1542"/>
      <c r="C575" s="1544"/>
      <c r="D575" s="1545"/>
      <c r="E575" s="1545"/>
      <c r="F575" s="1691"/>
      <c r="G575" s="1545"/>
      <c r="H575" s="1544"/>
      <c r="I575" s="1542"/>
      <c r="J575" s="480" t="s">
        <v>5717</v>
      </c>
      <c r="K575" s="348" t="s">
        <v>201</v>
      </c>
      <c r="L575" s="358" t="s">
        <v>5364</v>
      </c>
      <c r="M575" s="349" t="str">
        <f>VLOOKUP(L575,CódigosRetorno!$A$1:$B$1749,2,FALSE)</f>
        <v>El XML no contiene el tag de BVME transporte ferroviario: Pasajero - Tipo de documento de identidad</v>
      </c>
      <c r="N575" s="348" t="s">
        <v>475</v>
      </c>
      <c r="O575" s="451" t="s">
        <v>185</v>
      </c>
      <c r="P575" s="1357"/>
    </row>
    <row r="576" spans="1:16" s="445" customFormat="1" ht="36" x14ac:dyDescent="0.25">
      <c r="A576" s="1357"/>
      <c r="B576" s="1542"/>
      <c r="C576" s="1544"/>
      <c r="D576" s="1545"/>
      <c r="E576" s="1545"/>
      <c r="F576" s="1691"/>
      <c r="G576" s="1545"/>
      <c r="H576" s="1544"/>
      <c r="I576" s="1542"/>
      <c r="J576" s="1257" t="s">
        <v>5718</v>
      </c>
      <c r="K576" s="1261" t="s">
        <v>201</v>
      </c>
      <c r="L576" s="1259" t="s">
        <v>5655</v>
      </c>
      <c r="M576" s="447" t="str">
        <f>VLOOKUP(L576,CódigosRetorno!$A$1:$B$1749,2,FALSE)</f>
        <v>El XML no contiene el tag de BVME transporte ferroviario: Pasajero - Número de documento de identidad</v>
      </c>
      <c r="N576" s="446" t="s">
        <v>475</v>
      </c>
      <c r="O576" s="1242" t="s">
        <v>185</v>
      </c>
      <c r="P576" s="1357"/>
    </row>
    <row r="577" spans="1:16" ht="36" x14ac:dyDescent="0.25">
      <c r="A577" s="1357"/>
      <c r="B577" s="1542"/>
      <c r="C577" s="1544"/>
      <c r="D577" s="1545"/>
      <c r="E577" s="1545"/>
      <c r="F577" s="1691"/>
      <c r="G577" s="1545"/>
      <c r="H577" s="1544"/>
      <c r="I577" s="1542"/>
      <c r="J577" s="480" t="s">
        <v>5719</v>
      </c>
      <c r="K577" s="348" t="s">
        <v>201</v>
      </c>
      <c r="L577" s="358" t="s">
        <v>5365</v>
      </c>
      <c r="M577" s="349" t="str">
        <f>VLOOKUP(L577,CódigosRetorno!$A$1:$B$1749,2,FALSE)</f>
        <v>El XML no contiene el tag de BVME transporte ferroviario: Servicio transporte: Ciudad o lugar de origen - Código de ubigeo</v>
      </c>
      <c r="N577" s="348" t="s">
        <v>475</v>
      </c>
      <c r="O577" s="360" t="s">
        <v>185</v>
      </c>
      <c r="P577" s="1357"/>
    </row>
    <row r="578" spans="1:16" ht="36" x14ac:dyDescent="0.25">
      <c r="A578" s="1357"/>
      <c r="B578" s="1542"/>
      <c r="C578" s="1544"/>
      <c r="D578" s="1545"/>
      <c r="E578" s="1545"/>
      <c r="F578" s="1691"/>
      <c r="G578" s="1545"/>
      <c r="H578" s="1544"/>
      <c r="I578" s="1542"/>
      <c r="J578" s="480" t="s">
        <v>5720</v>
      </c>
      <c r="K578" s="348" t="s">
        <v>201</v>
      </c>
      <c r="L578" s="358" t="s">
        <v>5366</v>
      </c>
      <c r="M578" s="349" t="str">
        <f>VLOOKUP(L578,CódigosRetorno!$A$1:$B$1749,2,FALSE)</f>
        <v>El XML no contiene el tag de BVME transporte ferroviario: Servicio transporte: Ciudad o lugar de origen - Dirección detallada</v>
      </c>
      <c r="N578" s="348" t="s">
        <v>475</v>
      </c>
      <c r="O578" s="360" t="s">
        <v>185</v>
      </c>
      <c r="P578" s="1357"/>
    </row>
    <row r="579" spans="1:16" ht="36" x14ac:dyDescent="0.25">
      <c r="A579" s="1357"/>
      <c r="B579" s="1542"/>
      <c r="C579" s="1544"/>
      <c r="D579" s="1545"/>
      <c r="E579" s="1545"/>
      <c r="F579" s="1691"/>
      <c r="G579" s="1545"/>
      <c r="H579" s="1544"/>
      <c r="I579" s="1542"/>
      <c r="J579" s="480" t="s">
        <v>5721</v>
      </c>
      <c r="K579" s="1241" t="s">
        <v>201</v>
      </c>
      <c r="L579" s="1245" t="s">
        <v>5367</v>
      </c>
      <c r="M579" s="349" t="str">
        <f>VLOOKUP(L579,CódigosRetorno!$A$1:$B$1749,2,FALSE)</f>
        <v>El XML no contiene el tag de BVME transporte ferroviario: Servicio transporte: Ciudad o lugar de destino - Código de ubigeo</v>
      </c>
      <c r="N579" s="348" t="s">
        <v>475</v>
      </c>
      <c r="O579" s="360" t="s">
        <v>185</v>
      </c>
      <c r="P579" s="1357"/>
    </row>
    <row r="580" spans="1:16" ht="36" x14ac:dyDescent="0.25">
      <c r="A580" s="1357"/>
      <c r="B580" s="1542"/>
      <c r="C580" s="1544"/>
      <c r="D580" s="1545"/>
      <c r="E580" s="1545"/>
      <c r="F580" s="1691"/>
      <c r="G580" s="1545"/>
      <c r="H580" s="1544"/>
      <c r="I580" s="1542"/>
      <c r="J580" s="1243" t="s">
        <v>5722</v>
      </c>
      <c r="K580" s="348" t="s">
        <v>201</v>
      </c>
      <c r="L580" s="358" t="s">
        <v>5368</v>
      </c>
      <c r="M580" s="349" t="str">
        <f>VLOOKUP(L580,CódigosRetorno!$A$1:$B$1749,2,FALSE)</f>
        <v>El XML no contiene el tag de BVME transporte ferroviario: Servicio transporte: Ciudad o lugar de destino - Dirección detallada</v>
      </c>
      <c r="N580" s="348" t="s">
        <v>475</v>
      </c>
      <c r="O580" s="1247" t="s">
        <v>185</v>
      </c>
      <c r="P580" s="1357"/>
    </row>
    <row r="581" spans="1:16" ht="36" x14ac:dyDescent="0.25">
      <c r="A581" s="1357"/>
      <c r="B581" s="1542"/>
      <c r="C581" s="1544"/>
      <c r="D581" s="1545"/>
      <c r="E581" s="1545"/>
      <c r="F581" s="1691"/>
      <c r="G581" s="1545"/>
      <c r="H581" s="1544"/>
      <c r="I581" s="1542"/>
      <c r="J581" s="480" t="s">
        <v>5723</v>
      </c>
      <c r="K581" s="348" t="s">
        <v>201</v>
      </c>
      <c r="L581" s="358" t="s">
        <v>5369</v>
      </c>
      <c r="M581" s="349" t="str">
        <f>VLOOKUP(L581,CódigosRetorno!$A$1:$B$1749,2,FALSE)</f>
        <v>El XML no contiene el tag de BVME transporte ferroviario: Servicio transporte:Número de asiento</v>
      </c>
      <c r="N581" s="348" t="s">
        <v>475</v>
      </c>
      <c r="O581" s="1247" t="s">
        <v>185</v>
      </c>
      <c r="P581" s="1357"/>
    </row>
    <row r="582" spans="1:16" ht="24" x14ac:dyDescent="0.25">
      <c r="A582" s="1357"/>
      <c r="B582" s="1542"/>
      <c r="C582" s="1544"/>
      <c r="D582" s="1545"/>
      <c r="E582" s="1545"/>
      <c r="F582" s="1691"/>
      <c r="G582" s="347" t="s">
        <v>4578</v>
      </c>
      <c r="H582" s="349" t="s">
        <v>4422</v>
      </c>
      <c r="I582" s="347" t="s">
        <v>4420</v>
      </c>
      <c r="J582" s="349" t="s">
        <v>5001</v>
      </c>
      <c r="K582" s="348" t="s">
        <v>1175</v>
      </c>
      <c r="L582" s="358" t="s">
        <v>4934</v>
      </c>
      <c r="M582" s="349" t="str">
        <f>VLOOKUP(L582,CódigosRetorno!$A$1:$B$1694,2,FALSE)</f>
        <v>El dato ingresado como atributo @listName es incorrecto.</v>
      </c>
      <c r="N582" s="348" t="s">
        <v>475</v>
      </c>
      <c r="O582" s="1247" t="s">
        <v>185</v>
      </c>
      <c r="P582" s="1357"/>
    </row>
    <row r="583" spans="1:16" ht="24" x14ac:dyDescent="0.25">
      <c r="A583" s="1357"/>
      <c r="B583" s="1542"/>
      <c r="C583" s="1544"/>
      <c r="D583" s="1545"/>
      <c r="E583" s="1545"/>
      <c r="F583" s="1691"/>
      <c r="G583" s="347" t="s">
        <v>4418</v>
      </c>
      <c r="H583" s="349" t="s">
        <v>4419</v>
      </c>
      <c r="I583" s="347" t="s">
        <v>4420</v>
      </c>
      <c r="J583" s="349" t="s">
        <v>4931</v>
      </c>
      <c r="K583" s="1245" t="s">
        <v>1175</v>
      </c>
      <c r="L583" s="1246" t="s">
        <v>4933</v>
      </c>
      <c r="M583" s="349" t="str">
        <f>VLOOKUP(L583,CódigosRetorno!$A$1:$B$1694,2,FALSE)</f>
        <v>El dato ingresado como atributo @listAgencyName es incorrecto.</v>
      </c>
      <c r="N583" s="348" t="s">
        <v>475</v>
      </c>
      <c r="O583" s="1247" t="s">
        <v>185</v>
      </c>
      <c r="P583" s="1357"/>
    </row>
    <row r="584" spans="1:16" ht="48" x14ac:dyDescent="0.25">
      <c r="A584" s="1357"/>
      <c r="B584" s="1542"/>
      <c r="C584" s="1544"/>
      <c r="D584" s="1545"/>
      <c r="E584" s="1545"/>
      <c r="F584" s="1691"/>
      <c r="G584" s="360" t="s">
        <v>4579</v>
      </c>
      <c r="H584" s="359" t="s">
        <v>4424</v>
      </c>
      <c r="I584" s="347" t="s">
        <v>4420</v>
      </c>
      <c r="J584" s="1243" t="s">
        <v>5002</v>
      </c>
      <c r="K584" s="1245" t="s">
        <v>1175</v>
      </c>
      <c r="L584" s="1246" t="s">
        <v>4935</v>
      </c>
      <c r="M584" s="349" t="str">
        <f>VLOOKUP(L584,CódigosRetorno!$A$1:$B$1694,2,FALSE)</f>
        <v>El dato ingresado como atributo @listURI es incorrecto.</v>
      </c>
      <c r="N584" s="348" t="s">
        <v>475</v>
      </c>
      <c r="O584" s="1247" t="s">
        <v>185</v>
      </c>
      <c r="P584" s="1357"/>
    </row>
    <row r="585" spans="1:16" ht="36" x14ac:dyDescent="0.25">
      <c r="A585" s="1357"/>
      <c r="B585" s="1542"/>
      <c r="C585" s="1544"/>
      <c r="D585" s="1545"/>
      <c r="E585" s="1545"/>
      <c r="F585" s="1691" t="s">
        <v>5661</v>
      </c>
      <c r="G585" s="1691" t="s">
        <v>5597</v>
      </c>
      <c r="H585" s="1544" t="s">
        <v>4801</v>
      </c>
      <c r="I585" s="1542">
        <v>1</v>
      </c>
      <c r="J585" s="1279" t="s">
        <v>6566</v>
      </c>
      <c r="K585" s="1261" t="s">
        <v>201</v>
      </c>
      <c r="L585" s="358" t="s">
        <v>4315</v>
      </c>
      <c r="M585" s="349" t="str">
        <f>VLOOKUP(L585,CódigosRetorno!$A$1:$B$1749,2,FALSE)</f>
        <v>El XML no contiene tag o no existe información del valor del concepto por linea.</v>
      </c>
      <c r="N585" s="348" t="s">
        <v>475</v>
      </c>
      <c r="O585" s="360" t="s">
        <v>185</v>
      </c>
      <c r="P585" s="1357"/>
    </row>
    <row r="586" spans="1:16" ht="48" x14ac:dyDescent="0.25">
      <c r="A586" s="1357"/>
      <c r="B586" s="1542"/>
      <c r="C586" s="1544"/>
      <c r="D586" s="1545"/>
      <c r="E586" s="1545"/>
      <c r="F586" s="1691"/>
      <c r="G586" s="1691"/>
      <c r="H586" s="1544"/>
      <c r="I586" s="1542"/>
      <c r="J586" s="553" t="s">
        <v>6127</v>
      </c>
      <c r="K586" s="1261" t="s">
        <v>1175</v>
      </c>
      <c r="L586" s="1259" t="s">
        <v>5315</v>
      </c>
      <c r="M586" s="349" t="str">
        <f>VLOOKUP(L586,CódigosRetorno!$A$1:$B$1749,2,FALSE)</f>
        <v>El dato ingresado como valor del concepto de la linea no cumple con el formato establecido.</v>
      </c>
      <c r="N586" s="348" t="s">
        <v>475</v>
      </c>
      <c r="O586" s="360" t="s">
        <v>185</v>
      </c>
      <c r="P586" s="1357"/>
    </row>
    <row r="587" spans="1:16" ht="24" x14ac:dyDescent="0.25">
      <c r="A587" s="1357"/>
      <c r="B587" s="1542"/>
      <c r="C587" s="1544"/>
      <c r="D587" s="1545"/>
      <c r="E587" s="1545"/>
      <c r="F587" s="1691"/>
      <c r="G587" s="1691"/>
      <c r="H587" s="1544"/>
      <c r="I587" s="1542"/>
      <c r="J587" s="1257" t="s">
        <v>6180</v>
      </c>
      <c r="K587" s="1261" t="s">
        <v>1175</v>
      </c>
      <c r="L587" s="1259" t="s">
        <v>5315</v>
      </c>
      <c r="M587" s="349" t="str">
        <f>VLOOKUP(L587,CódigosRetorno!$A$1:$B$1749,2,FALSE)</f>
        <v>El dato ingresado como valor del concepto de la linea no cumple con el formato establecido.</v>
      </c>
      <c r="N587" s="348" t="s">
        <v>475</v>
      </c>
      <c r="O587" s="1242" t="s">
        <v>5683</v>
      </c>
      <c r="P587" s="1357"/>
    </row>
    <row r="588" spans="1:16" ht="24" x14ac:dyDescent="0.25">
      <c r="A588" s="1357"/>
      <c r="B588" s="1542"/>
      <c r="C588" s="1544"/>
      <c r="D588" s="1545"/>
      <c r="E588" s="1545"/>
      <c r="F588" s="1691"/>
      <c r="G588" s="1691"/>
      <c r="H588" s="1544"/>
      <c r="I588" s="1542"/>
      <c r="J588" s="1257" t="s">
        <v>6181</v>
      </c>
      <c r="K588" s="1261" t="s">
        <v>1175</v>
      </c>
      <c r="L588" s="1259" t="s">
        <v>5315</v>
      </c>
      <c r="M588" s="349" t="str">
        <f>VLOOKUP(L588,CódigosRetorno!$A$1:$B$1749,2,FALSE)</f>
        <v>El dato ingresado como valor del concepto de la linea no cumple con el formato establecido.</v>
      </c>
      <c r="N588" s="348" t="s">
        <v>475</v>
      </c>
      <c r="O588" s="1242" t="s">
        <v>5671</v>
      </c>
      <c r="P588" s="1357"/>
    </row>
    <row r="589" spans="1:16" s="445" customFormat="1" ht="48" x14ac:dyDescent="0.25">
      <c r="A589" s="1357"/>
      <c r="B589" s="1542"/>
      <c r="C589" s="1544"/>
      <c r="D589" s="1545"/>
      <c r="E589" s="1545"/>
      <c r="F589" s="1691"/>
      <c r="G589" s="1691"/>
      <c r="H589" s="1544"/>
      <c r="I589" s="1542"/>
      <c r="J589" s="1257" t="s">
        <v>6130</v>
      </c>
      <c r="K589" s="1261" t="s">
        <v>1175</v>
      </c>
      <c r="L589" s="1259" t="s">
        <v>5315</v>
      </c>
      <c r="M589" s="447" t="str">
        <f>VLOOKUP(L589,CódigosRetorno!$A$1:$B$1749,2,FALSE)</f>
        <v>El dato ingresado como valor del concepto de la linea no cumple con el formato establecido.</v>
      </c>
      <c r="N589" s="446" t="s">
        <v>475</v>
      </c>
      <c r="O589" s="448" t="s">
        <v>185</v>
      </c>
      <c r="P589" s="1357"/>
    </row>
    <row r="590" spans="1:16" ht="24" x14ac:dyDescent="0.25">
      <c r="A590" s="1357"/>
      <c r="B590" s="1542"/>
      <c r="C590" s="1544"/>
      <c r="D590" s="1545"/>
      <c r="E590" s="1545"/>
      <c r="F590" s="1691"/>
      <c r="G590" s="1691"/>
      <c r="H590" s="1544"/>
      <c r="I590" s="1542"/>
      <c r="J590" s="1257" t="s">
        <v>6182</v>
      </c>
      <c r="K590" s="1261" t="s">
        <v>1175</v>
      </c>
      <c r="L590" s="1259" t="s">
        <v>5315</v>
      </c>
      <c r="M590" s="349" t="str">
        <f>VLOOKUP(L590,CódigosRetorno!$A$1:$B$1749,2,FALSE)</f>
        <v>El dato ingresado como valor del concepto de la linea no cumple con el formato establecido.</v>
      </c>
      <c r="N590" s="348" t="s">
        <v>475</v>
      </c>
      <c r="O590" s="1242" t="s">
        <v>5671</v>
      </c>
      <c r="P590" s="1357"/>
    </row>
    <row r="591" spans="1:16" s="445" customFormat="1" ht="48" x14ac:dyDescent="0.25">
      <c r="A591" s="1357"/>
      <c r="B591" s="1542"/>
      <c r="C591" s="1544"/>
      <c r="D591" s="1545"/>
      <c r="E591" s="1545"/>
      <c r="F591" s="1691"/>
      <c r="G591" s="1691"/>
      <c r="H591" s="1544"/>
      <c r="I591" s="1542"/>
      <c r="J591" s="1257" t="s">
        <v>6132</v>
      </c>
      <c r="K591" s="1261" t="s">
        <v>1175</v>
      </c>
      <c r="L591" s="1259" t="s">
        <v>5315</v>
      </c>
      <c r="M591" s="447" t="str">
        <f>VLOOKUP(L591,CódigosRetorno!$A$1:$B$1749,2,FALSE)</f>
        <v>El dato ingresado como valor del concepto de la linea no cumple con el formato establecido.</v>
      </c>
      <c r="N591" s="446" t="s">
        <v>475</v>
      </c>
      <c r="O591" s="448" t="s">
        <v>185</v>
      </c>
      <c r="P591" s="1357"/>
    </row>
    <row r="592" spans="1:16" ht="48" x14ac:dyDescent="0.25">
      <c r="A592" s="1357"/>
      <c r="B592" s="1542"/>
      <c r="C592" s="1544"/>
      <c r="D592" s="1545"/>
      <c r="E592" s="1545"/>
      <c r="F592" s="1691"/>
      <c r="G592" s="1691"/>
      <c r="H592" s="1544"/>
      <c r="I592" s="1542"/>
      <c r="J592" s="1257" t="s">
        <v>6133</v>
      </c>
      <c r="K592" s="1261" t="s">
        <v>1175</v>
      </c>
      <c r="L592" s="1259" t="s">
        <v>5315</v>
      </c>
      <c r="M592" s="349" t="str">
        <f>VLOOKUP(L592,CódigosRetorno!$A$1:$B$1749,2,FALSE)</f>
        <v>El dato ingresado como valor del concepto de la linea no cumple con el formato establecido.</v>
      </c>
      <c r="N592" s="348" t="s">
        <v>475</v>
      </c>
      <c r="O592" s="360" t="s">
        <v>185</v>
      </c>
      <c r="P592" s="1357"/>
    </row>
    <row r="593" spans="1:16" ht="71.45" customHeight="1" x14ac:dyDescent="0.25">
      <c r="A593" s="1357"/>
      <c r="B593" s="1542"/>
      <c r="C593" s="1544"/>
      <c r="D593" s="1545"/>
      <c r="E593" s="1545"/>
      <c r="F593" s="1691"/>
      <c r="G593" s="1691"/>
      <c r="H593" s="1544"/>
      <c r="I593" s="1542"/>
      <c r="J593" s="866" t="s">
        <v>6134</v>
      </c>
      <c r="K593" s="869" t="s">
        <v>1175</v>
      </c>
      <c r="L593" s="1259" t="s">
        <v>5315</v>
      </c>
      <c r="M593" s="349" t="str">
        <f>VLOOKUP(L593,CódigosRetorno!$A$1:$B$1749,2,FALSE)</f>
        <v>El dato ingresado como valor del concepto de la linea no cumple con el formato establecido.</v>
      </c>
      <c r="N593" s="348" t="s">
        <v>475</v>
      </c>
      <c r="O593" s="360" t="s">
        <v>185</v>
      </c>
      <c r="P593" s="1357"/>
    </row>
    <row r="594" spans="1:16" ht="36" x14ac:dyDescent="0.25">
      <c r="A594" s="1357"/>
      <c r="B594" s="1545">
        <v>76</v>
      </c>
      <c r="C594" s="1544" t="s">
        <v>5404</v>
      </c>
      <c r="D594" s="1545" t="s">
        <v>15</v>
      </c>
      <c r="E594" s="1545" t="s">
        <v>9</v>
      </c>
      <c r="F594" s="358" t="s">
        <v>5</v>
      </c>
      <c r="G594" s="347"/>
      <c r="H594" s="349" t="s">
        <v>4712</v>
      </c>
      <c r="I594" s="347">
        <v>1</v>
      </c>
      <c r="J594" s="1257" t="s">
        <v>5837</v>
      </c>
      <c r="K594" s="1241" t="s">
        <v>1175</v>
      </c>
      <c r="L594" s="1245" t="s">
        <v>4383</v>
      </c>
      <c r="M594" s="349" t="str">
        <f>VLOOKUP(L594,CódigosRetorno!$A$1:$B$1749,2,FALSE)</f>
        <v>No existe información en el nombre del concepto.</v>
      </c>
      <c r="N594" s="348" t="s">
        <v>475</v>
      </c>
      <c r="O594" s="1242" t="s">
        <v>185</v>
      </c>
      <c r="P594" s="1357"/>
    </row>
    <row r="595" spans="1:16" ht="36" x14ac:dyDescent="0.25">
      <c r="A595" s="1357"/>
      <c r="B595" s="1545"/>
      <c r="C595" s="1544"/>
      <c r="D595" s="1545"/>
      <c r="E595" s="1545"/>
      <c r="F595" s="1691" t="s">
        <v>44</v>
      </c>
      <c r="G595" s="1545" t="s">
        <v>4576</v>
      </c>
      <c r="H595" s="1544" t="s">
        <v>4713</v>
      </c>
      <c r="I595" s="1542">
        <v>1</v>
      </c>
      <c r="J595" s="1243" t="s">
        <v>5461</v>
      </c>
      <c r="K595" s="1241" t="s">
        <v>1175</v>
      </c>
      <c r="L595" s="1245" t="s">
        <v>5293</v>
      </c>
      <c r="M595" s="349" t="str">
        <f>VLOOKUP(L595,CódigosRetorno!$A$1:$B$1773,2,FALSE)</f>
        <v>El dato ingresado como codigo de identificación de concepto tributario no es valido (catalogo nro 55)</v>
      </c>
      <c r="N595" s="348" t="s">
        <v>475</v>
      </c>
      <c r="O595" s="451" t="s">
        <v>5675</v>
      </c>
      <c r="P595" s="1357"/>
    </row>
    <row r="596" spans="1:16" ht="36" x14ac:dyDescent="0.25">
      <c r="A596" s="1357"/>
      <c r="B596" s="1545"/>
      <c r="C596" s="1544"/>
      <c r="D596" s="1545"/>
      <c r="E596" s="1545"/>
      <c r="F596" s="1691"/>
      <c r="G596" s="1545"/>
      <c r="H596" s="1544"/>
      <c r="I596" s="1542"/>
      <c r="J596" s="1243" t="s">
        <v>5724</v>
      </c>
      <c r="K596" s="1241" t="s">
        <v>201</v>
      </c>
      <c r="L596" s="1245" t="s">
        <v>5371</v>
      </c>
      <c r="M596" s="349" t="str">
        <f>VLOOKUP(L596,CódigosRetorno!$A$1:$B$1749,2,FALSE)</f>
        <v>El XML no contiene el tag de BVME transporte ferroviario: Servicio transporte: Fecha programada de inicio de viaje</v>
      </c>
      <c r="N596" s="348" t="s">
        <v>475</v>
      </c>
      <c r="O596" s="451" t="s">
        <v>185</v>
      </c>
      <c r="P596" s="1357"/>
    </row>
    <row r="597" spans="1:16" ht="24" x14ac:dyDescent="0.25">
      <c r="A597" s="1357"/>
      <c r="B597" s="1545"/>
      <c r="C597" s="1544"/>
      <c r="D597" s="1545"/>
      <c r="E597" s="1545"/>
      <c r="F597" s="1691"/>
      <c r="G597" s="347" t="s">
        <v>4578</v>
      </c>
      <c r="H597" s="349" t="s">
        <v>4422</v>
      </c>
      <c r="I597" s="347" t="s">
        <v>4420</v>
      </c>
      <c r="J597" s="1243" t="s">
        <v>5001</v>
      </c>
      <c r="K597" s="1241" t="s">
        <v>1175</v>
      </c>
      <c r="L597" s="1245" t="s">
        <v>4934</v>
      </c>
      <c r="M597" s="349" t="str">
        <f>VLOOKUP(L597,CódigosRetorno!$A$1:$B$1694,2,FALSE)</f>
        <v>El dato ingresado como atributo @listName es incorrecto.</v>
      </c>
      <c r="N597" s="348" t="s">
        <v>475</v>
      </c>
      <c r="O597" s="360" t="s">
        <v>185</v>
      </c>
      <c r="P597" s="1357"/>
    </row>
    <row r="598" spans="1:16" ht="24" x14ac:dyDescent="0.25">
      <c r="A598" s="1357"/>
      <c r="B598" s="1545"/>
      <c r="C598" s="1544"/>
      <c r="D598" s="1545"/>
      <c r="E598" s="1545"/>
      <c r="F598" s="1691"/>
      <c r="G598" s="347" t="s">
        <v>4418</v>
      </c>
      <c r="H598" s="349" t="s">
        <v>4419</v>
      </c>
      <c r="I598" s="347" t="s">
        <v>4420</v>
      </c>
      <c r="J598" s="1243" t="s">
        <v>4931</v>
      </c>
      <c r="K598" s="1245" t="s">
        <v>1175</v>
      </c>
      <c r="L598" s="1246" t="s">
        <v>4933</v>
      </c>
      <c r="M598" s="349" t="str">
        <f>VLOOKUP(L598,CódigosRetorno!$A$1:$B$1694,2,FALSE)</f>
        <v>El dato ingresado como atributo @listAgencyName es incorrecto.</v>
      </c>
      <c r="N598" s="348" t="s">
        <v>475</v>
      </c>
      <c r="O598" s="1247" t="s">
        <v>185</v>
      </c>
      <c r="P598" s="1357"/>
    </row>
    <row r="599" spans="1:16" ht="48" x14ac:dyDescent="0.25">
      <c r="A599" s="1357"/>
      <c r="B599" s="1545"/>
      <c r="C599" s="1544"/>
      <c r="D599" s="1545"/>
      <c r="E599" s="1545"/>
      <c r="F599" s="1691"/>
      <c r="G599" s="360" t="s">
        <v>4579</v>
      </c>
      <c r="H599" s="359" t="s">
        <v>4424</v>
      </c>
      <c r="I599" s="347" t="s">
        <v>4420</v>
      </c>
      <c r="J599" s="1243" t="s">
        <v>5002</v>
      </c>
      <c r="K599" s="1245" t="s">
        <v>1175</v>
      </c>
      <c r="L599" s="1246" t="s">
        <v>4935</v>
      </c>
      <c r="M599" s="349" t="str">
        <f>VLOOKUP(L599,CódigosRetorno!$A$1:$B$1694,2,FALSE)</f>
        <v>El dato ingresado como atributo @listURI es incorrecto.</v>
      </c>
      <c r="N599" s="348" t="s">
        <v>475</v>
      </c>
      <c r="O599" s="360" t="s">
        <v>185</v>
      </c>
      <c r="P599" s="1357"/>
    </row>
    <row r="600" spans="1:16" ht="36" x14ac:dyDescent="0.25">
      <c r="A600" s="1357"/>
      <c r="B600" s="1545"/>
      <c r="C600" s="1544"/>
      <c r="D600" s="1545"/>
      <c r="E600" s="1545"/>
      <c r="F600" s="358" t="s">
        <v>148</v>
      </c>
      <c r="G600" s="358" t="s">
        <v>25</v>
      </c>
      <c r="H600" s="349" t="s">
        <v>4802</v>
      </c>
      <c r="I600" s="347">
        <v>1</v>
      </c>
      <c r="J600" s="1243" t="s">
        <v>4803</v>
      </c>
      <c r="K600" s="1241" t="s">
        <v>201</v>
      </c>
      <c r="L600" s="1245" t="s">
        <v>4316</v>
      </c>
      <c r="M600" s="349" t="str">
        <f>VLOOKUP(L600,CódigosRetorno!$A$1:$B$1749,2,FALSE)</f>
        <v>El XML no contiene tag de la fecha del concepto por linea.</v>
      </c>
      <c r="N600" s="348" t="s">
        <v>475</v>
      </c>
      <c r="O600" s="360" t="s">
        <v>185</v>
      </c>
      <c r="P600" s="1357"/>
    </row>
    <row r="601" spans="1:16" ht="36" x14ac:dyDescent="0.25">
      <c r="A601" s="1357"/>
      <c r="B601" s="1545">
        <f>B594+1</f>
        <v>77</v>
      </c>
      <c r="C601" s="1544" t="s">
        <v>4804</v>
      </c>
      <c r="D601" s="1545" t="s">
        <v>15</v>
      </c>
      <c r="E601" s="1545" t="s">
        <v>9</v>
      </c>
      <c r="F601" s="358" t="s">
        <v>5</v>
      </c>
      <c r="G601" s="347"/>
      <c r="H601" s="349" t="s">
        <v>4712</v>
      </c>
      <c r="I601" s="347">
        <v>1</v>
      </c>
      <c r="J601" s="866" t="s">
        <v>5837</v>
      </c>
      <c r="K601" s="1241" t="s">
        <v>1175</v>
      </c>
      <c r="L601" s="1245" t="s">
        <v>4383</v>
      </c>
      <c r="M601" s="349" t="str">
        <f>VLOOKUP(L601,CódigosRetorno!$A$1:$B$1749,2,FALSE)</f>
        <v>No existe información en el nombre del concepto.</v>
      </c>
      <c r="N601" s="348" t="s">
        <v>475</v>
      </c>
      <c r="O601" s="1242" t="s">
        <v>185</v>
      </c>
      <c r="P601" s="1357"/>
    </row>
    <row r="602" spans="1:16" ht="36" x14ac:dyDescent="0.25">
      <c r="A602" s="1357"/>
      <c r="B602" s="1545"/>
      <c r="C602" s="1544"/>
      <c r="D602" s="1545"/>
      <c r="E602" s="1545"/>
      <c r="F602" s="1691" t="s">
        <v>44</v>
      </c>
      <c r="G602" s="1545" t="s">
        <v>4576</v>
      </c>
      <c r="H602" s="1544" t="s">
        <v>4713</v>
      </c>
      <c r="I602" s="1542">
        <v>1</v>
      </c>
      <c r="J602" s="1243" t="s">
        <v>5461</v>
      </c>
      <c r="K602" s="348" t="s">
        <v>1175</v>
      </c>
      <c r="L602" s="358" t="s">
        <v>5293</v>
      </c>
      <c r="M602" s="349" t="str">
        <f>VLOOKUP(L602,CódigosRetorno!$A$1:$B$1773,2,FALSE)</f>
        <v>El dato ingresado como codigo de identificación de concepto tributario no es valido (catalogo nro 55)</v>
      </c>
      <c r="N602" s="348" t="s">
        <v>475</v>
      </c>
      <c r="O602" s="451" t="s">
        <v>5675</v>
      </c>
      <c r="P602" s="1357"/>
    </row>
    <row r="603" spans="1:16" ht="36" x14ac:dyDescent="0.25">
      <c r="A603" s="1357"/>
      <c r="B603" s="1545"/>
      <c r="C603" s="1544"/>
      <c r="D603" s="1545"/>
      <c r="E603" s="1545"/>
      <c r="F603" s="1691"/>
      <c r="G603" s="1545"/>
      <c r="H603" s="1544"/>
      <c r="I603" s="1542"/>
      <c r="J603" s="553" t="s">
        <v>6135</v>
      </c>
      <c r="K603" s="348" t="s">
        <v>201</v>
      </c>
      <c r="L603" s="358" t="s">
        <v>5370</v>
      </c>
      <c r="M603" s="349" t="str">
        <f>VLOOKUP(L603,CódigosRetorno!$A$1:$B$1749,2,FALSE)</f>
        <v>El XML no contiene el tag de BVME transporte ferroviario: Servicio transporte: Hora programada de inicio de viaje</v>
      </c>
      <c r="N603" s="348" t="s">
        <v>475</v>
      </c>
      <c r="O603" s="1247" t="s">
        <v>185</v>
      </c>
      <c r="P603" s="1357"/>
    </row>
    <row r="604" spans="1:16" ht="24" x14ac:dyDescent="0.25">
      <c r="A604" s="1357"/>
      <c r="B604" s="1545"/>
      <c r="C604" s="1544"/>
      <c r="D604" s="1545"/>
      <c r="E604" s="1545"/>
      <c r="F604" s="1691"/>
      <c r="G604" s="347" t="s">
        <v>4578</v>
      </c>
      <c r="H604" s="349" t="s">
        <v>4422</v>
      </c>
      <c r="I604" s="347" t="s">
        <v>4420</v>
      </c>
      <c r="J604" s="349" t="s">
        <v>5001</v>
      </c>
      <c r="K604" s="348" t="s">
        <v>1175</v>
      </c>
      <c r="L604" s="358" t="s">
        <v>4934</v>
      </c>
      <c r="M604" s="349" t="str">
        <f>VLOOKUP(L604,CódigosRetorno!$A$1:$B$1694,2,FALSE)</f>
        <v>El dato ingresado como atributo @listName es incorrecto.</v>
      </c>
      <c r="N604" s="348" t="s">
        <v>475</v>
      </c>
      <c r="O604" s="1247" t="s">
        <v>185</v>
      </c>
      <c r="P604" s="1357"/>
    </row>
    <row r="605" spans="1:16" ht="24" x14ac:dyDescent="0.25">
      <c r="A605" s="1357"/>
      <c r="B605" s="1545"/>
      <c r="C605" s="1544"/>
      <c r="D605" s="1545"/>
      <c r="E605" s="1545"/>
      <c r="F605" s="1691"/>
      <c r="G605" s="347" t="s">
        <v>4418</v>
      </c>
      <c r="H605" s="349" t="s">
        <v>4419</v>
      </c>
      <c r="I605" s="347" t="s">
        <v>4420</v>
      </c>
      <c r="J605" s="349" t="s">
        <v>4931</v>
      </c>
      <c r="K605" s="1245" t="s">
        <v>1175</v>
      </c>
      <c r="L605" s="1246" t="s">
        <v>4933</v>
      </c>
      <c r="M605" s="349" t="str">
        <f>VLOOKUP(L605,CódigosRetorno!$A$1:$B$1694,2,FALSE)</f>
        <v>El dato ingresado como atributo @listAgencyName es incorrecto.</v>
      </c>
      <c r="N605" s="348" t="s">
        <v>475</v>
      </c>
      <c r="O605" s="360" t="s">
        <v>185</v>
      </c>
      <c r="P605" s="1357"/>
    </row>
    <row r="606" spans="1:16" ht="48" x14ac:dyDescent="0.25">
      <c r="A606" s="1357"/>
      <c r="B606" s="1545"/>
      <c r="C606" s="1544"/>
      <c r="D606" s="1545"/>
      <c r="E606" s="1545"/>
      <c r="F606" s="1691"/>
      <c r="G606" s="360" t="s">
        <v>4579</v>
      </c>
      <c r="H606" s="359" t="s">
        <v>4424</v>
      </c>
      <c r="I606" s="347" t="s">
        <v>4420</v>
      </c>
      <c r="J606" s="349" t="s">
        <v>5002</v>
      </c>
      <c r="K606" s="358" t="s">
        <v>1175</v>
      </c>
      <c r="L606" s="356" t="s">
        <v>4935</v>
      </c>
      <c r="M606" s="349" t="str">
        <f>VLOOKUP(L606,CódigosRetorno!$A$1:$B$1694,2,FALSE)</f>
        <v>El dato ingresado como atributo @listURI es incorrecto.</v>
      </c>
      <c r="N606" s="348" t="s">
        <v>475</v>
      </c>
      <c r="O606" s="360" t="s">
        <v>185</v>
      </c>
      <c r="P606" s="1357"/>
    </row>
    <row r="607" spans="1:16" ht="36" x14ac:dyDescent="0.25">
      <c r="A607" s="1357"/>
      <c r="B607" s="1545"/>
      <c r="C607" s="1544"/>
      <c r="D607" s="1545"/>
      <c r="E607" s="1545"/>
      <c r="F607" s="358" t="s">
        <v>181</v>
      </c>
      <c r="G607" s="358" t="s">
        <v>2980</v>
      </c>
      <c r="H607" s="349" t="s">
        <v>4805</v>
      </c>
      <c r="I607" s="347">
        <v>1</v>
      </c>
      <c r="J607" s="1257" t="s">
        <v>5869</v>
      </c>
      <c r="K607" s="1241" t="s">
        <v>201</v>
      </c>
      <c r="L607" s="1245" t="s">
        <v>5376</v>
      </c>
      <c r="M607" s="349" t="str">
        <f>VLOOKUP(L607,CódigosRetorno!$A$1:$B$1749,2,FALSE)</f>
        <v>El XML no contiene tag de la Hora del concepto por linea.</v>
      </c>
      <c r="N607" s="348" t="s">
        <v>475</v>
      </c>
      <c r="O607" s="360" t="s">
        <v>185</v>
      </c>
      <c r="P607" s="1357"/>
    </row>
    <row r="608" spans="1:16" ht="36" x14ac:dyDescent="0.25">
      <c r="A608" s="1357"/>
      <c r="B608" s="1542">
        <f>B601+1</f>
        <v>78</v>
      </c>
      <c r="C608" s="1544" t="s">
        <v>4806</v>
      </c>
      <c r="D608" s="1545" t="s">
        <v>3</v>
      </c>
      <c r="E608" s="1545" t="s">
        <v>9</v>
      </c>
      <c r="F608" s="1542" t="s">
        <v>13</v>
      </c>
      <c r="G608" s="1545" t="s">
        <v>4807</v>
      </c>
      <c r="H608" s="1544" t="s">
        <v>4808</v>
      </c>
      <c r="I608" s="1542">
        <v>1</v>
      </c>
      <c r="J608" s="480" t="s">
        <v>5715</v>
      </c>
      <c r="K608" s="348" t="s">
        <v>201</v>
      </c>
      <c r="L608" s="358" t="s">
        <v>5377</v>
      </c>
      <c r="M608" s="349" t="str">
        <f>VLOOKUP(L608,CódigosRetorno!$A$1:$B$1749,2,FALSE)</f>
        <v>El XML no contiene el tag de BVME transporte ferroviario: Servicio transporte: Forma de Pago</v>
      </c>
      <c r="N608" s="348" t="s">
        <v>475</v>
      </c>
      <c r="O608" s="360" t="s">
        <v>185</v>
      </c>
      <c r="P608" s="1357"/>
    </row>
    <row r="609" spans="1:16" ht="36" x14ac:dyDescent="0.25">
      <c r="A609" s="1357"/>
      <c r="B609" s="1542"/>
      <c r="C609" s="1544"/>
      <c r="D609" s="1545"/>
      <c r="E609" s="1545"/>
      <c r="F609" s="1542"/>
      <c r="G609" s="1545"/>
      <c r="H609" s="1544"/>
      <c r="I609" s="1542"/>
      <c r="J609" s="1243" t="s">
        <v>5461</v>
      </c>
      <c r="K609" s="348" t="s">
        <v>201</v>
      </c>
      <c r="L609" s="358" t="s">
        <v>5378</v>
      </c>
      <c r="M609" s="349" t="str">
        <f>VLOOKUP(L609,CódigosRetorno!$A$1:$B$1749,2,FALSE)</f>
        <v>El dato ingreso como Servicio transporte: Forma de Pago no corresponde al valor esperado (catalogo nro 59)</v>
      </c>
      <c r="N609" s="348" t="s">
        <v>475</v>
      </c>
      <c r="O609" s="451" t="s">
        <v>5687</v>
      </c>
      <c r="P609" s="1357"/>
    </row>
    <row r="610" spans="1:16" ht="24" x14ac:dyDescent="0.25">
      <c r="A610" s="1357"/>
      <c r="B610" s="1542"/>
      <c r="C610" s="1544"/>
      <c r="D610" s="1545"/>
      <c r="E610" s="1545"/>
      <c r="F610" s="1542"/>
      <c r="G610" s="1139" t="s">
        <v>6390</v>
      </c>
      <c r="H610" s="349" t="s">
        <v>4422</v>
      </c>
      <c r="I610" s="347" t="s">
        <v>4420</v>
      </c>
      <c r="J610" s="1279" t="s">
        <v>6391</v>
      </c>
      <c r="K610" s="348" t="s">
        <v>1175</v>
      </c>
      <c r="L610" s="358" t="s">
        <v>4934</v>
      </c>
      <c r="M610" s="349" t="str">
        <f>VLOOKUP(L610,CódigosRetorno!$A$1:$B$1694,2,FALSE)</f>
        <v>El dato ingresado como atributo @listName es incorrecto.</v>
      </c>
      <c r="N610" s="348" t="s">
        <v>475</v>
      </c>
      <c r="O610" s="1247" t="s">
        <v>185</v>
      </c>
      <c r="P610" s="1357"/>
    </row>
    <row r="611" spans="1:16" ht="24" x14ac:dyDescent="0.25">
      <c r="A611" s="1357"/>
      <c r="B611" s="1542"/>
      <c r="C611" s="1544"/>
      <c r="D611" s="1545"/>
      <c r="E611" s="1545"/>
      <c r="F611" s="1542"/>
      <c r="G611" s="347" t="s">
        <v>4418</v>
      </c>
      <c r="H611" s="349" t="s">
        <v>4419</v>
      </c>
      <c r="I611" s="347" t="s">
        <v>4420</v>
      </c>
      <c r="J611" s="349" t="s">
        <v>4931</v>
      </c>
      <c r="K611" s="1245" t="s">
        <v>1175</v>
      </c>
      <c r="L611" s="1246" t="s">
        <v>4933</v>
      </c>
      <c r="M611" s="349" t="str">
        <f>VLOOKUP(L611,CódigosRetorno!$A$1:$B$1694,2,FALSE)</f>
        <v>El dato ingresado como atributo @listAgencyName es incorrecto.</v>
      </c>
      <c r="N611" s="348" t="s">
        <v>475</v>
      </c>
      <c r="O611" s="360" t="s">
        <v>185</v>
      </c>
      <c r="P611" s="1357"/>
    </row>
    <row r="612" spans="1:16" ht="48" x14ac:dyDescent="0.25">
      <c r="A612" s="1357"/>
      <c r="B612" s="1542"/>
      <c r="C612" s="1544"/>
      <c r="D612" s="1545"/>
      <c r="E612" s="1545"/>
      <c r="F612" s="1542"/>
      <c r="G612" s="360" t="s">
        <v>4809</v>
      </c>
      <c r="H612" s="359" t="s">
        <v>4424</v>
      </c>
      <c r="I612" s="347" t="s">
        <v>4420</v>
      </c>
      <c r="J612" s="349" t="s">
        <v>5480</v>
      </c>
      <c r="K612" s="1245" t="s">
        <v>1175</v>
      </c>
      <c r="L612" s="1246" t="s">
        <v>4935</v>
      </c>
      <c r="M612" s="349" t="str">
        <f>VLOOKUP(L612,CódigosRetorno!$A$1:$B$1694,2,FALSE)</f>
        <v>El dato ingresado como atributo @listURI es incorrecto.</v>
      </c>
      <c r="N612" s="348" t="s">
        <v>475</v>
      </c>
      <c r="O612" s="360" t="s">
        <v>185</v>
      </c>
      <c r="P612" s="1357"/>
    </row>
    <row r="613" spans="1:16" ht="48" x14ac:dyDescent="0.25">
      <c r="A613" s="1357"/>
      <c r="B613" s="347">
        <f>B608+1</f>
        <v>79</v>
      </c>
      <c r="C613" s="349" t="s">
        <v>4810</v>
      </c>
      <c r="D613" s="348" t="s">
        <v>3</v>
      </c>
      <c r="E613" s="348" t="s">
        <v>9</v>
      </c>
      <c r="F613" s="347" t="s">
        <v>18</v>
      </c>
      <c r="G613" s="348"/>
      <c r="H613" s="349" t="s">
        <v>4811</v>
      </c>
      <c r="I613" s="347">
        <v>1</v>
      </c>
      <c r="J613" s="480" t="s">
        <v>5715</v>
      </c>
      <c r="K613" s="1241" t="s">
        <v>201</v>
      </c>
      <c r="L613" s="1245" t="s">
        <v>5379</v>
      </c>
      <c r="M613" s="349" t="str">
        <f>VLOOKUP(L613,CódigosRetorno!$A$1:$B$1749,2,FALSE)</f>
        <v>El XML no contiene el tag de BVME transporte ferroviario: Servicio de transporte: Número de autorización de la transacción</v>
      </c>
      <c r="N613" s="348" t="s">
        <v>475</v>
      </c>
      <c r="O613" s="360" t="s">
        <v>185</v>
      </c>
      <c r="P613" s="1357"/>
    </row>
    <row r="614" spans="1:16" x14ac:dyDescent="0.25">
      <c r="A614" s="1357"/>
      <c r="B614" s="1708" t="s">
        <v>4812</v>
      </c>
      <c r="C614" s="1708"/>
      <c r="D614" s="1708"/>
      <c r="E614" s="1708"/>
      <c r="F614" s="274"/>
      <c r="G614" s="274"/>
      <c r="H614" s="268"/>
      <c r="I614" s="276"/>
      <c r="J614" s="1250"/>
      <c r="K614" s="1252" t="s">
        <v>185</v>
      </c>
      <c r="L614" s="1254" t="s">
        <v>185</v>
      </c>
      <c r="M614" s="1250" t="s">
        <v>185</v>
      </c>
      <c r="N614" s="1255" t="s">
        <v>185</v>
      </c>
      <c r="O614" s="1256" t="s">
        <v>185</v>
      </c>
      <c r="P614" s="1357"/>
    </row>
    <row r="615" spans="1:16" ht="36" x14ac:dyDescent="0.25">
      <c r="A615" s="1357"/>
      <c r="B615" s="1542" t="s">
        <v>6487</v>
      </c>
      <c r="C615" s="1544" t="s">
        <v>4813</v>
      </c>
      <c r="D615" s="1545" t="s">
        <v>15</v>
      </c>
      <c r="E615" s="1545" t="s">
        <v>9</v>
      </c>
      <c r="F615" s="358" t="s">
        <v>5</v>
      </c>
      <c r="G615" s="347"/>
      <c r="H615" s="349" t="s">
        <v>4712</v>
      </c>
      <c r="I615" s="347">
        <v>1</v>
      </c>
      <c r="J615" s="866" t="s">
        <v>5837</v>
      </c>
      <c r="K615" s="348" t="s">
        <v>1175</v>
      </c>
      <c r="L615" s="358" t="s">
        <v>4383</v>
      </c>
      <c r="M615" s="349" t="str">
        <f>VLOOKUP(L615,CódigosRetorno!$A$1:$B$1749,2,FALSE)</f>
        <v>No existe información en el nombre del concepto.</v>
      </c>
      <c r="N615" s="348" t="s">
        <v>475</v>
      </c>
      <c r="O615" s="1242" t="s">
        <v>185</v>
      </c>
      <c r="P615" s="1357"/>
    </row>
    <row r="616" spans="1:16" ht="36" x14ac:dyDescent="0.25">
      <c r="A616" s="1357"/>
      <c r="B616" s="1542"/>
      <c r="C616" s="1544"/>
      <c r="D616" s="1545"/>
      <c r="E616" s="1545"/>
      <c r="F616" s="1691" t="s">
        <v>44</v>
      </c>
      <c r="G616" s="1545" t="s">
        <v>4576</v>
      </c>
      <c r="H616" s="1544" t="s">
        <v>4713</v>
      </c>
      <c r="I616" s="1542">
        <v>1</v>
      </c>
      <c r="J616" s="349" t="s">
        <v>5461</v>
      </c>
      <c r="K616" s="348" t="s">
        <v>1175</v>
      </c>
      <c r="L616" s="358" t="s">
        <v>5293</v>
      </c>
      <c r="M616" s="349" t="str">
        <f>VLOOKUP(L616,CódigosRetorno!$A$1:$B$1773,2,FALSE)</f>
        <v>El dato ingresado como codigo de identificación de concepto tributario no es valido (catalogo nro 55)</v>
      </c>
      <c r="N616" s="348" t="s">
        <v>475</v>
      </c>
      <c r="O616" s="1242" t="s">
        <v>5675</v>
      </c>
      <c r="P616" s="1357"/>
    </row>
    <row r="617" spans="1:16" ht="24" x14ac:dyDescent="0.25">
      <c r="A617" s="1357"/>
      <c r="B617" s="1542"/>
      <c r="C617" s="1544"/>
      <c r="D617" s="1545"/>
      <c r="E617" s="1545"/>
      <c r="F617" s="1691"/>
      <c r="G617" s="1545"/>
      <c r="H617" s="1544"/>
      <c r="I617" s="1542"/>
      <c r="J617" s="480" t="s">
        <v>5725</v>
      </c>
      <c r="K617" s="348" t="s">
        <v>201</v>
      </c>
      <c r="L617" s="358" t="s">
        <v>5380</v>
      </c>
      <c r="M617" s="349" t="str">
        <f>VLOOKUP(L617,CódigosRetorno!$A$1:$B$1749,2,FALSE)</f>
        <v>El XML no contiene el tag de Regalía Petrolera: Decreto Supremo de aprobación del contrato</v>
      </c>
      <c r="N617" s="348" t="s">
        <v>475</v>
      </c>
      <c r="O617" s="1247" t="s">
        <v>185</v>
      </c>
      <c r="P617" s="1357"/>
    </row>
    <row r="618" spans="1:16" ht="24" x14ac:dyDescent="0.25">
      <c r="A618" s="1357"/>
      <c r="B618" s="1542"/>
      <c r="C618" s="1544"/>
      <c r="D618" s="1545"/>
      <c r="E618" s="1545"/>
      <c r="F618" s="1691"/>
      <c r="G618" s="1545"/>
      <c r="H618" s="1544"/>
      <c r="I618" s="1542"/>
      <c r="J618" s="480" t="s">
        <v>5726</v>
      </c>
      <c r="K618" s="1241" t="s">
        <v>201</v>
      </c>
      <c r="L618" s="1245" t="s">
        <v>5413</v>
      </c>
      <c r="M618" s="349" t="str">
        <f>VLOOKUP(L618,CódigosRetorno!$A$1:$B$1749,2,FALSE)</f>
        <v>El XML no contiene el tag de Regalía Petrolera: Area de contrato (Lote)</v>
      </c>
      <c r="N618" s="348" t="s">
        <v>475</v>
      </c>
      <c r="O618" s="360" t="s">
        <v>185</v>
      </c>
      <c r="P618" s="1357"/>
    </row>
    <row r="619" spans="1:16" ht="24" x14ac:dyDescent="0.25">
      <c r="A619" s="1357"/>
      <c r="B619" s="1542"/>
      <c r="C619" s="1544"/>
      <c r="D619" s="1545"/>
      <c r="E619" s="1545"/>
      <c r="F619" s="1691"/>
      <c r="G619" s="347" t="s">
        <v>4578</v>
      </c>
      <c r="H619" s="349" t="s">
        <v>4422</v>
      </c>
      <c r="I619" s="347" t="s">
        <v>4420</v>
      </c>
      <c r="J619" s="349" t="s">
        <v>5001</v>
      </c>
      <c r="K619" s="1241" t="s">
        <v>1175</v>
      </c>
      <c r="L619" s="1245" t="s">
        <v>4934</v>
      </c>
      <c r="M619" s="349" t="str">
        <f>VLOOKUP(L619,CódigosRetorno!$A$1:$B$1694,2,FALSE)</f>
        <v>El dato ingresado como atributo @listName es incorrecto.</v>
      </c>
      <c r="N619" s="348" t="s">
        <v>475</v>
      </c>
      <c r="O619" s="360" t="s">
        <v>185</v>
      </c>
      <c r="P619" s="1357"/>
    </row>
    <row r="620" spans="1:16" ht="24" x14ac:dyDescent="0.25">
      <c r="A620" s="1357"/>
      <c r="B620" s="1542"/>
      <c r="C620" s="1544"/>
      <c r="D620" s="1545"/>
      <c r="E620" s="1545"/>
      <c r="F620" s="1691"/>
      <c r="G620" s="347" t="s">
        <v>4418</v>
      </c>
      <c r="H620" s="349" t="s">
        <v>4419</v>
      </c>
      <c r="I620" s="347" t="s">
        <v>4420</v>
      </c>
      <c r="J620" s="349" t="s">
        <v>4931</v>
      </c>
      <c r="K620" s="1245" t="s">
        <v>1175</v>
      </c>
      <c r="L620" s="1246" t="s">
        <v>4933</v>
      </c>
      <c r="M620" s="349" t="str">
        <f>VLOOKUP(L620,CódigosRetorno!$A$1:$B$1694,2,FALSE)</f>
        <v>El dato ingresado como atributo @listAgencyName es incorrecto.</v>
      </c>
      <c r="N620" s="348" t="s">
        <v>475</v>
      </c>
      <c r="O620" s="360" t="s">
        <v>185</v>
      </c>
      <c r="P620" s="1357"/>
    </row>
    <row r="621" spans="1:16" ht="48" x14ac:dyDescent="0.25">
      <c r="A621" s="1357"/>
      <c r="B621" s="1542"/>
      <c r="C621" s="1544"/>
      <c r="D621" s="1545"/>
      <c r="E621" s="1545"/>
      <c r="F621" s="1691"/>
      <c r="G621" s="360" t="s">
        <v>4579</v>
      </c>
      <c r="H621" s="359" t="s">
        <v>4424</v>
      </c>
      <c r="I621" s="347" t="s">
        <v>4420</v>
      </c>
      <c r="J621" s="1243" t="s">
        <v>5002</v>
      </c>
      <c r="K621" s="1245" t="s">
        <v>1175</v>
      </c>
      <c r="L621" s="1246" t="s">
        <v>4935</v>
      </c>
      <c r="M621" s="1243" t="str">
        <f>VLOOKUP(L621,CódigosRetorno!$A$1:$B$1694,2,FALSE)</f>
        <v>El dato ingresado como atributo @listURI es incorrecto.</v>
      </c>
      <c r="N621" s="1241" t="s">
        <v>475</v>
      </c>
      <c r="O621" s="1247" t="s">
        <v>185</v>
      </c>
      <c r="P621" s="1357"/>
    </row>
    <row r="622" spans="1:16" ht="24" x14ac:dyDescent="0.25">
      <c r="A622" s="1357"/>
      <c r="B622" s="1542"/>
      <c r="C622" s="1544"/>
      <c r="D622" s="1545"/>
      <c r="E622" s="1545"/>
      <c r="F622" s="1691" t="s">
        <v>5094</v>
      </c>
      <c r="G622" s="1691"/>
      <c r="H622" s="1544" t="s">
        <v>4814</v>
      </c>
      <c r="I622" s="1542">
        <v>1</v>
      </c>
      <c r="J622" s="1279" t="s">
        <v>6561</v>
      </c>
      <c r="K622" s="1245" t="s">
        <v>201</v>
      </c>
      <c r="L622" s="1246" t="s">
        <v>4315</v>
      </c>
      <c r="M622" s="349" t="str">
        <f>VLOOKUP(L622,CódigosRetorno!$A$1:$B$1749,2,FALSE)</f>
        <v>El XML no contiene tag o no existe información del valor del concepto por linea.</v>
      </c>
      <c r="N622" s="348" t="s">
        <v>475</v>
      </c>
      <c r="O622" s="1247" t="s">
        <v>185</v>
      </c>
      <c r="P622" s="1357"/>
    </row>
    <row r="623" spans="1:16" ht="48" x14ac:dyDescent="0.25">
      <c r="A623" s="1357"/>
      <c r="B623" s="1542"/>
      <c r="C623" s="1544"/>
      <c r="D623" s="1545"/>
      <c r="E623" s="1545"/>
      <c r="F623" s="1691"/>
      <c r="G623" s="1691"/>
      <c r="H623" s="1544"/>
      <c r="I623" s="1542"/>
      <c r="J623" s="553" t="s">
        <v>6136</v>
      </c>
      <c r="K623" s="348" t="s">
        <v>1175</v>
      </c>
      <c r="L623" s="358" t="s">
        <v>5315</v>
      </c>
      <c r="M623" s="349" t="str">
        <f>VLOOKUP(L623,CódigosRetorno!$A$1:$B$1749,2,FALSE)</f>
        <v>El dato ingresado como valor del concepto de la linea no cumple con el formato establecido.</v>
      </c>
      <c r="N623" s="348" t="s">
        <v>475</v>
      </c>
      <c r="O623" s="1247" t="s">
        <v>185</v>
      </c>
      <c r="P623" s="1357"/>
    </row>
    <row r="624" spans="1:16" ht="48" x14ac:dyDescent="0.25">
      <c r="A624" s="1357"/>
      <c r="B624" s="1542"/>
      <c r="C624" s="1544"/>
      <c r="D624" s="1545"/>
      <c r="E624" s="1545"/>
      <c r="F624" s="1691"/>
      <c r="G624" s="1691"/>
      <c r="H624" s="1544"/>
      <c r="I624" s="1542"/>
      <c r="J624" s="553" t="s">
        <v>6137</v>
      </c>
      <c r="K624" s="348" t="s">
        <v>1175</v>
      </c>
      <c r="L624" s="358" t="s">
        <v>5315</v>
      </c>
      <c r="M624" s="349" t="str">
        <f>VLOOKUP(L624,CódigosRetorno!$A$1:$B$1749,2,FALSE)</f>
        <v>El dato ingresado como valor del concepto de la linea no cumple con el formato establecido.</v>
      </c>
      <c r="N624" s="348" t="s">
        <v>475</v>
      </c>
      <c r="O624" s="360" t="s">
        <v>185</v>
      </c>
      <c r="P624" s="1357"/>
    </row>
    <row r="625" spans="1:16" ht="36" x14ac:dyDescent="0.25">
      <c r="A625" s="1357"/>
      <c r="B625" s="1542">
        <v>82</v>
      </c>
      <c r="C625" s="1544" t="s">
        <v>4815</v>
      </c>
      <c r="D625" s="1545" t="s">
        <v>15</v>
      </c>
      <c r="E625" s="1545" t="s">
        <v>9</v>
      </c>
      <c r="F625" s="358" t="s">
        <v>5</v>
      </c>
      <c r="G625" s="347"/>
      <c r="H625" s="349" t="s">
        <v>4712</v>
      </c>
      <c r="I625" s="347">
        <v>1</v>
      </c>
      <c r="J625" s="1257" t="s">
        <v>5837</v>
      </c>
      <c r="K625" s="348" t="s">
        <v>1175</v>
      </c>
      <c r="L625" s="358" t="s">
        <v>4383</v>
      </c>
      <c r="M625" s="349" t="str">
        <f>VLOOKUP(L625,CódigosRetorno!$A$1:$B$1749,2,FALSE)</f>
        <v>No existe información en el nombre del concepto.</v>
      </c>
      <c r="N625" s="348" t="s">
        <v>475</v>
      </c>
      <c r="O625" s="360" t="s">
        <v>185</v>
      </c>
      <c r="P625" s="1357"/>
    </row>
    <row r="626" spans="1:16" ht="36" x14ac:dyDescent="0.25">
      <c r="A626" s="1357"/>
      <c r="B626" s="1542"/>
      <c r="C626" s="1544"/>
      <c r="D626" s="1545"/>
      <c r="E626" s="1545"/>
      <c r="F626" s="1691" t="s">
        <v>44</v>
      </c>
      <c r="G626" s="1545" t="s">
        <v>4576</v>
      </c>
      <c r="H626" s="1543" t="s">
        <v>4713</v>
      </c>
      <c r="I626" s="1542">
        <v>1</v>
      </c>
      <c r="J626" s="349" t="s">
        <v>5461</v>
      </c>
      <c r="K626" s="348" t="s">
        <v>1175</v>
      </c>
      <c r="L626" s="358" t="s">
        <v>5293</v>
      </c>
      <c r="M626" s="349" t="str">
        <f>VLOOKUP(L626,CódigosRetorno!$A$1:$B$1773,2,FALSE)</f>
        <v>El dato ingresado como codigo de identificación de concepto tributario no es valido (catalogo nro 55)</v>
      </c>
      <c r="N626" s="348" t="s">
        <v>475</v>
      </c>
      <c r="O626" s="1242" t="s">
        <v>5675</v>
      </c>
      <c r="P626" s="1357"/>
    </row>
    <row r="627" spans="1:16" ht="24" x14ac:dyDescent="0.25">
      <c r="A627" s="1357"/>
      <c r="B627" s="1542"/>
      <c r="C627" s="1544"/>
      <c r="D627" s="1545"/>
      <c r="E627" s="1545"/>
      <c r="F627" s="1691"/>
      <c r="G627" s="1545"/>
      <c r="H627" s="1543"/>
      <c r="I627" s="1542"/>
      <c r="J627" s="480" t="s">
        <v>5727</v>
      </c>
      <c r="K627" s="358" t="s">
        <v>201</v>
      </c>
      <c r="L627" s="356" t="s">
        <v>5414</v>
      </c>
      <c r="M627" s="349" t="str">
        <f>VLOOKUP(L627,CódigosRetorno!$A$1:$B$1749,2,FALSE)</f>
        <v>El XML no contiene el tag de Regalía Petrolera: Periodo de pago - Fecha de inicio</v>
      </c>
      <c r="N627" s="348" t="s">
        <v>475</v>
      </c>
      <c r="O627" s="360" t="s">
        <v>185</v>
      </c>
      <c r="P627" s="1357"/>
    </row>
    <row r="628" spans="1:16" ht="24" x14ac:dyDescent="0.25">
      <c r="A628" s="1357"/>
      <c r="B628" s="1542"/>
      <c r="C628" s="1544"/>
      <c r="D628" s="1545"/>
      <c r="E628" s="1545"/>
      <c r="F628" s="1691"/>
      <c r="G628" s="347" t="s">
        <v>4578</v>
      </c>
      <c r="H628" s="349" t="s">
        <v>4422</v>
      </c>
      <c r="I628" s="347" t="s">
        <v>4420</v>
      </c>
      <c r="J628" s="349" t="s">
        <v>5001</v>
      </c>
      <c r="K628" s="1241" t="s">
        <v>1175</v>
      </c>
      <c r="L628" s="1245" t="s">
        <v>4934</v>
      </c>
      <c r="M628" s="349" t="str">
        <f>VLOOKUP(L628,CódigosRetorno!$A$1:$B$1694,2,FALSE)</f>
        <v>El dato ingresado como atributo @listName es incorrecto.</v>
      </c>
      <c r="N628" s="348" t="s">
        <v>475</v>
      </c>
      <c r="O628" s="360" t="s">
        <v>185</v>
      </c>
      <c r="P628" s="1357"/>
    </row>
    <row r="629" spans="1:16" ht="24" x14ac:dyDescent="0.25">
      <c r="A629" s="1357"/>
      <c r="B629" s="1542"/>
      <c r="C629" s="1544"/>
      <c r="D629" s="1545"/>
      <c r="E629" s="1545"/>
      <c r="F629" s="1691"/>
      <c r="G629" s="347" t="s">
        <v>4418</v>
      </c>
      <c r="H629" s="349" t="s">
        <v>4419</v>
      </c>
      <c r="I629" s="347" t="s">
        <v>4420</v>
      </c>
      <c r="J629" s="349" t="s">
        <v>4931</v>
      </c>
      <c r="K629" s="358" t="s">
        <v>1175</v>
      </c>
      <c r="L629" s="356" t="s">
        <v>4933</v>
      </c>
      <c r="M629" s="349" t="str">
        <f>VLOOKUP(L629,CódigosRetorno!$A$1:$B$1694,2,FALSE)</f>
        <v>El dato ingresado como atributo @listAgencyName es incorrecto.</v>
      </c>
      <c r="N629" s="348" t="s">
        <v>475</v>
      </c>
      <c r="O629" s="360" t="s">
        <v>185</v>
      </c>
      <c r="P629" s="1357"/>
    </row>
    <row r="630" spans="1:16" ht="48" x14ac:dyDescent="0.25">
      <c r="A630" s="1357"/>
      <c r="B630" s="1542"/>
      <c r="C630" s="1544"/>
      <c r="D630" s="1545"/>
      <c r="E630" s="1545"/>
      <c r="F630" s="1691"/>
      <c r="G630" s="360" t="s">
        <v>4579</v>
      </c>
      <c r="H630" s="359" t="s">
        <v>4424</v>
      </c>
      <c r="I630" s="347" t="s">
        <v>4420</v>
      </c>
      <c r="J630" s="349" t="s">
        <v>5002</v>
      </c>
      <c r="K630" s="1245" t="s">
        <v>1175</v>
      </c>
      <c r="L630" s="1246" t="s">
        <v>4935</v>
      </c>
      <c r="M630" s="349" t="str">
        <f>VLOOKUP(L630,CódigosRetorno!$A$1:$B$1694,2,FALSE)</f>
        <v>El dato ingresado como atributo @listURI es incorrecto.</v>
      </c>
      <c r="N630" s="348" t="s">
        <v>475</v>
      </c>
      <c r="O630" s="360" t="s">
        <v>185</v>
      </c>
      <c r="P630" s="1357"/>
    </row>
    <row r="631" spans="1:16" ht="36" x14ac:dyDescent="0.25">
      <c r="A631" s="1357"/>
      <c r="B631" s="1542"/>
      <c r="C631" s="1544"/>
      <c r="D631" s="1545"/>
      <c r="E631" s="1545"/>
      <c r="F631" s="358" t="s">
        <v>148</v>
      </c>
      <c r="G631" s="358" t="s">
        <v>25</v>
      </c>
      <c r="H631" s="349" t="s">
        <v>4802</v>
      </c>
      <c r="I631" s="347">
        <v>1</v>
      </c>
      <c r="J631" s="349" t="s">
        <v>5091</v>
      </c>
      <c r="K631" s="348" t="s">
        <v>201</v>
      </c>
      <c r="L631" s="358" t="s">
        <v>4316</v>
      </c>
      <c r="M631" s="349" t="str">
        <f>VLOOKUP(L631,CódigosRetorno!$A$1:$B$1749,2,FALSE)</f>
        <v>El XML no contiene tag de la fecha del concepto por linea.</v>
      </c>
      <c r="N631" s="348" t="s">
        <v>475</v>
      </c>
      <c r="O631" s="360" t="s">
        <v>185</v>
      </c>
      <c r="P631" s="1357"/>
    </row>
    <row r="632" spans="1:16" ht="36" x14ac:dyDescent="0.25">
      <c r="A632" s="1357"/>
      <c r="B632" s="1542">
        <f>B625+1</f>
        <v>83</v>
      </c>
      <c r="C632" s="1544" t="s">
        <v>4816</v>
      </c>
      <c r="D632" s="1545" t="s">
        <v>15</v>
      </c>
      <c r="E632" s="1545" t="s">
        <v>9</v>
      </c>
      <c r="F632" s="358" t="s">
        <v>5</v>
      </c>
      <c r="G632" s="347"/>
      <c r="H632" s="349" t="s">
        <v>4712</v>
      </c>
      <c r="I632" s="347">
        <v>1</v>
      </c>
      <c r="J632" s="866" t="s">
        <v>5837</v>
      </c>
      <c r="K632" s="348" t="s">
        <v>1175</v>
      </c>
      <c r="L632" s="358" t="s">
        <v>4383</v>
      </c>
      <c r="M632" s="349" t="str">
        <f>VLOOKUP(L632,CódigosRetorno!$A$1:$B$1749,2,FALSE)</f>
        <v>No existe información en el nombre del concepto.</v>
      </c>
      <c r="N632" s="348" t="s">
        <v>475</v>
      </c>
      <c r="O632" s="360" t="s">
        <v>185</v>
      </c>
      <c r="P632" s="1357"/>
    </row>
    <row r="633" spans="1:16" ht="36" x14ac:dyDescent="0.25">
      <c r="A633" s="1357"/>
      <c r="B633" s="1542"/>
      <c r="C633" s="1544"/>
      <c r="D633" s="1545"/>
      <c r="E633" s="1545"/>
      <c r="F633" s="1691" t="s">
        <v>44</v>
      </c>
      <c r="G633" s="1545" t="s">
        <v>4576</v>
      </c>
      <c r="H633" s="1543" t="s">
        <v>4713</v>
      </c>
      <c r="I633" s="1542">
        <v>1</v>
      </c>
      <c r="J633" s="349" t="s">
        <v>5461</v>
      </c>
      <c r="K633" s="348" t="s">
        <v>1175</v>
      </c>
      <c r="L633" s="358" t="s">
        <v>5293</v>
      </c>
      <c r="M633" s="349" t="str">
        <f>VLOOKUP(L633,CódigosRetorno!$A$1:$B$1773,2,FALSE)</f>
        <v>El dato ingresado como codigo de identificación de concepto tributario no es valido (catalogo nro 55)</v>
      </c>
      <c r="N633" s="348" t="s">
        <v>475</v>
      </c>
      <c r="O633" s="451" t="s">
        <v>5675</v>
      </c>
      <c r="P633" s="1357"/>
    </row>
    <row r="634" spans="1:16" ht="24" x14ac:dyDescent="0.25">
      <c r="A634" s="1357"/>
      <c r="B634" s="1542"/>
      <c r="C634" s="1544"/>
      <c r="D634" s="1545"/>
      <c r="E634" s="1545"/>
      <c r="F634" s="1691"/>
      <c r="G634" s="1545"/>
      <c r="H634" s="1543"/>
      <c r="I634" s="1542"/>
      <c r="J634" s="480" t="s">
        <v>5728</v>
      </c>
      <c r="K634" s="358" t="s">
        <v>201</v>
      </c>
      <c r="L634" s="356" t="s">
        <v>5415</v>
      </c>
      <c r="M634" s="349" t="str">
        <f>VLOOKUP(L634,CódigosRetorno!$A$1:$B$1749,2,FALSE)</f>
        <v>El XML no contiene el tag de Regalía Petrolera: Periodo de pago - Fecha de fin</v>
      </c>
      <c r="N634" s="348" t="s">
        <v>475</v>
      </c>
      <c r="O634" s="360" t="s">
        <v>185</v>
      </c>
      <c r="P634" s="1357"/>
    </row>
    <row r="635" spans="1:16" ht="24" x14ac:dyDescent="0.25">
      <c r="A635" s="1357"/>
      <c r="B635" s="1542"/>
      <c r="C635" s="1544"/>
      <c r="D635" s="1545"/>
      <c r="E635" s="1545"/>
      <c r="F635" s="1691"/>
      <c r="G635" s="347" t="s">
        <v>4578</v>
      </c>
      <c r="H635" s="349" t="s">
        <v>4422</v>
      </c>
      <c r="I635" s="347" t="s">
        <v>4420</v>
      </c>
      <c r="J635" s="349" t="s">
        <v>5001</v>
      </c>
      <c r="K635" s="348" t="s">
        <v>1175</v>
      </c>
      <c r="L635" s="358" t="s">
        <v>4934</v>
      </c>
      <c r="M635" s="349" t="str">
        <f>VLOOKUP(L635,CódigosRetorno!$A$1:$B$1694,2,FALSE)</f>
        <v>El dato ingresado como atributo @listName es incorrecto.</v>
      </c>
      <c r="N635" s="348" t="s">
        <v>475</v>
      </c>
      <c r="O635" s="360" t="s">
        <v>185</v>
      </c>
      <c r="P635" s="1357"/>
    </row>
    <row r="636" spans="1:16" ht="24" x14ac:dyDescent="0.25">
      <c r="A636" s="1357"/>
      <c r="B636" s="1542"/>
      <c r="C636" s="1544"/>
      <c r="D636" s="1545"/>
      <c r="E636" s="1545"/>
      <c r="F636" s="1691"/>
      <c r="G636" s="347" t="s">
        <v>4418</v>
      </c>
      <c r="H636" s="349" t="s">
        <v>4419</v>
      </c>
      <c r="I636" s="347" t="s">
        <v>4420</v>
      </c>
      <c r="J636" s="349" t="s">
        <v>4931</v>
      </c>
      <c r="K636" s="358" t="s">
        <v>1175</v>
      </c>
      <c r="L636" s="356" t="s">
        <v>4933</v>
      </c>
      <c r="M636" s="349" t="str">
        <f>VLOOKUP(L636,CódigosRetorno!$A$1:$B$1694,2,FALSE)</f>
        <v>El dato ingresado como atributo @listAgencyName es incorrecto.</v>
      </c>
      <c r="N636" s="348" t="s">
        <v>475</v>
      </c>
      <c r="O636" s="360" t="s">
        <v>185</v>
      </c>
      <c r="P636" s="1357"/>
    </row>
    <row r="637" spans="1:16" ht="48" x14ac:dyDescent="0.25">
      <c r="A637" s="1357"/>
      <c r="B637" s="1542"/>
      <c r="C637" s="1544"/>
      <c r="D637" s="1545"/>
      <c r="E637" s="1545"/>
      <c r="F637" s="1691"/>
      <c r="G637" s="360" t="s">
        <v>4579</v>
      </c>
      <c r="H637" s="359" t="s">
        <v>4424</v>
      </c>
      <c r="I637" s="347" t="s">
        <v>4420</v>
      </c>
      <c r="J637" s="349" t="s">
        <v>5002</v>
      </c>
      <c r="K637" s="358" t="s">
        <v>1175</v>
      </c>
      <c r="L637" s="356" t="s">
        <v>4935</v>
      </c>
      <c r="M637" s="349" t="str">
        <f>VLOOKUP(L637,CódigosRetorno!$A$1:$B$1694,2,FALSE)</f>
        <v>El dato ingresado como atributo @listURI es incorrecto.</v>
      </c>
      <c r="N637" s="348" t="s">
        <v>475</v>
      </c>
      <c r="O637" s="360" t="s">
        <v>185</v>
      </c>
      <c r="P637" s="1357"/>
    </row>
    <row r="638" spans="1:16" ht="36" x14ac:dyDescent="0.25">
      <c r="A638" s="1357"/>
      <c r="B638" s="1542"/>
      <c r="C638" s="1544"/>
      <c r="D638" s="1545"/>
      <c r="E638" s="1545"/>
      <c r="F638" s="358" t="s">
        <v>148</v>
      </c>
      <c r="G638" s="358" t="s">
        <v>25</v>
      </c>
      <c r="H638" s="349" t="s">
        <v>4817</v>
      </c>
      <c r="I638" s="347"/>
      <c r="J638" s="349" t="s">
        <v>5092</v>
      </c>
      <c r="K638" s="1245" t="s">
        <v>201</v>
      </c>
      <c r="L638" s="358" t="s">
        <v>4316</v>
      </c>
      <c r="M638" s="349" t="str">
        <f>VLOOKUP(L638,CódigosRetorno!$A$1:$B$1749,2,FALSE)</f>
        <v>El XML no contiene tag de la fecha del concepto por linea.</v>
      </c>
      <c r="N638" s="348" t="s">
        <v>475</v>
      </c>
      <c r="O638" s="360" t="s">
        <v>185</v>
      </c>
      <c r="P638" s="1357"/>
    </row>
    <row r="639" spans="1:16" ht="24" x14ac:dyDescent="0.25">
      <c r="A639" s="1357"/>
      <c r="B639" s="347">
        <f>B632+1</f>
        <v>84</v>
      </c>
      <c r="C639" s="349" t="s">
        <v>4818</v>
      </c>
      <c r="D639" s="348" t="s">
        <v>3</v>
      </c>
      <c r="E639" s="348" t="s">
        <v>9</v>
      </c>
      <c r="F639" s="347" t="s">
        <v>148</v>
      </c>
      <c r="G639" s="358" t="s">
        <v>25</v>
      </c>
      <c r="H639" s="349" t="s">
        <v>3705</v>
      </c>
      <c r="I639" s="347">
        <v>1</v>
      </c>
      <c r="J639" s="1243" t="s">
        <v>5729</v>
      </c>
      <c r="K639" s="1245" t="s">
        <v>201</v>
      </c>
      <c r="L639" s="1246" t="s">
        <v>5418</v>
      </c>
      <c r="M639" s="349" t="str">
        <f>VLOOKUP(L639,CódigosRetorno!$A$1:$B$1749,2,FALSE)</f>
        <v>El XML no contiene el tag de Regalía Petrolera: Fecha de Pago</v>
      </c>
      <c r="N639" s="348" t="s">
        <v>475</v>
      </c>
      <c r="O639" s="360" t="s">
        <v>185</v>
      </c>
      <c r="P639" s="1357"/>
    </row>
    <row r="640" spans="1:16" s="532" customFormat="1" x14ac:dyDescent="0.25">
      <c r="A640" s="1357"/>
      <c r="B640" s="277" t="s">
        <v>4783</v>
      </c>
      <c r="C640" s="268"/>
      <c r="D640" s="274"/>
      <c r="E640" s="274"/>
      <c r="F640" s="275"/>
      <c r="G640" s="276"/>
      <c r="H640" s="268"/>
      <c r="I640" s="276"/>
      <c r="J640" s="1250"/>
      <c r="K640" s="1252" t="s">
        <v>185</v>
      </c>
      <c r="L640" s="1254" t="s">
        <v>185</v>
      </c>
      <c r="M640" s="1250" t="s">
        <v>185</v>
      </c>
      <c r="N640" s="1255" t="s">
        <v>185</v>
      </c>
      <c r="O640" s="1256" t="s">
        <v>185</v>
      </c>
      <c r="P640" s="1357"/>
    </row>
    <row r="641" spans="1:16" s="532" customFormat="1" ht="36" x14ac:dyDescent="0.25">
      <c r="A641" s="1357"/>
      <c r="B641" s="1542" t="s">
        <v>6488</v>
      </c>
      <c r="C641" s="1544" t="s">
        <v>4784</v>
      </c>
      <c r="D641" s="1545" t="s">
        <v>15</v>
      </c>
      <c r="E641" s="1545" t="s">
        <v>9</v>
      </c>
      <c r="F641" s="560" t="s">
        <v>5</v>
      </c>
      <c r="G641" s="554"/>
      <c r="H641" s="553" t="s">
        <v>4712</v>
      </c>
      <c r="I641" s="554">
        <v>1</v>
      </c>
      <c r="J641" s="1257" t="s">
        <v>5837</v>
      </c>
      <c r="K641" s="1241" t="s">
        <v>1175</v>
      </c>
      <c r="L641" s="1245" t="s">
        <v>4383</v>
      </c>
      <c r="M641" s="553" t="str">
        <f>VLOOKUP(L641,CódigosRetorno!$A$1:$B$1749,2,FALSE)</f>
        <v>No existe información en el nombre del concepto.</v>
      </c>
      <c r="N641" s="552" t="s">
        <v>475</v>
      </c>
      <c r="O641" s="561" t="s">
        <v>185</v>
      </c>
      <c r="P641" s="1357"/>
    </row>
    <row r="642" spans="1:16" s="532" customFormat="1" ht="36" x14ac:dyDescent="0.25">
      <c r="A642" s="1357"/>
      <c r="B642" s="1542"/>
      <c r="C642" s="1544"/>
      <c r="D642" s="1545"/>
      <c r="E642" s="1545"/>
      <c r="F642" s="1691" t="s">
        <v>44</v>
      </c>
      <c r="G642" s="1545" t="s">
        <v>4576</v>
      </c>
      <c r="H642" s="1543" t="s">
        <v>4713</v>
      </c>
      <c r="I642" s="1542">
        <v>1</v>
      </c>
      <c r="J642" s="553" t="s">
        <v>5461</v>
      </c>
      <c r="K642" s="552" t="s">
        <v>1175</v>
      </c>
      <c r="L642" s="560" t="s">
        <v>5293</v>
      </c>
      <c r="M642" s="553" t="str">
        <f>VLOOKUP(L642,CódigosRetorno!$A$1:$B$1773,2,FALSE)</f>
        <v>El dato ingresado como codigo de identificación de concepto tributario no es valido (catalogo nro 55)</v>
      </c>
      <c r="N642" s="552" t="s">
        <v>475</v>
      </c>
      <c r="O642" s="1242" t="s">
        <v>5675</v>
      </c>
      <c r="P642" s="1357"/>
    </row>
    <row r="643" spans="1:16" s="532" customFormat="1" ht="24" x14ac:dyDescent="0.25">
      <c r="A643" s="1357"/>
      <c r="B643" s="1542"/>
      <c r="C643" s="1544"/>
      <c r="D643" s="1545"/>
      <c r="E643" s="1545"/>
      <c r="F643" s="1691"/>
      <c r="G643" s="1545"/>
      <c r="H643" s="1543"/>
      <c r="I643" s="1542"/>
      <c r="J643" s="1257" t="s">
        <v>6016</v>
      </c>
      <c r="K643" s="1241" t="s">
        <v>201</v>
      </c>
      <c r="L643" s="1245" t="s">
        <v>5350</v>
      </c>
      <c r="M643" s="553" t="str">
        <f>VLOOKUP(L643,CódigosRetorno!$A$1:$B$1749,2,FALSE)</f>
        <v>El XML no contiene el tag de Proveedores Estado: Número de Expediente</v>
      </c>
      <c r="N643" s="552" t="s">
        <v>475</v>
      </c>
      <c r="O643" s="1242" t="s">
        <v>5675</v>
      </c>
      <c r="P643" s="1357"/>
    </row>
    <row r="644" spans="1:16" s="532" customFormat="1" ht="24" x14ac:dyDescent="0.25">
      <c r="A644" s="1357"/>
      <c r="B644" s="1542"/>
      <c r="C644" s="1544"/>
      <c r="D644" s="1545"/>
      <c r="E644" s="1545"/>
      <c r="F644" s="1691"/>
      <c r="G644" s="1545"/>
      <c r="H644" s="1543"/>
      <c r="I644" s="1542"/>
      <c r="J644" s="1257" t="s">
        <v>6015</v>
      </c>
      <c r="K644" s="1241" t="s">
        <v>201</v>
      </c>
      <c r="L644" s="1245" t="s">
        <v>5351</v>
      </c>
      <c r="M644" s="553" t="str">
        <f>VLOOKUP(L644,CódigosRetorno!$A$1:$B$1749,2,FALSE)</f>
        <v>El XML no contiene el tag de Proveedores Estado: Código de Unidad Ejecutora</v>
      </c>
      <c r="N644" s="552" t="s">
        <v>475</v>
      </c>
      <c r="O644" s="561" t="s">
        <v>185</v>
      </c>
      <c r="P644" s="1357"/>
    </row>
    <row r="645" spans="1:16" s="532" customFormat="1" ht="24" x14ac:dyDescent="0.25">
      <c r="A645" s="1357"/>
      <c r="B645" s="1542"/>
      <c r="C645" s="1544"/>
      <c r="D645" s="1545"/>
      <c r="E645" s="1545"/>
      <c r="F645" s="1691"/>
      <c r="G645" s="1545"/>
      <c r="H645" s="1543"/>
      <c r="I645" s="1542"/>
      <c r="J645" s="1257" t="s">
        <v>6014</v>
      </c>
      <c r="K645" s="1241" t="s">
        <v>201</v>
      </c>
      <c r="L645" s="560" t="s">
        <v>5352</v>
      </c>
      <c r="M645" s="553" t="str">
        <f>VLOOKUP(L645,CódigosRetorno!$A$1:$B$1749,2,FALSE)</f>
        <v>El XML no contiene el tag de Proveedores Estado: N° de Proceso de Selección</v>
      </c>
      <c r="N645" s="552" t="s">
        <v>475</v>
      </c>
      <c r="O645" s="561" t="s">
        <v>185</v>
      </c>
      <c r="P645" s="1357"/>
    </row>
    <row r="646" spans="1:16" s="532" customFormat="1" ht="24" x14ac:dyDescent="0.25">
      <c r="A646" s="1357"/>
      <c r="B646" s="1542"/>
      <c r="C646" s="1544"/>
      <c r="D646" s="1545"/>
      <c r="E646" s="1545"/>
      <c r="F646" s="1691"/>
      <c r="G646" s="1545"/>
      <c r="H646" s="1543"/>
      <c r="I646" s="1542"/>
      <c r="J646" s="1257" t="s">
        <v>6013</v>
      </c>
      <c r="K646" s="1241" t="s">
        <v>201</v>
      </c>
      <c r="L646" s="1245" t="s">
        <v>5353</v>
      </c>
      <c r="M646" s="553" t="str">
        <f>VLOOKUP(L646,CódigosRetorno!$A$1:$B$1749,2,FALSE)</f>
        <v>El XML no contiene el tag de Proveedores Estado: N° de Contrato</v>
      </c>
      <c r="N646" s="552" t="s">
        <v>475</v>
      </c>
      <c r="O646" s="561" t="s">
        <v>185</v>
      </c>
      <c r="P646" s="1357"/>
    </row>
    <row r="647" spans="1:16" s="532" customFormat="1" ht="24" x14ac:dyDescent="0.25">
      <c r="A647" s="1357"/>
      <c r="B647" s="1542"/>
      <c r="C647" s="1544"/>
      <c r="D647" s="1545"/>
      <c r="E647" s="1545"/>
      <c r="F647" s="1691"/>
      <c r="G647" s="554" t="s">
        <v>4578</v>
      </c>
      <c r="H647" s="553" t="s">
        <v>4422</v>
      </c>
      <c r="I647" s="554" t="s">
        <v>4420</v>
      </c>
      <c r="J647" s="1243" t="s">
        <v>5001</v>
      </c>
      <c r="K647" s="1241" t="s">
        <v>1175</v>
      </c>
      <c r="L647" s="1245" t="s">
        <v>4934</v>
      </c>
      <c r="M647" s="1243" t="str">
        <f>VLOOKUP(L647,CódigosRetorno!$A$1:$B$1749,2,FALSE)</f>
        <v>El dato ingresado como atributo @listName es incorrecto.</v>
      </c>
      <c r="N647" s="1241" t="s">
        <v>475</v>
      </c>
      <c r="O647" s="1247" t="s">
        <v>185</v>
      </c>
      <c r="P647" s="1357"/>
    </row>
    <row r="648" spans="1:16" s="532" customFormat="1" ht="24" x14ac:dyDescent="0.25">
      <c r="A648" s="1357"/>
      <c r="B648" s="1542"/>
      <c r="C648" s="1544"/>
      <c r="D648" s="1545"/>
      <c r="E648" s="1545"/>
      <c r="F648" s="1691"/>
      <c r="G648" s="554" t="s">
        <v>4418</v>
      </c>
      <c r="H648" s="553" t="s">
        <v>4419</v>
      </c>
      <c r="I648" s="554" t="s">
        <v>4420</v>
      </c>
      <c r="J648" s="1243" t="s">
        <v>4931</v>
      </c>
      <c r="K648" s="1245" t="s">
        <v>1175</v>
      </c>
      <c r="L648" s="1246" t="s">
        <v>4933</v>
      </c>
      <c r="M648" s="553" t="str">
        <f>VLOOKUP(L648,CódigosRetorno!$A$1:$B$1749,2,FALSE)</f>
        <v>El dato ingresado como atributo @listAgencyName es incorrecto.</v>
      </c>
      <c r="N648" s="552" t="s">
        <v>475</v>
      </c>
      <c r="O648" s="561" t="s">
        <v>185</v>
      </c>
      <c r="P648" s="1357"/>
    </row>
    <row r="649" spans="1:16" s="532" customFormat="1" ht="48" x14ac:dyDescent="0.25">
      <c r="A649" s="1357"/>
      <c r="B649" s="1542"/>
      <c r="C649" s="1544"/>
      <c r="D649" s="1545"/>
      <c r="E649" s="1545"/>
      <c r="F649" s="1691"/>
      <c r="G649" s="561" t="s">
        <v>4579</v>
      </c>
      <c r="H649" s="562" t="s">
        <v>4424</v>
      </c>
      <c r="I649" s="554" t="s">
        <v>4420</v>
      </c>
      <c r="J649" s="553" t="s">
        <v>5002</v>
      </c>
      <c r="K649" s="1245" t="s">
        <v>1175</v>
      </c>
      <c r="L649" s="1246" t="s">
        <v>4935</v>
      </c>
      <c r="M649" s="553" t="str">
        <f>VLOOKUP(L649,CódigosRetorno!$A$1:$B$1749,2,FALSE)</f>
        <v>El dato ingresado como atributo @listURI es incorrecto.</v>
      </c>
      <c r="N649" s="552" t="s">
        <v>475</v>
      </c>
      <c r="O649" s="1247" t="s">
        <v>185</v>
      </c>
      <c r="P649" s="1357"/>
    </row>
    <row r="650" spans="1:16" s="532" customFormat="1" ht="24" x14ac:dyDescent="0.25">
      <c r="A650" s="1357"/>
      <c r="B650" s="1542"/>
      <c r="C650" s="1544"/>
      <c r="D650" s="1545"/>
      <c r="E650" s="1545"/>
      <c r="F650" s="1691" t="s">
        <v>4785</v>
      </c>
      <c r="G650" s="1691"/>
      <c r="H650" s="1544" t="s">
        <v>4786</v>
      </c>
      <c r="I650" s="1542">
        <v>1</v>
      </c>
      <c r="J650" s="1279" t="s">
        <v>6558</v>
      </c>
      <c r="K650" s="1261" t="s">
        <v>201</v>
      </c>
      <c r="L650" s="560" t="s">
        <v>4315</v>
      </c>
      <c r="M650" s="553" t="str">
        <f>VLOOKUP(L650,CódigosRetorno!$A$1:$B$1749,2,FALSE)</f>
        <v>El XML no contiene tag o no existe información del valor del concepto por linea.</v>
      </c>
      <c r="N650" s="552" t="s">
        <v>475</v>
      </c>
      <c r="O650" s="1247" t="s">
        <v>185</v>
      </c>
      <c r="P650" s="1357"/>
    </row>
    <row r="651" spans="1:16" s="532" customFormat="1" ht="48" x14ac:dyDescent="0.25">
      <c r="A651" s="1357"/>
      <c r="B651" s="1542"/>
      <c r="C651" s="1544"/>
      <c r="D651" s="1545"/>
      <c r="E651" s="1545"/>
      <c r="F651" s="1691"/>
      <c r="G651" s="1691"/>
      <c r="H651" s="1544"/>
      <c r="I651" s="1542"/>
      <c r="J651" s="1243" t="s">
        <v>6117</v>
      </c>
      <c r="K651" s="552" t="s">
        <v>1175</v>
      </c>
      <c r="L651" s="560" t="s">
        <v>5315</v>
      </c>
      <c r="M651" s="553" t="str">
        <f>VLOOKUP(L651,CódigosRetorno!$A$1:$B$1749,2,FALSE)</f>
        <v>El dato ingresado como valor del concepto de la linea no cumple con el formato establecido.</v>
      </c>
      <c r="N651" s="552" t="s">
        <v>475</v>
      </c>
      <c r="O651" s="561" t="s">
        <v>185</v>
      </c>
      <c r="P651" s="1357"/>
    </row>
    <row r="652" spans="1:16" s="532" customFormat="1" ht="48" x14ac:dyDescent="0.25">
      <c r="A652" s="1357"/>
      <c r="B652" s="1542"/>
      <c r="C652" s="1544"/>
      <c r="D652" s="1545"/>
      <c r="E652" s="1545"/>
      <c r="F652" s="1691"/>
      <c r="G652" s="1691"/>
      <c r="H652" s="1544"/>
      <c r="I652" s="1542"/>
      <c r="J652" s="1243" t="s">
        <v>6118</v>
      </c>
      <c r="K652" s="552" t="s">
        <v>1175</v>
      </c>
      <c r="L652" s="560" t="s">
        <v>5315</v>
      </c>
      <c r="M652" s="553" t="str">
        <f>VLOOKUP(L652,CódigosRetorno!$A$1:$B$1749,2,FALSE)</f>
        <v>El dato ingresado como valor del concepto de la linea no cumple con el formato establecido.</v>
      </c>
      <c r="N652" s="552" t="s">
        <v>475</v>
      </c>
      <c r="O652" s="561" t="s">
        <v>185</v>
      </c>
      <c r="P652" s="1357"/>
    </row>
    <row r="653" spans="1:16" s="532" customFormat="1" ht="48" x14ac:dyDescent="0.25">
      <c r="A653" s="1357"/>
      <c r="B653" s="1542"/>
      <c r="C653" s="1544"/>
      <c r="D653" s="1545"/>
      <c r="E653" s="1545"/>
      <c r="F653" s="1691"/>
      <c r="G653" s="1691"/>
      <c r="H653" s="1544"/>
      <c r="I653" s="1542"/>
      <c r="J653" s="1243" t="s">
        <v>6119</v>
      </c>
      <c r="K653" s="552" t="s">
        <v>1175</v>
      </c>
      <c r="L653" s="560" t="s">
        <v>5315</v>
      </c>
      <c r="M653" s="553" t="str">
        <f>VLOOKUP(L653,CódigosRetorno!$A$1:$B$1749,2,FALSE)</f>
        <v>El dato ingresado como valor del concepto de la linea no cumple con el formato establecido.</v>
      </c>
      <c r="N653" s="552" t="s">
        <v>475</v>
      </c>
      <c r="O653" s="561" t="s">
        <v>185</v>
      </c>
      <c r="P653" s="1357"/>
    </row>
    <row r="654" spans="1:16" s="532" customFormat="1" ht="48" x14ac:dyDescent="0.25">
      <c r="A654" s="1357"/>
      <c r="B654" s="1542"/>
      <c r="C654" s="1544"/>
      <c r="D654" s="1545"/>
      <c r="E654" s="1545"/>
      <c r="F654" s="1691"/>
      <c r="G654" s="1691"/>
      <c r="H654" s="1544"/>
      <c r="I654" s="1542"/>
      <c r="J654" s="553" t="s">
        <v>6120</v>
      </c>
      <c r="K654" s="552" t="s">
        <v>1175</v>
      </c>
      <c r="L654" s="560" t="s">
        <v>5315</v>
      </c>
      <c r="M654" s="553" t="str">
        <f>VLOOKUP(L654,CódigosRetorno!$A$1:$B$1749,2,FALSE)</f>
        <v>El dato ingresado como valor del concepto de la linea no cumple con el formato establecido.</v>
      </c>
      <c r="N654" s="552" t="s">
        <v>475</v>
      </c>
      <c r="O654" s="561" t="s">
        <v>185</v>
      </c>
      <c r="P654" s="1357"/>
    </row>
    <row r="655" spans="1:16" x14ac:dyDescent="0.25">
      <c r="A655" s="1357"/>
      <c r="B655" s="277" t="s">
        <v>4715</v>
      </c>
      <c r="C655" s="277"/>
      <c r="D655" s="321"/>
      <c r="E655" s="271"/>
      <c r="F655" s="272" t="s">
        <v>185</v>
      </c>
      <c r="G655" s="272" t="s">
        <v>185</v>
      </c>
      <c r="H655" s="273" t="s">
        <v>185</v>
      </c>
      <c r="I655" s="272"/>
      <c r="J655" s="1250" t="s">
        <v>185</v>
      </c>
      <c r="K655" s="1252" t="s">
        <v>185</v>
      </c>
      <c r="L655" s="1254" t="s">
        <v>185</v>
      </c>
      <c r="M655" s="1250" t="s">
        <v>185</v>
      </c>
      <c r="N655" s="1251" t="s">
        <v>185</v>
      </c>
      <c r="O655" s="1253" t="s">
        <v>185</v>
      </c>
      <c r="P655" s="1357"/>
    </row>
    <row r="656" spans="1:16" ht="36" x14ac:dyDescent="0.25">
      <c r="A656" s="1357"/>
      <c r="B656" s="1542">
        <v>89</v>
      </c>
      <c r="C656" s="1544" t="s">
        <v>4716</v>
      </c>
      <c r="D656" s="1545" t="s">
        <v>3</v>
      </c>
      <c r="E656" s="1545" t="s">
        <v>9</v>
      </c>
      <c r="F656" s="1691" t="s">
        <v>13</v>
      </c>
      <c r="G656" s="1542" t="s">
        <v>4717</v>
      </c>
      <c r="H656" s="1544" t="s">
        <v>4718</v>
      </c>
      <c r="I656" s="1542">
        <v>1</v>
      </c>
      <c r="J656" s="480" t="s">
        <v>5737</v>
      </c>
      <c r="K656" s="1241" t="s">
        <v>201</v>
      </c>
      <c r="L656" s="1245" t="s">
        <v>5296</v>
      </c>
      <c r="M656" s="349" t="str">
        <f>VLOOKUP(L656,CódigosRetorno!$A$1:$B$1773,2,FALSE)</f>
        <v>El XML no contiene el tag o no existe información del Codigo de BBSS de detracción para el tipo de operación.</v>
      </c>
      <c r="N656" s="348" t="s">
        <v>475</v>
      </c>
      <c r="O656" s="1242" t="s">
        <v>5686</v>
      </c>
      <c r="P656" s="1357"/>
    </row>
    <row r="657" spans="1:16" ht="36" x14ac:dyDescent="0.25">
      <c r="A657" s="1357"/>
      <c r="B657" s="1542"/>
      <c r="C657" s="1544"/>
      <c r="D657" s="1545"/>
      <c r="E657" s="1545"/>
      <c r="F657" s="1691"/>
      <c r="G657" s="1542"/>
      <c r="H657" s="1544"/>
      <c r="I657" s="1542"/>
      <c r="J657" s="480" t="s">
        <v>5738</v>
      </c>
      <c r="K657" s="1241" t="s">
        <v>201</v>
      </c>
      <c r="L657" s="358" t="s">
        <v>5297</v>
      </c>
      <c r="M657" s="349" t="str">
        <f>VLOOKUP(L657,CódigosRetorno!$A$1:$B$1773,2,FALSE)</f>
        <v>El XML contiene información de codigo de bien y servicio de detracción que no corresponde al tipo de operación.</v>
      </c>
      <c r="N657" s="348" t="s">
        <v>475</v>
      </c>
      <c r="O657" s="360" t="s">
        <v>185</v>
      </c>
      <c r="P657" s="1357"/>
    </row>
    <row r="658" spans="1:16" ht="24" x14ac:dyDescent="0.25">
      <c r="A658" s="1357"/>
      <c r="B658" s="1542"/>
      <c r="C658" s="1544"/>
      <c r="D658" s="1545"/>
      <c r="E658" s="1545"/>
      <c r="F658" s="1691"/>
      <c r="G658" s="1542"/>
      <c r="H658" s="1544"/>
      <c r="I658" s="1542"/>
      <c r="J658" s="349" t="s">
        <v>3390</v>
      </c>
      <c r="K658" s="348" t="s">
        <v>201</v>
      </c>
      <c r="L658" s="358" t="s">
        <v>4268</v>
      </c>
      <c r="M658" s="349" t="str">
        <f>VLOOKUP(L658,CódigosRetorno!$A$1:$B$1773,2,FALSE)</f>
        <v>El codigo de bien o servicio sujeto a detracción no existe en el listado.</v>
      </c>
      <c r="N658" s="348" t="s">
        <v>475</v>
      </c>
      <c r="O658" s="1242" t="s">
        <v>5686</v>
      </c>
      <c r="P658" s="1357"/>
    </row>
    <row r="659" spans="1:16" ht="36" x14ac:dyDescent="0.25">
      <c r="A659" s="1357"/>
      <c r="B659" s="1542"/>
      <c r="C659" s="1544"/>
      <c r="D659" s="1545"/>
      <c r="E659" s="1545"/>
      <c r="F659" s="1691"/>
      <c r="G659" s="1542"/>
      <c r="H659" s="1544"/>
      <c r="I659" s="1542"/>
      <c r="J659" s="480" t="s">
        <v>5749</v>
      </c>
      <c r="K659" s="348" t="s">
        <v>201</v>
      </c>
      <c r="L659" s="358" t="s">
        <v>5298</v>
      </c>
      <c r="M659" s="349" t="str">
        <f>VLOOKUP(L659,CódigosRetorno!$A$1:$B$1773,2,FALSE)</f>
        <v>El dato ingresado como codigo de BBSS de detracción no corresponde al valor esperado.</v>
      </c>
      <c r="N659" s="348" t="s">
        <v>475</v>
      </c>
      <c r="O659" s="360" t="s">
        <v>185</v>
      </c>
      <c r="P659" s="1357"/>
    </row>
    <row r="660" spans="1:16" ht="36" x14ac:dyDescent="0.25">
      <c r="A660" s="1357"/>
      <c r="B660" s="1542"/>
      <c r="C660" s="1544"/>
      <c r="D660" s="1545"/>
      <c r="E660" s="1545"/>
      <c r="F660" s="1691"/>
      <c r="G660" s="1542"/>
      <c r="H660" s="1544"/>
      <c r="I660" s="1542"/>
      <c r="J660" s="1279" t="s">
        <v>6505</v>
      </c>
      <c r="K660" s="348" t="s">
        <v>201</v>
      </c>
      <c r="L660" s="358" t="s">
        <v>5298</v>
      </c>
      <c r="M660" s="349" t="str">
        <f>VLOOKUP(L660,CódigosRetorno!$A$1:$B$1773,2,FALSE)</f>
        <v>El dato ingresado como codigo de BBSS de detracción no corresponde al valor esperado.</v>
      </c>
      <c r="N660" s="348" t="s">
        <v>475</v>
      </c>
      <c r="O660" s="360" t="s">
        <v>185</v>
      </c>
      <c r="P660" s="1357"/>
    </row>
    <row r="661" spans="1:16" ht="36" x14ac:dyDescent="0.25">
      <c r="A661" s="1357"/>
      <c r="B661" s="1542"/>
      <c r="C661" s="1544"/>
      <c r="D661" s="1545"/>
      <c r="E661" s="1545"/>
      <c r="F661" s="1691"/>
      <c r="G661" s="1542"/>
      <c r="H661" s="1544"/>
      <c r="I661" s="1542"/>
      <c r="J661" s="480" t="s">
        <v>5750</v>
      </c>
      <c r="K661" s="348" t="s">
        <v>201</v>
      </c>
      <c r="L661" s="358" t="s">
        <v>5298</v>
      </c>
      <c r="M661" s="349" t="str">
        <f>VLOOKUP(L661,CódigosRetorno!$A$1:$B$1773,2,FALSE)</f>
        <v>El dato ingresado como codigo de BBSS de detracción no corresponde al valor esperado.</v>
      </c>
      <c r="N661" s="348" t="s">
        <v>475</v>
      </c>
      <c r="O661" s="360" t="s">
        <v>185</v>
      </c>
      <c r="P661" s="1357"/>
    </row>
    <row r="662" spans="1:16" ht="24" x14ac:dyDescent="0.25">
      <c r="A662" s="1357"/>
      <c r="B662" s="1542"/>
      <c r="C662" s="1544"/>
      <c r="D662" s="1545"/>
      <c r="E662" s="1545"/>
      <c r="F662" s="1691"/>
      <c r="G662" s="347" t="s">
        <v>4719</v>
      </c>
      <c r="H662" s="349" t="s">
        <v>4436</v>
      </c>
      <c r="I662" s="347" t="s">
        <v>4420</v>
      </c>
      <c r="J662" s="1243" t="s">
        <v>5025</v>
      </c>
      <c r="K662" s="1241" t="s">
        <v>1175</v>
      </c>
      <c r="L662" s="1245" t="s">
        <v>4939</v>
      </c>
      <c r="M662" s="1243" t="str">
        <f>VLOOKUP(L662,CódigosRetorno!$A$1:$B$1773,2,FALSE)</f>
        <v>El dato ingresado como atributo @schemeName es incorrecto.</v>
      </c>
      <c r="N662" s="1241" t="s">
        <v>475</v>
      </c>
      <c r="O662" s="1247" t="s">
        <v>185</v>
      </c>
      <c r="P662" s="1357"/>
    </row>
    <row r="663" spans="1:16" ht="24" x14ac:dyDescent="0.25">
      <c r="A663" s="1357"/>
      <c r="B663" s="1542"/>
      <c r="C663" s="1544"/>
      <c r="D663" s="1545"/>
      <c r="E663" s="1545"/>
      <c r="F663" s="1691"/>
      <c r="G663" s="347" t="s">
        <v>4418</v>
      </c>
      <c r="H663" s="349" t="s">
        <v>4437</v>
      </c>
      <c r="I663" s="347" t="s">
        <v>4420</v>
      </c>
      <c r="J663" s="349" t="s">
        <v>4931</v>
      </c>
      <c r="K663" s="348" t="s">
        <v>1175</v>
      </c>
      <c r="L663" s="358" t="s">
        <v>4940</v>
      </c>
      <c r="M663" s="349" t="str">
        <f>VLOOKUP(L663,CódigosRetorno!$A$1:$B$1773,2,FALSE)</f>
        <v>El dato ingresado como atributo @schemeAgencyName es incorrecto.</v>
      </c>
      <c r="N663" s="348" t="s">
        <v>475</v>
      </c>
      <c r="O663" s="1247" t="s">
        <v>185</v>
      </c>
      <c r="P663" s="1357"/>
    </row>
    <row r="664" spans="1:16" ht="48" x14ac:dyDescent="0.25">
      <c r="A664" s="1357"/>
      <c r="B664" s="1542"/>
      <c r="C664" s="1544"/>
      <c r="D664" s="1545"/>
      <c r="E664" s="1545"/>
      <c r="F664" s="1691"/>
      <c r="G664" s="347" t="s">
        <v>4720</v>
      </c>
      <c r="H664" s="359" t="s">
        <v>4439</v>
      </c>
      <c r="I664" s="347" t="s">
        <v>4420</v>
      </c>
      <c r="J664" s="349" t="s">
        <v>5026</v>
      </c>
      <c r="K664" s="1259" t="s">
        <v>1175</v>
      </c>
      <c r="L664" s="1260" t="s">
        <v>4941</v>
      </c>
      <c r="M664" s="349" t="str">
        <f>VLOOKUP(L664,CódigosRetorno!$A$1:$B$1773,2,FALSE)</f>
        <v>El dato ingresado como atributo @schemeURI es incorrecto.</v>
      </c>
      <c r="N664" s="348" t="s">
        <v>475</v>
      </c>
      <c r="O664" s="360" t="s">
        <v>185</v>
      </c>
      <c r="P664" s="1357"/>
    </row>
    <row r="665" spans="1:16" ht="24" x14ac:dyDescent="0.25">
      <c r="A665" s="1357"/>
      <c r="B665" s="1565">
        <f>B656+1</f>
        <v>90</v>
      </c>
      <c r="C665" s="1568" t="s">
        <v>4721</v>
      </c>
      <c r="D665" s="1539" t="s">
        <v>3</v>
      </c>
      <c r="E665" s="1539" t="s">
        <v>9</v>
      </c>
      <c r="F665" s="358" t="s">
        <v>5</v>
      </c>
      <c r="G665" s="347"/>
      <c r="H665" s="349" t="s">
        <v>4722</v>
      </c>
      <c r="I665" s="347">
        <v>1</v>
      </c>
      <c r="J665" s="1279" t="s">
        <v>6563</v>
      </c>
      <c r="K665" s="348" t="s">
        <v>201</v>
      </c>
      <c r="L665" s="358" t="s">
        <v>4270</v>
      </c>
      <c r="M665" s="349" t="str">
        <f>VLOOKUP(L665,CódigosRetorno!$A$1:$B$1773,2,FALSE)</f>
        <v>El xml no contiene el tag o no existe información en el nro de cuenta de detracción</v>
      </c>
      <c r="N665" s="348" t="s">
        <v>475</v>
      </c>
      <c r="O665" s="347" t="s">
        <v>185</v>
      </c>
      <c r="P665" s="1357"/>
    </row>
    <row r="666" spans="1:16" s="963" customFormat="1" ht="36" x14ac:dyDescent="0.25">
      <c r="A666" s="1357"/>
      <c r="B666" s="1566"/>
      <c r="C666" s="1569"/>
      <c r="D666" s="1546"/>
      <c r="E666" s="1546"/>
      <c r="F666" s="1135" t="s">
        <v>10</v>
      </c>
      <c r="G666" s="1139" t="s">
        <v>99</v>
      </c>
      <c r="H666" s="1131" t="s">
        <v>6389</v>
      </c>
      <c r="I666" s="1134"/>
      <c r="J666" s="1279" t="s">
        <v>5461</v>
      </c>
      <c r="K666" s="1280" t="s">
        <v>201</v>
      </c>
      <c r="L666" s="1281" t="s">
        <v>5378</v>
      </c>
      <c r="M666" s="1279" t="str">
        <f>VLOOKUP(L666,CódigosRetorno!$A$1:$B$1779,2,FALSE)</f>
        <v>El dato ingreso como Servicio transporte: Forma de Pago no corresponde al valor esperado (catalogo nro 59)</v>
      </c>
      <c r="N666" s="1280" t="s">
        <v>475</v>
      </c>
      <c r="O666" s="1282" t="s">
        <v>5687</v>
      </c>
      <c r="P666" s="1357"/>
    </row>
    <row r="667" spans="1:16" s="963" customFormat="1" ht="24" x14ac:dyDescent="0.25">
      <c r="A667" s="1357"/>
      <c r="B667" s="1566"/>
      <c r="C667" s="1569"/>
      <c r="D667" s="1546"/>
      <c r="E667" s="1546"/>
      <c r="F667" s="1692"/>
      <c r="G667" s="1139" t="s">
        <v>6390</v>
      </c>
      <c r="H667" s="1131" t="s">
        <v>4422</v>
      </c>
      <c r="I667" s="1139" t="s">
        <v>4420</v>
      </c>
      <c r="J667" s="1279" t="s">
        <v>6391</v>
      </c>
      <c r="K667" s="1280" t="s">
        <v>1175</v>
      </c>
      <c r="L667" s="1281" t="s">
        <v>4934</v>
      </c>
      <c r="M667" s="1279" t="str">
        <f>VLOOKUP(L667,CódigosRetorno!$A$1:$B$1779,2,FALSE)</f>
        <v>El dato ingresado como atributo @listName es incorrecto.</v>
      </c>
      <c r="N667" s="1280" t="s">
        <v>475</v>
      </c>
      <c r="O667" s="1283" t="s">
        <v>185</v>
      </c>
      <c r="P667" s="1357"/>
    </row>
    <row r="668" spans="1:16" s="963" customFormat="1" ht="24" x14ac:dyDescent="0.25">
      <c r="A668" s="1357"/>
      <c r="B668" s="1566"/>
      <c r="C668" s="1569"/>
      <c r="D668" s="1546"/>
      <c r="E668" s="1546"/>
      <c r="F668" s="1693"/>
      <c r="G668" s="1139" t="s">
        <v>4418</v>
      </c>
      <c r="H668" s="1131" t="s">
        <v>4419</v>
      </c>
      <c r="I668" s="1139" t="s">
        <v>4420</v>
      </c>
      <c r="J668" s="1279" t="s">
        <v>4931</v>
      </c>
      <c r="K668" s="1281" t="s">
        <v>1175</v>
      </c>
      <c r="L668" s="1284" t="s">
        <v>4933</v>
      </c>
      <c r="M668" s="1279" t="str">
        <f>VLOOKUP(L668,CódigosRetorno!$A$1:$B$1779,2,FALSE)</f>
        <v>El dato ingresado como atributo @listAgencyName es incorrecto.</v>
      </c>
      <c r="N668" s="1280" t="s">
        <v>475</v>
      </c>
      <c r="O668" s="1283" t="s">
        <v>185</v>
      </c>
      <c r="P668" s="1357"/>
    </row>
    <row r="669" spans="1:16" s="963" customFormat="1" ht="48" x14ac:dyDescent="0.25">
      <c r="A669" s="1357"/>
      <c r="B669" s="1567"/>
      <c r="C669" s="1570"/>
      <c r="D669" s="1540"/>
      <c r="E669" s="1540"/>
      <c r="F669" s="1694"/>
      <c r="G669" s="1140" t="s">
        <v>4809</v>
      </c>
      <c r="H669" s="1142" t="s">
        <v>4424</v>
      </c>
      <c r="I669" s="1139" t="s">
        <v>4420</v>
      </c>
      <c r="J669" s="1279" t="s">
        <v>5480</v>
      </c>
      <c r="K669" s="1281" t="s">
        <v>1175</v>
      </c>
      <c r="L669" s="1284" t="s">
        <v>4935</v>
      </c>
      <c r="M669" s="1279" t="str">
        <f>VLOOKUP(L669,CódigosRetorno!$A$1:$B$1779,2,FALSE)</f>
        <v>El dato ingresado como atributo @listURI es incorrecto.</v>
      </c>
      <c r="N669" s="1280" t="s">
        <v>475</v>
      </c>
      <c r="O669" s="1283" t="s">
        <v>185</v>
      </c>
      <c r="P669" s="1357"/>
    </row>
    <row r="670" spans="1:16" ht="24" x14ac:dyDescent="0.25">
      <c r="A670" s="1357"/>
      <c r="B670" s="1542">
        <f>B665+1</f>
        <v>91</v>
      </c>
      <c r="C670" s="1543" t="s">
        <v>4724</v>
      </c>
      <c r="D670" s="1545" t="s">
        <v>3</v>
      </c>
      <c r="E670" s="1545" t="s">
        <v>9</v>
      </c>
      <c r="F670" s="1691" t="s">
        <v>12</v>
      </c>
      <c r="G670" s="1542" t="s">
        <v>16</v>
      </c>
      <c r="H670" s="1543" t="s">
        <v>4725</v>
      </c>
      <c r="I670" s="1542">
        <v>1</v>
      </c>
      <c r="J670" s="349" t="s">
        <v>4723</v>
      </c>
      <c r="K670" s="1241" t="s">
        <v>201</v>
      </c>
      <c r="L670" s="1233" t="s">
        <v>4272</v>
      </c>
      <c r="M670" s="349" t="str">
        <f>VLOOKUP(L670,CódigosRetorno!$A$1:$B$1773,2,FALSE)</f>
        <v>El xml no contiene el tag o no existe información en el monto de detraccion</v>
      </c>
      <c r="N670" s="348" t="s">
        <v>475</v>
      </c>
      <c r="O670" s="360" t="s">
        <v>185</v>
      </c>
      <c r="P670" s="1357"/>
    </row>
    <row r="671" spans="1:16" ht="36" x14ac:dyDescent="0.25">
      <c r="A671" s="1357"/>
      <c r="B671" s="1542"/>
      <c r="C671" s="1543"/>
      <c r="D671" s="1545"/>
      <c r="E671" s="1545"/>
      <c r="F671" s="1691"/>
      <c r="G671" s="1542"/>
      <c r="H671" s="1543"/>
      <c r="I671" s="1542"/>
      <c r="J671" s="349" t="s">
        <v>4639</v>
      </c>
      <c r="K671" s="348" t="s">
        <v>201</v>
      </c>
      <c r="L671" s="1233" t="s">
        <v>4276</v>
      </c>
      <c r="M671" s="349" t="str">
        <f>VLOOKUP(L671,CódigosRetorno!$A$1:$B$1773,2,FALSE)</f>
        <v>El dato ingresado en monto de detraccion no cumple con el formato establecido</v>
      </c>
      <c r="N671" s="348" t="s">
        <v>475</v>
      </c>
      <c r="O671" s="1247" t="s">
        <v>185</v>
      </c>
      <c r="P671" s="1357"/>
    </row>
    <row r="672" spans="1:16" s="462" customFormat="1" ht="24" x14ac:dyDescent="0.25">
      <c r="A672" s="1357"/>
      <c r="B672" s="1542"/>
      <c r="C672" s="1543"/>
      <c r="D672" s="1545"/>
      <c r="E672" s="1545"/>
      <c r="F672" s="472" t="s">
        <v>13</v>
      </c>
      <c r="G672" s="477"/>
      <c r="H672" s="499" t="s">
        <v>4504</v>
      </c>
      <c r="I672" s="492">
        <v>1</v>
      </c>
      <c r="J672" s="1257" t="s">
        <v>5886</v>
      </c>
      <c r="K672" s="1261" t="s">
        <v>201</v>
      </c>
      <c r="L672" s="1259" t="s">
        <v>5799</v>
      </c>
      <c r="M672" s="480" t="str">
        <f>VLOOKUP(L672,CódigosRetorno!$A$1:$B$1773,2,FALSE)</f>
        <v>La moneda del monto de la detracción debe ser PEN</v>
      </c>
      <c r="N672" s="479" t="s">
        <v>475</v>
      </c>
      <c r="O672" s="482" t="s">
        <v>185</v>
      </c>
      <c r="P672" s="1357"/>
    </row>
    <row r="673" spans="1:16" ht="36" x14ac:dyDescent="0.25">
      <c r="A673" s="1357"/>
      <c r="B673" s="1542"/>
      <c r="C673" s="1543"/>
      <c r="D673" s="1545"/>
      <c r="E673" s="1545"/>
      <c r="F673" s="358" t="s">
        <v>4505</v>
      </c>
      <c r="G673" s="347" t="s">
        <v>4726</v>
      </c>
      <c r="H673" s="349" t="s">
        <v>4727</v>
      </c>
      <c r="I673" s="347">
        <v>1</v>
      </c>
      <c r="J673" s="1266" t="s">
        <v>4728</v>
      </c>
      <c r="K673" s="1269" t="s">
        <v>201</v>
      </c>
      <c r="L673" s="1278" t="s">
        <v>4312</v>
      </c>
      <c r="M673" s="864" t="str">
        <f>VLOOKUP(L673,CódigosRetorno!$A$1:$B$1773,2,FALSE)</f>
        <v>La tasa o porcentaje de detracción no corresponde al valor esperado.</v>
      </c>
      <c r="N673" s="348" t="s">
        <v>475</v>
      </c>
      <c r="O673" s="1242" t="s">
        <v>5686</v>
      </c>
      <c r="P673" s="1357"/>
    </row>
    <row r="674" spans="1:16" s="464" customFormat="1" x14ac:dyDescent="0.25">
      <c r="A674" s="1357"/>
      <c r="B674" s="277" t="s">
        <v>4729</v>
      </c>
      <c r="C674" s="279"/>
      <c r="D674" s="274"/>
      <c r="E674" s="274"/>
      <c r="F674" s="275"/>
      <c r="G674" s="276"/>
      <c r="H674" s="268"/>
      <c r="I674" s="276"/>
      <c r="J674" s="1250"/>
      <c r="K674" s="1252" t="s">
        <v>185</v>
      </c>
      <c r="L674" s="1254" t="s">
        <v>185</v>
      </c>
      <c r="M674" s="1250" t="s">
        <v>185</v>
      </c>
      <c r="N674" s="1251"/>
      <c r="O674" s="1253"/>
      <c r="P674" s="1358"/>
    </row>
    <row r="675" spans="1:16" s="464" customFormat="1" ht="24" customHeight="1" x14ac:dyDescent="0.25">
      <c r="A675" s="1357"/>
      <c r="B675" s="1542" t="s">
        <v>6489</v>
      </c>
      <c r="C675" s="1544" t="s">
        <v>4730</v>
      </c>
      <c r="D675" s="1545" t="s">
        <v>15</v>
      </c>
      <c r="E675" s="1545" t="s">
        <v>9</v>
      </c>
      <c r="F675" s="560" t="s">
        <v>5</v>
      </c>
      <c r="G675" s="554"/>
      <c r="H675" s="553" t="s">
        <v>4712</v>
      </c>
      <c r="I675" s="554">
        <v>1</v>
      </c>
      <c r="J675" s="1257" t="s">
        <v>5837</v>
      </c>
      <c r="K675" s="1241" t="s">
        <v>1175</v>
      </c>
      <c r="L675" s="1245" t="s">
        <v>4383</v>
      </c>
      <c r="M675" s="553" t="str">
        <f>VLOOKUP(L675,CódigosRetorno!$A$1:$B$1773,2,FALSE)</f>
        <v>No existe información en el nombre del concepto.</v>
      </c>
      <c r="N675" s="552" t="s">
        <v>475</v>
      </c>
      <c r="O675" s="1247" t="s">
        <v>185</v>
      </c>
      <c r="P675" s="1358"/>
    </row>
    <row r="676" spans="1:16" s="464" customFormat="1" ht="36" x14ac:dyDescent="0.25">
      <c r="A676" s="1357"/>
      <c r="B676" s="1542"/>
      <c r="C676" s="1544"/>
      <c r="D676" s="1545"/>
      <c r="E676" s="1545"/>
      <c r="F676" s="1691" t="s">
        <v>44</v>
      </c>
      <c r="G676" s="1545" t="s">
        <v>4576</v>
      </c>
      <c r="H676" s="1544" t="s">
        <v>4713</v>
      </c>
      <c r="I676" s="1542">
        <v>1</v>
      </c>
      <c r="J676" s="1243" t="s">
        <v>5461</v>
      </c>
      <c r="K676" s="1241" t="s">
        <v>1175</v>
      </c>
      <c r="L676" s="1245" t="s">
        <v>5293</v>
      </c>
      <c r="M676" s="1243" t="str">
        <f>VLOOKUP(L676,CódigosRetorno!$A$1:$B$1773,2,FALSE)</f>
        <v>El dato ingresado como codigo de identificación de concepto tributario no es valido (catalogo nro 55)</v>
      </c>
      <c r="N676" s="1241" t="s">
        <v>475</v>
      </c>
      <c r="O676" s="1242" t="s">
        <v>5675</v>
      </c>
      <c r="P676" s="1358"/>
    </row>
    <row r="677" spans="1:16" s="464" customFormat="1" ht="36" x14ac:dyDescent="0.25">
      <c r="A677" s="1357"/>
      <c r="B677" s="1542"/>
      <c r="C677" s="1544"/>
      <c r="D677" s="1545"/>
      <c r="E677" s="1545"/>
      <c r="F677" s="1691"/>
      <c r="G677" s="1545"/>
      <c r="H677" s="1544"/>
      <c r="I677" s="1542"/>
      <c r="J677" s="1243" t="s">
        <v>6075</v>
      </c>
      <c r="K677" s="552" t="s">
        <v>201</v>
      </c>
      <c r="L677" s="560" t="s">
        <v>4314</v>
      </c>
      <c r="M677" s="553" t="str">
        <f>VLOOKUP(L677,CódigosRetorno!$A$1:$B$1773,2,FALSE)</f>
        <v>El XML no contiene el tag de matricula de embarcación en Detracciones para recursos hidrobiologicos.</v>
      </c>
      <c r="N677" s="552" t="s">
        <v>475</v>
      </c>
      <c r="O677" s="561" t="s">
        <v>185</v>
      </c>
      <c r="P677" s="1358"/>
    </row>
    <row r="678" spans="1:16" s="464" customFormat="1" ht="36" x14ac:dyDescent="0.25">
      <c r="A678" s="1357"/>
      <c r="B678" s="1542"/>
      <c r="C678" s="1544"/>
      <c r="D678" s="1545"/>
      <c r="E678" s="1545"/>
      <c r="F678" s="1691"/>
      <c r="G678" s="1545"/>
      <c r="H678" s="1544"/>
      <c r="I678" s="1542"/>
      <c r="J678" s="553" t="s">
        <v>6076</v>
      </c>
      <c r="K678" s="552" t="s">
        <v>201</v>
      </c>
      <c r="L678" s="560" t="s">
        <v>5299</v>
      </c>
      <c r="M678" s="553" t="str">
        <f>VLOOKUP(L678,CódigosRetorno!$A$1:$B$1773,2,FALSE)</f>
        <v>El XML no contiene el tag de nombre de embarcación en Detracciones para recursos hidrobiologicos.</v>
      </c>
      <c r="N678" s="552" t="s">
        <v>475</v>
      </c>
      <c r="O678" s="1247" t="s">
        <v>185</v>
      </c>
      <c r="P678" s="1358"/>
    </row>
    <row r="679" spans="1:16" s="464" customFormat="1" ht="36" x14ac:dyDescent="0.25">
      <c r="A679" s="1357"/>
      <c r="B679" s="1542"/>
      <c r="C679" s="1544"/>
      <c r="D679" s="1545"/>
      <c r="E679" s="1545"/>
      <c r="F679" s="1691"/>
      <c r="G679" s="1545"/>
      <c r="H679" s="1544"/>
      <c r="I679" s="1542"/>
      <c r="J679" s="553" t="s">
        <v>6077</v>
      </c>
      <c r="K679" s="552" t="s">
        <v>201</v>
      </c>
      <c r="L679" s="560" t="s">
        <v>5305</v>
      </c>
      <c r="M679" s="553" t="str">
        <f>VLOOKUP(L679,CódigosRetorno!$A$1:$B$1773,2,FALSE)</f>
        <v>El XML no contiene el tag de tipo de especie vendidas en Detracciones para recursos hidrobiologicos.</v>
      </c>
      <c r="N679" s="552" t="s">
        <v>475</v>
      </c>
      <c r="O679" s="561" t="s">
        <v>185</v>
      </c>
      <c r="P679" s="1358"/>
    </row>
    <row r="680" spans="1:16" s="464" customFormat="1" ht="24" x14ac:dyDescent="0.25">
      <c r="A680" s="1357"/>
      <c r="B680" s="1542"/>
      <c r="C680" s="1544"/>
      <c r="D680" s="1545"/>
      <c r="E680" s="1545"/>
      <c r="F680" s="1691"/>
      <c r="G680" s="1545"/>
      <c r="H680" s="1544"/>
      <c r="I680" s="1542"/>
      <c r="J680" s="553" t="s">
        <v>6078</v>
      </c>
      <c r="K680" s="552" t="s">
        <v>201</v>
      </c>
      <c r="L680" s="560" t="s">
        <v>5306</v>
      </c>
      <c r="M680" s="553" t="str">
        <f>VLOOKUP(L680,CódigosRetorno!$A$1:$B$1773,2,FALSE)</f>
        <v>El XML no contiene el tag de lugar de descarga en Detracciones para recursos hidrobiologicos.</v>
      </c>
      <c r="N680" s="552" t="s">
        <v>475</v>
      </c>
      <c r="O680" s="561" t="s">
        <v>185</v>
      </c>
      <c r="P680" s="1358"/>
    </row>
    <row r="681" spans="1:16" s="464" customFormat="1" ht="24" x14ac:dyDescent="0.25">
      <c r="A681" s="1357"/>
      <c r="B681" s="1542"/>
      <c r="C681" s="1544"/>
      <c r="D681" s="1545"/>
      <c r="E681" s="1545"/>
      <c r="F681" s="1691"/>
      <c r="G681" s="554" t="s">
        <v>4578</v>
      </c>
      <c r="H681" s="553" t="s">
        <v>4422</v>
      </c>
      <c r="I681" s="554" t="s">
        <v>4420</v>
      </c>
      <c r="J681" s="553" t="s">
        <v>5001</v>
      </c>
      <c r="K681" s="552" t="s">
        <v>1175</v>
      </c>
      <c r="L681" s="560" t="s">
        <v>4934</v>
      </c>
      <c r="M681" s="553" t="str">
        <f>VLOOKUP(L681,CódigosRetorno!$A$1:$B$1773,2,FALSE)</f>
        <v>El dato ingresado como atributo @listName es incorrecto.</v>
      </c>
      <c r="N681" s="552" t="s">
        <v>475</v>
      </c>
      <c r="O681" s="561" t="s">
        <v>185</v>
      </c>
      <c r="P681" s="1358"/>
    </row>
    <row r="682" spans="1:16" s="464" customFormat="1" ht="24" x14ac:dyDescent="0.25">
      <c r="A682" s="1357"/>
      <c r="B682" s="1542"/>
      <c r="C682" s="1544"/>
      <c r="D682" s="1545"/>
      <c r="E682" s="1545"/>
      <c r="F682" s="1691"/>
      <c r="G682" s="554" t="s">
        <v>4418</v>
      </c>
      <c r="H682" s="553" t="s">
        <v>4419</v>
      </c>
      <c r="I682" s="554" t="s">
        <v>4420</v>
      </c>
      <c r="J682" s="553" t="s">
        <v>4931</v>
      </c>
      <c r="K682" s="1245" t="s">
        <v>1175</v>
      </c>
      <c r="L682" s="1246" t="s">
        <v>4933</v>
      </c>
      <c r="M682" s="553" t="str">
        <f>VLOOKUP(L682,CódigosRetorno!$A$1:$B$1773,2,FALSE)</f>
        <v>El dato ingresado como atributo @listAgencyName es incorrecto.</v>
      </c>
      <c r="N682" s="552" t="s">
        <v>475</v>
      </c>
      <c r="O682" s="561" t="s">
        <v>185</v>
      </c>
      <c r="P682" s="1358"/>
    </row>
    <row r="683" spans="1:16" s="464" customFormat="1" ht="48" x14ac:dyDescent="0.25">
      <c r="A683" s="1357"/>
      <c r="B683" s="1542"/>
      <c r="C683" s="1544"/>
      <c r="D683" s="1545"/>
      <c r="E683" s="1545"/>
      <c r="F683" s="1691"/>
      <c r="G683" s="561" t="s">
        <v>4579</v>
      </c>
      <c r="H683" s="562" t="s">
        <v>4424</v>
      </c>
      <c r="I683" s="554" t="s">
        <v>4420</v>
      </c>
      <c r="J683" s="553" t="s">
        <v>5002</v>
      </c>
      <c r="K683" s="1245" t="s">
        <v>1175</v>
      </c>
      <c r="L683" s="1246" t="s">
        <v>4935</v>
      </c>
      <c r="M683" s="553" t="str">
        <f>VLOOKUP(L683,CódigosRetorno!$A$1:$B$1773,2,FALSE)</f>
        <v>El dato ingresado como atributo @listURI es incorrecto.</v>
      </c>
      <c r="N683" s="552" t="s">
        <v>475</v>
      </c>
      <c r="O683" s="561" t="s">
        <v>185</v>
      </c>
      <c r="P683" s="1358"/>
    </row>
    <row r="684" spans="1:16" s="464" customFormat="1" ht="24" x14ac:dyDescent="0.25">
      <c r="A684" s="1357"/>
      <c r="B684" s="1542"/>
      <c r="C684" s="1544"/>
      <c r="D684" s="1545" t="s">
        <v>15</v>
      </c>
      <c r="E684" s="1545" t="s">
        <v>9</v>
      </c>
      <c r="F684" s="1691" t="s">
        <v>4731</v>
      </c>
      <c r="G684" s="1691" t="s">
        <v>4732</v>
      </c>
      <c r="H684" s="1544" t="s">
        <v>5247</v>
      </c>
      <c r="I684" s="1542">
        <v>1</v>
      </c>
      <c r="J684" s="553" t="s">
        <v>6070</v>
      </c>
      <c r="K684" s="1241" t="s">
        <v>201</v>
      </c>
      <c r="L684" s="1245" t="s">
        <v>4315</v>
      </c>
      <c r="M684" s="553" t="str">
        <f>VLOOKUP(L684,CódigosRetorno!$A$1:$B$1773,2,FALSE)</f>
        <v>El XML no contiene tag o no existe información del valor del concepto por linea.</v>
      </c>
      <c r="N684" s="552" t="s">
        <v>475</v>
      </c>
      <c r="O684" s="561" t="s">
        <v>185</v>
      </c>
      <c r="P684" s="1358"/>
    </row>
    <row r="685" spans="1:16" s="464" customFormat="1" ht="48" x14ac:dyDescent="0.25">
      <c r="A685" s="1357"/>
      <c r="B685" s="1542"/>
      <c r="C685" s="1544"/>
      <c r="D685" s="1545"/>
      <c r="E685" s="1545"/>
      <c r="F685" s="1691"/>
      <c r="G685" s="1691"/>
      <c r="H685" s="1544"/>
      <c r="I685" s="1542"/>
      <c r="J685" s="1257" t="s">
        <v>5645</v>
      </c>
      <c r="K685" s="1241" t="s">
        <v>1175</v>
      </c>
      <c r="L685" s="1245" t="s">
        <v>5315</v>
      </c>
      <c r="M685" s="553" t="str">
        <f>VLOOKUP(L685,CódigosRetorno!$A$1:$B$1773,2,FALSE)</f>
        <v>El dato ingresado como valor del concepto de la linea no cumple con el formato establecido.</v>
      </c>
      <c r="N685" s="552" t="s">
        <v>475</v>
      </c>
      <c r="O685" s="561"/>
      <c r="P685" s="1358"/>
    </row>
    <row r="686" spans="1:16" s="464" customFormat="1" ht="48" x14ac:dyDescent="0.25">
      <c r="A686" s="1357"/>
      <c r="B686" s="1542"/>
      <c r="C686" s="1544"/>
      <c r="D686" s="1545"/>
      <c r="E686" s="1545"/>
      <c r="F686" s="1691"/>
      <c r="G686" s="1691"/>
      <c r="H686" s="1544"/>
      <c r="I686" s="1542"/>
      <c r="J686" s="1257" t="s">
        <v>6092</v>
      </c>
      <c r="K686" s="552" t="s">
        <v>1175</v>
      </c>
      <c r="L686" s="560" t="s">
        <v>5315</v>
      </c>
      <c r="M686" s="553" t="str">
        <f>VLOOKUP(L686,CódigosRetorno!$A$1:$B$1773,2,FALSE)</f>
        <v>El dato ingresado como valor del concepto de la linea no cumple con el formato establecido.</v>
      </c>
      <c r="N686" s="552" t="s">
        <v>475</v>
      </c>
      <c r="O686" s="561" t="s">
        <v>185</v>
      </c>
      <c r="P686" s="1358"/>
    </row>
    <row r="687" spans="1:16" s="464" customFormat="1" ht="48" x14ac:dyDescent="0.25">
      <c r="A687" s="1357"/>
      <c r="B687" s="1542"/>
      <c r="C687" s="1544"/>
      <c r="D687" s="1545"/>
      <c r="E687" s="1545"/>
      <c r="F687" s="1691"/>
      <c r="G687" s="1691"/>
      <c r="H687" s="1544"/>
      <c r="I687" s="1542"/>
      <c r="J687" s="866" t="s">
        <v>6090</v>
      </c>
      <c r="K687" s="552" t="s">
        <v>1175</v>
      </c>
      <c r="L687" s="560" t="s">
        <v>5315</v>
      </c>
      <c r="M687" s="553" t="str">
        <f>VLOOKUP(L687,CódigosRetorno!$A$1:$B$1773,2,FALSE)</f>
        <v>El dato ingresado como valor del concepto de la linea no cumple con el formato establecido.</v>
      </c>
      <c r="N687" s="552" t="s">
        <v>475</v>
      </c>
      <c r="O687" s="561" t="s">
        <v>185</v>
      </c>
      <c r="P687" s="1358"/>
    </row>
    <row r="688" spans="1:16" s="464" customFormat="1" ht="55.5" customHeight="1" x14ac:dyDescent="0.25">
      <c r="A688" s="1357"/>
      <c r="B688" s="1542"/>
      <c r="C688" s="1544"/>
      <c r="D688" s="1545"/>
      <c r="E688" s="1545"/>
      <c r="F688" s="1691"/>
      <c r="G688" s="1691"/>
      <c r="H688" s="1544"/>
      <c r="I688" s="1542"/>
      <c r="J688" s="866" t="s">
        <v>6091</v>
      </c>
      <c r="K688" s="552" t="s">
        <v>1175</v>
      </c>
      <c r="L688" s="560" t="s">
        <v>5315</v>
      </c>
      <c r="M688" s="553" t="str">
        <f>VLOOKUP(L688,CódigosRetorno!$A$1:$B$1773,2,FALSE)</f>
        <v>El dato ingresado como valor del concepto de la linea no cumple con el formato establecido.</v>
      </c>
      <c r="N688" s="552" t="s">
        <v>475</v>
      </c>
      <c r="O688" s="561" t="s">
        <v>185</v>
      </c>
      <c r="P688" s="1358"/>
    </row>
    <row r="689" spans="1:16" s="464" customFormat="1" ht="36" x14ac:dyDescent="0.25">
      <c r="A689" s="1357"/>
      <c r="B689" s="1542">
        <v>96</v>
      </c>
      <c r="C689" s="1544" t="s">
        <v>4733</v>
      </c>
      <c r="D689" s="1545" t="s">
        <v>15</v>
      </c>
      <c r="E689" s="1545" t="s">
        <v>9</v>
      </c>
      <c r="F689" s="560" t="s">
        <v>5</v>
      </c>
      <c r="G689" s="554"/>
      <c r="H689" s="553" t="s">
        <v>4712</v>
      </c>
      <c r="I689" s="554">
        <v>1</v>
      </c>
      <c r="J689" s="866" t="s">
        <v>5837</v>
      </c>
      <c r="K689" s="552" t="s">
        <v>1175</v>
      </c>
      <c r="L689" s="560" t="s">
        <v>4383</v>
      </c>
      <c r="M689" s="553" t="str">
        <f>VLOOKUP(L689,CódigosRetorno!$A$1:$B$1773,2,FALSE)</f>
        <v>No existe información en el nombre del concepto.</v>
      </c>
      <c r="N689" s="552" t="s">
        <v>475</v>
      </c>
      <c r="O689" s="561" t="s">
        <v>185</v>
      </c>
      <c r="P689" s="1358"/>
    </row>
    <row r="690" spans="1:16" s="464" customFormat="1" ht="36" customHeight="1" x14ac:dyDescent="0.25">
      <c r="A690" s="1357"/>
      <c r="B690" s="1542"/>
      <c r="C690" s="1544"/>
      <c r="D690" s="1545"/>
      <c r="E690" s="1545"/>
      <c r="F690" s="1691" t="s">
        <v>44</v>
      </c>
      <c r="G690" s="1545" t="s">
        <v>4576</v>
      </c>
      <c r="H690" s="1543" t="s">
        <v>4713</v>
      </c>
      <c r="I690" s="1542">
        <v>1</v>
      </c>
      <c r="J690" s="1243" t="s">
        <v>5461</v>
      </c>
      <c r="K690" s="552" t="s">
        <v>1175</v>
      </c>
      <c r="L690" s="560" t="s">
        <v>5293</v>
      </c>
      <c r="M690" s="553" t="str">
        <f>VLOOKUP(L690,CódigosRetorno!$A$1:$B$1773,2,FALSE)</f>
        <v>El dato ingresado como codigo de identificación de concepto tributario no es valido (catalogo nro 55)</v>
      </c>
      <c r="N690" s="552" t="s">
        <v>475</v>
      </c>
      <c r="O690" s="1242" t="s">
        <v>5675</v>
      </c>
      <c r="P690" s="1358"/>
    </row>
    <row r="691" spans="1:16" s="464" customFormat="1" ht="36" x14ac:dyDescent="0.25">
      <c r="A691" s="1357"/>
      <c r="B691" s="1542"/>
      <c r="C691" s="1544"/>
      <c r="D691" s="1545"/>
      <c r="E691" s="1545"/>
      <c r="F691" s="1691"/>
      <c r="G691" s="1545"/>
      <c r="H691" s="1543"/>
      <c r="I691" s="1542"/>
      <c r="J691" s="1243" t="s">
        <v>6071</v>
      </c>
      <c r="K691" s="552" t="s">
        <v>201</v>
      </c>
      <c r="L691" s="560" t="s">
        <v>5307</v>
      </c>
      <c r="M691" s="553" t="str">
        <f>VLOOKUP(L691,CódigosRetorno!$A$1:$B$1773,2,FALSE)</f>
        <v>El XML no contiene el tag de cantidad de especies vendidas en Detracciones para recursos hidrobiologicos.</v>
      </c>
      <c r="N691" s="552" t="s">
        <v>475</v>
      </c>
      <c r="O691" s="561" t="s">
        <v>185</v>
      </c>
      <c r="P691" s="1358"/>
    </row>
    <row r="692" spans="1:16" s="464" customFormat="1" ht="24" x14ac:dyDescent="0.25">
      <c r="A692" s="1357"/>
      <c r="B692" s="1542"/>
      <c r="C692" s="1544"/>
      <c r="D692" s="1545"/>
      <c r="E692" s="1545"/>
      <c r="F692" s="1691"/>
      <c r="G692" s="554" t="s">
        <v>4578</v>
      </c>
      <c r="H692" s="553" t="s">
        <v>4422</v>
      </c>
      <c r="I692" s="554" t="s">
        <v>4420</v>
      </c>
      <c r="J692" s="553" t="s">
        <v>5001</v>
      </c>
      <c r="K692" s="552" t="s">
        <v>1175</v>
      </c>
      <c r="L692" s="560" t="s">
        <v>4934</v>
      </c>
      <c r="M692" s="553" t="str">
        <f>VLOOKUP(L692,CódigosRetorno!$A$1:$B$1773,2,FALSE)</f>
        <v>El dato ingresado como atributo @listName es incorrecto.</v>
      </c>
      <c r="N692" s="552" t="s">
        <v>475</v>
      </c>
      <c r="O692" s="1247" t="s">
        <v>185</v>
      </c>
      <c r="P692" s="1358"/>
    </row>
    <row r="693" spans="1:16" s="464" customFormat="1" ht="24" x14ac:dyDescent="0.25">
      <c r="A693" s="1357"/>
      <c r="B693" s="1542"/>
      <c r="C693" s="1544"/>
      <c r="D693" s="1545"/>
      <c r="E693" s="1545"/>
      <c r="F693" s="1691"/>
      <c r="G693" s="554" t="s">
        <v>4418</v>
      </c>
      <c r="H693" s="553" t="s">
        <v>4419</v>
      </c>
      <c r="I693" s="554" t="s">
        <v>4420</v>
      </c>
      <c r="J693" s="553" t="s">
        <v>4931</v>
      </c>
      <c r="K693" s="1245" t="s">
        <v>1175</v>
      </c>
      <c r="L693" s="1246" t="s">
        <v>4933</v>
      </c>
      <c r="M693" s="553" t="str">
        <f>VLOOKUP(L693,CódigosRetorno!$A$1:$B$1773,2,FALSE)</f>
        <v>El dato ingresado como atributo @listAgencyName es incorrecto.</v>
      </c>
      <c r="N693" s="552" t="s">
        <v>475</v>
      </c>
      <c r="O693" s="561" t="s">
        <v>185</v>
      </c>
      <c r="P693" s="1358"/>
    </row>
    <row r="694" spans="1:16" s="464" customFormat="1" ht="48" x14ac:dyDescent="0.25">
      <c r="A694" s="1357"/>
      <c r="B694" s="1542"/>
      <c r="C694" s="1544"/>
      <c r="D694" s="1545"/>
      <c r="E694" s="1545"/>
      <c r="F694" s="1691"/>
      <c r="G694" s="561" t="s">
        <v>4579</v>
      </c>
      <c r="H694" s="562" t="s">
        <v>4424</v>
      </c>
      <c r="I694" s="554" t="s">
        <v>4420</v>
      </c>
      <c r="J694" s="553" t="s">
        <v>5002</v>
      </c>
      <c r="K694" s="1245" t="s">
        <v>1175</v>
      </c>
      <c r="L694" s="1246" t="s">
        <v>4935</v>
      </c>
      <c r="M694" s="553" t="str">
        <f>VLOOKUP(L694,CódigosRetorno!$A$1:$B$1773,2,FALSE)</f>
        <v>El dato ingresado como atributo @listURI es incorrecto.</v>
      </c>
      <c r="N694" s="552" t="s">
        <v>475</v>
      </c>
      <c r="O694" s="561" t="s">
        <v>185</v>
      </c>
      <c r="P694" s="1358"/>
    </row>
    <row r="695" spans="1:16" s="464" customFormat="1" ht="24" x14ac:dyDescent="0.25">
      <c r="A695" s="1357"/>
      <c r="B695" s="1542"/>
      <c r="C695" s="1544"/>
      <c r="D695" s="1545"/>
      <c r="E695" s="1545"/>
      <c r="F695" s="1691" t="s">
        <v>12</v>
      </c>
      <c r="G695" s="1691" t="s">
        <v>16</v>
      </c>
      <c r="H695" s="1544" t="s">
        <v>4734</v>
      </c>
      <c r="I695" s="1542">
        <v>1</v>
      </c>
      <c r="J695" s="1279" t="s">
        <v>6557</v>
      </c>
      <c r="K695" s="1241" t="s">
        <v>201</v>
      </c>
      <c r="L695" s="1245" t="s">
        <v>5323</v>
      </c>
      <c r="M695" s="553" t="str">
        <f>VLOOKUP(L695,CódigosRetorno!$A$1:$B$1773,2,FALSE)</f>
        <v>El XML no contiene tag de la cantidad del concepto por linea.</v>
      </c>
      <c r="N695" s="552" t="s">
        <v>475</v>
      </c>
      <c r="O695" s="1242" t="s">
        <v>185</v>
      </c>
      <c r="P695" s="1358"/>
    </row>
    <row r="696" spans="1:16" s="464" customFormat="1" ht="36" x14ac:dyDescent="0.25">
      <c r="A696" s="1357"/>
      <c r="B696" s="1542"/>
      <c r="C696" s="1544"/>
      <c r="D696" s="1545"/>
      <c r="E696" s="1545"/>
      <c r="F696" s="1691"/>
      <c r="G696" s="1691"/>
      <c r="H696" s="1544"/>
      <c r="I696" s="1542"/>
      <c r="J696" s="553" t="s">
        <v>6073</v>
      </c>
      <c r="K696" s="1241" t="s">
        <v>1175</v>
      </c>
      <c r="L696" s="1245" t="s">
        <v>5320</v>
      </c>
      <c r="M696" s="553" t="str">
        <f>VLOOKUP(L696,CódigosRetorno!$A$1:$B$1773,2,FALSE)</f>
        <v>El dato ingresado como cantidad del concepto de la linea no cumple con el formato establecido.</v>
      </c>
      <c r="N696" s="552" t="s">
        <v>475</v>
      </c>
      <c r="O696" s="561" t="s">
        <v>185</v>
      </c>
      <c r="P696" s="1358"/>
    </row>
    <row r="697" spans="1:16" s="464" customFormat="1" ht="36" x14ac:dyDescent="0.25">
      <c r="A697" s="1357"/>
      <c r="B697" s="1542"/>
      <c r="C697" s="1544"/>
      <c r="D697" s="1545"/>
      <c r="E697" s="1545"/>
      <c r="F697" s="560" t="s">
        <v>17</v>
      </c>
      <c r="G697" s="560" t="s">
        <v>4735</v>
      </c>
      <c r="H697" s="562" t="s">
        <v>4736</v>
      </c>
      <c r="I697" s="554">
        <v>1</v>
      </c>
      <c r="J697" s="553" t="s">
        <v>6072</v>
      </c>
      <c r="K697" s="552" t="s">
        <v>201</v>
      </c>
      <c r="L697" s="560" t="s">
        <v>5252</v>
      </c>
      <c r="M697" s="553" t="str">
        <f>VLOOKUP(L697,CódigosRetorno!$A$1:$B$1773,2,FALSE)</f>
        <v>El dato ingresado como unidad de medida de cantidad de especie vendidas no corresponde al valor esperado.</v>
      </c>
      <c r="N697" s="552" t="s">
        <v>475</v>
      </c>
      <c r="O697" s="554" t="s">
        <v>185</v>
      </c>
      <c r="P697" s="1358"/>
    </row>
    <row r="698" spans="1:16" s="464" customFormat="1" ht="24" x14ac:dyDescent="0.25">
      <c r="A698" s="1357"/>
      <c r="B698" s="1542"/>
      <c r="C698" s="1544"/>
      <c r="D698" s="1545"/>
      <c r="E698" s="1545"/>
      <c r="F698" s="1691"/>
      <c r="G698" s="554" t="s">
        <v>4483</v>
      </c>
      <c r="H698" s="1144" t="s">
        <v>4484</v>
      </c>
      <c r="I698" s="1168" t="s">
        <v>4420</v>
      </c>
      <c r="J698" s="1169" t="s">
        <v>4970</v>
      </c>
      <c r="K698" s="1286" t="s">
        <v>1175</v>
      </c>
      <c r="L698" s="1287" t="s">
        <v>4971</v>
      </c>
      <c r="M698" s="553" t="str">
        <f>VLOOKUP(L698,CódigosRetorno!$A$1:$B$1773,2,FALSE)</f>
        <v>El dato ingresado como atributo @unitCodeListID es incorrecto.</v>
      </c>
      <c r="N698" s="552" t="s">
        <v>475</v>
      </c>
      <c r="O698" s="561" t="s">
        <v>185</v>
      </c>
      <c r="P698" s="1358"/>
    </row>
    <row r="699" spans="1:16" s="464" customFormat="1" ht="48" x14ac:dyDescent="0.25">
      <c r="A699" s="1357"/>
      <c r="B699" s="1542"/>
      <c r="C699" s="1544"/>
      <c r="D699" s="1545"/>
      <c r="E699" s="1545"/>
      <c r="F699" s="1691"/>
      <c r="G699" s="579" t="s">
        <v>4430</v>
      </c>
      <c r="H699" s="1144" t="s">
        <v>4485</v>
      </c>
      <c r="I699" s="1168" t="s">
        <v>4420</v>
      </c>
      <c r="J699" s="1169" t="s">
        <v>4954</v>
      </c>
      <c r="K699" s="1287" t="s">
        <v>1175</v>
      </c>
      <c r="L699" s="1288" t="s">
        <v>4972</v>
      </c>
      <c r="M699" s="553" t="str">
        <f>VLOOKUP(L699,CódigosRetorno!$A$1:$B$1773,2,FALSE)</f>
        <v>El dato ingresado como atributo @unitCodeListAgencyName es incorrecto.</v>
      </c>
      <c r="N699" s="552" t="s">
        <v>475</v>
      </c>
      <c r="O699" s="1247" t="s">
        <v>185</v>
      </c>
      <c r="P699" s="1358"/>
    </row>
    <row r="700" spans="1:16" s="464" customFormat="1" ht="36" x14ac:dyDescent="0.25">
      <c r="A700" s="1357"/>
      <c r="B700" s="1542">
        <f>B689+1</f>
        <v>97</v>
      </c>
      <c r="C700" s="1544" t="s">
        <v>4737</v>
      </c>
      <c r="D700" s="1545" t="s">
        <v>15</v>
      </c>
      <c r="E700" s="1545" t="s">
        <v>9</v>
      </c>
      <c r="F700" s="560" t="s">
        <v>5</v>
      </c>
      <c r="G700" s="554"/>
      <c r="H700" s="553" t="s">
        <v>4712</v>
      </c>
      <c r="I700" s="554">
        <v>1</v>
      </c>
      <c r="J700" s="1257" t="s">
        <v>5837</v>
      </c>
      <c r="K700" s="1241" t="s">
        <v>1175</v>
      </c>
      <c r="L700" s="1245" t="s">
        <v>4383</v>
      </c>
      <c r="M700" s="553" t="str">
        <f>VLOOKUP(L700,CódigosRetorno!$A$1:$B$1773,2,FALSE)</f>
        <v>No existe información en el nombre del concepto.</v>
      </c>
      <c r="N700" s="552" t="s">
        <v>475</v>
      </c>
      <c r="O700" s="561" t="s">
        <v>185</v>
      </c>
      <c r="P700" s="1358"/>
    </row>
    <row r="701" spans="1:16" s="464" customFormat="1" ht="36" customHeight="1" x14ac:dyDescent="0.25">
      <c r="A701" s="1357"/>
      <c r="B701" s="1542"/>
      <c r="C701" s="1544"/>
      <c r="D701" s="1545"/>
      <c r="E701" s="1545"/>
      <c r="F701" s="1691" t="s">
        <v>44</v>
      </c>
      <c r="G701" s="1545" t="s">
        <v>4576</v>
      </c>
      <c r="H701" s="1543" t="s">
        <v>4713</v>
      </c>
      <c r="I701" s="1542">
        <v>1</v>
      </c>
      <c r="J701" s="553" t="s">
        <v>5461</v>
      </c>
      <c r="K701" s="1241" t="s">
        <v>1175</v>
      </c>
      <c r="L701" s="1245" t="s">
        <v>5293</v>
      </c>
      <c r="M701" s="553" t="str">
        <f>VLOOKUP(L701,CódigosRetorno!$A$1:$B$1773,2,FALSE)</f>
        <v>El dato ingresado como codigo de identificación de concepto tributario no es valido (catalogo nro 55)</v>
      </c>
      <c r="N701" s="552" t="s">
        <v>475</v>
      </c>
      <c r="O701" s="1242" t="s">
        <v>5675</v>
      </c>
      <c r="P701" s="1358"/>
    </row>
    <row r="702" spans="1:16" s="464" customFormat="1" ht="24" x14ac:dyDescent="0.25">
      <c r="A702" s="1357"/>
      <c r="B702" s="1542"/>
      <c r="C702" s="1544"/>
      <c r="D702" s="1545"/>
      <c r="E702" s="1545"/>
      <c r="F702" s="1691"/>
      <c r="G702" s="1545"/>
      <c r="H702" s="1543"/>
      <c r="I702" s="1542"/>
      <c r="J702" s="1243" t="s">
        <v>6074</v>
      </c>
      <c r="K702" s="552" t="s">
        <v>201</v>
      </c>
      <c r="L702" s="560" t="s">
        <v>5317</v>
      </c>
      <c r="M702" s="553" t="str">
        <f>VLOOKUP(L702,CódigosRetorno!$A$1:$B$1773,2,FALSE)</f>
        <v>El XML no contiene el tag de fecha de descarga en Detracciones para recursos hidrobiologicos.</v>
      </c>
      <c r="N702" s="552" t="s">
        <v>475</v>
      </c>
      <c r="O702" s="561" t="s">
        <v>185</v>
      </c>
      <c r="P702" s="1358"/>
    </row>
    <row r="703" spans="1:16" s="464" customFormat="1" ht="24" x14ac:dyDescent="0.25">
      <c r="A703" s="1357"/>
      <c r="B703" s="1542"/>
      <c r="C703" s="1544"/>
      <c r="D703" s="1545"/>
      <c r="E703" s="1545"/>
      <c r="F703" s="1691"/>
      <c r="G703" s="554" t="s">
        <v>4578</v>
      </c>
      <c r="H703" s="553" t="s">
        <v>4422</v>
      </c>
      <c r="I703" s="554" t="s">
        <v>4420</v>
      </c>
      <c r="J703" s="553" t="s">
        <v>5001</v>
      </c>
      <c r="K703" s="552" t="s">
        <v>1175</v>
      </c>
      <c r="L703" s="560" t="s">
        <v>4934</v>
      </c>
      <c r="M703" s="553" t="str">
        <f>VLOOKUP(L703,CódigosRetorno!$A$1:$B$1773,2,FALSE)</f>
        <v>El dato ingresado como atributo @listName es incorrecto.</v>
      </c>
      <c r="N703" s="552" t="s">
        <v>475</v>
      </c>
      <c r="O703" s="1247" t="s">
        <v>185</v>
      </c>
      <c r="P703" s="1358"/>
    </row>
    <row r="704" spans="1:16" s="464" customFormat="1" ht="24" x14ac:dyDescent="0.25">
      <c r="A704" s="1357"/>
      <c r="B704" s="1542"/>
      <c r="C704" s="1544"/>
      <c r="D704" s="1545"/>
      <c r="E704" s="1545"/>
      <c r="F704" s="1691"/>
      <c r="G704" s="554" t="s">
        <v>4418</v>
      </c>
      <c r="H704" s="553" t="s">
        <v>4419</v>
      </c>
      <c r="I704" s="554" t="s">
        <v>4420</v>
      </c>
      <c r="J704" s="553" t="s">
        <v>4931</v>
      </c>
      <c r="K704" s="1245" t="s">
        <v>1175</v>
      </c>
      <c r="L704" s="1246" t="s">
        <v>4933</v>
      </c>
      <c r="M704" s="553" t="str">
        <f>VLOOKUP(L704,CódigosRetorno!$A$1:$B$1773,2,FALSE)</f>
        <v>El dato ingresado como atributo @listAgencyName es incorrecto.</v>
      </c>
      <c r="N704" s="552" t="s">
        <v>475</v>
      </c>
      <c r="O704" s="561" t="s">
        <v>185</v>
      </c>
      <c r="P704" s="1358"/>
    </row>
    <row r="705" spans="1:16" s="464" customFormat="1" ht="48" x14ac:dyDescent="0.25">
      <c r="A705" s="1357"/>
      <c r="B705" s="1542"/>
      <c r="C705" s="1544"/>
      <c r="D705" s="1545"/>
      <c r="E705" s="1545"/>
      <c r="F705" s="1691"/>
      <c r="G705" s="561" t="s">
        <v>4579</v>
      </c>
      <c r="H705" s="562" t="s">
        <v>4424</v>
      </c>
      <c r="I705" s="554" t="s">
        <v>4420</v>
      </c>
      <c r="J705" s="553" t="s">
        <v>5002</v>
      </c>
      <c r="K705" s="1245" t="s">
        <v>1175</v>
      </c>
      <c r="L705" s="1246" t="s">
        <v>4935</v>
      </c>
      <c r="M705" s="553" t="str">
        <f>VLOOKUP(L705,CódigosRetorno!$A$1:$B$1773,2,FALSE)</f>
        <v>El dato ingresado como atributo @listURI es incorrecto.</v>
      </c>
      <c r="N705" s="552" t="s">
        <v>475</v>
      </c>
      <c r="O705" s="561" t="s">
        <v>185</v>
      </c>
      <c r="P705" s="1358"/>
    </row>
    <row r="706" spans="1:16" s="464" customFormat="1" ht="36" x14ac:dyDescent="0.25">
      <c r="A706" s="1357"/>
      <c r="B706" s="1542"/>
      <c r="C706" s="1544"/>
      <c r="D706" s="1545"/>
      <c r="E706" s="1545"/>
      <c r="F706" s="560" t="s">
        <v>148</v>
      </c>
      <c r="G706" s="560" t="s">
        <v>25</v>
      </c>
      <c r="H706" s="553" t="s">
        <v>4738</v>
      </c>
      <c r="I706" s="554">
        <v>1</v>
      </c>
      <c r="J706" s="553" t="s">
        <v>6049</v>
      </c>
      <c r="K706" s="1241" t="s">
        <v>201</v>
      </c>
      <c r="L706" s="1245" t="s">
        <v>4316</v>
      </c>
      <c r="M706" s="553" t="str">
        <f>VLOOKUP(L706,CódigosRetorno!$A$1:$B$1773,2,FALSE)</f>
        <v>El XML no contiene tag de la fecha del concepto por linea.</v>
      </c>
      <c r="N706" s="552" t="s">
        <v>475</v>
      </c>
      <c r="O706" s="1242" t="s">
        <v>185</v>
      </c>
      <c r="P706" s="1358"/>
    </row>
    <row r="707" spans="1:16" s="464" customFormat="1" x14ac:dyDescent="0.25">
      <c r="A707" s="1357"/>
      <c r="B707" s="277" t="s">
        <v>4739</v>
      </c>
      <c r="C707" s="279"/>
      <c r="D707" s="311" t="s">
        <v>185</v>
      </c>
      <c r="E707" s="311" t="s">
        <v>185</v>
      </c>
      <c r="F707" s="525" t="s">
        <v>185</v>
      </c>
      <c r="G707" s="313" t="s">
        <v>185</v>
      </c>
      <c r="H707" s="526" t="s">
        <v>185</v>
      </c>
      <c r="I707" s="313" t="s">
        <v>185</v>
      </c>
      <c r="J707" s="1264" t="s">
        <v>185</v>
      </c>
      <c r="K707" s="1252" t="s">
        <v>185</v>
      </c>
      <c r="L707" s="1254" t="s">
        <v>185</v>
      </c>
      <c r="M707" s="1250" t="s">
        <v>185</v>
      </c>
      <c r="N707" s="1255" t="s">
        <v>185</v>
      </c>
      <c r="O707" s="1253" t="s">
        <v>185</v>
      </c>
      <c r="P707" s="1358"/>
    </row>
    <row r="708" spans="1:16" s="464" customFormat="1" ht="36" x14ac:dyDescent="0.25">
      <c r="A708" s="1357"/>
      <c r="B708" s="1542">
        <f>B700+1</f>
        <v>98</v>
      </c>
      <c r="C708" s="1544" t="s">
        <v>4740</v>
      </c>
      <c r="D708" s="1612" t="s">
        <v>15</v>
      </c>
      <c r="E708" s="1545" t="s">
        <v>9</v>
      </c>
      <c r="F708" s="1691" t="s">
        <v>49</v>
      </c>
      <c r="G708" s="1691" t="s">
        <v>2630</v>
      </c>
      <c r="H708" s="1703" t="s">
        <v>5590</v>
      </c>
      <c r="I708" s="1542"/>
      <c r="J708" s="1279" t="s">
        <v>6564</v>
      </c>
      <c r="K708" s="552" t="s">
        <v>201</v>
      </c>
      <c r="L708" s="560" t="s">
        <v>5257</v>
      </c>
      <c r="M708" s="553" t="str">
        <f>VLOOKUP(L708,CódigosRetorno!$A$1:$B$1773,2,FALSE)</f>
        <v>El XML no contiene el tag o no existe información del ubigeo de punto de origen en Detracciones - Servicio de transporte de carga.</v>
      </c>
      <c r="N708" s="552" t="s">
        <v>475</v>
      </c>
      <c r="O708" s="554" t="s">
        <v>5671</v>
      </c>
      <c r="P708" s="1358"/>
    </row>
    <row r="709" spans="1:16" s="464" customFormat="1" ht="24" x14ac:dyDescent="0.25">
      <c r="A709" s="1357"/>
      <c r="B709" s="1542"/>
      <c r="C709" s="1544"/>
      <c r="D709" s="1545"/>
      <c r="E709" s="1545"/>
      <c r="F709" s="1691"/>
      <c r="G709" s="1691"/>
      <c r="H709" s="1703"/>
      <c r="I709" s="1542"/>
      <c r="J709" s="1243" t="s">
        <v>3423</v>
      </c>
      <c r="K709" s="1241" t="s">
        <v>1175</v>
      </c>
      <c r="L709" s="1245" t="s">
        <v>2952</v>
      </c>
      <c r="M709" s="1243" t="str">
        <f>VLOOKUP(L709,CódigosRetorno!$A$1:$B$1773,2,FALSE)</f>
        <v>Debe corresponder a algún valor válido establecido en el catálogo 13</v>
      </c>
      <c r="N709" s="1241" t="s">
        <v>475</v>
      </c>
      <c r="O709" s="1242" t="s">
        <v>5671</v>
      </c>
      <c r="P709" s="1358"/>
    </row>
    <row r="710" spans="1:16" s="464" customFormat="1" ht="24" x14ac:dyDescent="0.25">
      <c r="A710" s="1357"/>
      <c r="B710" s="1542"/>
      <c r="C710" s="1544"/>
      <c r="D710" s="1545"/>
      <c r="E710" s="1545"/>
      <c r="F710" s="1691"/>
      <c r="G710" s="560" t="s">
        <v>4452</v>
      </c>
      <c r="H710" s="1106" t="s">
        <v>4437</v>
      </c>
      <c r="I710" s="554" t="s">
        <v>4420</v>
      </c>
      <c r="J710" s="553" t="s">
        <v>4960</v>
      </c>
      <c r="K710" s="1261" t="s">
        <v>1175</v>
      </c>
      <c r="L710" s="1259" t="s">
        <v>4940</v>
      </c>
      <c r="M710" s="553" t="str">
        <f>VLOOKUP(L710,CódigosRetorno!$A$1:$B$1773,2,FALSE)</f>
        <v>El dato ingresado como atributo @schemeAgencyName es incorrecto.</v>
      </c>
      <c r="N710" s="552" t="s">
        <v>475</v>
      </c>
      <c r="O710" s="554" t="s">
        <v>185</v>
      </c>
      <c r="P710" s="1358"/>
    </row>
    <row r="711" spans="1:16" s="464" customFormat="1" ht="24" x14ac:dyDescent="0.25">
      <c r="A711" s="1357"/>
      <c r="B711" s="1542"/>
      <c r="C711" s="1544"/>
      <c r="D711" s="1545"/>
      <c r="E711" s="1545"/>
      <c r="F711" s="1691"/>
      <c r="G711" s="560" t="s">
        <v>4453</v>
      </c>
      <c r="H711" s="1106" t="s">
        <v>4436</v>
      </c>
      <c r="I711" s="554" t="s">
        <v>4420</v>
      </c>
      <c r="J711" s="553" t="s">
        <v>4961</v>
      </c>
      <c r="K711" s="1261" t="s">
        <v>1175</v>
      </c>
      <c r="L711" s="1259" t="s">
        <v>4939</v>
      </c>
      <c r="M711" s="553" t="str">
        <f>VLOOKUP(L711,CódigosRetorno!$A$1:$B$1773,2,FALSE)</f>
        <v>El dato ingresado como atributo @schemeName es incorrecto.</v>
      </c>
      <c r="N711" s="552" t="s">
        <v>475</v>
      </c>
      <c r="O711" s="1247" t="s">
        <v>185</v>
      </c>
      <c r="P711" s="1358"/>
    </row>
    <row r="712" spans="1:16" s="464" customFormat="1" ht="36" x14ac:dyDescent="0.25">
      <c r="A712" s="1357"/>
      <c r="B712" s="1542"/>
      <c r="C712" s="1544"/>
      <c r="D712" s="1612"/>
      <c r="E712" s="1545"/>
      <c r="F712" s="1691" t="s">
        <v>4444</v>
      </c>
      <c r="G712" s="1691"/>
      <c r="H712" s="1704" t="s">
        <v>4741</v>
      </c>
      <c r="I712" s="1542">
        <v>1</v>
      </c>
      <c r="J712" s="1279" t="s">
        <v>6565</v>
      </c>
      <c r="K712" s="1241" t="s">
        <v>201</v>
      </c>
      <c r="L712" s="1245" t="s">
        <v>5258</v>
      </c>
      <c r="M712" s="553" t="str">
        <f>VLOOKUP(L712,CódigosRetorno!$A$1:$B$1773,2,FALSE)</f>
        <v>El XML no contiene el tag o no existe información de la dirección del punto de origen en Detracciones - Servicio de transporte de carga.</v>
      </c>
      <c r="N712" s="552" t="s">
        <v>475</v>
      </c>
      <c r="O712" s="554" t="s">
        <v>185</v>
      </c>
      <c r="P712" s="1358"/>
    </row>
    <row r="713" spans="1:16" s="464" customFormat="1" ht="48" x14ac:dyDescent="0.25">
      <c r="A713" s="1357"/>
      <c r="B713" s="1542"/>
      <c r="C713" s="1544"/>
      <c r="D713" s="1545"/>
      <c r="E713" s="1545"/>
      <c r="F713" s="1691"/>
      <c r="G713" s="1691"/>
      <c r="H713" s="1704"/>
      <c r="I713" s="1542"/>
      <c r="J713" s="553" t="s">
        <v>4446</v>
      </c>
      <c r="K713" s="1241" t="s">
        <v>1175</v>
      </c>
      <c r="L713" s="1233" t="s">
        <v>4384</v>
      </c>
      <c r="M713" s="553" t="str">
        <f>VLOOKUP(L713,CódigosRetorno!$A$1:$B$1773,2,FALSE)</f>
        <v>El dato ingresado como direccion completa y detallada no cumple con el formato establecido.</v>
      </c>
      <c r="N713" s="552" t="s">
        <v>475</v>
      </c>
      <c r="O713" s="1242" t="s">
        <v>185</v>
      </c>
      <c r="P713" s="1358"/>
    </row>
    <row r="714" spans="1:16" s="464" customFormat="1" ht="36" customHeight="1" x14ac:dyDescent="0.25">
      <c r="A714" s="1357"/>
      <c r="B714" s="1542">
        <f>B708+1</f>
        <v>99</v>
      </c>
      <c r="C714" s="1544" t="s">
        <v>4742</v>
      </c>
      <c r="D714" s="1612" t="s">
        <v>15</v>
      </c>
      <c r="E714" s="1545" t="s">
        <v>9</v>
      </c>
      <c r="F714" s="1691" t="s">
        <v>49</v>
      </c>
      <c r="G714" s="1691" t="s">
        <v>2630</v>
      </c>
      <c r="H714" s="1703" t="s">
        <v>5591</v>
      </c>
      <c r="I714" s="1542">
        <v>1</v>
      </c>
      <c r="J714" s="1279" t="s">
        <v>6565</v>
      </c>
      <c r="K714" s="552" t="s">
        <v>201</v>
      </c>
      <c r="L714" s="560" t="s">
        <v>5259</v>
      </c>
      <c r="M714" s="553" t="str">
        <f>VLOOKUP(L714,CódigosRetorno!$A$1:$B$1773,2,FALSE)</f>
        <v>El XML no contiene el tag o no existe información del ubigeo de punto de destino en Detracciones - Servicio de transporte de carga.</v>
      </c>
      <c r="N714" s="552" t="s">
        <v>475</v>
      </c>
      <c r="O714" s="554" t="s">
        <v>5671</v>
      </c>
      <c r="P714" s="1358"/>
    </row>
    <row r="715" spans="1:16" s="464" customFormat="1" ht="24" x14ac:dyDescent="0.25">
      <c r="A715" s="1357"/>
      <c r="B715" s="1542"/>
      <c r="C715" s="1544"/>
      <c r="D715" s="1545"/>
      <c r="E715" s="1545"/>
      <c r="F715" s="1691"/>
      <c r="G715" s="1691"/>
      <c r="H715" s="1703"/>
      <c r="I715" s="1542"/>
      <c r="J715" s="553" t="s">
        <v>3423</v>
      </c>
      <c r="K715" s="552" t="s">
        <v>1175</v>
      </c>
      <c r="L715" s="1245" t="s">
        <v>2952</v>
      </c>
      <c r="M715" s="553" t="str">
        <f>VLOOKUP(L715,CódigosRetorno!$A$1:$B$1773,2,FALSE)</f>
        <v>Debe corresponder a algún valor válido establecido en el catálogo 13</v>
      </c>
      <c r="N715" s="552" t="s">
        <v>475</v>
      </c>
      <c r="O715" s="574" t="s">
        <v>5671</v>
      </c>
      <c r="P715" s="1358"/>
    </row>
    <row r="716" spans="1:16" s="464" customFormat="1" ht="24" x14ac:dyDescent="0.25">
      <c r="A716" s="1357"/>
      <c r="B716" s="1542"/>
      <c r="C716" s="1544"/>
      <c r="D716" s="1545"/>
      <c r="E716" s="1545"/>
      <c r="F716" s="1691"/>
      <c r="G716" s="560" t="s">
        <v>4452</v>
      </c>
      <c r="H716" s="1106" t="s">
        <v>4437</v>
      </c>
      <c r="I716" s="554" t="s">
        <v>4420</v>
      </c>
      <c r="J716" s="553" t="s">
        <v>4960</v>
      </c>
      <c r="K716" s="1261" t="s">
        <v>1175</v>
      </c>
      <c r="L716" s="1259" t="s">
        <v>4940</v>
      </c>
      <c r="M716" s="553" t="str">
        <f>VLOOKUP(L716,CódigosRetorno!$A$1:$B$1773,2,FALSE)</f>
        <v>El dato ingresado como atributo @schemeAgencyName es incorrecto.</v>
      </c>
      <c r="N716" s="552" t="s">
        <v>475</v>
      </c>
      <c r="O716" s="554" t="s">
        <v>185</v>
      </c>
      <c r="P716" s="1358"/>
    </row>
    <row r="717" spans="1:16" s="464" customFormat="1" ht="24" x14ac:dyDescent="0.25">
      <c r="A717" s="1357"/>
      <c r="B717" s="1542"/>
      <c r="C717" s="1544"/>
      <c r="D717" s="1545"/>
      <c r="E717" s="1545"/>
      <c r="F717" s="1691"/>
      <c r="G717" s="560" t="s">
        <v>4453</v>
      </c>
      <c r="H717" s="1106" t="s">
        <v>4436</v>
      </c>
      <c r="I717" s="554" t="s">
        <v>4420</v>
      </c>
      <c r="J717" s="553" t="s">
        <v>4961</v>
      </c>
      <c r="K717" s="1261" t="s">
        <v>1175</v>
      </c>
      <c r="L717" s="1259" t="s">
        <v>4939</v>
      </c>
      <c r="M717" s="553" t="str">
        <f>VLOOKUP(L717,CódigosRetorno!$A$1:$B$1773,2,FALSE)</f>
        <v>El dato ingresado como atributo @schemeName es incorrecto.</v>
      </c>
      <c r="N717" s="552" t="s">
        <v>475</v>
      </c>
      <c r="O717" s="1247" t="s">
        <v>185</v>
      </c>
      <c r="P717" s="1358"/>
    </row>
    <row r="718" spans="1:16" s="464" customFormat="1" ht="36" customHeight="1" x14ac:dyDescent="0.25">
      <c r="A718" s="1357"/>
      <c r="B718" s="1542"/>
      <c r="C718" s="1544"/>
      <c r="D718" s="1612"/>
      <c r="E718" s="1545"/>
      <c r="F718" s="1691" t="s">
        <v>4444</v>
      </c>
      <c r="G718" s="1691"/>
      <c r="H718" s="1704" t="s">
        <v>4743</v>
      </c>
      <c r="I718" s="554">
        <v>1</v>
      </c>
      <c r="J718" s="1257" t="s">
        <v>6053</v>
      </c>
      <c r="K718" s="1241" t="s">
        <v>201</v>
      </c>
      <c r="L718" s="1245" t="s">
        <v>5260</v>
      </c>
      <c r="M718" s="553" t="str">
        <f>VLOOKUP(L718,CódigosRetorno!$A$1:$B$1773,2,FALSE)</f>
        <v>El XML no contiene el tag o no existe información de la dirección del punto de destino en Detracciones - Servicio de transporte de carga.</v>
      </c>
      <c r="N718" s="552" t="s">
        <v>475</v>
      </c>
      <c r="O718" s="554" t="s">
        <v>185</v>
      </c>
      <c r="P718" s="1358"/>
    </row>
    <row r="719" spans="1:16" s="464" customFormat="1" ht="48" x14ac:dyDescent="0.25">
      <c r="A719" s="1357"/>
      <c r="B719" s="1542"/>
      <c r="C719" s="1544"/>
      <c r="D719" s="1545"/>
      <c r="E719" s="1545"/>
      <c r="F719" s="1691"/>
      <c r="G719" s="1691"/>
      <c r="H719" s="1704"/>
      <c r="I719" s="554">
        <v>1</v>
      </c>
      <c r="J719" s="553" t="s">
        <v>5488</v>
      </c>
      <c r="K719" s="1241" t="s">
        <v>1175</v>
      </c>
      <c r="L719" s="1233" t="s">
        <v>4384</v>
      </c>
      <c r="M719" s="553" t="str">
        <f>VLOOKUP(L719,CódigosRetorno!$A$1:$B$1773,2,FALSE)</f>
        <v>El dato ingresado como direccion completa y detallada no cumple con el formato establecido.</v>
      </c>
      <c r="N719" s="552" t="s">
        <v>475</v>
      </c>
      <c r="O719" s="1242" t="s">
        <v>185</v>
      </c>
      <c r="P719" s="1358"/>
    </row>
    <row r="720" spans="1:16" s="464" customFormat="1" ht="36" x14ac:dyDescent="0.25">
      <c r="A720" s="1357"/>
      <c r="B720" s="1542">
        <f>B714+1</f>
        <v>100</v>
      </c>
      <c r="C720" s="1544" t="s">
        <v>4744</v>
      </c>
      <c r="D720" s="1612" t="s">
        <v>15</v>
      </c>
      <c r="E720" s="1545" t="s">
        <v>9</v>
      </c>
      <c r="F720" s="1691" t="s">
        <v>4496</v>
      </c>
      <c r="G720" s="1702"/>
      <c r="H720" s="1544" t="s">
        <v>4745</v>
      </c>
      <c r="I720" s="1542">
        <v>1</v>
      </c>
      <c r="J720" s="1243" t="s">
        <v>6054</v>
      </c>
      <c r="K720" s="1245" t="s">
        <v>201</v>
      </c>
      <c r="L720" s="1246" t="s">
        <v>5261</v>
      </c>
      <c r="M720" s="553" t="str">
        <f>VLOOKUP(L720,CódigosRetorno!$A$1:$B$1773,2,FALSE)</f>
        <v>El XML no contiene el tag o no existe información del Detalle del viaje en Detracciones - Servicio de transporte de carga.</v>
      </c>
      <c r="N720" s="552" t="s">
        <v>475</v>
      </c>
      <c r="O720" s="554" t="s">
        <v>185</v>
      </c>
      <c r="P720" s="1358"/>
    </row>
    <row r="721" spans="1:16" s="464" customFormat="1" ht="48" x14ac:dyDescent="0.25">
      <c r="A721" s="1357"/>
      <c r="B721" s="1542"/>
      <c r="C721" s="1544"/>
      <c r="D721" s="1545"/>
      <c r="E721" s="1545"/>
      <c r="F721" s="1691"/>
      <c r="G721" s="1702"/>
      <c r="H721" s="1544"/>
      <c r="I721" s="1542"/>
      <c r="J721" s="553" t="s">
        <v>5275</v>
      </c>
      <c r="K721" s="1245" t="s">
        <v>1175</v>
      </c>
      <c r="L721" s="1246" t="s">
        <v>5273</v>
      </c>
      <c r="M721" s="553" t="str">
        <f>VLOOKUP(L721,CódigosRetorno!$A$1:$B$1773,2,FALSE)</f>
        <v>El dato ingresado como detalle del viaje no cumple con el formato establecido.</v>
      </c>
      <c r="N721" s="552" t="s">
        <v>475</v>
      </c>
      <c r="O721" s="554" t="s">
        <v>185</v>
      </c>
      <c r="P721" s="1358"/>
    </row>
    <row r="722" spans="1:16" s="464" customFormat="1" ht="36" x14ac:dyDescent="0.25">
      <c r="A722" s="1357"/>
      <c r="B722" s="1542">
        <f>B720+1</f>
        <v>101</v>
      </c>
      <c r="C722" s="1543" t="s">
        <v>4746</v>
      </c>
      <c r="D722" s="1612" t="s">
        <v>15</v>
      </c>
      <c r="E722" s="1545" t="s">
        <v>9</v>
      </c>
      <c r="F722" s="1691" t="s">
        <v>10</v>
      </c>
      <c r="G722" s="1545" t="s">
        <v>4747</v>
      </c>
      <c r="H722" s="1543" t="s">
        <v>4748</v>
      </c>
      <c r="I722" s="1542">
        <v>1</v>
      </c>
      <c r="J722" s="1290" t="s">
        <v>6054</v>
      </c>
      <c r="K722" s="1286" t="s">
        <v>201</v>
      </c>
      <c r="L722" s="1287" t="s">
        <v>5262</v>
      </c>
      <c r="M722" s="553" t="str">
        <f>VLOOKUP(L722,CódigosRetorno!$A$1:$B$1773,2,FALSE)</f>
        <v>El XML no contiene el tag o no existe información del tipo de valor referencial en Detracciones - Servicios de transporte de carga.</v>
      </c>
      <c r="N722" s="552" t="s">
        <v>475</v>
      </c>
      <c r="O722" s="554" t="s">
        <v>185</v>
      </c>
      <c r="P722" s="1358"/>
    </row>
    <row r="723" spans="1:16" s="464" customFormat="1" ht="36" x14ac:dyDescent="0.25">
      <c r="A723" s="1357"/>
      <c r="B723" s="1542"/>
      <c r="C723" s="1543"/>
      <c r="D723" s="1545"/>
      <c r="E723" s="1545"/>
      <c r="F723" s="1691"/>
      <c r="G723" s="1545"/>
      <c r="H723" s="1543"/>
      <c r="I723" s="1542"/>
      <c r="J723" s="553" t="s">
        <v>6055</v>
      </c>
      <c r="K723" s="1241" t="s">
        <v>201</v>
      </c>
      <c r="L723" s="1245" t="s">
        <v>5269</v>
      </c>
      <c r="M723" s="553" t="str">
        <f>VLOOKUP(L723,CódigosRetorno!$A$1:$B$1773,2,FALSE)</f>
        <v>Detracciones - Servicio de transporte de carga, debe tener un (y solo uno) Valor Referencial del Servicio de Transporte.</v>
      </c>
      <c r="N723" s="552" t="s">
        <v>475</v>
      </c>
      <c r="O723" s="554" t="s">
        <v>185</v>
      </c>
      <c r="P723" s="1358"/>
    </row>
    <row r="724" spans="1:16" s="464" customFormat="1" ht="36" x14ac:dyDescent="0.25">
      <c r="A724" s="1357"/>
      <c r="B724" s="1542"/>
      <c r="C724" s="1543"/>
      <c r="D724" s="1612"/>
      <c r="E724" s="1545"/>
      <c r="F724" s="1691" t="s">
        <v>12</v>
      </c>
      <c r="G724" s="1545" t="s">
        <v>16</v>
      </c>
      <c r="H724" s="1544" t="s">
        <v>5594</v>
      </c>
      <c r="I724" s="1542">
        <v>1</v>
      </c>
      <c r="J724" s="553" t="s">
        <v>6052</v>
      </c>
      <c r="K724" s="552" t="s">
        <v>201</v>
      </c>
      <c r="L724" s="560" t="s">
        <v>5263</v>
      </c>
      <c r="M724" s="553" t="str">
        <f>VLOOKUP(L724,CódigosRetorno!$A$1:$B$1773,2,FALSE)</f>
        <v>El XML no contiene el tag o no existe información del monto del valor referencial en Detracciones - Servicios de transporte de carga.</v>
      </c>
      <c r="N724" s="552" t="s">
        <v>475</v>
      </c>
      <c r="O724" s="554" t="s">
        <v>185</v>
      </c>
      <c r="P724" s="1358"/>
    </row>
    <row r="725" spans="1:16" s="464" customFormat="1" ht="48" x14ac:dyDescent="0.25">
      <c r="A725" s="1357"/>
      <c r="B725" s="1542"/>
      <c r="C725" s="1543"/>
      <c r="D725" s="1545"/>
      <c r="E725" s="1545"/>
      <c r="F725" s="1691"/>
      <c r="G725" s="1545"/>
      <c r="H725" s="1544"/>
      <c r="I725" s="1542"/>
      <c r="J725" s="553" t="s">
        <v>6093</v>
      </c>
      <c r="K725" s="552" t="s">
        <v>201</v>
      </c>
      <c r="L725" s="560" t="s">
        <v>5264</v>
      </c>
      <c r="M725" s="553" t="str">
        <f>VLOOKUP(L725,CódigosRetorno!$A$1:$B$1773,2,FALSE)</f>
        <v>El dato ingresado como monto valor referencial en Detracciones - Servicios de transporte de carga no cumple con el formato establecido.</v>
      </c>
      <c r="N725" s="552" t="s">
        <v>475</v>
      </c>
      <c r="O725" s="554" t="s">
        <v>185</v>
      </c>
      <c r="P725" s="1358"/>
    </row>
    <row r="726" spans="1:16" s="464" customFormat="1" ht="24" x14ac:dyDescent="0.25">
      <c r="A726" s="1357"/>
      <c r="B726" s="1542"/>
      <c r="C726" s="1543"/>
      <c r="D726" s="1545"/>
      <c r="E726" s="1545"/>
      <c r="F726" s="559" t="s">
        <v>13</v>
      </c>
      <c r="G726" s="557" t="s">
        <v>2647</v>
      </c>
      <c r="H726" s="499" t="s">
        <v>4504</v>
      </c>
      <c r="I726" s="558">
        <v>1</v>
      </c>
      <c r="J726" s="1257" t="s">
        <v>5886</v>
      </c>
      <c r="K726" s="1261" t="s">
        <v>201</v>
      </c>
      <c r="L726" s="1259" t="s">
        <v>5799</v>
      </c>
      <c r="M726" s="553" t="str">
        <f>VLOOKUP(L726,CódigosRetorno!$A$1:$B$1773,2,FALSE)</f>
        <v>La moneda del monto de la detracción debe ser PEN</v>
      </c>
      <c r="N726" s="552" t="s">
        <v>475</v>
      </c>
      <c r="O726" s="554" t="s">
        <v>185</v>
      </c>
      <c r="P726" s="1358"/>
    </row>
    <row r="727" spans="1:16" s="464" customFormat="1" ht="36" x14ac:dyDescent="0.25">
      <c r="A727" s="1357"/>
      <c r="B727" s="1542">
        <f>B722+1</f>
        <v>102</v>
      </c>
      <c r="C727" s="1544" t="s">
        <v>4749</v>
      </c>
      <c r="D727" s="1612" t="s">
        <v>15</v>
      </c>
      <c r="E727" s="1545" t="s">
        <v>9</v>
      </c>
      <c r="F727" s="1691" t="s">
        <v>10</v>
      </c>
      <c r="G727" s="1545" t="s">
        <v>4750</v>
      </c>
      <c r="H727" s="1543" t="s">
        <v>4748</v>
      </c>
      <c r="I727" s="1542">
        <v>1</v>
      </c>
      <c r="J727" s="1290" t="s">
        <v>6054</v>
      </c>
      <c r="K727" s="1286" t="s">
        <v>201</v>
      </c>
      <c r="L727" s="1287" t="s">
        <v>5262</v>
      </c>
      <c r="M727" s="553" t="str">
        <f>VLOOKUP(L727,CódigosRetorno!$A$1:$B$1773,2,FALSE)</f>
        <v>El XML no contiene el tag o no existe información del tipo de valor referencial en Detracciones - Servicios de transporte de carga.</v>
      </c>
      <c r="N727" s="552" t="s">
        <v>475</v>
      </c>
      <c r="O727" s="554" t="s">
        <v>185</v>
      </c>
      <c r="P727" s="1358"/>
    </row>
    <row r="728" spans="1:16" s="464" customFormat="1" ht="36" x14ac:dyDescent="0.25">
      <c r="A728" s="1357"/>
      <c r="B728" s="1542"/>
      <c r="C728" s="1544"/>
      <c r="D728" s="1545"/>
      <c r="E728" s="1545"/>
      <c r="F728" s="1691"/>
      <c r="G728" s="1545"/>
      <c r="H728" s="1543"/>
      <c r="I728" s="1542"/>
      <c r="J728" s="1243" t="s">
        <v>6057</v>
      </c>
      <c r="K728" s="1241" t="s">
        <v>201</v>
      </c>
      <c r="L728" s="1245" t="s">
        <v>5270</v>
      </c>
      <c r="M728" s="553" t="str">
        <f>VLOOKUP(L728,CódigosRetorno!$A$1:$B$1773,2,FALSE)</f>
        <v>Detracciones - Servicio de transporte de carga, debe tener un (y solo uno) Valor Referencial sobre la carga efectiva.</v>
      </c>
      <c r="N728" s="552" t="s">
        <v>475</v>
      </c>
      <c r="O728" s="554" t="s">
        <v>185</v>
      </c>
      <c r="P728" s="1358"/>
    </row>
    <row r="729" spans="1:16" s="464" customFormat="1" ht="36" x14ac:dyDescent="0.25">
      <c r="A729" s="1357"/>
      <c r="B729" s="1542"/>
      <c r="C729" s="1544"/>
      <c r="D729" s="1612"/>
      <c r="E729" s="1545"/>
      <c r="F729" s="1691" t="s">
        <v>12</v>
      </c>
      <c r="G729" s="1545" t="s">
        <v>16</v>
      </c>
      <c r="H729" s="1544" t="s">
        <v>5594</v>
      </c>
      <c r="I729" s="1542">
        <v>1</v>
      </c>
      <c r="J729" s="553" t="s">
        <v>6052</v>
      </c>
      <c r="K729" s="552" t="s">
        <v>201</v>
      </c>
      <c r="L729" s="560" t="s">
        <v>5263</v>
      </c>
      <c r="M729" s="553" t="str">
        <f>VLOOKUP(L729,CódigosRetorno!$A$1:$B$1773,2,FALSE)</f>
        <v>El XML no contiene el tag o no existe información del monto del valor referencial en Detracciones - Servicios de transporte de carga.</v>
      </c>
      <c r="N729" s="552" t="s">
        <v>475</v>
      </c>
      <c r="O729" s="554" t="s">
        <v>185</v>
      </c>
      <c r="P729" s="1358"/>
    </row>
    <row r="730" spans="1:16" s="464" customFormat="1" ht="48" x14ac:dyDescent="0.25">
      <c r="A730" s="1357"/>
      <c r="B730" s="1542"/>
      <c r="C730" s="1544"/>
      <c r="D730" s="1545"/>
      <c r="E730" s="1545"/>
      <c r="F730" s="1691"/>
      <c r="G730" s="1545"/>
      <c r="H730" s="1544"/>
      <c r="I730" s="1542"/>
      <c r="J730" s="553" t="s">
        <v>6056</v>
      </c>
      <c r="K730" s="552" t="s">
        <v>201</v>
      </c>
      <c r="L730" s="560" t="s">
        <v>5264</v>
      </c>
      <c r="M730" s="553" t="str">
        <f>VLOOKUP(L730,CódigosRetorno!$A$1:$B$1773,2,FALSE)</f>
        <v>El dato ingresado como monto valor referencial en Detracciones - Servicios de transporte de carga no cumple con el formato establecido.</v>
      </c>
      <c r="N730" s="552" t="s">
        <v>475</v>
      </c>
      <c r="O730" s="554" t="s">
        <v>185</v>
      </c>
      <c r="P730" s="1358"/>
    </row>
    <row r="731" spans="1:16" s="464" customFormat="1" ht="24" x14ac:dyDescent="0.25">
      <c r="A731" s="1357"/>
      <c r="B731" s="1542"/>
      <c r="C731" s="1544"/>
      <c r="D731" s="1545"/>
      <c r="E731" s="1545"/>
      <c r="F731" s="559" t="s">
        <v>13</v>
      </c>
      <c r="G731" s="557" t="s">
        <v>2647</v>
      </c>
      <c r="H731" s="499" t="s">
        <v>4504</v>
      </c>
      <c r="I731" s="558">
        <v>1</v>
      </c>
      <c r="J731" s="1257" t="s">
        <v>5886</v>
      </c>
      <c r="K731" s="1261" t="s">
        <v>201</v>
      </c>
      <c r="L731" s="1259" t="s">
        <v>5799</v>
      </c>
      <c r="M731" s="553" t="str">
        <f>VLOOKUP(L731,CódigosRetorno!$A$1:$B$1773,2,FALSE)</f>
        <v>La moneda del monto de la detracción debe ser PEN</v>
      </c>
      <c r="N731" s="552" t="s">
        <v>475</v>
      </c>
      <c r="O731" s="554" t="s">
        <v>185</v>
      </c>
      <c r="P731" s="1358"/>
    </row>
    <row r="732" spans="1:16" s="464" customFormat="1" ht="36" x14ac:dyDescent="0.25">
      <c r="A732" s="1357"/>
      <c r="B732" s="1542">
        <f>B727+1</f>
        <v>103</v>
      </c>
      <c r="C732" s="1544" t="s">
        <v>4751</v>
      </c>
      <c r="D732" s="1612" t="s">
        <v>15</v>
      </c>
      <c r="E732" s="1545" t="s">
        <v>9</v>
      </c>
      <c r="F732" s="1691" t="s">
        <v>10</v>
      </c>
      <c r="G732" s="1545" t="s">
        <v>4752</v>
      </c>
      <c r="H732" s="1543" t="s">
        <v>4748</v>
      </c>
      <c r="I732" s="1542">
        <v>1</v>
      </c>
      <c r="J732" s="1290" t="s">
        <v>6054</v>
      </c>
      <c r="K732" s="1286" t="s">
        <v>201</v>
      </c>
      <c r="L732" s="1287" t="s">
        <v>5262</v>
      </c>
      <c r="M732" s="553" t="str">
        <f>VLOOKUP(L732,CódigosRetorno!$A$1:$B$1773,2,FALSE)</f>
        <v>El XML no contiene el tag o no existe información del tipo de valor referencial en Detracciones - Servicios de transporte de carga.</v>
      </c>
      <c r="N732" s="552" t="s">
        <v>475</v>
      </c>
      <c r="O732" s="554" t="s">
        <v>185</v>
      </c>
      <c r="P732" s="1358"/>
    </row>
    <row r="733" spans="1:16" s="464" customFormat="1" ht="36" x14ac:dyDescent="0.25">
      <c r="A733" s="1357"/>
      <c r="B733" s="1542"/>
      <c r="C733" s="1544"/>
      <c r="D733" s="1545"/>
      <c r="E733" s="1545"/>
      <c r="F733" s="1691"/>
      <c r="G733" s="1545"/>
      <c r="H733" s="1543"/>
      <c r="I733" s="1542"/>
      <c r="J733" s="1243" t="s">
        <v>6058</v>
      </c>
      <c r="K733" s="1241" t="s">
        <v>201</v>
      </c>
      <c r="L733" s="1245" t="s">
        <v>5271</v>
      </c>
      <c r="M733" s="553" t="str">
        <f>VLOOKUP(L733,CódigosRetorno!$A$1:$B$1773,2,FALSE)</f>
        <v>Detracciones - Servicio de transporte de carga, debe tener un (y solo uno) Valor Referencial sobre la carga util nominal.</v>
      </c>
      <c r="N733" s="552" t="s">
        <v>475</v>
      </c>
      <c r="O733" s="554" t="s">
        <v>185</v>
      </c>
      <c r="P733" s="1358"/>
    </row>
    <row r="734" spans="1:16" s="464" customFormat="1" ht="36" x14ac:dyDescent="0.25">
      <c r="A734" s="1357"/>
      <c r="B734" s="1542"/>
      <c r="C734" s="1544"/>
      <c r="D734" s="1612"/>
      <c r="E734" s="1545"/>
      <c r="F734" s="1691" t="s">
        <v>12</v>
      </c>
      <c r="G734" s="1545" t="s">
        <v>16</v>
      </c>
      <c r="H734" s="1544" t="s">
        <v>5594</v>
      </c>
      <c r="I734" s="1542">
        <v>1</v>
      </c>
      <c r="J734" s="553" t="s">
        <v>6052</v>
      </c>
      <c r="K734" s="552" t="s">
        <v>201</v>
      </c>
      <c r="L734" s="560" t="s">
        <v>5263</v>
      </c>
      <c r="M734" s="553" t="str">
        <f>VLOOKUP(L734,CódigosRetorno!$A$1:$B$1773,2,FALSE)</f>
        <v>El XML no contiene el tag o no existe información del monto del valor referencial en Detracciones - Servicios de transporte de carga.</v>
      </c>
      <c r="N734" s="552" t="s">
        <v>475</v>
      </c>
      <c r="O734" s="554" t="s">
        <v>185</v>
      </c>
      <c r="P734" s="1358"/>
    </row>
    <row r="735" spans="1:16" s="464" customFormat="1" ht="48" x14ac:dyDescent="0.25">
      <c r="A735" s="1357"/>
      <c r="B735" s="1542"/>
      <c r="C735" s="1544"/>
      <c r="D735" s="1545"/>
      <c r="E735" s="1545"/>
      <c r="F735" s="1691"/>
      <c r="G735" s="1545"/>
      <c r="H735" s="1544"/>
      <c r="I735" s="1542"/>
      <c r="J735" s="553" t="s">
        <v>6093</v>
      </c>
      <c r="K735" s="552" t="s">
        <v>201</v>
      </c>
      <c r="L735" s="560" t="s">
        <v>5264</v>
      </c>
      <c r="M735" s="553" t="str">
        <f>VLOOKUP(L735,CódigosRetorno!$A$1:$B$1773,2,FALSE)</f>
        <v>El dato ingresado como monto valor referencial en Detracciones - Servicios de transporte de carga no cumple con el formato establecido.</v>
      </c>
      <c r="N735" s="552" t="s">
        <v>475</v>
      </c>
      <c r="O735" s="554" t="s">
        <v>185</v>
      </c>
      <c r="P735" s="1358"/>
    </row>
    <row r="736" spans="1:16" s="464" customFormat="1" ht="24" x14ac:dyDescent="0.25">
      <c r="A736" s="1357"/>
      <c r="B736" s="1542"/>
      <c r="C736" s="1544"/>
      <c r="D736" s="1545"/>
      <c r="E736" s="1545"/>
      <c r="F736" s="559" t="s">
        <v>13</v>
      </c>
      <c r="G736" s="557" t="s">
        <v>2647</v>
      </c>
      <c r="H736" s="499" t="s">
        <v>4504</v>
      </c>
      <c r="I736" s="558">
        <v>1</v>
      </c>
      <c r="J736" s="1257" t="s">
        <v>5886</v>
      </c>
      <c r="K736" s="1261" t="s">
        <v>201</v>
      </c>
      <c r="L736" s="1259" t="s">
        <v>5799</v>
      </c>
      <c r="M736" s="553" t="str">
        <f>VLOOKUP(L736,CódigosRetorno!$A$1:$B$1773,2,FALSE)</f>
        <v>La moneda del monto de la detracción debe ser PEN</v>
      </c>
      <c r="N736" s="552" t="s">
        <v>475</v>
      </c>
      <c r="O736" s="554" t="s">
        <v>185</v>
      </c>
      <c r="P736" s="1358"/>
    </row>
    <row r="737" spans="1:16" s="464" customFormat="1" x14ac:dyDescent="0.25">
      <c r="A737" s="1357"/>
      <c r="B737" s="277" t="s">
        <v>4753</v>
      </c>
      <c r="C737" s="279"/>
      <c r="D737" s="274"/>
      <c r="E737" s="274"/>
      <c r="F737" s="275"/>
      <c r="G737" s="276"/>
      <c r="H737" s="279"/>
      <c r="I737" s="276"/>
      <c r="J737" s="1250"/>
      <c r="K737" s="1252" t="s">
        <v>185</v>
      </c>
      <c r="L737" s="1254" t="s">
        <v>185</v>
      </c>
      <c r="M737" s="1250" t="s">
        <v>185</v>
      </c>
      <c r="N737" s="1251"/>
      <c r="O737" s="1253"/>
      <c r="P737" s="1358"/>
    </row>
    <row r="738" spans="1:16" s="464" customFormat="1" ht="36" x14ac:dyDescent="0.25">
      <c r="A738" s="1357"/>
      <c r="B738" s="1542">
        <f>B732+1</f>
        <v>104</v>
      </c>
      <c r="C738" s="1544" t="s">
        <v>4754</v>
      </c>
      <c r="D738" s="1545" t="s">
        <v>15</v>
      </c>
      <c r="E738" s="1545" t="s">
        <v>9</v>
      </c>
      <c r="F738" s="560" t="s">
        <v>49</v>
      </c>
      <c r="G738" s="552" t="s">
        <v>2630</v>
      </c>
      <c r="H738" s="1171" t="s">
        <v>6450</v>
      </c>
      <c r="I738" s="554"/>
      <c r="J738" s="1243" t="s">
        <v>6059</v>
      </c>
      <c r="K738" s="1241" t="s">
        <v>1175</v>
      </c>
      <c r="L738" s="1245" t="s">
        <v>2952</v>
      </c>
      <c r="M738" s="553" t="str">
        <f>VLOOKUP(L738,CódigosRetorno!$A$1:$B$1773,2,FALSE)</f>
        <v>Debe corresponder a algún valor válido establecido en el catálogo 13</v>
      </c>
      <c r="N738" s="552" t="s">
        <v>475</v>
      </c>
      <c r="O738" s="554" t="s">
        <v>5671</v>
      </c>
      <c r="P738" s="1358"/>
    </row>
    <row r="739" spans="1:16" s="464" customFormat="1" ht="24" x14ac:dyDescent="0.25">
      <c r="A739" s="1357"/>
      <c r="B739" s="1542"/>
      <c r="C739" s="1544"/>
      <c r="D739" s="1545"/>
      <c r="E739" s="1545"/>
      <c r="F739" s="1691"/>
      <c r="G739" s="554" t="s">
        <v>4452</v>
      </c>
      <c r="H739" s="877" t="s">
        <v>4437</v>
      </c>
      <c r="I739" s="554" t="s">
        <v>4420</v>
      </c>
      <c r="J739" s="1243" t="s">
        <v>4960</v>
      </c>
      <c r="K739" s="1261" t="s">
        <v>1175</v>
      </c>
      <c r="L739" s="1259" t="s">
        <v>4940</v>
      </c>
      <c r="M739" s="1243" t="str">
        <f>VLOOKUP(L739,CódigosRetorno!$A$1:$B$1773,2,FALSE)</f>
        <v>El dato ingresado como atributo @schemeAgencyName es incorrecto.</v>
      </c>
      <c r="N739" s="1241" t="s">
        <v>475</v>
      </c>
      <c r="O739" s="1242" t="s">
        <v>185</v>
      </c>
      <c r="P739" s="1358"/>
    </row>
    <row r="740" spans="1:16" s="464" customFormat="1" ht="24" x14ac:dyDescent="0.25">
      <c r="A740" s="1357"/>
      <c r="B740" s="1542"/>
      <c r="C740" s="1544"/>
      <c r="D740" s="1545"/>
      <c r="E740" s="1545"/>
      <c r="F740" s="1691"/>
      <c r="G740" s="554" t="s">
        <v>4453</v>
      </c>
      <c r="H740" s="877" t="s">
        <v>4436</v>
      </c>
      <c r="I740" s="554" t="s">
        <v>4420</v>
      </c>
      <c r="J740" s="553" t="s">
        <v>4961</v>
      </c>
      <c r="K740" s="1261" t="s">
        <v>1175</v>
      </c>
      <c r="L740" s="1259" t="s">
        <v>4939</v>
      </c>
      <c r="M740" s="553" t="str">
        <f>VLOOKUP(L740,CódigosRetorno!$A$1:$B$1773,2,FALSE)</f>
        <v>El dato ingresado como atributo @schemeName es incorrecto.</v>
      </c>
      <c r="N740" s="552" t="s">
        <v>475</v>
      </c>
      <c r="O740" s="1247" t="s">
        <v>185</v>
      </c>
      <c r="P740" s="1358"/>
    </row>
    <row r="741" spans="1:16" s="464" customFormat="1" ht="36" x14ac:dyDescent="0.25">
      <c r="A741" s="1357"/>
      <c r="B741" s="1542">
        <f>B738+1</f>
        <v>105</v>
      </c>
      <c r="C741" s="1544" t="s">
        <v>4755</v>
      </c>
      <c r="D741" s="1545" t="s">
        <v>15</v>
      </c>
      <c r="E741" s="1545" t="s">
        <v>9</v>
      </c>
      <c r="F741" s="560" t="s">
        <v>49</v>
      </c>
      <c r="G741" s="552" t="s">
        <v>2630</v>
      </c>
      <c r="H741" s="1171" t="s">
        <v>6451</v>
      </c>
      <c r="I741" s="554"/>
      <c r="J741" s="553" t="s">
        <v>6060</v>
      </c>
      <c r="K741" s="1241" t="s">
        <v>1175</v>
      </c>
      <c r="L741" s="1245" t="s">
        <v>2952</v>
      </c>
      <c r="M741" s="553" t="str">
        <f>VLOOKUP(L741,CódigosRetorno!$A$1:$B$1773,2,FALSE)</f>
        <v>Debe corresponder a algún valor válido establecido en el catálogo 13</v>
      </c>
      <c r="N741" s="552" t="s">
        <v>475</v>
      </c>
      <c r="O741" s="554" t="s">
        <v>5671</v>
      </c>
      <c r="P741" s="1358"/>
    </row>
    <row r="742" spans="1:16" s="464" customFormat="1" ht="24" x14ac:dyDescent="0.25">
      <c r="A742" s="1357"/>
      <c r="B742" s="1542"/>
      <c r="C742" s="1544"/>
      <c r="D742" s="1545"/>
      <c r="E742" s="1545"/>
      <c r="F742" s="1691"/>
      <c r="G742" s="554" t="s">
        <v>4452</v>
      </c>
      <c r="H742" s="877" t="s">
        <v>4437</v>
      </c>
      <c r="I742" s="554" t="s">
        <v>4420</v>
      </c>
      <c r="J742" s="553" t="s">
        <v>4960</v>
      </c>
      <c r="K742" s="869" t="s">
        <v>1175</v>
      </c>
      <c r="L742" s="867" t="s">
        <v>4940</v>
      </c>
      <c r="M742" s="553" t="str">
        <f>VLOOKUP(L742,CódigosRetorno!$A$1:$B$1773,2,FALSE)</f>
        <v>El dato ingresado como atributo @schemeAgencyName es incorrecto.</v>
      </c>
      <c r="N742" s="552" t="s">
        <v>475</v>
      </c>
      <c r="O742" s="1242" t="s">
        <v>185</v>
      </c>
      <c r="P742" s="1358"/>
    </row>
    <row r="743" spans="1:16" s="464" customFormat="1" ht="24" x14ac:dyDescent="0.25">
      <c r="A743" s="1357"/>
      <c r="B743" s="1542"/>
      <c r="C743" s="1544"/>
      <c r="D743" s="1545"/>
      <c r="E743" s="1545"/>
      <c r="F743" s="1691"/>
      <c r="G743" s="554" t="s">
        <v>4453</v>
      </c>
      <c r="H743" s="877" t="s">
        <v>4436</v>
      </c>
      <c r="I743" s="554" t="s">
        <v>4420</v>
      </c>
      <c r="J743" s="553" t="s">
        <v>4961</v>
      </c>
      <c r="K743" s="1261" t="s">
        <v>1175</v>
      </c>
      <c r="L743" s="1259" t="s">
        <v>4939</v>
      </c>
      <c r="M743" s="553" t="str">
        <f>VLOOKUP(L743,CódigosRetorno!$A$1:$B$1773,2,FALSE)</f>
        <v>El dato ingresado como atributo @schemeName es incorrecto.</v>
      </c>
      <c r="N743" s="552" t="s">
        <v>475</v>
      </c>
      <c r="O743" s="1247" t="s">
        <v>185</v>
      </c>
      <c r="P743" s="1358"/>
    </row>
    <row r="744" spans="1:16" s="464" customFormat="1" ht="60" x14ac:dyDescent="0.25">
      <c r="A744" s="1357"/>
      <c r="B744" s="1565">
        <f>B741+1</f>
        <v>106</v>
      </c>
      <c r="C744" s="1568" t="s">
        <v>4756</v>
      </c>
      <c r="D744" s="1539" t="s">
        <v>15</v>
      </c>
      <c r="E744" s="1539" t="s">
        <v>9</v>
      </c>
      <c r="F744" s="560" t="s">
        <v>5</v>
      </c>
      <c r="G744" s="554"/>
      <c r="H744" s="1171" t="s">
        <v>6452</v>
      </c>
      <c r="I744" s="554" t="s">
        <v>4420</v>
      </c>
      <c r="J744" s="553" t="s">
        <v>6061</v>
      </c>
      <c r="K744" s="1241" t="s">
        <v>1175</v>
      </c>
      <c r="L744" s="1245" t="s">
        <v>5282</v>
      </c>
      <c r="M744" s="553" t="str">
        <f>VLOOKUP(L744,CódigosRetorno!$A$1:$B$1773,2,FALSE)</f>
        <v>El dato ingresado como descripcion del tramo no cumple con el formato establecido.</v>
      </c>
      <c r="N744" s="552" t="s">
        <v>475</v>
      </c>
      <c r="O744" s="554" t="s">
        <v>185</v>
      </c>
      <c r="P744" s="1358"/>
    </row>
    <row r="745" spans="1:16" s="661" customFormat="1" ht="36" x14ac:dyDescent="0.25">
      <c r="A745" s="1357"/>
      <c r="B745" s="1567"/>
      <c r="C745" s="1570"/>
      <c r="D745" s="1540"/>
      <c r="E745" s="1540"/>
      <c r="F745" s="1138" t="s">
        <v>3729</v>
      </c>
      <c r="G745" s="1139" t="s">
        <v>99</v>
      </c>
      <c r="H745" s="1143" t="s">
        <v>6453</v>
      </c>
      <c r="I745" s="1139"/>
      <c r="J745" s="1279" t="s">
        <v>2628</v>
      </c>
      <c r="K745" s="1241"/>
      <c r="L745" s="1245"/>
      <c r="M745" s="1169"/>
      <c r="N745" s="1170"/>
      <c r="O745" s="1242"/>
      <c r="P745" s="1358"/>
    </row>
    <row r="746" spans="1:16" s="464" customFormat="1" ht="48" x14ac:dyDescent="0.25">
      <c r="A746" s="1357"/>
      <c r="B746" s="1565">
        <f>B744+1</f>
        <v>107</v>
      </c>
      <c r="C746" s="1568" t="s">
        <v>4757</v>
      </c>
      <c r="D746" s="1539" t="s">
        <v>15</v>
      </c>
      <c r="E746" s="1539" t="s">
        <v>9</v>
      </c>
      <c r="F746" s="560" t="s">
        <v>12</v>
      </c>
      <c r="G746" s="552" t="s">
        <v>16</v>
      </c>
      <c r="H746" s="1171" t="s">
        <v>6454</v>
      </c>
      <c r="I746" s="554" t="s">
        <v>4420</v>
      </c>
      <c r="J746" s="553" t="s">
        <v>6062</v>
      </c>
      <c r="K746" s="552" t="s">
        <v>1175</v>
      </c>
      <c r="L746" s="560" t="s">
        <v>5283</v>
      </c>
      <c r="M746" s="553" t="str">
        <f>VLOOKUP(L746,CódigosRetorno!$A$1:$B$1773,2,FALSE)</f>
        <v>El dato ingresado como valor refrencia del tramo virtual no cumple con el formato establecido.</v>
      </c>
      <c r="N746" s="552" t="s">
        <v>475</v>
      </c>
      <c r="O746" s="554" t="s">
        <v>185</v>
      </c>
      <c r="P746" s="1358"/>
    </row>
    <row r="747" spans="1:16" s="464" customFormat="1" ht="24" x14ac:dyDescent="0.25">
      <c r="A747" s="1357"/>
      <c r="B747" s="1567"/>
      <c r="C747" s="1570"/>
      <c r="D747" s="1540"/>
      <c r="E747" s="1540"/>
      <c r="F747" s="559" t="s">
        <v>13</v>
      </c>
      <c r="G747" s="557" t="s">
        <v>2647</v>
      </c>
      <c r="H747" s="499" t="s">
        <v>4504</v>
      </c>
      <c r="I747" s="558">
        <v>1</v>
      </c>
      <c r="J747" s="1257" t="s">
        <v>5886</v>
      </c>
      <c r="K747" s="1261" t="s">
        <v>201</v>
      </c>
      <c r="L747" s="1259" t="s">
        <v>5799</v>
      </c>
      <c r="M747" s="553" t="str">
        <f>VLOOKUP(L747,CódigosRetorno!$A$1:$B$1773,2,FALSE)</f>
        <v>La moneda del monto de la detracción debe ser PEN</v>
      </c>
      <c r="N747" s="552" t="s">
        <v>475</v>
      </c>
      <c r="O747" s="554" t="s">
        <v>185</v>
      </c>
      <c r="P747" s="1358"/>
    </row>
    <row r="748" spans="1:16" s="464" customFormat="1" x14ac:dyDescent="0.25">
      <c r="A748" s="1357"/>
      <c r="B748" s="277" t="s">
        <v>4758</v>
      </c>
      <c r="C748" s="279"/>
      <c r="D748" s="274"/>
      <c r="E748" s="274"/>
      <c r="F748" s="275"/>
      <c r="G748" s="276"/>
      <c r="H748" s="279"/>
      <c r="I748" s="276"/>
      <c r="J748" s="1250"/>
      <c r="K748" s="1252" t="s">
        <v>185</v>
      </c>
      <c r="L748" s="1254" t="s">
        <v>185</v>
      </c>
      <c r="M748" s="1250" t="s">
        <v>185</v>
      </c>
      <c r="N748" s="1255" t="s">
        <v>185</v>
      </c>
      <c r="O748" s="1256" t="s">
        <v>185</v>
      </c>
      <c r="P748" s="1358"/>
    </row>
    <row r="749" spans="1:16" s="464" customFormat="1" ht="60" x14ac:dyDescent="0.25">
      <c r="A749" s="1357"/>
      <c r="B749" s="1542">
        <f>B746+1</f>
        <v>108</v>
      </c>
      <c r="C749" s="1544" t="s">
        <v>4759</v>
      </c>
      <c r="D749" s="1545" t="s">
        <v>15</v>
      </c>
      <c r="E749" s="1545" t="s">
        <v>9</v>
      </c>
      <c r="F749" s="560" t="s">
        <v>12</v>
      </c>
      <c r="G749" s="554" t="s">
        <v>4760</v>
      </c>
      <c r="H749" s="1171" t="s">
        <v>6455</v>
      </c>
      <c r="I749" s="554"/>
      <c r="J749" s="1243" t="s">
        <v>6094</v>
      </c>
      <c r="K749" s="1241" t="s">
        <v>1175</v>
      </c>
      <c r="L749" s="1245" t="s">
        <v>5286</v>
      </c>
      <c r="M749" s="1243" t="str">
        <f>VLOOKUP(L749,CódigosRetorno!$A$1:$B$1773,2,FALSE)</f>
        <v>El dato ingresado como configuración vehicular no cumple con el formato establecido.</v>
      </c>
      <c r="N749" s="1241" t="s">
        <v>475</v>
      </c>
      <c r="O749" s="1242" t="s">
        <v>185</v>
      </c>
      <c r="P749" s="1358"/>
    </row>
    <row r="750" spans="1:16" s="464" customFormat="1" ht="24" x14ac:dyDescent="0.25">
      <c r="A750" s="1357"/>
      <c r="B750" s="1542"/>
      <c r="C750" s="1544"/>
      <c r="D750" s="1545"/>
      <c r="E750" s="1545"/>
      <c r="F750" s="1691"/>
      <c r="G750" s="554" t="s">
        <v>4761</v>
      </c>
      <c r="H750" s="555" t="s">
        <v>4419</v>
      </c>
      <c r="I750" s="554" t="s">
        <v>4420</v>
      </c>
      <c r="J750" s="553" t="s">
        <v>5027</v>
      </c>
      <c r="K750" s="552" t="s">
        <v>1175</v>
      </c>
      <c r="L750" s="560" t="s">
        <v>4933</v>
      </c>
      <c r="M750" s="553" t="str">
        <f>VLOOKUP(L750,CódigosRetorno!$A$1:$B$1773,2,FALSE)</f>
        <v>El dato ingresado como atributo @listAgencyName es incorrecto.</v>
      </c>
      <c r="N750" s="552" t="s">
        <v>475</v>
      </c>
      <c r="O750" s="554" t="s">
        <v>185</v>
      </c>
      <c r="P750" s="1358"/>
    </row>
    <row r="751" spans="1:16" s="464" customFormat="1" ht="24" x14ac:dyDescent="0.25">
      <c r="A751" s="1357"/>
      <c r="B751" s="1542"/>
      <c r="C751" s="1544"/>
      <c r="D751" s="1545"/>
      <c r="E751" s="1545"/>
      <c r="F751" s="1691"/>
      <c r="G751" s="554" t="s">
        <v>4762</v>
      </c>
      <c r="H751" s="555" t="s">
        <v>4422</v>
      </c>
      <c r="I751" s="554" t="s">
        <v>4420</v>
      </c>
      <c r="J751" s="553" t="s">
        <v>5028</v>
      </c>
      <c r="K751" s="552" t="s">
        <v>1175</v>
      </c>
      <c r="L751" s="560" t="s">
        <v>4934</v>
      </c>
      <c r="M751" s="553" t="str">
        <f>VLOOKUP(L751,CódigosRetorno!$A$1:$B$1773,2,FALSE)</f>
        <v>El dato ingresado como atributo @listName es incorrecto.</v>
      </c>
      <c r="N751" s="552" t="s">
        <v>475</v>
      </c>
      <c r="O751" s="1247" t="s">
        <v>185</v>
      </c>
      <c r="P751" s="1358"/>
    </row>
    <row r="752" spans="1:16" s="464" customFormat="1" ht="48" customHeight="1" x14ac:dyDescent="0.25">
      <c r="A752" s="1357"/>
      <c r="B752" s="1542">
        <f>B749+1</f>
        <v>109</v>
      </c>
      <c r="C752" s="1544" t="s">
        <v>4763</v>
      </c>
      <c r="D752" s="1545" t="s">
        <v>15</v>
      </c>
      <c r="E752" s="1545" t="s">
        <v>9</v>
      </c>
      <c r="F752" s="560" t="s">
        <v>4573</v>
      </c>
      <c r="G752" s="554" t="s">
        <v>4747</v>
      </c>
      <c r="H752" s="1171" t="s">
        <v>6456</v>
      </c>
      <c r="I752" s="554">
        <v>1</v>
      </c>
      <c r="J752" s="553" t="s">
        <v>6097</v>
      </c>
      <c r="K752" s="552" t="s">
        <v>1175</v>
      </c>
      <c r="L752" s="560" t="s">
        <v>5287</v>
      </c>
      <c r="M752" s="553" t="str">
        <f>VLOOKUP(L752,CódigosRetorno!$A$1:$B$1773,2,FALSE)</f>
        <v>El dato ingresado como tipo de carga util es incorrecto.</v>
      </c>
      <c r="N752" s="552" t="s">
        <v>475</v>
      </c>
      <c r="O752" s="1242" t="s">
        <v>185</v>
      </c>
      <c r="P752" s="1358"/>
    </row>
    <row r="753" spans="1:16" s="464" customFormat="1" ht="48" customHeight="1" x14ac:dyDescent="0.25">
      <c r="A753" s="1357"/>
      <c r="B753" s="1542"/>
      <c r="C753" s="1544"/>
      <c r="D753" s="1545"/>
      <c r="E753" s="1545"/>
      <c r="F753" s="1691" t="s">
        <v>12</v>
      </c>
      <c r="G753" s="1542" t="s">
        <v>16</v>
      </c>
      <c r="H753" s="1544" t="s">
        <v>6457</v>
      </c>
      <c r="I753" s="1542">
        <v>1</v>
      </c>
      <c r="J753" s="553" t="s">
        <v>6098</v>
      </c>
      <c r="K753" s="552" t="s">
        <v>1175</v>
      </c>
      <c r="L753" s="560" t="s">
        <v>5289</v>
      </c>
      <c r="M753" s="553" t="str">
        <f>VLOOKUP(L753,CódigosRetorno!$A$1:$B$1773,2,FALSE)</f>
        <v>El XML no contiene el tag o no existe información del valor de la carga en TM.</v>
      </c>
      <c r="N753" s="552" t="s">
        <v>475</v>
      </c>
      <c r="O753" s="554" t="s">
        <v>185</v>
      </c>
      <c r="P753" s="1358"/>
    </row>
    <row r="754" spans="1:16" s="464" customFormat="1" ht="48" x14ac:dyDescent="0.25">
      <c r="A754" s="1357"/>
      <c r="B754" s="1542"/>
      <c r="C754" s="1544"/>
      <c r="D754" s="1545"/>
      <c r="E754" s="1545"/>
      <c r="F754" s="1691"/>
      <c r="G754" s="1542"/>
      <c r="H754" s="1544"/>
      <c r="I754" s="1542"/>
      <c r="J754" s="553" t="s">
        <v>6099</v>
      </c>
      <c r="K754" s="552" t="s">
        <v>1175</v>
      </c>
      <c r="L754" s="560" t="s">
        <v>5290</v>
      </c>
      <c r="M754" s="553" t="str">
        <f>VLOOKUP(L754,CódigosRetorno!$A$1:$B$1773,2,FALSE)</f>
        <v>El dato ingresado como valor de la carga en TM cumple con el formato establecido.</v>
      </c>
      <c r="N754" s="552" t="s">
        <v>475</v>
      </c>
      <c r="O754" s="554" t="s">
        <v>185</v>
      </c>
      <c r="P754" s="1358"/>
    </row>
    <row r="755" spans="1:16" s="464" customFormat="1" ht="36" x14ac:dyDescent="0.25">
      <c r="A755" s="1357"/>
      <c r="B755" s="1542"/>
      <c r="C755" s="1544"/>
      <c r="D755" s="1545"/>
      <c r="E755" s="1545"/>
      <c r="F755" s="1691"/>
      <c r="G755" s="552" t="s">
        <v>4735</v>
      </c>
      <c r="H755" s="563" t="s">
        <v>4764</v>
      </c>
      <c r="I755" s="554">
        <v>1</v>
      </c>
      <c r="J755" s="1257" t="s">
        <v>6100</v>
      </c>
      <c r="K755" s="1261" t="s">
        <v>1175</v>
      </c>
      <c r="L755" s="1259" t="s">
        <v>5291</v>
      </c>
      <c r="M755" s="1257" t="str">
        <f>VLOOKUP(L755,CódigosRetorno!$A$1:$B$1773,2,FALSE)</f>
        <v>El dato ingresado como unidad de medida de la carga  del vehiculo no corresponde al valor esperado.</v>
      </c>
      <c r="N755" s="1261" t="s">
        <v>475</v>
      </c>
      <c r="O755" s="1258" t="s">
        <v>185</v>
      </c>
      <c r="P755" s="1358"/>
    </row>
    <row r="756" spans="1:16" s="464" customFormat="1" ht="24" x14ac:dyDescent="0.25">
      <c r="A756" s="1357"/>
      <c r="B756" s="1542"/>
      <c r="C756" s="1544"/>
      <c r="D756" s="1545"/>
      <c r="E756" s="1545"/>
      <c r="F756" s="1691"/>
      <c r="G756" s="554" t="s">
        <v>4483</v>
      </c>
      <c r="H756" s="1144" t="s">
        <v>4484</v>
      </c>
      <c r="I756" s="554" t="s">
        <v>4420</v>
      </c>
      <c r="J756" s="1243" t="s">
        <v>4970</v>
      </c>
      <c r="K756" s="1286" t="s">
        <v>1175</v>
      </c>
      <c r="L756" s="1287" t="s">
        <v>4971</v>
      </c>
      <c r="M756" s="1243" t="str">
        <f>VLOOKUP(L756,CódigosRetorno!$A$1:$B$1773,2,FALSE)</f>
        <v>El dato ingresado como atributo @unitCodeListID es incorrecto.</v>
      </c>
      <c r="N756" s="1241" t="s">
        <v>475</v>
      </c>
      <c r="O756" s="1247" t="s">
        <v>185</v>
      </c>
      <c r="P756" s="1358"/>
    </row>
    <row r="757" spans="1:16" s="464" customFormat="1" ht="48" x14ac:dyDescent="0.25">
      <c r="A757" s="1357"/>
      <c r="B757" s="1542"/>
      <c r="C757" s="1544"/>
      <c r="D757" s="1545"/>
      <c r="E757" s="1545"/>
      <c r="F757" s="1691"/>
      <c r="G757" s="579" t="s">
        <v>4430</v>
      </c>
      <c r="H757" s="1144" t="s">
        <v>4485</v>
      </c>
      <c r="I757" s="554" t="s">
        <v>4420</v>
      </c>
      <c r="J757" s="553" t="s">
        <v>4954</v>
      </c>
      <c r="K757" s="1287" t="s">
        <v>1175</v>
      </c>
      <c r="L757" s="1288" t="s">
        <v>4972</v>
      </c>
      <c r="M757" s="553" t="str">
        <f>VLOOKUP(L757,CódigosRetorno!$A$1:$B$1773,2,FALSE)</f>
        <v>El dato ingresado como atributo @unitCodeListAgencyName es incorrecto.</v>
      </c>
      <c r="N757" s="552" t="s">
        <v>475</v>
      </c>
      <c r="O757" s="561" t="s">
        <v>185</v>
      </c>
      <c r="P757" s="1358"/>
    </row>
    <row r="758" spans="1:16" s="464" customFormat="1" ht="48" x14ac:dyDescent="0.25">
      <c r="A758" s="1357"/>
      <c r="B758" s="1542">
        <f>B752+1</f>
        <v>110</v>
      </c>
      <c r="C758" s="1544" t="s">
        <v>4765</v>
      </c>
      <c r="D758" s="1545" t="s">
        <v>15</v>
      </c>
      <c r="E758" s="1545" t="s">
        <v>9</v>
      </c>
      <c r="F758" s="560" t="s">
        <v>4573</v>
      </c>
      <c r="G758" s="554" t="s">
        <v>4750</v>
      </c>
      <c r="H758" s="1171" t="s">
        <v>6458</v>
      </c>
      <c r="I758" s="554"/>
      <c r="J758" s="553" t="s">
        <v>6097</v>
      </c>
      <c r="K758" s="1241" t="s">
        <v>1175</v>
      </c>
      <c r="L758" s="1245" t="s">
        <v>5287</v>
      </c>
      <c r="M758" s="553" t="str">
        <f>VLOOKUP(L758,CódigosRetorno!$A$1:$B$1773,2,FALSE)</f>
        <v>El dato ingresado como tipo de carga util es incorrecto.</v>
      </c>
      <c r="N758" s="552" t="s">
        <v>475</v>
      </c>
      <c r="O758" s="1242" t="s">
        <v>185</v>
      </c>
      <c r="P758" s="1358"/>
    </row>
    <row r="759" spans="1:16" s="464" customFormat="1" ht="48" customHeight="1" x14ac:dyDescent="0.25">
      <c r="A759" s="1357"/>
      <c r="B759" s="1542"/>
      <c r="C759" s="1544"/>
      <c r="D759" s="1545"/>
      <c r="E759" s="1545"/>
      <c r="F759" s="1691" t="s">
        <v>12</v>
      </c>
      <c r="G759" s="1542" t="s">
        <v>16</v>
      </c>
      <c r="H759" s="1544" t="s">
        <v>6457</v>
      </c>
      <c r="I759" s="1542"/>
      <c r="J759" s="553" t="s">
        <v>6098</v>
      </c>
      <c r="K759" s="552" t="s">
        <v>1175</v>
      </c>
      <c r="L759" s="560" t="s">
        <v>5289</v>
      </c>
      <c r="M759" s="553" t="str">
        <f>VLOOKUP(L759,CódigosRetorno!$A$1:$B$1773,2,FALSE)</f>
        <v>El XML no contiene el tag o no existe información del valor de la carga en TM.</v>
      </c>
      <c r="N759" s="552" t="s">
        <v>475</v>
      </c>
      <c r="O759" s="554" t="s">
        <v>185</v>
      </c>
      <c r="P759" s="1358"/>
    </row>
    <row r="760" spans="1:16" s="464" customFormat="1" ht="48" x14ac:dyDescent="0.25">
      <c r="A760" s="1357"/>
      <c r="B760" s="1542"/>
      <c r="C760" s="1544"/>
      <c r="D760" s="1545"/>
      <c r="E760" s="1545"/>
      <c r="F760" s="1691"/>
      <c r="G760" s="1542"/>
      <c r="H760" s="1544"/>
      <c r="I760" s="1542"/>
      <c r="J760" s="553" t="s">
        <v>6099</v>
      </c>
      <c r="K760" s="552" t="s">
        <v>1175</v>
      </c>
      <c r="L760" s="560" t="s">
        <v>5290</v>
      </c>
      <c r="M760" s="553" t="str">
        <f>VLOOKUP(L760,CódigosRetorno!$A$1:$B$1773,2,FALSE)</f>
        <v>El dato ingresado como valor de la carga en TM cumple con el formato establecido.</v>
      </c>
      <c r="N760" s="552" t="s">
        <v>475</v>
      </c>
      <c r="O760" s="554" t="s">
        <v>185</v>
      </c>
      <c r="P760" s="1358"/>
    </row>
    <row r="761" spans="1:16" s="464" customFormat="1" ht="48" x14ac:dyDescent="0.25">
      <c r="A761" s="1357"/>
      <c r="B761" s="1542"/>
      <c r="C761" s="1544"/>
      <c r="D761" s="1545"/>
      <c r="E761" s="1545"/>
      <c r="F761" s="1691"/>
      <c r="G761" s="552" t="s">
        <v>4735</v>
      </c>
      <c r="H761" s="1171" t="s">
        <v>6459</v>
      </c>
      <c r="I761" s="554">
        <v>1</v>
      </c>
      <c r="J761" s="553" t="s">
        <v>6100</v>
      </c>
      <c r="K761" s="552" t="s">
        <v>1175</v>
      </c>
      <c r="L761" s="560" t="s">
        <v>5291</v>
      </c>
      <c r="M761" s="553" t="str">
        <f>VLOOKUP(L761,CódigosRetorno!$A$1:$B$1773,2,FALSE)</f>
        <v>El dato ingresado como unidad de medida de la carga  del vehiculo no corresponde al valor esperado.</v>
      </c>
      <c r="N761" s="552" t="s">
        <v>475</v>
      </c>
      <c r="O761" s="554" t="s">
        <v>185</v>
      </c>
      <c r="P761" s="1358"/>
    </row>
    <row r="762" spans="1:16" s="464" customFormat="1" ht="24" x14ac:dyDescent="0.25">
      <c r="A762" s="1357"/>
      <c r="B762" s="1542"/>
      <c r="C762" s="1544"/>
      <c r="D762" s="1545"/>
      <c r="E762" s="1545"/>
      <c r="F762" s="1691"/>
      <c r="G762" s="554" t="s">
        <v>4483</v>
      </c>
      <c r="H762" s="1144" t="s">
        <v>4484</v>
      </c>
      <c r="I762" s="1168" t="s">
        <v>4420</v>
      </c>
      <c r="J762" s="1169" t="s">
        <v>4970</v>
      </c>
      <c r="K762" s="1286" t="s">
        <v>1175</v>
      </c>
      <c r="L762" s="1287" t="s">
        <v>4971</v>
      </c>
      <c r="M762" s="553" t="str">
        <f>VLOOKUP(L762,CódigosRetorno!$A$1:$B$1773,2,FALSE)</f>
        <v>El dato ingresado como atributo @unitCodeListID es incorrecto.</v>
      </c>
      <c r="N762" s="552" t="s">
        <v>475</v>
      </c>
      <c r="O762" s="1247" t="s">
        <v>185</v>
      </c>
      <c r="P762" s="1358"/>
    </row>
    <row r="763" spans="1:16" s="464" customFormat="1" ht="48" x14ac:dyDescent="0.25">
      <c r="A763" s="1357"/>
      <c r="B763" s="1542"/>
      <c r="C763" s="1544"/>
      <c r="D763" s="1545"/>
      <c r="E763" s="1545"/>
      <c r="F763" s="1691"/>
      <c r="G763" s="579" t="s">
        <v>4430</v>
      </c>
      <c r="H763" s="1144" t="s">
        <v>4485</v>
      </c>
      <c r="I763" s="1168" t="s">
        <v>4420</v>
      </c>
      <c r="J763" s="1169" t="s">
        <v>4954</v>
      </c>
      <c r="K763" s="1287" t="s">
        <v>1175</v>
      </c>
      <c r="L763" s="1288" t="s">
        <v>4972</v>
      </c>
      <c r="M763" s="553" t="str">
        <f>VLOOKUP(L763,CódigosRetorno!$A$1:$B$1773,2,FALSE)</f>
        <v>El dato ingresado como atributo @unitCodeListAgencyName es incorrecto.</v>
      </c>
      <c r="N763" s="552" t="s">
        <v>475</v>
      </c>
      <c r="O763" s="561" t="s">
        <v>185</v>
      </c>
      <c r="P763" s="1358"/>
    </row>
    <row r="764" spans="1:16" s="464" customFormat="1" ht="48" x14ac:dyDescent="0.25">
      <c r="A764" s="1357"/>
      <c r="B764" s="1565">
        <f>B758+1</f>
        <v>111</v>
      </c>
      <c r="C764" s="1568" t="s">
        <v>4766</v>
      </c>
      <c r="D764" s="1539" t="s">
        <v>15</v>
      </c>
      <c r="E764" s="1539" t="s">
        <v>9</v>
      </c>
      <c r="F764" s="560" t="s">
        <v>146</v>
      </c>
      <c r="G764" s="554" t="s">
        <v>4767</v>
      </c>
      <c r="H764" s="1171" t="s">
        <v>6460</v>
      </c>
      <c r="I764" s="554"/>
      <c r="J764" s="553" t="s">
        <v>2628</v>
      </c>
      <c r="K764" s="1241" t="s">
        <v>185</v>
      </c>
      <c r="L764" s="1245" t="s">
        <v>185</v>
      </c>
      <c r="M764" s="553" t="s">
        <v>185</v>
      </c>
      <c r="N764" s="552" t="s">
        <v>185</v>
      </c>
      <c r="O764" s="1242" t="s">
        <v>185</v>
      </c>
      <c r="P764" s="1358"/>
    </row>
    <row r="765" spans="1:16" s="464" customFormat="1" ht="24" x14ac:dyDescent="0.25">
      <c r="A765" s="1357"/>
      <c r="B765" s="1567"/>
      <c r="C765" s="1570"/>
      <c r="D765" s="1540"/>
      <c r="E765" s="1540"/>
      <c r="F765" s="559" t="s">
        <v>13</v>
      </c>
      <c r="G765" s="557" t="s">
        <v>2647</v>
      </c>
      <c r="H765" s="499" t="s">
        <v>4504</v>
      </c>
      <c r="I765" s="558">
        <v>1</v>
      </c>
      <c r="J765" s="1257" t="s">
        <v>5886</v>
      </c>
      <c r="K765" s="1261" t="s">
        <v>201</v>
      </c>
      <c r="L765" s="1259" t="s">
        <v>5799</v>
      </c>
      <c r="M765" s="553" t="str">
        <f>VLOOKUP(L765,CódigosRetorno!$A$1:$B$1773,2,FALSE)</f>
        <v>La moneda del monto de la detracción debe ser PEN</v>
      </c>
      <c r="N765" s="552" t="s">
        <v>475</v>
      </c>
      <c r="O765" s="554" t="s">
        <v>185</v>
      </c>
      <c r="P765" s="1358"/>
    </row>
    <row r="766" spans="1:16" s="464" customFormat="1" ht="48" x14ac:dyDescent="0.25">
      <c r="A766" s="1357"/>
      <c r="B766" s="1565">
        <f>B764+1</f>
        <v>112</v>
      </c>
      <c r="C766" s="1568" t="s">
        <v>4768</v>
      </c>
      <c r="D766" s="1539" t="s">
        <v>15</v>
      </c>
      <c r="E766" s="1539" t="s">
        <v>9</v>
      </c>
      <c r="F766" s="560" t="s">
        <v>12</v>
      </c>
      <c r="G766" s="554" t="s">
        <v>16</v>
      </c>
      <c r="H766" s="1171" t="s">
        <v>6461</v>
      </c>
      <c r="I766" s="554"/>
      <c r="J766" s="1243" t="s">
        <v>6099</v>
      </c>
      <c r="K766" s="1241" t="s">
        <v>1175</v>
      </c>
      <c r="L766" s="1245" t="s">
        <v>5292</v>
      </c>
      <c r="M766" s="553" t="str">
        <f>VLOOKUP(L766,CódigosRetorno!$A$1:$B$1773,2,FALSE)</f>
        <v>El dato ingresado como valor referencial de carga util nominal no cumple con el formato establecido.</v>
      </c>
      <c r="N766" s="552" t="s">
        <v>475</v>
      </c>
      <c r="O766" s="554" t="s">
        <v>185</v>
      </c>
      <c r="P766" s="1358"/>
    </row>
    <row r="767" spans="1:16" s="464" customFormat="1" ht="24" x14ac:dyDescent="0.25">
      <c r="A767" s="1357"/>
      <c r="B767" s="1567"/>
      <c r="C767" s="1570"/>
      <c r="D767" s="1540"/>
      <c r="E767" s="1540"/>
      <c r="F767" s="559" t="s">
        <v>13</v>
      </c>
      <c r="G767" s="557" t="s">
        <v>2647</v>
      </c>
      <c r="H767" s="499" t="s">
        <v>4504</v>
      </c>
      <c r="I767" s="558">
        <v>1</v>
      </c>
      <c r="J767" s="1257" t="s">
        <v>5886</v>
      </c>
      <c r="K767" s="1261" t="s">
        <v>201</v>
      </c>
      <c r="L767" s="1259" t="s">
        <v>5799</v>
      </c>
      <c r="M767" s="553" t="str">
        <f>VLOOKUP(L767,CódigosRetorno!$A$1:$B$1773,2,FALSE)</f>
        <v>La moneda del monto de la detracción debe ser PEN</v>
      </c>
      <c r="N767" s="552" t="s">
        <v>475</v>
      </c>
      <c r="O767" s="554" t="s">
        <v>185</v>
      </c>
      <c r="P767" s="1358"/>
    </row>
    <row r="768" spans="1:16" s="464" customFormat="1" ht="48" x14ac:dyDescent="0.25">
      <c r="A768" s="1357"/>
      <c r="B768" s="554">
        <f>B766+1</f>
        <v>113</v>
      </c>
      <c r="C768" s="553" t="s">
        <v>4769</v>
      </c>
      <c r="D768" s="552" t="s">
        <v>15</v>
      </c>
      <c r="E768" s="552" t="s">
        <v>9</v>
      </c>
      <c r="F768" s="560" t="s">
        <v>4770</v>
      </c>
      <c r="G768" s="554" t="s">
        <v>4528</v>
      </c>
      <c r="H768" s="1171" t="s">
        <v>6462</v>
      </c>
      <c r="I768" s="554"/>
      <c r="J768" s="1243" t="s">
        <v>2628</v>
      </c>
      <c r="K768" s="1241" t="s">
        <v>185</v>
      </c>
      <c r="L768" s="1245" t="s">
        <v>185</v>
      </c>
      <c r="M768" s="553" t="s">
        <v>185</v>
      </c>
      <c r="N768" s="552" t="s">
        <v>185</v>
      </c>
      <c r="O768" s="554" t="s">
        <v>185</v>
      </c>
      <c r="P768" s="1358"/>
    </row>
    <row r="769" spans="1:16" s="532" customFormat="1" x14ac:dyDescent="0.25">
      <c r="A769" s="1357"/>
      <c r="B769" s="277" t="s">
        <v>4771</v>
      </c>
      <c r="C769" s="278"/>
      <c r="D769" s="321"/>
      <c r="E769" s="271"/>
      <c r="F769" s="272" t="s">
        <v>185</v>
      </c>
      <c r="G769" s="272" t="s">
        <v>185</v>
      </c>
      <c r="H769" s="273" t="s">
        <v>185</v>
      </c>
      <c r="I769" s="272"/>
      <c r="J769" s="1250" t="s">
        <v>185</v>
      </c>
      <c r="K769" s="1252" t="s">
        <v>185</v>
      </c>
      <c r="L769" s="1254" t="s">
        <v>185</v>
      </c>
      <c r="M769" s="1250" t="s">
        <v>185</v>
      </c>
      <c r="N769" s="1251" t="s">
        <v>185</v>
      </c>
      <c r="O769" s="1253" t="s">
        <v>185</v>
      </c>
      <c r="P769" s="1357"/>
    </row>
    <row r="770" spans="1:16" s="532" customFormat="1" ht="36" x14ac:dyDescent="0.25">
      <c r="A770" s="1357"/>
      <c r="B770" s="1542" t="s">
        <v>6490</v>
      </c>
      <c r="C770" s="1544" t="s">
        <v>4772</v>
      </c>
      <c r="D770" s="1545" t="s">
        <v>15</v>
      </c>
      <c r="E770" s="1545" t="s">
        <v>9</v>
      </c>
      <c r="F770" s="597" t="s">
        <v>5</v>
      </c>
      <c r="G770" s="582"/>
      <c r="H770" s="581" t="s">
        <v>4712</v>
      </c>
      <c r="I770" s="602">
        <v>1</v>
      </c>
      <c r="J770" s="1257" t="s">
        <v>5837</v>
      </c>
      <c r="K770" s="1241" t="s">
        <v>1175</v>
      </c>
      <c r="L770" s="1245" t="s">
        <v>4383</v>
      </c>
      <c r="M770" s="1243" t="str">
        <f>VLOOKUP(L770,CódigosRetorno!$A$1:$B$1779,2,FALSE)</f>
        <v>No existe información en el nombre del concepto.</v>
      </c>
      <c r="N770" s="1241" t="s">
        <v>475</v>
      </c>
      <c r="O770" s="1247" t="s">
        <v>185</v>
      </c>
      <c r="P770" s="1357"/>
    </row>
    <row r="771" spans="1:16" s="532" customFormat="1" ht="36" x14ac:dyDescent="0.25">
      <c r="A771" s="1357"/>
      <c r="B771" s="1542"/>
      <c r="C771" s="1544"/>
      <c r="D771" s="1545"/>
      <c r="E771" s="1545"/>
      <c r="F771" s="1691" t="s">
        <v>44</v>
      </c>
      <c r="G771" s="1545" t="s">
        <v>4576</v>
      </c>
      <c r="H771" s="1544" t="s">
        <v>4713</v>
      </c>
      <c r="I771" s="1705"/>
      <c r="J771" s="1243" t="s">
        <v>5461</v>
      </c>
      <c r="K771" s="580" t="s">
        <v>1175</v>
      </c>
      <c r="L771" s="597" t="s">
        <v>5293</v>
      </c>
      <c r="M771" s="581" t="str">
        <f>VLOOKUP(L771,CódigosRetorno!$A$1:$B$1779,2,FALSE)</f>
        <v>El dato ingresado como codigo de identificación de concepto tributario no es valido (catalogo nro 55)</v>
      </c>
      <c r="N771" s="580" t="s">
        <v>475</v>
      </c>
      <c r="O771" s="1242" t="s">
        <v>5675</v>
      </c>
      <c r="P771" s="1357"/>
    </row>
    <row r="772" spans="1:16" s="532" customFormat="1" ht="36" x14ac:dyDescent="0.25">
      <c r="A772" s="1357"/>
      <c r="B772" s="1542"/>
      <c r="C772" s="1544"/>
      <c r="D772" s="1545"/>
      <c r="E772" s="1545"/>
      <c r="F772" s="1691"/>
      <c r="G772" s="1545"/>
      <c r="H772" s="1544"/>
      <c r="I772" s="1705"/>
      <c r="J772" s="581" t="s">
        <v>6102</v>
      </c>
      <c r="K772" s="580" t="s">
        <v>201</v>
      </c>
      <c r="L772" s="597" t="s">
        <v>5327</v>
      </c>
      <c r="M772" s="581" t="str">
        <f>VLOOKUP(L772,CódigosRetorno!$A$1:$B$1779,2,FALSE)</f>
        <v>El XML no contiene el tag de numero de documentos del huesped.</v>
      </c>
      <c r="N772" s="580" t="s">
        <v>475</v>
      </c>
      <c r="O772" s="1247" t="s">
        <v>185</v>
      </c>
      <c r="P772" s="1357"/>
    </row>
    <row r="773" spans="1:16" s="532" customFormat="1" ht="36" x14ac:dyDescent="0.25">
      <c r="A773" s="1357"/>
      <c r="B773" s="1542"/>
      <c r="C773" s="1544"/>
      <c r="D773" s="1545"/>
      <c r="E773" s="1545"/>
      <c r="F773" s="1691"/>
      <c r="G773" s="1545"/>
      <c r="H773" s="1544"/>
      <c r="I773" s="1705"/>
      <c r="J773" s="581" t="s">
        <v>6103</v>
      </c>
      <c r="K773" s="580" t="s">
        <v>201</v>
      </c>
      <c r="L773" s="597" t="s">
        <v>5328</v>
      </c>
      <c r="M773" s="581" t="str">
        <f>VLOOKUP(L773,CódigosRetorno!$A$1:$B$1779,2,FALSE)</f>
        <v>El XML no contiene el tag de tipo de documentos del huesped.</v>
      </c>
      <c r="N773" s="580" t="s">
        <v>475</v>
      </c>
      <c r="O773" s="601" t="s">
        <v>185</v>
      </c>
      <c r="P773" s="1357"/>
    </row>
    <row r="774" spans="1:16" s="532" customFormat="1" ht="36" x14ac:dyDescent="0.25">
      <c r="A774" s="1357"/>
      <c r="B774" s="1542"/>
      <c r="C774" s="1544"/>
      <c r="D774" s="1545"/>
      <c r="E774" s="1545"/>
      <c r="F774" s="1691"/>
      <c r="G774" s="1545"/>
      <c r="H774" s="1544"/>
      <c r="I774" s="1705"/>
      <c r="J774" s="581" t="s">
        <v>6104</v>
      </c>
      <c r="K774" s="580" t="s">
        <v>201</v>
      </c>
      <c r="L774" s="597" t="s">
        <v>5329</v>
      </c>
      <c r="M774" s="581" t="str">
        <f>VLOOKUP(L774,CódigosRetorno!$A$1:$B$1779,2,FALSE)</f>
        <v>El XML no contiene el tag de codigo de pais de emision del documento de identidad</v>
      </c>
      <c r="N774" s="580" t="s">
        <v>475</v>
      </c>
      <c r="O774" s="601" t="s">
        <v>185</v>
      </c>
      <c r="P774" s="1357"/>
    </row>
    <row r="775" spans="1:16" s="532" customFormat="1" ht="36" x14ac:dyDescent="0.25">
      <c r="A775" s="1357"/>
      <c r="B775" s="1542"/>
      <c r="C775" s="1544"/>
      <c r="D775" s="1545"/>
      <c r="E775" s="1545"/>
      <c r="F775" s="1691"/>
      <c r="G775" s="1545"/>
      <c r="H775" s="1544"/>
      <c r="I775" s="1705"/>
      <c r="J775" s="581" t="s">
        <v>6105</v>
      </c>
      <c r="K775" s="580" t="s">
        <v>201</v>
      </c>
      <c r="L775" s="597" t="s">
        <v>5330</v>
      </c>
      <c r="M775" s="581" t="str">
        <f>VLOOKUP(L775,CódigosRetorno!$A$1:$B$1779,2,FALSE)</f>
        <v>El XML no contiene el tag de apellidos y nombres del huesped.</v>
      </c>
      <c r="N775" s="580" t="s">
        <v>475</v>
      </c>
      <c r="O775" s="601" t="s">
        <v>185</v>
      </c>
      <c r="P775" s="1357"/>
    </row>
    <row r="776" spans="1:16" s="532" customFormat="1" ht="36" x14ac:dyDescent="0.25">
      <c r="A776" s="1357"/>
      <c r="B776" s="1542"/>
      <c r="C776" s="1544"/>
      <c r="D776" s="1545"/>
      <c r="E776" s="1545"/>
      <c r="F776" s="1691"/>
      <c r="G776" s="1545"/>
      <c r="H776" s="1544"/>
      <c r="I776" s="1705"/>
      <c r="J776" s="581" t="s">
        <v>6106</v>
      </c>
      <c r="K776" s="580" t="s">
        <v>201</v>
      </c>
      <c r="L776" s="597" t="s">
        <v>5331</v>
      </c>
      <c r="M776" s="581" t="str">
        <f>VLOOKUP(L776,CódigosRetorno!$A$1:$B$1779,2,FALSE)</f>
        <v>El XML no contiene el tag de codigo del pais de residencia.</v>
      </c>
      <c r="N776" s="580" t="s">
        <v>475</v>
      </c>
      <c r="O776" s="601" t="s">
        <v>185</v>
      </c>
      <c r="P776" s="1357"/>
    </row>
    <row r="777" spans="1:16" s="532" customFormat="1" ht="24" x14ac:dyDescent="0.25">
      <c r="A777" s="1357"/>
      <c r="B777" s="1542"/>
      <c r="C777" s="1544"/>
      <c r="D777" s="1545"/>
      <c r="E777" s="1545"/>
      <c r="F777" s="1691"/>
      <c r="G777" s="582" t="s">
        <v>4578</v>
      </c>
      <c r="H777" s="581" t="s">
        <v>4422</v>
      </c>
      <c r="I777" s="582" t="s">
        <v>4420</v>
      </c>
      <c r="J777" s="581" t="s">
        <v>5001</v>
      </c>
      <c r="K777" s="580" t="s">
        <v>1175</v>
      </c>
      <c r="L777" s="597" t="s">
        <v>4934</v>
      </c>
      <c r="M777" s="581" t="str">
        <f>VLOOKUP(L777,CódigosRetorno!$A$1:$B$1779,2,FALSE)</f>
        <v>El dato ingresado como atributo @listName es incorrecto.</v>
      </c>
      <c r="N777" s="580" t="s">
        <v>475</v>
      </c>
      <c r="O777" s="601" t="s">
        <v>185</v>
      </c>
      <c r="P777" s="1357"/>
    </row>
    <row r="778" spans="1:16" s="532" customFormat="1" ht="24" x14ac:dyDescent="0.25">
      <c r="A778" s="1357"/>
      <c r="B778" s="1542"/>
      <c r="C778" s="1544"/>
      <c r="D778" s="1545"/>
      <c r="E778" s="1545"/>
      <c r="F778" s="1691"/>
      <c r="G778" s="582" t="s">
        <v>4418</v>
      </c>
      <c r="H778" s="581" t="s">
        <v>4419</v>
      </c>
      <c r="I778" s="582" t="s">
        <v>4420</v>
      </c>
      <c r="J778" s="581" t="s">
        <v>4931</v>
      </c>
      <c r="K778" s="1245" t="s">
        <v>1175</v>
      </c>
      <c r="L778" s="1246" t="s">
        <v>4933</v>
      </c>
      <c r="M778" s="581" t="str">
        <f>VLOOKUP(L778,CódigosRetorno!$A$1:$B$1779,2,FALSE)</f>
        <v>El dato ingresado como atributo @listAgencyName es incorrecto.</v>
      </c>
      <c r="N778" s="580" t="s">
        <v>475</v>
      </c>
      <c r="O778" s="601" t="s">
        <v>185</v>
      </c>
      <c r="P778" s="1357"/>
    </row>
    <row r="779" spans="1:16" s="532" customFormat="1" ht="48" x14ac:dyDescent="0.25">
      <c r="A779" s="1357"/>
      <c r="B779" s="1542"/>
      <c r="C779" s="1544"/>
      <c r="D779" s="1545"/>
      <c r="E779" s="1545"/>
      <c r="F779" s="1691"/>
      <c r="G779" s="601" t="s">
        <v>4579</v>
      </c>
      <c r="H779" s="603" t="s">
        <v>4424</v>
      </c>
      <c r="I779" s="582" t="s">
        <v>4420</v>
      </c>
      <c r="J779" s="581" t="s">
        <v>5002</v>
      </c>
      <c r="K779" s="597" t="s">
        <v>1175</v>
      </c>
      <c r="L779" s="596" t="s">
        <v>4935</v>
      </c>
      <c r="M779" s="581" t="str">
        <f>VLOOKUP(L779,CódigosRetorno!$A$1:$B$1779,2,FALSE)</f>
        <v>El dato ingresado como atributo @listURI es incorrecto.</v>
      </c>
      <c r="N779" s="580" t="s">
        <v>475</v>
      </c>
      <c r="O779" s="601" t="s">
        <v>185</v>
      </c>
      <c r="P779" s="1357"/>
    </row>
    <row r="780" spans="1:16" s="532" customFormat="1" ht="24" x14ac:dyDescent="0.25">
      <c r="A780" s="1357"/>
      <c r="B780" s="1542"/>
      <c r="C780" s="1544"/>
      <c r="D780" s="1545"/>
      <c r="E780" s="1545"/>
      <c r="F780" s="1691" t="s">
        <v>4773</v>
      </c>
      <c r="G780" s="1691" t="s">
        <v>4774</v>
      </c>
      <c r="H780" s="1544" t="s">
        <v>4775</v>
      </c>
      <c r="I780" s="1702">
        <v>1</v>
      </c>
      <c r="J780" s="581" t="s">
        <v>6107</v>
      </c>
      <c r="K780" s="1241" t="s">
        <v>201</v>
      </c>
      <c r="L780" s="1245" t="s">
        <v>4315</v>
      </c>
      <c r="M780" s="581" t="str">
        <f>VLOOKUP(L780,CódigosRetorno!$A$1:$B$1779,2,FALSE)</f>
        <v>El XML no contiene tag o no existe información del valor del concepto por linea.</v>
      </c>
      <c r="N780" s="580" t="s">
        <v>475</v>
      </c>
      <c r="O780" s="1242" t="s">
        <v>185</v>
      </c>
      <c r="P780" s="1357"/>
    </row>
    <row r="781" spans="1:16" s="532" customFormat="1" ht="24" x14ac:dyDescent="0.25">
      <c r="A781" s="1357"/>
      <c r="B781" s="1542"/>
      <c r="C781" s="1544"/>
      <c r="D781" s="1545"/>
      <c r="E781" s="1545"/>
      <c r="F781" s="1691"/>
      <c r="G781" s="1691"/>
      <c r="H781" s="1544"/>
      <c r="I781" s="1702"/>
      <c r="J781" s="581" t="s">
        <v>6108</v>
      </c>
      <c r="K781" s="580" t="s">
        <v>1175</v>
      </c>
      <c r="L781" s="597" t="s">
        <v>5315</v>
      </c>
      <c r="M781" s="581" t="str">
        <f>VLOOKUP(L781,CódigosRetorno!$A$1:$B$1779,2,FALSE)</f>
        <v>El dato ingresado como valor del concepto de la linea no cumple con el formato establecido.</v>
      </c>
      <c r="N781" s="580" t="s">
        <v>475</v>
      </c>
      <c r="O781" s="582" t="s">
        <v>5683</v>
      </c>
      <c r="P781" s="1357"/>
    </row>
    <row r="782" spans="1:16" s="532" customFormat="1" ht="24" x14ac:dyDescent="0.25">
      <c r="A782" s="1357"/>
      <c r="B782" s="1542"/>
      <c r="C782" s="1544"/>
      <c r="D782" s="1545"/>
      <c r="E782" s="1545"/>
      <c r="F782" s="1691"/>
      <c r="G782" s="1691"/>
      <c r="H782" s="1544"/>
      <c r="I782" s="1702"/>
      <c r="J782" s="581" t="s">
        <v>6109</v>
      </c>
      <c r="K782" s="580" t="s">
        <v>1175</v>
      </c>
      <c r="L782" s="597" t="s">
        <v>5315</v>
      </c>
      <c r="M782" s="581" t="str">
        <f>VLOOKUP(L782,CódigosRetorno!$A$1:$B$1779,2,FALSE)</f>
        <v>El dato ingresado como valor del concepto de la linea no cumple con el formato establecido.</v>
      </c>
      <c r="N782" s="580" t="s">
        <v>475</v>
      </c>
      <c r="O782" s="582" t="s">
        <v>5672</v>
      </c>
      <c r="P782" s="1357"/>
    </row>
    <row r="783" spans="1:16" s="532" customFormat="1" ht="24" x14ac:dyDescent="0.25">
      <c r="A783" s="1357"/>
      <c r="B783" s="1542"/>
      <c r="C783" s="1544"/>
      <c r="D783" s="1545"/>
      <c r="E783" s="1545"/>
      <c r="F783" s="1691"/>
      <c r="G783" s="1691"/>
      <c r="H783" s="1544"/>
      <c r="I783" s="1702"/>
      <c r="J783" s="581" t="s">
        <v>6110</v>
      </c>
      <c r="K783" s="580" t="s">
        <v>1175</v>
      </c>
      <c r="L783" s="597" t="s">
        <v>5315</v>
      </c>
      <c r="M783" s="581" t="str">
        <f>VLOOKUP(L783,CódigosRetorno!$A$1:$B$1779,2,FALSE)</f>
        <v>El dato ingresado como valor del concepto de la linea no cumple con el formato establecido.</v>
      </c>
      <c r="N783" s="580" t="s">
        <v>475</v>
      </c>
      <c r="O783" s="582" t="s">
        <v>5672</v>
      </c>
      <c r="P783" s="1357"/>
    </row>
    <row r="784" spans="1:16" s="532" customFormat="1" ht="48" x14ac:dyDescent="0.25">
      <c r="A784" s="1357"/>
      <c r="B784" s="1542"/>
      <c r="C784" s="1544"/>
      <c r="D784" s="1545"/>
      <c r="E784" s="1545"/>
      <c r="F784" s="1691"/>
      <c r="G784" s="1691"/>
      <c r="H784" s="1544"/>
      <c r="I784" s="1702"/>
      <c r="J784" s="581" t="s">
        <v>6111</v>
      </c>
      <c r="K784" s="580" t="s">
        <v>1175</v>
      </c>
      <c r="L784" s="597" t="s">
        <v>5315</v>
      </c>
      <c r="M784" s="581" t="str">
        <f>VLOOKUP(L784,CódigosRetorno!$A$1:$B$1779,2,FALSE)</f>
        <v>El dato ingresado como valor del concepto de la linea no cumple con el formato establecido.</v>
      </c>
      <c r="N784" s="580" t="s">
        <v>475</v>
      </c>
      <c r="O784" s="1247" t="s">
        <v>185</v>
      </c>
      <c r="P784" s="1357"/>
    </row>
    <row r="785" spans="1:16" s="532" customFormat="1" ht="48" x14ac:dyDescent="0.25">
      <c r="A785" s="1357"/>
      <c r="B785" s="1542"/>
      <c r="C785" s="1544"/>
      <c r="D785" s="1545"/>
      <c r="E785" s="1545"/>
      <c r="F785" s="1691"/>
      <c r="G785" s="1691"/>
      <c r="H785" s="1544"/>
      <c r="I785" s="1702"/>
      <c r="J785" s="581" t="s">
        <v>6112</v>
      </c>
      <c r="K785" s="580" t="s">
        <v>1175</v>
      </c>
      <c r="L785" s="597" t="s">
        <v>5315</v>
      </c>
      <c r="M785" s="581" t="str">
        <f>VLOOKUP(L785,CódigosRetorno!$A$1:$B$1779,2,FALSE)</f>
        <v>El dato ingresado como valor del concepto de la linea no cumple con el formato establecido.</v>
      </c>
      <c r="N785" s="580" t="s">
        <v>475</v>
      </c>
      <c r="O785" s="601" t="s">
        <v>185</v>
      </c>
      <c r="P785" s="1357"/>
    </row>
    <row r="786" spans="1:16" s="532" customFormat="1" ht="36" x14ac:dyDescent="0.25">
      <c r="A786" s="1357"/>
      <c r="B786" s="1542" t="s">
        <v>6491</v>
      </c>
      <c r="C786" s="1544" t="s">
        <v>4776</v>
      </c>
      <c r="D786" s="1545" t="s">
        <v>15</v>
      </c>
      <c r="E786" s="1545" t="s">
        <v>9</v>
      </c>
      <c r="F786" s="597" t="s">
        <v>5</v>
      </c>
      <c r="G786" s="582"/>
      <c r="H786" s="581" t="s">
        <v>4712</v>
      </c>
      <c r="I786" s="601">
        <v>1</v>
      </c>
      <c r="J786" s="1257" t="s">
        <v>5837</v>
      </c>
      <c r="K786" s="580" t="s">
        <v>1175</v>
      </c>
      <c r="L786" s="597" t="s">
        <v>4383</v>
      </c>
      <c r="M786" s="581" t="str">
        <f>VLOOKUP(L786,CódigosRetorno!$A$1:$B$1779,2,FALSE)</f>
        <v>No existe información en el nombre del concepto.</v>
      </c>
      <c r="N786" s="580" t="s">
        <v>475</v>
      </c>
      <c r="O786" s="601" t="s">
        <v>185</v>
      </c>
      <c r="P786" s="1357"/>
    </row>
    <row r="787" spans="1:16" s="532" customFormat="1" ht="36" x14ac:dyDescent="0.25">
      <c r="A787" s="1357"/>
      <c r="B787" s="1542"/>
      <c r="C787" s="1544"/>
      <c r="D787" s="1545"/>
      <c r="E787" s="1545"/>
      <c r="F787" s="1691" t="s">
        <v>44</v>
      </c>
      <c r="G787" s="1545" t="s">
        <v>4576</v>
      </c>
      <c r="H787" s="1544" t="s">
        <v>4713</v>
      </c>
      <c r="I787" s="1600">
        <v>1</v>
      </c>
      <c r="J787" s="1243" t="s">
        <v>5461</v>
      </c>
      <c r="K787" s="580" t="s">
        <v>1175</v>
      </c>
      <c r="L787" s="597" t="s">
        <v>5293</v>
      </c>
      <c r="M787" s="581" t="str">
        <f>VLOOKUP(L787,CódigosRetorno!$A$1:$B$1779,2,FALSE)</f>
        <v>El dato ingresado como codigo de identificación de concepto tributario no es valido (catalogo nro 55)</v>
      </c>
      <c r="N787" s="580" t="s">
        <v>475</v>
      </c>
      <c r="O787" s="1242" t="s">
        <v>5675</v>
      </c>
      <c r="P787" s="1357"/>
    </row>
    <row r="788" spans="1:16" s="532" customFormat="1" ht="36" x14ac:dyDescent="0.25">
      <c r="A788" s="1357"/>
      <c r="B788" s="1542"/>
      <c r="C788" s="1544"/>
      <c r="D788" s="1545"/>
      <c r="E788" s="1545"/>
      <c r="F788" s="1691"/>
      <c r="G788" s="1545"/>
      <c r="H788" s="1544"/>
      <c r="I788" s="1602"/>
      <c r="J788" s="581" t="s">
        <v>6113</v>
      </c>
      <c r="K788" s="580" t="s">
        <v>201</v>
      </c>
      <c r="L788" s="597" t="s">
        <v>5332</v>
      </c>
      <c r="M788" s="581" t="str">
        <f>VLOOKUP(L788,CódigosRetorno!$A$1:$B$1779,2,FALSE)</f>
        <v>El XML no contiene el tag de fecha de ingreso del pais.</v>
      </c>
      <c r="N788" s="580" t="s">
        <v>475</v>
      </c>
      <c r="O788" s="1247" t="s">
        <v>185</v>
      </c>
      <c r="P788" s="1357"/>
    </row>
    <row r="789" spans="1:16" s="532" customFormat="1" ht="36" x14ac:dyDescent="0.25">
      <c r="A789" s="1357"/>
      <c r="B789" s="1542"/>
      <c r="C789" s="1544"/>
      <c r="D789" s="1545"/>
      <c r="E789" s="1545"/>
      <c r="F789" s="1691"/>
      <c r="G789" s="1545"/>
      <c r="H789" s="1544"/>
      <c r="I789" s="1602"/>
      <c r="J789" s="581" t="s">
        <v>6114</v>
      </c>
      <c r="K789" s="580" t="s">
        <v>201</v>
      </c>
      <c r="L789" s="597" t="s">
        <v>5333</v>
      </c>
      <c r="M789" s="581" t="str">
        <f>VLOOKUP(L789,CódigosRetorno!$A$1:$B$1779,2,FALSE)</f>
        <v>El XML no contiene el tag de fecha de ingreso al establecimiento.</v>
      </c>
      <c r="N789" s="580" t="s">
        <v>475</v>
      </c>
      <c r="O789" s="601" t="s">
        <v>185</v>
      </c>
      <c r="P789" s="1357"/>
    </row>
    <row r="790" spans="1:16" s="532" customFormat="1" ht="36" x14ac:dyDescent="0.25">
      <c r="A790" s="1357"/>
      <c r="B790" s="1542"/>
      <c r="C790" s="1544"/>
      <c r="D790" s="1545"/>
      <c r="E790" s="1545"/>
      <c r="F790" s="1691"/>
      <c r="G790" s="1545"/>
      <c r="H790" s="1544"/>
      <c r="I790" s="1602"/>
      <c r="J790" s="581" t="s">
        <v>6115</v>
      </c>
      <c r="K790" s="580" t="s">
        <v>201</v>
      </c>
      <c r="L790" s="597" t="s">
        <v>5334</v>
      </c>
      <c r="M790" s="581" t="str">
        <f>VLOOKUP(L790,CódigosRetorno!$A$1:$B$1779,2,FALSE)</f>
        <v>El XML no contiene el tag de fecha de salida del establecimiento.</v>
      </c>
      <c r="N790" s="580" t="s">
        <v>475</v>
      </c>
      <c r="O790" s="601" t="s">
        <v>185</v>
      </c>
      <c r="P790" s="1357"/>
    </row>
    <row r="791" spans="1:16" s="532" customFormat="1" ht="36" x14ac:dyDescent="0.25">
      <c r="A791" s="1357"/>
      <c r="B791" s="1542"/>
      <c r="C791" s="1544"/>
      <c r="D791" s="1545"/>
      <c r="E791" s="1545"/>
      <c r="F791" s="1691"/>
      <c r="G791" s="1545"/>
      <c r="H791" s="1544"/>
      <c r="I791" s="1601"/>
      <c r="J791" s="581" t="s">
        <v>6116</v>
      </c>
      <c r="K791" s="580" t="s">
        <v>201</v>
      </c>
      <c r="L791" s="597" t="s">
        <v>5335</v>
      </c>
      <c r="M791" s="581" t="str">
        <f>VLOOKUP(L791,CódigosRetorno!$A$1:$B$1779,2,FALSE)</f>
        <v>El XML no contiene el tag de fecha de consumo.</v>
      </c>
      <c r="N791" s="580" t="s">
        <v>475</v>
      </c>
      <c r="O791" s="601" t="s">
        <v>185</v>
      </c>
      <c r="P791" s="1357"/>
    </row>
    <row r="792" spans="1:16" s="532" customFormat="1" ht="24" x14ac:dyDescent="0.25">
      <c r="A792" s="1357"/>
      <c r="B792" s="1542"/>
      <c r="C792" s="1544"/>
      <c r="D792" s="1545"/>
      <c r="E792" s="1545"/>
      <c r="F792" s="1545"/>
      <c r="G792" s="582" t="s">
        <v>4578</v>
      </c>
      <c r="H792" s="581" t="s">
        <v>4422</v>
      </c>
      <c r="I792" s="582" t="s">
        <v>4420</v>
      </c>
      <c r="J792" s="581" t="s">
        <v>5001</v>
      </c>
      <c r="K792" s="580" t="s">
        <v>1175</v>
      </c>
      <c r="L792" s="597" t="s">
        <v>4934</v>
      </c>
      <c r="M792" s="581" t="str">
        <f>VLOOKUP(L792,CódigosRetorno!$A$1:$B$1779,2,FALSE)</f>
        <v>El dato ingresado como atributo @listName es incorrecto.</v>
      </c>
      <c r="N792" s="580" t="s">
        <v>475</v>
      </c>
      <c r="O792" s="601" t="s">
        <v>185</v>
      </c>
      <c r="P792" s="1357"/>
    </row>
    <row r="793" spans="1:16" s="532" customFormat="1" ht="24" x14ac:dyDescent="0.25">
      <c r="A793" s="1357"/>
      <c r="B793" s="1542"/>
      <c r="C793" s="1544"/>
      <c r="D793" s="1545"/>
      <c r="E793" s="1545"/>
      <c r="F793" s="1545"/>
      <c r="G793" s="582" t="s">
        <v>4418</v>
      </c>
      <c r="H793" s="581" t="s">
        <v>4419</v>
      </c>
      <c r="I793" s="582" t="s">
        <v>4420</v>
      </c>
      <c r="J793" s="581" t="s">
        <v>4931</v>
      </c>
      <c r="K793" s="1245" t="s">
        <v>1175</v>
      </c>
      <c r="L793" s="1246" t="s">
        <v>4933</v>
      </c>
      <c r="M793" s="581" t="str">
        <f>VLOOKUP(L793,CódigosRetorno!$A$1:$B$1779,2,FALSE)</f>
        <v>El dato ingresado como atributo @listAgencyName es incorrecto.</v>
      </c>
      <c r="N793" s="580" t="s">
        <v>475</v>
      </c>
      <c r="O793" s="601" t="s">
        <v>185</v>
      </c>
      <c r="P793" s="1357"/>
    </row>
    <row r="794" spans="1:16" s="532" customFormat="1" ht="48" x14ac:dyDescent="0.25">
      <c r="A794" s="1357"/>
      <c r="B794" s="1542"/>
      <c r="C794" s="1544"/>
      <c r="D794" s="1545"/>
      <c r="E794" s="1545"/>
      <c r="F794" s="1545"/>
      <c r="G794" s="601" t="s">
        <v>4579</v>
      </c>
      <c r="H794" s="603" t="s">
        <v>4424</v>
      </c>
      <c r="I794" s="582" t="s">
        <v>4420</v>
      </c>
      <c r="J794" s="581" t="s">
        <v>5002</v>
      </c>
      <c r="K794" s="597" t="s">
        <v>1175</v>
      </c>
      <c r="L794" s="596" t="s">
        <v>4935</v>
      </c>
      <c r="M794" s="581" t="str">
        <f>VLOOKUP(L794,CódigosRetorno!$A$1:$B$1779,2,FALSE)</f>
        <v>El dato ingresado como atributo @listURI es incorrecto.</v>
      </c>
      <c r="N794" s="580" t="s">
        <v>475</v>
      </c>
      <c r="O794" s="601" t="s">
        <v>185</v>
      </c>
      <c r="P794" s="1357"/>
    </row>
    <row r="795" spans="1:16" s="532" customFormat="1" ht="24" x14ac:dyDescent="0.25">
      <c r="A795" s="1357"/>
      <c r="B795" s="1542"/>
      <c r="C795" s="1544"/>
      <c r="D795" s="1545"/>
      <c r="E795" s="1545"/>
      <c r="F795" s="1691" t="s">
        <v>148</v>
      </c>
      <c r="G795" s="1691" t="s">
        <v>25</v>
      </c>
      <c r="H795" s="1544" t="s">
        <v>4777</v>
      </c>
      <c r="I795" s="1600">
        <v>1</v>
      </c>
      <c r="J795" s="581" t="s">
        <v>5762</v>
      </c>
      <c r="K795" s="1241" t="s">
        <v>201</v>
      </c>
      <c r="L795" s="1245" t="s">
        <v>4316</v>
      </c>
      <c r="M795" s="581" t="str">
        <f>VLOOKUP(L795,CódigosRetorno!$A$1:$B$1779,2,FALSE)</f>
        <v>El XML no contiene tag de la fecha del concepto por linea.</v>
      </c>
      <c r="N795" s="580" t="s">
        <v>475</v>
      </c>
      <c r="O795" s="1242" t="s">
        <v>185</v>
      </c>
      <c r="P795" s="1357"/>
    </row>
    <row r="796" spans="1:16" s="532" customFormat="1" ht="24" x14ac:dyDescent="0.25">
      <c r="A796" s="1357"/>
      <c r="B796" s="1542"/>
      <c r="C796" s="1544"/>
      <c r="D796" s="1545"/>
      <c r="E796" s="1545"/>
      <c r="F796" s="1691"/>
      <c r="G796" s="1691"/>
      <c r="H796" s="1544"/>
      <c r="I796" s="1602"/>
      <c r="J796" s="581" t="s">
        <v>5761</v>
      </c>
      <c r="K796" s="580" t="s">
        <v>201</v>
      </c>
      <c r="L796" s="597" t="s">
        <v>4316</v>
      </c>
      <c r="M796" s="581" t="str">
        <f>VLOOKUP(L796,CódigosRetorno!$A$1:$B$1779,2,FALSE)</f>
        <v>El XML no contiene tag de la fecha del concepto por linea.</v>
      </c>
      <c r="N796" s="580" t="s">
        <v>475</v>
      </c>
      <c r="O796" s="582" t="s">
        <v>185</v>
      </c>
      <c r="P796" s="1357"/>
    </row>
    <row r="797" spans="1:16" s="532" customFormat="1" ht="24" x14ac:dyDescent="0.25">
      <c r="A797" s="1357"/>
      <c r="B797" s="1542"/>
      <c r="C797" s="1544"/>
      <c r="D797" s="1545"/>
      <c r="E797" s="1545"/>
      <c r="F797" s="1691"/>
      <c r="G797" s="1691"/>
      <c r="H797" s="1544"/>
      <c r="I797" s="1602"/>
      <c r="J797" s="581" t="s">
        <v>5763</v>
      </c>
      <c r="K797" s="580" t="s">
        <v>201</v>
      </c>
      <c r="L797" s="597" t="s">
        <v>4316</v>
      </c>
      <c r="M797" s="581" t="str">
        <f>VLOOKUP(L797,CódigosRetorno!$A$1:$B$1779,2,FALSE)</f>
        <v>El XML no contiene tag de la fecha del concepto por linea.</v>
      </c>
      <c r="N797" s="580" t="s">
        <v>475</v>
      </c>
      <c r="O797" s="582" t="s">
        <v>185</v>
      </c>
      <c r="P797" s="1357"/>
    </row>
    <row r="798" spans="1:16" s="532" customFormat="1" ht="24" x14ac:dyDescent="0.25">
      <c r="A798" s="1357"/>
      <c r="B798" s="1542"/>
      <c r="C798" s="1544"/>
      <c r="D798" s="1545"/>
      <c r="E798" s="1545"/>
      <c r="F798" s="1691"/>
      <c r="G798" s="1691"/>
      <c r="H798" s="1544"/>
      <c r="I798" s="1602"/>
      <c r="J798" s="581" t="s">
        <v>5764</v>
      </c>
      <c r="K798" s="580" t="s">
        <v>201</v>
      </c>
      <c r="L798" s="597" t="s">
        <v>4316</v>
      </c>
      <c r="M798" s="581" t="str">
        <f>VLOOKUP(L798,CódigosRetorno!$A$1:$B$1779,2,FALSE)</f>
        <v>El XML no contiene tag de la fecha del concepto por linea.</v>
      </c>
      <c r="N798" s="580" t="s">
        <v>475</v>
      </c>
      <c r="O798" s="582" t="s">
        <v>185</v>
      </c>
      <c r="P798" s="1357"/>
    </row>
    <row r="799" spans="1:16" s="532" customFormat="1" ht="60" x14ac:dyDescent="0.25">
      <c r="A799" s="1357"/>
      <c r="B799" s="1542"/>
      <c r="C799" s="1544"/>
      <c r="D799" s="1545"/>
      <c r="E799" s="1545"/>
      <c r="F799" s="1691"/>
      <c r="G799" s="1691"/>
      <c r="H799" s="1544"/>
      <c r="I799" s="1601"/>
      <c r="J799" s="581" t="s">
        <v>5325</v>
      </c>
      <c r="K799" s="580" t="s">
        <v>1175</v>
      </c>
      <c r="L799" s="1246" t="s">
        <v>5326</v>
      </c>
      <c r="M799" s="581" t="str">
        <f>VLOOKUP(L799,CódigosRetorno!$A$1:$B$1779,2,FALSE)</f>
        <v>La fecha de ingreso al establecimiento es mayor a la fecha de salida al establecimiento.</v>
      </c>
      <c r="N799" s="580" t="s">
        <v>475</v>
      </c>
      <c r="O799" s="1247" t="s">
        <v>185</v>
      </c>
      <c r="P799" s="1357"/>
    </row>
    <row r="800" spans="1:16" s="532" customFormat="1" ht="36" x14ac:dyDescent="0.25">
      <c r="A800" s="1357"/>
      <c r="B800" s="1565">
        <v>123</v>
      </c>
      <c r="C800" s="1568" t="s">
        <v>4778</v>
      </c>
      <c r="D800" s="1539" t="s">
        <v>15</v>
      </c>
      <c r="E800" s="1539" t="s">
        <v>9</v>
      </c>
      <c r="F800" s="582" t="s">
        <v>5</v>
      </c>
      <c r="G800" s="582"/>
      <c r="H800" s="581" t="s">
        <v>4712</v>
      </c>
      <c r="I800" s="582" t="s">
        <v>4420</v>
      </c>
      <c r="J800" s="1257" t="s">
        <v>5837</v>
      </c>
      <c r="K800" s="580" t="s">
        <v>1175</v>
      </c>
      <c r="L800" s="1245" t="s">
        <v>4383</v>
      </c>
      <c r="M800" s="581" t="str">
        <f>VLOOKUP(L800,CódigosRetorno!$A$1:$B$1779,2,FALSE)</f>
        <v>No existe información en el nombre del concepto.</v>
      </c>
      <c r="N800" s="580" t="s">
        <v>475</v>
      </c>
      <c r="O800" s="601" t="s">
        <v>185</v>
      </c>
      <c r="P800" s="1357"/>
    </row>
    <row r="801" spans="1:16" s="532" customFormat="1" ht="36" x14ac:dyDescent="0.25">
      <c r="A801" s="1357"/>
      <c r="B801" s="1566"/>
      <c r="C801" s="1569"/>
      <c r="D801" s="1546"/>
      <c r="E801" s="1546"/>
      <c r="F801" s="1691" t="s">
        <v>44</v>
      </c>
      <c r="G801" s="1545" t="s">
        <v>4576</v>
      </c>
      <c r="H801" s="1543" t="s">
        <v>4713</v>
      </c>
      <c r="I801" s="1702">
        <v>1</v>
      </c>
      <c r="J801" s="1243" t="s">
        <v>5461</v>
      </c>
      <c r="K801" s="580" t="s">
        <v>1175</v>
      </c>
      <c r="L801" s="597" t="s">
        <v>5293</v>
      </c>
      <c r="M801" s="581" t="str">
        <f>VLOOKUP(L801,CódigosRetorno!$A$1:$B$1779,2,FALSE)</f>
        <v>El dato ingresado como codigo de identificación de concepto tributario no es valido (catalogo nro 55)</v>
      </c>
      <c r="N801" s="580" t="s">
        <v>475</v>
      </c>
      <c r="O801" s="1242" t="s">
        <v>5675</v>
      </c>
      <c r="P801" s="1357"/>
    </row>
    <row r="802" spans="1:16" s="532" customFormat="1" ht="36" x14ac:dyDescent="0.25">
      <c r="A802" s="1357"/>
      <c r="B802" s="1566"/>
      <c r="C802" s="1569"/>
      <c r="D802" s="1546"/>
      <c r="E802" s="1546"/>
      <c r="F802" s="1691"/>
      <c r="G802" s="1545"/>
      <c r="H802" s="1543"/>
      <c r="I802" s="1702"/>
      <c r="J802" s="581" t="s">
        <v>5739</v>
      </c>
      <c r="K802" s="580" t="s">
        <v>201</v>
      </c>
      <c r="L802" s="597" t="s">
        <v>5336</v>
      </c>
      <c r="M802" s="581" t="str">
        <f>VLOOKUP(L802,CódigosRetorno!$A$1:$B$1779,2,FALSE)</f>
        <v>El XML no contiene el tag de numero de dias de permanencia.</v>
      </c>
      <c r="N802" s="580" t="s">
        <v>475</v>
      </c>
      <c r="O802" s="1247" t="s">
        <v>185</v>
      </c>
      <c r="P802" s="1357"/>
    </row>
    <row r="803" spans="1:16" s="532" customFormat="1" ht="24" x14ac:dyDescent="0.25">
      <c r="A803" s="1357"/>
      <c r="B803" s="1566"/>
      <c r="C803" s="1569"/>
      <c r="D803" s="1546"/>
      <c r="E803" s="1546"/>
      <c r="F803" s="1691"/>
      <c r="G803" s="582" t="s">
        <v>4578</v>
      </c>
      <c r="H803" s="581" t="s">
        <v>4422</v>
      </c>
      <c r="I803" s="582" t="s">
        <v>4420</v>
      </c>
      <c r="J803" s="581" t="s">
        <v>5001</v>
      </c>
      <c r="K803" s="580" t="s">
        <v>1175</v>
      </c>
      <c r="L803" s="597" t="s">
        <v>4934</v>
      </c>
      <c r="M803" s="581" t="str">
        <f>VLOOKUP(L803,CódigosRetorno!$A$1:$B$1779,2,FALSE)</f>
        <v>El dato ingresado como atributo @listName es incorrecto.</v>
      </c>
      <c r="N803" s="580" t="s">
        <v>475</v>
      </c>
      <c r="O803" s="601" t="s">
        <v>185</v>
      </c>
      <c r="P803" s="1357"/>
    </row>
    <row r="804" spans="1:16" s="532" customFormat="1" ht="24" x14ac:dyDescent="0.25">
      <c r="A804" s="1357"/>
      <c r="B804" s="1566"/>
      <c r="C804" s="1569"/>
      <c r="D804" s="1546"/>
      <c r="E804" s="1546"/>
      <c r="F804" s="1691"/>
      <c r="G804" s="582" t="s">
        <v>4418</v>
      </c>
      <c r="H804" s="581" t="s">
        <v>4419</v>
      </c>
      <c r="I804" s="582" t="s">
        <v>4420</v>
      </c>
      <c r="J804" s="581" t="s">
        <v>4931</v>
      </c>
      <c r="K804" s="1245" t="s">
        <v>1175</v>
      </c>
      <c r="L804" s="1246" t="s">
        <v>4933</v>
      </c>
      <c r="M804" s="581" t="str">
        <f>VLOOKUP(L804,CódigosRetorno!$A$1:$B$1779,2,FALSE)</f>
        <v>El dato ingresado como atributo @listAgencyName es incorrecto.</v>
      </c>
      <c r="N804" s="580" t="s">
        <v>475</v>
      </c>
      <c r="O804" s="601" t="s">
        <v>185</v>
      </c>
      <c r="P804" s="1357"/>
    </row>
    <row r="805" spans="1:16" s="532" customFormat="1" ht="48" x14ac:dyDescent="0.25">
      <c r="A805" s="1357"/>
      <c r="B805" s="1566"/>
      <c r="C805" s="1569"/>
      <c r="D805" s="1546"/>
      <c r="E805" s="1546"/>
      <c r="F805" s="1691"/>
      <c r="G805" s="601" t="s">
        <v>4579</v>
      </c>
      <c r="H805" s="603" t="s">
        <v>4424</v>
      </c>
      <c r="I805" s="582" t="s">
        <v>4420</v>
      </c>
      <c r="J805" s="581" t="s">
        <v>5002</v>
      </c>
      <c r="K805" s="597" t="s">
        <v>1175</v>
      </c>
      <c r="L805" s="596" t="s">
        <v>4935</v>
      </c>
      <c r="M805" s="581" t="str">
        <f>VLOOKUP(L805,CódigosRetorno!$A$1:$B$1779,2,FALSE)</f>
        <v>El dato ingresado como atributo @listURI es incorrecto.</v>
      </c>
      <c r="N805" s="580" t="s">
        <v>475</v>
      </c>
      <c r="O805" s="601" t="s">
        <v>185</v>
      </c>
      <c r="P805" s="1357"/>
    </row>
    <row r="806" spans="1:16" s="532" customFormat="1" ht="24" x14ac:dyDescent="0.25">
      <c r="A806" s="1357"/>
      <c r="B806" s="1566"/>
      <c r="C806" s="1569"/>
      <c r="D806" s="1546"/>
      <c r="E806" s="1546"/>
      <c r="F806" s="1691" t="s">
        <v>381</v>
      </c>
      <c r="G806" s="1691"/>
      <c r="H806" s="1544" t="s">
        <v>4779</v>
      </c>
      <c r="I806" s="1706"/>
      <c r="J806" s="581" t="s">
        <v>5349</v>
      </c>
      <c r="K806" s="1241" t="s">
        <v>201</v>
      </c>
      <c r="L806" s="596" t="s">
        <v>5323</v>
      </c>
      <c r="M806" s="581" t="str">
        <f>VLOOKUP(L806,CódigosRetorno!$A$1:$B$1779,2,FALSE)</f>
        <v>El XML no contiene tag de la cantidad del concepto por linea.</v>
      </c>
      <c r="N806" s="580" t="s">
        <v>475</v>
      </c>
      <c r="O806" s="601" t="s">
        <v>185</v>
      </c>
      <c r="P806" s="1357"/>
    </row>
    <row r="807" spans="1:16" s="532" customFormat="1" ht="24" x14ac:dyDescent="0.25">
      <c r="A807" s="1357"/>
      <c r="B807" s="1566"/>
      <c r="C807" s="1569"/>
      <c r="D807" s="1546"/>
      <c r="E807" s="1546"/>
      <c r="F807" s="1691"/>
      <c r="G807" s="1691"/>
      <c r="H807" s="1544"/>
      <c r="I807" s="1707"/>
      <c r="J807" s="581" t="s">
        <v>5093</v>
      </c>
      <c r="K807" s="580" t="s">
        <v>1175</v>
      </c>
      <c r="L807" s="596" t="s">
        <v>5320</v>
      </c>
      <c r="M807" s="581" t="str">
        <f>VLOOKUP(L807,CódigosRetorno!$A$1:$B$1779,2,FALSE)</f>
        <v>El dato ingresado como cantidad del concepto de la linea no cumple con el formato establecido.</v>
      </c>
      <c r="N807" s="580" t="s">
        <v>475</v>
      </c>
      <c r="O807" s="601" t="s">
        <v>185</v>
      </c>
      <c r="P807" s="1357"/>
    </row>
    <row r="808" spans="1:16" s="1161" customFormat="1" ht="36" x14ac:dyDescent="0.25">
      <c r="A808" s="1357"/>
      <c r="B808" s="1567"/>
      <c r="C808" s="1570"/>
      <c r="D808" s="1540"/>
      <c r="E808" s="1540"/>
      <c r="F808" s="1159"/>
      <c r="G808" s="1138" t="s">
        <v>6399</v>
      </c>
      <c r="H808" s="1191" t="s">
        <v>4764</v>
      </c>
      <c r="I808" s="1192"/>
      <c r="J808" s="1279" t="s">
        <v>6400</v>
      </c>
      <c r="K808" s="1280" t="s">
        <v>1175</v>
      </c>
      <c r="L808" s="1284" t="s">
        <v>6401</v>
      </c>
      <c r="M808" s="1279" t="str">
        <f>VLOOKUP(L808,CódigosRetorno!$A$1:$B$1779,2,FALSE)</f>
        <v>El dato ingresado como unidad de medida de los dias de permanencia no corresponde al valor esperado.</v>
      </c>
      <c r="N808" s="1163" t="s">
        <v>475</v>
      </c>
      <c r="O808" s="1166" t="s">
        <v>185</v>
      </c>
      <c r="P808" s="1357"/>
    </row>
    <row r="809" spans="1:16" s="464" customFormat="1" x14ac:dyDescent="0.25">
      <c r="A809" s="1357"/>
      <c r="B809" s="277" t="s">
        <v>4780</v>
      </c>
      <c r="C809" s="278"/>
      <c r="D809" s="277"/>
      <c r="E809" s="277"/>
      <c r="F809" s="277" t="s">
        <v>185</v>
      </c>
      <c r="G809" s="277" t="s">
        <v>185</v>
      </c>
      <c r="H809" s="277"/>
      <c r="I809" s="276"/>
      <c r="J809" s="268"/>
      <c r="K809" s="275" t="s">
        <v>185</v>
      </c>
      <c r="L809" s="280" t="s">
        <v>185</v>
      </c>
      <c r="M809" s="268" t="s">
        <v>185</v>
      </c>
      <c r="N809" s="311" t="s">
        <v>185</v>
      </c>
      <c r="O809" s="313" t="s">
        <v>185</v>
      </c>
      <c r="P809" s="1358"/>
    </row>
    <row r="810" spans="1:16" s="464" customFormat="1" ht="36" x14ac:dyDescent="0.25">
      <c r="A810" s="1357"/>
      <c r="B810" s="1542" t="s">
        <v>6492</v>
      </c>
      <c r="C810" s="1544" t="s">
        <v>4781</v>
      </c>
      <c r="D810" s="1545" t="s">
        <v>15</v>
      </c>
      <c r="E810" s="1545" t="s">
        <v>9</v>
      </c>
      <c r="F810" s="597" t="s">
        <v>5</v>
      </c>
      <c r="G810" s="582"/>
      <c r="H810" s="581" t="s">
        <v>4712</v>
      </c>
      <c r="I810" s="582">
        <v>1</v>
      </c>
      <c r="J810" s="866" t="s">
        <v>5837</v>
      </c>
      <c r="K810" s="580" t="s">
        <v>1175</v>
      </c>
      <c r="L810" s="597" t="s">
        <v>4383</v>
      </c>
      <c r="M810" s="581" t="str">
        <f>VLOOKUP(L810,CódigosRetorno!$A$1:$B$1779,2,FALSE)</f>
        <v>No existe información en el nombre del concepto.</v>
      </c>
      <c r="N810" s="580" t="s">
        <v>475</v>
      </c>
      <c r="O810" s="601" t="s">
        <v>185</v>
      </c>
      <c r="P810" s="1358"/>
    </row>
    <row r="811" spans="1:16" s="464" customFormat="1" ht="36" x14ac:dyDescent="0.25">
      <c r="A811" s="1357"/>
      <c r="B811" s="1542"/>
      <c r="C811" s="1544"/>
      <c r="D811" s="1545"/>
      <c r="E811" s="1545"/>
      <c r="F811" s="1691" t="s">
        <v>44</v>
      </c>
      <c r="G811" s="1545" t="s">
        <v>4576</v>
      </c>
      <c r="H811" s="1544" t="s">
        <v>4713</v>
      </c>
      <c r="I811" s="1542">
        <v>1</v>
      </c>
      <c r="J811" s="581" t="s">
        <v>5461</v>
      </c>
      <c r="K811" s="580" t="s">
        <v>1175</v>
      </c>
      <c r="L811" s="597" t="s">
        <v>5293</v>
      </c>
      <c r="M811" s="581" t="str">
        <f>VLOOKUP(L811,CódigosRetorno!$A$1:$B$1779,2,FALSE)</f>
        <v>El dato ingresado como codigo de identificación de concepto tributario no es valido (catalogo nro 55)</v>
      </c>
      <c r="N811" s="580" t="s">
        <v>475</v>
      </c>
      <c r="O811" s="582" t="s">
        <v>5675</v>
      </c>
      <c r="P811" s="1358"/>
    </row>
    <row r="812" spans="1:16" s="464" customFormat="1" ht="36" x14ac:dyDescent="0.25">
      <c r="A812" s="1357"/>
      <c r="B812" s="1542"/>
      <c r="C812" s="1544"/>
      <c r="D812" s="1545"/>
      <c r="E812" s="1545"/>
      <c r="F812" s="1691"/>
      <c r="G812" s="1545"/>
      <c r="H812" s="1544"/>
      <c r="I812" s="1542"/>
      <c r="J812" s="581" t="s">
        <v>5740</v>
      </c>
      <c r="K812" s="580" t="s">
        <v>201</v>
      </c>
      <c r="L812" s="597" t="s">
        <v>5329</v>
      </c>
      <c r="M812" s="581" t="str">
        <f>VLOOKUP(L812,CódigosRetorno!$A$1:$B$1779,2,FALSE)</f>
        <v>El XML no contiene el tag de codigo de pais de emision del documento de identidad</v>
      </c>
      <c r="N812" s="580" t="s">
        <v>475</v>
      </c>
      <c r="O812" s="601" t="s">
        <v>185</v>
      </c>
      <c r="P812" s="1358"/>
    </row>
    <row r="813" spans="1:16" s="464" customFormat="1" ht="36" x14ac:dyDescent="0.25">
      <c r="A813" s="1357"/>
      <c r="B813" s="1542"/>
      <c r="C813" s="1544"/>
      <c r="D813" s="1545"/>
      <c r="E813" s="1545"/>
      <c r="F813" s="1691"/>
      <c r="G813" s="1545"/>
      <c r="H813" s="1544"/>
      <c r="I813" s="1542"/>
      <c r="J813" s="581" t="s">
        <v>5741</v>
      </c>
      <c r="K813" s="580" t="s">
        <v>201</v>
      </c>
      <c r="L813" s="597" t="s">
        <v>5330</v>
      </c>
      <c r="M813" s="581" t="str">
        <f>VLOOKUP(L813,CódigosRetorno!$A$1:$B$1779,2,FALSE)</f>
        <v>El XML no contiene el tag de apellidos y nombres del huesped.</v>
      </c>
      <c r="N813" s="580" t="s">
        <v>475</v>
      </c>
      <c r="O813" s="601" t="s">
        <v>185</v>
      </c>
      <c r="P813" s="1358"/>
    </row>
    <row r="814" spans="1:16" s="464" customFormat="1" ht="36" x14ac:dyDescent="0.25">
      <c r="A814" s="1357"/>
      <c r="B814" s="1542"/>
      <c r="C814" s="1544"/>
      <c r="D814" s="1545"/>
      <c r="E814" s="1545"/>
      <c r="F814" s="1691"/>
      <c r="G814" s="1545"/>
      <c r="H814" s="1544"/>
      <c r="I814" s="1542"/>
      <c r="J814" s="581" t="s">
        <v>5742</v>
      </c>
      <c r="K814" s="580" t="s">
        <v>201</v>
      </c>
      <c r="L814" s="597" t="s">
        <v>5328</v>
      </c>
      <c r="M814" s="581" t="str">
        <f>VLOOKUP(L814,CódigosRetorno!$A$1:$B$1779,2,FALSE)</f>
        <v>El XML no contiene el tag de tipo de documentos del huesped.</v>
      </c>
      <c r="N814" s="580" t="s">
        <v>475</v>
      </c>
      <c r="O814" s="601" t="s">
        <v>185</v>
      </c>
      <c r="P814" s="1358"/>
    </row>
    <row r="815" spans="1:16" s="464" customFormat="1" ht="36" x14ac:dyDescent="0.25">
      <c r="A815" s="1357"/>
      <c r="B815" s="1542"/>
      <c r="C815" s="1544"/>
      <c r="D815" s="1545"/>
      <c r="E815" s="1545"/>
      <c r="F815" s="1691"/>
      <c r="G815" s="1545"/>
      <c r="H815" s="1544"/>
      <c r="I815" s="1542"/>
      <c r="J815" s="581" t="s">
        <v>5743</v>
      </c>
      <c r="K815" s="580" t="s">
        <v>201</v>
      </c>
      <c r="L815" s="597" t="s">
        <v>5327</v>
      </c>
      <c r="M815" s="581" t="str">
        <f>VLOOKUP(L815,CódigosRetorno!$A$1:$B$1779,2,FALSE)</f>
        <v>El XML no contiene el tag de numero de documentos del huesped.</v>
      </c>
      <c r="N815" s="580" t="s">
        <v>475</v>
      </c>
      <c r="O815" s="601" t="s">
        <v>185</v>
      </c>
      <c r="P815" s="1358"/>
    </row>
    <row r="816" spans="1:16" s="464" customFormat="1" ht="24" x14ac:dyDescent="0.25">
      <c r="A816" s="1357"/>
      <c r="B816" s="1542"/>
      <c r="C816" s="1544"/>
      <c r="D816" s="1545"/>
      <c r="E816" s="1545"/>
      <c r="F816" s="1691"/>
      <c r="G816" s="582" t="s">
        <v>4578</v>
      </c>
      <c r="H816" s="581" t="s">
        <v>4422</v>
      </c>
      <c r="I816" s="582" t="s">
        <v>4420</v>
      </c>
      <c r="J816" s="581" t="s">
        <v>5001</v>
      </c>
      <c r="K816" s="580" t="s">
        <v>1175</v>
      </c>
      <c r="L816" s="597" t="s">
        <v>4934</v>
      </c>
      <c r="M816" s="581" t="str">
        <f>VLOOKUP(L816,CódigosRetorno!$A$1:$B$1779,2,FALSE)</f>
        <v>El dato ingresado como atributo @listName es incorrecto.</v>
      </c>
      <c r="N816" s="580" t="s">
        <v>475</v>
      </c>
      <c r="O816" s="601" t="s">
        <v>185</v>
      </c>
      <c r="P816" s="1358"/>
    </row>
    <row r="817" spans="1:16" s="464" customFormat="1" ht="24" x14ac:dyDescent="0.25">
      <c r="A817" s="1357"/>
      <c r="B817" s="1542"/>
      <c r="C817" s="1544"/>
      <c r="D817" s="1545"/>
      <c r="E817" s="1545"/>
      <c r="F817" s="1691"/>
      <c r="G817" s="582" t="s">
        <v>4418</v>
      </c>
      <c r="H817" s="581" t="s">
        <v>4419</v>
      </c>
      <c r="I817" s="582" t="s">
        <v>4420</v>
      </c>
      <c r="J817" s="581" t="s">
        <v>4931</v>
      </c>
      <c r="K817" s="597" t="s">
        <v>1175</v>
      </c>
      <c r="L817" s="596" t="s">
        <v>4933</v>
      </c>
      <c r="M817" s="581" t="str">
        <f>VLOOKUP(L817,CódigosRetorno!$A$1:$B$1779,2,FALSE)</f>
        <v>El dato ingresado como atributo @listAgencyName es incorrecto.</v>
      </c>
      <c r="N817" s="580" t="s">
        <v>475</v>
      </c>
      <c r="O817" s="601" t="s">
        <v>185</v>
      </c>
      <c r="P817" s="1358"/>
    </row>
    <row r="818" spans="1:16" s="464" customFormat="1" ht="48" x14ac:dyDescent="0.25">
      <c r="A818" s="1357"/>
      <c r="B818" s="1542"/>
      <c r="C818" s="1544"/>
      <c r="D818" s="1545"/>
      <c r="E818" s="1545"/>
      <c r="F818" s="1691"/>
      <c r="G818" s="601" t="s">
        <v>4579</v>
      </c>
      <c r="H818" s="603" t="s">
        <v>4424</v>
      </c>
      <c r="I818" s="582" t="s">
        <v>4420</v>
      </c>
      <c r="J818" s="581" t="s">
        <v>5002</v>
      </c>
      <c r="K818" s="597" t="s">
        <v>1175</v>
      </c>
      <c r="L818" s="596" t="s">
        <v>4935</v>
      </c>
      <c r="M818" s="581" t="str">
        <f>VLOOKUP(L818,CódigosRetorno!$A$1:$B$1779,2,FALSE)</f>
        <v>El dato ingresado como atributo @listURI es incorrecto.</v>
      </c>
      <c r="N818" s="580" t="s">
        <v>475</v>
      </c>
      <c r="O818" s="601" t="s">
        <v>185</v>
      </c>
      <c r="P818" s="1358"/>
    </row>
    <row r="819" spans="1:16" s="464" customFormat="1" ht="24" x14ac:dyDescent="0.25">
      <c r="A819" s="1357"/>
      <c r="B819" s="1542"/>
      <c r="C819" s="1544"/>
      <c r="D819" s="1545"/>
      <c r="E819" s="1545"/>
      <c r="F819" s="1691" t="s">
        <v>5599</v>
      </c>
      <c r="G819" s="1691" t="s">
        <v>5082</v>
      </c>
      <c r="H819" s="1544" t="s">
        <v>4782</v>
      </c>
      <c r="I819" s="1565">
        <v>1</v>
      </c>
      <c r="J819" s="581" t="s">
        <v>5338</v>
      </c>
      <c r="K819" s="580" t="s">
        <v>201</v>
      </c>
      <c r="L819" s="596" t="s">
        <v>4315</v>
      </c>
      <c r="M819" s="581" t="str">
        <f>VLOOKUP(L819,CódigosRetorno!$A$1:$B$1779,2,FALSE)</f>
        <v>El XML no contiene tag o no existe información del valor del concepto por linea.</v>
      </c>
      <c r="N819" s="580" t="s">
        <v>475</v>
      </c>
      <c r="O819" s="601" t="s">
        <v>185</v>
      </c>
      <c r="P819" s="1358"/>
    </row>
    <row r="820" spans="1:16" s="464" customFormat="1" ht="24" x14ac:dyDescent="0.25">
      <c r="A820" s="1357"/>
      <c r="B820" s="1542"/>
      <c r="C820" s="1544"/>
      <c r="D820" s="1545"/>
      <c r="E820" s="1545"/>
      <c r="F820" s="1691"/>
      <c r="G820" s="1691"/>
      <c r="H820" s="1544"/>
      <c r="I820" s="1566"/>
      <c r="J820" s="581" t="s">
        <v>6108</v>
      </c>
      <c r="K820" s="580" t="s">
        <v>1175</v>
      </c>
      <c r="L820" s="596" t="s">
        <v>5315</v>
      </c>
      <c r="M820" s="581" t="str">
        <f>VLOOKUP(L820,CódigosRetorno!$A$1:$B$1779,2,FALSE)</f>
        <v>El dato ingresado como valor del concepto de la linea no cumple con el formato establecido.</v>
      </c>
      <c r="N820" s="580" t="s">
        <v>475</v>
      </c>
      <c r="O820" s="582" t="s">
        <v>5683</v>
      </c>
      <c r="P820" s="1358"/>
    </row>
    <row r="821" spans="1:16" s="464" customFormat="1" ht="24" x14ac:dyDescent="0.25">
      <c r="A821" s="1357"/>
      <c r="B821" s="1542"/>
      <c r="C821" s="1544"/>
      <c r="D821" s="1545"/>
      <c r="E821" s="1545"/>
      <c r="F821" s="1691"/>
      <c r="G821" s="1691"/>
      <c r="H821" s="1544"/>
      <c r="I821" s="1566"/>
      <c r="J821" s="581" t="s">
        <v>6109</v>
      </c>
      <c r="K821" s="580" t="s">
        <v>1175</v>
      </c>
      <c r="L821" s="596" t="s">
        <v>5315</v>
      </c>
      <c r="M821" s="581" t="str">
        <f>VLOOKUP(L821,CódigosRetorno!$A$1:$B$1779,2,FALSE)</f>
        <v>El dato ingresado como valor del concepto de la linea no cumple con el formato establecido.</v>
      </c>
      <c r="N821" s="580" t="s">
        <v>475</v>
      </c>
      <c r="O821" s="582" t="s">
        <v>5672</v>
      </c>
      <c r="P821" s="1358"/>
    </row>
    <row r="822" spans="1:16" s="464" customFormat="1" ht="48" x14ac:dyDescent="0.25">
      <c r="A822" s="1357"/>
      <c r="B822" s="1542"/>
      <c r="C822" s="1544"/>
      <c r="D822" s="1545"/>
      <c r="E822" s="1545"/>
      <c r="F822" s="1691"/>
      <c r="G822" s="1691"/>
      <c r="H822" s="1544"/>
      <c r="I822" s="1566"/>
      <c r="J822" s="581" t="s">
        <v>6111</v>
      </c>
      <c r="K822" s="580" t="s">
        <v>1175</v>
      </c>
      <c r="L822" s="596" t="s">
        <v>5315</v>
      </c>
      <c r="M822" s="581" t="str">
        <f>VLOOKUP(L822,CódigosRetorno!$A$1:$B$1779,2,FALSE)</f>
        <v>El dato ingresado como valor del concepto de la linea no cumple con el formato establecido.</v>
      </c>
      <c r="N822" s="580" t="s">
        <v>475</v>
      </c>
      <c r="O822" s="601" t="s">
        <v>185</v>
      </c>
      <c r="P822" s="1358"/>
    </row>
    <row r="823" spans="1:16" s="464" customFormat="1" ht="69" customHeight="1" x14ac:dyDescent="0.25">
      <c r="A823" s="1357"/>
      <c r="B823" s="1542"/>
      <c r="C823" s="1544"/>
      <c r="D823" s="1545"/>
      <c r="E823" s="1545"/>
      <c r="F823" s="1691"/>
      <c r="G823" s="1691"/>
      <c r="H823" s="1544"/>
      <c r="I823" s="1567"/>
      <c r="J823" s="581" t="s">
        <v>6112</v>
      </c>
      <c r="K823" s="580" t="s">
        <v>1175</v>
      </c>
      <c r="L823" s="596" t="s">
        <v>5315</v>
      </c>
      <c r="M823" s="581" t="str">
        <f>VLOOKUP(L823,CódigosRetorno!$A$1:$B$1779,2,FALSE)</f>
        <v>El dato ingresado como valor del concepto de la linea no cumple con el formato establecido.</v>
      </c>
      <c r="N823" s="580" t="s">
        <v>475</v>
      </c>
      <c r="O823" s="601" t="s">
        <v>185</v>
      </c>
      <c r="P823" s="1358"/>
    </row>
    <row r="824" spans="1:16" s="464" customFormat="1" x14ac:dyDescent="0.25">
      <c r="A824" s="1357"/>
      <c r="B824" s="1370"/>
      <c r="C824" s="1373"/>
      <c r="D824" s="1368"/>
      <c r="E824" s="1368"/>
      <c r="F824" s="1371"/>
      <c r="G824" s="1371"/>
      <c r="H824" s="1373"/>
      <c r="I824" s="1370"/>
      <c r="J824" s="1369"/>
      <c r="K824" s="1368"/>
      <c r="L824" s="1372"/>
      <c r="M824" s="1369"/>
      <c r="N824" s="1368"/>
      <c r="O824" s="1435"/>
      <c r="P824" s="1358"/>
    </row>
    <row r="825" spans="1:16" s="464" customFormat="1" hidden="1" x14ac:dyDescent="0.25">
      <c r="A825" s="532"/>
      <c r="B825" s="103"/>
      <c r="C825" s="573"/>
      <c r="D825" s="249"/>
      <c r="E825" s="249"/>
      <c r="F825" s="8"/>
      <c r="G825" s="8"/>
      <c r="H825" s="573"/>
      <c r="I825" s="103"/>
      <c r="J825" s="530"/>
      <c r="K825" s="249"/>
      <c r="L825" s="450"/>
      <c r="M825" s="530"/>
      <c r="N825" s="249"/>
      <c r="O825" s="609"/>
    </row>
    <row r="826" spans="1:16" s="464" customFormat="1" hidden="1" x14ac:dyDescent="0.25">
      <c r="A826" s="532"/>
    </row>
    <row r="827" spans="1:16" hidden="1" x14ac:dyDescent="0.25"/>
    <row r="828" spans="1:16" hidden="1" x14ac:dyDescent="0.25"/>
    <row r="829" spans="1:16" hidden="1" x14ac:dyDescent="0.25"/>
    <row r="830" spans="1:16" hidden="1" x14ac:dyDescent="0.25"/>
    <row r="831" spans="1:16" hidden="1" x14ac:dyDescent="0.25"/>
    <row r="832" spans="1:16"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sheetData>
  <mergeCells count="961">
    <mergeCell ref="B800:B808"/>
    <mergeCell ref="C800:C808"/>
    <mergeCell ref="D800:D808"/>
    <mergeCell ref="E800:E808"/>
    <mergeCell ref="B665:B669"/>
    <mergeCell ref="C665:C669"/>
    <mergeCell ref="D665:D669"/>
    <mergeCell ref="E665:E669"/>
    <mergeCell ref="F667:F669"/>
    <mergeCell ref="B770:B785"/>
    <mergeCell ref="C770:C785"/>
    <mergeCell ref="D770:D785"/>
    <mergeCell ref="E770:E785"/>
    <mergeCell ref="F771:F776"/>
    <mergeCell ref="B758:B763"/>
    <mergeCell ref="C758:C763"/>
    <mergeCell ref="D758:D763"/>
    <mergeCell ref="E758:E763"/>
    <mergeCell ref="F759:F760"/>
    <mergeCell ref="B746:B747"/>
    <mergeCell ref="C746:C747"/>
    <mergeCell ref="D746:D747"/>
    <mergeCell ref="E746:E747"/>
    <mergeCell ref="B749:B751"/>
    <mergeCell ref="H392:H394"/>
    <mergeCell ref="H388:H390"/>
    <mergeCell ref="G388:G390"/>
    <mergeCell ref="F388:F390"/>
    <mergeCell ref="B641:B654"/>
    <mergeCell ref="C641:C654"/>
    <mergeCell ref="D641:D654"/>
    <mergeCell ref="E641:E654"/>
    <mergeCell ref="F642:F646"/>
    <mergeCell ref="G642:G646"/>
    <mergeCell ref="H642:H646"/>
    <mergeCell ref="F422:F424"/>
    <mergeCell ref="E625:E631"/>
    <mergeCell ref="F626:F627"/>
    <mergeCell ref="G626:G627"/>
    <mergeCell ref="H626:H627"/>
    <mergeCell ref="D625:D631"/>
    <mergeCell ref="H633:H634"/>
    <mergeCell ref="B601:B607"/>
    <mergeCell ref="C601:C607"/>
    <mergeCell ref="D601:D607"/>
    <mergeCell ref="E601:E607"/>
    <mergeCell ref="B594:B600"/>
    <mergeCell ref="C594:C600"/>
    <mergeCell ref="B656:B664"/>
    <mergeCell ref="G811:G815"/>
    <mergeCell ref="H811:H815"/>
    <mergeCell ref="I811:I815"/>
    <mergeCell ref="F816:F818"/>
    <mergeCell ref="F819:F823"/>
    <mergeCell ref="G819:G823"/>
    <mergeCell ref="H819:H823"/>
    <mergeCell ref="I819:I823"/>
    <mergeCell ref="B786:B799"/>
    <mergeCell ref="C786:C799"/>
    <mergeCell ref="D786:D799"/>
    <mergeCell ref="E786:E799"/>
    <mergeCell ref="B810:B823"/>
    <mergeCell ref="C810:C823"/>
    <mergeCell ref="D810:D823"/>
    <mergeCell ref="E810:E823"/>
    <mergeCell ref="F811:F815"/>
    <mergeCell ref="F801:F802"/>
    <mergeCell ref="G801:G802"/>
    <mergeCell ref="H801:H802"/>
    <mergeCell ref="I801:I802"/>
    <mergeCell ref="F803:F805"/>
    <mergeCell ref="F806:F807"/>
    <mergeCell ref="G806:G807"/>
    <mergeCell ref="H806:H807"/>
    <mergeCell ref="I806:I807"/>
    <mergeCell ref="F787:F791"/>
    <mergeCell ref="G787:G791"/>
    <mergeCell ref="H787:H791"/>
    <mergeCell ref="I787:I791"/>
    <mergeCell ref="F792:F794"/>
    <mergeCell ref="F795:F799"/>
    <mergeCell ref="G795:G799"/>
    <mergeCell ref="H795:H799"/>
    <mergeCell ref="I795:I799"/>
    <mergeCell ref="G771:G776"/>
    <mergeCell ref="H771:H776"/>
    <mergeCell ref="I771:I776"/>
    <mergeCell ref="F777:F779"/>
    <mergeCell ref="F780:F785"/>
    <mergeCell ref="G780:G785"/>
    <mergeCell ref="H780:H785"/>
    <mergeCell ref="I780:I785"/>
    <mergeCell ref="B764:B765"/>
    <mergeCell ref="C764:C765"/>
    <mergeCell ref="D764:D765"/>
    <mergeCell ref="E764:E765"/>
    <mergeCell ref="B766:B767"/>
    <mergeCell ref="C766:C767"/>
    <mergeCell ref="D766:D767"/>
    <mergeCell ref="E766:E767"/>
    <mergeCell ref="G759:G760"/>
    <mergeCell ref="H759:H760"/>
    <mergeCell ref="I759:I760"/>
    <mergeCell ref="F761:F763"/>
    <mergeCell ref="B752:B757"/>
    <mergeCell ref="C752:C757"/>
    <mergeCell ref="D752:D757"/>
    <mergeCell ref="E752:E757"/>
    <mergeCell ref="F753:F754"/>
    <mergeCell ref="G753:G754"/>
    <mergeCell ref="H753:H754"/>
    <mergeCell ref="I753:I754"/>
    <mergeCell ref="F755:F757"/>
    <mergeCell ref="C749:C751"/>
    <mergeCell ref="D749:D751"/>
    <mergeCell ref="E749:E751"/>
    <mergeCell ref="F750:F751"/>
    <mergeCell ref="B738:B740"/>
    <mergeCell ref="C738:C740"/>
    <mergeCell ref="D738:D740"/>
    <mergeCell ref="E738:E740"/>
    <mergeCell ref="F739:F740"/>
    <mergeCell ref="B741:B743"/>
    <mergeCell ref="C741:C743"/>
    <mergeCell ref="D741:D743"/>
    <mergeCell ref="E741:E743"/>
    <mergeCell ref="F742:F743"/>
    <mergeCell ref="B732:B736"/>
    <mergeCell ref="C732:C736"/>
    <mergeCell ref="D732:D736"/>
    <mergeCell ref="E732:E736"/>
    <mergeCell ref="F732:F733"/>
    <mergeCell ref="G732:G733"/>
    <mergeCell ref="H732:H733"/>
    <mergeCell ref="I732:I733"/>
    <mergeCell ref="F734:F735"/>
    <mergeCell ref="G734:G735"/>
    <mergeCell ref="H734:H735"/>
    <mergeCell ref="I734:I735"/>
    <mergeCell ref="B727:B731"/>
    <mergeCell ref="C727:C731"/>
    <mergeCell ref="D727:D731"/>
    <mergeCell ref="E727:E731"/>
    <mergeCell ref="F727:F728"/>
    <mergeCell ref="G727:G728"/>
    <mergeCell ref="H727:H728"/>
    <mergeCell ref="I727:I728"/>
    <mergeCell ref="F729:F730"/>
    <mergeCell ref="G729:G730"/>
    <mergeCell ref="H729:H730"/>
    <mergeCell ref="I729:I730"/>
    <mergeCell ref="B720:B721"/>
    <mergeCell ref="C720:C721"/>
    <mergeCell ref="D720:D721"/>
    <mergeCell ref="E720:E721"/>
    <mergeCell ref="F720:F721"/>
    <mergeCell ref="G720:G721"/>
    <mergeCell ref="H720:H721"/>
    <mergeCell ref="I720:I721"/>
    <mergeCell ref="B722:B726"/>
    <mergeCell ref="C722:C726"/>
    <mergeCell ref="D722:D726"/>
    <mergeCell ref="E722:E726"/>
    <mergeCell ref="F722:F723"/>
    <mergeCell ref="G722:G723"/>
    <mergeCell ref="H722:H723"/>
    <mergeCell ref="I722:I723"/>
    <mergeCell ref="F724:F725"/>
    <mergeCell ref="G724:G725"/>
    <mergeCell ref="H724:H725"/>
    <mergeCell ref="I724:I725"/>
    <mergeCell ref="B714:B719"/>
    <mergeCell ref="C714:C719"/>
    <mergeCell ref="D714:D719"/>
    <mergeCell ref="E714:E719"/>
    <mergeCell ref="F714:F715"/>
    <mergeCell ref="G714:G715"/>
    <mergeCell ref="H714:H715"/>
    <mergeCell ref="I714:I715"/>
    <mergeCell ref="F716:F717"/>
    <mergeCell ref="F718:F719"/>
    <mergeCell ref="G718:G719"/>
    <mergeCell ref="H718:H719"/>
    <mergeCell ref="B708:B713"/>
    <mergeCell ref="C708:C713"/>
    <mergeCell ref="D708:D713"/>
    <mergeCell ref="E708:E713"/>
    <mergeCell ref="F708:F709"/>
    <mergeCell ref="G708:G709"/>
    <mergeCell ref="H708:H709"/>
    <mergeCell ref="I708:I709"/>
    <mergeCell ref="F710:F711"/>
    <mergeCell ref="F712:F713"/>
    <mergeCell ref="G712:G713"/>
    <mergeCell ref="H712:H713"/>
    <mergeCell ref="I712:I713"/>
    <mergeCell ref="B700:B706"/>
    <mergeCell ref="C700:C706"/>
    <mergeCell ref="D700:D706"/>
    <mergeCell ref="E700:E706"/>
    <mergeCell ref="F701:F702"/>
    <mergeCell ref="G701:G702"/>
    <mergeCell ref="H701:H702"/>
    <mergeCell ref="I701:I702"/>
    <mergeCell ref="F703:F705"/>
    <mergeCell ref="B689:B699"/>
    <mergeCell ref="C689:C699"/>
    <mergeCell ref="D689:D699"/>
    <mergeCell ref="E689:E699"/>
    <mergeCell ref="F690:F691"/>
    <mergeCell ref="G690:G691"/>
    <mergeCell ref="H690:H691"/>
    <mergeCell ref="I690:I691"/>
    <mergeCell ref="F692:F694"/>
    <mergeCell ref="F695:F696"/>
    <mergeCell ref="G695:G696"/>
    <mergeCell ref="H695:H696"/>
    <mergeCell ref="I695:I696"/>
    <mergeCell ref="F698:F699"/>
    <mergeCell ref="H164:H167"/>
    <mergeCell ref="I164:I167"/>
    <mergeCell ref="I441:I443"/>
    <mergeCell ref="F444:F446"/>
    <mergeCell ref="F448:F449"/>
    <mergeCell ref="G448:G449"/>
    <mergeCell ref="H448:H449"/>
    <mergeCell ref="I448:I449"/>
    <mergeCell ref="H169:H175"/>
    <mergeCell ref="F303:F305"/>
    <mergeCell ref="H250:H253"/>
    <mergeCell ref="I250:I253"/>
    <mergeCell ref="H255:H272"/>
    <mergeCell ref="I255:I272"/>
    <mergeCell ref="G382:G386"/>
    <mergeCell ref="H235:H236"/>
    <mergeCell ref="I235:I236"/>
    <mergeCell ref="H274:H275"/>
    <mergeCell ref="I274:I275"/>
    <mergeCell ref="H277:H281"/>
    <mergeCell ref="H422:H424"/>
    <mergeCell ref="I422:I424"/>
    <mergeCell ref="I219:I223"/>
    <mergeCell ref="G169:G175"/>
    <mergeCell ref="G135:G137"/>
    <mergeCell ref="H135:H137"/>
    <mergeCell ref="I135:I137"/>
    <mergeCell ref="H139:H141"/>
    <mergeCell ref="I139:I141"/>
    <mergeCell ref="H143:H144"/>
    <mergeCell ref="I143:I144"/>
    <mergeCell ref="E492:E497"/>
    <mergeCell ref="F492:F496"/>
    <mergeCell ref="G492:G496"/>
    <mergeCell ref="H492:H496"/>
    <mergeCell ref="I492:I496"/>
    <mergeCell ref="H476:H477"/>
    <mergeCell ref="I476:I477"/>
    <mergeCell ref="F478:F479"/>
    <mergeCell ref="G478:G479"/>
    <mergeCell ref="H478:H479"/>
    <mergeCell ref="I478:I479"/>
    <mergeCell ref="F480:F482"/>
    <mergeCell ref="F483:F487"/>
    <mergeCell ref="G483:G487"/>
    <mergeCell ref="H483:H487"/>
    <mergeCell ref="I483:I487"/>
    <mergeCell ref="G164:G167"/>
    <mergeCell ref="H192:H199"/>
    <mergeCell ref="I203:I204"/>
    <mergeCell ref="H208:H211"/>
    <mergeCell ref="G219:G223"/>
    <mergeCell ref="H219:H223"/>
    <mergeCell ref="F164:F167"/>
    <mergeCell ref="H451:H453"/>
    <mergeCell ref="G79:G80"/>
    <mergeCell ref="H79:H80"/>
    <mergeCell ref="I79:I80"/>
    <mergeCell ref="I127:I131"/>
    <mergeCell ref="F127:F131"/>
    <mergeCell ref="G127:G131"/>
    <mergeCell ref="H127:H131"/>
    <mergeCell ref="F240:F242"/>
    <mergeCell ref="I192:I199"/>
    <mergeCell ref="H203:H204"/>
    <mergeCell ref="H153:H154"/>
    <mergeCell ref="I153:I154"/>
    <mergeCell ref="G133:G134"/>
    <mergeCell ref="H133:H134"/>
    <mergeCell ref="I133:I134"/>
    <mergeCell ref="F135:F137"/>
    <mergeCell ref="H428:H431"/>
    <mergeCell ref="I642:I646"/>
    <mergeCell ref="F647:F649"/>
    <mergeCell ref="F650:F654"/>
    <mergeCell ref="G650:G654"/>
    <mergeCell ref="H650:H654"/>
    <mergeCell ref="I650:I654"/>
    <mergeCell ref="I158:I162"/>
    <mergeCell ref="H158:H162"/>
    <mergeCell ref="F158:F162"/>
    <mergeCell ref="G158:G162"/>
    <mergeCell ref="F224:F226"/>
    <mergeCell ref="F227:F228"/>
    <mergeCell ref="G227:G228"/>
    <mergeCell ref="I169:I175"/>
    <mergeCell ref="F177:F182"/>
    <mergeCell ref="G177:G182"/>
    <mergeCell ref="H177:H182"/>
    <mergeCell ref="I177:I182"/>
    <mergeCell ref="F183:F188"/>
    <mergeCell ref="G183:G188"/>
    <mergeCell ref="H183:H188"/>
    <mergeCell ref="I183:I188"/>
    <mergeCell ref="F169:F175"/>
    <mergeCell ref="G633:G634"/>
    <mergeCell ref="B675:B688"/>
    <mergeCell ref="C675:C688"/>
    <mergeCell ref="F676:F680"/>
    <mergeCell ref="G676:G680"/>
    <mergeCell ref="H676:H680"/>
    <mergeCell ref="I676:I680"/>
    <mergeCell ref="F681:F683"/>
    <mergeCell ref="F684:F688"/>
    <mergeCell ref="G684:G688"/>
    <mergeCell ref="H684:H688"/>
    <mergeCell ref="I684:I688"/>
    <mergeCell ref="D675:D683"/>
    <mergeCell ref="E675:E683"/>
    <mergeCell ref="D684:D688"/>
    <mergeCell ref="E684:E688"/>
    <mergeCell ref="I633:I634"/>
    <mergeCell ref="F635:F637"/>
    <mergeCell ref="I451:I453"/>
    <mergeCell ref="F454:F455"/>
    <mergeCell ref="G454:G455"/>
    <mergeCell ref="H454:H455"/>
    <mergeCell ref="I454:I455"/>
    <mergeCell ref="H560:H564"/>
    <mergeCell ref="I560:I564"/>
    <mergeCell ref="H537:H538"/>
    <mergeCell ref="I537:I538"/>
    <mergeCell ref="F539:F541"/>
    <mergeCell ref="G451:G453"/>
    <mergeCell ref="F602:F603"/>
    <mergeCell ref="G602:G603"/>
    <mergeCell ref="H602:H603"/>
    <mergeCell ref="I602:I603"/>
    <mergeCell ref="F604:F606"/>
    <mergeCell ref="G476:G477"/>
    <mergeCell ref="H457:H462"/>
    <mergeCell ref="G465:G466"/>
    <mergeCell ref="F469:F473"/>
    <mergeCell ref="G469:G473"/>
    <mergeCell ref="H469:H473"/>
    <mergeCell ref="B670:B673"/>
    <mergeCell ref="C670:C673"/>
    <mergeCell ref="D670:D673"/>
    <mergeCell ref="E670:E673"/>
    <mergeCell ref="F670:F671"/>
    <mergeCell ref="G670:G671"/>
    <mergeCell ref="H670:H671"/>
    <mergeCell ref="I670:I671"/>
    <mergeCell ref="B614:E614"/>
    <mergeCell ref="B615:B624"/>
    <mergeCell ref="C615:C624"/>
    <mergeCell ref="D615:D624"/>
    <mergeCell ref="E615:E624"/>
    <mergeCell ref="F616:F618"/>
    <mergeCell ref="G616:G618"/>
    <mergeCell ref="H616:H618"/>
    <mergeCell ref="I616:I618"/>
    <mergeCell ref="F619:F621"/>
    <mergeCell ref="F622:F624"/>
    <mergeCell ref="G622:G624"/>
    <mergeCell ref="H622:H624"/>
    <mergeCell ref="I622:I624"/>
    <mergeCell ref="B625:B631"/>
    <mergeCell ref="C625:C631"/>
    <mergeCell ref="C656:C664"/>
    <mergeCell ref="D656:D664"/>
    <mergeCell ref="E656:E664"/>
    <mergeCell ref="F656:F661"/>
    <mergeCell ref="G656:G661"/>
    <mergeCell ref="H656:H661"/>
    <mergeCell ref="I656:I661"/>
    <mergeCell ref="F662:F664"/>
    <mergeCell ref="B608:B612"/>
    <mergeCell ref="C608:C612"/>
    <mergeCell ref="D608:D612"/>
    <mergeCell ref="E608:E612"/>
    <mergeCell ref="F608:F609"/>
    <mergeCell ref="G608:G609"/>
    <mergeCell ref="H608:H609"/>
    <mergeCell ref="I608:I609"/>
    <mergeCell ref="F610:F612"/>
    <mergeCell ref="I626:I627"/>
    <mergeCell ref="F628:F630"/>
    <mergeCell ref="B632:B638"/>
    <mergeCell ref="C632:C638"/>
    <mergeCell ref="D632:D638"/>
    <mergeCell ref="E632:E638"/>
    <mergeCell ref="F633:F634"/>
    <mergeCell ref="D594:D600"/>
    <mergeCell ref="E594:E600"/>
    <mergeCell ref="F595:F596"/>
    <mergeCell ref="G595:G596"/>
    <mergeCell ref="H595:H596"/>
    <mergeCell ref="I595:I596"/>
    <mergeCell ref="F597:F599"/>
    <mergeCell ref="B572:B593"/>
    <mergeCell ref="C572:C593"/>
    <mergeCell ref="D572:D593"/>
    <mergeCell ref="E572:E593"/>
    <mergeCell ref="F573:F581"/>
    <mergeCell ref="G573:G581"/>
    <mergeCell ref="H573:H581"/>
    <mergeCell ref="I573:I581"/>
    <mergeCell ref="F582:F584"/>
    <mergeCell ref="F585:F593"/>
    <mergeCell ref="G585:G593"/>
    <mergeCell ref="H585:H593"/>
    <mergeCell ref="I585:I593"/>
    <mergeCell ref="B567:B571"/>
    <mergeCell ref="C567:C571"/>
    <mergeCell ref="D567:D571"/>
    <mergeCell ref="E567:E571"/>
    <mergeCell ref="F567:F568"/>
    <mergeCell ref="G567:G568"/>
    <mergeCell ref="H567:H568"/>
    <mergeCell ref="I567:I568"/>
    <mergeCell ref="F569:F571"/>
    <mergeCell ref="B551:B564"/>
    <mergeCell ref="C551:C564"/>
    <mergeCell ref="D551:D564"/>
    <mergeCell ref="E551:E564"/>
    <mergeCell ref="F552:F556"/>
    <mergeCell ref="G552:G556"/>
    <mergeCell ref="H552:H556"/>
    <mergeCell ref="I552:I556"/>
    <mergeCell ref="F557:F559"/>
    <mergeCell ref="F560:F564"/>
    <mergeCell ref="G560:G564"/>
    <mergeCell ref="B543:B549"/>
    <mergeCell ref="C543:C549"/>
    <mergeCell ref="D543:D549"/>
    <mergeCell ref="E543:E549"/>
    <mergeCell ref="F544:F545"/>
    <mergeCell ref="G544:G545"/>
    <mergeCell ref="H544:H545"/>
    <mergeCell ref="I544:I545"/>
    <mergeCell ref="F546:F548"/>
    <mergeCell ref="B536:B542"/>
    <mergeCell ref="C536:C542"/>
    <mergeCell ref="D536:D542"/>
    <mergeCell ref="E536:E542"/>
    <mergeCell ref="F537:F538"/>
    <mergeCell ref="G537:G538"/>
    <mergeCell ref="I526:I535"/>
    <mergeCell ref="F526:F527"/>
    <mergeCell ref="G526:G527"/>
    <mergeCell ref="H526:H527"/>
    <mergeCell ref="B512:B535"/>
    <mergeCell ref="C512:C535"/>
    <mergeCell ref="D512:D535"/>
    <mergeCell ref="E512:E535"/>
    <mergeCell ref="F513:F522"/>
    <mergeCell ref="G513:G522"/>
    <mergeCell ref="H513:H522"/>
    <mergeCell ref="I513:I522"/>
    <mergeCell ref="F523:F525"/>
    <mergeCell ref="G392:G394"/>
    <mergeCell ref="F476:F477"/>
    <mergeCell ref="C492:C497"/>
    <mergeCell ref="D492:D497"/>
    <mergeCell ref="F489:F491"/>
    <mergeCell ref="F441:F443"/>
    <mergeCell ref="C457:C491"/>
    <mergeCell ref="D457:D491"/>
    <mergeCell ref="I428:I431"/>
    <mergeCell ref="F436:F437"/>
    <mergeCell ref="G436:G437"/>
    <mergeCell ref="H436:H437"/>
    <mergeCell ref="I436:I437"/>
    <mergeCell ref="H441:H443"/>
    <mergeCell ref="I469:I473"/>
    <mergeCell ref="I457:I462"/>
    <mergeCell ref="F463:F464"/>
    <mergeCell ref="F465:F466"/>
    <mergeCell ref="H465:H466"/>
    <mergeCell ref="I465:I466"/>
    <mergeCell ref="F457:F462"/>
    <mergeCell ref="G457:G462"/>
    <mergeCell ref="F474:F475"/>
    <mergeCell ref="F392:F394"/>
    <mergeCell ref="F432:F434"/>
    <mergeCell ref="F451:F453"/>
    <mergeCell ref="G441:G443"/>
    <mergeCell ref="E422:E424"/>
    <mergeCell ref="G422:G424"/>
    <mergeCell ref="E425:E426"/>
    <mergeCell ref="F425:F426"/>
    <mergeCell ref="G428:G431"/>
    <mergeCell ref="B427:B438"/>
    <mergeCell ref="C427:C438"/>
    <mergeCell ref="D427:D438"/>
    <mergeCell ref="E427:E438"/>
    <mergeCell ref="F428:F431"/>
    <mergeCell ref="B422:B426"/>
    <mergeCell ref="C422:C426"/>
    <mergeCell ref="D422:D426"/>
    <mergeCell ref="G255:G272"/>
    <mergeCell ref="E282:E284"/>
    <mergeCell ref="F282:F284"/>
    <mergeCell ref="E285:E288"/>
    <mergeCell ref="F285:F286"/>
    <mergeCell ref="G274:G275"/>
    <mergeCell ref="F277:F281"/>
    <mergeCell ref="G277:G281"/>
    <mergeCell ref="B250:B254"/>
    <mergeCell ref="C250:C254"/>
    <mergeCell ref="D250:D254"/>
    <mergeCell ref="E250:E254"/>
    <mergeCell ref="F250:F253"/>
    <mergeCell ref="G250:G253"/>
    <mergeCell ref="F274:F275"/>
    <mergeCell ref="E206:E229"/>
    <mergeCell ref="F208:F211"/>
    <mergeCell ref="B164:B205"/>
    <mergeCell ref="C164:C205"/>
    <mergeCell ref="D164:D205"/>
    <mergeCell ref="E164:E188"/>
    <mergeCell ref="B255:B288"/>
    <mergeCell ref="C255:C288"/>
    <mergeCell ref="D255:D288"/>
    <mergeCell ref="E255:E281"/>
    <mergeCell ref="F255:F272"/>
    <mergeCell ref="B139:B147"/>
    <mergeCell ref="C139:C147"/>
    <mergeCell ref="D139:D147"/>
    <mergeCell ref="F153:F157"/>
    <mergeCell ref="D148:D157"/>
    <mergeCell ref="E148:E157"/>
    <mergeCell ref="F148:F150"/>
    <mergeCell ref="B158:B163"/>
    <mergeCell ref="C158:C163"/>
    <mergeCell ref="D158:D163"/>
    <mergeCell ref="E158:E163"/>
    <mergeCell ref="G153:G154"/>
    <mergeCell ref="F237:F239"/>
    <mergeCell ref="G237:G239"/>
    <mergeCell ref="B230:B234"/>
    <mergeCell ref="C230:C234"/>
    <mergeCell ref="D230:D234"/>
    <mergeCell ref="E230:E234"/>
    <mergeCell ref="E189:E191"/>
    <mergeCell ref="F189:F191"/>
    <mergeCell ref="E192:E199"/>
    <mergeCell ref="F192:F199"/>
    <mergeCell ref="G192:G199"/>
    <mergeCell ref="E200:E202"/>
    <mergeCell ref="E203:E205"/>
    <mergeCell ref="F203:F204"/>
    <mergeCell ref="G203:G204"/>
    <mergeCell ref="F200:F202"/>
    <mergeCell ref="B206:B229"/>
    <mergeCell ref="C206:C229"/>
    <mergeCell ref="D206:D229"/>
    <mergeCell ref="B235:B248"/>
    <mergeCell ref="C235:C248"/>
    <mergeCell ref="D235:D248"/>
    <mergeCell ref="E235:E248"/>
    <mergeCell ref="H148:H150"/>
    <mergeCell ref="I148:I150"/>
    <mergeCell ref="B133:B134"/>
    <mergeCell ref="C133:C134"/>
    <mergeCell ref="D133:D134"/>
    <mergeCell ref="E133:E134"/>
    <mergeCell ref="F133:F134"/>
    <mergeCell ref="E127:E132"/>
    <mergeCell ref="C127:C132"/>
    <mergeCell ref="B127:B132"/>
    <mergeCell ref="E139:E144"/>
    <mergeCell ref="F139:F141"/>
    <mergeCell ref="G139:G141"/>
    <mergeCell ref="F143:F144"/>
    <mergeCell ref="G143:G144"/>
    <mergeCell ref="G148:G150"/>
    <mergeCell ref="B135:B138"/>
    <mergeCell ref="C135:C138"/>
    <mergeCell ref="D135:D138"/>
    <mergeCell ref="E135:E138"/>
    <mergeCell ref="E145:E147"/>
    <mergeCell ref="F145:F147"/>
    <mergeCell ref="B148:B157"/>
    <mergeCell ref="C148:C157"/>
    <mergeCell ref="H119:H120"/>
    <mergeCell ref="D127:D132"/>
    <mergeCell ref="I119:I120"/>
    <mergeCell ref="B122:B126"/>
    <mergeCell ref="C122:C126"/>
    <mergeCell ref="D122:D126"/>
    <mergeCell ref="E122:E126"/>
    <mergeCell ref="F122:F126"/>
    <mergeCell ref="G122:G123"/>
    <mergeCell ref="H122:H123"/>
    <mergeCell ref="B119:B120"/>
    <mergeCell ref="C119:C120"/>
    <mergeCell ref="D119:D120"/>
    <mergeCell ref="E119:E120"/>
    <mergeCell ref="F119:F120"/>
    <mergeCell ref="G119:G120"/>
    <mergeCell ref="B116:B118"/>
    <mergeCell ref="C116:C118"/>
    <mergeCell ref="D116:D118"/>
    <mergeCell ref="E116:E118"/>
    <mergeCell ref="F117:F118"/>
    <mergeCell ref="F110:F112"/>
    <mergeCell ref="B114:B115"/>
    <mergeCell ref="C114:C115"/>
    <mergeCell ref="D114:D115"/>
    <mergeCell ref="E114:E115"/>
    <mergeCell ref="F114:F115"/>
    <mergeCell ref="B107:B112"/>
    <mergeCell ref="C107:C112"/>
    <mergeCell ref="D107:D112"/>
    <mergeCell ref="E107:E112"/>
    <mergeCell ref="F107:F108"/>
    <mergeCell ref="G107:G108"/>
    <mergeCell ref="H107:H108"/>
    <mergeCell ref="I107:I108"/>
    <mergeCell ref="G114:G115"/>
    <mergeCell ref="H114:H115"/>
    <mergeCell ref="I114:I115"/>
    <mergeCell ref="I98:I99"/>
    <mergeCell ref="B101:B106"/>
    <mergeCell ref="C101:C106"/>
    <mergeCell ref="D101:D106"/>
    <mergeCell ref="E101:E106"/>
    <mergeCell ref="F101:F102"/>
    <mergeCell ref="G101:G102"/>
    <mergeCell ref="H101:H102"/>
    <mergeCell ref="I101:I102"/>
    <mergeCell ref="F104:F106"/>
    <mergeCell ref="B98:B99"/>
    <mergeCell ref="C98:C99"/>
    <mergeCell ref="D98:D99"/>
    <mergeCell ref="E98:E99"/>
    <mergeCell ref="F98:F99"/>
    <mergeCell ref="G84:G91"/>
    <mergeCell ref="H84:H91"/>
    <mergeCell ref="G98:G99"/>
    <mergeCell ref="H98:H99"/>
    <mergeCell ref="I84:I91"/>
    <mergeCell ref="F92:F94"/>
    <mergeCell ref="G92:G94"/>
    <mergeCell ref="H92:H94"/>
    <mergeCell ref="I92:I94"/>
    <mergeCell ref="B79:B82"/>
    <mergeCell ref="C79:C82"/>
    <mergeCell ref="D79:D82"/>
    <mergeCell ref="E79:E82"/>
    <mergeCell ref="F81:F82"/>
    <mergeCell ref="B84:B97"/>
    <mergeCell ref="C84:C97"/>
    <mergeCell ref="D84:D97"/>
    <mergeCell ref="E84:E94"/>
    <mergeCell ref="F84:F91"/>
    <mergeCell ref="E95:E97"/>
    <mergeCell ref="F95:F97"/>
    <mergeCell ref="F79:F80"/>
    <mergeCell ref="B61:B73"/>
    <mergeCell ref="C61:C73"/>
    <mergeCell ref="D61:D73"/>
    <mergeCell ref="E61:E73"/>
    <mergeCell ref="F66:F67"/>
    <mergeCell ref="F71:F73"/>
    <mergeCell ref="H47:H48"/>
    <mergeCell ref="I47:I48"/>
    <mergeCell ref="B49:B60"/>
    <mergeCell ref="C49:C60"/>
    <mergeCell ref="D49:D60"/>
    <mergeCell ref="E49:E60"/>
    <mergeCell ref="F53:F54"/>
    <mergeCell ref="F58:F60"/>
    <mergeCell ref="B47:B48"/>
    <mergeCell ref="C47:C48"/>
    <mergeCell ref="D47:D48"/>
    <mergeCell ref="E47:E48"/>
    <mergeCell ref="F47:F48"/>
    <mergeCell ref="G47:G48"/>
    <mergeCell ref="F61:F62"/>
    <mergeCell ref="G61:G62"/>
    <mergeCell ref="H61:H62"/>
    <mergeCell ref="I61:I62"/>
    <mergeCell ref="F41:F42"/>
    <mergeCell ref="G41:G42"/>
    <mergeCell ref="H41:H42"/>
    <mergeCell ref="I41:I42"/>
    <mergeCell ref="E43:E45"/>
    <mergeCell ref="F43:F45"/>
    <mergeCell ref="I25:I27"/>
    <mergeCell ref="E28:E30"/>
    <mergeCell ref="F28:F30"/>
    <mergeCell ref="B34:B45"/>
    <mergeCell ref="C34:C45"/>
    <mergeCell ref="D34:D45"/>
    <mergeCell ref="E34:E42"/>
    <mergeCell ref="F34:F40"/>
    <mergeCell ref="G34:G40"/>
    <mergeCell ref="H34:H40"/>
    <mergeCell ref="H20:H21"/>
    <mergeCell ref="I20:I21"/>
    <mergeCell ref="E22:E24"/>
    <mergeCell ref="B25:B30"/>
    <mergeCell ref="C25:C30"/>
    <mergeCell ref="D25:D30"/>
    <mergeCell ref="E25:E27"/>
    <mergeCell ref="F25:F27"/>
    <mergeCell ref="G25:G27"/>
    <mergeCell ref="H25:H27"/>
    <mergeCell ref="B20:B24"/>
    <mergeCell ref="C20:C24"/>
    <mergeCell ref="D20:D24"/>
    <mergeCell ref="E20:E21"/>
    <mergeCell ref="F20:F24"/>
    <mergeCell ref="G20:G21"/>
    <mergeCell ref="I34:I40"/>
    <mergeCell ref="H10:H16"/>
    <mergeCell ref="I10:I16"/>
    <mergeCell ref="B17:B18"/>
    <mergeCell ref="C17:C18"/>
    <mergeCell ref="D17:D18"/>
    <mergeCell ref="E17:E18"/>
    <mergeCell ref="F17:F18"/>
    <mergeCell ref="G17:G18"/>
    <mergeCell ref="H17:H18"/>
    <mergeCell ref="I17:I18"/>
    <mergeCell ref="B10:B16"/>
    <mergeCell ref="C10:C16"/>
    <mergeCell ref="D10:D16"/>
    <mergeCell ref="E10:E16"/>
    <mergeCell ref="F10:F16"/>
    <mergeCell ref="G10:G16"/>
    <mergeCell ref="H5:H6"/>
    <mergeCell ref="I5:I6"/>
    <mergeCell ref="E7:E8"/>
    <mergeCell ref="F7:F8"/>
    <mergeCell ref="G7:G8"/>
    <mergeCell ref="H7:H8"/>
    <mergeCell ref="I7:I8"/>
    <mergeCell ref="B5:B6"/>
    <mergeCell ref="C5:C6"/>
    <mergeCell ref="D5:D6"/>
    <mergeCell ref="E5:E6"/>
    <mergeCell ref="F5:F6"/>
    <mergeCell ref="G5:G6"/>
    <mergeCell ref="B7:B9"/>
    <mergeCell ref="C7:C9"/>
    <mergeCell ref="D7:D9"/>
    <mergeCell ref="B74:B78"/>
    <mergeCell ref="C74:C78"/>
    <mergeCell ref="D74:D78"/>
    <mergeCell ref="E74:E78"/>
    <mergeCell ref="F74:F75"/>
    <mergeCell ref="G74:G75"/>
    <mergeCell ref="H74:H75"/>
    <mergeCell ref="I74:I75"/>
    <mergeCell ref="F76:F78"/>
    <mergeCell ref="H237:H239"/>
    <mergeCell ref="I237:I239"/>
    <mergeCell ref="I208:I211"/>
    <mergeCell ref="F213:F215"/>
    <mergeCell ref="G213:G215"/>
    <mergeCell ref="H213:H215"/>
    <mergeCell ref="I213:I215"/>
    <mergeCell ref="F216:F218"/>
    <mergeCell ref="G216:G218"/>
    <mergeCell ref="H216:H218"/>
    <mergeCell ref="I216:I218"/>
    <mergeCell ref="F230:F233"/>
    <mergeCell ref="G230:G233"/>
    <mergeCell ref="H230:H233"/>
    <mergeCell ref="I230:I233"/>
    <mergeCell ref="H227:H228"/>
    <mergeCell ref="I227:I228"/>
    <mergeCell ref="G208:G211"/>
    <mergeCell ref="F219:F223"/>
    <mergeCell ref="G235:G236"/>
    <mergeCell ref="F235:F236"/>
    <mergeCell ref="I277:I281"/>
    <mergeCell ref="H285:H286"/>
    <mergeCell ref="I285:I286"/>
    <mergeCell ref="G285:G286"/>
    <mergeCell ref="H335:H336"/>
    <mergeCell ref="I335:I336"/>
    <mergeCell ref="F287:F288"/>
    <mergeCell ref="G287:G288"/>
    <mergeCell ref="H287:H288"/>
    <mergeCell ref="I287:I288"/>
    <mergeCell ref="F335:F336"/>
    <mergeCell ref="G335:G336"/>
    <mergeCell ref="G317:G323"/>
    <mergeCell ref="H317:H323"/>
    <mergeCell ref="I317:I323"/>
    <mergeCell ref="F325:F331"/>
    <mergeCell ref="G325:G331"/>
    <mergeCell ref="H325:H331"/>
    <mergeCell ref="I325:I331"/>
    <mergeCell ref="H310:H315"/>
    <mergeCell ref="F310:F315"/>
    <mergeCell ref="G310:G315"/>
    <mergeCell ref="H306:H307"/>
    <mergeCell ref="I306:I307"/>
    <mergeCell ref="I337:I338"/>
    <mergeCell ref="D289:D309"/>
    <mergeCell ref="E289:E309"/>
    <mergeCell ref="F289:F293"/>
    <mergeCell ref="G289:G293"/>
    <mergeCell ref="H289:H293"/>
    <mergeCell ref="I289:I293"/>
    <mergeCell ref="F295:F298"/>
    <mergeCell ref="G295:G298"/>
    <mergeCell ref="H295:H298"/>
    <mergeCell ref="I295:I298"/>
    <mergeCell ref="F300:F302"/>
    <mergeCell ref="G300:G302"/>
    <mergeCell ref="H300:H302"/>
    <mergeCell ref="I300:I302"/>
    <mergeCell ref="F306:F307"/>
    <mergeCell ref="G306:G307"/>
    <mergeCell ref="F308:F309"/>
    <mergeCell ref="G308:G309"/>
    <mergeCell ref="H308:H309"/>
    <mergeCell ref="I308:I309"/>
    <mergeCell ref="E335:E338"/>
    <mergeCell ref="I310:I314"/>
    <mergeCell ref="F317:F323"/>
    <mergeCell ref="B289:B309"/>
    <mergeCell ref="C289:C309"/>
    <mergeCell ref="B339:B365"/>
    <mergeCell ref="C339:C365"/>
    <mergeCell ref="D339:D365"/>
    <mergeCell ref="E339:E365"/>
    <mergeCell ref="F339:F344"/>
    <mergeCell ref="G339:G344"/>
    <mergeCell ref="H339:H344"/>
    <mergeCell ref="F359:F361"/>
    <mergeCell ref="F362:F363"/>
    <mergeCell ref="H362:H363"/>
    <mergeCell ref="H337:H338"/>
    <mergeCell ref="B310:B338"/>
    <mergeCell ref="C310:C338"/>
    <mergeCell ref="D310:D338"/>
    <mergeCell ref="E310:E331"/>
    <mergeCell ref="E332:E334"/>
    <mergeCell ref="F332:F334"/>
    <mergeCell ref="F337:F338"/>
    <mergeCell ref="G337:G338"/>
    <mergeCell ref="G362:G363"/>
    <mergeCell ref="I339:I344"/>
    <mergeCell ref="F346:F351"/>
    <mergeCell ref="G346:G351"/>
    <mergeCell ref="H346:H351"/>
    <mergeCell ref="I346:I351"/>
    <mergeCell ref="F353:F358"/>
    <mergeCell ref="G353:G358"/>
    <mergeCell ref="H353:H358"/>
    <mergeCell ref="I353:I358"/>
    <mergeCell ref="I375:I380"/>
    <mergeCell ref="F382:F386"/>
    <mergeCell ref="H382:H386"/>
    <mergeCell ref="I382:I386"/>
    <mergeCell ref="F366:F367"/>
    <mergeCell ref="G366:G367"/>
    <mergeCell ref="H366:H367"/>
    <mergeCell ref="I366:I367"/>
    <mergeCell ref="F368:F370"/>
    <mergeCell ref="G368:G370"/>
    <mergeCell ref="H368:H370"/>
    <mergeCell ref="I368:I370"/>
    <mergeCell ref="F371:F373"/>
    <mergeCell ref="H244:H245"/>
    <mergeCell ref="I244:I245"/>
    <mergeCell ref="C392:C395"/>
    <mergeCell ref="D392:D395"/>
    <mergeCell ref="E392:E395"/>
    <mergeCell ref="B392:B395"/>
    <mergeCell ref="B388:B391"/>
    <mergeCell ref="C388:C391"/>
    <mergeCell ref="D388:D391"/>
    <mergeCell ref="E388:E391"/>
    <mergeCell ref="I388:I390"/>
    <mergeCell ref="I392:I394"/>
    <mergeCell ref="H364:H365"/>
    <mergeCell ref="I364:I365"/>
    <mergeCell ref="B366:B387"/>
    <mergeCell ref="C366:C387"/>
    <mergeCell ref="D366:D387"/>
    <mergeCell ref="E366:E387"/>
    <mergeCell ref="I362:I363"/>
    <mergeCell ref="F364:F365"/>
    <mergeCell ref="G364:G365"/>
    <mergeCell ref="F375:F380"/>
    <mergeCell ref="G375:G380"/>
    <mergeCell ref="H375:H380"/>
    <mergeCell ref="I396:I398"/>
    <mergeCell ref="H404:H407"/>
    <mergeCell ref="I404:I407"/>
    <mergeCell ref="D400:D403"/>
    <mergeCell ref="E400:E403"/>
    <mergeCell ref="F400:F402"/>
    <mergeCell ref="G400:G402"/>
    <mergeCell ref="F404:F407"/>
    <mergeCell ref="G404:G407"/>
    <mergeCell ref="H400:H402"/>
    <mergeCell ref="I400:I402"/>
    <mergeCell ref="D404:D408"/>
    <mergeCell ref="E404:E408"/>
    <mergeCell ref="F412:F419"/>
    <mergeCell ref="G412:G419"/>
    <mergeCell ref="H412:H419"/>
    <mergeCell ref="H420:H421"/>
    <mergeCell ref="C409:C410"/>
    <mergeCell ref="D409:D410"/>
    <mergeCell ref="E409:E410"/>
    <mergeCell ref="B409:B410"/>
    <mergeCell ref="B396:B399"/>
    <mergeCell ref="C396:C399"/>
    <mergeCell ref="D396:D399"/>
    <mergeCell ref="E396:E399"/>
    <mergeCell ref="F396:F398"/>
    <mergeCell ref="G396:G398"/>
    <mergeCell ref="H396:H398"/>
    <mergeCell ref="B404:B408"/>
    <mergeCell ref="C404:C408"/>
    <mergeCell ref="B400:B403"/>
    <mergeCell ref="C400:C403"/>
    <mergeCell ref="I412:I419"/>
    <mergeCell ref="F420:F421"/>
    <mergeCell ref="G420:G421"/>
    <mergeCell ref="B744:B745"/>
    <mergeCell ref="C744:C745"/>
    <mergeCell ref="D744:D745"/>
    <mergeCell ref="E744:E745"/>
    <mergeCell ref="I420:I421"/>
    <mergeCell ref="B499:B510"/>
    <mergeCell ref="C499:C510"/>
    <mergeCell ref="D499:D510"/>
    <mergeCell ref="E499:E510"/>
    <mergeCell ref="F508:F510"/>
    <mergeCell ref="B440:B455"/>
    <mergeCell ref="E457:E491"/>
    <mergeCell ref="C440:C455"/>
    <mergeCell ref="D440:D455"/>
    <mergeCell ref="E440:E455"/>
    <mergeCell ref="B457:B491"/>
    <mergeCell ref="B492:B497"/>
    <mergeCell ref="B412:B421"/>
    <mergeCell ref="C412:C421"/>
    <mergeCell ref="D412:D421"/>
    <mergeCell ref="E412:E421"/>
  </mergeCells>
  <pageMargins left="0.19685039370078741" right="0.23622047244094491" top="0.23622047244094491" bottom="0.35433070866141736" header="0.27559055118110237" footer="0.15748031496062992"/>
  <pageSetup paperSize="9" scale="54" fitToHeight="7" orientation="portrait" r:id="rId1"/>
  <ignoredErrors>
    <ignoredError sqref="L152:L823 L5:L150"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dimension ref="A1:R371"/>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5" zeroHeight="1" x14ac:dyDescent="0.25"/>
  <cols>
    <col min="1" max="1" width="2.7109375" style="757" customWidth="1"/>
    <col min="2" max="2" width="4.28515625" style="768" customWidth="1"/>
    <col min="3" max="3" width="23.42578125" style="1107" customWidth="1"/>
    <col min="4" max="4" width="11.42578125" style="768" customWidth="1"/>
    <col min="5" max="6" width="11.42578125" style="757" customWidth="1"/>
    <col min="7" max="7" width="13.7109375" style="758" bestFit="1" customWidth="1"/>
    <col min="8" max="8" width="35.42578125" style="757" customWidth="1"/>
    <col min="9" max="9" width="4.140625" style="768" hidden="1" customWidth="1"/>
    <col min="10" max="10" width="33.42578125" style="757" customWidth="1"/>
    <col min="11" max="11" width="13.42578125" style="757" customWidth="1"/>
    <col min="12" max="12" width="12.7109375" style="757" customWidth="1"/>
    <col min="13" max="13" width="29.7109375" style="771" customWidth="1"/>
    <col min="14" max="14" width="11.42578125" style="757" customWidth="1"/>
    <col min="15" max="15" width="12.7109375" style="757" customWidth="1"/>
    <col min="16" max="16" width="2.7109375" style="757" customWidth="1"/>
    <col min="17" max="18" width="0" style="757" hidden="1" customWidth="1"/>
    <col min="19" max="16384" width="11.42578125" style="757" hidden="1"/>
  </cols>
  <sheetData>
    <row r="1" spans="1:16" ht="12" customHeight="1" x14ac:dyDescent="0.25">
      <c r="A1" s="1327"/>
      <c r="B1" s="1336"/>
      <c r="C1" s="1331"/>
      <c r="D1" s="1336"/>
      <c r="E1" s="1329"/>
      <c r="F1" s="1329"/>
      <c r="G1" s="1374"/>
      <c r="H1" s="1329"/>
      <c r="I1" s="1336"/>
      <c r="J1" s="1329"/>
      <c r="K1" s="1329"/>
      <c r="L1" s="1329"/>
      <c r="M1" s="1438"/>
      <c r="N1" s="1329"/>
      <c r="O1" s="1329"/>
      <c r="P1" s="1329"/>
    </row>
    <row r="2" spans="1:16" s="758" customFormat="1" ht="24" customHeight="1" x14ac:dyDescent="0.2">
      <c r="A2" s="1374"/>
      <c r="B2" s="1230" t="s">
        <v>0</v>
      </c>
      <c r="C2" s="1230" t="s">
        <v>59</v>
      </c>
      <c r="D2" s="1230" t="s">
        <v>1</v>
      </c>
      <c r="E2" s="1230" t="s">
        <v>3049</v>
      </c>
      <c r="F2" s="1230" t="s">
        <v>3050</v>
      </c>
      <c r="G2" s="1230" t="s">
        <v>2</v>
      </c>
      <c r="H2" s="1230" t="s">
        <v>27</v>
      </c>
      <c r="I2" s="1230" t="s">
        <v>4411</v>
      </c>
      <c r="J2" s="1230" t="s">
        <v>2607</v>
      </c>
      <c r="K2" s="1230" t="s">
        <v>2606</v>
      </c>
      <c r="L2" s="1230" t="s">
        <v>2605</v>
      </c>
      <c r="M2" s="1230" t="s">
        <v>3048</v>
      </c>
      <c r="N2" s="1230" t="s">
        <v>214</v>
      </c>
      <c r="O2" s="1230" t="s">
        <v>2886</v>
      </c>
    </row>
    <row r="3" spans="1:16" s="784" customFormat="1" x14ac:dyDescent="0.25">
      <c r="A3" s="1436"/>
      <c r="B3" s="760" t="s">
        <v>185</v>
      </c>
      <c r="C3" s="1088" t="s">
        <v>185</v>
      </c>
      <c r="D3" s="1119"/>
      <c r="E3" s="760"/>
      <c r="F3" s="760"/>
      <c r="G3" s="760" t="s">
        <v>185</v>
      </c>
      <c r="H3" s="759" t="s">
        <v>185</v>
      </c>
      <c r="I3" s="763" t="s">
        <v>185</v>
      </c>
      <c r="J3" s="777" t="s">
        <v>3391</v>
      </c>
      <c r="K3" s="765" t="s">
        <v>185</v>
      </c>
      <c r="L3" s="765" t="s">
        <v>185</v>
      </c>
      <c r="M3" s="777" t="s">
        <v>185</v>
      </c>
      <c r="N3" s="763" t="s">
        <v>185</v>
      </c>
      <c r="O3" s="760" t="s">
        <v>185</v>
      </c>
      <c r="P3" s="1439"/>
    </row>
    <row r="4" spans="1:16" s="784" customFormat="1" x14ac:dyDescent="0.25">
      <c r="A4" s="1436"/>
      <c r="B4" s="796" t="s">
        <v>3699</v>
      </c>
      <c r="C4" s="1102"/>
      <c r="D4" s="790"/>
      <c r="E4" s="789"/>
      <c r="F4" s="790"/>
      <c r="G4" s="790"/>
      <c r="H4" s="791"/>
      <c r="I4" s="790"/>
      <c r="J4" s="788"/>
      <c r="K4" s="792"/>
      <c r="L4" s="739" t="s">
        <v>185</v>
      </c>
      <c r="M4" s="788" t="s">
        <v>185</v>
      </c>
      <c r="N4" s="792"/>
      <c r="O4" s="794"/>
      <c r="P4" s="1439"/>
    </row>
    <row r="5" spans="1:16" s="784" customFormat="1" ht="24" x14ac:dyDescent="0.25">
      <c r="A5" s="1436"/>
      <c r="B5" s="1542">
        <v>1</v>
      </c>
      <c r="C5" s="1543" t="s">
        <v>31</v>
      </c>
      <c r="D5" s="1545" t="s">
        <v>3</v>
      </c>
      <c r="E5" s="1545" t="s">
        <v>4</v>
      </c>
      <c r="F5" s="1542" t="s">
        <v>13</v>
      </c>
      <c r="G5" s="1545" t="s">
        <v>4412</v>
      </c>
      <c r="H5" s="1544" t="s">
        <v>41</v>
      </c>
      <c r="I5" s="1542">
        <v>1</v>
      </c>
      <c r="J5" s="777" t="s">
        <v>3411</v>
      </c>
      <c r="K5" s="781" t="s">
        <v>201</v>
      </c>
      <c r="L5" s="761" t="s">
        <v>2375</v>
      </c>
      <c r="M5" s="777" t="str">
        <f>VLOOKUP(L5,CódigosRetorno!$A$1:$B$1751,2,FALSE)</f>
        <v>El XML no contiene el tag o no existe informacion de UBLVersionID</v>
      </c>
      <c r="N5" s="774" t="s">
        <v>475</v>
      </c>
      <c r="O5" s="776" t="s">
        <v>185</v>
      </c>
      <c r="P5" s="1439"/>
    </row>
    <row r="6" spans="1:16" s="784" customFormat="1" ht="24" x14ac:dyDescent="0.25">
      <c r="A6" s="1436"/>
      <c r="B6" s="1542"/>
      <c r="C6" s="1543"/>
      <c r="D6" s="1545"/>
      <c r="E6" s="1545"/>
      <c r="F6" s="1542"/>
      <c r="G6" s="1545"/>
      <c r="H6" s="1544"/>
      <c r="I6" s="1542"/>
      <c r="J6" s="777" t="s">
        <v>3700</v>
      </c>
      <c r="K6" s="781" t="s">
        <v>201</v>
      </c>
      <c r="L6" s="761" t="s">
        <v>2376</v>
      </c>
      <c r="M6" s="777" t="str">
        <f>VLOOKUP(L6,CódigosRetorno!$A$1:$B$1751,2,FALSE)</f>
        <v>UBLVersionID - La versión del UBL no es correcta</v>
      </c>
      <c r="N6" s="774" t="s">
        <v>475</v>
      </c>
      <c r="O6" s="776" t="s">
        <v>185</v>
      </c>
      <c r="P6" s="1439"/>
    </row>
    <row r="7" spans="1:16" s="784" customFormat="1" ht="24" x14ac:dyDescent="0.25">
      <c r="A7" s="1436"/>
      <c r="B7" s="1542">
        <f>B5+1</f>
        <v>2</v>
      </c>
      <c r="C7" s="1543" t="s">
        <v>32</v>
      </c>
      <c r="D7" s="1545" t="s">
        <v>3</v>
      </c>
      <c r="E7" s="1545" t="s">
        <v>4</v>
      </c>
      <c r="F7" s="1542" t="s">
        <v>13</v>
      </c>
      <c r="G7" s="1628" t="s">
        <v>4413</v>
      </c>
      <c r="H7" s="1543" t="s">
        <v>42</v>
      </c>
      <c r="I7" s="1542">
        <v>1</v>
      </c>
      <c r="J7" s="777" t="s">
        <v>3119</v>
      </c>
      <c r="K7" s="781" t="s">
        <v>201</v>
      </c>
      <c r="L7" s="761" t="s">
        <v>2377</v>
      </c>
      <c r="M7" s="777" t="str">
        <f>VLOOKUP(L7,CódigosRetorno!$A$1:$B$1751,2,FALSE)</f>
        <v>El XML no existe informacion de CustomizationID</v>
      </c>
      <c r="N7" s="774" t="s">
        <v>475</v>
      </c>
      <c r="O7" s="776" t="s">
        <v>185</v>
      </c>
      <c r="P7" s="1439"/>
    </row>
    <row r="8" spans="1:16" s="784" customFormat="1" ht="24" x14ac:dyDescent="0.25">
      <c r="A8" s="1436"/>
      <c r="B8" s="1542"/>
      <c r="C8" s="1543"/>
      <c r="D8" s="1545"/>
      <c r="E8" s="1545"/>
      <c r="F8" s="1542"/>
      <c r="G8" s="1628"/>
      <c r="H8" s="1543"/>
      <c r="I8" s="1542"/>
      <c r="J8" s="777" t="s">
        <v>2614</v>
      </c>
      <c r="K8" s="781" t="s">
        <v>201</v>
      </c>
      <c r="L8" s="761" t="s">
        <v>2378</v>
      </c>
      <c r="M8" s="777" t="str">
        <f>VLOOKUP(L8,CódigosRetorno!$A$1:$B$1751,2,FALSE)</f>
        <v>CustomizationID - La versión del documento no es la correcta</v>
      </c>
      <c r="N8" s="774" t="s">
        <v>475</v>
      </c>
      <c r="O8" s="776" t="s">
        <v>185</v>
      </c>
      <c r="P8" s="1439"/>
    </row>
    <row r="9" spans="1:16" s="784" customFormat="1" ht="24" x14ac:dyDescent="0.25">
      <c r="A9" s="1436"/>
      <c r="B9" s="1542"/>
      <c r="C9" s="1543"/>
      <c r="D9" s="1545"/>
      <c r="E9" s="774" t="s">
        <v>9</v>
      </c>
      <c r="F9" s="776"/>
      <c r="G9" s="782" t="s">
        <v>4418</v>
      </c>
      <c r="H9" s="767" t="s">
        <v>4437</v>
      </c>
      <c r="I9" s="776" t="s">
        <v>4420</v>
      </c>
      <c r="J9" s="777" t="s">
        <v>4949</v>
      </c>
      <c r="K9" s="774" t="s">
        <v>1175</v>
      </c>
      <c r="L9" s="781" t="s">
        <v>4932</v>
      </c>
      <c r="M9" s="777" t="str">
        <f>VLOOKUP(L9,CódigosRetorno!$A$1:$B$1751,2,FALSE)</f>
        <v>El dato ingresado como schemeAgencyName es incorrecto.</v>
      </c>
      <c r="N9" s="774" t="s">
        <v>475</v>
      </c>
      <c r="O9" s="776" t="s">
        <v>185</v>
      </c>
      <c r="P9" s="1439"/>
    </row>
    <row r="10" spans="1:16" s="784" customFormat="1" ht="48" customHeight="1" x14ac:dyDescent="0.25">
      <c r="A10" s="1436"/>
      <c r="B10" s="1542">
        <f>B7+1</f>
        <v>3</v>
      </c>
      <c r="C10" s="1543" t="s">
        <v>28</v>
      </c>
      <c r="D10" s="1545" t="s">
        <v>3</v>
      </c>
      <c r="E10" s="1545" t="s">
        <v>4</v>
      </c>
      <c r="F10" s="1542" t="s">
        <v>45</v>
      </c>
      <c r="G10" s="1545" t="s">
        <v>6377</v>
      </c>
      <c r="H10" s="1544" t="s">
        <v>36</v>
      </c>
      <c r="I10" s="1542">
        <v>1</v>
      </c>
      <c r="J10" s="778" t="s">
        <v>3043</v>
      </c>
      <c r="K10" s="781" t="s">
        <v>201</v>
      </c>
      <c r="L10" s="781" t="s">
        <v>2497</v>
      </c>
      <c r="M10" s="777" t="str">
        <f>VLOOKUP(L10,CódigosRetorno!$A$1:$B$1751,2,FALSE)</f>
        <v>Numero de Serie del nombre del archivo no coincide con el consignado en el contenido del archivo XML</v>
      </c>
      <c r="N10" s="774" t="s">
        <v>475</v>
      </c>
      <c r="O10" s="776" t="s">
        <v>185</v>
      </c>
      <c r="P10" s="1439"/>
    </row>
    <row r="11" spans="1:16" s="784" customFormat="1" ht="48" x14ac:dyDescent="0.25">
      <c r="A11" s="1436"/>
      <c r="B11" s="1542"/>
      <c r="C11" s="1543"/>
      <c r="D11" s="1545"/>
      <c r="E11" s="1545"/>
      <c r="F11" s="1542"/>
      <c r="G11" s="1545"/>
      <c r="H11" s="1544"/>
      <c r="I11" s="1542"/>
      <c r="J11" s="778" t="s">
        <v>3044</v>
      </c>
      <c r="K11" s="781" t="s">
        <v>201</v>
      </c>
      <c r="L11" s="781" t="s">
        <v>2496</v>
      </c>
      <c r="M11" s="777" t="str">
        <f>VLOOKUP(L11,CódigosRetorno!$A$1:$B$1751,2,FALSE)</f>
        <v>Número de documento en el nombre del archivo no coincide con el consignado en el contenido del XML</v>
      </c>
      <c r="N11" s="774" t="s">
        <v>475</v>
      </c>
      <c r="O11" s="776" t="s">
        <v>185</v>
      </c>
      <c r="P11" s="1439"/>
    </row>
    <row r="12" spans="1:16" s="784" customFormat="1" ht="36" x14ac:dyDescent="0.25">
      <c r="A12" s="1436"/>
      <c r="B12" s="1542"/>
      <c r="C12" s="1543"/>
      <c r="D12" s="1545"/>
      <c r="E12" s="1545"/>
      <c r="F12" s="1542"/>
      <c r="G12" s="1545"/>
      <c r="H12" s="1544"/>
      <c r="I12" s="1542"/>
      <c r="J12" s="1075" t="s">
        <v>6290</v>
      </c>
      <c r="K12" s="1071" t="s">
        <v>201</v>
      </c>
      <c r="L12" s="1071" t="s">
        <v>2536</v>
      </c>
      <c r="M12" s="1069" t="str">
        <f>VLOOKUP(L12,CódigosRetorno!$A$1:$B$1751,2,FALSE)</f>
        <v>ID - El dato SERIE-CORRELATIVO no cumple con el formato de acuerdo al tipo de comprobante</v>
      </c>
      <c r="N12" s="1073" t="s">
        <v>475</v>
      </c>
      <c r="O12" s="1064" t="s">
        <v>185</v>
      </c>
      <c r="P12" s="1439"/>
    </row>
    <row r="13" spans="1:16" s="784" customFormat="1" ht="36" x14ac:dyDescent="0.25">
      <c r="A13" s="1436"/>
      <c r="B13" s="1542"/>
      <c r="C13" s="1543"/>
      <c r="D13" s="1545"/>
      <c r="E13" s="1545"/>
      <c r="F13" s="1542"/>
      <c r="G13" s="1545"/>
      <c r="H13" s="1544"/>
      <c r="I13" s="1542"/>
      <c r="J13" s="778" t="s">
        <v>3701</v>
      </c>
      <c r="K13" s="781" t="s">
        <v>201</v>
      </c>
      <c r="L13" s="781" t="s">
        <v>2499</v>
      </c>
      <c r="M13" s="777" t="str">
        <f>VLOOKUP(L13,CódigosRetorno!$A$1:$B$1751,2,FALSE)</f>
        <v>El comprobante fue registrado previamente con otros datos</v>
      </c>
      <c r="N13" s="774" t="s">
        <v>215</v>
      </c>
      <c r="O13" s="776" t="s">
        <v>2611</v>
      </c>
      <c r="P13" s="1439"/>
    </row>
    <row r="14" spans="1:16" s="784" customFormat="1" ht="36" x14ac:dyDescent="0.25">
      <c r="A14" s="1436"/>
      <c r="B14" s="1542"/>
      <c r="C14" s="1543"/>
      <c r="D14" s="1545"/>
      <c r="E14" s="1545"/>
      <c r="F14" s="1542"/>
      <c r="G14" s="1545"/>
      <c r="H14" s="1544"/>
      <c r="I14" s="1542"/>
      <c r="J14" s="778" t="s">
        <v>3702</v>
      </c>
      <c r="K14" s="781" t="s">
        <v>201</v>
      </c>
      <c r="L14" s="781" t="s">
        <v>2500</v>
      </c>
      <c r="M14" s="777" t="str">
        <f>VLOOKUP(L14,CódigosRetorno!$A$1:$B$1751,2,FALSE)</f>
        <v>El comprobante ya esta informado y se encuentra con estado anulado o rechazado</v>
      </c>
      <c r="N14" s="774" t="s">
        <v>215</v>
      </c>
      <c r="O14" s="776" t="s">
        <v>2611</v>
      </c>
      <c r="P14" s="1439"/>
    </row>
    <row r="15" spans="1:16" s="784" customFormat="1" ht="96" x14ac:dyDescent="0.25">
      <c r="A15" s="1436"/>
      <c r="B15" s="1542">
        <f>B10+1</f>
        <v>4</v>
      </c>
      <c r="C15" s="1543" t="s">
        <v>23</v>
      </c>
      <c r="D15" s="1545" t="s">
        <v>3</v>
      </c>
      <c r="E15" s="1545" t="s">
        <v>4</v>
      </c>
      <c r="F15" s="1542" t="s">
        <v>148</v>
      </c>
      <c r="G15" s="1545" t="s">
        <v>25</v>
      </c>
      <c r="H15" s="1543" t="s">
        <v>33</v>
      </c>
      <c r="I15" s="1542">
        <v>1</v>
      </c>
      <c r="J15" s="1075" t="s">
        <v>5699</v>
      </c>
      <c r="K15" s="781" t="s">
        <v>201</v>
      </c>
      <c r="L15" s="781" t="s">
        <v>2338</v>
      </c>
      <c r="M15" s="777" t="str">
        <f>VLOOKUP(L15,CódigosRetorno!$A$1:$B$1751,2,FALSE)</f>
        <v>Presentacion fuera de fecha</v>
      </c>
      <c r="N15" s="774" t="s">
        <v>215</v>
      </c>
      <c r="O15" s="776" t="s">
        <v>2987</v>
      </c>
      <c r="P15" s="1439"/>
    </row>
    <row r="16" spans="1:16" s="784" customFormat="1" ht="24" x14ac:dyDescent="0.25">
      <c r="A16" s="1436"/>
      <c r="B16" s="1542"/>
      <c r="C16" s="1543"/>
      <c r="D16" s="1545"/>
      <c r="E16" s="1545"/>
      <c r="F16" s="1542"/>
      <c r="G16" s="1545"/>
      <c r="H16" s="1543"/>
      <c r="I16" s="1542"/>
      <c r="J16" s="778" t="s">
        <v>3026</v>
      </c>
      <c r="K16" s="781" t="s">
        <v>201</v>
      </c>
      <c r="L16" s="762" t="s">
        <v>2110</v>
      </c>
      <c r="M16" s="777" t="str">
        <f>VLOOKUP(L16,CódigosRetorno!$A$1:$B$1751,2,FALSE)</f>
        <v>La fecha de emision se encuentra fuera del limite permitido</v>
      </c>
      <c r="N16" s="774" t="s">
        <v>215</v>
      </c>
      <c r="O16" s="776" t="s">
        <v>185</v>
      </c>
      <c r="P16" s="1439"/>
    </row>
    <row r="17" spans="1:16" s="784" customFormat="1" x14ac:dyDescent="0.25">
      <c r="A17" s="1436"/>
      <c r="B17" s="776">
        <f>+B15+1</f>
        <v>5</v>
      </c>
      <c r="C17" s="1093" t="s">
        <v>1174</v>
      </c>
      <c r="D17" s="774" t="s">
        <v>3</v>
      </c>
      <c r="E17" s="774" t="s">
        <v>9</v>
      </c>
      <c r="F17" s="776" t="s">
        <v>181</v>
      </c>
      <c r="G17" s="781" t="s">
        <v>2980</v>
      </c>
      <c r="H17" s="770" t="s">
        <v>2979</v>
      </c>
      <c r="I17" s="772">
        <v>1</v>
      </c>
      <c r="J17" s="777" t="s">
        <v>2628</v>
      </c>
      <c r="K17" s="774" t="s">
        <v>185</v>
      </c>
      <c r="L17" s="781" t="s">
        <v>185</v>
      </c>
      <c r="M17" s="777" t="s">
        <v>185</v>
      </c>
      <c r="N17" s="774" t="s">
        <v>185</v>
      </c>
      <c r="O17" s="776" t="s">
        <v>185</v>
      </c>
      <c r="P17" s="1439"/>
    </row>
    <row r="18" spans="1:16" s="784" customFormat="1" ht="24" x14ac:dyDescent="0.25">
      <c r="A18" s="1436"/>
      <c r="B18" s="1547">
        <f>B17+1</f>
        <v>6</v>
      </c>
      <c r="C18" s="1575" t="s">
        <v>4415</v>
      </c>
      <c r="D18" s="1547" t="s">
        <v>3</v>
      </c>
      <c r="E18" s="1547" t="s">
        <v>9</v>
      </c>
      <c r="F18" s="776" t="s">
        <v>148</v>
      </c>
      <c r="G18" s="774" t="s">
        <v>25</v>
      </c>
      <c r="H18" s="780" t="s">
        <v>4416</v>
      </c>
      <c r="I18" s="779">
        <v>1</v>
      </c>
      <c r="J18" s="777" t="s">
        <v>2628</v>
      </c>
      <c r="K18" s="774" t="s">
        <v>185</v>
      </c>
      <c r="L18" s="781" t="s">
        <v>185</v>
      </c>
      <c r="M18" s="777" t="s">
        <v>185</v>
      </c>
      <c r="N18" s="774" t="s">
        <v>185</v>
      </c>
      <c r="O18" s="776" t="s">
        <v>185</v>
      </c>
      <c r="P18" s="1439"/>
    </row>
    <row r="19" spans="1:16" s="784" customFormat="1" ht="36" x14ac:dyDescent="0.25">
      <c r="A19" s="1436"/>
      <c r="B19" s="1547"/>
      <c r="C19" s="1575"/>
      <c r="D19" s="1547"/>
      <c r="E19" s="1547"/>
      <c r="F19" s="776" t="s">
        <v>148</v>
      </c>
      <c r="G19" s="774" t="s">
        <v>25</v>
      </c>
      <c r="H19" s="780" t="s">
        <v>4417</v>
      </c>
      <c r="I19" s="779">
        <v>1</v>
      </c>
      <c r="J19" s="777" t="s">
        <v>3703</v>
      </c>
      <c r="K19" s="774" t="s">
        <v>201</v>
      </c>
      <c r="L19" s="1071" t="s">
        <v>5568</v>
      </c>
      <c r="M19" s="777" t="str">
        <f>VLOOKUP(L19,CódigosRetorno!$A$1:$B$1751,2,FALSE)</f>
        <v>La fecha de cierre no puede ser inferior a la fecha de inicio del cómputo del ciclo de facturación</v>
      </c>
      <c r="N19" s="774" t="s">
        <v>475</v>
      </c>
      <c r="O19" s="776" t="s">
        <v>185</v>
      </c>
      <c r="P19" s="1439"/>
    </row>
    <row r="20" spans="1:16" s="784" customFormat="1" ht="36" x14ac:dyDescent="0.25">
      <c r="A20" s="1436"/>
      <c r="B20" s="1542">
        <f>+B18+1</f>
        <v>7</v>
      </c>
      <c r="C20" s="1543" t="s">
        <v>103</v>
      </c>
      <c r="D20" s="1545" t="s">
        <v>3</v>
      </c>
      <c r="E20" s="1545" t="s">
        <v>4</v>
      </c>
      <c r="F20" s="1565" t="s">
        <v>10</v>
      </c>
      <c r="G20" s="1545" t="s">
        <v>2890</v>
      </c>
      <c r="H20" s="1543" t="s">
        <v>2621</v>
      </c>
      <c r="I20" s="1542">
        <v>1</v>
      </c>
      <c r="J20" s="777" t="s">
        <v>3411</v>
      </c>
      <c r="K20" s="781" t="s">
        <v>201</v>
      </c>
      <c r="L20" s="782" t="s">
        <v>2533</v>
      </c>
      <c r="M20" s="777" t="str">
        <f>VLOOKUP(L20,CódigosRetorno!$A$1:$B$1751,2,FALSE)</f>
        <v>El XML no contiene el tag o no existe informacion de InvoiceTypeCode</v>
      </c>
      <c r="N20" s="774" t="s">
        <v>475</v>
      </c>
      <c r="O20" s="776" t="s">
        <v>185</v>
      </c>
      <c r="P20" s="1439"/>
    </row>
    <row r="21" spans="1:16" s="784" customFormat="1" ht="36" x14ac:dyDescent="0.25">
      <c r="A21" s="1436"/>
      <c r="B21" s="1542"/>
      <c r="C21" s="1543"/>
      <c r="D21" s="1545"/>
      <c r="E21" s="1545"/>
      <c r="F21" s="1567"/>
      <c r="G21" s="1545"/>
      <c r="H21" s="1543"/>
      <c r="I21" s="1542"/>
      <c r="J21" s="778" t="s">
        <v>3045</v>
      </c>
      <c r="K21" s="781" t="s">
        <v>201</v>
      </c>
      <c r="L21" s="782" t="s">
        <v>2534</v>
      </c>
      <c r="M21" s="777" t="str">
        <f>VLOOKUP(L21,CódigosRetorno!$A$1:$B$1751,2,FALSE)</f>
        <v>InvoiceTypeCode - El valor del tipo de documento es invalido o no coincide con el nombre del archivo</v>
      </c>
      <c r="N21" s="774" t="s">
        <v>475</v>
      </c>
      <c r="O21" s="776" t="s">
        <v>185</v>
      </c>
      <c r="P21" s="1439"/>
    </row>
    <row r="22" spans="1:16" s="784" customFormat="1" ht="24" x14ac:dyDescent="0.25">
      <c r="A22" s="1436"/>
      <c r="B22" s="1542"/>
      <c r="C22" s="1543"/>
      <c r="D22" s="1545"/>
      <c r="E22" s="1545" t="s">
        <v>9</v>
      </c>
      <c r="F22" s="1566"/>
      <c r="G22" s="783" t="s">
        <v>4418</v>
      </c>
      <c r="H22" s="767" t="s">
        <v>4419</v>
      </c>
      <c r="I22" s="776" t="s">
        <v>4420</v>
      </c>
      <c r="J22" s="777" t="s">
        <v>4949</v>
      </c>
      <c r="K22" s="774" t="s">
        <v>1175</v>
      </c>
      <c r="L22" s="781" t="s">
        <v>4933</v>
      </c>
      <c r="M22" s="777" t="str">
        <f>VLOOKUP(L22,CódigosRetorno!$A$1:$B$1751,2,FALSE)</f>
        <v>El dato ingresado como atributo @listAgencyName es incorrecto.</v>
      </c>
      <c r="N22" s="774" t="s">
        <v>475</v>
      </c>
      <c r="O22" s="776" t="s">
        <v>185</v>
      </c>
      <c r="P22" s="1439"/>
    </row>
    <row r="23" spans="1:16" s="784" customFormat="1" ht="24" x14ac:dyDescent="0.25">
      <c r="A23" s="1436"/>
      <c r="B23" s="1542"/>
      <c r="C23" s="1543"/>
      <c r="D23" s="1545"/>
      <c r="E23" s="1545"/>
      <c r="F23" s="1566"/>
      <c r="G23" s="783" t="s">
        <v>4421</v>
      </c>
      <c r="H23" s="767" t="s">
        <v>4422</v>
      </c>
      <c r="I23" s="776" t="s">
        <v>4420</v>
      </c>
      <c r="J23" s="777" t="s">
        <v>4950</v>
      </c>
      <c r="K23" s="774" t="s">
        <v>1175</v>
      </c>
      <c r="L23" s="781" t="s">
        <v>4934</v>
      </c>
      <c r="M23" s="777" t="str">
        <f>VLOOKUP(L23,CódigosRetorno!$A$1:$B$1751,2,FALSE)</f>
        <v>El dato ingresado como atributo @listName es incorrecto.</v>
      </c>
      <c r="N23" s="774" t="s">
        <v>475</v>
      </c>
      <c r="O23" s="783" t="s">
        <v>185</v>
      </c>
      <c r="P23" s="1439"/>
    </row>
    <row r="24" spans="1:16" s="784" customFormat="1" ht="48" x14ac:dyDescent="0.25">
      <c r="A24" s="1436"/>
      <c r="B24" s="1542"/>
      <c r="C24" s="1543"/>
      <c r="D24" s="1545"/>
      <c r="E24" s="1545"/>
      <c r="F24" s="1567"/>
      <c r="G24" s="783" t="s">
        <v>4423</v>
      </c>
      <c r="H24" s="767" t="s">
        <v>4424</v>
      </c>
      <c r="I24" s="776" t="s">
        <v>4420</v>
      </c>
      <c r="J24" s="777" t="s">
        <v>4951</v>
      </c>
      <c r="K24" s="781" t="s">
        <v>1175</v>
      </c>
      <c r="L24" s="782" t="s">
        <v>4935</v>
      </c>
      <c r="M24" s="777" t="str">
        <f>VLOOKUP(L24,CódigosRetorno!$A$1:$B$1751,2,FALSE)</f>
        <v>El dato ingresado como atributo @listURI es incorrecto.</v>
      </c>
      <c r="N24" s="774" t="s">
        <v>475</v>
      </c>
      <c r="O24" s="783" t="s">
        <v>185</v>
      </c>
      <c r="P24" s="1439"/>
    </row>
    <row r="25" spans="1:16" s="784" customFormat="1" ht="36" x14ac:dyDescent="0.25">
      <c r="A25" s="1436"/>
      <c r="B25" s="1542">
        <f>B20+1</f>
        <v>8</v>
      </c>
      <c r="C25" s="1543" t="s">
        <v>2939</v>
      </c>
      <c r="D25" s="1545" t="s">
        <v>3</v>
      </c>
      <c r="E25" s="1545" t="s">
        <v>4</v>
      </c>
      <c r="F25" s="1542" t="s">
        <v>13</v>
      </c>
      <c r="G25" s="1545" t="s">
        <v>2647</v>
      </c>
      <c r="H25" s="1543" t="s">
        <v>2622</v>
      </c>
      <c r="I25" s="1542">
        <v>1</v>
      </c>
      <c r="J25" s="777" t="s">
        <v>3411</v>
      </c>
      <c r="K25" s="781" t="s">
        <v>201</v>
      </c>
      <c r="L25" s="782" t="s">
        <v>755</v>
      </c>
      <c r="M25" s="777" t="str">
        <f>VLOOKUP(L25,CódigosRetorno!$A$1:$B$1751,2,FALSE)</f>
        <v>El XML no contiene el tag o no existe informacion de DocumentCurrencyCode</v>
      </c>
      <c r="N25" s="774" t="s">
        <v>475</v>
      </c>
      <c r="O25" s="776" t="s">
        <v>185</v>
      </c>
      <c r="P25" s="1439"/>
    </row>
    <row r="26" spans="1:16" s="784" customFormat="1" ht="36" x14ac:dyDescent="0.25">
      <c r="A26" s="1436"/>
      <c r="B26" s="1542"/>
      <c r="C26" s="1543"/>
      <c r="D26" s="1545"/>
      <c r="E26" s="1545"/>
      <c r="F26" s="1542"/>
      <c r="G26" s="1545"/>
      <c r="H26" s="1543"/>
      <c r="I26" s="1542"/>
      <c r="J26" s="778" t="s">
        <v>4425</v>
      </c>
      <c r="K26" s="781" t="s">
        <v>201</v>
      </c>
      <c r="L26" s="782" t="s">
        <v>4359</v>
      </c>
      <c r="M26" s="777" t="str">
        <f>VLOOKUP(L26,CódigosRetorno!$A$1:$B$1751,2,FALSE)</f>
        <v>El valor ingresado como moneda del comprobante no es valido (catalogo nro 02).</v>
      </c>
      <c r="N26" s="776" t="s">
        <v>475</v>
      </c>
      <c r="O26" s="776" t="s">
        <v>5453</v>
      </c>
      <c r="P26" s="1439"/>
    </row>
    <row r="27" spans="1:16" s="784" customFormat="1" ht="48" x14ac:dyDescent="0.25">
      <c r="A27" s="1436"/>
      <c r="B27" s="1542"/>
      <c r="C27" s="1543"/>
      <c r="D27" s="1545"/>
      <c r="E27" s="1545"/>
      <c r="F27" s="1542"/>
      <c r="G27" s="1545"/>
      <c r="H27" s="1543"/>
      <c r="I27" s="1542"/>
      <c r="J27" s="778" t="s">
        <v>3704</v>
      </c>
      <c r="K27" s="781" t="s">
        <v>201</v>
      </c>
      <c r="L27" s="782" t="s">
        <v>756</v>
      </c>
      <c r="M27" s="777" t="str">
        <f>VLOOKUP(L27,CódigosRetorno!$A$1:$B$1751,2,FALSE)</f>
        <v>La moneda debe ser la misma en todo el documento. Salvo las percepciones que sólo son en moneda nacional.</v>
      </c>
      <c r="N27" s="774" t="s">
        <v>475</v>
      </c>
      <c r="O27" s="776" t="s">
        <v>185</v>
      </c>
      <c r="P27" s="1439"/>
    </row>
    <row r="28" spans="1:16" s="784" customFormat="1" ht="24" x14ac:dyDescent="0.25">
      <c r="A28" s="1436"/>
      <c r="B28" s="1542"/>
      <c r="C28" s="1543"/>
      <c r="D28" s="1545"/>
      <c r="E28" s="1545" t="s">
        <v>9</v>
      </c>
      <c r="F28" s="1542"/>
      <c r="G28" s="783" t="s">
        <v>4427</v>
      </c>
      <c r="H28" s="767" t="s">
        <v>4428</v>
      </c>
      <c r="I28" s="776" t="s">
        <v>4420</v>
      </c>
      <c r="J28" s="777" t="s">
        <v>4944</v>
      </c>
      <c r="K28" s="774" t="s">
        <v>1175</v>
      </c>
      <c r="L28" s="781" t="s">
        <v>4938</v>
      </c>
      <c r="M28" s="777" t="str">
        <f>VLOOKUP(L28,CódigosRetorno!$A$1:$B$1751,2,FALSE)</f>
        <v>El dato ingresado como atributo @listID es incorrecto.</v>
      </c>
      <c r="N28" s="774" t="s">
        <v>475</v>
      </c>
      <c r="O28" s="783" t="s">
        <v>185</v>
      </c>
      <c r="P28" s="1439"/>
    </row>
    <row r="29" spans="1:16" s="784" customFormat="1" ht="24" x14ac:dyDescent="0.25">
      <c r="A29" s="1436"/>
      <c r="B29" s="1542"/>
      <c r="C29" s="1543"/>
      <c r="D29" s="1545"/>
      <c r="E29" s="1545"/>
      <c r="F29" s="1542"/>
      <c r="G29" s="776" t="s">
        <v>4429</v>
      </c>
      <c r="H29" s="767" t="s">
        <v>4422</v>
      </c>
      <c r="I29" s="776" t="s">
        <v>4420</v>
      </c>
      <c r="J29" s="777" t="s">
        <v>4943</v>
      </c>
      <c r="K29" s="774" t="s">
        <v>1175</v>
      </c>
      <c r="L29" s="781" t="s">
        <v>4934</v>
      </c>
      <c r="M29" s="777" t="str">
        <f>VLOOKUP(L29,CódigosRetorno!$A$1:$B$1751,2,FALSE)</f>
        <v>El dato ingresado como atributo @listName es incorrecto.</v>
      </c>
      <c r="N29" s="774" t="s">
        <v>475</v>
      </c>
      <c r="O29" s="783" t="s">
        <v>185</v>
      </c>
      <c r="P29" s="1439"/>
    </row>
    <row r="30" spans="1:16" s="784" customFormat="1" ht="48" x14ac:dyDescent="0.25">
      <c r="A30" s="1436"/>
      <c r="B30" s="1542"/>
      <c r="C30" s="1543"/>
      <c r="D30" s="1545"/>
      <c r="E30" s="1545"/>
      <c r="F30" s="1542"/>
      <c r="G30" s="783" t="s">
        <v>4430</v>
      </c>
      <c r="H30" s="767" t="s">
        <v>4419</v>
      </c>
      <c r="I30" s="776" t="s">
        <v>4420</v>
      </c>
      <c r="J30" s="777" t="s">
        <v>4954</v>
      </c>
      <c r="K30" s="781" t="s">
        <v>1175</v>
      </c>
      <c r="L30" s="782" t="s">
        <v>4933</v>
      </c>
      <c r="M30" s="777" t="str">
        <f>VLOOKUP(L30,CódigosRetorno!$A$1:$B$1751,2,FALSE)</f>
        <v>El dato ingresado como atributo @listAgencyName es incorrecto.</v>
      </c>
      <c r="N30" s="774" t="s">
        <v>475</v>
      </c>
      <c r="O30" s="783" t="s">
        <v>185</v>
      </c>
      <c r="P30" s="1439"/>
    </row>
    <row r="31" spans="1:16" s="785" customFormat="1" x14ac:dyDescent="0.25">
      <c r="A31" s="1437"/>
      <c r="B31" s="776">
        <f>+B25+1</f>
        <v>9</v>
      </c>
      <c r="C31" s="1093" t="s">
        <v>2981</v>
      </c>
      <c r="D31" s="776" t="s">
        <v>3</v>
      </c>
      <c r="E31" s="776" t="s">
        <v>9</v>
      </c>
      <c r="F31" s="776" t="s">
        <v>148</v>
      </c>
      <c r="G31" s="776" t="s">
        <v>25</v>
      </c>
      <c r="H31" s="770" t="s">
        <v>5609</v>
      </c>
      <c r="I31" s="774">
        <v>1</v>
      </c>
      <c r="J31" s="777" t="s">
        <v>2628</v>
      </c>
      <c r="K31" s="774" t="s">
        <v>185</v>
      </c>
      <c r="L31" s="781" t="s">
        <v>185</v>
      </c>
      <c r="M31" s="777" t="s">
        <v>185</v>
      </c>
      <c r="N31" s="774" t="s">
        <v>185</v>
      </c>
      <c r="O31" s="776" t="s">
        <v>185</v>
      </c>
      <c r="P31" s="1440"/>
    </row>
    <row r="32" spans="1:16" s="784" customFormat="1" x14ac:dyDescent="0.25">
      <c r="A32" s="1436"/>
      <c r="B32" s="1708" t="s">
        <v>187</v>
      </c>
      <c r="C32" s="1708"/>
      <c r="D32" s="797" t="s">
        <v>185</v>
      </c>
      <c r="E32" s="797" t="s">
        <v>185</v>
      </c>
      <c r="F32" s="797" t="s">
        <v>185</v>
      </c>
      <c r="G32" s="797" t="s">
        <v>185</v>
      </c>
      <c r="H32" s="798" t="s">
        <v>185</v>
      </c>
      <c r="I32" s="797" t="s">
        <v>185</v>
      </c>
      <c r="J32" s="798" t="s">
        <v>185</v>
      </c>
      <c r="K32" s="797" t="s">
        <v>185</v>
      </c>
      <c r="L32" s="797" t="s">
        <v>185</v>
      </c>
      <c r="M32" s="788" t="s">
        <v>185</v>
      </c>
      <c r="N32" s="797" t="s">
        <v>185</v>
      </c>
      <c r="O32" s="797" t="s">
        <v>185</v>
      </c>
      <c r="P32" s="1439"/>
    </row>
    <row r="33" spans="1:16" s="784" customFormat="1" ht="36" x14ac:dyDescent="0.25">
      <c r="A33" s="1436"/>
      <c r="B33" s="776">
        <f>+B31+1</f>
        <v>10</v>
      </c>
      <c r="C33" s="1093" t="s">
        <v>43</v>
      </c>
      <c r="D33" s="774" t="s">
        <v>3</v>
      </c>
      <c r="E33" s="774" t="s">
        <v>4</v>
      </c>
      <c r="F33" s="776" t="s">
        <v>26</v>
      </c>
      <c r="G33" s="774" t="s">
        <v>185</v>
      </c>
      <c r="H33" s="777" t="s">
        <v>5610</v>
      </c>
      <c r="I33" s="776">
        <v>1</v>
      </c>
      <c r="J33" s="777" t="s">
        <v>3392</v>
      </c>
      <c r="K33" s="774" t="s">
        <v>185</v>
      </c>
      <c r="L33" s="781" t="s">
        <v>185</v>
      </c>
      <c r="M33" s="777" t="s">
        <v>185</v>
      </c>
      <c r="N33" s="774" t="s">
        <v>185</v>
      </c>
      <c r="O33" s="776" t="s">
        <v>185</v>
      </c>
      <c r="P33" s="1439"/>
    </row>
    <row r="34" spans="1:16" s="784" customFormat="1" x14ac:dyDescent="0.25">
      <c r="A34" s="1436"/>
      <c r="B34" s="795" t="s">
        <v>154</v>
      </c>
      <c r="C34" s="1103"/>
      <c r="D34" s="797"/>
      <c r="E34" s="797"/>
      <c r="F34" s="797"/>
      <c r="G34" s="797"/>
      <c r="H34" s="798"/>
      <c r="I34" s="797"/>
      <c r="J34" s="798"/>
      <c r="K34" s="797"/>
      <c r="L34" s="797" t="s">
        <v>185</v>
      </c>
      <c r="M34" s="788" t="s">
        <v>185</v>
      </c>
      <c r="N34" s="797"/>
      <c r="O34" s="797"/>
      <c r="P34" s="1439"/>
    </row>
    <row r="35" spans="1:16" s="784" customFormat="1" ht="36" x14ac:dyDescent="0.25">
      <c r="A35" s="1436"/>
      <c r="B35" s="1542">
        <f>B33+1</f>
        <v>11</v>
      </c>
      <c r="C35" s="1543" t="s">
        <v>6</v>
      </c>
      <c r="D35" s="1545" t="s">
        <v>3</v>
      </c>
      <c r="E35" s="1545" t="s">
        <v>4</v>
      </c>
      <c r="F35" s="1542" t="s">
        <v>7</v>
      </c>
      <c r="G35" s="1545"/>
      <c r="H35" s="1544" t="s">
        <v>4431</v>
      </c>
      <c r="I35" s="1542">
        <v>1</v>
      </c>
      <c r="J35" s="777" t="s">
        <v>4432</v>
      </c>
      <c r="K35" s="781" t="s">
        <v>201</v>
      </c>
      <c r="L35" s="782" t="s">
        <v>4361</v>
      </c>
      <c r="M35" s="777" t="str">
        <f>VLOOKUP(L35,CódigosRetorno!$A$1:$B$1751,2,FALSE)</f>
        <v>El XML contiene mas de un tag como elemento de numero de documento del emisor</v>
      </c>
      <c r="N35" s="774" t="s">
        <v>475</v>
      </c>
      <c r="O35" s="776" t="s">
        <v>185</v>
      </c>
      <c r="P35" s="1439"/>
    </row>
    <row r="36" spans="1:16" s="784" customFormat="1" ht="48" x14ac:dyDescent="0.25">
      <c r="A36" s="1436"/>
      <c r="B36" s="1542"/>
      <c r="C36" s="1543"/>
      <c r="D36" s="1545"/>
      <c r="E36" s="1729"/>
      <c r="F36" s="1542"/>
      <c r="G36" s="1545"/>
      <c r="H36" s="1544"/>
      <c r="I36" s="1542"/>
      <c r="J36" s="777" t="s">
        <v>3415</v>
      </c>
      <c r="K36" s="781" t="s">
        <v>201</v>
      </c>
      <c r="L36" s="782" t="s">
        <v>2498</v>
      </c>
      <c r="M36" s="777" t="str">
        <f>VLOOKUP(L36,CódigosRetorno!$A$1:$B$1751,2,FALSE)</f>
        <v>Número de RUC del nombre del archivo no coincide con el consignado en el contenido del archivo XML</v>
      </c>
      <c r="N36" s="774" t="s">
        <v>475</v>
      </c>
      <c r="O36" s="776" t="s">
        <v>185</v>
      </c>
      <c r="P36" s="1439"/>
    </row>
    <row r="37" spans="1:16" s="784" customFormat="1" ht="24" x14ac:dyDescent="0.25">
      <c r="A37" s="1436"/>
      <c r="B37" s="1542"/>
      <c r="C37" s="1543"/>
      <c r="D37" s="1545"/>
      <c r="E37" s="1729"/>
      <c r="F37" s="1542"/>
      <c r="G37" s="1545"/>
      <c r="H37" s="1544"/>
      <c r="I37" s="1542"/>
      <c r="J37" s="1200" t="s">
        <v>3228</v>
      </c>
      <c r="K37" s="1201" t="s">
        <v>201</v>
      </c>
      <c r="L37" s="1202" t="s">
        <v>2342</v>
      </c>
      <c r="M37" s="777" t="str">
        <f>VLOOKUP(L37,CódigosRetorno!$A$1:$B$1751,2,FALSE)</f>
        <v>El Numero de RUC del emisor no existe</v>
      </c>
      <c r="N37" s="774" t="s">
        <v>215</v>
      </c>
      <c r="O37" s="776" t="s">
        <v>2626</v>
      </c>
      <c r="P37" s="1439"/>
    </row>
    <row r="38" spans="1:16" s="784" customFormat="1" ht="36" x14ac:dyDescent="0.25">
      <c r="A38" s="1436"/>
      <c r="B38" s="1542"/>
      <c r="C38" s="1543"/>
      <c r="D38" s="1545"/>
      <c r="E38" s="1729"/>
      <c r="F38" s="1542"/>
      <c r="G38" s="1545"/>
      <c r="H38" s="1544"/>
      <c r="I38" s="1542"/>
      <c r="J38" s="777" t="s">
        <v>3706</v>
      </c>
      <c r="K38" s="781" t="s">
        <v>201</v>
      </c>
      <c r="L38" s="782" t="s">
        <v>2433</v>
      </c>
      <c r="M38" s="777" t="str">
        <f>VLOOKUP(L38,CódigosRetorno!$A$1:$B$1751,2,FALSE)</f>
        <v>El contribuyente no esta activo</v>
      </c>
      <c r="N38" s="774" t="s">
        <v>215</v>
      </c>
      <c r="O38" s="776" t="s">
        <v>2626</v>
      </c>
      <c r="P38" s="1439"/>
    </row>
    <row r="39" spans="1:16" s="784" customFormat="1" ht="48" x14ac:dyDescent="0.25">
      <c r="A39" s="1436"/>
      <c r="B39" s="1542"/>
      <c r="C39" s="1543"/>
      <c r="D39" s="1545"/>
      <c r="E39" s="1729"/>
      <c r="F39" s="1542"/>
      <c r="G39" s="1545"/>
      <c r="H39" s="1544"/>
      <c r="I39" s="1542"/>
      <c r="J39" s="777" t="s">
        <v>3707</v>
      </c>
      <c r="K39" s="781" t="s">
        <v>201</v>
      </c>
      <c r="L39" s="782" t="s">
        <v>2432</v>
      </c>
      <c r="M39" s="777" t="str">
        <f>VLOOKUP(L39,CódigosRetorno!$A$1:$B$1751,2,FALSE)</f>
        <v>El contribuyente no esta habido</v>
      </c>
      <c r="N39" s="774" t="s">
        <v>215</v>
      </c>
      <c r="O39" s="776" t="s">
        <v>2626</v>
      </c>
      <c r="P39" s="1439"/>
    </row>
    <row r="40" spans="1:16" s="784" customFormat="1" ht="36" x14ac:dyDescent="0.25">
      <c r="A40" s="1436"/>
      <c r="B40" s="1542"/>
      <c r="C40" s="1543"/>
      <c r="D40" s="1545"/>
      <c r="E40" s="1729"/>
      <c r="F40" s="1542" t="s">
        <v>11</v>
      </c>
      <c r="G40" s="1545" t="s">
        <v>4433</v>
      </c>
      <c r="H40" s="1544" t="s">
        <v>4434</v>
      </c>
      <c r="I40" s="1702">
        <v>1</v>
      </c>
      <c r="J40" s="777" t="s">
        <v>2613</v>
      </c>
      <c r="K40" s="781" t="s">
        <v>201</v>
      </c>
      <c r="L40" s="782" t="s">
        <v>2529</v>
      </c>
      <c r="M40" s="777" t="str">
        <f>VLOOKUP(L40,CódigosRetorno!$A$1:$B$1751,2,FALSE)</f>
        <v>El XML no contiene el tag o no existe informacion en tipo de documento del emisor.</v>
      </c>
      <c r="N40" s="774" t="s">
        <v>475</v>
      </c>
      <c r="O40" s="776" t="s">
        <v>185</v>
      </c>
      <c r="P40" s="1439"/>
    </row>
    <row r="41" spans="1:16" s="784" customFormat="1" ht="24" x14ac:dyDescent="0.25">
      <c r="A41" s="1436"/>
      <c r="B41" s="1542"/>
      <c r="C41" s="1543"/>
      <c r="D41" s="1545"/>
      <c r="E41" s="1729"/>
      <c r="F41" s="1542"/>
      <c r="G41" s="1545"/>
      <c r="H41" s="1544"/>
      <c r="I41" s="1702"/>
      <c r="J41" s="777" t="s">
        <v>2627</v>
      </c>
      <c r="K41" s="781" t="s">
        <v>201</v>
      </c>
      <c r="L41" s="782" t="s">
        <v>2530</v>
      </c>
      <c r="M41" s="777" t="str">
        <f>VLOOKUP(L41,CódigosRetorno!$A$1:$B$1751,2,FALSE)</f>
        <v>El dato ingresado no cumple con el estandar</v>
      </c>
      <c r="N41" s="774" t="s">
        <v>475</v>
      </c>
      <c r="O41" s="776" t="s">
        <v>185</v>
      </c>
      <c r="P41" s="1439"/>
    </row>
    <row r="42" spans="1:16" s="784" customFormat="1" ht="36" x14ac:dyDescent="0.25">
      <c r="A42" s="1436"/>
      <c r="B42" s="1542"/>
      <c r="C42" s="1543"/>
      <c r="D42" s="1545"/>
      <c r="E42" s="1729"/>
      <c r="F42" s="1542"/>
      <c r="G42" s="1545"/>
      <c r="H42" s="1544"/>
      <c r="I42" s="1702"/>
      <c r="J42" s="1290" t="s">
        <v>2884</v>
      </c>
      <c r="K42" s="1287" t="s">
        <v>201</v>
      </c>
      <c r="L42" s="1288" t="s">
        <v>2069</v>
      </c>
      <c r="M42" s="777" t="str">
        <f>VLOOKUP(L42,CódigosRetorno!$A$1:$B$1751,2,FALSE)</f>
        <v>Debe consignar solo un tag cac:AccountingSupplierParty/cbc:AdditionalAccountID</v>
      </c>
      <c r="N42" s="774" t="s">
        <v>475</v>
      </c>
      <c r="O42" s="776" t="s">
        <v>185</v>
      </c>
      <c r="P42" s="1439"/>
    </row>
    <row r="43" spans="1:16" s="784" customFormat="1" ht="24" x14ac:dyDescent="0.25">
      <c r="A43" s="1436"/>
      <c r="B43" s="1542"/>
      <c r="C43" s="1543"/>
      <c r="D43" s="1545"/>
      <c r="E43" s="1545" t="s">
        <v>9</v>
      </c>
      <c r="F43" s="1542"/>
      <c r="G43" s="783" t="s">
        <v>4435</v>
      </c>
      <c r="H43" s="766" t="s">
        <v>4436</v>
      </c>
      <c r="I43" s="774" t="s">
        <v>4420</v>
      </c>
      <c r="J43" s="777" t="s">
        <v>4952</v>
      </c>
      <c r="K43" s="774" t="s">
        <v>1175</v>
      </c>
      <c r="L43" s="781" t="s">
        <v>4939</v>
      </c>
      <c r="M43" s="777" t="str">
        <f>VLOOKUP(L43,CódigosRetorno!$A$1:$B$1751,2,FALSE)</f>
        <v>El dato ingresado como atributo @schemeName es incorrecto.</v>
      </c>
      <c r="N43" s="774" t="s">
        <v>475</v>
      </c>
      <c r="O43" s="783" t="s">
        <v>185</v>
      </c>
      <c r="P43" s="1439"/>
    </row>
    <row r="44" spans="1:16" s="784" customFormat="1" ht="24" x14ac:dyDescent="0.25">
      <c r="A44" s="1436"/>
      <c r="B44" s="1542"/>
      <c r="C44" s="1543"/>
      <c r="D44" s="1545"/>
      <c r="E44" s="1545"/>
      <c r="F44" s="1542"/>
      <c r="G44" s="783" t="s">
        <v>4418</v>
      </c>
      <c r="H44" s="766" t="s">
        <v>4437</v>
      </c>
      <c r="I44" s="774" t="s">
        <v>4420</v>
      </c>
      <c r="J44" s="777" t="s">
        <v>4931</v>
      </c>
      <c r="K44" s="774" t="s">
        <v>1175</v>
      </c>
      <c r="L44" s="781" t="s">
        <v>4940</v>
      </c>
      <c r="M44" s="777" t="str">
        <f>VLOOKUP(L44,CódigosRetorno!$A$1:$B$1751,2,FALSE)</f>
        <v>El dato ingresado como atributo @schemeAgencyName es incorrecto.</v>
      </c>
      <c r="N44" s="774" t="s">
        <v>475</v>
      </c>
      <c r="O44" s="783" t="s">
        <v>185</v>
      </c>
      <c r="P44" s="1439"/>
    </row>
    <row r="45" spans="1:16" s="784" customFormat="1" ht="48" x14ac:dyDescent="0.25">
      <c r="A45" s="1436"/>
      <c r="B45" s="1542"/>
      <c r="C45" s="1543"/>
      <c r="D45" s="1545"/>
      <c r="E45" s="1545"/>
      <c r="F45" s="1542"/>
      <c r="G45" s="783" t="s">
        <v>4438</v>
      </c>
      <c r="H45" s="766" t="s">
        <v>4439</v>
      </c>
      <c r="I45" s="774" t="s">
        <v>4420</v>
      </c>
      <c r="J45" s="777" t="s">
        <v>4953</v>
      </c>
      <c r="K45" s="781" t="s">
        <v>1175</v>
      </c>
      <c r="L45" s="782" t="s">
        <v>4933</v>
      </c>
      <c r="M45" s="777" t="str">
        <f>VLOOKUP(L45,CódigosRetorno!$A$1:$B$1751,2,FALSE)</f>
        <v>El dato ingresado como atributo @listAgencyName es incorrecto.</v>
      </c>
      <c r="N45" s="774" t="s">
        <v>475</v>
      </c>
      <c r="O45" s="783" t="s">
        <v>185</v>
      </c>
      <c r="P45" s="1439"/>
    </row>
    <row r="46" spans="1:16" s="784" customFormat="1" ht="60" x14ac:dyDescent="0.25">
      <c r="A46" s="1436"/>
      <c r="B46" s="776">
        <f>B35+1</f>
        <v>12</v>
      </c>
      <c r="C46" s="1093" t="s">
        <v>8</v>
      </c>
      <c r="D46" s="774" t="s">
        <v>3</v>
      </c>
      <c r="E46" s="774" t="s">
        <v>9</v>
      </c>
      <c r="F46" s="776" t="s">
        <v>4440</v>
      </c>
      <c r="G46" s="774"/>
      <c r="H46" s="777" t="s">
        <v>35</v>
      </c>
      <c r="I46" s="776">
        <v>1</v>
      </c>
      <c r="J46" s="777" t="s">
        <v>5486</v>
      </c>
      <c r="K46" s="781" t="s">
        <v>1175</v>
      </c>
      <c r="L46" s="782" t="s">
        <v>1296</v>
      </c>
      <c r="M46" s="777" t="str">
        <f>VLOOKUP(L46,CódigosRetorno!$A$1:$B$1751,2,FALSE)</f>
        <v>El nombre comercial del emisor no cumple con el formato establecido</v>
      </c>
      <c r="N46" s="774" t="s">
        <v>475</v>
      </c>
      <c r="O46" s="776" t="s">
        <v>185</v>
      </c>
      <c r="P46" s="1439"/>
    </row>
    <row r="47" spans="1:16" s="784" customFormat="1" ht="48" x14ac:dyDescent="0.25">
      <c r="A47" s="1436"/>
      <c r="B47" s="1542">
        <f>B46+1</f>
        <v>13</v>
      </c>
      <c r="C47" s="1543" t="s">
        <v>54</v>
      </c>
      <c r="D47" s="1545" t="s">
        <v>3</v>
      </c>
      <c r="E47" s="1545" t="s">
        <v>4</v>
      </c>
      <c r="F47" s="1542" t="s">
        <v>4440</v>
      </c>
      <c r="G47" s="1545"/>
      <c r="H47" s="1543" t="s">
        <v>34</v>
      </c>
      <c r="I47" s="1542">
        <v>1</v>
      </c>
      <c r="J47" s="777" t="s">
        <v>3411</v>
      </c>
      <c r="K47" s="781" t="s">
        <v>201</v>
      </c>
      <c r="L47" s="782" t="s">
        <v>2495</v>
      </c>
      <c r="M47" s="777" t="str">
        <f>VLOOKUP(L47,CódigosRetorno!$A$1:$B$1751,2,FALSE)</f>
        <v>El XML no contiene el tag o no existe informacion de RegistrationName del emisor del documento</v>
      </c>
      <c r="N47" s="774" t="s">
        <v>475</v>
      </c>
      <c r="O47" s="776" t="s">
        <v>185</v>
      </c>
      <c r="P47" s="1439"/>
    </row>
    <row r="48" spans="1:16" s="784" customFormat="1" ht="36" x14ac:dyDescent="0.25">
      <c r="A48" s="1436"/>
      <c r="B48" s="1542"/>
      <c r="C48" s="1543"/>
      <c r="D48" s="1545"/>
      <c r="E48" s="1545"/>
      <c r="F48" s="1542"/>
      <c r="G48" s="1545"/>
      <c r="H48" s="1543"/>
      <c r="I48" s="1542"/>
      <c r="J48" s="777" t="s">
        <v>4442</v>
      </c>
      <c r="K48" s="781" t="s">
        <v>201</v>
      </c>
      <c r="L48" s="782" t="s">
        <v>2494</v>
      </c>
      <c r="M48" s="777" t="str">
        <f>VLOOKUP(L48,CódigosRetorno!$A$1:$B$1751,2,FALSE)</f>
        <v>RegistrationName - El nombre o razon social del emisor no cumple con el estandar</v>
      </c>
      <c r="N48" s="774" t="s">
        <v>475</v>
      </c>
      <c r="O48" s="776" t="s">
        <v>185</v>
      </c>
      <c r="P48" s="1439"/>
    </row>
    <row r="49" spans="1:16" s="784" customFormat="1" ht="48" x14ac:dyDescent="0.25">
      <c r="A49" s="1436"/>
      <c r="B49" s="1542">
        <f>B47+1</f>
        <v>14</v>
      </c>
      <c r="C49" s="1686" t="s">
        <v>4443</v>
      </c>
      <c r="D49" s="1545" t="s">
        <v>3</v>
      </c>
      <c r="E49" s="1545" t="s">
        <v>9</v>
      </c>
      <c r="F49" s="776" t="s">
        <v>4444</v>
      </c>
      <c r="G49" s="774"/>
      <c r="H49" s="777" t="s">
        <v>4445</v>
      </c>
      <c r="I49" s="776">
        <v>1</v>
      </c>
      <c r="J49" s="777" t="s">
        <v>4446</v>
      </c>
      <c r="K49" s="774" t="s">
        <v>1175</v>
      </c>
      <c r="L49" s="781" t="s">
        <v>1294</v>
      </c>
      <c r="M49" s="777" t="str">
        <f>VLOOKUP(L49,CódigosRetorno!$A$1:$B$1751,2,FALSE)</f>
        <v>La dirección completa y detallada del domicilio fiscal del emisor no cumple con el formato establecido</v>
      </c>
      <c r="N49" s="774" t="s">
        <v>475</v>
      </c>
      <c r="O49" s="776" t="s">
        <v>185</v>
      </c>
      <c r="P49" s="1439"/>
    </row>
    <row r="50" spans="1:16" s="784" customFormat="1" ht="48" x14ac:dyDescent="0.25">
      <c r="A50" s="1436"/>
      <c r="B50" s="1542"/>
      <c r="C50" s="1686"/>
      <c r="D50" s="1545"/>
      <c r="E50" s="1545"/>
      <c r="F50" s="776" t="s">
        <v>50</v>
      </c>
      <c r="G50" s="774"/>
      <c r="H50" s="777" t="s">
        <v>4447</v>
      </c>
      <c r="I50" s="776" t="s">
        <v>4420</v>
      </c>
      <c r="J50" s="777" t="s">
        <v>4448</v>
      </c>
      <c r="K50" s="774" t="s">
        <v>1175</v>
      </c>
      <c r="L50" s="781" t="s">
        <v>1293</v>
      </c>
      <c r="M50" s="777" t="str">
        <f>VLOOKUP(L50,CódigosRetorno!$A$1:$B$1751,2,FALSE)</f>
        <v>La urbanización del domicilio fiscal del emisor no cumple con el formato establecido</v>
      </c>
      <c r="N50" s="774" t="s">
        <v>475</v>
      </c>
      <c r="O50" s="776" t="s">
        <v>185</v>
      </c>
      <c r="P50" s="1439"/>
    </row>
    <row r="51" spans="1:16" s="784" customFormat="1" ht="48" x14ac:dyDescent="0.25">
      <c r="A51" s="1436"/>
      <c r="B51" s="1542"/>
      <c r="C51" s="1686"/>
      <c r="D51" s="1545"/>
      <c r="E51" s="1545"/>
      <c r="F51" s="776" t="s">
        <v>18</v>
      </c>
      <c r="G51" s="774"/>
      <c r="H51" s="777" t="s">
        <v>4449</v>
      </c>
      <c r="I51" s="776" t="s">
        <v>4420</v>
      </c>
      <c r="J51" s="777" t="s">
        <v>4450</v>
      </c>
      <c r="K51" s="774" t="s">
        <v>1175</v>
      </c>
      <c r="L51" s="781" t="s">
        <v>1292</v>
      </c>
      <c r="M51" s="777" t="str">
        <f>VLOOKUP(L51,CódigosRetorno!$A$1:$B$1751,2,FALSE)</f>
        <v>La provincia del domicilio fiscal del emisor no cumple con el formato establecido</v>
      </c>
      <c r="N51" s="774" t="s">
        <v>475</v>
      </c>
      <c r="O51" s="776" t="s">
        <v>185</v>
      </c>
      <c r="P51" s="1439"/>
    </row>
    <row r="52" spans="1:16" s="784" customFormat="1" ht="36" x14ac:dyDescent="0.25">
      <c r="A52" s="1436"/>
      <c r="B52" s="1542"/>
      <c r="C52" s="1686"/>
      <c r="D52" s="1545"/>
      <c r="E52" s="1545"/>
      <c r="F52" s="776" t="s">
        <v>49</v>
      </c>
      <c r="G52" s="774" t="s">
        <v>2630</v>
      </c>
      <c r="H52" s="777" t="s">
        <v>4451</v>
      </c>
      <c r="I52" s="776">
        <v>1</v>
      </c>
      <c r="J52" s="777" t="s">
        <v>3423</v>
      </c>
      <c r="K52" s="774" t="s">
        <v>1175</v>
      </c>
      <c r="L52" s="781" t="s">
        <v>1295</v>
      </c>
      <c r="M52" s="777" t="str">
        <f>VLOOKUP(L52,CódigosRetorno!$A$1:$B$1751,2,FALSE)</f>
        <v>El codigo de ubigeo del domicilio fiscal del emisor no es válido</v>
      </c>
      <c r="N52" s="774" t="s">
        <v>475</v>
      </c>
      <c r="O52" s="776" t="s">
        <v>5671</v>
      </c>
      <c r="P52" s="1439"/>
    </row>
    <row r="53" spans="1:16" s="784" customFormat="1" ht="24" x14ac:dyDescent="0.25">
      <c r="A53" s="1436"/>
      <c r="B53" s="1542"/>
      <c r="C53" s="1686"/>
      <c r="D53" s="1545"/>
      <c r="E53" s="1545"/>
      <c r="F53" s="1702" t="s">
        <v>185</v>
      </c>
      <c r="G53" s="776" t="s">
        <v>4452</v>
      </c>
      <c r="H53" s="767" t="s">
        <v>4437</v>
      </c>
      <c r="I53" s="776" t="s">
        <v>4420</v>
      </c>
      <c r="J53" s="777" t="s">
        <v>4960</v>
      </c>
      <c r="K53" s="774" t="s">
        <v>1175</v>
      </c>
      <c r="L53" s="781" t="s">
        <v>4940</v>
      </c>
      <c r="M53" s="777" t="str">
        <f>VLOOKUP(L53,CódigosRetorno!$A$1:$B$1751,2,FALSE)</f>
        <v>El dato ingresado como atributo @schemeAgencyName es incorrecto.</v>
      </c>
      <c r="N53" s="774" t="s">
        <v>475</v>
      </c>
      <c r="O53" s="776" t="s">
        <v>185</v>
      </c>
      <c r="P53" s="1439"/>
    </row>
    <row r="54" spans="1:16" s="784" customFormat="1" ht="24" x14ac:dyDescent="0.25">
      <c r="A54" s="1436"/>
      <c r="B54" s="1542"/>
      <c r="C54" s="1686"/>
      <c r="D54" s="1545"/>
      <c r="E54" s="1545"/>
      <c r="F54" s="1542"/>
      <c r="G54" s="776" t="s">
        <v>4453</v>
      </c>
      <c r="H54" s="767" t="s">
        <v>4436</v>
      </c>
      <c r="I54" s="776" t="s">
        <v>4420</v>
      </c>
      <c r="J54" s="777" t="s">
        <v>4961</v>
      </c>
      <c r="K54" s="774" t="s">
        <v>1175</v>
      </c>
      <c r="L54" s="781" t="s">
        <v>4939</v>
      </c>
      <c r="M54" s="777" t="str">
        <f>VLOOKUP(L54,CódigosRetorno!$A$1:$B$1751,2,FALSE)</f>
        <v>El dato ingresado como atributo @schemeName es incorrecto.</v>
      </c>
      <c r="N54" s="774" t="s">
        <v>475</v>
      </c>
      <c r="O54" s="783" t="s">
        <v>185</v>
      </c>
      <c r="P54" s="1439"/>
    </row>
    <row r="55" spans="1:16" s="784" customFormat="1" ht="48" x14ac:dyDescent="0.25">
      <c r="A55" s="1436"/>
      <c r="B55" s="1542"/>
      <c r="C55" s="1686"/>
      <c r="D55" s="1545"/>
      <c r="E55" s="1545"/>
      <c r="F55" s="776" t="s">
        <v>18</v>
      </c>
      <c r="G55" s="774"/>
      <c r="H55" s="777" t="s">
        <v>4454</v>
      </c>
      <c r="I55" s="776" t="s">
        <v>4420</v>
      </c>
      <c r="J55" s="777" t="s">
        <v>4450</v>
      </c>
      <c r="K55" s="774" t="s">
        <v>1175</v>
      </c>
      <c r="L55" s="781" t="s">
        <v>1291</v>
      </c>
      <c r="M55" s="777" t="str">
        <f>VLOOKUP(L55,CódigosRetorno!$A$1:$B$1751,2,FALSE)</f>
        <v>El departamento del domicilio fiscal del emisor no cumple con el formato establecido</v>
      </c>
      <c r="N55" s="774" t="s">
        <v>475</v>
      </c>
      <c r="O55" s="776" t="s">
        <v>185</v>
      </c>
      <c r="P55" s="1439"/>
    </row>
    <row r="56" spans="1:16" s="784" customFormat="1" ht="48" x14ac:dyDescent="0.25">
      <c r="A56" s="1436"/>
      <c r="B56" s="1542"/>
      <c r="C56" s="1686"/>
      <c r="D56" s="1545"/>
      <c r="E56" s="1545"/>
      <c r="F56" s="776" t="s">
        <v>18</v>
      </c>
      <c r="G56" s="774"/>
      <c r="H56" s="777" t="s">
        <v>4455</v>
      </c>
      <c r="I56" s="776" t="s">
        <v>4420</v>
      </c>
      <c r="J56" s="777" t="s">
        <v>4450</v>
      </c>
      <c r="K56" s="774" t="s">
        <v>1175</v>
      </c>
      <c r="L56" s="781" t="s">
        <v>1290</v>
      </c>
      <c r="M56" s="777" t="str">
        <f>VLOOKUP(L56,CódigosRetorno!$A$1:$B$1751,2,FALSE)</f>
        <v>El distrito del domicilio fiscal del emisor no cumple con el formato establecido</v>
      </c>
      <c r="N56" s="774" t="s">
        <v>475</v>
      </c>
      <c r="O56" s="776" t="s">
        <v>185</v>
      </c>
      <c r="P56" s="1439"/>
    </row>
    <row r="57" spans="1:16" s="784" customFormat="1" ht="48" x14ac:dyDescent="0.25">
      <c r="A57" s="1436"/>
      <c r="B57" s="1542"/>
      <c r="C57" s="1686"/>
      <c r="D57" s="1545"/>
      <c r="E57" s="1545"/>
      <c r="F57" s="776" t="s">
        <v>10</v>
      </c>
      <c r="G57" s="774" t="s">
        <v>2629</v>
      </c>
      <c r="H57" s="777" t="s">
        <v>4456</v>
      </c>
      <c r="I57" s="776">
        <v>1</v>
      </c>
      <c r="J57" s="777" t="s">
        <v>3439</v>
      </c>
      <c r="K57" s="774" t="s">
        <v>1175</v>
      </c>
      <c r="L57" s="781" t="s">
        <v>1389</v>
      </c>
      <c r="M57" s="777" t="str">
        <f>VLOOKUP(L57,CódigosRetorno!$A$1:$B$1751,2,FALSE)</f>
        <v>El codigo de pais debe ser PE</v>
      </c>
      <c r="N57" s="774" t="s">
        <v>475</v>
      </c>
      <c r="O57" s="776" t="s">
        <v>185</v>
      </c>
      <c r="P57" s="1439"/>
    </row>
    <row r="58" spans="1:16" s="784" customFormat="1" ht="24" x14ac:dyDescent="0.25">
      <c r="A58" s="1436"/>
      <c r="B58" s="1542"/>
      <c r="C58" s="1686"/>
      <c r="D58" s="1545"/>
      <c r="E58" s="1545"/>
      <c r="F58" s="1542"/>
      <c r="G58" s="783" t="s">
        <v>4457</v>
      </c>
      <c r="H58" s="777" t="s">
        <v>4428</v>
      </c>
      <c r="I58" s="776" t="s">
        <v>4420</v>
      </c>
      <c r="J58" s="777" t="s">
        <v>4962</v>
      </c>
      <c r="K58" s="774" t="s">
        <v>1175</v>
      </c>
      <c r="L58" s="781" t="s">
        <v>4938</v>
      </c>
      <c r="M58" s="777" t="str">
        <f>VLOOKUP(L58,CódigosRetorno!$A$1:$B$1751,2,FALSE)</f>
        <v>El dato ingresado como atributo @listID es incorrecto.</v>
      </c>
      <c r="N58" s="774" t="s">
        <v>475</v>
      </c>
      <c r="O58" s="776" t="s">
        <v>185</v>
      </c>
      <c r="P58" s="1439"/>
    </row>
    <row r="59" spans="1:16" s="784" customFormat="1" ht="60" x14ac:dyDescent="0.25">
      <c r="A59" s="1436"/>
      <c r="B59" s="1542"/>
      <c r="C59" s="1686"/>
      <c r="D59" s="1545"/>
      <c r="E59" s="1545"/>
      <c r="F59" s="1542"/>
      <c r="G59" s="783" t="s">
        <v>4458</v>
      </c>
      <c r="H59" s="777" t="s">
        <v>4419</v>
      </c>
      <c r="I59" s="776" t="s">
        <v>4420</v>
      </c>
      <c r="J59" s="777" t="s">
        <v>4954</v>
      </c>
      <c r="K59" s="774" t="s">
        <v>1175</v>
      </c>
      <c r="L59" s="781" t="s">
        <v>4933</v>
      </c>
      <c r="M59" s="777" t="str">
        <f>VLOOKUP(L59,CódigosRetorno!$A$1:$B$1751,2,FALSE)</f>
        <v>El dato ingresado como atributo @listAgencyName es incorrecto.</v>
      </c>
      <c r="N59" s="774" t="s">
        <v>475</v>
      </c>
      <c r="O59" s="783" t="s">
        <v>185</v>
      </c>
      <c r="P59" s="1439"/>
    </row>
    <row r="60" spans="1:16" s="784" customFormat="1" ht="24" x14ac:dyDescent="0.25">
      <c r="A60" s="1436"/>
      <c r="B60" s="1542"/>
      <c r="C60" s="1686"/>
      <c r="D60" s="1545"/>
      <c r="E60" s="1545"/>
      <c r="F60" s="1542"/>
      <c r="G60" s="776" t="s">
        <v>4459</v>
      </c>
      <c r="H60" s="777" t="s">
        <v>4422</v>
      </c>
      <c r="I60" s="776" t="s">
        <v>4420</v>
      </c>
      <c r="J60" s="777" t="s">
        <v>4963</v>
      </c>
      <c r="K60" s="781" t="s">
        <v>1175</v>
      </c>
      <c r="L60" s="782" t="s">
        <v>4934</v>
      </c>
      <c r="M60" s="777" t="str">
        <f>VLOOKUP(L60,CódigosRetorno!$A$1:$B$1751,2,FALSE)</f>
        <v>El dato ingresado como atributo @listName es incorrecto.</v>
      </c>
      <c r="N60" s="774" t="s">
        <v>475</v>
      </c>
      <c r="O60" s="783" t="s">
        <v>185</v>
      </c>
      <c r="P60" s="1439"/>
    </row>
    <row r="61" spans="1:16" s="784" customFormat="1" x14ac:dyDescent="0.25">
      <c r="A61" s="1436"/>
      <c r="B61" s="1708" t="s">
        <v>155</v>
      </c>
      <c r="C61" s="1708"/>
      <c r="D61" s="799"/>
      <c r="E61" s="795"/>
      <c r="F61" s="795"/>
      <c r="G61" s="795"/>
      <c r="H61" s="795"/>
      <c r="I61" s="799"/>
      <c r="J61" s="795"/>
      <c r="K61" s="795"/>
      <c r="L61" s="795" t="s">
        <v>185</v>
      </c>
      <c r="M61" s="788" t="s">
        <v>185</v>
      </c>
      <c r="N61" s="795"/>
      <c r="O61" s="795"/>
      <c r="P61" s="1439"/>
    </row>
    <row r="62" spans="1:16" s="784" customFormat="1" ht="48" x14ac:dyDescent="0.25">
      <c r="A62" s="1436"/>
      <c r="B62" s="1542">
        <f>B49+1</f>
        <v>15</v>
      </c>
      <c r="C62" s="1543" t="s">
        <v>4460</v>
      </c>
      <c r="D62" s="1545" t="s">
        <v>3</v>
      </c>
      <c r="E62" s="1545" t="s">
        <v>4</v>
      </c>
      <c r="F62" s="1542" t="s">
        <v>12</v>
      </c>
      <c r="G62" s="1545"/>
      <c r="H62" s="1543" t="s">
        <v>4461</v>
      </c>
      <c r="I62" s="1542">
        <v>1</v>
      </c>
      <c r="J62" s="777" t="s">
        <v>4462</v>
      </c>
      <c r="K62" s="781" t="s">
        <v>201</v>
      </c>
      <c r="L62" s="782" t="s">
        <v>760</v>
      </c>
      <c r="M62" s="777" t="str">
        <f>VLOOKUP(L62,CódigosRetorno!$A$1:$B$1751,2,FALSE)</f>
        <v>El XML no contiene el tag o no existe informacion de CustomerAssignedAccountID del receptor del documento</v>
      </c>
      <c r="N62" s="774" t="s">
        <v>475</v>
      </c>
      <c r="O62" s="776" t="s">
        <v>185</v>
      </c>
      <c r="P62" s="1439"/>
    </row>
    <row r="63" spans="1:16" s="784" customFormat="1" ht="36" x14ac:dyDescent="0.25">
      <c r="A63" s="1436"/>
      <c r="B63" s="1542"/>
      <c r="C63" s="1543"/>
      <c r="D63" s="1545"/>
      <c r="E63" s="1545"/>
      <c r="F63" s="1542"/>
      <c r="G63" s="1545"/>
      <c r="H63" s="1543"/>
      <c r="I63" s="1542"/>
      <c r="J63" s="777" t="s">
        <v>3708</v>
      </c>
      <c r="K63" s="781" t="s">
        <v>201</v>
      </c>
      <c r="L63" s="782" t="s">
        <v>761</v>
      </c>
      <c r="M63" s="777" t="str">
        <f>VLOOKUP(L63,CódigosRetorno!$A$1:$B$1751,2,FALSE)</f>
        <v>El numero de documento de identidad del receptor debe ser  RUC</v>
      </c>
      <c r="N63" s="774" t="s">
        <v>475</v>
      </c>
      <c r="O63" s="776" t="s">
        <v>185</v>
      </c>
      <c r="P63" s="1439"/>
    </row>
    <row r="64" spans="1:16" s="784" customFormat="1" ht="36" x14ac:dyDescent="0.25">
      <c r="A64" s="1436"/>
      <c r="B64" s="1542"/>
      <c r="C64" s="1543"/>
      <c r="D64" s="1545"/>
      <c r="E64" s="1545"/>
      <c r="F64" s="1542"/>
      <c r="G64" s="1545"/>
      <c r="H64" s="1543"/>
      <c r="I64" s="1542"/>
      <c r="J64" s="777" t="s">
        <v>3709</v>
      </c>
      <c r="K64" s="781" t="s">
        <v>1175</v>
      </c>
      <c r="L64" s="782" t="s">
        <v>1435</v>
      </c>
      <c r="M64" s="777" t="str">
        <f>VLOOKUP(L64,CódigosRetorno!$A$1:$B$1751,2,FALSE)</f>
        <v>El numero de RUC del receptor no existe.</v>
      </c>
      <c r="N64" s="774" t="s">
        <v>215</v>
      </c>
      <c r="O64" s="776" t="s">
        <v>2626</v>
      </c>
      <c r="P64" s="1439"/>
    </row>
    <row r="65" spans="1:16" s="784" customFormat="1" ht="60" x14ac:dyDescent="0.25">
      <c r="A65" s="1436"/>
      <c r="B65" s="1542"/>
      <c r="C65" s="1543"/>
      <c r="D65" s="1545"/>
      <c r="E65" s="1545"/>
      <c r="F65" s="1542"/>
      <c r="G65" s="1545"/>
      <c r="H65" s="1543"/>
      <c r="I65" s="1542"/>
      <c r="J65" s="777" t="s">
        <v>2887</v>
      </c>
      <c r="K65" s="781" t="s">
        <v>1175</v>
      </c>
      <c r="L65" s="782" t="s">
        <v>1428</v>
      </c>
      <c r="M65" s="777" t="str">
        <f>VLOOKUP(L65,CódigosRetorno!$A$1:$B$1751,2,FALSE)</f>
        <v>El RUC  del receptor no esta activo</v>
      </c>
      <c r="N65" s="774" t="s">
        <v>215</v>
      </c>
      <c r="O65" s="776" t="s">
        <v>2626</v>
      </c>
      <c r="P65" s="1439"/>
    </row>
    <row r="66" spans="1:16" s="784" customFormat="1" ht="60" x14ac:dyDescent="0.25">
      <c r="A66" s="1436"/>
      <c r="B66" s="1542"/>
      <c r="C66" s="1543"/>
      <c r="D66" s="1545"/>
      <c r="E66" s="1545"/>
      <c r="F66" s="1542"/>
      <c r="G66" s="1545"/>
      <c r="H66" s="1543"/>
      <c r="I66" s="1542"/>
      <c r="J66" s="777" t="s">
        <v>2888</v>
      </c>
      <c r="K66" s="781" t="s">
        <v>1175</v>
      </c>
      <c r="L66" s="782" t="s">
        <v>1426</v>
      </c>
      <c r="M66" s="777" t="str">
        <f>VLOOKUP(L66,CódigosRetorno!$A$1:$B$1751,2,FALSE)</f>
        <v>El RUC del receptor no esta habido</v>
      </c>
      <c r="N66" s="774" t="s">
        <v>215</v>
      </c>
      <c r="O66" s="776" t="s">
        <v>2626</v>
      </c>
      <c r="P66" s="1439"/>
    </row>
    <row r="67" spans="1:16" s="784" customFormat="1" ht="36" x14ac:dyDescent="0.25">
      <c r="A67" s="1436"/>
      <c r="B67" s="1542"/>
      <c r="C67" s="1543"/>
      <c r="D67" s="1545"/>
      <c r="E67" s="1545"/>
      <c r="F67" s="1542"/>
      <c r="G67" s="1545"/>
      <c r="H67" s="1543"/>
      <c r="I67" s="1542"/>
      <c r="J67" s="777" t="s">
        <v>3398</v>
      </c>
      <c r="K67" s="776" t="s">
        <v>1175</v>
      </c>
      <c r="L67" s="781" t="s">
        <v>3397</v>
      </c>
      <c r="M67" s="777" t="str">
        <f>VLOOKUP(L67,CódigosRetorno!$A$1:$B$1751,2,FALSE)</f>
        <v>El DNI debe tener 8 caracteres numéricos</v>
      </c>
      <c r="N67" s="774" t="s">
        <v>475</v>
      </c>
      <c r="O67" s="776" t="s">
        <v>185</v>
      </c>
      <c r="P67" s="1439"/>
    </row>
    <row r="68" spans="1:16" s="784" customFormat="1" ht="84" x14ac:dyDescent="0.25">
      <c r="A68" s="1436"/>
      <c r="B68" s="1542"/>
      <c r="C68" s="1543"/>
      <c r="D68" s="1545"/>
      <c r="E68" s="1545"/>
      <c r="F68" s="1542"/>
      <c r="G68" s="1545"/>
      <c r="H68" s="1543"/>
      <c r="I68" s="1542"/>
      <c r="J68" s="777" t="s">
        <v>3550</v>
      </c>
      <c r="K68" s="776" t="s">
        <v>1175</v>
      </c>
      <c r="L68" s="781" t="s">
        <v>3399</v>
      </c>
      <c r="M68" s="777" t="str">
        <f>VLOOKUP(L68,CódigosRetorno!$A$1:$B$1751,2,FALSE)</f>
        <v>El dato ingresado como numero de documento de identidad del receptor no cumple con el formato establecido</v>
      </c>
      <c r="N68" s="774" t="s">
        <v>475</v>
      </c>
      <c r="O68" s="776" t="s">
        <v>185</v>
      </c>
      <c r="P68" s="1439"/>
    </row>
    <row r="69" spans="1:16" s="784" customFormat="1" ht="48" x14ac:dyDescent="0.25">
      <c r="A69" s="1436"/>
      <c r="B69" s="1542"/>
      <c r="C69" s="1543"/>
      <c r="D69" s="1545"/>
      <c r="E69" s="1545"/>
      <c r="F69" s="1542" t="s">
        <v>47</v>
      </c>
      <c r="G69" s="1545" t="s">
        <v>2640</v>
      </c>
      <c r="H69" s="1544" t="s">
        <v>4463</v>
      </c>
      <c r="I69" s="1702">
        <v>1</v>
      </c>
      <c r="J69" s="777" t="s">
        <v>3411</v>
      </c>
      <c r="K69" s="781" t="s">
        <v>201</v>
      </c>
      <c r="L69" s="782" t="s">
        <v>763</v>
      </c>
      <c r="M69" s="777" t="str">
        <f>VLOOKUP(L69,CódigosRetorno!$A$1:$B$1751,2,FALSE)</f>
        <v>El XML no contiene el tag o no existe informacion de AdditionalAccountID del receptor del documento</v>
      </c>
      <c r="N69" s="774" t="s">
        <v>475</v>
      </c>
      <c r="O69" s="776" t="s">
        <v>185</v>
      </c>
      <c r="P69" s="1439"/>
    </row>
    <row r="70" spans="1:16" s="784" customFormat="1" ht="48" x14ac:dyDescent="0.25">
      <c r="A70" s="1436"/>
      <c r="B70" s="1542"/>
      <c r="C70" s="1543"/>
      <c r="D70" s="1545"/>
      <c r="E70" s="1545"/>
      <c r="F70" s="1542"/>
      <c r="G70" s="1545"/>
      <c r="H70" s="1728"/>
      <c r="I70" s="1702"/>
      <c r="J70" s="777" t="s">
        <v>3710</v>
      </c>
      <c r="K70" s="781" t="s">
        <v>201</v>
      </c>
      <c r="L70" s="782" t="s">
        <v>764</v>
      </c>
      <c r="M70" s="777" t="str">
        <f>VLOOKUP(L70,CódigosRetorno!$A$1:$B$1751,2,FALSE)</f>
        <v>El dato ingresado  en el tipo de documento de identidad del receptor no cumple con el estandar o no esta permitido.</v>
      </c>
      <c r="N70" s="774" t="s">
        <v>475</v>
      </c>
      <c r="O70" s="776" t="s">
        <v>5683</v>
      </c>
      <c r="P70" s="1439"/>
    </row>
    <row r="71" spans="1:16" s="784" customFormat="1" ht="36" x14ac:dyDescent="0.25">
      <c r="A71" s="1436"/>
      <c r="B71" s="1542"/>
      <c r="C71" s="1543"/>
      <c r="D71" s="1545"/>
      <c r="E71" s="1545"/>
      <c r="F71" s="1542"/>
      <c r="G71" s="1545"/>
      <c r="H71" s="1728"/>
      <c r="I71" s="1702"/>
      <c r="J71" s="777" t="s">
        <v>2884</v>
      </c>
      <c r="K71" s="781" t="s">
        <v>201</v>
      </c>
      <c r="L71" s="782" t="s">
        <v>762</v>
      </c>
      <c r="M71" s="777" t="str">
        <f>VLOOKUP(L71,CódigosRetorno!$A$1:$B$1751,2,FALSE)</f>
        <v>Debe consignar solo un tag cac:AccountingCustomerParty/cbc:AdditionalAccountID</v>
      </c>
      <c r="N71" s="774" t="s">
        <v>475</v>
      </c>
      <c r="O71" s="776" t="s">
        <v>185</v>
      </c>
      <c r="P71" s="1439"/>
    </row>
    <row r="72" spans="1:16" s="784" customFormat="1" ht="24" x14ac:dyDescent="0.25">
      <c r="A72" s="1436"/>
      <c r="B72" s="1542"/>
      <c r="C72" s="1543"/>
      <c r="D72" s="1545"/>
      <c r="E72" s="1545" t="s">
        <v>9</v>
      </c>
      <c r="F72" s="1542"/>
      <c r="G72" s="783" t="s">
        <v>4435</v>
      </c>
      <c r="H72" s="766" t="s">
        <v>4436</v>
      </c>
      <c r="I72" s="774" t="s">
        <v>4420</v>
      </c>
      <c r="J72" s="777" t="s">
        <v>4952</v>
      </c>
      <c r="K72" s="774" t="s">
        <v>1175</v>
      </c>
      <c r="L72" s="781" t="s">
        <v>4939</v>
      </c>
      <c r="M72" s="777" t="str">
        <f>VLOOKUP(L72,CódigosRetorno!$A$1:$B$1751,2,FALSE)</f>
        <v>El dato ingresado como atributo @schemeName es incorrecto.</v>
      </c>
      <c r="N72" s="774" t="s">
        <v>475</v>
      </c>
      <c r="O72" s="783" t="s">
        <v>185</v>
      </c>
      <c r="P72" s="1439"/>
    </row>
    <row r="73" spans="1:16" s="784" customFormat="1" ht="24" x14ac:dyDescent="0.25">
      <c r="A73" s="1436"/>
      <c r="B73" s="1542"/>
      <c r="C73" s="1543"/>
      <c r="D73" s="1545"/>
      <c r="E73" s="1545"/>
      <c r="F73" s="1542"/>
      <c r="G73" s="783" t="s">
        <v>4418</v>
      </c>
      <c r="H73" s="766" t="s">
        <v>4437</v>
      </c>
      <c r="I73" s="774" t="s">
        <v>4420</v>
      </c>
      <c r="J73" s="777" t="s">
        <v>4931</v>
      </c>
      <c r="K73" s="774" t="s">
        <v>1175</v>
      </c>
      <c r="L73" s="781" t="s">
        <v>4940</v>
      </c>
      <c r="M73" s="777" t="str">
        <f>VLOOKUP(L73,CódigosRetorno!$A$1:$B$1751,2,FALSE)</f>
        <v>El dato ingresado como atributo @schemeAgencyName es incorrecto.</v>
      </c>
      <c r="N73" s="774" t="s">
        <v>475</v>
      </c>
      <c r="O73" s="783" t="s">
        <v>185</v>
      </c>
      <c r="P73" s="1439"/>
    </row>
    <row r="74" spans="1:16" s="784" customFormat="1" ht="48" x14ac:dyDescent="0.25">
      <c r="A74" s="1436"/>
      <c r="B74" s="1542"/>
      <c r="C74" s="1543"/>
      <c r="D74" s="1545"/>
      <c r="E74" s="1545"/>
      <c r="F74" s="1542"/>
      <c r="G74" s="783" t="s">
        <v>4438</v>
      </c>
      <c r="H74" s="766" t="s">
        <v>4439</v>
      </c>
      <c r="I74" s="774" t="s">
        <v>4420</v>
      </c>
      <c r="J74" s="777" t="s">
        <v>4953</v>
      </c>
      <c r="K74" s="781" t="s">
        <v>1175</v>
      </c>
      <c r="L74" s="782" t="s">
        <v>4941</v>
      </c>
      <c r="M74" s="777" t="str">
        <f>VLOOKUP(L74,CódigosRetorno!$A$1:$B$1751,2,FALSE)</f>
        <v>El dato ingresado como atributo @schemeURI es incorrecto.</v>
      </c>
      <c r="N74" s="774" t="s">
        <v>475</v>
      </c>
      <c r="O74" s="783" t="s">
        <v>185</v>
      </c>
      <c r="P74" s="1439"/>
    </row>
    <row r="75" spans="1:16" s="784" customFormat="1" ht="48" x14ac:dyDescent="0.25">
      <c r="A75" s="1436"/>
      <c r="B75" s="1542">
        <f>B62+1</f>
        <v>16</v>
      </c>
      <c r="C75" s="1543" t="s">
        <v>55</v>
      </c>
      <c r="D75" s="1545" t="s">
        <v>3</v>
      </c>
      <c r="E75" s="1545" t="s">
        <v>4</v>
      </c>
      <c r="F75" s="1542" t="s">
        <v>4440</v>
      </c>
      <c r="G75" s="1545"/>
      <c r="H75" s="1543" t="s">
        <v>4464</v>
      </c>
      <c r="I75" s="1542">
        <v>1</v>
      </c>
      <c r="J75" s="777" t="s">
        <v>3411</v>
      </c>
      <c r="K75" s="781" t="s">
        <v>201</v>
      </c>
      <c r="L75" s="782" t="s">
        <v>765</v>
      </c>
      <c r="M75" s="777" t="str">
        <f>VLOOKUP(L75,CódigosRetorno!$A$1:$B$1751,2,FALSE)</f>
        <v>El XML no contiene el tag o no existe informacion de RegistrationName del receptor del documento</v>
      </c>
      <c r="N75" s="774" t="s">
        <v>475</v>
      </c>
      <c r="O75" s="776" t="s">
        <v>185</v>
      </c>
      <c r="P75" s="1439"/>
    </row>
    <row r="76" spans="1:16" s="784" customFormat="1" ht="36" x14ac:dyDescent="0.25">
      <c r="A76" s="1436"/>
      <c r="B76" s="1542"/>
      <c r="C76" s="1543"/>
      <c r="D76" s="1545"/>
      <c r="E76" s="1545"/>
      <c r="F76" s="1542"/>
      <c r="G76" s="1545"/>
      <c r="H76" s="1543"/>
      <c r="I76" s="1542"/>
      <c r="J76" s="777" t="s">
        <v>4465</v>
      </c>
      <c r="K76" s="781" t="s">
        <v>201</v>
      </c>
      <c r="L76" s="782" t="s">
        <v>766</v>
      </c>
      <c r="M76" s="777" t="str">
        <f>VLOOKUP(L76,CódigosRetorno!$A$1:$B$1751,2,FALSE)</f>
        <v>RegistrationName -  El dato ingresado no cumple con el estandar</v>
      </c>
      <c r="N76" s="774" t="s">
        <v>475</v>
      </c>
      <c r="O76" s="776" t="s">
        <v>185</v>
      </c>
      <c r="P76" s="1439"/>
    </row>
    <row r="77" spans="1:16" s="784" customFormat="1" ht="36" x14ac:dyDescent="0.25">
      <c r="A77" s="1436"/>
      <c r="B77" s="776">
        <f>+B75+1</f>
        <v>17</v>
      </c>
      <c r="C77" s="1095" t="s">
        <v>3711</v>
      </c>
      <c r="D77" s="779" t="s">
        <v>3</v>
      </c>
      <c r="E77" s="779" t="s">
        <v>9</v>
      </c>
      <c r="F77" s="779" t="s">
        <v>174</v>
      </c>
      <c r="G77" s="780"/>
      <c r="H77" s="780" t="s">
        <v>4466</v>
      </c>
      <c r="I77" s="779">
        <v>1</v>
      </c>
      <c r="J77" s="777" t="s">
        <v>3027</v>
      </c>
      <c r="K77" s="774" t="s">
        <v>1175</v>
      </c>
      <c r="L77" s="781" t="s">
        <v>3712</v>
      </c>
      <c r="M77" s="777" t="str">
        <f>VLOOKUP(L77,CódigosRetorno!$A$1:$B$1751,2,FALSE)</f>
        <v>El código de Ubigeo no existe en el listado.</v>
      </c>
      <c r="N77" s="774" t="s">
        <v>475</v>
      </c>
      <c r="O77" s="776" t="s">
        <v>5671</v>
      </c>
      <c r="P77" s="1439"/>
    </row>
    <row r="78" spans="1:16" s="784" customFormat="1" x14ac:dyDescent="0.25">
      <c r="A78" s="1436"/>
      <c r="B78" s="1708" t="s">
        <v>3714</v>
      </c>
      <c r="C78" s="1708"/>
      <c r="D78" s="799"/>
      <c r="E78" s="795"/>
      <c r="F78" s="795"/>
      <c r="G78" s="795"/>
      <c r="H78" s="795"/>
      <c r="I78" s="799"/>
      <c r="J78" s="795"/>
      <c r="K78" s="795"/>
      <c r="L78" s="795" t="s">
        <v>185</v>
      </c>
      <c r="M78" s="788" t="s">
        <v>185</v>
      </c>
      <c r="N78" s="792" t="s">
        <v>185</v>
      </c>
      <c r="O78" s="794" t="s">
        <v>185</v>
      </c>
      <c r="P78" s="1439"/>
    </row>
    <row r="79" spans="1:16" s="784" customFormat="1" ht="24" x14ac:dyDescent="0.25">
      <c r="A79" s="1436"/>
      <c r="B79" s="1547">
        <f>B77+1</f>
        <v>18</v>
      </c>
      <c r="C79" s="1575" t="s">
        <v>3715</v>
      </c>
      <c r="D79" s="1547" t="s">
        <v>3</v>
      </c>
      <c r="E79" s="1547" t="s">
        <v>4</v>
      </c>
      <c r="F79" s="1547" t="s">
        <v>11</v>
      </c>
      <c r="G79" s="1547" t="s">
        <v>4467</v>
      </c>
      <c r="H79" s="1575" t="s">
        <v>3716</v>
      </c>
      <c r="I79" s="1547">
        <v>1</v>
      </c>
      <c r="J79" s="777" t="s">
        <v>2613</v>
      </c>
      <c r="K79" s="774" t="s">
        <v>201</v>
      </c>
      <c r="L79" s="781" t="s">
        <v>3578</v>
      </c>
      <c r="M79" s="777" t="str">
        <f>VLOOKUP(L79,CódigosRetorno!$A$1:$B$1751,2,FALSE)</f>
        <v>Es obligatorio informar el detalle el tipo de servicio público</v>
      </c>
      <c r="N79" s="774" t="s">
        <v>475</v>
      </c>
      <c r="O79" s="776" t="s">
        <v>185</v>
      </c>
      <c r="P79" s="1439"/>
    </row>
    <row r="80" spans="1:16" s="784" customFormat="1" ht="24" x14ac:dyDescent="0.25">
      <c r="A80" s="1436"/>
      <c r="B80" s="1547"/>
      <c r="C80" s="1575"/>
      <c r="D80" s="1547"/>
      <c r="E80" s="1547"/>
      <c r="F80" s="1547"/>
      <c r="G80" s="1547"/>
      <c r="H80" s="1575"/>
      <c r="I80" s="1547"/>
      <c r="J80" s="777" t="s">
        <v>3717</v>
      </c>
      <c r="K80" s="774" t="s">
        <v>201</v>
      </c>
      <c r="L80" s="781" t="s">
        <v>3580</v>
      </c>
      <c r="M80" s="777" t="str">
        <f>VLOOKUP(L80,CódigosRetorno!$A$1:$B$1751,2,FALSE)</f>
        <v>El valor del Tag no se encuentra en el catálogo</v>
      </c>
      <c r="N80" s="774" t="s">
        <v>475</v>
      </c>
      <c r="O80" s="776" t="s">
        <v>6166</v>
      </c>
      <c r="P80" s="1439"/>
    </row>
    <row r="81" spans="1:16" s="784" customFormat="1" ht="36" x14ac:dyDescent="0.25">
      <c r="A81" s="1436"/>
      <c r="B81" s="1547"/>
      <c r="C81" s="1575"/>
      <c r="D81" s="1547"/>
      <c r="E81" s="1547" t="s">
        <v>9</v>
      </c>
      <c r="F81" s="1547"/>
      <c r="G81" s="776" t="s">
        <v>4468</v>
      </c>
      <c r="H81" s="777" t="s">
        <v>4422</v>
      </c>
      <c r="I81" s="776" t="s">
        <v>4420</v>
      </c>
      <c r="J81" s="777" t="s">
        <v>5065</v>
      </c>
      <c r="K81" s="774" t="s">
        <v>1175</v>
      </c>
      <c r="L81" s="781" t="s">
        <v>4934</v>
      </c>
      <c r="M81" s="777" t="str">
        <f>VLOOKUP(L81,CódigosRetorno!$A$1:$B$1751,2,FALSE)</f>
        <v>El dato ingresado como atributo @listName es incorrecto.</v>
      </c>
      <c r="N81" s="774" t="s">
        <v>475</v>
      </c>
      <c r="O81" s="783" t="s">
        <v>185</v>
      </c>
      <c r="P81" s="1439"/>
    </row>
    <row r="82" spans="1:16" s="784" customFormat="1" ht="24" x14ac:dyDescent="0.25">
      <c r="A82" s="1436"/>
      <c r="B82" s="1547"/>
      <c r="C82" s="1575"/>
      <c r="D82" s="1547"/>
      <c r="E82" s="1547"/>
      <c r="F82" s="1547"/>
      <c r="G82" s="776" t="s">
        <v>4418</v>
      </c>
      <c r="H82" s="777" t="s">
        <v>4419</v>
      </c>
      <c r="I82" s="776" t="s">
        <v>4420</v>
      </c>
      <c r="J82" s="777" t="s">
        <v>4931</v>
      </c>
      <c r="K82" s="774" t="s">
        <v>1175</v>
      </c>
      <c r="L82" s="781" t="s">
        <v>4933</v>
      </c>
      <c r="M82" s="777" t="str">
        <f>VLOOKUP(L82,CódigosRetorno!$A$1:$B$1751,2,FALSE)</f>
        <v>El dato ingresado como atributo @listAgencyName es incorrecto.</v>
      </c>
      <c r="N82" s="774" t="s">
        <v>475</v>
      </c>
      <c r="O82" s="783" t="s">
        <v>185</v>
      </c>
      <c r="P82" s="1439"/>
    </row>
    <row r="83" spans="1:16" s="784" customFormat="1" ht="48" x14ac:dyDescent="0.25">
      <c r="A83" s="1436"/>
      <c r="B83" s="1547"/>
      <c r="C83" s="1575"/>
      <c r="D83" s="1547"/>
      <c r="E83" s="1547"/>
      <c r="F83" s="1547"/>
      <c r="G83" s="783" t="s">
        <v>4469</v>
      </c>
      <c r="H83" s="767" t="s">
        <v>4424</v>
      </c>
      <c r="I83" s="776" t="s">
        <v>4470</v>
      </c>
      <c r="J83" s="777" t="s">
        <v>5066</v>
      </c>
      <c r="K83" s="781" t="s">
        <v>1175</v>
      </c>
      <c r="L83" s="782" t="s">
        <v>4935</v>
      </c>
      <c r="M83" s="777" t="str">
        <f>VLOOKUP(L83,CódigosRetorno!$A$1:$B$1751,2,FALSE)</f>
        <v>El dato ingresado como atributo @listURI es incorrecto.</v>
      </c>
      <c r="N83" s="774" t="s">
        <v>475</v>
      </c>
      <c r="O83" s="783" t="s">
        <v>185</v>
      </c>
      <c r="P83" s="1439"/>
    </row>
    <row r="84" spans="1:16" s="784" customFormat="1" ht="48" x14ac:dyDescent="0.25">
      <c r="A84" s="1436"/>
      <c r="B84" s="1547">
        <f>B79+1</f>
        <v>19</v>
      </c>
      <c r="C84" s="1575" t="s">
        <v>3718</v>
      </c>
      <c r="D84" s="1547" t="s">
        <v>3</v>
      </c>
      <c r="E84" s="1547" t="s">
        <v>4</v>
      </c>
      <c r="F84" s="1547" t="s">
        <v>47</v>
      </c>
      <c r="G84" s="1547" t="s">
        <v>4471</v>
      </c>
      <c r="H84" s="1548" t="s">
        <v>3719</v>
      </c>
      <c r="I84" s="1547">
        <v>1</v>
      </c>
      <c r="J84" s="777" t="s">
        <v>6190</v>
      </c>
      <c r="K84" s="774" t="s">
        <v>201</v>
      </c>
      <c r="L84" s="781" t="s">
        <v>3582</v>
      </c>
      <c r="M84" s="777" t="str">
        <f>VLOOKUP(L84,CódigosRetorno!$A$1:$B$1751,2,FALSE)</f>
        <v>Es obligatorio informar el código de servicios de telecomunicaciones para el tipo servicio público informado</v>
      </c>
      <c r="N84" s="774" t="s">
        <v>475</v>
      </c>
      <c r="O84" s="776" t="s">
        <v>185</v>
      </c>
      <c r="P84" s="1439"/>
    </row>
    <row r="85" spans="1:16" s="784" customFormat="1" ht="24" x14ac:dyDescent="0.25">
      <c r="A85" s="1436"/>
      <c r="B85" s="1547"/>
      <c r="C85" s="1575"/>
      <c r="D85" s="1547"/>
      <c r="E85" s="1547"/>
      <c r="F85" s="1547"/>
      <c r="G85" s="1547"/>
      <c r="H85" s="1548"/>
      <c r="I85" s="1547"/>
      <c r="J85" s="777" t="s">
        <v>3720</v>
      </c>
      <c r="K85" s="774" t="s">
        <v>201</v>
      </c>
      <c r="L85" s="781" t="s">
        <v>3584</v>
      </c>
      <c r="M85" s="777" t="str">
        <f>VLOOKUP(L85,CódigosRetorno!$A$1:$B$1751,2,FALSE)</f>
        <v>Sólo enviar información para el tipos de servicios públicos 5</v>
      </c>
      <c r="N85" s="774" t="s">
        <v>475</v>
      </c>
      <c r="O85" s="776" t="s">
        <v>185</v>
      </c>
      <c r="P85" s="1439"/>
    </row>
    <row r="86" spans="1:16" s="784" customFormat="1" ht="24" x14ac:dyDescent="0.25">
      <c r="A86" s="1436"/>
      <c r="B86" s="1547"/>
      <c r="C86" s="1575"/>
      <c r="D86" s="1547"/>
      <c r="E86" s="1547"/>
      <c r="F86" s="1547"/>
      <c r="G86" s="1547"/>
      <c r="H86" s="1548"/>
      <c r="I86" s="1547"/>
      <c r="J86" s="777" t="s">
        <v>3721</v>
      </c>
      <c r="K86" s="774" t="s">
        <v>201</v>
      </c>
      <c r="L86" s="781" t="s">
        <v>3586</v>
      </c>
      <c r="M86" s="777" t="str">
        <f>VLOOKUP(L86,CódigosRetorno!$A$1:$B$1751,2,FALSE)</f>
        <v>El valor del Tag no se encuentra en el catálogo</v>
      </c>
      <c r="N86" s="774" t="s">
        <v>475</v>
      </c>
      <c r="O86" s="776" t="s">
        <v>6167</v>
      </c>
      <c r="P86" s="1439"/>
    </row>
    <row r="87" spans="1:16" s="784" customFormat="1" ht="60" x14ac:dyDescent="0.25">
      <c r="A87" s="1436"/>
      <c r="B87" s="1547"/>
      <c r="C87" s="1575"/>
      <c r="D87" s="1547"/>
      <c r="E87" s="1547" t="s">
        <v>9</v>
      </c>
      <c r="F87" s="1547"/>
      <c r="G87" s="776" t="s">
        <v>4472</v>
      </c>
      <c r="H87" s="777" t="s">
        <v>4422</v>
      </c>
      <c r="I87" s="776" t="s">
        <v>4420</v>
      </c>
      <c r="J87" s="777" t="s">
        <v>5067</v>
      </c>
      <c r="K87" s="774" t="s">
        <v>1175</v>
      </c>
      <c r="L87" s="781" t="s">
        <v>4934</v>
      </c>
      <c r="M87" s="777" t="str">
        <f>VLOOKUP(L87,CódigosRetorno!$A$1:$B$1751,2,FALSE)</f>
        <v>El dato ingresado como atributo @listName es incorrecto.</v>
      </c>
      <c r="N87" s="774" t="s">
        <v>475</v>
      </c>
      <c r="O87" s="783" t="s">
        <v>185</v>
      </c>
      <c r="P87" s="1439"/>
    </row>
    <row r="88" spans="1:16" s="784" customFormat="1" ht="24" x14ac:dyDescent="0.25">
      <c r="A88" s="1436"/>
      <c r="B88" s="1547"/>
      <c r="C88" s="1575"/>
      <c r="D88" s="1547"/>
      <c r="E88" s="1547"/>
      <c r="F88" s="1547"/>
      <c r="G88" s="776" t="s">
        <v>4418</v>
      </c>
      <c r="H88" s="777" t="s">
        <v>4419</v>
      </c>
      <c r="I88" s="776" t="s">
        <v>4420</v>
      </c>
      <c r="J88" s="777" t="s">
        <v>4931</v>
      </c>
      <c r="K88" s="774" t="s">
        <v>1175</v>
      </c>
      <c r="L88" s="781" t="s">
        <v>4933</v>
      </c>
      <c r="M88" s="777" t="str">
        <f>VLOOKUP(L88,CódigosRetorno!$A$1:$B$1751,2,FALSE)</f>
        <v>El dato ingresado como atributo @listAgencyName es incorrecto.</v>
      </c>
      <c r="N88" s="774" t="s">
        <v>475</v>
      </c>
      <c r="O88" s="783" t="s">
        <v>185</v>
      </c>
      <c r="P88" s="1439"/>
    </row>
    <row r="89" spans="1:16" s="784" customFormat="1" ht="48" x14ac:dyDescent="0.25">
      <c r="A89" s="1436"/>
      <c r="B89" s="1547"/>
      <c r="C89" s="1575"/>
      <c r="D89" s="1547"/>
      <c r="E89" s="1547"/>
      <c r="F89" s="1547"/>
      <c r="G89" s="783" t="s">
        <v>4473</v>
      </c>
      <c r="H89" s="767" t="s">
        <v>4424</v>
      </c>
      <c r="I89" s="776" t="s">
        <v>4420</v>
      </c>
      <c r="J89" s="777" t="s">
        <v>5068</v>
      </c>
      <c r="K89" s="781" t="s">
        <v>1175</v>
      </c>
      <c r="L89" s="782" t="s">
        <v>4935</v>
      </c>
      <c r="M89" s="777" t="str">
        <f>VLOOKUP(L89,CódigosRetorno!$A$1:$B$1751,2,FALSE)</f>
        <v>El dato ingresado como atributo @listURI es incorrecto.</v>
      </c>
      <c r="N89" s="774" t="s">
        <v>475</v>
      </c>
      <c r="O89" s="783" t="s">
        <v>185</v>
      </c>
      <c r="P89" s="1439"/>
    </row>
    <row r="90" spans="1:16" s="784" customFormat="1" ht="36" x14ac:dyDescent="0.25">
      <c r="A90" s="1436"/>
      <c r="B90" s="1547">
        <f>B84+1</f>
        <v>20</v>
      </c>
      <c r="C90" s="1575" t="s">
        <v>3722</v>
      </c>
      <c r="D90" s="1547" t="s">
        <v>3</v>
      </c>
      <c r="E90" s="1547" t="s">
        <v>4</v>
      </c>
      <c r="F90" s="1547" t="s">
        <v>147</v>
      </c>
      <c r="G90" s="1547"/>
      <c r="H90" s="1548" t="s">
        <v>3723</v>
      </c>
      <c r="I90" s="1547">
        <v>1</v>
      </c>
      <c r="J90" s="777" t="s">
        <v>4474</v>
      </c>
      <c r="K90" s="774" t="s">
        <v>201</v>
      </c>
      <c r="L90" s="781" t="s">
        <v>3587</v>
      </c>
      <c r="M90" s="777" t="str">
        <f>VLOOKUP(L90,CódigosRetorno!$A$1:$B$1751,2,FALSE)</f>
        <v>Es obligatorio informar el número del suministro para el tipo servicio público informado</v>
      </c>
      <c r="N90" s="774" t="s">
        <v>475</v>
      </c>
      <c r="O90" s="776" t="s">
        <v>185</v>
      </c>
      <c r="P90" s="1439"/>
    </row>
    <row r="91" spans="1:16" s="784" customFormat="1" ht="36" x14ac:dyDescent="0.25">
      <c r="A91" s="1436"/>
      <c r="B91" s="1547"/>
      <c r="C91" s="1575"/>
      <c r="D91" s="1547"/>
      <c r="E91" s="1547"/>
      <c r="F91" s="1547"/>
      <c r="G91" s="1547"/>
      <c r="H91" s="1548"/>
      <c r="I91" s="1547"/>
      <c r="J91" s="777" t="s">
        <v>4475</v>
      </c>
      <c r="K91" s="774" t="s">
        <v>201</v>
      </c>
      <c r="L91" s="781" t="s">
        <v>3591</v>
      </c>
      <c r="M91" s="777" t="str">
        <f>VLOOKUP(L91,CódigosRetorno!$A$1:$B$1751,2,FALSE)</f>
        <v>El valor del Tag no cumple con el tipo y longitud esperada</v>
      </c>
      <c r="N91" s="774" t="s">
        <v>475</v>
      </c>
      <c r="O91" s="776" t="s">
        <v>185</v>
      </c>
      <c r="P91" s="1439"/>
    </row>
    <row r="92" spans="1:16" s="784" customFormat="1" ht="48" x14ac:dyDescent="0.25">
      <c r="A92" s="1436"/>
      <c r="B92" s="1547">
        <f>B90+1</f>
        <v>21</v>
      </c>
      <c r="C92" s="1575" t="s">
        <v>3726</v>
      </c>
      <c r="D92" s="1547" t="s">
        <v>3</v>
      </c>
      <c r="E92" s="1547" t="s">
        <v>4</v>
      </c>
      <c r="F92" s="1547" t="s">
        <v>3727</v>
      </c>
      <c r="G92" s="1547"/>
      <c r="H92" s="1548" t="s">
        <v>3723</v>
      </c>
      <c r="I92" s="1547">
        <v>1</v>
      </c>
      <c r="J92" s="777" t="s">
        <v>4476</v>
      </c>
      <c r="K92" s="774" t="s">
        <v>201</v>
      </c>
      <c r="L92" s="781" t="s">
        <v>3593</v>
      </c>
      <c r="M92" s="777" t="str">
        <f>VLOOKUP(L92,CódigosRetorno!$A$1:$B$1751,2,FALSE)</f>
        <v>Debe remitir información del número de teléfono para el código de servicios de telecomunicaciones informado</v>
      </c>
      <c r="N92" s="774" t="s">
        <v>475</v>
      </c>
      <c r="O92" s="776" t="s">
        <v>185</v>
      </c>
      <c r="P92" s="1439"/>
    </row>
    <row r="93" spans="1:16" s="784" customFormat="1" ht="48" x14ac:dyDescent="0.25">
      <c r="A93" s="1436"/>
      <c r="B93" s="1547"/>
      <c r="C93" s="1575"/>
      <c r="D93" s="1547"/>
      <c r="E93" s="1547"/>
      <c r="F93" s="1547"/>
      <c r="G93" s="1547"/>
      <c r="H93" s="1548"/>
      <c r="I93" s="1547"/>
      <c r="J93" s="777" t="s">
        <v>4477</v>
      </c>
      <c r="K93" s="774" t="s">
        <v>201</v>
      </c>
      <c r="L93" s="781" t="s">
        <v>3596</v>
      </c>
      <c r="M93" s="777" t="str">
        <f>VLOOKUP(L93,CódigosRetorno!$A$1:$B$1751,2,FALSE)</f>
        <v>El valor del Tag no cumple con el tipo y longitud esperada</v>
      </c>
      <c r="N93" s="774" t="s">
        <v>475</v>
      </c>
      <c r="O93" s="776" t="s">
        <v>185</v>
      </c>
      <c r="P93" s="1439"/>
    </row>
    <row r="94" spans="1:16" s="784" customFormat="1" ht="36" x14ac:dyDescent="0.25">
      <c r="A94" s="1436"/>
      <c r="B94" s="1547">
        <f>B92+1</f>
        <v>22</v>
      </c>
      <c r="C94" s="1575" t="s">
        <v>3728</v>
      </c>
      <c r="D94" s="1547" t="s">
        <v>3</v>
      </c>
      <c r="E94" s="1547" t="s">
        <v>4</v>
      </c>
      <c r="F94" s="1547" t="s">
        <v>198</v>
      </c>
      <c r="G94" s="1547" t="s">
        <v>4478</v>
      </c>
      <c r="H94" s="1548" t="s">
        <v>3730</v>
      </c>
      <c r="I94" s="1547">
        <v>1</v>
      </c>
      <c r="J94" s="777" t="s">
        <v>3724</v>
      </c>
      <c r="K94" s="774" t="s">
        <v>201</v>
      </c>
      <c r="L94" s="781" t="s">
        <v>3597</v>
      </c>
      <c r="M94" s="777" t="str">
        <f>VLOOKUP(L94,CódigosRetorno!$A$1:$B$1751,2,FALSE)</f>
        <v>Es obligatorio informar el código de tarifa contratada para el tipo servicio público informado</v>
      </c>
      <c r="N94" s="774" t="s">
        <v>475</v>
      </c>
      <c r="O94" s="776" t="s">
        <v>185</v>
      </c>
      <c r="P94" s="1439"/>
    </row>
    <row r="95" spans="1:16" s="784" customFormat="1" ht="24" x14ac:dyDescent="0.25">
      <c r="A95" s="1436"/>
      <c r="B95" s="1547"/>
      <c r="C95" s="1575"/>
      <c r="D95" s="1547"/>
      <c r="E95" s="1547"/>
      <c r="F95" s="1547"/>
      <c r="G95" s="1547"/>
      <c r="H95" s="1548"/>
      <c r="I95" s="1547"/>
      <c r="J95" s="777" t="s">
        <v>3725</v>
      </c>
      <c r="K95" s="774" t="s">
        <v>201</v>
      </c>
      <c r="L95" s="781" t="s">
        <v>3599</v>
      </c>
      <c r="M95" s="777" t="str">
        <f>VLOOKUP(L95,CódigosRetorno!$A$1:$B$1751,2,FALSE)</f>
        <v>Sólo enviar información para el tipos de servicios públicos 1 o 2</v>
      </c>
      <c r="N95" s="774" t="s">
        <v>475</v>
      </c>
      <c r="O95" s="776" t="s">
        <v>185</v>
      </c>
      <c r="P95" s="1439"/>
    </row>
    <row r="96" spans="1:16" s="784" customFormat="1" ht="24" x14ac:dyDescent="0.25">
      <c r="A96" s="1436"/>
      <c r="B96" s="1547"/>
      <c r="C96" s="1575"/>
      <c r="D96" s="1547"/>
      <c r="E96" s="1547"/>
      <c r="F96" s="1547"/>
      <c r="G96" s="1547"/>
      <c r="H96" s="1548"/>
      <c r="I96" s="1547"/>
      <c r="J96" s="777" t="s">
        <v>6191</v>
      </c>
      <c r="K96" s="774" t="s">
        <v>201</v>
      </c>
      <c r="L96" s="781" t="s">
        <v>3600</v>
      </c>
      <c r="M96" s="777" t="str">
        <f>VLOOKUP(L96,CódigosRetorno!$A$1:$B$1751,2,FALSE)</f>
        <v>El valor del Tag no se encuentra en el catálogo</v>
      </c>
      <c r="N96" s="774" t="s">
        <v>475</v>
      </c>
      <c r="O96" s="776" t="s">
        <v>6168</v>
      </c>
      <c r="P96" s="1439"/>
    </row>
    <row r="97" spans="1:16" s="784" customFormat="1" ht="36" x14ac:dyDescent="0.25">
      <c r="A97" s="1436"/>
      <c r="B97" s="1547"/>
      <c r="C97" s="1575"/>
      <c r="D97" s="1547"/>
      <c r="E97" s="1547" t="s">
        <v>9</v>
      </c>
      <c r="F97" s="1547"/>
      <c r="G97" s="776" t="s">
        <v>4479</v>
      </c>
      <c r="H97" s="777" t="s">
        <v>4422</v>
      </c>
      <c r="I97" s="776" t="s">
        <v>4420</v>
      </c>
      <c r="J97" s="777" t="s">
        <v>5069</v>
      </c>
      <c r="K97" s="774" t="s">
        <v>1175</v>
      </c>
      <c r="L97" s="781" t="s">
        <v>4934</v>
      </c>
      <c r="M97" s="777" t="str">
        <f>VLOOKUP(L97,CódigosRetorno!$A$1:$B$1751,2,FALSE)</f>
        <v>El dato ingresado como atributo @listName es incorrecto.</v>
      </c>
      <c r="N97" s="774" t="s">
        <v>475</v>
      </c>
      <c r="O97" s="783" t="s">
        <v>185</v>
      </c>
      <c r="P97" s="1439"/>
    </row>
    <row r="98" spans="1:16" s="784" customFormat="1" ht="24" x14ac:dyDescent="0.25">
      <c r="A98" s="1436"/>
      <c r="B98" s="1547"/>
      <c r="C98" s="1575"/>
      <c r="D98" s="1547"/>
      <c r="E98" s="1547"/>
      <c r="F98" s="1547"/>
      <c r="G98" s="776" t="s">
        <v>4418</v>
      </c>
      <c r="H98" s="777" t="s">
        <v>4419</v>
      </c>
      <c r="I98" s="776" t="s">
        <v>4420</v>
      </c>
      <c r="J98" s="777" t="s">
        <v>4931</v>
      </c>
      <c r="K98" s="774" t="s">
        <v>1175</v>
      </c>
      <c r="L98" s="781" t="s">
        <v>4933</v>
      </c>
      <c r="M98" s="777" t="str">
        <f>VLOOKUP(L98,CódigosRetorno!$A$1:$B$1751,2,FALSE)</f>
        <v>El dato ingresado como atributo @listAgencyName es incorrecto.</v>
      </c>
      <c r="N98" s="774" t="s">
        <v>475</v>
      </c>
      <c r="O98" s="783" t="s">
        <v>185</v>
      </c>
      <c r="P98" s="1439"/>
    </row>
    <row r="99" spans="1:16" s="784" customFormat="1" ht="48" x14ac:dyDescent="0.25">
      <c r="A99" s="1436"/>
      <c r="B99" s="1720"/>
      <c r="C99" s="1727"/>
      <c r="D99" s="1547"/>
      <c r="E99" s="1547"/>
      <c r="F99" s="1547"/>
      <c r="G99" s="783" t="s">
        <v>4480</v>
      </c>
      <c r="H99" s="767" t="s">
        <v>4424</v>
      </c>
      <c r="I99" s="776" t="s">
        <v>4420</v>
      </c>
      <c r="J99" s="777" t="s">
        <v>5070</v>
      </c>
      <c r="K99" s="781" t="s">
        <v>1175</v>
      </c>
      <c r="L99" s="782" t="s">
        <v>4935</v>
      </c>
      <c r="M99" s="777" t="str">
        <f>VLOOKUP(L99,CódigosRetorno!$A$1:$B$1751,2,FALSE)</f>
        <v>El dato ingresado como atributo @listURI es incorrecto.</v>
      </c>
      <c r="N99" s="774" t="s">
        <v>475</v>
      </c>
      <c r="O99" s="783" t="s">
        <v>185</v>
      </c>
      <c r="P99" s="1439"/>
    </row>
    <row r="100" spans="1:16" s="784" customFormat="1" ht="24" x14ac:dyDescent="0.25">
      <c r="A100" s="1436"/>
      <c r="B100" s="1547">
        <f>B94+1</f>
        <v>23</v>
      </c>
      <c r="C100" s="1575" t="s">
        <v>3731</v>
      </c>
      <c r="D100" s="1547" t="s">
        <v>3</v>
      </c>
      <c r="E100" s="1537" t="s">
        <v>4</v>
      </c>
      <c r="F100" s="1547" t="s">
        <v>46</v>
      </c>
      <c r="G100" s="1542" t="s">
        <v>4506</v>
      </c>
      <c r="H100" s="1548" t="s">
        <v>3734</v>
      </c>
      <c r="I100" s="1547">
        <v>1</v>
      </c>
      <c r="J100" s="777" t="s">
        <v>3732</v>
      </c>
      <c r="K100" s="774" t="s">
        <v>201</v>
      </c>
      <c r="L100" s="781" t="s">
        <v>3605</v>
      </c>
      <c r="M100" s="777" t="str">
        <f>VLOOKUP(L100,CódigosRetorno!$A$1:$B$1751,2,FALSE)</f>
        <v>Es obligatorio informar el detalle de la potencia contratada</v>
      </c>
      <c r="N100" s="774" t="s">
        <v>475</v>
      </c>
      <c r="O100" s="776" t="s">
        <v>185</v>
      </c>
      <c r="P100" s="1439"/>
    </row>
    <row r="101" spans="1:16" s="784" customFormat="1" ht="24" x14ac:dyDescent="0.25">
      <c r="A101" s="1436"/>
      <c r="B101" s="1547"/>
      <c r="C101" s="1575"/>
      <c r="D101" s="1547"/>
      <c r="E101" s="1541"/>
      <c r="F101" s="1547"/>
      <c r="G101" s="1542"/>
      <c r="H101" s="1548"/>
      <c r="I101" s="1547"/>
      <c r="J101" s="777" t="s">
        <v>3733</v>
      </c>
      <c r="K101" s="774" t="s">
        <v>201</v>
      </c>
      <c r="L101" s="781" t="s">
        <v>3606</v>
      </c>
      <c r="M101" s="777" t="str">
        <f>VLOOKUP(L101,CódigosRetorno!$A$1:$B$1751,2,FALSE)</f>
        <v>Sólo enviar información para el tipo de servicios público 1</v>
      </c>
      <c r="N101" s="774" t="s">
        <v>475</v>
      </c>
      <c r="O101" s="776" t="s">
        <v>185</v>
      </c>
      <c r="P101" s="1439"/>
    </row>
    <row r="102" spans="1:16" s="784" customFormat="1" ht="36" x14ac:dyDescent="0.25">
      <c r="A102" s="1436"/>
      <c r="B102" s="1547"/>
      <c r="C102" s="1575"/>
      <c r="D102" s="1547"/>
      <c r="E102" s="1541"/>
      <c r="F102" s="1547"/>
      <c r="G102" s="1542"/>
      <c r="H102" s="1548"/>
      <c r="I102" s="1547"/>
      <c r="J102" s="777" t="s">
        <v>4481</v>
      </c>
      <c r="K102" s="774" t="s">
        <v>201</v>
      </c>
      <c r="L102" s="781" t="s">
        <v>3607</v>
      </c>
      <c r="M102" s="777" t="str">
        <f>VLOOKUP(L102,CódigosRetorno!$A$1:$B$1751,2,FALSE)</f>
        <v>El valor del Tag no cumple con el tipo y longitud esperada</v>
      </c>
      <c r="N102" s="774" t="s">
        <v>475</v>
      </c>
      <c r="O102" s="776" t="s">
        <v>185</v>
      </c>
      <c r="P102" s="1439"/>
    </row>
    <row r="103" spans="1:16" s="784" customFormat="1" ht="24" x14ac:dyDescent="0.25">
      <c r="A103" s="1436"/>
      <c r="B103" s="1547"/>
      <c r="C103" s="1575"/>
      <c r="D103" s="1547"/>
      <c r="E103" s="1541"/>
      <c r="F103" s="1547" t="s">
        <v>13</v>
      </c>
      <c r="G103" s="1547" t="s">
        <v>2897</v>
      </c>
      <c r="H103" s="1725" t="s">
        <v>4482</v>
      </c>
      <c r="I103" s="1726">
        <v>1</v>
      </c>
      <c r="J103" s="777" t="s">
        <v>3732</v>
      </c>
      <c r="K103" s="774" t="s">
        <v>201</v>
      </c>
      <c r="L103" s="781" t="s">
        <v>3601</v>
      </c>
      <c r="M103" s="777" t="str">
        <f>VLOOKUP(L103,CódigosRetorno!$A$1:$B$1751,2,FALSE)</f>
        <v>Es obligatorio informar el detalle de la potencia contratada</v>
      </c>
      <c r="N103" s="774" t="s">
        <v>475</v>
      </c>
      <c r="O103" s="776" t="s">
        <v>185</v>
      </c>
      <c r="P103" s="1439"/>
    </row>
    <row r="104" spans="1:16" s="784" customFormat="1" ht="24" x14ac:dyDescent="0.25">
      <c r="A104" s="1436"/>
      <c r="B104" s="1547"/>
      <c r="C104" s="1575"/>
      <c r="D104" s="1547"/>
      <c r="E104" s="1538"/>
      <c r="F104" s="1547"/>
      <c r="G104" s="1547"/>
      <c r="H104" s="1548"/>
      <c r="I104" s="1726"/>
      <c r="J104" s="777" t="s">
        <v>3733</v>
      </c>
      <c r="K104" s="774" t="s">
        <v>201</v>
      </c>
      <c r="L104" s="781" t="s">
        <v>3603</v>
      </c>
      <c r="M104" s="777" t="str">
        <f>VLOOKUP(L104,CódigosRetorno!$A$1:$B$1751,2,FALSE)</f>
        <v>Sólo enviar información para el tipo de servicios público 1</v>
      </c>
      <c r="N104" s="774" t="s">
        <v>475</v>
      </c>
      <c r="O104" s="776" t="s">
        <v>185</v>
      </c>
      <c r="P104" s="1439"/>
    </row>
    <row r="105" spans="1:16" s="784" customFormat="1" ht="24" x14ac:dyDescent="0.25">
      <c r="A105" s="1436"/>
      <c r="B105" s="1720"/>
      <c r="C105" s="1727"/>
      <c r="D105" s="1547"/>
      <c r="E105" s="1542" t="s">
        <v>9</v>
      </c>
      <c r="F105" s="1720"/>
      <c r="G105" s="776" t="s">
        <v>4483</v>
      </c>
      <c r="H105" s="777" t="s">
        <v>4484</v>
      </c>
      <c r="I105" s="776"/>
      <c r="J105" s="777" t="s">
        <v>4970</v>
      </c>
      <c r="K105" s="774" t="s">
        <v>1175</v>
      </c>
      <c r="L105" s="781" t="s">
        <v>4971</v>
      </c>
      <c r="M105" s="777" t="str">
        <f>VLOOKUP(L105,CódigosRetorno!$A$1:$B$1751,2,FALSE)</f>
        <v>El dato ingresado como atributo @unitCodeListID es incorrecto.</v>
      </c>
      <c r="N105" s="774" t="s">
        <v>475</v>
      </c>
      <c r="O105" s="783" t="s">
        <v>185</v>
      </c>
      <c r="P105" s="1439"/>
    </row>
    <row r="106" spans="1:16" s="784" customFormat="1" ht="60" x14ac:dyDescent="0.25">
      <c r="A106" s="1436"/>
      <c r="B106" s="1720"/>
      <c r="C106" s="1727"/>
      <c r="D106" s="1547"/>
      <c r="E106" s="1542"/>
      <c r="F106" s="1720"/>
      <c r="G106" s="783" t="s">
        <v>4458</v>
      </c>
      <c r="H106" s="777" t="s">
        <v>4485</v>
      </c>
      <c r="I106" s="776"/>
      <c r="J106" s="777" t="s">
        <v>4954</v>
      </c>
      <c r="K106" s="781" t="s">
        <v>1175</v>
      </c>
      <c r="L106" s="782" t="s">
        <v>4972</v>
      </c>
      <c r="M106" s="777" t="str">
        <f>VLOOKUP(L106,CódigosRetorno!$A$1:$B$1751,2,FALSE)</f>
        <v>El dato ingresado como atributo @unitCodeListAgencyName es incorrecto.</v>
      </c>
      <c r="N106" s="774" t="s">
        <v>475</v>
      </c>
      <c r="O106" s="783" t="s">
        <v>185</v>
      </c>
      <c r="P106" s="1439"/>
    </row>
    <row r="107" spans="1:16" s="784" customFormat="1" ht="36" x14ac:dyDescent="0.25">
      <c r="A107" s="1436"/>
      <c r="B107" s="1547" t="s">
        <v>5615</v>
      </c>
      <c r="C107" s="1575" t="s">
        <v>4486</v>
      </c>
      <c r="D107" s="1547" t="s">
        <v>3</v>
      </c>
      <c r="E107" s="1547" t="s">
        <v>4</v>
      </c>
      <c r="F107" s="1547" t="s">
        <v>174</v>
      </c>
      <c r="G107" s="1542"/>
      <c r="H107" s="1548" t="s">
        <v>5611</v>
      </c>
      <c r="I107" s="1547">
        <v>1</v>
      </c>
      <c r="J107" s="777" t="s">
        <v>4487</v>
      </c>
      <c r="K107" s="774" t="s">
        <v>201</v>
      </c>
      <c r="L107" s="781" t="s">
        <v>3612</v>
      </c>
      <c r="M107" s="777" t="str">
        <f>VLOOKUP(L107,CódigosRetorno!$A$1:$B$1751,2,FALSE)</f>
        <v>Es obligatorio informar el número del medidor</v>
      </c>
      <c r="N107" s="774" t="s">
        <v>475</v>
      </c>
      <c r="O107" s="776" t="s">
        <v>185</v>
      </c>
      <c r="P107" s="1439"/>
    </row>
    <row r="108" spans="1:16" s="784" customFormat="1" ht="24" x14ac:dyDescent="0.25">
      <c r="A108" s="1436"/>
      <c r="B108" s="1547"/>
      <c r="C108" s="1575"/>
      <c r="D108" s="1547"/>
      <c r="E108" s="1547"/>
      <c r="F108" s="1547"/>
      <c r="G108" s="1542"/>
      <c r="H108" s="1548"/>
      <c r="I108" s="1547"/>
      <c r="J108" s="777" t="s">
        <v>4488</v>
      </c>
      <c r="K108" s="774" t="s">
        <v>201</v>
      </c>
      <c r="L108" s="781" t="s">
        <v>3614</v>
      </c>
      <c r="M108" s="777" t="str">
        <f>VLOOKUP(L108,CódigosRetorno!$A$1:$B$1751,2,FALSE)</f>
        <v>Sólo enviar información para el tipos de servicios públicos 1 o 2</v>
      </c>
      <c r="N108" s="774" t="s">
        <v>475</v>
      </c>
      <c r="O108" s="776" t="s">
        <v>185</v>
      </c>
      <c r="P108" s="1439"/>
    </row>
    <row r="109" spans="1:16" s="784" customFormat="1" ht="36" x14ac:dyDescent="0.25">
      <c r="A109" s="1436"/>
      <c r="B109" s="1547"/>
      <c r="C109" s="1575"/>
      <c r="D109" s="1547"/>
      <c r="E109" s="1547"/>
      <c r="F109" s="1547"/>
      <c r="G109" s="1542"/>
      <c r="H109" s="1548"/>
      <c r="I109" s="1547"/>
      <c r="J109" s="777" t="s">
        <v>3736</v>
      </c>
      <c r="K109" s="774" t="s">
        <v>201</v>
      </c>
      <c r="L109" s="781" t="s">
        <v>3615</v>
      </c>
      <c r="M109" s="777" t="str">
        <f>VLOOKUP(L109,CódigosRetorno!$A$1:$B$1751,2,FALSE)</f>
        <v>El valor del Tag no cumple con el tipo y longitud esperada</v>
      </c>
      <c r="N109" s="774" t="s">
        <v>475</v>
      </c>
      <c r="O109" s="776" t="s">
        <v>185</v>
      </c>
      <c r="P109" s="1439"/>
    </row>
    <row r="110" spans="1:16" s="784" customFormat="1" ht="36" x14ac:dyDescent="0.25">
      <c r="A110" s="1436"/>
      <c r="B110" s="1547"/>
      <c r="C110" s="1575"/>
      <c r="D110" s="1547"/>
      <c r="E110" s="1547"/>
      <c r="F110" s="1547" t="s">
        <v>11</v>
      </c>
      <c r="G110" s="1542" t="s">
        <v>4489</v>
      </c>
      <c r="H110" s="1725" t="s">
        <v>4490</v>
      </c>
      <c r="I110" s="1547" t="s">
        <v>4420</v>
      </c>
      <c r="J110" s="777" t="s">
        <v>4491</v>
      </c>
      <c r="K110" s="774" t="s">
        <v>201</v>
      </c>
      <c r="L110" s="781" t="s">
        <v>3608</v>
      </c>
      <c r="M110" s="777" t="str">
        <f>VLOOKUP(L110,CódigosRetorno!$A$1:$B$1751,2,FALSE)</f>
        <v xml:space="preserve">Es obligatorio informar el tipo de medidor </v>
      </c>
      <c r="N110" s="774" t="s">
        <v>475</v>
      </c>
      <c r="O110" s="776" t="s">
        <v>185</v>
      </c>
      <c r="P110" s="1439"/>
    </row>
    <row r="111" spans="1:16" s="784" customFormat="1" ht="24" x14ac:dyDescent="0.25">
      <c r="A111" s="1436"/>
      <c r="B111" s="1547"/>
      <c r="C111" s="1575"/>
      <c r="D111" s="1547"/>
      <c r="E111" s="1547"/>
      <c r="F111" s="1547"/>
      <c r="G111" s="1542"/>
      <c r="H111" s="1548"/>
      <c r="I111" s="1726"/>
      <c r="J111" s="777" t="s">
        <v>3733</v>
      </c>
      <c r="K111" s="774" t="s">
        <v>201</v>
      </c>
      <c r="L111" s="781" t="s">
        <v>3610</v>
      </c>
      <c r="M111" s="777" t="str">
        <f>VLOOKUP(L111,CódigosRetorno!$A$1:$B$1751,2,FALSE)</f>
        <v>Sólo enviar información para el tipo de servicios público 1</v>
      </c>
      <c r="N111" s="774" t="s">
        <v>475</v>
      </c>
      <c r="O111" s="776" t="s">
        <v>185</v>
      </c>
      <c r="P111" s="1439"/>
    </row>
    <row r="112" spans="1:16" s="784" customFormat="1" ht="36" x14ac:dyDescent="0.25">
      <c r="A112" s="1436"/>
      <c r="B112" s="1547"/>
      <c r="C112" s="1575"/>
      <c r="D112" s="1547"/>
      <c r="E112" s="1547"/>
      <c r="F112" s="1547"/>
      <c r="G112" s="1542"/>
      <c r="H112" s="1548"/>
      <c r="I112" s="1726"/>
      <c r="J112" s="777" t="s">
        <v>3735</v>
      </c>
      <c r="K112" s="774" t="s">
        <v>201</v>
      </c>
      <c r="L112" s="781" t="s">
        <v>3611</v>
      </c>
      <c r="M112" s="777" t="str">
        <f>VLOOKUP(L112,CódigosRetorno!$A$1:$B$1751,2,FALSE)</f>
        <v>El valor del Tag no se encuentra en el catálogo</v>
      </c>
      <c r="N112" s="774" t="s">
        <v>475</v>
      </c>
      <c r="O112" s="776" t="s">
        <v>6169</v>
      </c>
      <c r="P112" s="1439"/>
    </row>
    <row r="113" spans="1:16" s="784" customFormat="1" ht="24" x14ac:dyDescent="0.25">
      <c r="A113" s="1436"/>
      <c r="B113" s="1547"/>
      <c r="C113" s="1575"/>
      <c r="D113" s="1547"/>
      <c r="E113" s="1542" t="s">
        <v>9</v>
      </c>
      <c r="F113" s="1720"/>
      <c r="G113" s="783" t="s">
        <v>4492</v>
      </c>
      <c r="H113" s="766" t="s">
        <v>4436</v>
      </c>
      <c r="I113" s="774" t="s">
        <v>4420</v>
      </c>
      <c r="J113" s="777" t="s">
        <v>5071</v>
      </c>
      <c r="K113" s="774" t="s">
        <v>1175</v>
      </c>
      <c r="L113" s="781" t="s">
        <v>4939</v>
      </c>
      <c r="M113" s="777" t="str">
        <f>VLOOKUP(L113,CódigosRetorno!$A$1:$B$1751,2,FALSE)</f>
        <v>El dato ingresado como atributo @schemeName es incorrecto.</v>
      </c>
      <c r="N113" s="774" t="s">
        <v>475</v>
      </c>
      <c r="O113" s="783" t="s">
        <v>185</v>
      </c>
      <c r="P113" s="1439"/>
    </row>
    <row r="114" spans="1:16" s="784" customFormat="1" ht="24" x14ac:dyDescent="0.25">
      <c r="A114" s="1436"/>
      <c r="B114" s="1547"/>
      <c r="C114" s="1575"/>
      <c r="D114" s="1547"/>
      <c r="E114" s="1542"/>
      <c r="F114" s="1720"/>
      <c r="G114" s="783" t="s">
        <v>4418</v>
      </c>
      <c r="H114" s="766" t="s">
        <v>4437</v>
      </c>
      <c r="I114" s="774" t="s">
        <v>4420</v>
      </c>
      <c r="J114" s="777" t="s">
        <v>4931</v>
      </c>
      <c r="K114" s="774" t="s">
        <v>1175</v>
      </c>
      <c r="L114" s="781" t="s">
        <v>4940</v>
      </c>
      <c r="M114" s="777" t="str">
        <f>VLOOKUP(L114,CódigosRetorno!$A$1:$B$1751,2,FALSE)</f>
        <v>El dato ingresado como atributo @schemeAgencyName es incorrecto.</v>
      </c>
      <c r="N114" s="774" t="s">
        <v>475</v>
      </c>
      <c r="O114" s="783" t="s">
        <v>185</v>
      </c>
      <c r="P114" s="1439"/>
    </row>
    <row r="115" spans="1:16" s="784" customFormat="1" ht="48" x14ac:dyDescent="0.25">
      <c r="A115" s="1436"/>
      <c r="B115" s="1547"/>
      <c r="C115" s="1575"/>
      <c r="D115" s="1547"/>
      <c r="E115" s="1542"/>
      <c r="F115" s="1720"/>
      <c r="G115" s="783" t="s">
        <v>4493</v>
      </c>
      <c r="H115" s="766" t="s">
        <v>4439</v>
      </c>
      <c r="I115" s="774" t="s">
        <v>4420</v>
      </c>
      <c r="J115" s="777" t="s">
        <v>5072</v>
      </c>
      <c r="K115" s="781" t="s">
        <v>1175</v>
      </c>
      <c r="L115" s="782" t="s">
        <v>4941</v>
      </c>
      <c r="M115" s="777" t="str">
        <f>VLOOKUP(L115,CódigosRetorno!$A$1:$B$1751,2,FALSE)</f>
        <v>El dato ingresado como atributo @schemeURI es incorrecto.</v>
      </c>
      <c r="N115" s="774" t="s">
        <v>475</v>
      </c>
      <c r="O115" s="783" t="s">
        <v>185</v>
      </c>
      <c r="P115" s="1439"/>
    </row>
    <row r="116" spans="1:16" s="784" customFormat="1" ht="36" customHeight="1" x14ac:dyDescent="0.25">
      <c r="A116" s="1436"/>
      <c r="B116" s="1537">
        <v>26</v>
      </c>
      <c r="C116" s="1722" t="s">
        <v>3737</v>
      </c>
      <c r="D116" s="1537" t="s">
        <v>3</v>
      </c>
      <c r="E116" s="1537" t="s">
        <v>4</v>
      </c>
      <c r="F116" s="1094" t="s">
        <v>24</v>
      </c>
      <c r="G116" s="1094"/>
      <c r="H116" s="1096" t="s">
        <v>6373</v>
      </c>
      <c r="I116" s="1094" t="s">
        <v>4420</v>
      </c>
      <c r="J116" s="777" t="s">
        <v>2628</v>
      </c>
      <c r="K116" s="774" t="s">
        <v>185</v>
      </c>
      <c r="L116" s="781" t="s">
        <v>185</v>
      </c>
      <c r="M116" s="777" t="s">
        <v>185</v>
      </c>
      <c r="N116" s="774" t="s">
        <v>185</v>
      </c>
      <c r="O116" s="776" t="s">
        <v>185</v>
      </c>
      <c r="P116" s="1439"/>
    </row>
    <row r="117" spans="1:16" s="1100" customFormat="1" ht="36" x14ac:dyDescent="0.25">
      <c r="A117" s="1436"/>
      <c r="B117" s="1541"/>
      <c r="C117" s="1723"/>
      <c r="D117" s="1541"/>
      <c r="E117" s="1541"/>
      <c r="F117" s="1094" t="s">
        <v>17</v>
      </c>
      <c r="G117" s="1094" t="s">
        <v>52</v>
      </c>
      <c r="H117" s="1096" t="s">
        <v>6367</v>
      </c>
      <c r="I117" s="1094">
        <v>1</v>
      </c>
      <c r="J117" s="1093" t="s">
        <v>2628</v>
      </c>
      <c r="K117" s="1170" t="s">
        <v>185</v>
      </c>
      <c r="L117" s="1177" t="s">
        <v>185</v>
      </c>
      <c r="M117" s="1475" t="s">
        <v>185</v>
      </c>
      <c r="N117" s="1170" t="s">
        <v>185</v>
      </c>
      <c r="O117" s="1168" t="s">
        <v>185</v>
      </c>
      <c r="P117" s="1439"/>
    </row>
    <row r="118" spans="1:16" s="1100" customFormat="1" ht="36" x14ac:dyDescent="0.25">
      <c r="A118" s="1436"/>
      <c r="B118" s="1541"/>
      <c r="C118" s="1723"/>
      <c r="D118" s="1541"/>
      <c r="E118" s="1541"/>
      <c r="F118" s="1094" t="s">
        <v>45</v>
      </c>
      <c r="G118" s="1094" t="s">
        <v>6374</v>
      </c>
      <c r="H118" s="1096" t="s">
        <v>6368</v>
      </c>
      <c r="I118" s="1094">
        <v>1</v>
      </c>
      <c r="J118" s="1093" t="s">
        <v>2628</v>
      </c>
      <c r="K118" s="1170" t="s">
        <v>185</v>
      </c>
      <c r="L118" s="1177" t="s">
        <v>185</v>
      </c>
      <c r="M118" s="1475" t="s">
        <v>185</v>
      </c>
      <c r="N118" s="1170" t="s">
        <v>185</v>
      </c>
      <c r="O118" s="1168" t="s">
        <v>185</v>
      </c>
      <c r="P118" s="1439"/>
    </row>
    <row r="119" spans="1:16" s="1100" customFormat="1" ht="36" x14ac:dyDescent="0.25">
      <c r="A119" s="1436"/>
      <c r="B119" s="1541"/>
      <c r="C119" s="1723"/>
      <c r="D119" s="1541"/>
      <c r="E119" s="1541"/>
      <c r="F119" s="1094" t="s">
        <v>47</v>
      </c>
      <c r="G119" s="1104" t="s">
        <v>6375</v>
      </c>
      <c r="H119" s="1096" t="s">
        <v>6369</v>
      </c>
      <c r="I119" s="1094">
        <v>1</v>
      </c>
      <c r="J119" s="1093" t="s">
        <v>2628</v>
      </c>
      <c r="K119" s="1170" t="s">
        <v>185</v>
      </c>
      <c r="L119" s="1177" t="s">
        <v>185</v>
      </c>
      <c r="M119" s="1475" t="s">
        <v>185</v>
      </c>
      <c r="N119" s="1170" t="s">
        <v>185</v>
      </c>
      <c r="O119" s="1168" t="s">
        <v>185</v>
      </c>
      <c r="P119" s="1439"/>
    </row>
    <row r="120" spans="1:16" s="1100" customFormat="1" ht="36" x14ac:dyDescent="0.25">
      <c r="A120" s="1436"/>
      <c r="B120" s="1541"/>
      <c r="C120" s="1723"/>
      <c r="D120" s="1541"/>
      <c r="E120" s="1541"/>
      <c r="F120" s="1094" t="s">
        <v>17</v>
      </c>
      <c r="G120" s="1094" t="s">
        <v>52</v>
      </c>
      <c r="H120" s="1096" t="s">
        <v>6371</v>
      </c>
      <c r="I120" s="1094">
        <v>1</v>
      </c>
      <c r="J120" s="1093" t="s">
        <v>2628</v>
      </c>
      <c r="K120" s="1170" t="s">
        <v>185</v>
      </c>
      <c r="L120" s="1177" t="s">
        <v>185</v>
      </c>
      <c r="M120" s="1475" t="s">
        <v>185</v>
      </c>
      <c r="N120" s="1170" t="s">
        <v>185</v>
      </c>
      <c r="O120" s="1168" t="s">
        <v>185</v>
      </c>
      <c r="P120" s="1439"/>
    </row>
    <row r="121" spans="1:16" s="1100" customFormat="1" ht="36" x14ac:dyDescent="0.25">
      <c r="A121" s="1436"/>
      <c r="B121" s="1541"/>
      <c r="C121" s="1723"/>
      <c r="D121" s="1541"/>
      <c r="E121" s="1541"/>
      <c r="F121" s="1094" t="s">
        <v>45</v>
      </c>
      <c r="G121" s="1094" t="s">
        <v>6374</v>
      </c>
      <c r="H121" s="1096" t="s">
        <v>6372</v>
      </c>
      <c r="I121" s="1094">
        <v>1</v>
      </c>
      <c r="J121" s="1093" t="s">
        <v>2628</v>
      </c>
      <c r="K121" s="1170" t="s">
        <v>185</v>
      </c>
      <c r="L121" s="1177" t="s">
        <v>185</v>
      </c>
      <c r="M121" s="1475" t="s">
        <v>185</v>
      </c>
      <c r="N121" s="1170" t="s">
        <v>185</v>
      </c>
      <c r="O121" s="1168" t="s">
        <v>185</v>
      </c>
      <c r="P121" s="1439"/>
    </row>
    <row r="122" spans="1:16" s="1100" customFormat="1" ht="36" x14ac:dyDescent="0.25">
      <c r="A122" s="1436"/>
      <c r="B122" s="1538"/>
      <c r="C122" s="1724"/>
      <c r="D122" s="1538"/>
      <c r="E122" s="1538"/>
      <c r="F122" s="1094" t="s">
        <v>47</v>
      </c>
      <c r="G122" s="1104" t="s">
        <v>6376</v>
      </c>
      <c r="H122" s="1096" t="s">
        <v>6370</v>
      </c>
      <c r="I122" s="1094">
        <v>1</v>
      </c>
      <c r="J122" s="1093" t="s">
        <v>2628</v>
      </c>
      <c r="K122" s="1170" t="s">
        <v>185</v>
      </c>
      <c r="L122" s="1177" t="s">
        <v>185</v>
      </c>
      <c r="M122" s="1475" t="s">
        <v>185</v>
      </c>
      <c r="N122" s="1170" t="s">
        <v>185</v>
      </c>
      <c r="O122" s="1168" t="s">
        <v>185</v>
      </c>
      <c r="P122" s="1439"/>
    </row>
    <row r="123" spans="1:16" s="784" customFormat="1" ht="24" x14ac:dyDescent="0.25">
      <c r="A123" s="1436"/>
      <c r="B123" s="1537">
        <f>B116+1</f>
        <v>27</v>
      </c>
      <c r="C123" s="1722" t="s">
        <v>3738</v>
      </c>
      <c r="D123" s="1537" t="s">
        <v>3</v>
      </c>
      <c r="E123" s="1537" t="s">
        <v>4</v>
      </c>
      <c r="F123" s="1547" t="s">
        <v>5618</v>
      </c>
      <c r="G123" s="1547"/>
      <c r="H123" s="1548" t="s">
        <v>3740</v>
      </c>
      <c r="I123" s="1547">
        <v>1</v>
      </c>
      <c r="J123" s="777" t="s">
        <v>3725</v>
      </c>
      <c r="K123" s="774" t="s">
        <v>201</v>
      </c>
      <c r="L123" s="781" t="s">
        <v>3623</v>
      </c>
      <c r="M123" s="777" t="str">
        <f>VLOOKUP(L123,CódigosRetorno!$A$1:$B$1751,2,FALSE)</f>
        <v>Sólo enviar información para el tipos de servicios públicos 1 o 2</v>
      </c>
      <c r="N123" s="774" t="s">
        <v>475</v>
      </c>
      <c r="O123" s="783" t="s">
        <v>185</v>
      </c>
      <c r="P123" s="1439"/>
    </row>
    <row r="124" spans="1:16" s="784" customFormat="1" ht="36" x14ac:dyDescent="0.25">
      <c r="A124" s="1436"/>
      <c r="B124" s="1541"/>
      <c r="C124" s="1723"/>
      <c r="D124" s="1541"/>
      <c r="E124" s="1541"/>
      <c r="F124" s="1547"/>
      <c r="G124" s="1547"/>
      <c r="H124" s="1548"/>
      <c r="I124" s="1547"/>
      <c r="J124" s="777" t="s">
        <v>5471</v>
      </c>
      <c r="K124" s="774" t="s">
        <v>201</v>
      </c>
      <c r="L124" s="781" t="s">
        <v>3624</v>
      </c>
      <c r="M124" s="777" t="str">
        <f>VLOOKUP(L124,CódigosRetorno!$A$1:$B$1751,2,FALSE)</f>
        <v>El valor del Tag no cumple con el tipo y longitud esperada</v>
      </c>
      <c r="N124" s="774" t="s">
        <v>475</v>
      </c>
      <c r="O124" s="783" t="s">
        <v>185</v>
      </c>
      <c r="P124" s="1439"/>
    </row>
    <row r="125" spans="1:16" s="784" customFormat="1" ht="36" x14ac:dyDescent="0.25">
      <c r="A125" s="1436"/>
      <c r="B125" s="1541"/>
      <c r="C125" s="1723"/>
      <c r="D125" s="1541"/>
      <c r="E125" s="1537" t="s">
        <v>9</v>
      </c>
      <c r="F125" s="1547" t="s">
        <v>13</v>
      </c>
      <c r="G125" s="1547" t="s">
        <v>2897</v>
      </c>
      <c r="H125" s="1725" t="s">
        <v>4494</v>
      </c>
      <c r="I125" s="1547">
        <v>1</v>
      </c>
      <c r="J125" s="777" t="s">
        <v>3724</v>
      </c>
      <c r="K125" s="774" t="s">
        <v>201</v>
      </c>
      <c r="L125" s="781" t="s">
        <v>3617</v>
      </c>
      <c r="M125" s="777" t="str">
        <f>VLOOKUP(L125,CódigosRetorno!$A$1:$B$1751,2,FALSE)</f>
        <v>No existe el detalle del número del medidor</v>
      </c>
      <c r="N125" s="774" t="s">
        <v>475</v>
      </c>
      <c r="O125" s="783" t="s">
        <v>185</v>
      </c>
      <c r="P125" s="1439"/>
    </row>
    <row r="126" spans="1:16" s="784" customFormat="1" ht="24" x14ac:dyDescent="0.25">
      <c r="A126" s="1436"/>
      <c r="B126" s="1541"/>
      <c r="C126" s="1723"/>
      <c r="D126" s="1541"/>
      <c r="E126" s="1541"/>
      <c r="F126" s="1547"/>
      <c r="G126" s="1547"/>
      <c r="H126" s="1548"/>
      <c r="I126" s="1726"/>
      <c r="J126" s="777" t="s">
        <v>3725</v>
      </c>
      <c r="K126" s="774" t="s">
        <v>201</v>
      </c>
      <c r="L126" s="781" t="s">
        <v>3619</v>
      </c>
      <c r="M126" s="777" t="str">
        <f>VLOOKUP(L126,CódigosRetorno!$A$1:$B$1751,2,FALSE)</f>
        <v>Sólo enviar información para el tipos de servicios públicos 1 o 2</v>
      </c>
      <c r="N126" s="774" t="s">
        <v>475</v>
      </c>
      <c r="O126" s="783" t="s">
        <v>185</v>
      </c>
      <c r="P126" s="1439"/>
    </row>
    <row r="127" spans="1:16" s="784" customFormat="1" ht="24" x14ac:dyDescent="0.25">
      <c r="A127" s="1436"/>
      <c r="B127" s="1541"/>
      <c r="C127" s="1723"/>
      <c r="D127" s="1541"/>
      <c r="E127" s="1541"/>
      <c r="F127" s="1537"/>
      <c r="G127" s="734" t="s">
        <v>4483</v>
      </c>
      <c r="H127" s="735" t="s">
        <v>4484</v>
      </c>
      <c r="I127" s="779" t="s">
        <v>4420</v>
      </c>
      <c r="J127" s="1065" t="s">
        <v>4970</v>
      </c>
      <c r="K127" s="1061" t="s">
        <v>1175</v>
      </c>
      <c r="L127" s="1066" t="s">
        <v>4971</v>
      </c>
      <c r="M127" s="777" t="str">
        <f>VLOOKUP(L127,CódigosRetorno!$A$1:$B$1751,2,FALSE)</f>
        <v>El dato ingresado como atributo @unitCodeListID es incorrecto.</v>
      </c>
      <c r="N127" s="1061" t="s">
        <v>475</v>
      </c>
      <c r="O127" s="1068" t="s">
        <v>185</v>
      </c>
      <c r="P127" s="1439"/>
    </row>
    <row r="128" spans="1:16" s="784" customFormat="1" ht="60" x14ac:dyDescent="0.25">
      <c r="A128" s="1436"/>
      <c r="B128" s="1538"/>
      <c r="C128" s="1724"/>
      <c r="D128" s="1538"/>
      <c r="E128" s="1538"/>
      <c r="F128" s="1538"/>
      <c r="G128" s="736" t="s">
        <v>4458</v>
      </c>
      <c r="H128" s="735" t="s">
        <v>4485</v>
      </c>
      <c r="I128" s="779" t="s">
        <v>4420</v>
      </c>
      <c r="J128" s="1065" t="s">
        <v>4954</v>
      </c>
      <c r="K128" s="1066" t="s">
        <v>1175</v>
      </c>
      <c r="L128" s="1067" t="s">
        <v>4972</v>
      </c>
      <c r="M128" s="777" t="str">
        <f>VLOOKUP(L128,CódigosRetorno!$A$1:$B$1751,2,FALSE)</f>
        <v>El dato ingresado como atributo @unitCodeListAgencyName es incorrecto.</v>
      </c>
      <c r="N128" s="1061" t="s">
        <v>475</v>
      </c>
      <c r="O128" s="1068" t="s">
        <v>185</v>
      </c>
      <c r="P128" s="1439"/>
    </row>
    <row r="129" spans="1:16" s="784" customFormat="1" x14ac:dyDescent="0.25">
      <c r="A129" s="1436"/>
      <c r="B129" s="1708" t="s">
        <v>4495</v>
      </c>
      <c r="C129" s="1708"/>
      <c r="D129" s="790" t="s">
        <v>185</v>
      </c>
      <c r="E129" s="789" t="s">
        <v>185</v>
      </c>
      <c r="F129" s="790" t="s">
        <v>185</v>
      </c>
      <c r="G129" s="790" t="s">
        <v>185</v>
      </c>
      <c r="H129" s="791" t="s">
        <v>185</v>
      </c>
      <c r="I129" s="790"/>
      <c r="J129" s="788" t="s">
        <v>185</v>
      </c>
      <c r="K129" s="792" t="s">
        <v>185</v>
      </c>
      <c r="L129" s="793" t="s">
        <v>185</v>
      </c>
      <c r="M129" s="788" t="s">
        <v>185</v>
      </c>
      <c r="N129" s="792" t="s">
        <v>185</v>
      </c>
      <c r="O129" s="794" t="s">
        <v>185</v>
      </c>
      <c r="P129" s="1439"/>
    </row>
    <row r="130" spans="1:16" s="784" customFormat="1" ht="24" x14ac:dyDescent="0.25">
      <c r="A130" s="1436"/>
      <c r="B130" s="1542">
        <f>+B123+1</f>
        <v>28</v>
      </c>
      <c r="C130" s="1543" t="s">
        <v>14</v>
      </c>
      <c r="D130" s="1545" t="s">
        <v>15</v>
      </c>
      <c r="E130" s="1545" t="s">
        <v>4</v>
      </c>
      <c r="F130" s="1542" t="s">
        <v>53</v>
      </c>
      <c r="G130" s="1545"/>
      <c r="H130" s="1543" t="s">
        <v>38</v>
      </c>
      <c r="I130" s="1542">
        <v>1</v>
      </c>
      <c r="J130" s="777" t="s">
        <v>3741</v>
      </c>
      <c r="K130" s="781" t="s">
        <v>201</v>
      </c>
      <c r="L130" s="761" t="s">
        <v>2426</v>
      </c>
      <c r="M130" s="777" t="str">
        <f>VLOOKUP(L130,CódigosRetorno!$A$1:$B$1751,2,FALSE)</f>
        <v>El Numero de orden del item no cumple con el formato establecido</v>
      </c>
      <c r="N130" s="774" t="s">
        <v>475</v>
      </c>
      <c r="O130" s="776" t="s">
        <v>185</v>
      </c>
      <c r="P130" s="1439"/>
    </row>
    <row r="131" spans="1:16" s="784" customFormat="1" ht="24" x14ac:dyDescent="0.25">
      <c r="A131" s="1436"/>
      <c r="B131" s="1542"/>
      <c r="C131" s="1543"/>
      <c r="D131" s="1545"/>
      <c r="E131" s="1545"/>
      <c r="F131" s="1542"/>
      <c r="G131" s="1545"/>
      <c r="H131" s="1543"/>
      <c r="I131" s="1542"/>
      <c r="J131" s="778" t="s">
        <v>2903</v>
      </c>
      <c r="K131" s="781" t="s">
        <v>201</v>
      </c>
      <c r="L131" s="782" t="s">
        <v>1649</v>
      </c>
      <c r="M131" s="777" t="str">
        <f>VLOOKUP(L131,CódigosRetorno!$A$1:$B$1751,2,FALSE)</f>
        <v>El número de ítem no puede estar duplicado.</v>
      </c>
      <c r="N131" s="774" t="s">
        <v>475</v>
      </c>
      <c r="O131" s="776" t="s">
        <v>185</v>
      </c>
      <c r="P131" s="1439"/>
    </row>
    <row r="132" spans="1:16" s="784" customFormat="1" ht="24" x14ac:dyDescent="0.25">
      <c r="A132" s="1436"/>
      <c r="B132" s="1542">
        <f>B130+1</f>
        <v>29</v>
      </c>
      <c r="C132" s="1543" t="s">
        <v>56</v>
      </c>
      <c r="D132" s="1545" t="s">
        <v>15</v>
      </c>
      <c r="E132" s="774" t="s">
        <v>4</v>
      </c>
      <c r="F132" s="776" t="s">
        <v>17</v>
      </c>
      <c r="G132" s="774" t="s">
        <v>2897</v>
      </c>
      <c r="H132" s="778" t="s">
        <v>2898</v>
      </c>
      <c r="I132" s="776">
        <v>1</v>
      </c>
      <c r="J132" s="777" t="s">
        <v>3739</v>
      </c>
      <c r="K132" s="774" t="s">
        <v>201</v>
      </c>
      <c r="L132" s="781" t="s">
        <v>3625</v>
      </c>
      <c r="M132" s="777" t="str">
        <f>VLOOKUP(L132,CódigosRetorno!$A$1:$B$1751,2,FALSE)</f>
        <v>El valor del atributo no existe</v>
      </c>
      <c r="N132" s="774" t="s">
        <v>475</v>
      </c>
      <c r="O132" s="776" t="s">
        <v>185</v>
      </c>
      <c r="P132" s="1439"/>
    </row>
    <row r="133" spans="1:16" s="784" customFormat="1" ht="24" x14ac:dyDescent="0.25">
      <c r="A133" s="1436"/>
      <c r="B133" s="1542"/>
      <c r="C133" s="1543"/>
      <c r="D133" s="1545"/>
      <c r="E133" s="1545" t="s">
        <v>9</v>
      </c>
      <c r="F133" s="1542"/>
      <c r="G133" s="776" t="s">
        <v>4483</v>
      </c>
      <c r="H133" s="777" t="s">
        <v>4484</v>
      </c>
      <c r="I133" s="776" t="s">
        <v>4420</v>
      </c>
      <c r="J133" s="777" t="s">
        <v>4970</v>
      </c>
      <c r="K133" s="774" t="s">
        <v>1175</v>
      </c>
      <c r="L133" s="781" t="s">
        <v>4971</v>
      </c>
      <c r="M133" s="777" t="str">
        <f>VLOOKUP(L133,CódigosRetorno!$A$1:$B$1751,2,FALSE)</f>
        <v>El dato ingresado como atributo @unitCodeListID es incorrecto.</v>
      </c>
      <c r="N133" s="774" t="s">
        <v>475</v>
      </c>
      <c r="O133" s="783" t="s">
        <v>185</v>
      </c>
      <c r="P133" s="1439"/>
    </row>
    <row r="134" spans="1:16" s="784" customFormat="1" ht="60" x14ac:dyDescent="0.25">
      <c r="A134" s="1436"/>
      <c r="B134" s="1542"/>
      <c r="C134" s="1543"/>
      <c r="D134" s="1545"/>
      <c r="E134" s="1545"/>
      <c r="F134" s="1542"/>
      <c r="G134" s="783" t="s">
        <v>4458</v>
      </c>
      <c r="H134" s="777" t="s">
        <v>4485</v>
      </c>
      <c r="I134" s="776" t="s">
        <v>4420</v>
      </c>
      <c r="J134" s="777" t="s">
        <v>4954</v>
      </c>
      <c r="K134" s="781" t="s">
        <v>1175</v>
      </c>
      <c r="L134" s="782" t="s">
        <v>4972</v>
      </c>
      <c r="M134" s="777" t="str">
        <f>VLOOKUP(L134,CódigosRetorno!$A$1:$B$1751,2,FALSE)</f>
        <v>El dato ingresado como atributo @unitCodeListAgencyName es incorrecto.</v>
      </c>
      <c r="N134" s="774" t="s">
        <v>475</v>
      </c>
      <c r="O134" s="783" t="s">
        <v>185</v>
      </c>
      <c r="P134" s="1439"/>
    </row>
    <row r="135" spans="1:16" s="784" customFormat="1" ht="36" x14ac:dyDescent="0.25">
      <c r="A135" s="1436"/>
      <c r="B135" s="1542">
        <f>B132+1</f>
        <v>30</v>
      </c>
      <c r="C135" s="1543" t="s">
        <v>57</v>
      </c>
      <c r="D135" s="1545" t="s">
        <v>15</v>
      </c>
      <c r="E135" s="1545" t="s">
        <v>4</v>
      </c>
      <c r="F135" s="1542" t="s">
        <v>144</v>
      </c>
      <c r="G135" s="1545" t="s">
        <v>145</v>
      </c>
      <c r="H135" s="1543" t="s">
        <v>39</v>
      </c>
      <c r="I135" s="1542">
        <v>1</v>
      </c>
      <c r="J135" s="777" t="s">
        <v>2613</v>
      </c>
      <c r="K135" s="781" t="s">
        <v>201</v>
      </c>
      <c r="L135" s="782" t="s">
        <v>2425</v>
      </c>
      <c r="M135" s="777" t="str">
        <f>VLOOKUP(L135,CódigosRetorno!$A$1:$B$1751,2,FALSE)</f>
        <v>El XML no contiene el tag InvoicedQuantity en el detalle de los Items o es cero (0)</v>
      </c>
      <c r="N135" s="774" t="s">
        <v>475</v>
      </c>
      <c r="O135" s="776" t="s">
        <v>185</v>
      </c>
      <c r="P135" s="1439"/>
    </row>
    <row r="136" spans="1:16" s="784" customFormat="1" ht="36" x14ac:dyDescent="0.25">
      <c r="A136" s="1436"/>
      <c r="B136" s="1542"/>
      <c r="C136" s="1543"/>
      <c r="D136" s="1545"/>
      <c r="E136" s="1545"/>
      <c r="F136" s="1542"/>
      <c r="G136" s="1545"/>
      <c r="H136" s="1543"/>
      <c r="I136" s="1542"/>
      <c r="J136" s="777" t="s">
        <v>3742</v>
      </c>
      <c r="K136" s="781" t="s">
        <v>201</v>
      </c>
      <c r="L136" s="782" t="s">
        <v>2424</v>
      </c>
      <c r="M136" s="777" t="str">
        <f>VLOOKUP(L136,CódigosRetorno!$A$1:$B$1751,2,FALSE)</f>
        <v>InvoicedQuantity El dato ingresado no cumple con el estandar</v>
      </c>
      <c r="N136" s="774" t="s">
        <v>475</v>
      </c>
      <c r="O136" s="776" t="s">
        <v>185</v>
      </c>
      <c r="P136" s="1439"/>
    </row>
    <row r="137" spans="1:16" s="784" customFormat="1" ht="36" x14ac:dyDescent="0.25">
      <c r="A137" s="1436"/>
      <c r="B137" s="1542">
        <f>+B135+1</f>
        <v>31</v>
      </c>
      <c r="C137" s="1543" t="s">
        <v>66</v>
      </c>
      <c r="D137" s="1545" t="s">
        <v>15</v>
      </c>
      <c r="E137" s="1545" t="s">
        <v>4</v>
      </c>
      <c r="F137" s="1542" t="s">
        <v>4496</v>
      </c>
      <c r="G137" s="1545"/>
      <c r="H137" s="1543" t="s">
        <v>40</v>
      </c>
      <c r="I137" s="1542">
        <v>1</v>
      </c>
      <c r="J137" s="777" t="s">
        <v>2613</v>
      </c>
      <c r="K137" s="781" t="s">
        <v>201</v>
      </c>
      <c r="L137" s="782" t="s">
        <v>593</v>
      </c>
      <c r="M137" s="777" t="str">
        <f>VLOOKUP(L137,CódigosRetorno!$A$1:$B$1751,2,FALSE)</f>
        <v>El XML no contiene el tag cac:Item/cbc:Description en el detalle de los Items</v>
      </c>
      <c r="N137" s="774" t="s">
        <v>475</v>
      </c>
      <c r="O137" s="776" t="s">
        <v>185</v>
      </c>
      <c r="P137" s="1439"/>
    </row>
    <row r="138" spans="1:16" s="784" customFormat="1" ht="36" x14ac:dyDescent="0.25">
      <c r="A138" s="1436"/>
      <c r="B138" s="1542"/>
      <c r="C138" s="1543"/>
      <c r="D138" s="1545"/>
      <c r="E138" s="1545"/>
      <c r="F138" s="1542"/>
      <c r="G138" s="1545"/>
      <c r="H138" s="1543"/>
      <c r="I138" s="1542"/>
      <c r="J138" s="777" t="s">
        <v>4497</v>
      </c>
      <c r="K138" s="781" t="s">
        <v>201</v>
      </c>
      <c r="L138" s="782" t="s">
        <v>594</v>
      </c>
      <c r="M138" s="777" t="str">
        <f>VLOOKUP(L138,CódigosRetorno!$A$1:$B$1751,2,FALSE)</f>
        <v>El XML no contiene el tag o no existe informacion de cac:Item/cbc:Description del item</v>
      </c>
      <c r="N138" s="774" t="s">
        <v>475</v>
      </c>
      <c r="O138" s="776" t="s">
        <v>185</v>
      </c>
      <c r="P138" s="1439"/>
    </row>
    <row r="139" spans="1:16" s="784" customFormat="1" ht="36" x14ac:dyDescent="0.25">
      <c r="A139" s="1436"/>
      <c r="B139" s="1542">
        <f>B137+1</f>
        <v>32</v>
      </c>
      <c r="C139" s="1543" t="s">
        <v>68</v>
      </c>
      <c r="D139" s="1545" t="s">
        <v>15</v>
      </c>
      <c r="E139" s="1545" t="s">
        <v>4</v>
      </c>
      <c r="F139" s="1542" t="s">
        <v>144</v>
      </c>
      <c r="G139" s="1545" t="s">
        <v>145</v>
      </c>
      <c r="H139" s="1544" t="s">
        <v>2899</v>
      </c>
      <c r="I139" s="1565">
        <v>1</v>
      </c>
      <c r="J139" s="777" t="s">
        <v>2613</v>
      </c>
      <c r="K139" s="781" t="s">
        <v>201</v>
      </c>
      <c r="L139" s="782" t="s">
        <v>2379</v>
      </c>
      <c r="M139" s="777" t="str">
        <f>VLOOKUP(L139,CódigosRetorno!$A$1:$B$1751,2,FALSE)</f>
        <v>El XML no contiene el tag cac:Price/cbc:PriceAmount en el detalle de los Items</v>
      </c>
      <c r="N139" s="774" t="s">
        <v>475</v>
      </c>
      <c r="O139" s="776" t="s">
        <v>185</v>
      </c>
      <c r="P139" s="1439"/>
    </row>
    <row r="140" spans="1:16" s="784" customFormat="1" ht="48" x14ac:dyDescent="0.25">
      <c r="A140" s="1436"/>
      <c r="B140" s="1542"/>
      <c r="C140" s="1543"/>
      <c r="D140" s="1545"/>
      <c r="E140" s="1545"/>
      <c r="F140" s="1542"/>
      <c r="G140" s="1545"/>
      <c r="H140" s="1544"/>
      <c r="I140" s="1566"/>
      <c r="J140" s="777" t="s">
        <v>3742</v>
      </c>
      <c r="K140" s="781" t="s">
        <v>201</v>
      </c>
      <c r="L140" s="782" t="s">
        <v>2065</v>
      </c>
      <c r="M140" s="777" t="str">
        <f>VLOOKUP(L140,CódigosRetorno!$A$1:$B$1751,2,FALSE)</f>
        <v>El dato ingresado en PriceAmount del Valor de venta unitario por item no cumple con el formato establecido</v>
      </c>
      <c r="N140" s="774" t="s">
        <v>475</v>
      </c>
      <c r="O140" s="776" t="s">
        <v>185</v>
      </c>
      <c r="P140" s="1439"/>
    </row>
    <row r="141" spans="1:16" s="784" customFormat="1" ht="48" x14ac:dyDescent="0.25">
      <c r="A141" s="1436"/>
      <c r="B141" s="1542"/>
      <c r="C141" s="1543"/>
      <c r="D141" s="1545"/>
      <c r="E141" s="1545"/>
      <c r="F141" s="776" t="s">
        <v>13</v>
      </c>
      <c r="G141" s="774" t="s">
        <v>2647</v>
      </c>
      <c r="H141" s="767" t="s">
        <v>4504</v>
      </c>
      <c r="I141" s="777"/>
      <c r="J141" s="778" t="s">
        <v>5473</v>
      </c>
      <c r="K141" s="1071" t="s">
        <v>201</v>
      </c>
      <c r="L141" s="1072" t="s">
        <v>756</v>
      </c>
      <c r="M141" s="777" t="str">
        <f>VLOOKUP(L141,CódigosRetorno!$A$1:$B$1751,2,FALSE)</f>
        <v>La moneda debe ser la misma en todo el documento. Salvo las percepciones que sólo son en moneda nacional.</v>
      </c>
      <c r="N141" s="774" t="s">
        <v>475</v>
      </c>
      <c r="O141" s="776" t="s">
        <v>185</v>
      </c>
      <c r="P141" s="1439"/>
    </row>
    <row r="142" spans="1:16" s="784" customFormat="1" ht="24" x14ac:dyDescent="0.25">
      <c r="A142" s="1436"/>
      <c r="B142" s="1542">
        <f>B139+1</f>
        <v>33</v>
      </c>
      <c r="C142" s="1543" t="s">
        <v>3041</v>
      </c>
      <c r="D142" s="1545" t="s">
        <v>15</v>
      </c>
      <c r="E142" s="1545" t="s">
        <v>4</v>
      </c>
      <c r="F142" s="1565" t="s">
        <v>144</v>
      </c>
      <c r="G142" s="1539" t="s">
        <v>145</v>
      </c>
      <c r="H142" s="1568" t="s">
        <v>5612</v>
      </c>
      <c r="I142" s="1542">
        <v>1</v>
      </c>
      <c r="J142" s="777" t="s">
        <v>4498</v>
      </c>
      <c r="K142" s="774" t="s">
        <v>201</v>
      </c>
      <c r="L142" s="782" t="s">
        <v>2423</v>
      </c>
      <c r="M142" s="777" t="str">
        <f>VLOOKUP(L142,CódigosRetorno!$A$1:$B$1751,2,FALSE)</f>
        <v>Debe existir el tag cac:AlternativeConditionPrice</v>
      </c>
      <c r="N142" s="774" t="s">
        <v>475</v>
      </c>
      <c r="O142" s="776" t="s">
        <v>185</v>
      </c>
      <c r="P142" s="1439"/>
    </row>
    <row r="143" spans="1:16" s="784" customFormat="1" ht="48" x14ac:dyDescent="0.25">
      <c r="A143" s="1436"/>
      <c r="B143" s="1542"/>
      <c r="C143" s="1543"/>
      <c r="D143" s="1545"/>
      <c r="E143" s="1545"/>
      <c r="F143" s="1567"/>
      <c r="G143" s="1540"/>
      <c r="H143" s="1570"/>
      <c r="I143" s="1542"/>
      <c r="J143" s="777" t="s">
        <v>3742</v>
      </c>
      <c r="K143" s="781" t="s">
        <v>201</v>
      </c>
      <c r="L143" s="782" t="s">
        <v>2067</v>
      </c>
      <c r="M143" s="777" t="str">
        <f>VLOOKUP(L143,CódigosRetorno!$A$1:$B$1751,2,FALSE)</f>
        <v>El dato ingresado en PriceAmount del Precio de venta unitario por item no cumple con el formato establecido</v>
      </c>
      <c r="N143" s="774" t="s">
        <v>475</v>
      </c>
      <c r="O143" s="776" t="s">
        <v>185</v>
      </c>
      <c r="P143" s="1439"/>
    </row>
    <row r="144" spans="1:16" s="784" customFormat="1" ht="48" x14ac:dyDescent="0.25">
      <c r="A144" s="1436"/>
      <c r="B144" s="1542"/>
      <c r="C144" s="1543"/>
      <c r="D144" s="1545"/>
      <c r="E144" s="1545"/>
      <c r="F144" s="776" t="s">
        <v>13</v>
      </c>
      <c r="G144" s="774" t="s">
        <v>2647</v>
      </c>
      <c r="H144" s="767" t="s">
        <v>4504</v>
      </c>
      <c r="I144" s="1542"/>
      <c r="J144" s="778" t="s">
        <v>5473</v>
      </c>
      <c r="K144" s="1071" t="s">
        <v>201</v>
      </c>
      <c r="L144" s="1072" t="s">
        <v>756</v>
      </c>
      <c r="M144" s="777" t="str">
        <f>VLOOKUP(L144,CódigosRetorno!$A$1:$B$1751,2,FALSE)</f>
        <v>La moneda debe ser la misma en todo el documento. Salvo las percepciones que sólo son en moneda nacional.</v>
      </c>
      <c r="N144" s="774" t="s">
        <v>475</v>
      </c>
      <c r="O144" s="776" t="s">
        <v>185</v>
      </c>
      <c r="P144" s="1439"/>
    </row>
    <row r="145" spans="1:16" s="784" customFormat="1" ht="24" x14ac:dyDescent="0.25">
      <c r="A145" s="1436"/>
      <c r="B145" s="1542"/>
      <c r="C145" s="1543"/>
      <c r="D145" s="1545"/>
      <c r="E145" s="1545"/>
      <c r="F145" s="1542" t="s">
        <v>10</v>
      </c>
      <c r="G145" s="1545" t="s">
        <v>2900</v>
      </c>
      <c r="H145" s="1543" t="s">
        <v>4499</v>
      </c>
      <c r="I145" s="1542">
        <v>1</v>
      </c>
      <c r="J145" s="777" t="s">
        <v>3743</v>
      </c>
      <c r="K145" s="781" t="s">
        <v>201</v>
      </c>
      <c r="L145" s="782" t="s">
        <v>598</v>
      </c>
      <c r="M145" s="777" t="str">
        <f>VLOOKUP(L145,CódigosRetorno!$A$1:$B$1751,2,FALSE)</f>
        <v>Se ha consignado un valor invalido en el campo cbc:PriceTypeCode</v>
      </c>
      <c r="N145" s="774" t="s">
        <v>475</v>
      </c>
      <c r="O145" s="776" t="s">
        <v>5676</v>
      </c>
      <c r="P145" s="1439"/>
    </row>
    <row r="146" spans="1:16" s="784" customFormat="1" ht="48" x14ac:dyDescent="0.25">
      <c r="A146" s="1436"/>
      <c r="B146" s="1542"/>
      <c r="C146" s="1543"/>
      <c r="D146" s="1545"/>
      <c r="E146" s="1545"/>
      <c r="F146" s="1542"/>
      <c r="G146" s="1545"/>
      <c r="H146" s="1543"/>
      <c r="I146" s="1542"/>
      <c r="J146" s="778" t="s">
        <v>3744</v>
      </c>
      <c r="K146" s="781" t="s">
        <v>201</v>
      </c>
      <c r="L146" s="782" t="s">
        <v>597</v>
      </c>
      <c r="M146" s="777" t="str">
        <f>VLOOKUP(L146,CódigosRetorno!$A$1:$B$1751,2,FALSE)</f>
        <v>Existe mas de un tag cac:AlternativeConditionPrice con el mismo cbc:PriceTypeCode</v>
      </c>
      <c r="N146" s="774" t="s">
        <v>475</v>
      </c>
      <c r="O146" s="776" t="s">
        <v>185</v>
      </c>
      <c r="P146" s="1439"/>
    </row>
    <row r="147" spans="1:16" s="784" customFormat="1" ht="24" x14ac:dyDescent="0.25">
      <c r="A147" s="1436"/>
      <c r="B147" s="1542"/>
      <c r="C147" s="1543"/>
      <c r="D147" s="1545"/>
      <c r="E147" s="1545" t="s">
        <v>9</v>
      </c>
      <c r="F147" s="1542"/>
      <c r="G147" s="783" t="s">
        <v>4500</v>
      </c>
      <c r="H147" s="767" t="s">
        <v>4422</v>
      </c>
      <c r="I147" s="776" t="s">
        <v>4420</v>
      </c>
      <c r="J147" s="777" t="s">
        <v>5073</v>
      </c>
      <c r="K147" s="774" t="s">
        <v>1175</v>
      </c>
      <c r="L147" s="781" t="s">
        <v>4934</v>
      </c>
      <c r="M147" s="777" t="str">
        <f>VLOOKUP(L147,CódigosRetorno!$A$1:$B$1751,2,FALSE)</f>
        <v>El dato ingresado como atributo @listName es incorrecto.</v>
      </c>
      <c r="N147" s="774" t="s">
        <v>475</v>
      </c>
      <c r="O147" s="783" t="s">
        <v>185</v>
      </c>
      <c r="P147" s="1439"/>
    </row>
    <row r="148" spans="1:16" s="784" customFormat="1" ht="24" x14ac:dyDescent="0.25">
      <c r="A148" s="1436"/>
      <c r="B148" s="1542"/>
      <c r="C148" s="1543"/>
      <c r="D148" s="1545"/>
      <c r="E148" s="1545"/>
      <c r="F148" s="1542"/>
      <c r="G148" s="783" t="s">
        <v>4418</v>
      </c>
      <c r="H148" s="767" t="s">
        <v>4419</v>
      </c>
      <c r="I148" s="776" t="s">
        <v>4420</v>
      </c>
      <c r="J148" s="777" t="s">
        <v>4931</v>
      </c>
      <c r="K148" s="774" t="s">
        <v>1175</v>
      </c>
      <c r="L148" s="781" t="s">
        <v>4933</v>
      </c>
      <c r="M148" s="777" t="str">
        <f>VLOOKUP(L148,CódigosRetorno!$A$1:$B$1751,2,FALSE)</f>
        <v>El dato ingresado como atributo @listAgencyName es incorrecto.</v>
      </c>
      <c r="N148" s="774" t="s">
        <v>475</v>
      </c>
      <c r="O148" s="783" t="s">
        <v>185</v>
      </c>
      <c r="P148" s="1439"/>
    </row>
    <row r="149" spans="1:16" s="784" customFormat="1" ht="48" x14ac:dyDescent="0.25">
      <c r="A149" s="1436"/>
      <c r="B149" s="1542"/>
      <c r="C149" s="1543"/>
      <c r="D149" s="1545"/>
      <c r="E149" s="1545"/>
      <c r="F149" s="1542"/>
      <c r="G149" s="783" t="s">
        <v>4501</v>
      </c>
      <c r="H149" s="767" t="s">
        <v>4424</v>
      </c>
      <c r="I149" s="776" t="s">
        <v>4420</v>
      </c>
      <c r="J149" s="777" t="s">
        <v>5004</v>
      </c>
      <c r="K149" s="781" t="s">
        <v>1175</v>
      </c>
      <c r="L149" s="782" t="s">
        <v>4935</v>
      </c>
      <c r="M149" s="777" t="str">
        <f>VLOOKUP(L149,CódigosRetorno!$A$1:$B$1751,2,FALSE)</f>
        <v>El dato ingresado como atributo @listURI es incorrecto.</v>
      </c>
      <c r="N149" s="774" t="s">
        <v>475</v>
      </c>
      <c r="O149" s="783" t="s">
        <v>185</v>
      </c>
      <c r="P149" s="1439"/>
    </row>
    <row r="150" spans="1:16" s="784" customFormat="1" ht="24" x14ac:dyDescent="0.25">
      <c r="A150" s="1436"/>
      <c r="B150" s="1542">
        <f>B142+1</f>
        <v>34</v>
      </c>
      <c r="C150" s="1543" t="s">
        <v>4502</v>
      </c>
      <c r="D150" s="1545" t="s">
        <v>15</v>
      </c>
      <c r="E150" s="1545" t="s">
        <v>4</v>
      </c>
      <c r="F150" s="1542" t="s">
        <v>12</v>
      </c>
      <c r="G150" s="1542" t="s">
        <v>16</v>
      </c>
      <c r="H150" s="1544" t="s">
        <v>4503</v>
      </c>
      <c r="I150" s="1542">
        <v>1</v>
      </c>
      <c r="J150" s="1069" t="s">
        <v>6284</v>
      </c>
      <c r="K150" s="1073" t="s">
        <v>201</v>
      </c>
      <c r="L150" s="1071" t="s">
        <v>5477</v>
      </c>
      <c r="M150" s="777" t="str">
        <f>VLOOKUP(L150,CódigosRetorno!$A$1:$B$1751,2,FALSE)</f>
        <v>El xml no contiene el tag de impuesto por linea (TaxtTotal).</v>
      </c>
      <c r="N150" s="774" t="s">
        <v>475</v>
      </c>
      <c r="O150" s="783" t="s">
        <v>185</v>
      </c>
      <c r="P150" s="1439"/>
    </row>
    <row r="151" spans="1:16" s="784" customFormat="1" ht="48" x14ac:dyDescent="0.25">
      <c r="A151" s="1436"/>
      <c r="B151" s="1542"/>
      <c r="C151" s="1543"/>
      <c r="D151" s="1545"/>
      <c r="E151" s="1545"/>
      <c r="F151" s="1542"/>
      <c r="G151" s="1542"/>
      <c r="H151" s="1544"/>
      <c r="I151" s="1542"/>
      <c r="J151" s="1279" t="s">
        <v>6538</v>
      </c>
      <c r="K151" s="774" t="s">
        <v>201</v>
      </c>
      <c r="L151" s="781" t="s">
        <v>4244</v>
      </c>
      <c r="M151" s="777" t="str">
        <f>VLOOKUP(L151,CódigosRetorno!$A$1:$B$1751,2,FALSE)</f>
        <v>El dato ingresado en el monto total de impuestos por línea no cumple con el formato establecido</v>
      </c>
      <c r="N151" s="774" t="s">
        <v>475</v>
      </c>
      <c r="O151" s="776" t="s">
        <v>185</v>
      </c>
      <c r="P151" s="1439"/>
    </row>
    <row r="152" spans="1:16" s="784" customFormat="1" ht="48" x14ac:dyDescent="0.25">
      <c r="A152" s="1436"/>
      <c r="B152" s="1542"/>
      <c r="C152" s="1543"/>
      <c r="D152" s="1545"/>
      <c r="E152" s="1545"/>
      <c r="F152" s="1542"/>
      <c r="G152" s="1542"/>
      <c r="H152" s="1544"/>
      <c r="I152" s="1542"/>
      <c r="J152" s="731" t="s">
        <v>6335</v>
      </c>
      <c r="K152" s="1280" t="s">
        <v>1175</v>
      </c>
      <c r="L152" s="1281" t="s">
        <v>6301</v>
      </c>
      <c r="M152" s="777" t="str">
        <f>VLOOKUP(L152,CódigosRetorno!$A$1:$B$1751,2,FALSE)</f>
        <v>El importe total de impuestos por línea no coincide con la sumatoria de los impuestos por línea.</v>
      </c>
      <c r="N152" s="774" t="s">
        <v>475</v>
      </c>
      <c r="O152" s="783" t="s">
        <v>185</v>
      </c>
      <c r="P152" s="1439"/>
    </row>
    <row r="153" spans="1:16" s="784" customFormat="1" ht="24" x14ac:dyDescent="0.25">
      <c r="A153" s="1436"/>
      <c r="B153" s="1542"/>
      <c r="C153" s="1543"/>
      <c r="D153" s="1545"/>
      <c r="E153" s="1545"/>
      <c r="F153" s="1542"/>
      <c r="G153" s="1542"/>
      <c r="H153" s="1544"/>
      <c r="I153" s="1542"/>
      <c r="J153" s="1069" t="s">
        <v>5946</v>
      </c>
      <c r="K153" s="774" t="s">
        <v>201</v>
      </c>
      <c r="L153" s="762" t="s">
        <v>4254</v>
      </c>
      <c r="M153" s="777" t="str">
        <f>VLOOKUP(L153,CódigosRetorno!$A$1:$B$1751,2,FALSE)</f>
        <v>El tag cac:TaxTotal no debe repetirse a nivel de Item</v>
      </c>
      <c r="N153" s="774" t="s">
        <v>475</v>
      </c>
      <c r="O153" s="783" t="s">
        <v>185</v>
      </c>
      <c r="P153" s="1439"/>
    </row>
    <row r="154" spans="1:16" s="784" customFormat="1" ht="48" x14ac:dyDescent="0.25">
      <c r="A154" s="1436"/>
      <c r="B154" s="1542"/>
      <c r="C154" s="1543"/>
      <c r="D154" s="1545"/>
      <c r="E154" s="1545"/>
      <c r="F154" s="776" t="s">
        <v>13</v>
      </c>
      <c r="G154" s="774" t="s">
        <v>2647</v>
      </c>
      <c r="H154" s="767" t="s">
        <v>4504</v>
      </c>
      <c r="I154" s="783">
        <v>1</v>
      </c>
      <c r="J154" s="1075" t="s">
        <v>5836</v>
      </c>
      <c r="K154" s="1071" t="s">
        <v>201</v>
      </c>
      <c r="L154" s="1072" t="s">
        <v>756</v>
      </c>
      <c r="M154" s="777" t="str">
        <f>VLOOKUP(L154,CódigosRetorno!$A$1:$B$1751,2,FALSE)</f>
        <v>La moneda debe ser la misma en todo el documento. Salvo las percepciones que sólo son en moneda nacional.</v>
      </c>
      <c r="N154" s="774" t="s">
        <v>475</v>
      </c>
      <c r="O154" s="776" t="s">
        <v>5453</v>
      </c>
      <c r="P154" s="1439"/>
    </row>
    <row r="155" spans="1:16" s="784" customFormat="1" ht="48" x14ac:dyDescent="0.25">
      <c r="A155" s="1436"/>
      <c r="B155" s="1565">
        <f>B150+1</f>
        <v>35</v>
      </c>
      <c r="C155" s="1543" t="s">
        <v>5074</v>
      </c>
      <c r="D155" s="1545" t="s">
        <v>15</v>
      </c>
      <c r="E155" s="1545" t="s">
        <v>4</v>
      </c>
      <c r="F155" s="1565" t="s">
        <v>12</v>
      </c>
      <c r="G155" s="1539" t="s">
        <v>16</v>
      </c>
      <c r="H155" s="1568" t="s">
        <v>4586</v>
      </c>
      <c r="I155" s="1565" t="s">
        <v>4420</v>
      </c>
      <c r="J155" s="1279" t="s">
        <v>6538</v>
      </c>
      <c r="K155" s="774" t="s">
        <v>201</v>
      </c>
      <c r="L155" s="782" t="s">
        <v>4264</v>
      </c>
      <c r="M155" s="777" t="str">
        <f>VLOOKUP(L155,CódigosRetorno!$A$1:$B$1751,2,FALSE)</f>
        <v>El dato ingresado en TaxableAmount de la linea no cumple con el formato establecido</v>
      </c>
      <c r="N155" s="774" t="s">
        <v>475</v>
      </c>
      <c r="O155" s="776" t="s">
        <v>185</v>
      </c>
      <c r="P155" s="1439"/>
    </row>
    <row r="156" spans="1:16" s="784" customFormat="1" ht="60" x14ac:dyDescent="0.25">
      <c r="A156" s="1436"/>
      <c r="B156" s="1566"/>
      <c r="C156" s="1543"/>
      <c r="D156" s="1545"/>
      <c r="E156" s="1545"/>
      <c r="F156" s="1566"/>
      <c r="G156" s="1546"/>
      <c r="H156" s="1569"/>
      <c r="I156" s="1566"/>
      <c r="J156" s="1069" t="s">
        <v>6043</v>
      </c>
      <c r="K156" s="1073" t="s">
        <v>201</v>
      </c>
      <c r="L156" s="1072" t="s">
        <v>5982</v>
      </c>
      <c r="M156" s="777" t="str">
        <f>VLOOKUP(L156,CódigosRetorno!$A$1:$B$1751,2,FALSE)</f>
        <v>No existe información a nivel global de un tributo informado en la línea</v>
      </c>
      <c r="N156" s="774" t="s">
        <v>475</v>
      </c>
      <c r="O156" s="776" t="s">
        <v>185</v>
      </c>
      <c r="P156" s="1439"/>
    </row>
    <row r="157" spans="1:16" s="784" customFormat="1" ht="36" x14ac:dyDescent="0.25">
      <c r="A157" s="1436"/>
      <c r="B157" s="1566"/>
      <c r="C157" s="1543"/>
      <c r="D157" s="1545"/>
      <c r="E157" s="1545"/>
      <c r="F157" s="1567"/>
      <c r="G157" s="1540"/>
      <c r="H157" s="1570"/>
      <c r="I157" s="1567"/>
      <c r="J157" s="1069" t="s">
        <v>6241</v>
      </c>
      <c r="K157" s="1073" t="s">
        <v>201</v>
      </c>
      <c r="L157" s="1072" t="s">
        <v>6196</v>
      </c>
      <c r="M157" s="777" t="str">
        <f>VLOOKUP(L157,CódigosRetorno!$A$1:$B$1751,2,FALSE)</f>
        <v>La base imponible a nivel de línea difiere de la información consignada en el comprobante</v>
      </c>
      <c r="N157" s="774" t="s">
        <v>475</v>
      </c>
      <c r="O157" s="776" t="s">
        <v>185</v>
      </c>
      <c r="P157" s="1439"/>
    </row>
    <row r="158" spans="1:16" s="784" customFormat="1" ht="48" x14ac:dyDescent="0.25">
      <c r="A158" s="1436"/>
      <c r="B158" s="1566"/>
      <c r="C158" s="1543"/>
      <c r="D158" s="1545"/>
      <c r="E158" s="1545"/>
      <c r="F158" s="776" t="s">
        <v>13</v>
      </c>
      <c r="G158" s="774" t="s">
        <v>2647</v>
      </c>
      <c r="H158" s="767" t="s">
        <v>4504</v>
      </c>
      <c r="I158" s="776">
        <v>1</v>
      </c>
      <c r="J158" s="1075" t="s">
        <v>5836</v>
      </c>
      <c r="K158" s="1071" t="s">
        <v>201</v>
      </c>
      <c r="L158" s="1072" t="s">
        <v>756</v>
      </c>
      <c r="M158" s="777" t="str">
        <f>VLOOKUP(L158,CódigosRetorno!$A$1:$B$1751,2,FALSE)</f>
        <v>La moneda debe ser la misma en todo el documento. Salvo las percepciones que sólo son en moneda nacional.</v>
      </c>
      <c r="N158" s="774" t="s">
        <v>185</v>
      </c>
      <c r="O158" s="776" t="s">
        <v>185</v>
      </c>
      <c r="P158" s="1439"/>
    </row>
    <row r="159" spans="1:16" s="784" customFormat="1" ht="36" x14ac:dyDescent="0.25">
      <c r="A159" s="1436"/>
      <c r="B159" s="1566"/>
      <c r="C159" s="1543"/>
      <c r="D159" s="1545"/>
      <c r="E159" s="1545"/>
      <c r="F159" s="1542" t="s">
        <v>12</v>
      </c>
      <c r="G159" s="1545" t="s">
        <v>16</v>
      </c>
      <c r="H159" s="1544" t="s">
        <v>5476</v>
      </c>
      <c r="I159" s="1542">
        <v>1</v>
      </c>
      <c r="J159" s="1279" t="s">
        <v>6539</v>
      </c>
      <c r="K159" s="781" t="s">
        <v>201</v>
      </c>
      <c r="L159" s="782" t="s">
        <v>2416</v>
      </c>
      <c r="M159" s="777" t="str">
        <f>VLOOKUP(L159,CódigosRetorno!$A$1:$B$1751,2,FALSE)</f>
        <v>El dato ingresado en TaxAmount de la linea no cumple con el formato establecido</v>
      </c>
      <c r="N159" s="774" t="s">
        <v>475</v>
      </c>
      <c r="O159" s="776" t="s">
        <v>185</v>
      </c>
      <c r="P159" s="1439"/>
    </row>
    <row r="160" spans="1:16" s="784" customFormat="1" ht="60" x14ac:dyDescent="0.25">
      <c r="A160" s="1436"/>
      <c r="B160" s="1566"/>
      <c r="C160" s="1543"/>
      <c r="D160" s="1545"/>
      <c r="E160" s="1545"/>
      <c r="F160" s="1542"/>
      <c r="G160" s="1545"/>
      <c r="H160" s="1544"/>
      <c r="I160" s="1542"/>
      <c r="J160" s="777" t="s">
        <v>6156</v>
      </c>
      <c r="K160" s="781" t="s">
        <v>201</v>
      </c>
      <c r="L160" s="782" t="s">
        <v>5031</v>
      </c>
      <c r="M160" s="777" t="str">
        <f>VLOOKUP(L160,CódigosRetorno!$A$1:$B$1751,2,FALSE)</f>
        <v>El monto de afectacion de IGV por linea debe ser igual a 0.00 para Exoneradas, Inafectas, Exportación, Gratuitas de exoneradas o Gratuitas de inafectas.</v>
      </c>
      <c r="N160" s="774" t="s">
        <v>475</v>
      </c>
      <c r="O160" s="783" t="s">
        <v>185</v>
      </c>
      <c r="P160" s="1439"/>
    </row>
    <row r="161" spans="1:16" s="784" customFormat="1" ht="60" x14ac:dyDescent="0.25">
      <c r="A161" s="1436"/>
      <c r="B161" s="1566"/>
      <c r="C161" s="1543"/>
      <c r="D161" s="1545"/>
      <c r="E161" s="1545"/>
      <c r="F161" s="1542"/>
      <c r="G161" s="1545"/>
      <c r="H161" s="1544"/>
      <c r="I161" s="1542"/>
      <c r="J161" s="1069" t="s">
        <v>6278</v>
      </c>
      <c r="K161" s="1071" t="s">
        <v>201</v>
      </c>
      <c r="L161" s="1072" t="s">
        <v>5038</v>
      </c>
      <c r="M161" s="777" t="str">
        <f>VLOOKUP(L161,CódigosRetorno!$A$1:$B$1751,2,FALSE)</f>
        <v>El monto de afectación de IGV por linea debe ser diferente a 0.00.</v>
      </c>
      <c r="N161" s="774" t="s">
        <v>475</v>
      </c>
      <c r="O161" s="783" t="s">
        <v>185</v>
      </c>
      <c r="P161" s="1439"/>
    </row>
    <row r="162" spans="1:16" s="784" customFormat="1" ht="60" x14ac:dyDescent="0.25">
      <c r="A162" s="1436"/>
      <c r="B162" s="1566"/>
      <c r="C162" s="1543"/>
      <c r="D162" s="1545"/>
      <c r="E162" s="1545"/>
      <c r="F162" s="1542"/>
      <c r="G162" s="1545"/>
      <c r="H162" s="1544"/>
      <c r="I162" s="1542"/>
      <c r="J162" s="1069" t="s">
        <v>6279</v>
      </c>
      <c r="K162" s="1071" t="s">
        <v>201</v>
      </c>
      <c r="L162" s="1072" t="s">
        <v>5031</v>
      </c>
      <c r="M162" s="777" t="str">
        <f>VLOOKUP(L162,CódigosRetorno!$A$1:$B$1751,2,FALSE)</f>
        <v>El monto de afectacion de IGV por linea debe ser igual a 0.00 para Exoneradas, Inafectas, Exportación, Gratuitas de exoneradas o Gratuitas de inafectas.</v>
      </c>
      <c r="N162" s="774" t="s">
        <v>475</v>
      </c>
      <c r="O162" s="783" t="s">
        <v>185</v>
      </c>
      <c r="P162" s="1439"/>
    </row>
    <row r="163" spans="1:16" s="784" customFormat="1" ht="60" x14ac:dyDescent="0.25">
      <c r="A163" s="1436"/>
      <c r="B163" s="1566"/>
      <c r="C163" s="1543"/>
      <c r="D163" s="1545"/>
      <c r="E163" s="1545"/>
      <c r="F163" s="1542"/>
      <c r="G163" s="1545"/>
      <c r="H163" s="1544"/>
      <c r="I163" s="1542"/>
      <c r="J163" s="1069" t="s">
        <v>6242</v>
      </c>
      <c r="K163" s="1071" t="s">
        <v>201</v>
      </c>
      <c r="L163" s="1072" t="s">
        <v>5038</v>
      </c>
      <c r="M163" s="777" t="str">
        <f>VLOOKUP(L163,CódigosRetorno!$A$1:$B$1751,2,FALSE)</f>
        <v>El monto de afectación de IGV por linea debe ser diferente a 0.00.</v>
      </c>
      <c r="N163" s="774" t="s">
        <v>475</v>
      </c>
      <c r="O163" s="783" t="s">
        <v>185</v>
      </c>
      <c r="P163" s="1439"/>
    </row>
    <row r="164" spans="1:16" s="784" customFormat="1" ht="48" x14ac:dyDescent="0.25">
      <c r="A164" s="1436"/>
      <c r="B164" s="1566"/>
      <c r="C164" s="1543"/>
      <c r="D164" s="1545"/>
      <c r="E164" s="1545"/>
      <c r="F164" s="776" t="s">
        <v>13</v>
      </c>
      <c r="G164" s="774" t="s">
        <v>2647</v>
      </c>
      <c r="H164" s="767" t="s">
        <v>4504</v>
      </c>
      <c r="I164" s="776">
        <v>1</v>
      </c>
      <c r="J164" s="1075" t="s">
        <v>5836</v>
      </c>
      <c r="K164" s="1071" t="s">
        <v>201</v>
      </c>
      <c r="L164" s="1072" t="s">
        <v>756</v>
      </c>
      <c r="M164" s="777" t="str">
        <f>VLOOKUP(L164,CódigosRetorno!$A$1:$B$1751,2,FALSE)</f>
        <v>La moneda debe ser la misma en todo el documento. Salvo las percepciones que sólo son en moneda nacional.</v>
      </c>
      <c r="N164" s="774" t="s">
        <v>185</v>
      </c>
      <c r="O164" s="776" t="s">
        <v>185</v>
      </c>
      <c r="P164" s="1439"/>
    </row>
    <row r="165" spans="1:16" s="784" customFormat="1" ht="24" x14ac:dyDescent="0.25">
      <c r="A165" s="1436"/>
      <c r="B165" s="1566"/>
      <c r="C165" s="1543"/>
      <c r="D165" s="1545"/>
      <c r="E165" s="1545"/>
      <c r="F165" s="1542" t="s">
        <v>4505</v>
      </c>
      <c r="G165" s="1542" t="s">
        <v>4506</v>
      </c>
      <c r="H165" s="1544" t="s">
        <v>5474</v>
      </c>
      <c r="I165" s="1542">
        <v>1</v>
      </c>
      <c r="J165" s="731" t="s">
        <v>2613</v>
      </c>
      <c r="K165" s="781" t="s">
        <v>201</v>
      </c>
      <c r="L165" s="782" t="s">
        <v>4200</v>
      </c>
      <c r="M165" s="777" t="str">
        <f>VLOOKUP(L165,CódigosRetorno!$A$1:$B$1751,2,FALSE)</f>
        <v>El XML no contiene el tag de la tasa del tributo de la línea</v>
      </c>
      <c r="N165" s="774" t="s">
        <v>475</v>
      </c>
      <c r="O165" s="783" t="s">
        <v>185</v>
      </c>
      <c r="P165" s="1439"/>
    </row>
    <row r="166" spans="1:16" s="784" customFormat="1" ht="48" x14ac:dyDescent="0.25">
      <c r="A166" s="1436"/>
      <c r="B166" s="1566"/>
      <c r="C166" s="1543"/>
      <c r="D166" s="1545"/>
      <c r="E166" s="1545"/>
      <c r="F166" s="1542"/>
      <c r="G166" s="1542"/>
      <c r="H166" s="1544"/>
      <c r="I166" s="1542"/>
      <c r="J166" s="1279" t="s">
        <v>6515</v>
      </c>
      <c r="K166" s="781" t="s">
        <v>201</v>
      </c>
      <c r="L166" s="782" t="s">
        <v>4988</v>
      </c>
      <c r="M166" s="777" t="str">
        <f>VLOOKUP(L166,CódigosRetorno!$A$1:$B$1751,2,FALSE)</f>
        <v>El dato ingresado como factor de afectacion por linea no cumple con el formato establecido.</v>
      </c>
      <c r="N166" s="774" t="s">
        <v>475</v>
      </c>
      <c r="O166" s="783" t="s">
        <v>185</v>
      </c>
      <c r="P166" s="1439"/>
    </row>
    <row r="167" spans="1:16" s="784" customFormat="1" ht="60" x14ac:dyDescent="0.25">
      <c r="A167" s="1436"/>
      <c r="B167" s="1566"/>
      <c r="C167" s="1543"/>
      <c r="D167" s="1545"/>
      <c r="E167" s="1545"/>
      <c r="F167" s="1542"/>
      <c r="G167" s="1542"/>
      <c r="H167" s="1544"/>
      <c r="I167" s="1542"/>
      <c r="J167" s="1076" t="s">
        <v>5076</v>
      </c>
      <c r="K167" s="1077" t="s">
        <v>201</v>
      </c>
      <c r="L167" s="1078" t="s">
        <v>4987</v>
      </c>
      <c r="M167" s="777" t="str">
        <f>VLOOKUP(L167,CódigosRetorno!$A$1:$B$1751,2,FALSE)</f>
        <v>El factor de afectación de IGV por linea debe ser igual a 0.00 para Exoneradas, Inafectas, Exportación, Gratuitas de exoneradas o Gratuitas de inafectas.</v>
      </c>
      <c r="N167" s="774" t="s">
        <v>475</v>
      </c>
      <c r="O167" s="783" t="s">
        <v>185</v>
      </c>
      <c r="P167" s="1439"/>
    </row>
    <row r="168" spans="1:16" s="784" customFormat="1" ht="60" x14ac:dyDescent="0.25">
      <c r="A168" s="1436"/>
      <c r="B168" s="1566"/>
      <c r="C168" s="1543"/>
      <c r="D168" s="1545"/>
      <c r="E168" s="1545"/>
      <c r="F168" s="1542"/>
      <c r="G168" s="1542"/>
      <c r="H168" s="1544"/>
      <c r="I168" s="1542"/>
      <c r="J168" s="1069" t="s">
        <v>6280</v>
      </c>
      <c r="K168" s="781" t="s">
        <v>201</v>
      </c>
      <c r="L168" s="782" t="s">
        <v>4201</v>
      </c>
      <c r="M168" s="777" t="str">
        <f>VLOOKUP(L168,CódigosRetorno!$A$1:$B$1751,2,FALSE)</f>
        <v>El factor de afectación de IGV por linea debe ser diferente a 0.00.</v>
      </c>
      <c r="N168" s="774" t="s">
        <v>475</v>
      </c>
      <c r="O168" s="783" t="s">
        <v>185</v>
      </c>
      <c r="P168" s="1439"/>
    </row>
    <row r="169" spans="1:16" s="784" customFormat="1" ht="60" x14ac:dyDescent="0.25">
      <c r="A169" s="1436"/>
      <c r="B169" s="1566"/>
      <c r="C169" s="1543"/>
      <c r="D169" s="1545"/>
      <c r="E169" s="1545"/>
      <c r="F169" s="1542"/>
      <c r="G169" s="1542"/>
      <c r="H169" s="1544"/>
      <c r="I169" s="1542"/>
      <c r="J169" s="1076" t="s">
        <v>6155</v>
      </c>
      <c r="K169" s="1077" t="s">
        <v>201</v>
      </c>
      <c r="L169" s="1078" t="s">
        <v>4987</v>
      </c>
      <c r="M169" s="777" t="str">
        <f>VLOOKUP(L169,CódigosRetorno!$A$1:$B$1751,2,FALSE)</f>
        <v>El factor de afectación de IGV por linea debe ser igual a 0.00 para Exoneradas, Inafectas, Exportación, Gratuitas de exoneradas o Gratuitas de inafectas.</v>
      </c>
      <c r="N169" s="774" t="s">
        <v>475</v>
      </c>
      <c r="O169" s="783" t="s">
        <v>185</v>
      </c>
      <c r="P169" s="1439"/>
    </row>
    <row r="170" spans="1:16" s="784" customFormat="1" ht="48" x14ac:dyDescent="0.25">
      <c r="A170" s="1436"/>
      <c r="B170" s="1566"/>
      <c r="C170" s="1543"/>
      <c r="D170" s="1545"/>
      <c r="E170" s="1545"/>
      <c r="F170" s="1542"/>
      <c r="G170" s="1542"/>
      <c r="H170" s="1544"/>
      <c r="I170" s="1542"/>
      <c r="J170" s="1069" t="s">
        <v>6356</v>
      </c>
      <c r="K170" s="781" t="s">
        <v>201</v>
      </c>
      <c r="L170" s="782" t="s">
        <v>4201</v>
      </c>
      <c r="M170" s="777" t="str">
        <f>VLOOKUP(L170,CódigosRetorno!$A$1:$B$1751,2,FALSE)</f>
        <v>El factor de afectación de IGV por linea debe ser diferente a 0.00.</v>
      </c>
      <c r="N170" s="774" t="s">
        <v>475</v>
      </c>
      <c r="O170" s="783" t="s">
        <v>185</v>
      </c>
      <c r="P170" s="1439"/>
    </row>
    <row r="171" spans="1:16" s="784" customFormat="1" ht="60" x14ac:dyDescent="0.25">
      <c r="A171" s="1436"/>
      <c r="B171" s="1566"/>
      <c r="C171" s="1543"/>
      <c r="D171" s="1545"/>
      <c r="E171" s="1545"/>
      <c r="F171" s="1542"/>
      <c r="G171" s="1545" t="s">
        <v>2904</v>
      </c>
      <c r="H171" s="1543" t="s">
        <v>4589</v>
      </c>
      <c r="I171" s="1542">
        <v>1</v>
      </c>
      <c r="J171" s="1069" t="s">
        <v>6281</v>
      </c>
      <c r="K171" s="781" t="s">
        <v>201</v>
      </c>
      <c r="L171" s="782" t="s">
        <v>2063</v>
      </c>
      <c r="M171" s="777" t="str">
        <f>VLOOKUP(L171,CódigosRetorno!$A$1:$B$1751,2,FALSE)</f>
        <v>El XML no contiene el tag cbc:TaxExemptionReasonCode de Afectacion al IGV</v>
      </c>
      <c r="N171" s="774" t="s">
        <v>475</v>
      </c>
      <c r="O171" s="776" t="s">
        <v>185</v>
      </c>
      <c r="P171" s="1439"/>
    </row>
    <row r="172" spans="1:16" s="784" customFormat="1" ht="72" x14ac:dyDescent="0.25">
      <c r="A172" s="1436"/>
      <c r="B172" s="1566"/>
      <c r="C172" s="1543"/>
      <c r="D172" s="1545"/>
      <c r="E172" s="1545"/>
      <c r="F172" s="1542"/>
      <c r="G172" s="1545"/>
      <c r="H172" s="1543"/>
      <c r="I172" s="1542"/>
      <c r="J172" s="1069" t="s">
        <v>6282</v>
      </c>
      <c r="K172" s="781" t="s">
        <v>201</v>
      </c>
      <c r="L172" s="782" t="s">
        <v>2408</v>
      </c>
      <c r="M172" s="777" t="str">
        <f>VLOOKUP(L172,CódigosRetorno!$A$1:$B$1751,2,FALSE)</f>
        <v>El tipo de afectacion del IGV es incorrecto</v>
      </c>
      <c r="N172" s="774" t="s">
        <v>475</v>
      </c>
      <c r="O172" s="776" t="s">
        <v>5677</v>
      </c>
      <c r="P172" s="1439"/>
    </row>
    <row r="173" spans="1:16" s="784" customFormat="1" ht="24" x14ac:dyDescent="0.25">
      <c r="A173" s="1436"/>
      <c r="B173" s="1566"/>
      <c r="C173" s="1543"/>
      <c r="D173" s="1545"/>
      <c r="E173" s="1545"/>
      <c r="F173" s="1542"/>
      <c r="G173" s="1545"/>
      <c r="H173" s="1543"/>
      <c r="I173" s="1542"/>
      <c r="J173" s="777" t="s">
        <v>6157</v>
      </c>
      <c r="K173" s="781" t="s">
        <v>201</v>
      </c>
      <c r="L173" s="782" t="s">
        <v>4077</v>
      </c>
      <c r="M173" s="777" t="str">
        <f>VLOOKUP(L173,CódigosRetorno!$A$1:$B$1751,2,FALSE)</f>
        <v>Afectación de IGV no corresponde al código de tributo de la linea.</v>
      </c>
      <c r="N173" s="774" t="s">
        <v>475</v>
      </c>
      <c r="O173" s="776" t="s">
        <v>185</v>
      </c>
      <c r="P173" s="1439"/>
    </row>
    <row r="174" spans="1:16" s="784" customFormat="1" ht="24" x14ac:dyDescent="0.25">
      <c r="A174" s="1436"/>
      <c r="B174" s="1566"/>
      <c r="C174" s="1543"/>
      <c r="D174" s="1545"/>
      <c r="E174" s="1545" t="s">
        <v>9</v>
      </c>
      <c r="F174" s="1542"/>
      <c r="G174" s="783" t="s">
        <v>4418</v>
      </c>
      <c r="H174" s="767" t="s">
        <v>4419</v>
      </c>
      <c r="I174" s="776" t="s">
        <v>4420</v>
      </c>
      <c r="J174" s="777" t="s">
        <v>4931</v>
      </c>
      <c r="K174" s="781" t="s">
        <v>1175</v>
      </c>
      <c r="L174" s="782" t="s">
        <v>4933</v>
      </c>
      <c r="M174" s="777" t="str">
        <f>VLOOKUP(L174,CódigosRetorno!$A$1:$B$1751,2,FALSE)</f>
        <v>El dato ingresado como atributo @listAgencyName es incorrecto.</v>
      </c>
      <c r="N174" s="774" t="s">
        <v>475</v>
      </c>
      <c r="O174" s="783" t="s">
        <v>185</v>
      </c>
      <c r="P174" s="1439"/>
    </row>
    <row r="175" spans="1:16" s="784" customFormat="1" ht="24" x14ac:dyDescent="0.25">
      <c r="A175" s="1436"/>
      <c r="B175" s="1566"/>
      <c r="C175" s="1543"/>
      <c r="D175" s="1545"/>
      <c r="E175" s="1545"/>
      <c r="F175" s="1542"/>
      <c r="G175" s="783" t="s">
        <v>4590</v>
      </c>
      <c r="H175" s="767" t="s">
        <v>4422</v>
      </c>
      <c r="I175" s="776" t="s">
        <v>4420</v>
      </c>
      <c r="J175" s="777" t="s">
        <v>5005</v>
      </c>
      <c r="K175" s="774" t="s">
        <v>1175</v>
      </c>
      <c r="L175" s="781" t="s">
        <v>4934</v>
      </c>
      <c r="M175" s="777" t="str">
        <f>VLOOKUP(L175,CódigosRetorno!$A$1:$B$1751,2,FALSE)</f>
        <v>El dato ingresado como atributo @listName es incorrecto.</v>
      </c>
      <c r="N175" s="774" t="s">
        <v>475</v>
      </c>
      <c r="O175" s="783" t="s">
        <v>185</v>
      </c>
      <c r="P175" s="1439"/>
    </row>
    <row r="176" spans="1:16" s="784" customFormat="1" ht="48" x14ac:dyDescent="0.25">
      <c r="A176" s="1436"/>
      <c r="B176" s="1566"/>
      <c r="C176" s="1543"/>
      <c r="D176" s="1545"/>
      <c r="E176" s="1545"/>
      <c r="F176" s="1542"/>
      <c r="G176" s="776" t="s">
        <v>4591</v>
      </c>
      <c r="H176" s="767" t="s">
        <v>4424</v>
      </c>
      <c r="I176" s="776" t="s">
        <v>4420</v>
      </c>
      <c r="J176" s="777" t="s">
        <v>5006</v>
      </c>
      <c r="K176" s="781" t="s">
        <v>1175</v>
      </c>
      <c r="L176" s="782" t="s">
        <v>4935</v>
      </c>
      <c r="M176" s="777" t="str">
        <f>VLOOKUP(L176,CódigosRetorno!$A$1:$B$1751,2,FALSE)</f>
        <v>El dato ingresado como atributo @listURI es incorrecto.</v>
      </c>
      <c r="N176" s="774" t="s">
        <v>475</v>
      </c>
      <c r="O176" s="783" t="s">
        <v>185</v>
      </c>
      <c r="P176" s="1439"/>
    </row>
    <row r="177" spans="1:16" s="784" customFormat="1" ht="36" x14ac:dyDescent="0.25">
      <c r="A177" s="1436"/>
      <c r="B177" s="1566"/>
      <c r="C177" s="1543"/>
      <c r="D177" s="1545"/>
      <c r="E177" s="1545" t="s">
        <v>4</v>
      </c>
      <c r="F177" s="1542" t="s">
        <v>44</v>
      </c>
      <c r="G177" s="1545" t="s">
        <v>2908</v>
      </c>
      <c r="H177" s="1543" t="s">
        <v>5614</v>
      </c>
      <c r="I177" s="1542">
        <v>1</v>
      </c>
      <c r="J177" s="777" t="s">
        <v>3119</v>
      </c>
      <c r="K177" s="781" t="s">
        <v>201</v>
      </c>
      <c r="L177" s="782" t="s">
        <v>2412</v>
      </c>
      <c r="M177" s="777" t="str">
        <f>VLOOKUP(L177,CódigosRetorno!$A$1:$B$1751,2,FALSE)</f>
        <v>El XML no contiene el tag cac:TaxCategory/cac:TaxScheme/cbc:ID del Item</v>
      </c>
      <c r="N177" s="774" t="s">
        <v>475</v>
      </c>
      <c r="O177" s="776" t="s">
        <v>185</v>
      </c>
      <c r="P177" s="1439"/>
    </row>
    <row r="178" spans="1:16" s="784" customFormat="1" ht="24" x14ac:dyDescent="0.25">
      <c r="A178" s="1436"/>
      <c r="B178" s="1566"/>
      <c r="C178" s="1543"/>
      <c r="D178" s="1545"/>
      <c r="E178" s="1545"/>
      <c r="F178" s="1542"/>
      <c r="G178" s="1545"/>
      <c r="H178" s="1543"/>
      <c r="I178" s="1542"/>
      <c r="J178" s="777" t="s">
        <v>3172</v>
      </c>
      <c r="K178" s="781" t="s">
        <v>201</v>
      </c>
      <c r="L178" s="782" t="s">
        <v>2413</v>
      </c>
      <c r="M178" s="777" t="str">
        <f>VLOOKUP(L178,CódigosRetorno!$A$1:$B$1751,2,FALSE)</f>
        <v>El codigo del tributo es invalido</v>
      </c>
      <c r="N178" s="774" t="s">
        <v>475</v>
      </c>
      <c r="O178" s="776" t="s">
        <v>5678</v>
      </c>
      <c r="P178" s="1439"/>
    </row>
    <row r="179" spans="1:16" s="784" customFormat="1" ht="24" x14ac:dyDescent="0.25">
      <c r="A179" s="1436"/>
      <c r="B179" s="1566"/>
      <c r="C179" s="1543"/>
      <c r="D179" s="1545"/>
      <c r="E179" s="1545"/>
      <c r="F179" s="1542"/>
      <c r="G179" s="1545"/>
      <c r="H179" s="1543"/>
      <c r="I179" s="1542"/>
      <c r="J179" s="778" t="s">
        <v>4593</v>
      </c>
      <c r="K179" s="781" t="s">
        <v>201</v>
      </c>
      <c r="L179" s="782" t="s">
        <v>4320</v>
      </c>
      <c r="M179" s="777" t="str">
        <f>VLOOKUP(L179,CódigosRetorno!$A$1:$B$1751,2,FALSE)</f>
        <v>El código de tributo no debe repetirse a nivel de item</v>
      </c>
      <c r="N179" s="774" t="s">
        <v>475</v>
      </c>
      <c r="O179" s="783" t="s">
        <v>185</v>
      </c>
      <c r="P179" s="1439"/>
    </row>
    <row r="180" spans="1:16" s="784" customFormat="1" ht="60" x14ac:dyDescent="0.25">
      <c r="A180" s="1436"/>
      <c r="B180" s="1566"/>
      <c r="C180" s="1543"/>
      <c r="D180" s="1545"/>
      <c r="E180" s="1545"/>
      <c r="F180" s="1542"/>
      <c r="G180" s="1545"/>
      <c r="H180" s="1543"/>
      <c r="I180" s="1542"/>
      <c r="J180" s="778" t="s">
        <v>4525</v>
      </c>
      <c r="K180" s="781" t="s">
        <v>201</v>
      </c>
      <c r="L180" s="782" t="s">
        <v>4998</v>
      </c>
      <c r="M180" s="777" t="str">
        <f>VLOOKUP(L180,CódigosRetorno!$A$1:$B$1751,2,FALSE)</f>
        <v>El XML debe contener al menos un tributo por linea de afectacion por IGV (Gravada, Exonerada, Inafecta, Exportación)</v>
      </c>
      <c r="N180" s="774" t="s">
        <v>475</v>
      </c>
      <c r="O180" s="783" t="s">
        <v>185</v>
      </c>
      <c r="P180" s="1439"/>
    </row>
    <row r="181" spans="1:16" s="784" customFormat="1" ht="36" x14ac:dyDescent="0.25">
      <c r="A181" s="1436"/>
      <c r="B181" s="1566"/>
      <c r="C181" s="1543"/>
      <c r="D181" s="1545"/>
      <c r="E181" s="1545"/>
      <c r="F181" s="1542"/>
      <c r="G181" s="1545"/>
      <c r="H181" s="1543"/>
      <c r="I181" s="1542"/>
      <c r="J181" s="778" t="s">
        <v>5995</v>
      </c>
      <c r="K181" s="781" t="s">
        <v>201</v>
      </c>
      <c r="L181" s="782" t="s">
        <v>4999</v>
      </c>
      <c r="M181" s="777" t="str">
        <f>VLOOKUP(L181,CódigosRetorno!$A$1:$B$1751,2,FALSE)</f>
        <v>El XML contiene mas de un tributo por linea (Gravado, Exonerado, Inafecto, Exportación)</v>
      </c>
      <c r="N181" s="774" t="s">
        <v>475</v>
      </c>
      <c r="O181" s="783" t="s">
        <v>185</v>
      </c>
      <c r="P181" s="1439"/>
    </row>
    <row r="182" spans="1:16" s="784" customFormat="1" ht="24" x14ac:dyDescent="0.25">
      <c r="A182" s="1436"/>
      <c r="B182" s="1566"/>
      <c r="C182" s="1543"/>
      <c r="D182" s="1545"/>
      <c r="E182" s="1545"/>
      <c r="F182" s="1542"/>
      <c r="G182" s="1545"/>
      <c r="H182" s="1543"/>
      <c r="I182" s="1542"/>
      <c r="J182" s="777" t="s">
        <v>6158</v>
      </c>
      <c r="K182" s="781" t="s">
        <v>201</v>
      </c>
      <c r="L182" s="782" t="s">
        <v>4318</v>
      </c>
      <c r="M182" s="777" t="str">
        <f>VLOOKUP(L182,CódigosRetorno!$A$1:$B$1751,2,FALSE)</f>
        <v>El XML contiene un codigo de tributo no valido para Servicios Publicos.</v>
      </c>
      <c r="N182" s="774" t="s">
        <v>475</v>
      </c>
      <c r="O182" s="783" t="s">
        <v>185</v>
      </c>
      <c r="P182" s="1439"/>
    </row>
    <row r="183" spans="1:16" s="784" customFormat="1" ht="24" x14ac:dyDescent="0.25">
      <c r="A183" s="1436"/>
      <c r="B183" s="1566"/>
      <c r="C183" s="1543"/>
      <c r="D183" s="1545"/>
      <c r="E183" s="1545" t="s">
        <v>9</v>
      </c>
      <c r="F183" s="1542"/>
      <c r="G183" s="776" t="s">
        <v>4508</v>
      </c>
      <c r="H183" s="777" t="s">
        <v>4436</v>
      </c>
      <c r="I183" s="776" t="s">
        <v>4420</v>
      </c>
      <c r="J183" s="777" t="s">
        <v>5007</v>
      </c>
      <c r="K183" s="774" t="s">
        <v>1175</v>
      </c>
      <c r="L183" s="781" t="s">
        <v>4939</v>
      </c>
      <c r="M183" s="777" t="str">
        <f>VLOOKUP(L183,CódigosRetorno!$A$1:$B$1751,2,FALSE)</f>
        <v>El dato ingresado como atributo @schemeName es incorrecto.</v>
      </c>
      <c r="N183" s="774" t="s">
        <v>475</v>
      </c>
      <c r="O183" s="783" t="s">
        <v>185</v>
      </c>
      <c r="P183" s="1439"/>
    </row>
    <row r="184" spans="1:16" s="784" customFormat="1" ht="24" x14ac:dyDescent="0.25">
      <c r="A184" s="1436"/>
      <c r="B184" s="1566"/>
      <c r="C184" s="1543"/>
      <c r="D184" s="1545"/>
      <c r="E184" s="1545"/>
      <c r="F184" s="1542"/>
      <c r="G184" s="776" t="s">
        <v>4418</v>
      </c>
      <c r="H184" s="777" t="s">
        <v>4437</v>
      </c>
      <c r="I184" s="776" t="s">
        <v>4420</v>
      </c>
      <c r="J184" s="777" t="s">
        <v>4931</v>
      </c>
      <c r="K184" s="774" t="s">
        <v>1175</v>
      </c>
      <c r="L184" s="781" t="s">
        <v>4940</v>
      </c>
      <c r="M184" s="777" t="str">
        <f>VLOOKUP(L184,CódigosRetorno!$A$1:$B$1751,2,FALSE)</f>
        <v>El dato ingresado como atributo @schemeAgencyName es incorrecto.</v>
      </c>
      <c r="N184" s="774" t="s">
        <v>475</v>
      </c>
      <c r="O184" s="783" t="s">
        <v>185</v>
      </c>
      <c r="P184" s="1439"/>
    </row>
    <row r="185" spans="1:16" s="784" customFormat="1" ht="48" x14ac:dyDescent="0.25">
      <c r="A185" s="1436"/>
      <c r="B185" s="1566"/>
      <c r="C185" s="1543"/>
      <c r="D185" s="1545"/>
      <c r="E185" s="1545"/>
      <c r="F185" s="1542"/>
      <c r="G185" s="783" t="s">
        <v>5479</v>
      </c>
      <c r="H185" s="767" t="s">
        <v>4439</v>
      </c>
      <c r="I185" s="776" t="s">
        <v>4420</v>
      </c>
      <c r="J185" s="777" t="s">
        <v>5010</v>
      </c>
      <c r="K185" s="781" t="s">
        <v>1175</v>
      </c>
      <c r="L185" s="782" t="s">
        <v>4941</v>
      </c>
      <c r="M185" s="777" t="str">
        <f>VLOOKUP(L185,CódigosRetorno!$A$1:$B$1751,2,FALSE)</f>
        <v>El dato ingresado como atributo @schemeURI es incorrecto.</v>
      </c>
      <c r="N185" s="774" t="s">
        <v>475</v>
      </c>
      <c r="O185" s="783" t="s">
        <v>185</v>
      </c>
      <c r="P185" s="1439"/>
    </row>
    <row r="186" spans="1:16" s="784" customFormat="1" ht="36" x14ac:dyDescent="0.25">
      <c r="A186" s="1436"/>
      <c r="B186" s="1566"/>
      <c r="C186" s="1543"/>
      <c r="D186" s="1545"/>
      <c r="E186" s="1545" t="s">
        <v>4</v>
      </c>
      <c r="F186" s="1542" t="s">
        <v>46</v>
      </c>
      <c r="G186" s="1545" t="s">
        <v>2908</v>
      </c>
      <c r="H186" s="1543" t="s">
        <v>4510</v>
      </c>
      <c r="I186" s="1542">
        <v>1</v>
      </c>
      <c r="J186" s="778" t="s">
        <v>6173</v>
      </c>
      <c r="K186" s="781" t="s">
        <v>201</v>
      </c>
      <c r="L186" s="782" t="s">
        <v>4206</v>
      </c>
      <c r="M186" s="777" t="str">
        <f>VLOOKUP(L186,CódigosRetorno!$A$1:$B$1751,2,FALSE)</f>
        <v>El XML no contiene el tag o no existe información del nombre de tributo de la línea</v>
      </c>
      <c r="N186" s="774" t="s">
        <v>475</v>
      </c>
      <c r="O186" s="776" t="s">
        <v>5678</v>
      </c>
      <c r="P186" s="1439"/>
    </row>
    <row r="187" spans="1:16" s="784" customFormat="1" ht="36" x14ac:dyDescent="0.25">
      <c r="A187" s="1436"/>
      <c r="B187" s="1566"/>
      <c r="C187" s="1543"/>
      <c r="D187" s="1545"/>
      <c r="E187" s="1545"/>
      <c r="F187" s="1542"/>
      <c r="G187" s="1545"/>
      <c r="H187" s="1543"/>
      <c r="I187" s="1542"/>
      <c r="J187" s="778" t="s">
        <v>6173</v>
      </c>
      <c r="K187" s="781" t="s">
        <v>201</v>
      </c>
      <c r="L187" s="782" t="s">
        <v>4079</v>
      </c>
      <c r="M187" s="777" t="str">
        <f>VLOOKUP(L187,CódigosRetorno!$A$1:$B$1751,2,FALSE)</f>
        <v>Nombre de tributo no corresponde al código de tributo de la linea.</v>
      </c>
      <c r="N187" s="774" t="s">
        <v>475</v>
      </c>
      <c r="O187" s="776" t="s">
        <v>5678</v>
      </c>
      <c r="P187" s="1439"/>
    </row>
    <row r="188" spans="1:16" s="784" customFormat="1" ht="48" x14ac:dyDescent="0.25">
      <c r="A188" s="1436"/>
      <c r="B188" s="1567"/>
      <c r="C188" s="1543"/>
      <c r="D188" s="1545"/>
      <c r="E188" s="1545"/>
      <c r="F188" s="776" t="s">
        <v>13</v>
      </c>
      <c r="G188" s="774" t="s">
        <v>2908</v>
      </c>
      <c r="H188" s="778" t="s">
        <v>4596</v>
      </c>
      <c r="I188" s="776">
        <v>1</v>
      </c>
      <c r="J188" s="778" t="s">
        <v>6171</v>
      </c>
      <c r="K188" s="781" t="s">
        <v>201</v>
      </c>
      <c r="L188" s="781" t="s">
        <v>788</v>
      </c>
      <c r="M188" s="777" t="str">
        <f>VLOOKUP(L188,CódigosRetorno!$A$1:$B$1751,2,FALSE)</f>
        <v>El Name o TaxTypeCode debe corresponder con el Id para el IGV</v>
      </c>
      <c r="N188" s="774" t="s">
        <v>475</v>
      </c>
      <c r="O188" s="776" t="s">
        <v>5678</v>
      </c>
      <c r="P188" s="1439"/>
    </row>
    <row r="189" spans="1:16" s="784" customFormat="1" ht="48" x14ac:dyDescent="0.25">
      <c r="A189" s="1436"/>
      <c r="B189" s="1565">
        <f>B155+1</f>
        <v>36</v>
      </c>
      <c r="C189" s="1543" t="s">
        <v>5075</v>
      </c>
      <c r="D189" s="1545" t="s">
        <v>15</v>
      </c>
      <c r="E189" s="1545" t="s">
        <v>9</v>
      </c>
      <c r="F189" s="776" t="s">
        <v>12</v>
      </c>
      <c r="G189" s="774" t="s">
        <v>16</v>
      </c>
      <c r="H189" s="777" t="s">
        <v>4586</v>
      </c>
      <c r="I189" s="776" t="s">
        <v>4420</v>
      </c>
      <c r="J189" s="1279" t="s">
        <v>6538</v>
      </c>
      <c r="K189" s="774" t="s">
        <v>201</v>
      </c>
      <c r="L189" s="782" t="s">
        <v>4264</v>
      </c>
      <c r="M189" s="777" t="str">
        <f>VLOOKUP(L189,CódigosRetorno!$A$1:$B$1751,2,FALSE)</f>
        <v>El dato ingresado en TaxableAmount de la linea no cumple con el formato establecido</v>
      </c>
      <c r="N189" s="774" t="s">
        <v>475</v>
      </c>
      <c r="O189" s="776"/>
      <c r="P189" s="1439"/>
    </row>
    <row r="190" spans="1:16" s="784" customFormat="1" ht="48" x14ac:dyDescent="0.25">
      <c r="A190" s="1436"/>
      <c r="B190" s="1566"/>
      <c r="C190" s="1543"/>
      <c r="D190" s="1545"/>
      <c r="E190" s="1545"/>
      <c r="F190" s="776" t="s">
        <v>13</v>
      </c>
      <c r="G190" s="774" t="s">
        <v>2647</v>
      </c>
      <c r="H190" s="767" t="s">
        <v>4504</v>
      </c>
      <c r="I190" s="776">
        <v>1</v>
      </c>
      <c r="J190" s="1075" t="s">
        <v>5836</v>
      </c>
      <c r="K190" s="1071" t="s">
        <v>201</v>
      </c>
      <c r="L190" s="1072" t="s">
        <v>756</v>
      </c>
      <c r="M190" s="777" t="str">
        <f>VLOOKUP(L190,CódigosRetorno!$A$1:$B$1751,2,FALSE)</f>
        <v>La moneda debe ser la misma en todo el documento. Salvo las percepciones que sólo son en moneda nacional.</v>
      </c>
      <c r="N190" s="774" t="s">
        <v>185</v>
      </c>
      <c r="O190" s="776" t="s">
        <v>185</v>
      </c>
      <c r="P190" s="1439"/>
    </row>
    <row r="191" spans="1:16" s="784" customFormat="1" ht="36" x14ac:dyDescent="0.25">
      <c r="A191" s="1436"/>
      <c r="B191" s="1566"/>
      <c r="C191" s="1543"/>
      <c r="D191" s="1545"/>
      <c r="E191" s="1545"/>
      <c r="F191" s="1542" t="s">
        <v>12</v>
      </c>
      <c r="G191" s="1545" t="s">
        <v>16</v>
      </c>
      <c r="H191" s="1543" t="s">
        <v>5475</v>
      </c>
      <c r="I191" s="1542">
        <v>1</v>
      </c>
      <c r="J191" s="1279" t="s">
        <v>6539</v>
      </c>
      <c r="K191" s="781" t="s">
        <v>201</v>
      </c>
      <c r="L191" s="782" t="s">
        <v>2416</v>
      </c>
      <c r="M191" s="777" t="str">
        <f>VLOOKUP(L191,CódigosRetorno!$A$1:$B$1751,2,FALSE)</f>
        <v>El dato ingresado en TaxAmount de la linea no cumple con el formato establecido</v>
      </c>
      <c r="N191" s="774" t="s">
        <v>475</v>
      </c>
      <c r="O191" s="783" t="s">
        <v>185</v>
      </c>
      <c r="P191" s="1439"/>
    </row>
    <row r="192" spans="1:16" s="784" customFormat="1" ht="72" x14ac:dyDescent="0.25">
      <c r="A192" s="1436"/>
      <c r="B192" s="1566"/>
      <c r="C192" s="1543"/>
      <c r="D192" s="1545"/>
      <c r="E192" s="1545"/>
      <c r="F192" s="1542"/>
      <c r="G192" s="1545"/>
      <c r="H192" s="1543"/>
      <c r="I192" s="1542"/>
      <c r="J192" s="1069" t="s">
        <v>6271</v>
      </c>
      <c r="K192" s="781" t="s">
        <v>201</v>
      </c>
      <c r="L192" s="782" t="s">
        <v>5030</v>
      </c>
      <c r="M192" s="777" t="str">
        <f>VLOOKUP(L192,CódigosRetorno!$A$1:$B$1751,2,FALSE)</f>
        <v>El producto del factor y monto base de la afectación de otros tributos no corresponde al monto de afectacion de linea.</v>
      </c>
      <c r="N192" s="774" t="s">
        <v>475</v>
      </c>
      <c r="O192" s="783" t="s">
        <v>185</v>
      </c>
      <c r="P192" s="1439"/>
    </row>
    <row r="193" spans="1:16" s="784" customFormat="1" ht="48" x14ac:dyDescent="0.25">
      <c r="A193" s="1436"/>
      <c r="B193" s="1566"/>
      <c r="C193" s="1543"/>
      <c r="D193" s="1545"/>
      <c r="E193" s="1545"/>
      <c r="F193" s="776" t="s">
        <v>13</v>
      </c>
      <c r="G193" s="774" t="s">
        <v>2647</v>
      </c>
      <c r="H193" s="767" t="s">
        <v>4504</v>
      </c>
      <c r="I193" s="776">
        <v>1</v>
      </c>
      <c r="J193" s="1075" t="s">
        <v>5836</v>
      </c>
      <c r="K193" s="1071" t="s">
        <v>201</v>
      </c>
      <c r="L193" s="1072" t="s">
        <v>756</v>
      </c>
      <c r="M193" s="777" t="str">
        <f>VLOOKUP(L193,CódigosRetorno!$A$1:$B$1751,2,FALSE)</f>
        <v>La moneda debe ser la misma en todo el documento. Salvo las percepciones que sólo son en moneda nacional.</v>
      </c>
      <c r="N193" s="764" t="s">
        <v>185</v>
      </c>
      <c r="O193" s="776" t="s">
        <v>185</v>
      </c>
      <c r="P193" s="1439"/>
    </row>
    <row r="194" spans="1:16" s="784" customFormat="1" ht="24" x14ac:dyDescent="0.25">
      <c r="A194" s="1436"/>
      <c r="B194" s="1566"/>
      <c r="C194" s="1543"/>
      <c r="D194" s="1545"/>
      <c r="E194" s="1545"/>
      <c r="F194" s="1542" t="s">
        <v>4505</v>
      </c>
      <c r="G194" s="1542" t="s">
        <v>4506</v>
      </c>
      <c r="H194" s="1543" t="s">
        <v>4594</v>
      </c>
      <c r="I194" s="1542" t="s">
        <v>4420</v>
      </c>
      <c r="J194" s="731" t="s">
        <v>2613</v>
      </c>
      <c r="K194" s="781" t="s">
        <v>201</v>
      </c>
      <c r="L194" s="782" t="s">
        <v>4200</v>
      </c>
      <c r="M194" s="777" t="str">
        <f>VLOOKUP(L194,CódigosRetorno!$A$1:$B$1751,2,FALSE)</f>
        <v>El XML no contiene el tag de la tasa del tributo de la línea</v>
      </c>
      <c r="N194" s="774" t="s">
        <v>475</v>
      </c>
      <c r="O194" s="783" t="s">
        <v>185</v>
      </c>
      <c r="P194" s="1439"/>
    </row>
    <row r="195" spans="1:16" s="784" customFormat="1" ht="48" x14ac:dyDescent="0.25">
      <c r="A195" s="1436"/>
      <c r="B195" s="1566"/>
      <c r="C195" s="1543"/>
      <c r="D195" s="1545"/>
      <c r="E195" s="1545"/>
      <c r="F195" s="1542"/>
      <c r="G195" s="1542"/>
      <c r="H195" s="1543"/>
      <c r="I195" s="1542"/>
      <c r="J195" s="1279" t="s">
        <v>6515</v>
      </c>
      <c r="K195" s="781" t="s">
        <v>201</v>
      </c>
      <c r="L195" s="782" t="s">
        <v>4988</v>
      </c>
      <c r="M195" s="777" t="str">
        <f>VLOOKUP(L195,CódigosRetorno!$A$1:$B$1751,2,FALSE)</f>
        <v>El dato ingresado como factor de afectacion por linea no cumple con el formato establecido.</v>
      </c>
      <c r="N195" s="774" t="s">
        <v>475</v>
      </c>
      <c r="O195" s="783" t="s">
        <v>185</v>
      </c>
      <c r="P195" s="1439"/>
    </row>
    <row r="196" spans="1:16" s="784" customFormat="1" ht="36" x14ac:dyDescent="0.25">
      <c r="A196" s="1436"/>
      <c r="B196" s="1566"/>
      <c r="C196" s="1543"/>
      <c r="D196" s="1545"/>
      <c r="E196" s="1545"/>
      <c r="F196" s="1542" t="s">
        <v>44</v>
      </c>
      <c r="G196" s="1545" t="s">
        <v>2908</v>
      </c>
      <c r="H196" s="1543" t="s">
        <v>6159</v>
      </c>
      <c r="I196" s="1542">
        <v>1</v>
      </c>
      <c r="J196" s="777" t="s">
        <v>3119</v>
      </c>
      <c r="K196" s="781" t="s">
        <v>201</v>
      </c>
      <c r="L196" s="782" t="s">
        <v>2412</v>
      </c>
      <c r="M196" s="777" t="str">
        <f>VLOOKUP(L196,CódigosRetorno!$A$1:$B$1751,2,FALSE)</f>
        <v>El XML no contiene el tag cac:TaxCategory/cac:TaxScheme/cbc:ID del Item</v>
      </c>
      <c r="N196" s="774" t="s">
        <v>475</v>
      </c>
      <c r="O196" s="776" t="s">
        <v>185</v>
      </c>
      <c r="P196" s="1439"/>
    </row>
    <row r="197" spans="1:16" s="784" customFormat="1" ht="24" x14ac:dyDescent="0.25">
      <c r="A197" s="1436"/>
      <c r="B197" s="1566"/>
      <c r="C197" s="1543"/>
      <c r="D197" s="1545"/>
      <c r="E197" s="1545"/>
      <c r="F197" s="1542"/>
      <c r="G197" s="1545"/>
      <c r="H197" s="1543"/>
      <c r="I197" s="1542"/>
      <c r="J197" s="777" t="s">
        <v>3172</v>
      </c>
      <c r="K197" s="781" t="s">
        <v>201</v>
      </c>
      <c r="L197" s="782" t="s">
        <v>2413</v>
      </c>
      <c r="M197" s="777" t="str">
        <f>VLOOKUP(L197,CódigosRetorno!$A$1:$B$1751,2,FALSE)</f>
        <v>El codigo del tributo es invalido</v>
      </c>
      <c r="N197" s="774" t="s">
        <v>475</v>
      </c>
      <c r="O197" s="776" t="s">
        <v>5678</v>
      </c>
      <c r="P197" s="1439"/>
    </row>
    <row r="198" spans="1:16" s="784" customFormat="1" ht="24" x14ac:dyDescent="0.25">
      <c r="A198" s="1436"/>
      <c r="B198" s="1566"/>
      <c r="C198" s="1543"/>
      <c r="D198" s="1545"/>
      <c r="E198" s="1545"/>
      <c r="F198" s="1542"/>
      <c r="G198" s="1545"/>
      <c r="H198" s="1543"/>
      <c r="I198" s="1542"/>
      <c r="J198" s="777" t="s">
        <v>4593</v>
      </c>
      <c r="K198" s="781" t="s">
        <v>201</v>
      </c>
      <c r="L198" s="782" t="s">
        <v>4320</v>
      </c>
      <c r="M198" s="777" t="str">
        <f>VLOOKUP(L198,CódigosRetorno!$A$1:$B$1751,2,FALSE)</f>
        <v>El código de tributo no debe repetirse a nivel de item</v>
      </c>
      <c r="N198" s="774" t="s">
        <v>475</v>
      </c>
      <c r="O198" s="783" t="s">
        <v>185</v>
      </c>
      <c r="P198" s="1439"/>
    </row>
    <row r="199" spans="1:16" s="784" customFormat="1" ht="24" x14ac:dyDescent="0.25">
      <c r="A199" s="1436"/>
      <c r="B199" s="1566"/>
      <c r="C199" s="1543"/>
      <c r="D199" s="1545"/>
      <c r="E199" s="1545"/>
      <c r="F199" s="1542"/>
      <c r="G199" s="776" t="s">
        <v>4508</v>
      </c>
      <c r="H199" s="777" t="s">
        <v>4436</v>
      </c>
      <c r="I199" s="776" t="s">
        <v>4420</v>
      </c>
      <c r="J199" s="777" t="s">
        <v>5007</v>
      </c>
      <c r="K199" s="774" t="s">
        <v>1175</v>
      </c>
      <c r="L199" s="781" t="s">
        <v>4939</v>
      </c>
      <c r="M199" s="777" t="str">
        <f>VLOOKUP(L199,CódigosRetorno!$A$1:$B$1751,2,FALSE)</f>
        <v>El dato ingresado como atributo @schemeName es incorrecto.</v>
      </c>
      <c r="N199" s="774" t="s">
        <v>475</v>
      </c>
      <c r="O199" s="783" t="s">
        <v>185</v>
      </c>
      <c r="P199" s="1439"/>
    </row>
    <row r="200" spans="1:16" s="784" customFormat="1" ht="24" x14ac:dyDescent="0.25">
      <c r="A200" s="1436"/>
      <c r="B200" s="1566"/>
      <c r="C200" s="1543"/>
      <c r="D200" s="1545"/>
      <c r="E200" s="1545"/>
      <c r="F200" s="1542"/>
      <c r="G200" s="776" t="s">
        <v>4418</v>
      </c>
      <c r="H200" s="777" t="s">
        <v>4437</v>
      </c>
      <c r="I200" s="776" t="s">
        <v>4420</v>
      </c>
      <c r="J200" s="777" t="s">
        <v>4931</v>
      </c>
      <c r="K200" s="774" t="s">
        <v>1175</v>
      </c>
      <c r="L200" s="781" t="s">
        <v>4940</v>
      </c>
      <c r="M200" s="777" t="str">
        <f>VLOOKUP(L200,CódigosRetorno!$A$1:$B$1751,2,FALSE)</f>
        <v>El dato ingresado como atributo @schemeAgencyName es incorrecto.</v>
      </c>
      <c r="N200" s="774" t="s">
        <v>475</v>
      </c>
      <c r="O200" s="783" t="s">
        <v>185</v>
      </c>
      <c r="P200" s="1439"/>
    </row>
    <row r="201" spans="1:16" s="784" customFormat="1" ht="48" x14ac:dyDescent="0.25">
      <c r="A201" s="1436"/>
      <c r="B201" s="1566"/>
      <c r="C201" s="1543"/>
      <c r="D201" s="1545"/>
      <c r="E201" s="1545"/>
      <c r="F201" s="1542"/>
      <c r="G201" s="776" t="s">
        <v>5009</v>
      </c>
      <c r="H201" s="767" t="s">
        <v>4439</v>
      </c>
      <c r="I201" s="776" t="s">
        <v>4420</v>
      </c>
      <c r="J201" s="777" t="s">
        <v>5010</v>
      </c>
      <c r="K201" s="1071" t="s">
        <v>1175</v>
      </c>
      <c r="L201" s="1072" t="s">
        <v>4941</v>
      </c>
      <c r="M201" s="777" t="str">
        <f>VLOOKUP(L201,CódigosRetorno!$A$1:$B$1751,2,FALSE)</f>
        <v>El dato ingresado como atributo @schemeURI es incorrecto.</v>
      </c>
      <c r="N201" s="774" t="s">
        <v>475</v>
      </c>
      <c r="O201" s="783" t="s">
        <v>185</v>
      </c>
      <c r="P201" s="1439"/>
    </row>
    <row r="202" spans="1:16" s="784" customFormat="1" ht="36" x14ac:dyDescent="0.25">
      <c r="A202" s="1436"/>
      <c r="B202" s="1566"/>
      <c r="C202" s="1543"/>
      <c r="D202" s="1545"/>
      <c r="E202" s="1545"/>
      <c r="F202" s="1542" t="s">
        <v>46</v>
      </c>
      <c r="G202" s="1545" t="s">
        <v>2908</v>
      </c>
      <c r="H202" s="1543" t="s">
        <v>4510</v>
      </c>
      <c r="I202" s="1542">
        <v>1</v>
      </c>
      <c r="J202" s="777" t="s">
        <v>3119</v>
      </c>
      <c r="K202" s="781" t="s">
        <v>201</v>
      </c>
      <c r="L202" s="1284" t="s">
        <v>4206</v>
      </c>
      <c r="M202" s="777" t="str">
        <f>VLOOKUP(L202,CódigosRetorno!$A$1:$B$1751,2,FALSE)</f>
        <v>El XML no contiene el tag o no existe información del nombre de tributo de la línea</v>
      </c>
      <c r="N202" s="774" t="s">
        <v>475</v>
      </c>
      <c r="O202" s="776" t="s">
        <v>185</v>
      </c>
      <c r="P202" s="1439"/>
    </row>
    <row r="203" spans="1:16" s="784" customFormat="1" ht="36" x14ac:dyDescent="0.25">
      <c r="A203" s="1436"/>
      <c r="B203" s="1566"/>
      <c r="C203" s="1543"/>
      <c r="D203" s="1545"/>
      <c r="E203" s="1545"/>
      <c r="F203" s="1542"/>
      <c r="G203" s="1545"/>
      <c r="H203" s="1543"/>
      <c r="I203" s="1542"/>
      <c r="J203" s="778" t="s">
        <v>6173</v>
      </c>
      <c r="K203" s="781" t="s">
        <v>201</v>
      </c>
      <c r="L203" s="782" t="s">
        <v>4079</v>
      </c>
      <c r="M203" s="777" t="str">
        <f>VLOOKUP(L203,CódigosRetorno!$A$1:$B$1751,2,FALSE)</f>
        <v>Nombre de tributo no corresponde al código de tributo de la linea.</v>
      </c>
      <c r="N203" s="774"/>
      <c r="O203" s="776" t="s">
        <v>5678</v>
      </c>
      <c r="P203" s="1439"/>
    </row>
    <row r="204" spans="1:16" s="784" customFormat="1" ht="48" x14ac:dyDescent="0.25">
      <c r="A204" s="1436"/>
      <c r="B204" s="1567"/>
      <c r="C204" s="1543"/>
      <c r="D204" s="1545"/>
      <c r="E204" s="1545"/>
      <c r="F204" s="776" t="s">
        <v>13</v>
      </c>
      <c r="G204" s="774" t="s">
        <v>2908</v>
      </c>
      <c r="H204" s="777" t="s">
        <v>4596</v>
      </c>
      <c r="I204" s="776">
        <v>1</v>
      </c>
      <c r="J204" s="778" t="s">
        <v>6171</v>
      </c>
      <c r="K204" s="781" t="s">
        <v>201</v>
      </c>
      <c r="L204" s="781" t="s">
        <v>788</v>
      </c>
      <c r="M204" s="777" t="str">
        <f>VLOOKUP(L204,CódigosRetorno!$A$1:$B$1751,2,FALSE)</f>
        <v>El Name o TaxTypeCode debe corresponder con el Id para el IGV</v>
      </c>
      <c r="N204" s="774" t="s">
        <v>475</v>
      </c>
      <c r="O204" s="776" t="s">
        <v>5678</v>
      </c>
      <c r="P204" s="1439"/>
    </row>
    <row r="205" spans="1:16" s="784" customFormat="1" ht="36" x14ac:dyDescent="0.25">
      <c r="A205" s="1436"/>
      <c r="B205" s="1542">
        <f>B189+1</f>
        <v>37</v>
      </c>
      <c r="C205" s="1543" t="s">
        <v>2925</v>
      </c>
      <c r="D205" s="1545" t="s">
        <v>15</v>
      </c>
      <c r="E205" s="1545" t="s">
        <v>4</v>
      </c>
      <c r="F205" s="1565" t="s">
        <v>12</v>
      </c>
      <c r="G205" s="1539" t="s">
        <v>16</v>
      </c>
      <c r="H205" s="1568" t="s">
        <v>2915</v>
      </c>
      <c r="I205" s="1565">
        <v>1</v>
      </c>
      <c r="J205" s="777" t="s">
        <v>2916</v>
      </c>
      <c r="K205" s="781" t="s">
        <v>201</v>
      </c>
      <c r="L205" s="782" t="s">
        <v>2064</v>
      </c>
      <c r="M205" s="777" t="str">
        <f>VLOOKUP(L205,CódigosRetorno!$A$1:$B$1751,2,FALSE)</f>
        <v>El dato ingresado en LineExtensionAmount del item no cumple con el formato establecido</v>
      </c>
      <c r="N205" s="774" t="s">
        <v>475</v>
      </c>
      <c r="O205" s="776" t="s">
        <v>185</v>
      </c>
      <c r="P205" s="1439"/>
    </row>
    <row r="206" spans="1:16" s="784" customFormat="1" ht="168" x14ac:dyDescent="0.25">
      <c r="A206" s="1436"/>
      <c r="B206" s="1542"/>
      <c r="C206" s="1543"/>
      <c r="D206" s="1545"/>
      <c r="E206" s="1545"/>
      <c r="F206" s="1566"/>
      <c r="G206" s="1546"/>
      <c r="H206" s="1569"/>
      <c r="I206" s="1566"/>
      <c r="J206" s="1157" t="s">
        <v>6416</v>
      </c>
      <c r="K206" s="1071" t="s">
        <v>1175</v>
      </c>
      <c r="L206" s="1072" t="s">
        <v>6199</v>
      </c>
      <c r="M206" s="1065" t="str">
        <f>VLOOKUP(L206,CódigosRetorno!$A$1:$B$1751,2,FALSE)</f>
        <v>El valor de venta por ítem difiere de los importes consignados.</v>
      </c>
      <c r="N206" s="774" t="s">
        <v>475</v>
      </c>
      <c r="O206" s="776" t="s">
        <v>185</v>
      </c>
      <c r="P206" s="1439"/>
    </row>
    <row r="207" spans="1:16" s="784" customFormat="1" ht="168" x14ac:dyDescent="0.25">
      <c r="A207" s="1436"/>
      <c r="B207" s="1542"/>
      <c r="C207" s="1543"/>
      <c r="D207" s="1545"/>
      <c r="E207" s="1545"/>
      <c r="F207" s="1567"/>
      <c r="G207" s="1540"/>
      <c r="H207" s="1570"/>
      <c r="I207" s="1567"/>
      <c r="J207" s="1131" t="s">
        <v>6417</v>
      </c>
      <c r="K207" s="1071" t="s">
        <v>1175</v>
      </c>
      <c r="L207" s="1072" t="s">
        <v>6199</v>
      </c>
      <c r="M207" s="1065" t="str">
        <f>VLOOKUP(L207,CódigosRetorno!$A$1:$B$1751,2,FALSE)</f>
        <v>El valor de venta por ítem difiere de los importes consignados.</v>
      </c>
      <c r="N207" s="774" t="s">
        <v>475</v>
      </c>
      <c r="O207" s="776" t="s">
        <v>185</v>
      </c>
      <c r="P207" s="1439"/>
    </row>
    <row r="208" spans="1:16" s="784" customFormat="1" ht="48" x14ac:dyDescent="0.25">
      <c r="A208" s="1436"/>
      <c r="B208" s="1542"/>
      <c r="C208" s="1543"/>
      <c r="D208" s="1545"/>
      <c r="E208" s="1545"/>
      <c r="F208" s="776" t="s">
        <v>13</v>
      </c>
      <c r="G208" s="774" t="s">
        <v>2647</v>
      </c>
      <c r="H208" s="767" t="s">
        <v>4504</v>
      </c>
      <c r="I208" s="776" t="s">
        <v>4420</v>
      </c>
      <c r="J208" s="1075" t="s">
        <v>5836</v>
      </c>
      <c r="K208" s="1071" t="s">
        <v>201</v>
      </c>
      <c r="L208" s="1072" t="s">
        <v>756</v>
      </c>
      <c r="M208" s="777" t="str">
        <f>VLOOKUP(L208,CódigosRetorno!$A$1:$B$1751,2,FALSE)</f>
        <v>La moneda debe ser la misma en todo el documento. Salvo las percepciones que sólo son en moneda nacional.</v>
      </c>
      <c r="N208" s="764" t="s">
        <v>185</v>
      </c>
      <c r="O208" s="783" t="s">
        <v>185</v>
      </c>
      <c r="P208" s="1439"/>
    </row>
    <row r="209" spans="1:16" s="784" customFormat="1" ht="36" x14ac:dyDescent="0.25">
      <c r="A209" s="1436"/>
      <c r="B209" s="1542">
        <f>B205+1</f>
        <v>38</v>
      </c>
      <c r="C209" s="1543" t="s">
        <v>6048</v>
      </c>
      <c r="D209" s="1545" t="s">
        <v>15</v>
      </c>
      <c r="E209" s="1545" t="s">
        <v>9</v>
      </c>
      <c r="F209" s="1542" t="s">
        <v>146</v>
      </c>
      <c r="G209" s="1545" t="s">
        <v>4511</v>
      </c>
      <c r="H209" s="1543" t="s">
        <v>4512</v>
      </c>
      <c r="I209" s="1542">
        <v>1</v>
      </c>
      <c r="J209" s="1069" t="s">
        <v>6216</v>
      </c>
      <c r="K209" s="774" t="s">
        <v>201</v>
      </c>
      <c r="L209" s="762" t="s">
        <v>5053</v>
      </c>
      <c r="M209" s="777" t="str">
        <f>VLOOKUP(L209,CódigosRetorno!$A$1:$B$1751,2,FALSE)</f>
        <v>El dato ingresado como indicador de cargo/descuento no corresponde al valor esperado.</v>
      </c>
      <c r="N209" s="774" t="s">
        <v>475</v>
      </c>
      <c r="O209" s="776" t="s">
        <v>185</v>
      </c>
      <c r="P209" s="1439"/>
    </row>
    <row r="210" spans="1:16" s="784" customFormat="1" ht="36" x14ac:dyDescent="0.25">
      <c r="A210" s="1436"/>
      <c r="B210" s="1542"/>
      <c r="C210" s="1543"/>
      <c r="D210" s="1545"/>
      <c r="E210" s="1545"/>
      <c r="F210" s="1542"/>
      <c r="G210" s="1545"/>
      <c r="H210" s="1543"/>
      <c r="I210" s="1542"/>
      <c r="J210" s="1069" t="s">
        <v>6217</v>
      </c>
      <c r="K210" s="774" t="s">
        <v>201</v>
      </c>
      <c r="L210" s="762" t="s">
        <v>5053</v>
      </c>
      <c r="M210" s="777" t="str">
        <f>VLOOKUP(L210,CódigosRetorno!$A$1:$B$1751,2,FALSE)</f>
        <v>El dato ingresado como indicador de cargo/descuento no corresponde al valor esperado.</v>
      </c>
      <c r="N210" s="774" t="s">
        <v>475</v>
      </c>
      <c r="O210" s="776" t="s">
        <v>185</v>
      </c>
      <c r="P210" s="1439"/>
    </row>
    <row r="211" spans="1:16" s="784" customFormat="1" ht="48" x14ac:dyDescent="0.25">
      <c r="A211" s="1436"/>
      <c r="B211" s="1542"/>
      <c r="C211" s="1543"/>
      <c r="D211" s="1545"/>
      <c r="E211" s="1545"/>
      <c r="F211" s="1542" t="s">
        <v>10</v>
      </c>
      <c r="G211" s="1545" t="s">
        <v>4513</v>
      </c>
      <c r="H211" s="1543" t="s">
        <v>4598</v>
      </c>
      <c r="I211" s="1542">
        <v>1</v>
      </c>
      <c r="J211" s="777" t="s">
        <v>3119</v>
      </c>
      <c r="K211" s="781" t="s">
        <v>201</v>
      </c>
      <c r="L211" s="782" t="s">
        <v>4331</v>
      </c>
      <c r="M211" s="777" t="str">
        <f>VLOOKUP(L211,CódigosRetorno!$A$1:$B$1751,2,FALSE)</f>
        <v>El XML no contiene el tag o no existe informacion de codigo de motivo de cargo/descuento por item.</v>
      </c>
      <c r="N211" s="774" t="s">
        <v>475</v>
      </c>
      <c r="O211" s="776" t="s">
        <v>185</v>
      </c>
      <c r="P211" s="1439"/>
    </row>
    <row r="212" spans="1:16" s="784" customFormat="1" ht="36" x14ac:dyDescent="0.25">
      <c r="A212" s="1436"/>
      <c r="B212" s="1542"/>
      <c r="C212" s="1543"/>
      <c r="D212" s="1545"/>
      <c r="E212" s="1545"/>
      <c r="F212" s="1542"/>
      <c r="G212" s="1545"/>
      <c r="H212" s="1543"/>
      <c r="I212" s="1542"/>
      <c r="J212" s="777" t="s">
        <v>6174</v>
      </c>
      <c r="K212" s="781" t="s">
        <v>201</v>
      </c>
      <c r="L212" s="782" t="s">
        <v>3626</v>
      </c>
      <c r="M212" s="777" t="str">
        <f>VLOOKUP(L212,CódigosRetorno!$A$1:$B$1751,2,FALSE)</f>
        <v>El valor ingresado como codigo de motivo de cargo/descuento por linea no es valido (catalogo 53)</v>
      </c>
      <c r="N212" s="774" t="s">
        <v>475</v>
      </c>
      <c r="O212" s="776" t="s">
        <v>5680</v>
      </c>
      <c r="P212" s="1439"/>
    </row>
    <row r="213" spans="1:16" s="784" customFormat="1" ht="36" x14ac:dyDescent="0.25">
      <c r="A213" s="1436"/>
      <c r="B213" s="1542"/>
      <c r="C213" s="1543"/>
      <c r="D213" s="1545"/>
      <c r="E213" s="1545"/>
      <c r="F213" s="1542"/>
      <c r="G213" s="1545"/>
      <c r="H213" s="1543"/>
      <c r="I213" s="1542"/>
      <c r="J213" s="1131" t="s">
        <v>6420</v>
      </c>
      <c r="K213" s="781" t="s">
        <v>1175</v>
      </c>
      <c r="L213" s="782" t="s">
        <v>5063</v>
      </c>
      <c r="M213" s="777" t="str">
        <f>VLOOKUP(L213,CódigosRetorno!$A$1:$B$1751,2,FALSE)</f>
        <v>El dato ingresado como cargo/descuento no es valido a nivel de ítem.</v>
      </c>
      <c r="N213" s="774" t="s">
        <v>475</v>
      </c>
      <c r="O213" s="776" t="s">
        <v>185</v>
      </c>
      <c r="P213" s="1439"/>
    </row>
    <row r="214" spans="1:16" s="784" customFormat="1" ht="24" x14ac:dyDescent="0.25">
      <c r="A214" s="1436"/>
      <c r="B214" s="1542"/>
      <c r="C214" s="1543"/>
      <c r="D214" s="1545"/>
      <c r="E214" s="1545"/>
      <c r="F214" s="1565"/>
      <c r="G214" s="776" t="s">
        <v>4418</v>
      </c>
      <c r="H214" s="777" t="s">
        <v>4419</v>
      </c>
      <c r="I214" s="776" t="s">
        <v>4420</v>
      </c>
      <c r="J214" s="777" t="s">
        <v>4931</v>
      </c>
      <c r="K214" s="781" t="s">
        <v>1175</v>
      </c>
      <c r="L214" s="782" t="s">
        <v>4933</v>
      </c>
      <c r="M214" s="777" t="str">
        <f>VLOOKUP(L214,CódigosRetorno!$A$1:$B$1751,2,FALSE)</f>
        <v>El dato ingresado como atributo @listAgencyName es incorrecto.</v>
      </c>
      <c r="N214" s="774" t="s">
        <v>475</v>
      </c>
      <c r="O214" s="783" t="s">
        <v>185</v>
      </c>
      <c r="P214" s="1439"/>
    </row>
    <row r="215" spans="1:16" s="784" customFormat="1" ht="24" x14ac:dyDescent="0.25">
      <c r="A215" s="1436"/>
      <c r="B215" s="1542"/>
      <c r="C215" s="1543"/>
      <c r="D215" s="1545"/>
      <c r="E215" s="1545"/>
      <c r="F215" s="1566"/>
      <c r="G215" s="776" t="s">
        <v>4514</v>
      </c>
      <c r="H215" s="777" t="s">
        <v>4422</v>
      </c>
      <c r="I215" s="776" t="s">
        <v>4420</v>
      </c>
      <c r="J215" s="777" t="s">
        <v>5011</v>
      </c>
      <c r="K215" s="774" t="s">
        <v>1175</v>
      </c>
      <c r="L215" s="781" t="s">
        <v>4934</v>
      </c>
      <c r="M215" s="777" t="str">
        <f>VLOOKUP(L215,CódigosRetorno!$A$1:$B$1751,2,FALSE)</f>
        <v>El dato ingresado como atributo @listName es incorrecto.</v>
      </c>
      <c r="N215" s="774" t="s">
        <v>475</v>
      </c>
      <c r="O215" s="783" t="s">
        <v>185</v>
      </c>
      <c r="P215" s="1439"/>
    </row>
    <row r="216" spans="1:16" s="784" customFormat="1" ht="48" x14ac:dyDescent="0.25">
      <c r="A216" s="1436"/>
      <c r="B216" s="1542"/>
      <c r="C216" s="1543"/>
      <c r="D216" s="1545"/>
      <c r="E216" s="1545"/>
      <c r="F216" s="1567"/>
      <c r="G216" s="776" t="s">
        <v>4515</v>
      </c>
      <c r="H216" s="777" t="s">
        <v>4424</v>
      </c>
      <c r="I216" s="776" t="s">
        <v>4420</v>
      </c>
      <c r="J216" s="777" t="s">
        <v>5012</v>
      </c>
      <c r="K216" s="781" t="s">
        <v>1175</v>
      </c>
      <c r="L216" s="782" t="s">
        <v>4935</v>
      </c>
      <c r="M216" s="777" t="str">
        <f>VLOOKUP(L216,CódigosRetorno!$A$1:$B$1751,2,FALSE)</f>
        <v>El dato ingresado como atributo @listURI es incorrecto.</v>
      </c>
      <c r="N216" s="774" t="s">
        <v>475</v>
      </c>
      <c r="O216" s="783" t="s">
        <v>185</v>
      </c>
      <c r="P216" s="1439"/>
    </row>
    <row r="217" spans="1:16" s="784" customFormat="1" ht="48" x14ac:dyDescent="0.25">
      <c r="A217" s="1436"/>
      <c r="B217" s="1542"/>
      <c r="C217" s="1543"/>
      <c r="D217" s="1545"/>
      <c r="E217" s="1545"/>
      <c r="F217" s="776" t="s">
        <v>4505</v>
      </c>
      <c r="G217" s="774" t="s">
        <v>4506</v>
      </c>
      <c r="H217" s="777" t="s">
        <v>4516</v>
      </c>
      <c r="I217" s="776">
        <v>1</v>
      </c>
      <c r="J217" s="1279" t="s">
        <v>6515</v>
      </c>
      <c r="K217" s="781" t="s">
        <v>201</v>
      </c>
      <c r="L217" s="782" t="s">
        <v>4081</v>
      </c>
      <c r="M217" s="777" t="str">
        <f>VLOOKUP(L217,CódigosRetorno!$A$1:$B$1751,2,FALSE)</f>
        <v>El factor de cargo/descuento por linea no cumple con el formato establecido.</v>
      </c>
      <c r="N217" s="774" t="s">
        <v>475</v>
      </c>
      <c r="O217" s="783" t="s">
        <v>185</v>
      </c>
      <c r="P217" s="1439"/>
    </row>
    <row r="218" spans="1:16" s="784" customFormat="1" ht="48" x14ac:dyDescent="0.25">
      <c r="A218" s="1436"/>
      <c r="B218" s="1542"/>
      <c r="C218" s="1543"/>
      <c r="D218" s="1545"/>
      <c r="E218" s="1545"/>
      <c r="F218" s="1565" t="s">
        <v>12</v>
      </c>
      <c r="G218" s="1539" t="s">
        <v>16</v>
      </c>
      <c r="H218" s="1568" t="s">
        <v>4517</v>
      </c>
      <c r="I218" s="1565">
        <v>1</v>
      </c>
      <c r="J218" s="1279" t="s">
        <v>6539</v>
      </c>
      <c r="K218" s="781" t="s">
        <v>201</v>
      </c>
      <c r="L218" s="782" t="s">
        <v>3627</v>
      </c>
      <c r="M218" s="777" t="str">
        <f>VLOOKUP(L218,CódigosRetorno!$A$1:$B$1751,2,FALSE)</f>
        <v>El formato ingresado en el tag cac:InvoiceLine/cac:Allowancecharge/cbc:Amount no cumple con el formato establecido</v>
      </c>
      <c r="N218" s="774" t="s">
        <v>475</v>
      </c>
      <c r="O218" s="776" t="s">
        <v>185</v>
      </c>
      <c r="P218" s="1439"/>
    </row>
    <row r="219" spans="1:16" s="784" customFormat="1" ht="72" x14ac:dyDescent="0.25">
      <c r="A219" s="1436"/>
      <c r="B219" s="1542"/>
      <c r="C219" s="1543"/>
      <c r="D219" s="1545"/>
      <c r="E219" s="1545"/>
      <c r="F219" s="1567"/>
      <c r="G219" s="1540"/>
      <c r="H219" s="1570"/>
      <c r="I219" s="1567"/>
      <c r="J219" s="1069" t="s">
        <v>6218</v>
      </c>
      <c r="K219" s="1071" t="s">
        <v>1175</v>
      </c>
      <c r="L219" s="1072" t="s">
        <v>6200</v>
      </c>
      <c r="M219" s="1093" t="str">
        <f>VLOOKUP(L219,CódigosRetorno!$A$1:$B$1751,2,FALSE)</f>
        <v>El valor de cargo/descuento por ítem difiere de los importes consignados.</v>
      </c>
      <c r="N219" s="774" t="s">
        <v>475</v>
      </c>
      <c r="O219" s="776" t="s">
        <v>185</v>
      </c>
      <c r="P219" s="1439"/>
    </row>
    <row r="220" spans="1:16" s="784" customFormat="1" ht="48" x14ac:dyDescent="0.25">
      <c r="A220" s="1436"/>
      <c r="B220" s="1542"/>
      <c r="C220" s="1543"/>
      <c r="D220" s="1545"/>
      <c r="E220" s="1545"/>
      <c r="F220" s="776" t="s">
        <v>13</v>
      </c>
      <c r="G220" s="774" t="s">
        <v>2647</v>
      </c>
      <c r="H220" s="767" t="s">
        <v>4504</v>
      </c>
      <c r="I220" s="776">
        <v>1</v>
      </c>
      <c r="J220" s="1075" t="s">
        <v>5836</v>
      </c>
      <c r="K220" s="1071" t="s">
        <v>201</v>
      </c>
      <c r="L220" s="1072" t="s">
        <v>756</v>
      </c>
      <c r="M220" s="777" t="str">
        <f>VLOOKUP(L220,CódigosRetorno!$A$1:$B$1751,2,FALSE)</f>
        <v>La moneda debe ser la misma en todo el documento. Salvo las percepciones que sólo son en moneda nacional.</v>
      </c>
      <c r="N220" s="774" t="s">
        <v>185</v>
      </c>
      <c r="O220" s="776" t="s">
        <v>185</v>
      </c>
      <c r="P220" s="1439"/>
    </row>
    <row r="221" spans="1:16" s="784" customFormat="1" ht="48" x14ac:dyDescent="0.25">
      <c r="A221" s="1436"/>
      <c r="B221" s="1542"/>
      <c r="C221" s="1543"/>
      <c r="D221" s="1545"/>
      <c r="E221" s="1545"/>
      <c r="F221" s="776" t="s">
        <v>12</v>
      </c>
      <c r="G221" s="774" t="s">
        <v>16</v>
      </c>
      <c r="H221" s="777" t="s">
        <v>4518</v>
      </c>
      <c r="I221" s="776">
        <v>1</v>
      </c>
      <c r="J221" s="1279" t="s">
        <v>6538</v>
      </c>
      <c r="K221" s="774" t="s">
        <v>201</v>
      </c>
      <c r="L221" s="782" t="s">
        <v>4083</v>
      </c>
      <c r="M221" s="777" t="str">
        <f>VLOOKUP(L221,CódigosRetorno!$A$1:$B$1751,2,FALSE)</f>
        <v>El Monto base de cargo/descuento por linea no cumple con el formato establecido.</v>
      </c>
      <c r="N221" s="774" t="s">
        <v>475</v>
      </c>
      <c r="O221" s="776"/>
      <c r="P221" s="1439"/>
    </row>
    <row r="222" spans="1:16" s="784" customFormat="1" ht="48" x14ac:dyDescent="0.25">
      <c r="A222" s="1436"/>
      <c r="B222" s="1542"/>
      <c r="C222" s="1543"/>
      <c r="D222" s="1545"/>
      <c r="E222" s="1545"/>
      <c r="F222" s="776" t="s">
        <v>13</v>
      </c>
      <c r="G222" s="774" t="s">
        <v>2647</v>
      </c>
      <c r="H222" s="767" t="s">
        <v>4504</v>
      </c>
      <c r="I222" s="776">
        <v>1</v>
      </c>
      <c r="J222" s="1075" t="s">
        <v>5836</v>
      </c>
      <c r="K222" s="1071" t="s">
        <v>201</v>
      </c>
      <c r="L222" s="1072" t="s">
        <v>756</v>
      </c>
      <c r="M222" s="777" t="str">
        <f>VLOOKUP(L222,CódigosRetorno!$A$1:$B$1751,2,FALSE)</f>
        <v>La moneda debe ser la misma en todo el documento. Salvo las percepciones que sólo son en moneda nacional.</v>
      </c>
      <c r="N222" s="774"/>
      <c r="O222" s="776"/>
      <c r="P222" s="1439"/>
    </row>
    <row r="223" spans="1:16" s="784" customFormat="1" x14ac:dyDescent="0.25">
      <c r="A223" s="1436"/>
      <c r="B223" s="796" t="s">
        <v>4519</v>
      </c>
      <c r="C223" s="1103"/>
      <c r="D223" s="789"/>
      <c r="E223" s="789" t="s">
        <v>185</v>
      </c>
      <c r="F223" s="790" t="s">
        <v>185</v>
      </c>
      <c r="G223" s="790" t="s">
        <v>185</v>
      </c>
      <c r="H223" s="791" t="s">
        <v>185</v>
      </c>
      <c r="I223" s="790"/>
      <c r="J223" s="788" t="s">
        <v>185</v>
      </c>
      <c r="K223" s="792" t="s">
        <v>185</v>
      </c>
      <c r="L223" s="793" t="s">
        <v>185</v>
      </c>
      <c r="M223" s="788" t="s">
        <v>185</v>
      </c>
      <c r="N223" s="792" t="s">
        <v>185</v>
      </c>
      <c r="O223" s="794" t="s">
        <v>185</v>
      </c>
      <c r="P223" s="1439"/>
    </row>
    <row r="224" spans="1:16" s="784" customFormat="1" ht="24" x14ac:dyDescent="0.25">
      <c r="A224" s="1436"/>
      <c r="B224" s="1547">
        <f>B209+1</f>
        <v>39</v>
      </c>
      <c r="C224" s="1575" t="s">
        <v>4520</v>
      </c>
      <c r="D224" s="1547" t="s">
        <v>3</v>
      </c>
      <c r="E224" s="1547" t="s">
        <v>4</v>
      </c>
      <c r="F224" s="1547" t="s">
        <v>3745</v>
      </c>
      <c r="G224" s="1547" t="s">
        <v>16</v>
      </c>
      <c r="H224" s="1548" t="s">
        <v>2928</v>
      </c>
      <c r="I224" s="1547">
        <v>1</v>
      </c>
      <c r="J224" s="812" t="s">
        <v>6358</v>
      </c>
      <c r="K224" s="1083" t="s">
        <v>201</v>
      </c>
      <c r="L224" s="1084" t="s">
        <v>3629</v>
      </c>
      <c r="M224" s="777" t="str">
        <f>VLOOKUP(L224,CódigosRetorno!$A$1:$B$1751,2,FALSE)</f>
        <v>El Monto total de impuestos es obligatorio</v>
      </c>
      <c r="N224" s="774" t="s">
        <v>475</v>
      </c>
      <c r="O224" s="776"/>
      <c r="P224" s="1439"/>
    </row>
    <row r="225" spans="1:16" s="784" customFormat="1" ht="48" x14ac:dyDescent="0.25">
      <c r="A225" s="1436"/>
      <c r="B225" s="1547"/>
      <c r="C225" s="1575"/>
      <c r="D225" s="1547"/>
      <c r="E225" s="1547"/>
      <c r="F225" s="1547"/>
      <c r="G225" s="1547"/>
      <c r="H225" s="1548"/>
      <c r="I225" s="1547"/>
      <c r="J225" s="1279" t="s">
        <v>6538</v>
      </c>
      <c r="K225" s="774" t="s">
        <v>201</v>
      </c>
      <c r="L225" s="781" t="s">
        <v>4242</v>
      </c>
      <c r="M225" s="777" t="str">
        <f>VLOOKUP(L225,CódigosRetorno!$A$1:$B$1751,2,FALSE)</f>
        <v>El dato ingresado en el monto total de impuestos no cumple con el formato establecido</v>
      </c>
      <c r="N225" s="774" t="s">
        <v>475</v>
      </c>
      <c r="O225" s="776" t="s">
        <v>185</v>
      </c>
      <c r="P225" s="1439"/>
    </row>
    <row r="226" spans="1:16" s="784" customFormat="1" ht="48" x14ac:dyDescent="0.25">
      <c r="A226" s="1436"/>
      <c r="B226" s="1547"/>
      <c r="C226" s="1575"/>
      <c r="D226" s="1547"/>
      <c r="E226" s="1547"/>
      <c r="F226" s="1547"/>
      <c r="G226" s="1547"/>
      <c r="H226" s="1548"/>
      <c r="I226" s="1547"/>
      <c r="J226" s="1069" t="s">
        <v>6357</v>
      </c>
      <c r="K226" s="1280" t="s">
        <v>1175</v>
      </c>
      <c r="L226" s="1281" t="s">
        <v>6316</v>
      </c>
      <c r="M226" s="777" t="str">
        <f>VLOOKUP(L226,CódigosRetorno!$A$1:$B$1751,2,FALSE)</f>
        <v>La sumatoria de impuestos globales no corresponde al monto total de impuestos.</v>
      </c>
      <c r="N226" s="774" t="s">
        <v>475</v>
      </c>
      <c r="O226" s="783" t="s">
        <v>185</v>
      </c>
      <c r="P226" s="1439"/>
    </row>
    <row r="227" spans="1:16" s="784" customFormat="1" ht="24" x14ac:dyDescent="0.25">
      <c r="A227" s="1436"/>
      <c r="B227" s="1547"/>
      <c r="C227" s="1575"/>
      <c r="D227" s="1547"/>
      <c r="E227" s="1547"/>
      <c r="F227" s="1547"/>
      <c r="G227" s="1547"/>
      <c r="H227" s="1548"/>
      <c r="I227" s="1547"/>
      <c r="J227" s="1069" t="s">
        <v>5948</v>
      </c>
      <c r="K227" s="774" t="s">
        <v>201</v>
      </c>
      <c r="L227" s="781" t="s">
        <v>4250</v>
      </c>
      <c r="M227" s="777" t="str">
        <f>VLOOKUP(L227,CódigosRetorno!$A$1:$B$1751,2,FALSE)</f>
        <v>El tag cac:TaxTotal no debe repetirse a nivel de totales</v>
      </c>
      <c r="N227" s="786" t="s">
        <v>475</v>
      </c>
      <c r="O227" s="787" t="s">
        <v>185</v>
      </c>
      <c r="P227" s="1439"/>
    </row>
    <row r="228" spans="1:16" s="784" customFormat="1" ht="48" x14ac:dyDescent="0.25">
      <c r="A228" s="1436"/>
      <c r="B228" s="1720"/>
      <c r="C228" s="1721"/>
      <c r="D228" s="1547"/>
      <c r="E228" s="1547"/>
      <c r="F228" s="776" t="s">
        <v>13</v>
      </c>
      <c r="G228" s="774" t="s">
        <v>2647</v>
      </c>
      <c r="H228" s="767" t="s">
        <v>4504</v>
      </c>
      <c r="I228" s="783">
        <v>1</v>
      </c>
      <c r="J228" s="1069" t="s">
        <v>5836</v>
      </c>
      <c r="K228" s="1073" t="s">
        <v>201</v>
      </c>
      <c r="L228" s="1071" t="s">
        <v>756</v>
      </c>
      <c r="M228" s="777" t="str">
        <f>VLOOKUP(L228,CódigosRetorno!$A$1:$B$1751,2,FALSE)</f>
        <v>La moneda debe ser la misma en todo el documento. Salvo las percepciones que sólo son en moneda nacional.</v>
      </c>
      <c r="N228" s="764" t="s">
        <v>185</v>
      </c>
      <c r="O228" s="783" t="s">
        <v>185</v>
      </c>
      <c r="P228" s="1439"/>
    </row>
    <row r="229" spans="1:16" s="784" customFormat="1" ht="36" x14ac:dyDescent="0.25">
      <c r="A229" s="1436"/>
      <c r="B229" s="1542" t="s">
        <v>5616</v>
      </c>
      <c r="C229" s="1543" t="s">
        <v>5077</v>
      </c>
      <c r="D229" s="1542" t="s">
        <v>3</v>
      </c>
      <c r="E229" s="1542" t="s">
        <v>9</v>
      </c>
      <c r="F229" s="1542" t="s">
        <v>12</v>
      </c>
      <c r="G229" s="1545" t="s">
        <v>4597</v>
      </c>
      <c r="H229" s="1544" t="s">
        <v>5601</v>
      </c>
      <c r="I229" s="1542">
        <v>1</v>
      </c>
      <c r="J229" s="1143" t="s">
        <v>2613</v>
      </c>
      <c r="K229" s="781" t="s">
        <v>201</v>
      </c>
      <c r="L229" s="782" t="s">
        <v>2784</v>
      </c>
      <c r="M229" s="777" t="str">
        <f>VLOOKUP(L229,CódigosRetorno!$A$1:$B$1751,2,FALSE)</f>
        <v>El XML no contiene el tag o no existe información de total valor de venta globales</v>
      </c>
      <c r="N229" s="774" t="s">
        <v>475</v>
      </c>
      <c r="O229" s="764" t="s">
        <v>185</v>
      </c>
      <c r="P229" s="1439"/>
    </row>
    <row r="230" spans="1:16" s="784" customFormat="1" ht="36" x14ac:dyDescent="0.25">
      <c r="A230" s="1436"/>
      <c r="B230" s="1542"/>
      <c r="C230" s="1543"/>
      <c r="D230" s="1542"/>
      <c r="E230" s="1542"/>
      <c r="F230" s="1542"/>
      <c r="G230" s="1545"/>
      <c r="H230" s="1544"/>
      <c r="I230" s="1542"/>
      <c r="J230" s="1279" t="s">
        <v>6539</v>
      </c>
      <c r="K230" s="774" t="s">
        <v>201</v>
      </c>
      <c r="L230" s="781" t="s">
        <v>4212</v>
      </c>
      <c r="M230" s="777" t="str">
        <f>VLOOKUP(L230,CódigosRetorno!$A$1:$B$1751,2,FALSE)</f>
        <v>El dato ingresado en el total valor de venta globales no cumple con el formato establecido</v>
      </c>
      <c r="N230" s="774" t="s">
        <v>475</v>
      </c>
      <c r="O230" s="764" t="s">
        <v>185</v>
      </c>
      <c r="P230" s="1439"/>
    </row>
    <row r="231" spans="1:16" s="784" customFormat="1" ht="60" x14ac:dyDescent="0.25">
      <c r="A231" s="1436"/>
      <c r="B231" s="1542"/>
      <c r="C231" s="1543"/>
      <c r="D231" s="1542"/>
      <c r="E231" s="1542"/>
      <c r="F231" s="1542"/>
      <c r="G231" s="1545"/>
      <c r="H231" s="1544"/>
      <c r="I231" s="1542"/>
      <c r="J231" s="1076" t="s">
        <v>4521</v>
      </c>
      <c r="K231" s="1079" t="s">
        <v>201</v>
      </c>
      <c r="L231" s="1077" t="s">
        <v>4091</v>
      </c>
      <c r="M231" s="1065" t="str">
        <f>VLOOKUP(L231,CódigosRetorno!$A$1:$B$1751,2,FALSE)</f>
        <v>La sumatoria del total valor de venta - operaciones gratuitas de línea no corresponden al total</v>
      </c>
      <c r="N231" s="774" t="s">
        <v>475</v>
      </c>
      <c r="O231" s="776"/>
      <c r="P231" s="1439"/>
    </row>
    <row r="232" spans="1:16" s="784" customFormat="1" ht="60" x14ac:dyDescent="0.25">
      <c r="A232" s="1436"/>
      <c r="B232" s="1542"/>
      <c r="C232" s="1543"/>
      <c r="D232" s="1542"/>
      <c r="E232" s="1542"/>
      <c r="F232" s="1542"/>
      <c r="G232" s="1545"/>
      <c r="H232" s="1544"/>
      <c r="I232" s="1542"/>
      <c r="J232" s="777" t="s">
        <v>5911</v>
      </c>
      <c r="K232" s="1280" t="s">
        <v>1175</v>
      </c>
      <c r="L232" s="1281" t="s">
        <v>6309</v>
      </c>
      <c r="M232" s="777" t="str">
        <f>VLOOKUP(L232,CódigosRetorno!$A$1:$B$1751,2,FALSE)</f>
        <v>La sumatoria del total valor de venta - operaciones exoneradas de línea no corresponden al total</v>
      </c>
      <c r="N232" s="774" t="s">
        <v>475</v>
      </c>
      <c r="O232" s="776"/>
      <c r="P232" s="1439"/>
    </row>
    <row r="233" spans="1:16" s="784" customFormat="1" ht="60" x14ac:dyDescent="0.25">
      <c r="A233" s="1436"/>
      <c r="B233" s="1542"/>
      <c r="C233" s="1543"/>
      <c r="D233" s="1542"/>
      <c r="E233" s="1542"/>
      <c r="F233" s="1542"/>
      <c r="G233" s="1545"/>
      <c r="H233" s="1544"/>
      <c r="I233" s="1542"/>
      <c r="J233" s="777" t="s">
        <v>6243</v>
      </c>
      <c r="K233" s="1280" t="s">
        <v>1175</v>
      </c>
      <c r="L233" s="1281" t="s">
        <v>6304</v>
      </c>
      <c r="M233" s="777" t="str">
        <f>VLOOKUP(L233,CódigosRetorno!$A$1:$B$1751,2,FALSE)</f>
        <v>La sumatoria del total valor de venta - operaciones inafectas de línea no corresponden al total</v>
      </c>
      <c r="N233" s="774" t="s">
        <v>475</v>
      </c>
      <c r="O233" s="776"/>
      <c r="P233" s="1439"/>
    </row>
    <row r="234" spans="1:16" s="784" customFormat="1" ht="60" x14ac:dyDescent="0.25">
      <c r="A234" s="1436"/>
      <c r="B234" s="1542"/>
      <c r="C234" s="1543"/>
      <c r="D234" s="1542"/>
      <c r="E234" s="1542"/>
      <c r="F234" s="1542"/>
      <c r="G234" s="1545"/>
      <c r="H234" s="1544"/>
      <c r="I234" s="1542"/>
      <c r="J234" s="1076" t="s">
        <v>4600</v>
      </c>
      <c r="K234" s="1079" t="s">
        <v>1175</v>
      </c>
      <c r="L234" s="1077" t="s">
        <v>1420</v>
      </c>
      <c r="M234" s="777" t="str">
        <f>VLOOKUP(L234,CódigosRetorno!$A$1:$B$1751,2,FALSE)</f>
        <v>El total valor venta neta de oper. inafectas IGV debe ser mayor a 0.00 o debe existir oper. inafectas onerosas o de export.</v>
      </c>
      <c r="N234" s="774" t="s">
        <v>475</v>
      </c>
      <c r="O234" s="776" t="s">
        <v>185</v>
      </c>
      <c r="P234" s="1439"/>
    </row>
    <row r="235" spans="1:16" s="784" customFormat="1" ht="60" x14ac:dyDescent="0.25">
      <c r="A235" s="1436"/>
      <c r="B235" s="1542"/>
      <c r="C235" s="1543"/>
      <c r="D235" s="1542"/>
      <c r="E235" s="1542"/>
      <c r="F235" s="1542"/>
      <c r="G235" s="1545"/>
      <c r="H235" s="1544"/>
      <c r="I235" s="1542"/>
      <c r="J235" s="1076" t="s">
        <v>4601</v>
      </c>
      <c r="K235" s="1077" t="s">
        <v>1175</v>
      </c>
      <c r="L235" s="1078" t="s">
        <v>1419</v>
      </c>
      <c r="M235" s="777" t="str">
        <f>VLOOKUP(L235,CódigosRetorno!$A$1:$B$1751,2,FALSE)</f>
        <v>El total valor venta neta de oper. exoneradas IGV debe ser mayor a 0.00 o debe existir oper. exoneradas</v>
      </c>
      <c r="N235" s="774" t="s">
        <v>475</v>
      </c>
      <c r="O235" s="776" t="s">
        <v>185</v>
      </c>
      <c r="P235" s="1439"/>
    </row>
    <row r="236" spans="1:16" s="784" customFormat="1" ht="48" x14ac:dyDescent="0.25">
      <c r="A236" s="1436"/>
      <c r="B236" s="1542"/>
      <c r="C236" s="1543"/>
      <c r="D236" s="1542"/>
      <c r="E236" s="1542"/>
      <c r="F236" s="1542"/>
      <c r="G236" s="1545"/>
      <c r="H236" s="1544"/>
      <c r="I236" s="1542"/>
      <c r="J236" s="1076" t="s">
        <v>4602</v>
      </c>
      <c r="K236" s="1077" t="s">
        <v>1175</v>
      </c>
      <c r="L236" s="1078" t="s">
        <v>1414</v>
      </c>
      <c r="M236" s="777" t="str">
        <f>VLOOKUP(L236,CódigosRetorno!$A$1:$B$1751,2,FALSE)</f>
        <v>Si se utiliza la leyenda con código 2001, el total de operaciones exoneradas debe ser mayor a 0.00</v>
      </c>
      <c r="N236" s="774"/>
      <c r="O236" s="776"/>
      <c r="P236" s="1439"/>
    </row>
    <row r="237" spans="1:16" s="784" customFormat="1" ht="48" x14ac:dyDescent="0.25">
      <c r="A237" s="1436"/>
      <c r="B237" s="1542"/>
      <c r="C237" s="1543"/>
      <c r="D237" s="1542"/>
      <c r="E237" s="1542"/>
      <c r="F237" s="1542"/>
      <c r="G237" s="1545"/>
      <c r="H237" s="1544"/>
      <c r="I237" s="1542"/>
      <c r="J237" s="1076" t="s">
        <v>4603</v>
      </c>
      <c r="K237" s="1077" t="s">
        <v>1175</v>
      </c>
      <c r="L237" s="1078" t="s">
        <v>1413</v>
      </c>
      <c r="M237" s="777" t="str">
        <f>VLOOKUP(L237,CódigosRetorno!$A$1:$B$1751,2,FALSE)</f>
        <v>Si se utiliza la leyenda con código 2002, el total de operaciones exoneradas debe ser mayor a 0.00</v>
      </c>
      <c r="N237" s="774"/>
      <c r="O237" s="776"/>
      <c r="P237" s="1439"/>
    </row>
    <row r="238" spans="1:16" s="784" customFormat="1" ht="48" x14ac:dyDescent="0.25">
      <c r="A238" s="1436"/>
      <c r="B238" s="1542"/>
      <c r="C238" s="1543"/>
      <c r="D238" s="1542"/>
      <c r="E238" s="1542"/>
      <c r="F238" s="1542"/>
      <c r="G238" s="1545"/>
      <c r="H238" s="1544"/>
      <c r="I238" s="1542"/>
      <c r="J238" s="1076" t="s">
        <v>4604</v>
      </c>
      <c r="K238" s="1077" t="s">
        <v>1175</v>
      </c>
      <c r="L238" s="1078" t="s">
        <v>1412</v>
      </c>
      <c r="M238" s="777" t="str">
        <f>VLOOKUP(L238,CódigosRetorno!$A$1:$B$1751,2,FALSE)</f>
        <v>Si se utiliza la leyenda con código 2003, el total de operaciones exoneradas debe ser mayor a 0.00</v>
      </c>
      <c r="N238" s="774"/>
      <c r="O238" s="776"/>
      <c r="P238" s="1439"/>
    </row>
    <row r="239" spans="1:16" s="784" customFormat="1" ht="48" x14ac:dyDescent="0.25">
      <c r="A239" s="1436"/>
      <c r="B239" s="1542"/>
      <c r="C239" s="1543"/>
      <c r="D239" s="1542"/>
      <c r="E239" s="1542"/>
      <c r="F239" s="1542"/>
      <c r="G239" s="1545"/>
      <c r="H239" s="1544"/>
      <c r="I239" s="1542"/>
      <c r="J239" s="1076" t="s">
        <v>4605</v>
      </c>
      <c r="K239" s="1077" t="s">
        <v>1175</v>
      </c>
      <c r="L239" s="1078" t="s">
        <v>4398</v>
      </c>
      <c r="M239" s="777" t="str">
        <f>VLOOKUP(L239,CódigosRetorno!$A$1:$B$1751,2,FALSE)</f>
        <v>Si se utiliza la leyenda con código 2007, el total de operaciones exoneradas debe ser mayor a 0.00</v>
      </c>
      <c r="N239" s="774"/>
      <c r="O239" s="776"/>
      <c r="P239" s="1439"/>
    </row>
    <row r="240" spans="1:16" s="784" customFormat="1" ht="48" x14ac:dyDescent="0.25">
      <c r="A240" s="1436"/>
      <c r="B240" s="1542"/>
      <c r="C240" s="1543"/>
      <c r="D240" s="1542"/>
      <c r="E240" s="1542"/>
      <c r="F240" s="1542"/>
      <c r="G240" s="1545"/>
      <c r="H240" s="1544"/>
      <c r="I240" s="1542"/>
      <c r="J240" s="1076" t="s">
        <v>4606</v>
      </c>
      <c r="K240" s="1077" t="s">
        <v>1175</v>
      </c>
      <c r="L240" s="1078" t="s">
        <v>4400</v>
      </c>
      <c r="M240" s="777" t="str">
        <f>VLOOKUP(L240,CódigosRetorno!$A$1:$B$1751,2,FALSE)</f>
        <v>Si se utiliza la leyenda con código 2008, el total de operaciones exoneradas debe ser mayor a 0.00</v>
      </c>
      <c r="N240" s="774" t="s">
        <v>475</v>
      </c>
      <c r="O240" s="776" t="s">
        <v>185</v>
      </c>
      <c r="P240" s="1439"/>
    </row>
    <row r="241" spans="1:16" s="784" customFormat="1" ht="48" x14ac:dyDescent="0.25">
      <c r="A241" s="1436"/>
      <c r="B241" s="1542"/>
      <c r="C241" s="1543"/>
      <c r="D241" s="1542"/>
      <c r="E241" s="1542"/>
      <c r="F241" s="1542"/>
      <c r="G241" s="1545"/>
      <c r="H241" s="1544"/>
      <c r="I241" s="1542"/>
      <c r="J241" s="1076" t="s">
        <v>4607</v>
      </c>
      <c r="K241" s="1077" t="s">
        <v>201</v>
      </c>
      <c r="L241" s="1078" t="s">
        <v>1782</v>
      </c>
      <c r="M241" s="777" t="str">
        <f>VLOOKUP(L241,CódigosRetorno!$A$1:$B$1751,2,FALSE)</f>
        <v>Operacion gratuita,  debe consignar Total valor venta - operaciones gratuitas  mayor a cero</v>
      </c>
      <c r="N241" s="774" t="s">
        <v>475</v>
      </c>
      <c r="O241" s="776" t="s">
        <v>185</v>
      </c>
      <c r="P241" s="1439"/>
    </row>
    <row r="242" spans="1:16" s="784" customFormat="1" ht="36" x14ac:dyDescent="0.25">
      <c r="A242" s="1436"/>
      <c r="B242" s="1542"/>
      <c r="C242" s="1543"/>
      <c r="D242" s="1542"/>
      <c r="E242" s="1542"/>
      <c r="F242" s="1542"/>
      <c r="G242" s="1545"/>
      <c r="H242" s="1544"/>
      <c r="I242" s="1542"/>
      <c r="J242" s="1076" t="s">
        <v>4608</v>
      </c>
      <c r="K242" s="1077" t="s">
        <v>201</v>
      </c>
      <c r="L242" s="1081" t="s">
        <v>2002</v>
      </c>
      <c r="M242" s="777" t="str">
        <f>VLOOKUP(L242,CódigosRetorno!$A$1:$B$1751,2,FALSE)</f>
        <v>Si existe leyenda Transferencia Gratuita debe consignar Total Valor de Venta de Operaciones Gratuitas</v>
      </c>
      <c r="N242" s="774"/>
      <c r="O242" s="776" t="s">
        <v>185</v>
      </c>
      <c r="P242" s="1439"/>
    </row>
    <row r="243" spans="1:16" s="784" customFormat="1" ht="48" x14ac:dyDescent="0.25">
      <c r="A243" s="1436"/>
      <c r="B243" s="1542"/>
      <c r="C243" s="1543"/>
      <c r="D243" s="1542"/>
      <c r="E243" s="1542"/>
      <c r="F243" s="776" t="s">
        <v>13</v>
      </c>
      <c r="G243" s="774" t="s">
        <v>2647</v>
      </c>
      <c r="H243" s="767" t="s">
        <v>4504</v>
      </c>
      <c r="I243" s="776">
        <v>1</v>
      </c>
      <c r="J243" s="1069" t="s">
        <v>5836</v>
      </c>
      <c r="K243" s="1073" t="s">
        <v>201</v>
      </c>
      <c r="L243" s="1071" t="s">
        <v>756</v>
      </c>
      <c r="M243" s="777" t="str">
        <f>VLOOKUP(L243,CódigosRetorno!$A$1:$B$1751,2,FALSE)</f>
        <v>La moneda debe ser la misma en todo el documento. Salvo las percepciones que sólo son en moneda nacional.</v>
      </c>
      <c r="N243" s="774" t="s">
        <v>185</v>
      </c>
      <c r="O243" s="776" t="s">
        <v>185</v>
      </c>
      <c r="P243" s="1439"/>
    </row>
    <row r="244" spans="1:16" s="784" customFormat="1" ht="36" x14ac:dyDescent="0.25">
      <c r="A244" s="1436"/>
      <c r="B244" s="1542"/>
      <c r="C244" s="1543"/>
      <c r="D244" s="1542"/>
      <c r="E244" s="1542"/>
      <c r="F244" s="1542"/>
      <c r="G244" s="1545" t="s">
        <v>4522</v>
      </c>
      <c r="H244" s="1543" t="s">
        <v>5774</v>
      </c>
      <c r="I244" s="1542">
        <v>1</v>
      </c>
      <c r="J244" s="1279" t="s">
        <v>6539</v>
      </c>
      <c r="K244" s="781" t="s">
        <v>201</v>
      </c>
      <c r="L244" s="782" t="s">
        <v>2399</v>
      </c>
      <c r="M244" s="777" t="str">
        <f>VLOOKUP(L244,CódigosRetorno!$A$1:$B$1751,2,FALSE)</f>
        <v>El dato ingresado en TaxAmount no cumple con el formato establecido</v>
      </c>
      <c r="N244" s="774" t="s">
        <v>475</v>
      </c>
      <c r="O244" s="783" t="s">
        <v>185</v>
      </c>
      <c r="P244" s="1439"/>
    </row>
    <row r="245" spans="1:16" s="784" customFormat="1" ht="48" x14ac:dyDescent="0.25">
      <c r="A245" s="1436"/>
      <c r="B245" s="1542"/>
      <c r="C245" s="1543"/>
      <c r="D245" s="1542"/>
      <c r="E245" s="1542"/>
      <c r="F245" s="1542"/>
      <c r="G245" s="1545"/>
      <c r="H245" s="1543"/>
      <c r="I245" s="1542"/>
      <c r="J245" s="777" t="s">
        <v>6160</v>
      </c>
      <c r="K245" s="774" t="s">
        <v>201</v>
      </c>
      <c r="L245" s="781" t="s">
        <v>2781</v>
      </c>
      <c r="M245" s="777" t="str">
        <f>VLOOKUP(L245,CódigosRetorno!$A$1:$B$1751,2,FALSE)</f>
        <v xml:space="preserve">El monto total del impuestos sobre el valor de venta de operaciones gratuitas/inafectas/exoneradas debe ser igual a 0.00 </v>
      </c>
      <c r="N245" s="774" t="s">
        <v>475</v>
      </c>
      <c r="O245" s="783" t="s">
        <v>185</v>
      </c>
      <c r="P245" s="1439"/>
    </row>
    <row r="246" spans="1:16" s="784" customFormat="1" ht="48" x14ac:dyDescent="0.25">
      <c r="A246" s="1436"/>
      <c r="B246" s="1542"/>
      <c r="C246" s="1543"/>
      <c r="D246" s="1542"/>
      <c r="E246" s="1542"/>
      <c r="F246" s="776" t="s">
        <v>13</v>
      </c>
      <c r="G246" s="774" t="s">
        <v>2647</v>
      </c>
      <c r="H246" s="767" t="s">
        <v>4504</v>
      </c>
      <c r="I246" s="776">
        <v>1</v>
      </c>
      <c r="J246" s="1069" t="s">
        <v>5836</v>
      </c>
      <c r="K246" s="1073" t="s">
        <v>201</v>
      </c>
      <c r="L246" s="1071" t="s">
        <v>756</v>
      </c>
      <c r="M246" s="777" t="str">
        <f>VLOOKUP(L246,CódigosRetorno!$A$1:$B$1751,2,FALSE)</f>
        <v>La moneda debe ser la misma en todo el documento. Salvo las percepciones que sólo son en moneda nacional.</v>
      </c>
      <c r="N246" s="774" t="s">
        <v>185</v>
      </c>
      <c r="O246" s="776" t="s">
        <v>185</v>
      </c>
      <c r="P246" s="1439"/>
    </row>
    <row r="247" spans="1:16" s="784" customFormat="1" ht="36" x14ac:dyDescent="0.25">
      <c r="A247" s="1436"/>
      <c r="B247" s="1542"/>
      <c r="C247" s="1543"/>
      <c r="D247" s="1542"/>
      <c r="E247" s="1542"/>
      <c r="F247" s="1542" t="s">
        <v>44</v>
      </c>
      <c r="G247" s="1545" t="s">
        <v>2908</v>
      </c>
      <c r="H247" s="1544" t="s">
        <v>4609</v>
      </c>
      <c r="I247" s="1542">
        <v>1</v>
      </c>
      <c r="J247" s="777" t="s">
        <v>3119</v>
      </c>
      <c r="K247" s="774" t="s">
        <v>201</v>
      </c>
      <c r="L247" s="761" t="s">
        <v>4095</v>
      </c>
      <c r="M247" s="777" t="str">
        <f>VLOOKUP(L247,CódigosRetorno!$A$1:$B$1751,2,FALSE)</f>
        <v>el XML no contiene el tag o no existe información de código de tributo.</v>
      </c>
      <c r="N247" s="774" t="s">
        <v>475</v>
      </c>
      <c r="O247" s="776" t="s">
        <v>185</v>
      </c>
      <c r="P247" s="1439"/>
    </row>
    <row r="248" spans="1:16" s="784" customFormat="1" ht="36" x14ac:dyDescent="0.25">
      <c r="A248" s="1436"/>
      <c r="B248" s="1542"/>
      <c r="C248" s="1543"/>
      <c r="D248" s="1542"/>
      <c r="E248" s="1542"/>
      <c r="F248" s="1542"/>
      <c r="G248" s="1545"/>
      <c r="H248" s="1544"/>
      <c r="I248" s="1542"/>
      <c r="J248" s="778" t="s">
        <v>4523</v>
      </c>
      <c r="K248" s="781" t="s">
        <v>201</v>
      </c>
      <c r="L248" s="782" t="s">
        <v>2788</v>
      </c>
      <c r="M248" s="777" t="str">
        <f>VLOOKUP(L248,CódigosRetorno!$A$1:$B$1751,2,FALSE)</f>
        <v>El dato ingresado como codigo de tributo global no corresponde al valor esperado.</v>
      </c>
      <c r="N248" s="774" t="s">
        <v>475</v>
      </c>
      <c r="O248" s="776" t="s">
        <v>5678</v>
      </c>
      <c r="P248" s="1439"/>
    </row>
    <row r="249" spans="1:16" s="784" customFormat="1" ht="24" x14ac:dyDescent="0.25">
      <c r="A249" s="1436"/>
      <c r="B249" s="1542"/>
      <c r="C249" s="1543"/>
      <c r="D249" s="1542"/>
      <c r="E249" s="1542"/>
      <c r="F249" s="1542"/>
      <c r="G249" s="1545"/>
      <c r="H249" s="1544"/>
      <c r="I249" s="1542"/>
      <c r="J249" s="1076" t="s">
        <v>6158</v>
      </c>
      <c r="K249" s="1077" t="s">
        <v>201</v>
      </c>
      <c r="L249" s="1078" t="s">
        <v>4318</v>
      </c>
      <c r="M249" s="777" t="str">
        <f>VLOOKUP(L249,CódigosRetorno!$A$1:$B$1751,2,FALSE)</f>
        <v>El XML contiene un codigo de tributo no valido para Servicios Publicos.</v>
      </c>
      <c r="N249" s="774" t="s">
        <v>475</v>
      </c>
      <c r="O249" s="783" t="s">
        <v>185</v>
      </c>
      <c r="P249" s="1439"/>
    </row>
    <row r="250" spans="1:16" s="784" customFormat="1" ht="24" x14ac:dyDescent="0.25">
      <c r="A250" s="1436"/>
      <c r="B250" s="1542"/>
      <c r="C250" s="1543"/>
      <c r="D250" s="1542"/>
      <c r="E250" s="1542"/>
      <c r="F250" s="1542"/>
      <c r="G250" s="1545"/>
      <c r="H250" s="1544"/>
      <c r="I250" s="1542"/>
      <c r="J250" s="778" t="s">
        <v>4526</v>
      </c>
      <c r="K250" s="782" t="s">
        <v>201</v>
      </c>
      <c r="L250" s="782" t="s">
        <v>4322</v>
      </c>
      <c r="M250" s="777" t="str">
        <f>VLOOKUP(L250,CódigosRetorno!$A$1:$B$1751,2,FALSE)</f>
        <v>El código de tributo no debe repetirse a nivel de totales</v>
      </c>
      <c r="N250" s="774" t="s">
        <v>475</v>
      </c>
      <c r="O250" s="773" t="s">
        <v>185</v>
      </c>
      <c r="P250" s="1439"/>
    </row>
    <row r="251" spans="1:16" s="784" customFormat="1" ht="24" x14ac:dyDescent="0.25">
      <c r="A251" s="1436"/>
      <c r="B251" s="1542"/>
      <c r="C251" s="1543"/>
      <c r="D251" s="1542"/>
      <c r="E251" s="1542" t="s">
        <v>9</v>
      </c>
      <c r="F251" s="1542"/>
      <c r="G251" s="776" t="s">
        <v>4508</v>
      </c>
      <c r="H251" s="777" t="s">
        <v>4436</v>
      </c>
      <c r="I251" s="776" t="s">
        <v>4420</v>
      </c>
      <c r="J251" s="777" t="s">
        <v>5007</v>
      </c>
      <c r="K251" s="774" t="s">
        <v>1175</v>
      </c>
      <c r="L251" s="781" t="s">
        <v>4939</v>
      </c>
      <c r="M251" s="777" t="str">
        <f>VLOOKUP(L251,CódigosRetorno!$A$1:$B$1751,2,FALSE)</f>
        <v>El dato ingresado como atributo @schemeName es incorrecto.</v>
      </c>
      <c r="N251" s="774" t="s">
        <v>475</v>
      </c>
      <c r="O251" s="783" t="s">
        <v>185</v>
      </c>
      <c r="P251" s="1439"/>
    </row>
    <row r="252" spans="1:16" s="784" customFormat="1" ht="24" x14ac:dyDescent="0.25">
      <c r="A252" s="1436"/>
      <c r="B252" s="1542"/>
      <c r="C252" s="1543"/>
      <c r="D252" s="1542"/>
      <c r="E252" s="1542"/>
      <c r="F252" s="1542"/>
      <c r="G252" s="776" t="s">
        <v>4418</v>
      </c>
      <c r="H252" s="777" t="s">
        <v>4437</v>
      </c>
      <c r="I252" s="776" t="s">
        <v>4420</v>
      </c>
      <c r="J252" s="777" t="s">
        <v>4931</v>
      </c>
      <c r="K252" s="774" t="s">
        <v>1175</v>
      </c>
      <c r="L252" s="781" t="s">
        <v>4940</v>
      </c>
      <c r="M252" s="777" t="str">
        <f>VLOOKUP(L252,CódigosRetorno!$A$1:$B$1751,2,FALSE)</f>
        <v>El dato ingresado como atributo @schemeAgencyName es incorrecto.</v>
      </c>
      <c r="N252" s="774" t="s">
        <v>475</v>
      </c>
      <c r="O252" s="783" t="s">
        <v>185</v>
      </c>
      <c r="P252" s="1439"/>
    </row>
    <row r="253" spans="1:16" s="784" customFormat="1" ht="48" x14ac:dyDescent="0.25">
      <c r="A253" s="1436"/>
      <c r="B253" s="1542"/>
      <c r="C253" s="1543"/>
      <c r="D253" s="1542"/>
      <c r="E253" s="1542"/>
      <c r="F253" s="1542"/>
      <c r="G253" s="776" t="s">
        <v>5009</v>
      </c>
      <c r="H253" s="767" t="s">
        <v>4439</v>
      </c>
      <c r="I253" s="776" t="s">
        <v>4420</v>
      </c>
      <c r="J253" s="777" t="s">
        <v>5010</v>
      </c>
      <c r="K253" s="781" t="s">
        <v>1175</v>
      </c>
      <c r="L253" s="782" t="s">
        <v>4933</v>
      </c>
      <c r="M253" s="777" t="str">
        <f>VLOOKUP(L253,CódigosRetorno!$A$1:$B$1751,2,FALSE)</f>
        <v>El dato ingresado como atributo @listAgencyName es incorrecto.</v>
      </c>
      <c r="N253" s="774" t="s">
        <v>475</v>
      </c>
      <c r="O253" s="783" t="s">
        <v>185</v>
      </c>
      <c r="P253" s="1439"/>
    </row>
    <row r="254" spans="1:16" s="784" customFormat="1" ht="36" x14ac:dyDescent="0.25">
      <c r="A254" s="1436"/>
      <c r="B254" s="1542"/>
      <c r="C254" s="1543"/>
      <c r="D254" s="1542"/>
      <c r="E254" s="1542" t="s">
        <v>4</v>
      </c>
      <c r="F254" s="1542" t="s">
        <v>46</v>
      </c>
      <c r="G254" s="1545" t="s">
        <v>2908</v>
      </c>
      <c r="H254" s="1543" t="s">
        <v>4524</v>
      </c>
      <c r="I254" s="1542">
        <v>1</v>
      </c>
      <c r="J254" s="777" t="s">
        <v>3119</v>
      </c>
      <c r="K254" s="781" t="s">
        <v>201</v>
      </c>
      <c r="L254" s="782" t="s">
        <v>2393</v>
      </c>
      <c r="M254" s="777" t="str">
        <f>VLOOKUP(L254,CódigosRetorno!$A$1:$B$1751,2,FALSE)</f>
        <v>El XML no contiene el tag TaxScheme Name de impuestos globales</v>
      </c>
      <c r="N254" s="774" t="s">
        <v>475</v>
      </c>
      <c r="O254" s="776" t="s">
        <v>185</v>
      </c>
      <c r="P254" s="1439"/>
    </row>
    <row r="255" spans="1:16" s="784" customFormat="1" ht="36" x14ac:dyDescent="0.25">
      <c r="A255" s="1436"/>
      <c r="B255" s="1542"/>
      <c r="C255" s="1543"/>
      <c r="D255" s="1542"/>
      <c r="E255" s="1542"/>
      <c r="F255" s="1542"/>
      <c r="G255" s="1545"/>
      <c r="H255" s="1543"/>
      <c r="I255" s="1542"/>
      <c r="J255" s="778" t="s">
        <v>6172</v>
      </c>
      <c r="K255" s="781" t="s">
        <v>201</v>
      </c>
      <c r="L255" s="782" t="s">
        <v>3642</v>
      </c>
      <c r="M255" s="777" t="str">
        <f>VLOOKUP(L255,CódigosRetorno!$A$1:$B$1751,2,FALSE)</f>
        <v>El valor del tag nombre del tributo no corresponde al esperado.</v>
      </c>
      <c r="N255" s="774" t="s">
        <v>475</v>
      </c>
      <c r="O255" s="776" t="s">
        <v>5678</v>
      </c>
      <c r="P255" s="1439"/>
    </row>
    <row r="256" spans="1:16" s="784" customFormat="1" ht="36" x14ac:dyDescent="0.25">
      <c r="A256" s="1436"/>
      <c r="B256" s="1542"/>
      <c r="C256" s="1543"/>
      <c r="D256" s="1542"/>
      <c r="E256" s="1542"/>
      <c r="F256" s="1542" t="s">
        <v>13</v>
      </c>
      <c r="G256" s="1545"/>
      <c r="H256" s="1543" t="s">
        <v>4610</v>
      </c>
      <c r="I256" s="1542">
        <v>1</v>
      </c>
      <c r="J256" s="777" t="s">
        <v>3119</v>
      </c>
      <c r="K256" s="781" t="s">
        <v>201</v>
      </c>
      <c r="L256" s="782" t="s">
        <v>2395</v>
      </c>
      <c r="M256" s="777" t="str">
        <f>VLOOKUP(L256,CódigosRetorno!$A$1:$B$1751,2,FALSE)</f>
        <v>El XML no contiene el tag código de tributo internacional de impuestos globales</v>
      </c>
      <c r="N256" s="774"/>
      <c r="O256" s="776" t="s">
        <v>185</v>
      </c>
      <c r="P256" s="1439"/>
    </row>
    <row r="257" spans="1:16" s="784" customFormat="1" ht="36" x14ac:dyDescent="0.25">
      <c r="A257" s="1436"/>
      <c r="B257" s="1542"/>
      <c r="C257" s="1543"/>
      <c r="D257" s="1542"/>
      <c r="E257" s="1542"/>
      <c r="F257" s="1542"/>
      <c r="G257" s="1545"/>
      <c r="H257" s="1543"/>
      <c r="I257" s="1542"/>
      <c r="J257" s="778" t="s">
        <v>6170</v>
      </c>
      <c r="K257" s="781" t="s">
        <v>201</v>
      </c>
      <c r="L257" s="782" t="s">
        <v>3638</v>
      </c>
      <c r="M257" s="777" t="str">
        <f>VLOOKUP(L257,CódigosRetorno!$A$1:$B$1751,2,FALSE)</f>
        <v>El valor del tag codigo de tributo internacional no corresponde al esperado.</v>
      </c>
      <c r="N257" s="774"/>
      <c r="O257" s="776" t="s">
        <v>5678</v>
      </c>
      <c r="P257" s="1439"/>
    </row>
    <row r="258" spans="1:16" s="784" customFormat="1" ht="36" x14ac:dyDescent="0.25">
      <c r="A258" s="1436"/>
      <c r="B258" s="1542">
        <v>42</v>
      </c>
      <c r="C258" s="1543" t="s">
        <v>4611</v>
      </c>
      <c r="D258" s="1542" t="s">
        <v>3</v>
      </c>
      <c r="E258" s="1542" t="s">
        <v>9</v>
      </c>
      <c r="F258" s="1542" t="s">
        <v>12</v>
      </c>
      <c r="G258" s="1545" t="s">
        <v>4597</v>
      </c>
      <c r="H258" s="1544" t="s">
        <v>5601</v>
      </c>
      <c r="I258" s="1542">
        <v>1</v>
      </c>
      <c r="J258" s="1279" t="s">
        <v>6539</v>
      </c>
      <c r="K258" s="774" t="s">
        <v>201</v>
      </c>
      <c r="L258" s="781" t="s">
        <v>4212</v>
      </c>
      <c r="M258" s="777" t="str">
        <f>VLOOKUP(L258,CódigosRetorno!$A$1:$B$1751,2,FALSE)</f>
        <v>El dato ingresado en el total valor de venta globales no cumple con el formato establecido</v>
      </c>
      <c r="N258" s="769"/>
      <c r="O258" s="766" t="s">
        <v>185</v>
      </c>
      <c r="P258" s="1439"/>
    </row>
    <row r="259" spans="1:16" s="784" customFormat="1" ht="60" x14ac:dyDescent="0.25">
      <c r="A259" s="1436"/>
      <c r="B259" s="1542"/>
      <c r="C259" s="1543"/>
      <c r="D259" s="1542"/>
      <c r="E259" s="1542"/>
      <c r="F259" s="1542"/>
      <c r="G259" s="1545"/>
      <c r="H259" s="1544"/>
      <c r="I259" s="1542"/>
      <c r="J259" s="777" t="s">
        <v>5867</v>
      </c>
      <c r="K259" s="1280" t="s">
        <v>1175</v>
      </c>
      <c r="L259" s="1281" t="s">
        <v>6310</v>
      </c>
      <c r="M259" s="777" t="str">
        <f>VLOOKUP(L259,CódigosRetorno!$A$1:$B$1751,2,FALSE)</f>
        <v>La sumatoria del total valor de venta - operaciones gratuitas de línea no corresponden al total</v>
      </c>
      <c r="N259" s="774"/>
      <c r="O259" s="776"/>
      <c r="P259" s="1439"/>
    </row>
    <row r="260" spans="1:16" s="784" customFormat="1" ht="84" x14ac:dyDescent="0.25">
      <c r="A260" s="1436"/>
      <c r="B260" s="1542"/>
      <c r="C260" s="1543"/>
      <c r="D260" s="1542"/>
      <c r="E260" s="1542"/>
      <c r="F260" s="1542"/>
      <c r="G260" s="1545"/>
      <c r="H260" s="1544"/>
      <c r="I260" s="1542"/>
      <c r="J260" s="1279" t="s">
        <v>6567</v>
      </c>
      <c r="K260" s="781" t="s">
        <v>201</v>
      </c>
      <c r="L260" s="782" t="s">
        <v>1782</v>
      </c>
      <c r="M260" s="777" t="str">
        <f>VLOOKUP(L260,CódigosRetorno!$A$1:$B$1751,2,FALSE)</f>
        <v>Operacion gratuita,  debe consignar Total valor venta - operaciones gratuitas  mayor a cero</v>
      </c>
      <c r="N260" s="774"/>
      <c r="O260" s="776" t="s">
        <v>185</v>
      </c>
      <c r="P260" s="1439"/>
    </row>
    <row r="261" spans="1:16" s="784" customFormat="1" ht="36" x14ac:dyDescent="0.25">
      <c r="A261" s="1436"/>
      <c r="B261" s="1542"/>
      <c r="C261" s="1543"/>
      <c r="D261" s="1542"/>
      <c r="E261" s="1542"/>
      <c r="F261" s="1542"/>
      <c r="G261" s="1545"/>
      <c r="H261" s="1544"/>
      <c r="I261" s="1542"/>
      <c r="J261" s="777" t="s">
        <v>5996</v>
      </c>
      <c r="K261" s="781" t="s">
        <v>201</v>
      </c>
      <c r="L261" s="761" t="s">
        <v>2002</v>
      </c>
      <c r="M261" s="777" t="str">
        <f>VLOOKUP(L261,CódigosRetorno!$A$1:$B$1751,2,FALSE)</f>
        <v>Si existe leyenda Transferencia Gratuita debe consignar Total Valor de Venta de Operaciones Gratuitas</v>
      </c>
      <c r="N261" s="774"/>
      <c r="O261" s="776" t="s">
        <v>185</v>
      </c>
      <c r="P261" s="1439"/>
    </row>
    <row r="262" spans="1:16" s="784" customFormat="1" ht="48" x14ac:dyDescent="0.25">
      <c r="A262" s="1436"/>
      <c r="B262" s="1542"/>
      <c r="C262" s="1543"/>
      <c r="D262" s="1542"/>
      <c r="E262" s="1542"/>
      <c r="F262" s="776" t="s">
        <v>13</v>
      </c>
      <c r="G262" s="774" t="s">
        <v>2647</v>
      </c>
      <c r="H262" s="767" t="s">
        <v>4504</v>
      </c>
      <c r="I262" s="776">
        <v>1</v>
      </c>
      <c r="J262" s="1069" t="s">
        <v>5836</v>
      </c>
      <c r="K262" s="1073" t="s">
        <v>201</v>
      </c>
      <c r="L262" s="1071" t="s">
        <v>756</v>
      </c>
      <c r="M262" s="777" t="str">
        <f>VLOOKUP(L262,CódigosRetorno!$A$1:$B$1751,2,FALSE)</f>
        <v>La moneda debe ser la misma en todo el documento. Salvo las percepciones que sólo son en moneda nacional.</v>
      </c>
      <c r="N262" s="774" t="s">
        <v>185</v>
      </c>
      <c r="O262" s="776" t="s">
        <v>185</v>
      </c>
      <c r="P262" s="1439"/>
    </row>
    <row r="263" spans="1:16" s="784" customFormat="1" ht="36" x14ac:dyDescent="0.25">
      <c r="A263" s="1436"/>
      <c r="B263" s="1542"/>
      <c r="C263" s="1543"/>
      <c r="D263" s="1542"/>
      <c r="E263" s="1542"/>
      <c r="F263" s="1542" t="s">
        <v>12</v>
      </c>
      <c r="G263" s="1545" t="s">
        <v>16</v>
      </c>
      <c r="H263" s="1543" t="s">
        <v>5774</v>
      </c>
      <c r="I263" s="1542">
        <v>1</v>
      </c>
      <c r="J263" s="1279" t="s">
        <v>6539</v>
      </c>
      <c r="K263" s="781" t="s">
        <v>201</v>
      </c>
      <c r="L263" s="782" t="s">
        <v>2399</v>
      </c>
      <c r="M263" s="777" t="str">
        <f>VLOOKUP(L263,CódigosRetorno!$A$1:$B$1751,2,FALSE)</f>
        <v>El dato ingresado en TaxAmount no cumple con el formato establecido</v>
      </c>
      <c r="N263" s="774" t="s">
        <v>475</v>
      </c>
      <c r="O263" s="783" t="s">
        <v>185</v>
      </c>
      <c r="P263" s="1439"/>
    </row>
    <row r="264" spans="1:16" s="981" customFormat="1" ht="48" x14ac:dyDescent="0.25">
      <c r="A264" s="1436"/>
      <c r="B264" s="1542"/>
      <c r="C264" s="1543"/>
      <c r="D264" s="1542"/>
      <c r="E264" s="1542"/>
      <c r="F264" s="1542"/>
      <c r="G264" s="1545"/>
      <c r="H264" s="1543"/>
      <c r="I264" s="1542"/>
      <c r="J264" s="977" t="s">
        <v>5868</v>
      </c>
      <c r="K264" s="978" t="s">
        <v>201</v>
      </c>
      <c r="L264" s="979" t="s">
        <v>5039</v>
      </c>
      <c r="M264" s="967" t="str">
        <f>VLOOKUP(L264,CódigosRetorno!$A$1:$B$1751,2,FALSE)</f>
        <v>La sumatoria de los IGV de operaciones gratuitas de la línea (codigo tributo 9996) no corresponden al total</v>
      </c>
      <c r="N264" s="965" t="s">
        <v>475</v>
      </c>
      <c r="O264" s="968"/>
      <c r="P264" s="1439"/>
    </row>
    <row r="265" spans="1:16" s="784" customFormat="1" ht="60" x14ac:dyDescent="0.25">
      <c r="A265" s="1436"/>
      <c r="B265" s="1542"/>
      <c r="C265" s="1543"/>
      <c r="D265" s="1542"/>
      <c r="E265" s="1542"/>
      <c r="F265" s="1542"/>
      <c r="G265" s="1545"/>
      <c r="H265" s="1543"/>
      <c r="I265" s="1542"/>
      <c r="J265" s="1279" t="s">
        <v>6546</v>
      </c>
      <c r="K265" s="973" t="s">
        <v>1175</v>
      </c>
      <c r="L265" s="974" t="s">
        <v>6331</v>
      </c>
      <c r="M265" s="777" t="str">
        <f>VLOOKUP(L265,CódigosRetorno!$A$1:$B$1751,2,FALSE)</f>
        <v>La sumatoria de los IGV de operaciones gratuitas de la línea (codigo tributo 9996) no corresponden al total</v>
      </c>
      <c r="N265" s="774" t="s">
        <v>475</v>
      </c>
      <c r="O265" s="783" t="s">
        <v>185</v>
      </c>
      <c r="P265" s="1439"/>
    </row>
    <row r="266" spans="1:16" s="784" customFormat="1" ht="48" x14ac:dyDescent="0.25">
      <c r="A266" s="1436"/>
      <c r="B266" s="1542"/>
      <c r="C266" s="1543"/>
      <c r="D266" s="1542"/>
      <c r="E266" s="1542"/>
      <c r="F266" s="776" t="s">
        <v>13</v>
      </c>
      <c r="G266" s="774" t="s">
        <v>2647</v>
      </c>
      <c r="H266" s="767" t="s">
        <v>4504</v>
      </c>
      <c r="I266" s="776">
        <v>1</v>
      </c>
      <c r="J266" s="1069" t="s">
        <v>5836</v>
      </c>
      <c r="K266" s="1073" t="s">
        <v>201</v>
      </c>
      <c r="L266" s="1071" t="s">
        <v>756</v>
      </c>
      <c r="M266" s="777" t="str">
        <f>VLOOKUP(L266,CódigosRetorno!$A$1:$B$1751,2,FALSE)</f>
        <v>La moneda debe ser la misma en todo el documento. Salvo las percepciones que sólo son en moneda nacional.</v>
      </c>
      <c r="N266" s="774" t="s">
        <v>185</v>
      </c>
      <c r="O266" s="776" t="s">
        <v>185</v>
      </c>
      <c r="P266" s="1439"/>
    </row>
    <row r="267" spans="1:16" s="784" customFormat="1" ht="36" x14ac:dyDescent="0.25">
      <c r="A267" s="1436"/>
      <c r="B267" s="1542"/>
      <c r="C267" s="1543"/>
      <c r="D267" s="1542"/>
      <c r="E267" s="1542"/>
      <c r="F267" s="1542" t="s">
        <v>44</v>
      </c>
      <c r="G267" s="1545" t="s">
        <v>2908</v>
      </c>
      <c r="H267" s="1544" t="s">
        <v>4609</v>
      </c>
      <c r="I267" s="1542">
        <v>1</v>
      </c>
      <c r="J267" s="777" t="s">
        <v>3119</v>
      </c>
      <c r="K267" s="774" t="s">
        <v>201</v>
      </c>
      <c r="L267" s="761" t="s">
        <v>4095</v>
      </c>
      <c r="M267" s="777" t="str">
        <f>VLOOKUP(L267,CódigosRetorno!$A$1:$B$1751,2,FALSE)</f>
        <v>el XML no contiene el tag o no existe información de código de tributo.</v>
      </c>
      <c r="N267" s="774" t="s">
        <v>475</v>
      </c>
      <c r="O267" s="776" t="s">
        <v>185</v>
      </c>
      <c r="P267" s="1439"/>
    </row>
    <row r="268" spans="1:16" s="784" customFormat="1" ht="36" x14ac:dyDescent="0.25">
      <c r="A268" s="1436"/>
      <c r="B268" s="1542"/>
      <c r="C268" s="1543"/>
      <c r="D268" s="1542"/>
      <c r="E268" s="1542"/>
      <c r="F268" s="1542"/>
      <c r="G268" s="1545"/>
      <c r="H268" s="1544"/>
      <c r="I268" s="1542"/>
      <c r="J268" s="778" t="s">
        <v>4523</v>
      </c>
      <c r="K268" s="781" t="s">
        <v>201</v>
      </c>
      <c r="L268" s="782" t="s">
        <v>2788</v>
      </c>
      <c r="M268" s="777" t="str">
        <f>VLOOKUP(L268,CódigosRetorno!$A$1:$B$1751,2,FALSE)</f>
        <v>El dato ingresado como codigo de tributo global no corresponde al valor esperado.</v>
      </c>
      <c r="N268" s="774"/>
      <c r="O268" s="776" t="s">
        <v>5678</v>
      </c>
      <c r="P268" s="1439"/>
    </row>
    <row r="269" spans="1:16" s="784" customFormat="1" ht="24" x14ac:dyDescent="0.25">
      <c r="A269" s="1436"/>
      <c r="B269" s="1542"/>
      <c r="C269" s="1543"/>
      <c r="D269" s="1542"/>
      <c r="E269" s="1542"/>
      <c r="F269" s="1542"/>
      <c r="G269" s="1545"/>
      <c r="H269" s="1544"/>
      <c r="I269" s="1542"/>
      <c r="J269" s="770" t="s">
        <v>4526</v>
      </c>
      <c r="K269" s="782" t="s">
        <v>201</v>
      </c>
      <c r="L269" s="782" t="s">
        <v>4322</v>
      </c>
      <c r="M269" s="777" t="str">
        <f>VLOOKUP(L269,CódigosRetorno!$A$1:$B$1751,2,FALSE)</f>
        <v>El código de tributo no debe repetirse a nivel de totales</v>
      </c>
      <c r="N269" s="774" t="s">
        <v>475</v>
      </c>
      <c r="O269" s="773" t="s">
        <v>185</v>
      </c>
      <c r="P269" s="1439"/>
    </row>
    <row r="270" spans="1:16" s="784" customFormat="1" ht="36" x14ac:dyDescent="0.25">
      <c r="A270" s="1436"/>
      <c r="B270" s="1542"/>
      <c r="C270" s="1543"/>
      <c r="D270" s="1542"/>
      <c r="E270" s="1542"/>
      <c r="F270" s="1542"/>
      <c r="G270" s="1545"/>
      <c r="H270" s="1544"/>
      <c r="I270" s="1542"/>
      <c r="J270" s="1076" t="s">
        <v>5032</v>
      </c>
      <c r="K270" s="1077" t="s">
        <v>201</v>
      </c>
      <c r="L270" s="1078" t="s">
        <v>5008</v>
      </c>
      <c r="M270" s="777" t="str">
        <f>VLOOKUP(L270,CódigosRetorno!$A$1:$B$1751,2,FALSE)</f>
        <v>El dato ingresado como codigo de tributo global es invalido para tipo de operación.</v>
      </c>
      <c r="N270" s="774" t="s">
        <v>475</v>
      </c>
      <c r="O270" s="783" t="s">
        <v>185</v>
      </c>
      <c r="P270" s="1439"/>
    </row>
    <row r="271" spans="1:16" s="784" customFormat="1" ht="24" x14ac:dyDescent="0.25">
      <c r="A271" s="1436"/>
      <c r="B271" s="1542"/>
      <c r="C271" s="1543"/>
      <c r="D271" s="1542"/>
      <c r="E271" s="1542"/>
      <c r="F271" s="776"/>
      <c r="G271" s="776" t="s">
        <v>4508</v>
      </c>
      <c r="H271" s="777" t="s">
        <v>4436</v>
      </c>
      <c r="I271" s="776" t="s">
        <v>4420</v>
      </c>
      <c r="J271" s="777" t="s">
        <v>5007</v>
      </c>
      <c r="K271" s="774" t="s">
        <v>1175</v>
      </c>
      <c r="L271" s="781" t="s">
        <v>4939</v>
      </c>
      <c r="M271" s="777" t="str">
        <f>VLOOKUP(L271,CódigosRetorno!$A$1:$B$1751,2,FALSE)</f>
        <v>El dato ingresado como atributo @schemeName es incorrecto.</v>
      </c>
      <c r="N271" s="774" t="s">
        <v>475</v>
      </c>
      <c r="O271" s="783" t="s">
        <v>185</v>
      </c>
      <c r="P271" s="1439"/>
    </row>
    <row r="272" spans="1:16" s="784" customFormat="1" ht="24" x14ac:dyDescent="0.25">
      <c r="A272" s="1436"/>
      <c r="B272" s="1542"/>
      <c r="C272" s="1543"/>
      <c r="D272" s="1542"/>
      <c r="E272" s="1542"/>
      <c r="F272" s="776"/>
      <c r="G272" s="776" t="s">
        <v>4418</v>
      </c>
      <c r="H272" s="777" t="s">
        <v>4437</v>
      </c>
      <c r="I272" s="776" t="s">
        <v>4420</v>
      </c>
      <c r="J272" s="777" t="s">
        <v>4931</v>
      </c>
      <c r="K272" s="774" t="s">
        <v>1175</v>
      </c>
      <c r="L272" s="781" t="s">
        <v>4940</v>
      </c>
      <c r="M272" s="777" t="str">
        <f>VLOOKUP(L272,CódigosRetorno!$A$1:$B$1751,2,FALSE)</f>
        <v>El dato ingresado como atributo @schemeAgencyName es incorrecto.</v>
      </c>
      <c r="N272" s="774" t="s">
        <v>475</v>
      </c>
      <c r="O272" s="783" t="s">
        <v>185</v>
      </c>
      <c r="P272" s="1439"/>
    </row>
    <row r="273" spans="1:16" s="784" customFormat="1" ht="48" x14ac:dyDescent="0.25">
      <c r="A273" s="1436"/>
      <c r="B273" s="1542"/>
      <c r="C273" s="1543"/>
      <c r="D273" s="1542"/>
      <c r="E273" s="1542"/>
      <c r="F273" s="776"/>
      <c r="G273" s="776" t="s">
        <v>5009</v>
      </c>
      <c r="H273" s="767" t="s">
        <v>4439</v>
      </c>
      <c r="I273" s="776" t="s">
        <v>4420</v>
      </c>
      <c r="J273" s="777" t="s">
        <v>5010</v>
      </c>
      <c r="K273" s="781" t="s">
        <v>1175</v>
      </c>
      <c r="L273" s="782" t="s">
        <v>4933</v>
      </c>
      <c r="M273" s="777" t="str">
        <f>VLOOKUP(L273,CódigosRetorno!$A$1:$B$1751,2,FALSE)</f>
        <v>El dato ingresado como atributo @listAgencyName es incorrecto.</v>
      </c>
      <c r="N273" s="774" t="s">
        <v>475</v>
      </c>
      <c r="O273" s="783" t="s">
        <v>185</v>
      </c>
      <c r="P273" s="1439"/>
    </row>
    <row r="274" spans="1:16" s="784" customFormat="1" ht="36" x14ac:dyDescent="0.25">
      <c r="A274" s="1436"/>
      <c r="B274" s="1542"/>
      <c r="C274" s="1543"/>
      <c r="D274" s="1542"/>
      <c r="E274" s="1542"/>
      <c r="F274" s="1542" t="s">
        <v>46</v>
      </c>
      <c r="G274" s="1545" t="s">
        <v>2908</v>
      </c>
      <c r="H274" s="1543" t="s">
        <v>4524</v>
      </c>
      <c r="I274" s="1542">
        <v>1</v>
      </c>
      <c r="J274" s="777" t="s">
        <v>3119</v>
      </c>
      <c r="K274" s="781" t="s">
        <v>201</v>
      </c>
      <c r="L274" s="782" t="s">
        <v>2393</v>
      </c>
      <c r="M274" s="777" t="str">
        <f>VLOOKUP(L274,CódigosRetorno!$A$1:$B$1751,2,FALSE)</f>
        <v>El XML no contiene el tag TaxScheme Name de impuestos globales</v>
      </c>
      <c r="N274" s="774" t="s">
        <v>475</v>
      </c>
      <c r="O274" s="776" t="s">
        <v>185</v>
      </c>
      <c r="P274" s="1439"/>
    </row>
    <row r="275" spans="1:16" s="784" customFormat="1" ht="36" x14ac:dyDescent="0.25">
      <c r="A275" s="1436"/>
      <c r="B275" s="1542"/>
      <c r="C275" s="1543"/>
      <c r="D275" s="1542"/>
      <c r="E275" s="1542"/>
      <c r="F275" s="1542"/>
      <c r="G275" s="1545"/>
      <c r="H275" s="1543"/>
      <c r="I275" s="1542"/>
      <c r="J275" s="778" t="s">
        <v>6172</v>
      </c>
      <c r="K275" s="781" t="s">
        <v>201</v>
      </c>
      <c r="L275" s="782" t="s">
        <v>3642</v>
      </c>
      <c r="M275" s="777" t="str">
        <f>VLOOKUP(L275,CódigosRetorno!$A$1:$B$1751,2,FALSE)</f>
        <v>El valor del tag nombre del tributo no corresponde al esperado.</v>
      </c>
      <c r="N275" s="774"/>
      <c r="O275" s="776" t="s">
        <v>5678</v>
      </c>
      <c r="P275" s="1439"/>
    </row>
    <row r="276" spans="1:16" s="784" customFormat="1" ht="36" x14ac:dyDescent="0.25">
      <c r="A276" s="1436"/>
      <c r="B276" s="1542"/>
      <c r="C276" s="1543"/>
      <c r="D276" s="1542"/>
      <c r="E276" s="1542"/>
      <c r="F276" s="1542" t="s">
        <v>13</v>
      </c>
      <c r="G276" s="1545" t="s">
        <v>2908</v>
      </c>
      <c r="H276" s="1543" t="s">
        <v>4610</v>
      </c>
      <c r="I276" s="1542">
        <v>1</v>
      </c>
      <c r="J276" s="777" t="s">
        <v>3119</v>
      </c>
      <c r="K276" s="781" t="s">
        <v>201</v>
      </c>
      <c r="L276" s="782" t="s">
        <v>2395</v>
      </c>
      <c r="M276" s="777" t="str">
        <f>VLOOKUP(L276,CódigosRetorno!$A$1:$B$1751,2,FALSE)</f>
        <v>El XML no contiene el tag código de tributo internacional de impuestos globales</v>
      </c>
      <c r="N276" s="774"/>
      <c r="O276" s="776" t="s">
        <v>185</v>
      </c>
      <c r="P276" s="1439"/>
    </row>
    <row r="277" spans="1:16" s="784" customFormat="1" ht="36" x14ac:dyDescent="0.25">
      <c r="A277" s="1436"/>
      <c r="B277" s="1542"/>
      <c r="C277" s="1543"/>
      <c r="D277" s="1542"/>
      <c r="E277" s="1542"/>
      <c r="F277" s="1542"/>
      <c r="G277" s="1545"/>
      <c r="H277" s="1543"/>
      <c r="I277" s="1542"/>
      <c r="J277" s="778" t="s">
        <v>6170</v>
      </c>
      <c r="K277" s="781" t="s">
        <v>201</v>
      </c>
      <c r="L277" s="782" t="s">
        <v>3638</v>
      </c>
      <c r="M277" s="777" t="str">
        <f>VLOOKUP(L277,CódigosRetorno!$A$1:$B$1751,2,FALSE)</f>
        <v>El valor del tag codigo de tributo internacional no corresponde al esperado.</v>
      </c>
      <c r="N277" s="774"/>
      <c r="O277" s="776" t="s">
        <v>5678</v>
      </c>
      <c r="P277" s="1439"/>
    </row>
    <row r="278" spans="1:16" s="784" customFormat="1" ht="36" x14ac:dyDescent="0.25">
      <c r="A278" s="1436"/>
      <c r="B278" s="1542" t="s">
        <v>5617</v>
      </c>
      <c r="C278" s="1543" t="s">
        <v>6355</v>
      </c>
      <c r="D278" s="1545" t="s">
        <v>3</v>
      </c>
      <c r="E278" s="1542" t="s">
        <v>4</v>
      </c>
      <c r="F278" s="1542" t="s">
        <v>12</v>
      </c>
      <c r="G278" s="1545" t="s">
        <v>4597</v>
      </c>
      <c r="H278" s="1544" t="s">
        <v>4612</v>
      </c>
      <c r="I278" s="1542">
        <v>1</v>
      </c>
      <c r="J278" s="1143" t="s">
        <v>2613</v>
      </c>
      <c r="K278" s="781" t="s">
        <v>201</v>
      </c>
      <c r="L278" s="782" t="s">
        <v>2784</v>
      </c>
      <c r="M278" s="777" t="str">
        <f>VLOOKUP(L278,CódigosRetorno!$A$1:$B$1751,2,FALSE)</f>
        <v>El XML no contiene el tag o no existe información de total valor de venta globales</v>
      </c>
      <c r="N278" s="774"/>
      <c r="O278" s="783" t="s">
        <v>185</v>
      </c>
      <c r="P278" s="1439"/>
    </row>
    <row r="279" spans="1:16" s="784" customFormat="1" ht="36" x14ac:dyDescent="0.25">
      <c r="A279" s="1436"/>
      <c r="B279" s="1542"/>
      <c r="C279" s="1543"/>
      <c r="D279" s="1545"/>
      <c r="E279" s="1542"/>
      <c r="F279" s="1542"/>
      <c r="G279" s="1545"/>
      <c r="H279" s="1544"/>
      <c r="I279" s="1542"/>
      <c r="J279" s="1279" t="s">
        <v>6539</v>
      </c>
      <c r="K279" s="774" t="s">
        <v>201</v>
      </c>
      <c r="L279" s="781" t="s">
        <v>4212</v>
      </c>
      <c r="M279" s="777" t="str">
        <f>VLOOKUP(L279,CódigosRetorno!$A$1:$B$1751,2,FALSE)</f>
        <v>El dato ingresado en el total valor de venta globales no cumple con el formato establecido</v>
      </c>
      <c r="N279" s="774"/>
      <c r="O279" s="783" t="s">
        <v>185</v>
      </c>
      <c r="P279" s="1439"/>
    </row>
    <row r="280" spans="1:16" s="784" customFormat="1" ht="144" x14ac:dyDescent="0.25">
      <c r="A280" s="1436"/>
      <c r="B280" s="1542"/>
      <c r="C280" s="1543"/>
      <c r="D280" s="1545"/>
      <c r="E280" s="1542"/>
      <c r="F280" s="1542"/>
      <c r="G280" s="1545"/>
      <c r="H280" s="1544"/>
      <c r="I280" s="1542"/>
      <c r="J280" s="741" t="s">
        <v>6277</v>
      </c>
      <c r="K280" s="718" t="s">
        <v>201</v>
      </c>
      <c r="L280" s="716" t="s">
        <v>4279</v>
      </c>
      <c r="M280" s="1065" t="str">
        <f>VLOOKUP(L280,CódigosRetorno!$A$1:$B$1751,2,FALSE)</f>
        <v>La sumatoria del total valor de venta - operaciones gravadas de línea no corresponden al total</v>
      </c>
      <c r="N280" s="718"/>
      <c r="O280" s="724" t="s">
        <v>185</v>
      </c>
      <c r="P280" s="1439"/>
    </row>
    <row r="281" spans="1:16" s="784" customFormat="1" ht="144" x14ac:dyDescent="0.25">
      <c r="A281" s="1436"/>
      <c r="B281" s="1542"/>
      <c r="C281" s="1543"/>
      <c r="D281" s="1545"/>
      <c r="E281" s="1542"/>
      <c r="F281" s="1542"/>
      <c r="G281" s="1545"/>
      <c r="H281" s="1544"/>
      <c r="I281" s="1542"/>
      <c r="J281" s="731" t="s">
        <v>6277</v>
      </c>
      <c r="K281" s="738" t="s">
        <v>1175</v>
      </c>
      <c r="L281" s="1071" t="s">
        <v>6311</v>
      </c>
      <c r="M281" s="1065" t="str">
        <f>VLOOKUP(L281,CódigosRetorno!$A$1:$B$1751,2,FALSE)</f>
        <v>La sumatoria del total valor de venta - operaciones gravadas de línea no corresponden al total</v>
      </c>
      <c r="N281" s="738"/>
      <c r="O281" s="725" t="s">
        <v>185</v>
      </c>
      <c r="P281" s="1439"/>
    </row>
    <row r="282" spans="1:16" s="784" customFormat="1" ht="48" x14ac:dyDescent="0.25">
      <c r="A282" s="1436"/>
      <c r="B282" s="1542"/>
      <c r="C282" s="1543"/>
      <c r="D282" s="1545"/>
      <c r="E282" s="1542"/>
      <c r="F282" s="776" t="s">
        <v>13</v>
      </c>
      <c r="G282" s="774" t="s">
        <v>2647</v>
      </c>
      <c r="H282" s="767" t="s">
        <v>4504</v>
      </c>
      <c r="I282" s="776">
        <v>1</v>
      </c>
      <c r="J282" s="1069" t="s">
        <v>5836</v>
      </c>
      <c r="K282" s="1073" t="s">
        <v>201</v>
      </c>
      <c r="L282" s="1071" t="s">
        <v>756</v>
      </c>
      <c r="M282" s="1065" t="str">
        <f>VLOOKUP(L282,CódigosRetorno!$A$1:$B$1751,2,FALSE)</f>
        <v>La moneda debe ser la misma en todo el documento. Salvo las percepciones que sólo son en moneda nacional.</v>
      </c>
      <c r="N282" s="774" t="s">
        <v>185</v>
      </c>
      <c r="O282" s="783" t="s">
        <v>185</v>
      </c>
      <c r="P282" s="1439"/>
    </row>
    <row r="283" spans="1:16" s="784" customFormat="1" ht="36" x14ac:dyDescent="0.25">
      <c r="A283" s="1436"/>
      <c r="B283" s="1542"/>
      <c r="C283" s="1543"/>
      <c r="D283" s="1545"/>
      <c r="E283" s="1542"/>
      <c r="F283" s="1542" t="s">
        <v>12</v>
      </c>
      <c r="G283" s="1545" t="s">
        <v>4597</v>
      </c>
      <c r="H283" s="1544" t="s">
        <v>6748</v>
      </c>
      <c r="I283" s="1542">
        <v>1</v>
      </c>
      <c r="J283" s="1279" t="s">
        <v>6539</v>
      </c>
      <c r="K283" s="781" t="s">
        <v>201</v>
      </c>
      <c r="L283" s="782" t="s">
        <v>2399</v>
      </c>
      <c r="M283" s="1065" t="str">
        <f>VLOOKUP(L283,CódigosRetorno!$A$1:$B$1751,2,FALSE)</f>
        <v>El dato ingresado en TaxAmount no cumple con el formato establecido</v>
      </c>
      <c r="N283" s="774" t="s">
        <v>475</v>
      </c>
      <c r="O283" s="783" t="s">
        <v>185</v>
      </c>
      <c r="P283" s="1439"/>
    </row>
    <row r="284" spans="1:16" s="784" customFormat="1" ht="36" x14ac:dyDescent="0.25">
      <c r="A284" s="1436"/>
      <c r="B284" s="1542"/>
      <c r="C284" s="1543"/>
      <c r="D284" s="1545"/>
      <c r="E284" s="1542"/>
      <c r="F284" s="1542"/>
      <c r="G284" s="1545"/>
      <c r="H284" s="1544"/>
      <c r="I284" s="1542"/>
      <c r="J284" s="1076" t="s">
        <v>4613</v>
      </c>
      <c r="K284" s="1077" t="s">
        <v>201</v>
      </c>
      <c r="L284" s="1078" t="s">
        <v>1959</v>
      </c>
      <c r="M284" s="1065" t="str">
        <f>VLOOKUP(L284,CódigosRetorno!$A$1:$B$1751,2,FALSE)</f>
        <v>El importe total para tipo de operación Venta interna-Anticipos debe ser mayor a cero.</v>
      </c>
      <c r="N284" s="774" t="s">
        <v>475</v>
      </c>
      <c r="O284" s="776" t="s">
        <v>185</v>
      </c>
      <c r="P284" s="1439"/>
    </row>
    <row r="285" spans="1:16" s="784" customFormat="1" ht="72" x14ac:dyDescent="0.25">
      <c r="A285" s="1436"/>
      <c r="B285" s="1542"/>
      <c r="C285" s="1543"/>
      <c r="D285" s="1545"/>
      <c r="E285" s="1542"/>
      <c r="F285" s="1542"/>
      <c r="G285" s="1545"/>
      <c r="H285" s="1544"/>
      <c r="I285" s="1542"/>
      <c r="J285" s="1076" t="s">
        <v>6359</v>
      </c>
      <c r="K285" s="1077" t="s">
        <v>1175</v>
      </c>
      <c r="L285" s="1078" t="s">
        <v>1417</v>
      </c>
      <c r="M285" s="1065" t="str">
        <f>VLOOKUP(L285,CódigosRetorno!$A$1:$B$1751,2,FALSE)</f>
        <v>El calculo del IGV no es correcto</v>
      </c>
      <c r="N285" s="774" t="s">
        <v>215</v>
      </c>
      <c r="O285" s="776" t="s">
        <v>3015</v>
      </c>
      <c r="P285" s="1439"/>
    </row>
    <row r="286" spans="1:16" s="784" customFormat="1" ht="48" x14ac:dyDescent="0.25">
      <c r="A286" s="1436"/>
      <c r="B286" s="1542"/>
      <c r="C286" s="1543"/>
      <c r="D286" s="1545"/>
      <c r="E286" s="1542"/>
      <c r="F286" s="1542"/>
      <c r="G286" s="1545"/>
      <c r="H286" s="1544"/>
      <c r="I286" s="1542"/>
      <c r="J286" s="741" t="s">
        <v>5992</v>
      </c>
      <c r="K286" s="716" t="s">
        <v>201</v>
      </c>
      <c r="L286" s="717" t="s">
        <v>4278</v>
      </c>
      <c r="M286" s="1065" t="str">
        <f>VLOOKUP(L286,CódigosRetorno!$A$1:$B$1751,2,FALSE)</f>
        <v>La sumatoria de los IGV (operaciones gravadas) de línea no corresponden al total</v>
      </c>
      <c r="N286" s="718" t="s">
        <v>475</v>
      </c>
      <c r="O286" s="724" t="s">
        <v>185</v>
      </c>
      <c r="P286" s="1439"/>
    </row>
    <row r="287" spans="1:16" s="784" customFormat="1" ht="132" x14ac:dyDescent="0.25">
      <c r="A287" s="1436"/>
      <c r="B287" s="1542"/>
      <c r="C287" s="1543"/>
      <c r="D287" s="1545"/>
      <c r="E287" s="1542"/>
      <c r="F287" s="1542"/>
      <c r="G287" s="1545"/>
      <c r="H287" s="1544"/>
      <c r="I287" s="1542"/>
      <c r="J287" s="1069" t="s">
        <v>6234</v>
      </c>
      <c r="K287" s="733" t="s">
        <v>1175</v>
      </c>
      <c r="L287" s="737" t="s">
        <v>6201</v>
      </c>
      <c r="M287" s="1065" t="str">
        <f>VLOOKUP(L287,CódigosRetorno!$A$1:$B$1751,2,FALSE)</f>
        <v>El cálculo del IGV es Incorrecto</v>
      </c>
      <c r="N287" s="738" t="s">
        <v>475</v>
      </c>
      <c r="O287" s="725" t="s">
        <v>185</v>
      </c>
      <c r="P287" s="1439"/>
    </row>
    <row r="288" spans="1:16" s="784" customFormat="1" ht="48" x14ac:dyDescent="0.25">
      <c r="A288" s="1436"/>
      <c r="B288" s="1542"/>
      <c r="C288" s="1543"/>
      <c r="D288" s="1545"/>
      <c r="E288" s="1542"/>
      <c r="F288" s="776" t="s">
        <v>13</v>
      </c>
      <c r="G288" s="774" t="s">
        <v>2647</v>
      </c>
      <c r="H288" s="767" t="s">
        <v>4504</v>
      </c>
      <c r="I288" s="776">
        <v>1</v>
      </c>
      <c r="J288" s="1069" t="s">
        <v>5836</v>
      </c>
      <c r="K288" s="1073" t="s">
        <v>201</v>
      </c>
      <c r="L288" s="1071" t="s">
        <v>756</v>
      </c>
      <c r="M288" s="1065" t="str">
        <f>VLOOKUP(L288,CódigosRetorno!$A$1:$B$1751,2,FALSE)</f>
        <v>La moneda debe ser la misma en todo el documento. Salvo las percepciones que sólo son en moneda nacional.</v>
      </c>
      <c r="N288" s="774" t="s">
        <v>185</v>
      </c>
      <c r="O288" s="776" t="s">
        <v>185</v>
      </c>
      <c r="P288" s="1439"/>
    </row>
    <row r="289" spans="1:16" s="784" customFormat="1" ht="36" x14ac:dyDescent="0.25">
      <c r="A289" s="1436"/>
      <c r="B289" s="1542"/>
      <c r="C289" s="1543"/>
      <c r="D289" s="1545"/>
      <c r="E289" s="1542"/>
      <c r="F289" s="1542" t="s">
        <v>44</v>
      </c>
      <c r="G289" s="1545" t="s">
        <v>2908</v>
      </c>
      <c r="H289" s="1543" t="s">
        <v>4609</v>
      </c>
      <c r="I289" s="1542">
        <v>1</v>
      </c>
      <c r="J289" s="777" t="s">
        <v>3119</v>
      </c>
      <c r="K289" s="774" t="s">
        <v>201</v>
      </c>
      <c r="L289" s="761" t="s">
        <v>4095</v>
      </c>
      <c r="M289" s="1065" t="str">
        <f>VLOOKUP(L289,CódigosRetorno!$A$1:$B$1751,2,FALSE)</f>
        <v>el XML no contiene el tag o no existe información de código de tributo.</v>
      </c>
      <c r="N289" s="774" t="s">
        <v>475</v>
      </c>
      <c r="O289" s="776" t="s">
        <v>185</v>
      </c>
      <c r="P289" s="1439"/>
    </row>
    <row r="290" spans="1:16" s="784" customFormat="1" ht="36" x14ac:dyDescent="0.25">
      <c r="A290" s="1436"/>
      <c r="B290" s="1542"/>
      <c r="C290" s="1543"/>
      <c r="D290" s="1545"/>
      <c r="E290" s="1542"/>
      <c r="F290" s="1542"/>
      <c r="G290" s="1545"/>
      <c r="H290" s="1543"/>
      <c r="I290" s="1542"/>
      <c r="J290" s="778" t="s">
        <v>4523</v>
      </c>
      <c r="K290" s="781" t="s">
        <v>201</v>
      </c>
      <c r="L290" s="782" t="s">
        <v>2788</v>
      </c>
      <c r="M290" s="1065" t="str">
        <f>VLOOKUP(L290,CódigosRetorno!$A$1:$B$1751,2,FALSE)</f>
        <v>El dato ingresado como codigo de tributo global no corresponde al valor esperado.</v>
      </c>
      <c r="N290" s="774"/>
      <c r="O290" s="776" t="s">
        <v>5678</v>
      </c>
      <c r="P290" s="1439"/>
    </row>
    <row r="291" spans="1:16" s="784" customFormat="1" ht="24" x14ac:dyDescent="0.25">
      <c r="A291" s="1436"/>
      <c r="B291" s="1542"/>
      <c r="C291" s="1543"/>
      <c r="D291" s="1545"/>
      <c r="E291" s="1542"/>
      <c r="F291" s="1542"/>
      <c r="G291" s="1545"/>
      <c r="H291" s="1543"/>
      <c r="I291" s="1542"/>
      <c r="J291" s="770" t="s">
        <v>4526</v>
      </c>
      <c r="K291" s="782" t="s">
        <v>201</v>
      </c>
      <c r="L291" s="782" t="s">
        <v>4322</v>
      </c>
      <c r="M291" s="1065" t="str">
        <f>VLOOKUP(L291,CódigosRetorno!$A$1:$B$1751,2,FALSE)</f>
        <v>El código de tributo no debe repetirse a nivel de totales</v>
      </c>
      <c r="N291" s="774" t="s">
        <v>475</v>
      </c>
      <c r="O291" s="773" t="s">
        <v>185</v>
      </c>
      <c r="P291" s="1439"/>
    </row>
    <row r="292" spans="1:16" s="784" customFormat="1" ht="48" x14ac:dyDescent="0.25">
      <c r="A292" s="1436"/>
      <c r="B292" s="1542"/>
      <c r="C292" s="1543"/>
      <c r="D292" s="1545"/>
      <c r="E292" s="1542"/>
      <c r="F292" s="1542"/>
      <c r="G292" s="1545"/>
      <c r="H292" s="1543"/>
      <c r="I292" s="1542"/>
      <c r="J292" s="1080" t="s">
        <v>5078</v>
      </c>
      <c r="K292" s="1077" t="s">
        <v>201</v>
      </c>
      <c r="L292" s="1078" t="s">
        <v>4998</v>
      </c>
      <c r="M292" s="1065" t="str">
        <f>VLOOKUP(L292,CódigosRetorno!$A$1:$B$1751,2,FALSE)</f>
        <v>El XML debe contener al menos un tributo por linea de afectacion por IGV (Gravada, Exonerada, Inafecta, Exportación)</v>
      </c>
      <c r="N292" s="774" t="s">
        <v>475</v>
      </c>
      <c r="O292" s="783" t="s">
        <v>185</v>
      </c>
      <c r="P292" s="1439"/>
    </row>
    <row r="293" spans="1:16" s="784" customFormat="1" ht="24" x14ac:dyDescent="0.25">
      <c r="A293" s="1436"/>
      <c r="B293" s="1542"/>
      <c r="C293" s="1543"/>
      <c r="D293" s="1545"/>
      <c r="E293" s="1542" t="s">
        <v>9</v>
      </c>
      <c r="F293" s="1542"/>
      <c r="G293" s="776" t="s">
        <v>4508</v>
      </c>
      <c r="H293" s="777" t="s">
        <v>4436</v>
      </c>
      <c r="I293" s="776" t="s">
        <v>4420</v>
      </c>
      <c r="J293" s="777" t="s">
        <v>5007</v>
      </c>
      <c r="K293" s="774" t="s">
        <v>1175</v>
      </c>
      <c r="L293" s="781" t="s">
        <v>4939</v>
      </c>
      <c r="M293" s="1065" t="str">
        <f>VLOOKUP(L293,CódigosRetorno!$A$1:$B$1751,2,FALSE)</f>
        <v>El dato ingresado como atributo @schemeName es incorrecto.</v>
      </c>
      <c r="N293" s="774" t="s">
        <v>475</v>
      </c>
      <c r="O293" s="783" t="s">
        <v>185</v>
      </c>
      <c r="P293" s="1439"/>
    </row>
    <row r="294" spans="1:16" s="784" customFormat="1" ht="24" x14ac:dyDescent="0.25">
      <c r="A294" s="1436"/>
      <c r="B294" s="1542"/>
      <c r="C294" s="1543"/>
      <c r="D294" s="1545"/>
      <c r="E294" s="1542"/>
      <c r="F294" s="1542"/>
      <c r="G294" s="776" t="s">
        <v>4418</v>
      </c>
      <c r="H294" s="777" t="s">
        <v>4437</v>
      </c>
      <c r="I294" s="776" t="s">
        <v>4420</v>
      </c>
      <c r="J294" s="777" t="s">
        <v>4931</v>
      </c>
      <c r="K294" s="774" t="s">
        <v>1175</v>
      </c>
      <c r="L294" s="781" t="s">
        <v>4940</v>
      </c>
      <c r="M294" s="1065" t="str">
        <f>VLOOKUP(L294,CódigosRetorno!$A$1:$B$1751,2,FALSE)</f>
        <v>El dato ingresado como atributo @schemeAgencyName es incorrecto.</v>
      </c>
      <c r="N294" s="774" t="s">
        <v>475</v>
      </c>
      <c r="O294" s="783" t="s">
        <v>185</v>
      </c>
      <c r="P294" s="1439"/>
    </row>
    <row r="295" spans="1:16" s="784" customFormat="1" ht="48" x14ac:dyDescent="0.25">
      <c r="A295" s="1436"/>
      <c r="B295" s="1542"/>
      <c r="C295" s="1543"/>
      <c r="D295" s="1545"/>
      <c r="E295" s="1542"/>
      <c r="F295" s="1542"/>
      <c r="G295" s="776" t="s">
        <v>5009</v>
      </c>
      <c r="H295" s="767" t="s">
        <v>4439</v>
      </c>
      <c r="I295" s="776" t="s">
        <v>4420</v>
      </c>
      <c r="J295" s="777" t="s">
        <v>5010</v>
      </c>
      <c r="K295" s="781" t="s">
        <v>1175</v>
      </c>
      <c r="L295" s="782" t="s">
        <v>4933</v>
      </c>
      <c r="M295" s="1065" t="str">
        <f>VLOOKUP(L295,CódigosRetorno!$A$1:$B$1751,2,FALSE)</f>
        <v>El dato ingresado como atributo @listAgencyName es incorrecto.</v>
      </c>
      <c r="N295" s="774" t="s">
        <v>475</v>
      </c>
      <c r="O295" s="783" t="s">
        <v>185</v>
      </c>
      <c r="P295" s="1439"/>
    </row>
    <row r="296" spans="1:16" s="784" customFormat="1" ht="36" x14ac:dyDescent="0.25">
      <c r="A296" s="1436"/>
      <c r="B296" s="1542"/>
      <c r="C296" s="1543"/>
      <c r="D296" s="1545"/>
      <c r="E296" s="1542" t="s">
        <v>4</v>
      </c>
      <c r="F296" s="1542" t="s">
        <v>46</v>
      </c>
      <c r="G296" s="1545" t="s">
        <v>2908</v>
      </c>
      <c r="H296" s="1543" t="s">
        <v>4524</v>
      </c>
      <c r="I296" s="1542">
        <v>1</v>
      </c>
      <c r="J296" s="777" t="s">
        <v>3119</v>
      </c>
      <c r="K296" s="781" t="s">
        <v>201</v>
      </c>
      <c r="L296" s="782" t="s">
        <v>2393</v>
      </c>
      <c r="M296" s="777" t="str">
        <f>VLOOKUP(L296,CódigosRetorno!$A$1:$B$1751,2,FALSE)</f>
        <v>El XML no contiene el tag TaxScheme Name de impuestos globales</v>
      </c>
      <c r="N296" s="774" t="s">
        <v>475</v>
      </c>
      <c r="O296" s="776" t="s">
        <v>185</v>
      </c>
      <c r="P296" s="1439"/>
    </row>
    <row r="297" spans="1:16" s="784" customFormat="1" ht="36" x14ac:dyDescent="0.25">
      <c r="A297" s="1436"/>
      <c r="B297" s="1542"/>
      <c r="C297" s="1543"/>
      <c r="D297" s="1545"/>
      <c r="E297" s="1542"/>
      <c r="F297" s="1542"/>
      <c r="G297" s="1545"/>
      <c r="H297" s="1543"/>
      <c r="I297" s="1542"/>
      <c r="J297" s="778" t="s">
        <v>6172</v>
      </c>
      <c r="K297" s="781" t="s">
        <v>201</v>
      </c>
      <c r="L297" s="782" t="s">
        <v>3642</v>
      </c>
      <c r="M297" s="777" t="str">
        <f>VLOOKUP(L297,CódigosRetorno!$A$1:$B$1751,2,FALSE)</f>
        <v>El valor del tag nombre del tributo no corresponde al esperado.</v>
      </c>
      <c r="N297" s="774" t="s">
        <v>475</v>
      </c>
      <c r="O297" s="776" t="s">
        <v>5678</v>
      </c>
      <c r="P297" s="1439"/>
    </row>
    <row r="298" spans="1:16" s="784" customFormat="1" ht="36" x14ac:dyDescent="0.25">
      <c r="A298" s="1436"/>
      <c r="B298" s="1542"/>
      <c r="C298" s="1543"/>
      <c r="D298" s="1545"/>
      <c r="E298" s="1542"/>
      <c r="F298" s="1542" t="s">
        <v>13</v>
      </c>
      <c r="G298" s="1545"/>
      <c r="H298" s="1543" t="s">
        <v>4615</v>
      </c>
      <c r="I298" s="1542">
        <v>1</v>
      </c>
      <c r="J298" s="777" t="s">
        <v>3119</v>
      </c>
      <c r="K298" s="781" t="s">
        <v>201</v>
      </c>
      <c r="L298" s="782" t="s">
        <v>2395</v>
      </c>
      <c r="M298" s="777" t="str">
        <f>VLOOKUP(L298,CódigosRetorno!$A$1:$B$1751,2,FALSE)</f>
        <v>El XML no contiene el tag código de tributo internacional de impuestos globales</v>
      </c>
      <c r="N298" s="774" t="s">
        <v>475</v>
      </c>
      <c r="O298" s="776" t="s">
        <v>185</v>
      </c>
      <c r="P298" s="1439"/>
    </row>
    <row r="299" spans="1:16" s="784" customFormat="1" ht="36" x14ac:dyDescent="0.25">
      <c r="A299" s="1436"/>
      <c r="B299" s="1542"/>
      <c r="C299" s="1543"/>
      <c r="D299" s="1545"/>
      <c r="E299" s="1542"/>
      <c r="F299" s="1542"/>
      <c r="G299" s="1545"/>
      <c r="H299" s="1543"/>
      <c r="I299" s="1542"/>
      <c r="J299" s="778" t="s">
        <v>6170</v>
      </c>
      <c r="K299" s="781" t="s">
        <v>201</v>
      </c>
      <c r="L299" s="782" t="s">
        <v>3638</v>
      </c>
      <c r="M299" s="777" t="str">
        <f>VLOOKUP(L299,CódigosRetorno!$A$1:$B$1751,2,FALSE)</f>
        <v>El valor del tag codigo de tributo internacional no corresponde al esperado.</v>
      </c>
      <c r="N299" s="774" t="s">
        <v>475</v>
      </c>
      <c r="O299" s="776" t="s">
        <v>5678</v>
      </c>
      <c r="P299" s="1439"/>
    </row>
    <row r="300" spans="1:16" s="784" customFormat="1" ht="36" x14ac:dyDescent="0.25">
      <c r="A300" s="1436"/>
      <c r="B300" s="1542">
        <v>45</v>
      </c>
      <c r="C300" s="1543" t="s">
        <v>5079</v>
      </c>
      <c r="D300" s="1545" t="s">
        <v>3</v>
      </c>
      <c r="E300" s="1542" t="s">
        <v>9</v>
      </c>
      <c r="F300" s="1542" t="s">
        <v>12</v>
      </c>
      <c r="G300" s="1545" t="s">
        <v>4597</v>
      </c>
      <c r="H300" s="1543" t="s">
        <v>5579</v>
      </c>
      <c r="I300" s="1542">
        <v>1</v>
      </c>
      <c r="J300" s="1143" t="s">
        <v>2613</v>
      </c>
      <c r="K300" s="781" t="s">
        <v>201</v>
      </c>
      <c r="L300" s="782" t="s">
        <v>2784</v>
      </c>
      <c r="M300" s="777" t="str">
        <f>VLOOKUP(L300,CódigosRetorno!$A$1:$B$1751,2,FALSE)</f>
        <v>El XML no contiene el tag o no existe información de total valor de venta globales</v>
      </c>
      <c r="N300" s="774" t="s">
        <v>475</v>
      </c>
      <c r="O300" s="783" t="s">
        <v>185</v>
      </c>
      <c r="P300" s="1439"/>
    </row>
    <row r="301" spans="1:16" s="784" customFormat="1" ht="36" x14ac:dyDescent="0.25">
      <c r="A301" s="1436"/>
      <c r="B301" s="1542"/>
      <c r="C301" s="1543"/>
      <c r="D301" s="1545"/>
      <c r="E301" s="1542"/>
      <c r="F301" s="1542"/>
      <c r="G301" s="1545"/>
      <c r="H301" s="1543"/>
      <c r="I301" s="1542"/>
      <c r="J301" s="1279" t="s">
        <v>6539</v>
      </c>
      <c r="K301" s="774" t="s">
        <v>201</v>
      </c>
      <c r="L301" s="781" t="s">
        <v>4212</v>
      </c>
      <c r="M301" s="777" t="str">
        <f>VLOOKUP(L301,CódigosRetorno!$A$1:$B$1751,2,FALSE)</f>
        <v>El dato ingresado en el total valor de venta globales no cumple con el formato establecido</v>
      </c>
      <c r="N301" s="774" t="s">
        <v>475</v>
      </c>
      <c r="O301" s="783"/>
      <c r="P301" s="1439"/>
    </row>
    <row r="302" spans="1:16" s="1086" customFormat="1" ht="60" x14ac:dyDescent="0.25">
      <c r="A302" s="1436"/>
      <c r="B302" s="1542"/>
      <c r="C302" s="1543"/>
      <c r="D302" s="1545"/>
      <c r="E302" s="1542"/>
      <c r="F302" s="1542"/>
      <c r="G302" s="1545"/>
      <c r="H302" s="1543"/>
      <c r="I302" s="1542"/>
      <c r="J302" s="1076" t="s">
        <v>6360</v>
      </c>
      <c r="K302" s="1079" t="s">
        <v>201</v>
      </c>
      <c r="L302" s="1077" t="s">
        <v>2789</v>
      </c>
      <c r="M302" s="1093" t="str">
        <f>VLOOKUP(L302,CódigosRetorno!$A$1:$B$1751,2,FALSE)</f>
        <v>La sumatoria del total valor de venta - Otros tributos de pago de línea no corresponden al total</v>
      </c>
      <c r="N302" s="1091" t="s">
        <v>475</v>
      </c>
      <c r="O302" s="1068"/>
      <c r="P302" s="1439"/>
    </row>
    <row r="303" spans="1:16" s="784" customFormat="1" ht="72" x14ac:dyDescent="0.25">
      <c r="A303" s="1436"/>
      <c r="B303" s="1542"/>
      <c r="C303" s="1543"/>
      <c r="D303" s="1545"/>
      <c r="E303" s="1542"/>
      <c r="F303" s="1542"/>
      <c r="G303" s="1545"/>
      <c r="H303" s="1543"/>
      <c r="I303" s="1542"/>
      <c r="J303" s="1069" t="s">
        <v>6236</v>
      </c>
      <c r="K303" s="1073" t="s">
        <v>1175</v>
      </c>
      <c r="L303" s="1071" t="s">
        <v>6324</v>
      </c>
      <c r="M303" s="777" t="str">
        <f>VLOOKUP(L303,CódigosRetorno!$A$1:$B$1751,2,FALSE)</f>
        <v>La sumatoria del total valor de venta - Otros tributos de pago de línea no corresponden al total</v>
      </c>
      <c r="N303" s="774" t="s">
        <v>475</v>
      </c>
      <c r="O303" s="783" t="s">
        <v>185</v>
      </c>
      <c r="P303" s="1439"/>
    </row>
    <row r="304" spans="1:16" s="784" customFormat="1" ht="48" x14ac:dyDescent="0.25">
      <c r="A304" s="1436"/>
      <c r="B304" s="1542"/>
      <c r="C304" s="1543"/>
      <c r="D304" s="1545"/>
      <c r="E304" s="1542"/>
      <c r="F304" s="776" t="s">
        <v>13</v>
      </c>
      <c r="G304" s="774" t="s">
        <v>2647</v>
      </c>
      <c r="H304" s="767" t="s">
        <v>4504</v>
      </c>
      <c r="I304" s="776">
        <v>1</v>
      </c>
      <c r="J304" s="1069" t="s">
        <v>5836</v>
      </c>
      <c r="K304" s="1073" t="s">
        <v>201</v>
      </c>
      <c r="L304" s="1071" t="s">
        <v>756</v>
      </c>
      <c r="M304" s="777" t="str">
        <f>VLOOKUP(L304,CódigosRetorno!$A$1:$B$1751,2,FALSE)</f>
        <v>La moneda debe ser la misma en todo el documento. Salvo las percepciones que sólo son en moneda nacional.</v>
      </c>
      <c r="N304" s="1091" t="s">
        <v>475</v>
      </c>
      <c r="O304" s="776" t="s">
        <v>185</v>
      </c>
      <c r="P304" s="1439"/>
    </row>
    <row r="305" spans="1:16" s="784" customFormat="1" ht="36" x14ac:dyDescent="0.25">
      <c r="A305" s="1436"/>
      <c r="B305" s="1542"/>
      <c r="C305" s="1543"/>
      <c r="D305" s="1545"/>
      <c r="E305" s="1542"/>
      <c r="F305" s="1542" t="s">
        <v>12</v>
      </c>
      <c r="G305" s="1545" t="s">
        <v>4597</v>
      </c>
      <c r="H305" s="1543" t="s">
        <v>5613</v>
      </c>
      <c r="I305" s="1542">
        <v>1</v>
      </c>
      <c r="J305" s="1279" t="s">
        <v>6539</v>
      </c>
      <c r="K305" s="781" t="s">
        <v>201</v>
      </c>
      <c r="L305" s="782" t="s">
        <v>2399</v>
      </c>
      <c r="M305" s="777" t="str">
        <f>VLOOKUP(L305,CódigosRetorno!$A$1:$B$1751,2,FALSE)</f>
        <v>El dato ingresado en TaxAmount no cumple con el formato establecido</v>
      </c>
      <c r="N305" s="1091" t="s">
        <v>475</v>
      </c>
      <c r="O305" s="776" t="s">
        <v>185</v>
      </c>
      <c r="P305" s="1439"/>
    </row>
    <row r="306" spans="1:16" s="1100" customFormat="1" ht="48" x14ac:dyDescent="0.25">
      <c r="A306" s="1436"/>
      <c r="B306" s="1542"/>
      <c r="C306" s="1543"/>
      <c r="D306" s="1545"/>
      <c r="E306" s="1542"/>
      <c r="F306" s="1542"/>
      <c r="G306" s="1545"/>
      <c r="H306" s="1543"/>
      <c r="I306" s="1542"/>
      <c r="J306" s="1076" t="s">
        <v>6361</v>
      </c>
      <c r="K306" s="1079" t="s">
        <v>201</v>
      </c>
      <c r="L306" s="1078" t="s">
        <v>2790</v>
      </c>
      <c r="M306" s="1093" t="str">
        <f>VLOOKUP(L306,CódigosRetorno!$A$1:$B$1751,2,FALSE)</f>
        <v>La sumatoria del total del importe del tributo Otros tributos de línea no corresponden al total</v>
      </c>
      <c r="N306" s="1091" t="s">
        <v>475</v>
      </c>
      <c r="O306" s="1092"/>
      <c r="P306" s="1439"/>
    </row>
    <row r="307" spans="1:16" s="784" customFormat="1" ht="72" x14ac:dyDescent="0.25">
      <c r="A307" s="1436"/>
      <c r="B307" s="1542"/>
      <c r="C307" s="1543"/>
      <c r="D307" s="1545"/>
      <c r="E307" s="1542"/>
      <c r="F307" s="1542"/>
      <c r="G307" s="1545"/>
      <c r="H307" s="1543"/>
      <c r="I307" s="1542"/>
      <c r="J307" s="1069" t="s">
        <v>6237</v>
      </c>
      <c r="K307" s="1073" t="s">
        <v>1175</v>
      </c>
      <c r="L307" s="1072" t="s">
        <v>6326</v>
      </c>
      <c r="M307" s="777" t="str">
        <f>VLOOKUP(L307,CódigosRetorno!$A$1:$B$1751,2,FALSE)</f>
        <v>La sumatoria del total del importe del tributo Otros tributos de línea no corresponden al total</v>
      </c>
      <c r="N307" s="774" t="s">
        <v>475</v>
      </c>
      <c r="O307" s="776"/>
      <c r="P307" s="1439"/>
    </row>
    <row r="308" spans="1:16" s="784" customFormat="1" ht="48" x14ac:dyDescent="0.25">
      <c r="A308" s="1436"/>
      <c r="B308" s="1542"/>
      <c r="C308" s="1543"/>
      <c r="D308" s="1545"/>
      <c r="E308" s="1542"/>
      <c r="F308" s="776" t="s">
        <v>13</v>
      </c>
      <c r="G308" s="774" t="s">
        <v>2647</v>
      </c>
      <c r="H308" s="767" t="s">
        <v>4504</v>
      </c>
      <c r="I308" s="776">
        <v>1</v>
      </c>
      <c r="J308" s="1069" t="s">
        <v>5836</v>
      </c>
      <c r="K308" s="1073" t="s">
        <v>201</v>
      </c>
      <c r="L308" s="1071" t="s">
        <v>756</v>
      </c>
      <c r="M308" s="777" t="str">
        <f>VLOOKUP(L308,CódigosRetorno!$A$1:$B$1751,2,FALSE)</f>
        <v>La moneda debe ser la misma en todo el documento. Salvo las percepciones que sólo son en moneda nacional.</v>
      </c>
      <c r="N308" s="774" t="s">
        <v>185</v>
      </c>
      <c r="O308" s="776" t="s">
        <v>185</v>
      </c>
      <c r="P308" s="1439"/>
    </row>
    <row r="309" spans="1:16" s="784" customFormat="1" ht="36" x14ac:dyDescent="0.25">
      <c r="A309" s="1436"/>
      <c r="B309" s="1542"/>
      <c r="C309" s="1543"/>
      <c r="D309" s="1545"/>
      <c r="E309" s="1542"/>
      <c r="F309" s="1542" t="s">
        <v>44</v>
      </c>
      <c r="G309" s="1545" t="s">
        <v>2908</v>
      </c>
      <c r="H309" s="1543" t="s">
        <v>4609</v>
      </c>
      <c r="I309" s="1542">
        <v>1</v>
      </c>
      <c r="J309" s="777" t="s">
        <v>3119</v>
      </c>
      <c r="K309" s="781" t="s">
        <v>201</v>
      </c>
      <c r="L309" s="782" t="s">
        <v>4095</v>
      </c>
      <c r="M309" s="777" t="str">
        <f>VLOOKUP(L309,CódigosRetorno!$A$1:$B$1751,2,FALSE)</f>
        <v>el XML no contiene el tag o no existe información de código de tributo.</v>
      </c>
      <c r="N309" s="774" t="s">
        <v>475</v>
      </c>
      <c r="O309" s="776" t="s">
        <v>185</v>
      </c>
      <c r="P309" s="1439"/>
    </row>
    <row r="310" spans="1:16" s="784" customFormat="1" ht="36" x14ac:dyDescent="0.25">
      <c r="A310" s="1436"/>
      <c r="B310" s="1542"/>
      <c r="C310" s="1543"/>
      <c r="D310" s="1545"/>
      <c r="E310" s="1542"/>
      <c r="F310" s="1542"/>
      <c r="G310" s="1545"/>
      <c r="H310" s="1543"/>
      <c r="I310" s="1542"/>
      <c r="J310" s="778" t="s">
        <v>4523</v>
      </c>
      <c r="K310" s="781" t="s">
        <v>201</v>
      </c>
      <c r="L310" s="782" t="s">
        <v>2788</v>
      </c>
      <c r="M310" s="777" t="str">
        <f>VLOOKUP(L310,CódigosRetorno!$A$1:$B$1751,2,FALSE)</f>
        <v>El dato ingresado como codigo de tributo global no corresponde al valor esperado.</v>
      </c>
      <c r="N310" s="774" t="s">
        <v>475</v>
      </c>
      <c r="O310" s="776" t="s">
        <v>5678</v>
      </c>
      <c r="P310" s="1439"/>
    </row>
    <row r="311" spans="1:16" s="784" customFormat="1" ht="24" x14ac:dyDescent="0.25">
      <c r="A311" s="1436"/>
      <c r="B311" s="1542"/>
      <c r="C311" s="1543"/>
      <c r="D311" s="1545"/>
      <c r="E311" s="1542"/>
      <c r="F311" s="1542"/>
      <c r="G311" s="1545"/>
      <c r="H311" s="1543"/>
      <c r="I311" s="1542"/>
      <c r="J311" s="770" t="s">
        <v>4526</v>
      </c>
      <c r="K311" s="782" t="s">
        <v>201</v>
      </c>
      <c r="L311" s="782" t="s">
        <v>4322</v>
      </c>
      <c r="M311" s="777" t="str">
        <f>VLOOKUP(L311,CódigosRetorno!$A$1:$B$1751,2,FALSE)</f>
        <v>El código de tributo no debe repetirse a nivel de totales</v>
      </c>
      <c r="N311" s="774" t="s">
        <v>475</v>
      </c>
      <c r="O311" s="773" t="s">
        <v>185</v>
      </c>
      <c r="P311" s="1439"/>
    </row>
    <row r="312" spans="1:16" s="784" customFormat="1" ht="24" x14ac:dyDescent="0.25">
      <c r="A312" s="1436"/>
      <c r="B312" s="1542"/>
      <c r="C312" s="1543"/>
      <c r="D312" s="1545"/>
      <c r="E312" s="1542"/>
      <c r="F312" s="1542"/>
      <c r="G312" s="776" t="s">
        <v>4508</v>
      </c>
      <c r="H312" s="777" t="s">
        <v>4436</v>
      </c>
      <c r="I312" s="776" t="s">
        <v>4420</v>
      </c>
      <c r="J312" s="777" t="s">
        <v>5007</v>
      </c>
      <c r="K312" s="774" t="s">
        <v>1175</v>
      </c>
      <c r="L312" s="781" t="s">
        <v>4939</v>
      </c>
      <c r="M312" s="777" t="str">
        <f>VLOOKUP(L312,CódigosRetorno!$A$1:$B$1751,2,FALSE)</f>
        <v>El dato ingresado como atributo @schemeName es incorrecto.</v>
      </c>
      <c r="N312" s="774" t="s">
        <v>475</v>
      </c>
      <c r="O312" s="783" t="s">
        <v>185</v>
      </c>
      <c r="P312" s="1439"/>
    </row>
    <row r="313" spans="1:16" s="784" customFormat="1" ht="24" x14ac:dyDescent="0.25">
      <c r="A313" s="1436"/>
      <c r="B313" s="1542"/>
      <c r="C313" s="1543"/>
      <c r="D313" s="1545"/>
      <c r="E313" s="1542"/>
      <c r="F313" s="1542"/>
      <c r="G313" s="776" t="s">
        <v>4418</v>
      </c>
      <c r="H313" s="777" t="s">
        <v>4437</v>
      </c>
      <c r="I313" s="776" t="s">
        <v>4420</v>
      </c>
      <c r="J313" s="777" t="s">
        <v>4931</v>
      </c>
      <c r="K313" s="774" t="s">
        <v>1175</v>
      </c>
      <c r="L313" s="781" t="s">
        <v>4940</v>
      </c>
      <c r="M313" s="777" t="str">
        <f>VLOOKUP(L313,CódigosRetorno!$A$1:$B$1751,2,FALSE)</f>
        <v>El dato ingresado como atributo @schemeAgencyName es incorrecto.</v>
      </c>
      <c r="N313" s="774" t="s">
        <v>475</v>
      </c>
      <c r="O313" s="783" t="s">
        <v>185</v>
      </c>
      <c r="P313" s="1439"/>
    </row>
    <row r="314" spans="1:16" s="784" customFormat="1" ht="48" x14ac:dyDescent="0.25">
      <c r="A314" s="1436"/>
      <c r="B314" s="1542"/>
      <c r="C314" s="1543"/>
      <c r="D314" s="1545"/>
      <c r="E314" s="1542"/>
      <c r="F314" s="1542"/>
      <c r="G314" s="776" t="s">
        <v>5009</v>
      </c>
      <c r="H314" s="767" t="s">
        <v>4439</v>
      </c>
      <c r="I314" s="776" t="s">
        <v>4420</v>
      </c>
      <c r="J314" s="777" t="s">
        <v>5010</v>
      </c>
      <c r="K314" s="781" t="s">
        <v>1175</v>
      </c>
      <c r="L314" s="782" t="s">
        <v>4933</v>
      </c>
      <c r="M314" s="777" t="str">
        <f>VLOOKUP(L314,CódigosRetorno!$A$1:$B$1751,2,FALSE)</f>
        <v>El dato ingresado como atributo @listAgencyName es incorrecto.</v>
      </c>
      <c r="N314" s="774" t="s">
        <v>475</v>
      </c>
      <c r="O314" s="783" t="s">
        <v>185</v>
      </c>
      <c r="P314" s="1439"/>
    </row>
    <row r="315" spans="1:16" s="784" customFormat="1" ht="36" x14ac:dyDescent="0.25">
      <c r="A315" s="1436"/>
      <c r="B315" s="1542"/>
      <c r="C315" s="1543"/>
      <c r="D315" s="1545"/>
      <c r="E315" s="1542"/>
      <c r="F315" s="1542" t="s">
        <v>46</v>
      </c>
      <c r="G315" s="1545" t="s">
        <v>2908</v>
      </c>
      <c r="H315" s="1543" t="s">
        <v>4524</v>
      </c>
      <c r="I315" s="1542">
        <v>1</v>
      </c>
      <c r="J315" s="777" t="s">
        <v>3119</v>
      </c>
      <c r="K315" s="781" t="s">
        <v>201</v>
      </c>
      <c r="L315" s="782" t="s">
        <v>2393</v>
      </c>
      <c r="M315" s="777" t="str">
        <f>VLOOKUP(L315,CódigosRetorno!$A$1:$B$1751,2,FALSE)</f>
        <v>El XML no contiene el tag TaxScheme Name de impuestos globales</v>
      </c>
      <c r="N315" s="774" t="s">
        <v>475</v>
      </c>
      <c r="O315" s="776" t="s">
        <v>185</v>
      </c>
      <c r="P315" s="1439"/>
    </row>
    <row r="316" spans="1:16" s="784" customFormat="1" ht="36" x14ac:dyDescent="0.25">
      <c r="A316" s="1436"/>
      <c r="B316" s="1542"/>
      <c r="C316" s="1543"/>
      <c r="D316" s="1545"/>
      <c r="E316" s="1542"/>
      <c r="F316" s="1542"/>
      <c r="G316" s="1545"/>
      <c r="H316" s="1543"/>
      <c r="I316" s="1542"/>
      <c r="J316" s="778" t="s">
        <v>6172</v>
      </c>
      <c r="K316" s="781" t="s">
        <v>201</v>
      </c>
      <c r="L316" s="782" t="s">
        <v>3642</v>
      </c>
      <c r="M316" s="777" t="str">
        <f>VLOOKUP(L316,CódigosRetorno!$A$1:$B$1751,2,FALSE)</f>
        <v>El valor del tag nombre del tributo no corresponde al esperado.</v>
      </c>
      <c r="N316" s="774" t="s">
        <v>475</v>
      </c>
      <c r="O316" s="776" t="s">
        <v>5678</v>
      </c>
      <c r="P316" s="1439"/>
    </row>
    <row r="317" spans="1:16" s="784" customFormat="1" ht="36" x14ac:dyDescent="0.25">
      <c r="A317" s="1436"/>
      <c r="B317" s="1542"/>
      <c r="C317" s="1543"/>
      <c r="D317" s="1545"/>
      <c r="E317" s="1542"/>
      <c r="F317" s="1542" t="s">
        <v>13</v>
      </c>
      <c r="G317" s="1545"/>
      <c r="H317" s="1543" t="s">
        <v>4615</v>
      </c>
      <c r="I317" s="1542">
        <v>1</v>
      </c>
      <c r="J317" s="777" t="s">
        <v>3119</v>
      </c>
      <c r="K317" s="781" t="s">
        <v>201</v>
      </c>
      <c r="L317" s="782" t="s">
        <v>2395</v>
      </c>
      <c r="M317" s="777" t="str">
        <f>VLOOKUP(L317,CódigosRetorno!$A$1:$B$1751,2,FALSE)</f>
        <v>El XML no contiene el tag código de tributo internacional de impuestos globales</v>
      </c>
      <c r="N317" s="774" t="s">
        <v>475</v>
      </c>
      <c r="O317" s="776" t="s">
        <v>185</v>
      </c>
      <c r="P317" s="1439"/>
    </row>
    <row r="318" spans="1:16" s="784" customFormat="1" ht="36" x14ac:dyDescent="0.25">
      <c r="A318" s="1436"/>
      <c r="B318" s="1542"/>
      <c r="C318" s="1543"/>
      <c r="D318" s="1545"/>
      <c r="E318" s="1542"/>
      <c r="F318" s="1542"/>
      <c r="G318" s="1545"/>
      <c r="H318" s="1543"/>
      <c r="I318" s="1542"/>
      <c r="J318" s="778" t="s">
        <v>6170</v>
      </c>
      <c r="K318" s="781" t="s">
        <v>201</v>
      </c>
      <c r="L318" s="782" t="s">
        <v>3638</v>
      </c>
      <c r="M318" s="777" t="str">
        <f>VLOOKUP(L318,CódigosRetorno!$A$1:$B$1751,2,FALSE)</f>
        <v>El valor del tag codigo de tributo internacional no corresponde al esperado.</v>
      </c>
      <c r="N318" s="774" t="s">
        <v>475</v>
      </c>
      <c r="O318" s="776" t="s">
        <v>5678</v>
      </c>
      <c r="P318" s="1439"/>
    </row>
    <row r="319" spans="1:16" s="784" customFormat="1" ht="36" x14ac:dyDescent="0.25">
      <c r="A319" s="1436"/>
      <c r="B319" s="1542">
        <f>B300+1</f>
        <v>46</v>
      </c>
      <c r="C319" s="1543" t="s">
        <v>4527</v>
      </c>
      <c r="D319" s="1545" t="s">
        <v>3</v>
      </c>
      <c r="E319" s="1545" t="s">
        <v>9</v>
      </c>
      <c r="F319" s="1542" t="s">
        <v>106</v>
      </c>
      <c r="G319" s="1545" t="s">
        <v>4511</v>
      </c>
      <c r="H319" s="1543" t="s">
        <v>4529</v>
      </c>
      <c r="I319" s="1542">
        <v>1</v>
      </c>
      <c r="J319" s="1131" t="s">
        <v>6426</v>
      </c>
      <c r="K319" s="774" t="s">
        <v>201</v>
      </c>
      <c r="L319" s="762" t="s">
        <v>5053</v>
      </c>
      <c r="M319" s="777" t="str">
        <f>VLOOKUP(L319,CódigosRetorno!$A$1:$B$1751,2,FALSE)</f>
        <v>El dato ingresado como indicador de cargo/descuento no corresponde al valor esperado.</v>
      </c>
      <c r="N319" s="774" t="s">
        <v>475</v>
      </c>
      <c r="O319" s="776" t="s">
        <v>185</v>
      </c>
      <c r="P319" s="1439"/>
    </row>
    <row r="320" spans="1:16" s="784" customFormat="1" ht="36" x14ac:dyDescent="0.25">
      <c r="A320" s="1436"/>
      <c r="B320" s="1542"/>
      <c r="C320" s="1543"/>
      <c r="D320" s="1545"/>
      <c r="E320" s="1545"/>
      <c r="F320" s="1542"/>
      <c r="G320" s="1545"/>
      <c r="H320" s="1543"/>
      <c r="I320" s="1542"/>
      <c r="J320" s="1131" t="s">
        <v>6427</v>
      </c>
      <c r="K320" s="774" t="s">
        <v>201</v>
      </c>
      <c r="L320" s="762" t="s">
        <v>5053</v>
      </c>
      <c r="M320" s="777" t="str">
        <f>VLOOKUP(L320,CódigosRetorno!$A$1:$B$1751,2,FALSE)</f>
        <v>El dato ingresado como indicador de cargo/descuento no corresponde al valor esperado.</v>
      </c>
      <c r="N320" s="774" t="s">
        <v>475</v>
      </c>
      <c r="O320" s="776" t="s">
        <v>185</v>
      </c>
      <c r="P320" s="1439"/>
    </row>
    <row r="321" spans="1:16" s="784" customFormat="1" ht="36" x14ac:dyDescent="0.25">
      <c r="A321" s="1436"/>
      <c r="B321" s="1542"/>
      <c r="C321" s="1543"/>
      <c r="D321" s="1545"/>
      <c r="E321" s="1545"/>
      <c r="F321" s="1542" t="s">
        <v>10</v>
      </c>
      <c r="G321" s="1545" t="s">
        <v>4513</v>
      </c>
      <c r="H321" s="1543" t="s">
        <v>4530</v>
      </c>
      <c r="I321" s="1542">
        <v>1</v>
      </c>
      <c r="J321" s="777" t="s">
        <v>5991</v>
      </c>
      <c r="K321" s="781" t="s">
        <v>201</v>
      </c>
      <c r="L321" s="782" t="s">
        <v>4329</v>
      </c>
      <c r="M321" s="777" t="str">
        <f>VLOOKUP(L321,CódigosRetorno!$A$1:$B$1751,2,FALSE)</f>
        <v>El XML no contiene el tag o no existe informacion de codigo de motivo de cargo/descuento global.</v>
      </c>
      <c r="N321" s="774" t="s">
        <v>475</v>
      </c>
      <c r="O321" s="783" t="s">
        <v>185</v>
      </c>
      <c r="P321" s="1439"/>
    </row>
    <row r="322" spans="1:16" s="784" customFormat="1" ht="36" x14ac:dyDescent="0.25">
      <c r="A322" s="1436"/>
      <c r="B322" s="1542"/>
      <c r="C322" s="1543"/>
      <c r="D322" s="1545"/>
      <c r="E322" s="1545"/>
      <c r="F322" s="1542"/>
      <c r="G322" s="1545"/>
      <c r="H322" s="1543"/>
      <c r="I322" s="1542"/>
      <c r="J322" s="777" t="s">
        <v>6174</v>
      </c>
      <c r="K322" s="781" t="s">
        <v>201</v>
      </c>
      <c r="L322" s="782" t="s">
        <v>4328</v>
      </c>
      <c r="M322" s="777" t="str">
        <f>VLOOKUP(L322,CódigosRetorno!$A$1:$B$1751,2,FALSE)</f>
        <v>El dato ingresado como codigo de motivo de cargo/descuento global no es valido (catalogo nro 53)</v>
      </c>
      <c r="N322" s="774" t="s">
        <v>475</v>
      </c>
      <c r="O322" s="776" t="s">
        <v>5680</v>
      </c>
      <c r="P322" s="1439"/>
    </row>
    <row r="323" spans="1:16" s="784" customFormat="1" ht="36" x14ac:dyDescent="0.25">
      <c r="A323" s="1436"/>
      <c r="B323" s="1542"/>
      <c r="C323" s="1543"/>
      <c r="D323" s="1545"/>
      <c r="E323" s="1545"/>
      <c r="F323" s="1542"/>
      <c r="G323" s="1545"/>
      <c r="H323" s="1543"/>
      <c r="I323" s="1542"/>
      <c r="J323" s="1131" t="s">
        <v>6466</v>
      </c>
      <c r="K323" s="781" t="s">
        <v>1175</v>
      </c>
      <c r="L323" s="782" t="s">
        <v>5063</v>
      </c>
      <c r="M323" s="777" t="str">
        <f>VLOOKUP(L323,CódigosRetorno!$A$1:$B$1751,2,FALSE)</f>
        <v>El dato ingresado como cargo/descuento no es valido a nivel de ítem.</v>
      </c>
      <c r="N323" s="774" t="s">
        <v>475</v>
      </c>
      <c r="O323" s="776" t="s">
        <v>185</v>
      </c>
      <c r="P323" s="1439"/>
    </row>
    <row r="324" spans="1:16" s="784" customFormat="1" ht="24" x14ac:dyDescent="0.25">
      <c r="A324" s="1436"/>
      <c r="B324" s="1542"/>
      <c r="C324" s="1543"/>
      <c r="D324" s="1545"/>
      <c r="E324" s="1545"/>
      <c r="F324" s="1542"/>
      <c r="G324" s="776" t="s">
        <v>4418</v>
      </c>
      <c r="H324" s="777" t="s">
        <v>4419</v>
      </c>
      <c r="I324" s="776" t="s">
        <v>4420</v>
      </c>
      <c r="J324" s="777" t="s">
        <v>4931</v>
      </c>
      <c r="K324" s="781" t="s">
        <v>1175</v>
      </c>
      <c r="L324" s="782" t="s">
        <v>4933</v>
      </c>
      <c r="M324" s="777" t="str">
        <f>VLOOKUP(L324,CódigosRetorno!$A$1:$B$1751,2,FALSE)</f>
        <v>El dato ingresado como atributo @listAgencyName es incorrecto.</v>
      </c>
      <c r="N324" s="774" t="s">
        <v>475</v>
      </c>
      <c r="O324" s="783" t="s">
        <v>185</v>
      </c>
      <c r="P324" s="1439"/>
    </row>
    <row r="325" spans="1:16" s="784" customFormat="1" ht="24" x14ac:dyDescent="0.25">
      <c r="A325" s="1436"/>
      <c r="B325" s="1542"/>
      <c r="C325" s="1543"/>
      <c r="D325" s="1545"/>
      <c r="E325" s="1545"/>
      <c r="F325" s="1542"/>
      <c r="G325" s="776" t="s">
        <v>4514</v>
      </c>
      <c r="H325" s="777" t="s">
        <v>4422</v>
      </c>
      <c r="I325" s="776" t="s">
        <v>4420</v>
      </c>
      <c r="J325" s="777" t="s">
        <v>5011</v>
      </c>
      <c r="K325" s="774" t="s">
        <v>1175</v>
      </c>
      <c r="L325" s="781" t="s">
        <v>4934</v>
      </c>
      <c r="M325" s="777" t="str">
        <f>VLOOKUP(L325,CódigosRetorno!$A$1:$B$1751,2,FALSE)</f>
        <v>El dato ingresado como atributo @listName es incorrecto.</v>
      </c>
      <c r="N325" s="774" t="s">
        <v>475</v>
      </c>
      <c r="O325" s="783" t="s">
        <v>185</v>
      </c>
      <c r="P325" s="1439"/>
    </row>
    <row r="326" spans="1:16" s="784" customFormat="1" ht="48" x14ac:dyDescent="0.25">
      <c r="A326" s="1436"/>
      <c r="B326" s="1542"/>
      <c r="C326" s="1543"/>
      <c r="D326" s="1545"/>
      <c r="E326" s="1545"/>
      <c r="F326" s="1542"/>
      <c r="G326" s="776" t="s">
        <v>4515</v>
      </c>
      <c r="H326" s="777" t="s">
        <v>4424</v>
      </c>
      <c r="I326" s="776" t="s">
        <v>4420</v>
      </c>
      <c r="J326" s="777" t="s">
        <v>5012</v>
      </c>
      <c r="K326" s="781" t="s">
        <v>1175</v>
      </c>
      <c r="L326" s="782" t="s">
        <v>4935</v>
      </c>
      <c r="M326" s="777" t="str">
        <f>VLOOKUP(L326,CódigosRetorno!$A$1:$B$1751,2,FALSE)</f>
        <v>El dato ingresado como atributo @listURI es incorrecto.</v>
      </c>
      <c r="N326" s="774" t="s">
        <v>475</v>
      </c>
      <c r="O326" s="783" t="s">
        <v>185</v>
      </c>
      <c r="P326" s="1439"/>
    </row>
    <row r="327" spans="1:16" s="784" customFormat="1" ht="48" x14ac:dyDescent="0.25">
      <c r="A327" s="1436"/>
      <c r="B327" s="1542"/>
      <c r="C327" s="1543"/>
      <c r="D327" s="1545"/>
      <c r="E327" s="1545"/>
      <c r="F327" s="776" t="s">
        <v>4505</v>
      </c>
      <c r="G327" s="774" t="s">
        <v>4506</v>
      </c>
      <c r="H327" s="1462" t="s">
        <v>4637</v>
      </c>
      <c r="I327" s="776" t="s">
        <v>4420</v>
      </c>
      <c r="J327" s="1279" t="s">
        <v>6515</v>
      </c>
      <c r="K327" s="781" t="s">
        <v>201</v>
      </c>
      <c r="L327" s="782" t="s">
        <v>4252</v>
      </c>
      <c r="M327" s="777" t="str">
        <f>VLOOKUP(L327,CódigosRetorno!$A$1:$B$1751,2,FALSE)</f>
        <v>El dato ingresado en factor de cargo o descuento global no cumple con el formato establecido.</v>
      </c>
      <c r="N327" s="774" t="s">
        <v>475</v>
      </c>
      <c r="O327" s="773" t="s">
        <v>185</v>
      </c>
      <c r="P327" s="1439"/>
    </row>
    <row r="328" spans="1:16" s="784" customFormat="1" ht="36" x14ac:dyDescent="0.25">
      <c r="A328" s="1436"/>
      <c r="B328" s="1542"/>
      <c r="C328" s="1543"/>
      <c r="D328" s="1545"/>
      <c r="E328" s="1545"/>
      <c r="F328" s="1542" t="s">
        <v>12</v>
      </c>
      <c r="G328" s="1545" t="s">
        <v>16</v>
      </c>
      <c r="H328" s="1543" t="s">
        <v>4531</v>
      </c>
      <c r="I328" s="1542">
        <v>1</v>
      </c>
      <c r="J328" s="1279" t="s">
        <v>6539</v>
      </c>
      <c r="K328" s="781" t="s">
        <v>201</v>
      </c>
      <c r="L328" s="782" t="s">
        <v>3649</v>
      </c>
      <c r="M328" s="777" t="str">
        <f>VLOOKUP(L328,CódigosRetorno!$A$1:$B$1751,2,FALSE)</f>
        <v>Debe contener un importe mayor a 0.00 si envía el tag cac:AllowanceCharge/cbc:Amount</v>
      </c>
      <c r="N328" s="774" t="s">
        <v>475</v>
      </c>
      <c r="O328" s="783" t="s">
        <v>185</v>
      </c>
      <c r="P328" s="1439"/>
    </row>
    <row r="329" spans="1:16" s="784" customFormat="1" ht="60" x14ac:dyDescent="0.25">
      <c r="A329" s="1436"/>
      <c r="B329" s="1542"/>
      <c r="C329" s="1543"/>
      <c r="D329" s="1545"/>
      <c r="E329" s="1545"/>
      <c r="F329" s="1542"/>
      <c r="G329" s="1545"/>
      <c r="H329" s="1543"/>
      <c r="I329" s="1542"/>
      <c r="J329" s="1279" t="s">
        <v>6810</v>
      </c>
      <c r="K329" s="1071" t="s">
        <v>201</v>
      </c>
      <c r="L329" s="1072" t="s">
        <v>6202</v>
      </c>
      <c r="M329" s="777" t="str">
        <f>VLOOKUP(L329,CódigosRetorno!$A$1:$B$1751,2,FALSE)</f>
        <v>El resultado del monto del cargo o descuento global es incorrecto en base a la información consignada</v>
      </c>
      <c r="N329" s="774" t="s">
        <v>475</v>
      </c>
      <c r="O329" s="783" t="s">
        <v>185</v>
      </c>
      <c r="P329" s="1439"/>
    </row>
    <row r="330" spans="1:16" s="784" customFormat="1" ht="60" x14ac:dyDescent="0.25">
      <c r="A330" s="1436"/>
      <c r="B330" s="1542"/>
      <c r="C330" s="1543"/>
      <c r="D330" s="1545"/>
      <c r="E330" s="1545"/>
      <c r="F330" s="1542"/>
      <c r="G330" s="1545"/>
      <c r="H330" s="1543"/>
      <c r="I330" s="1542"/>
      <c r="J330" s="1076" t="s">
        <v>6161</v>
      </c>
      <c r="K330" s="1077" t="s">
        <v>201</v>
      </c>
      <c r="L330" s="1078" t="s">
        <v>4334</v>
      </c>
      <c r="M330" s="777" t="str">
        <f>VLOOKUP(L330,CódigosRetorno!$A$1:$B$1751,2,FALSE)</f>
        <v>La sumatoria de descuentos que afectan a BI por linea no corresponden al total</v>
      </c>
      <c r="N330" s="774" t="s">
        <v>475</v>
      </c>
      <c r="O330" s="783" t="s">
        <v>185</v>
      </c>
      <c r="P330" s="1439"/>
    </row>
    <row r="331" spans="1:16" s="784" customFormat="1" ht="60" x14ac:dyDescent="0.25">
      <c r="A331" s="1436"/>
      <c r="B331" s="1542"/>
      <c r="C331" s="1543"/>
      <c r="D331" s="1545"/>
      <c r="E331" s="1545"/>
      <c r="F331" s="1542"/>
      <c r="G331" s="1545"/>
      <c r="H331" s="1543"/>
      <c r="I331" s="1542"/>
      <c r="J331" s="1076" t="s">
        <v>6162</v>
      </c>
      <c r="K331" s="1077" t="s">
        <v>201</v>
      </c>
      <c r="L331" s="1078" t="s">
        <v>4336</v>
      </c>
      <c r="M331" s="777" t="str">
        <f>VLOOKUP(L331,CódigosRetorno!$A$1:$B$1751,2,FALSE)</f>
        <v>La sumatoria de descuentos que no afectan a BI por linea no corresponden al total</v>
      </c>
      <c r="N331" s="774" t="s">
        <v>475</v>
      </c>
      <c r="O331" s="783" t="s">
        <v>185</v>
      </c>
      <c r="P331" s="1439"/>
    </row>
    <row r="332" spans="1:16" s="784" customFormat="1" ht="60" x14ac:dyDescent="0.25">
      <c r="A332" s="1436"/>
      <c r="B332" s="1542"/>
      <c r="C332" s="1543"/>
      <c r="D332" s="1545"/>
      <c r="E332" s="1545"/>
      <c r="F332" s="1542"/>
      <c r="G332" s="1545"/>
      <c r="H332" s="1543"/>
      <c r="I332" s="1542"/>
      <c r="J332" s="1076" t="s">
        <v>6163</v>
      </c>
      <c r="K332" s="1077" t="s">
        <v>201</v>
      </c>
      <c r="L332" s="1078" t="s">
        <v>4338</v>
      </c>
      <c r="M332" s="777" t="str">
        <f>VLOOKUP(L332,CódigosRetorno!$A$1:$B$1751,2,FALSE)</f>
        <v>La sumatoria de cargos que afectan a BI por linea no corresponden al total</v>
      </c>
      <c r="N332" s="774" t="s">
        <v>475</v>
      </c>
      <c r="O332" s="783" t="s">
        <v>185</v>
      </c>
      <c r="P332" s="1439"/>
    </row>
    <row r="333" spans="1:16" s="784" customFormat="1" ht="60" x14ac:dyDescent="0.25">
      <c r="A333" s="1436"/>
      <c r="B333" s="1542"/>
      <c r="C333" s="1543"/>
      <c r="D333" s="1545"/>
      <c r="E333" s="1545"/>
      <c r="F333" s="1542"/>
      <c r="G333" s="1545"/>
      <c r="H333" s="1543"/>
      <c r="I333" s="1542"/>
      <c r="J333" s="1076" t="s">
        <v>6164</v>
      </c>
      <c r="K333" s="1077" t="s">
        <v>201</v>
      </c>
      <c r="L333" s="1078" t="s">
        <v>4340</v>
      </c>
      <c r="M333" s="777" t="str">
        <f>VLOOKUP(L333,CódigosRetorno!$A$1:$B$1751,2,FALSE)</f>
        <v>La sumatoria de cargos que no afectan a BI por linea no corresponden al total</v>
      </c>
      <c r="N333" s="774" t="s">
        <v>475</v>
      </c>
      <c r="O333" s="783" t="s">
        <v>185</v>
      </c>
      <c r="P333" s="1439"/>
    </row>
    <row r="334" spans="1:16" s="784" customFormat="1" ht="48" x14ac:dyDescent="0.25">
      <c r="A334" s="1436"/>
      <c r="B334" s="1542"/>
      <c r="C334" s="1543"/>
      <c r="D334" s="1545"/>
      <c r="E334" s="1545"/>
      <c r="F334" s="776" t="s">
        <v>13</v>
      </c>
      <c r="G334" s="774" t="s">
        <v>2647</v>
      </c>
      <c r="H334" s="767" t="s">
        <v>4504</v>
      </c>
      <c r="I334" s="776">
        <v>1</v>
      </c>
      <c r="J334" s="1069" t="s">
        <v>5836</v>
      </c>
      <c r="K334" s="1073" t="s">
        <v>201</v>
      </c>
      <c r="L334" s="1071" t="s">
        <v>756</v>
      </c>
      <c r="M334" s="777" t="str">
        <f>VLOOKUP(L334,CódigosRetorno!$A$1:$B$1751,2,FALSE)</f>
        <v>La moneda debe ser la misma en todo el documento. Salvo las percepciones que sólo son en moneda nacional.</v>
      </c>
      <c r="N334" s="774" t="s">
        <v>185</v>
      </c>
      <c r="O334" s="776" t="s">
        <v>185</v>
      </c>
      <c r="P334" s="1439"/>
    </row>
    <row r="335" spans="1:16" s="784" customFormat="1" ht="36" x14ac:dyDescent="0.25">
      <c r="A335" s="1436"/>
      <c r="B335" s="1542"/>
      <c r="C335" s="1543"/>
      <c r="D335" s="1545"/>
      <c r="E335" s="1545"/>
      <c r="F335" s="1542" t="s">
        <v>12</v>
      </c>
      <c r="G335" s="1545" t="s">
        <v>16</v>
      </c>
      <c r="H335" s="1543" t="s">
        <v>4532</v>
      </c>
      <c r="I335" s="1542" t="s">
        <v>4420</v>
      </c>
      <c r="J335" s="1279" t="s">
        <v>6539</v>
      </c>
      <c r="K335" s="781" t="s">
        <v>201</v>
      </c>
      <c r="L335" s="782" t="s">
        <v>4234</v>
      </c>
      <c r="M335" s="777" t="str">
        <f>VLOOKUP(L335,CódigosRetorno!$A$1:$B$1751,2,FALSE)</f>
        <v>El dato ingresado en base monto por cargo/descuento globales no cumple con el formato establecido</v>
      </c>
      <c r="N335" s="774" t="s">
        <v>475</v>
      </c>
      <c r="O335" s="783" t="s">
        <v>185</v>
      </c>
      <c r="P335" s="1439"/>
    </row>
    <row r="336" spans="1:16" s="784" customFormat="1" ht="60" x14ac:dyDescent="0.25">
      <c r="A336" s="1436"/>
      <c r="B336" s="1542"/>
      <c r="C336" s="1543"/>
      <c r="D336" s="1545"/>
      <c r="E336" s="1545"/>
      <c r="F336" s="1542"/>
      <c r="G336" s="1545"/>
      <c r="H336" s="1543"/>
      <c r="I336" s="1542"/>
      <c r="J336" s="1076" t="s">
        <v>4533</v>
      </c>
      <c r="K336" s="1077" t="s">
        <v>201</v>
      </c>
      <c r="L336" s="1078" t="s">
        <v>4342</v>
      </c>
      <c r="M336" s="777" t="str">
        <f>VLOOKUP(L336,CódigosRetorno!$A$1:$B$1751,2,FALSE)</f>
        <v>La sumatoria de montos bases de los descuentos que afectan a BI por linea no corresponden al total</v>
      </c>
      <c r="N336" s="774" t="s">
        <v>475</v>
      </c>
      <c r="O336" s="783" t="s">
        <v>185</v>
      </c>
      <c r="P336" s="1439"/>
    </row>
    <row r="337" spans="1:16" s="784" customFormat="1" ht="60" x14ac:dyDescent="0.25">
      <c r="A337" s="1436"/>
      <c r="B337" s="1542"/>
      <c r="C337" s="1543"/>
      <c r="D337" s="1545"/>
      <c r="E337" s="1545"/>
      <c r="F337" s="1542"/>
      <c r="G337" s="1545"/>
      <c r="H337" s="1543"/>
      <c r="I337" s="1542"/>
      <c r="J337" s="1076" t="s">
        <v>4534</v>
      </c>
      <c r="K337" s="1077" t="s">
        <v>201</v>
      </c>
      <c r="L337" s="1078" t="s">
        <v>4344</v>
      </c>
      <c r="M337" s="777" t="str">
        <f>VLOOKUP(L337,CódigosRetorno!$A$1:$B$1751,2,FALSE)</f>
        <v>La sumatoria de montos bases de los descuentos que no afectan a BI por linea no corresponden al total</v>
      </c>
      <c r="N337" s="774" t="s">
        <v>475</v>
      </c>
      <c r="O337" s="783" t="s">
        <v>185</v>
      </c>
      <c r="P337" s="1439"/>
    </row>
    <row r="338" spans="1:16" s="784" customFormat="1" ht="60" x14ac:dyDescent="0.25">
      <c r="A338" s="1436"/>
      <c r="B338" s="1542"/>
      <c r="C338" s="1543"/>
      <c r="D338" s="1545"/>
      <c r="E338" s="1545"/>
      <c r="F338" s="1542"/>
      <c r="G338" s="1545"/>
      <c r="H338" s="1543"/>
      <c r="I338" s="1542"/>
      <c r="J338" s="1076" t="s">
        <v>4535</v>
      </c>
      <c r="K338" s="1077" t="s">
        <v>201</v>
      </c>
      <c r="L338" s="1078" t="s">
        <v>4346</v>
      </c>
      <c r="M338" s="777" t="str">
        <f>VLOOKUP(L338,CódigosRetorno!$A$1:$B$1751,2,FALSE)</f>
        <v>La sumatoria de montos bases de los cargos que afectan a BI por linea no corresponden al total</v>
      </c>
      <c r="N338" s="774" t="s">
        <v>475</v>
      </c>
      <c r="O338" s="783" t="s">
        <v>185</v>
      </c>
      <c r="P338" s="1439"/>
    </row>
    <row r="339" spans="1:16" s="784" customFormat="1" ht="60" x14ac:dyDescent="0.25">
      <c r="A339" s="1436"/>
      <c r="B339" s="1542"/>
      <c r="C339" s="1543"/>
      <c r="D339" s="1545"/>
      <c r="E339" s="1545"/>
      <c r="F339" s="1542"/>
      <c r="G339" s="1545"/>
      <c r="H339" s="1543"/>
      <c r="I339" s="1542"/>
      <c r="J339" s="1076" t="s">
        <v>4536</v>
      </c>
      <c r="K339" s="1077" t="s">
        <v>201</v>
      </c>
      <c r="L339" s="1078" t="s">
        <v>4348</v>
      </c>
      <c r="M339" s="777" t="str">
        <f>VLOOKUP(L339,CódigosRetorno!$A$1:$B$1751,2,FALSE)</f>
        <v>La sumatoria de montos bases de los cargos que no afectan a BI por linea no corresponden al total</v>
      </c>
      <c r="N339" s="774" t="s">
        <v>475</v>
      </c>
      <c r="O339" s="783" t="s">
        <v>185</v>
      </c>
      <c r="P339" s="1439"/>
    </row>
    <row r="340" spans="1:16" s="784" customFormat="1" ht="48" x14ac:dyDescent="0.25">
      <c r="A340" s="1436"/>
      <c r="B340" s="1542"/>
      <c r="C340" s="1543"/>
      <c r="D340" s="1545"/>
      <c r="E340" s="1545"/>
      <c r="F340" s="774" t="s">
        <v>13</v>
      </c>
      <c r="G340" s="774" t="s">
        <v>2647</v>
      </c>
      <c r="H340" s="767" t="s">
        <v>4504</v>
      </c>
      <c r="I340" s="776">
        <v>1</v>
      </c>
      <c r="J340" s="1069" t="s">
        <v>5836</v>
      </c>
      <c r="K340" s="1073" t="s">
        <v>201</v>
      </c>
      <c r="L340" s="1071" t="s">
        <v>756</v>
      </c>
      <c r="M340" s="777" t="str">
        <f>VLOOKUP(L340,CódigosRetorno!$A$1:$B$1751,2,FALSE)</f>
        <v>La moneda debe ser la misma en todo el documento. Salvo las percepciones que sólo son en moneda nacional.</v>
      </c>
      <c r="N340" s="774" t="s">
        <v>475</v>
      </c>
      <c r="O340" s="776" t="s">
        <v>185</v>
      </c>
      <c r="P340" s="1439"/>
    </row>
    <row r="341" spans="1:16" s="784" customFormat="1" ht="36" x14ac:dyDescent="0.25">
      <c r="A341" s="1436"/>
      <c r="B341" s="1547">
        <f>B319+1</f>
        <v>47</v>
      </c>
      <c r="C341" s="1575" t="s">
        <v>6392</v>
      </c>
      <c r="D341" s="1547" t="s">
        <v>3</v>
      </c>
      <c r="E341" s="1547" t="s">
        <v>4</v>
      </c>
      <c r="F341" s="1547" t="s">
        <v>3745</v>
      </c>
      <c r="G341" s="1547" t="s">
        <v>16</v>
      </c>
      <c r="H341" s="1717" t="s">
        <v>3748</v>
      </c>
      <c r="I341" s="1547">
        <v>1</v>
      </c>
      <c r="J341" s="1279" t="s">
        <v>2613</v>
      </c>
      <c r="K341" s="781" t="s">
        <v>201</v>
      </c>
      <c r="L341" s="781" t="s">
        <v>4350</v>
      </c>
      <c r="M341" s="777" t="str">
        <f>VLOOKUP(L341,CódigosRetorno!$A$1:$B$1751,2,FALSE)</f>
        <v>El XML no contiene el tag o no existe información del total valor de venta.</v>
      </c>
      <c r="N341" s="774" t="s">
        <v>475</v>
      </c>
      <c r="O341" s="783" t="s">
        <v>185</v>
      </c>
      <c r="P341" s="1439"/>
    </row>
    <row r="342" spans="1:16" s="784" customFormat="1" ht="36" x14ac:dyDescent="0.25">
      <c r="A342" s="1436"/>
      <c r="B342" s="1547"/>
      <c r="C342" s="1575"/>
      <c r="D342" s="1547"/>
      <c r="E342" s="1547"/>
      <c r="F342" s="1547"/>
      <c r="G342" s="1547"/>
      <c r="H342" s="1718"/>
      <c r="I342" s="1547"/>
      <c r="J342" s="1279" t="s">
        <v>3499</v>
      </c>
      <c r="K342" s="781" t="s">
        <v>201</v>
      </c>
      <c r="L342" s="781" t="s">
        <v>2418</v>
      </c>
      <c r="M342" s="777" t="str">
        <f>VLOOKUP(L342,CódigosRetorno!$A$1:$B$1751,2,FALSE)</f>
        <v>El dato ingresado en total valor de venta no cumple con el estandar</v>
      </c>
      <c r="N342" s="774" t="s">
        <v>475</v>
      </c>
      <c r="O342" s="783" t="s">
        <v>185</v>
      </c>
      <c r="P342" s="1439"/>
    </row>
    <row r="343" spans="1:16" s="1100" customFormat="1" ht="36" x14ac:dyDescent="0.25">
      <c r="A343" s="1436"/>
      <c r="B343" s="1547"/>
      <c r="C343" s="1575"/>
      <c r="D343" s="1547"/>
      <c r="E343" s="1547"/>
      <c r="F343" s="1547"/>
      <c r="G343" s="1547"/>
      <c r="H343" s="1718"/>
      <c r="I343" s="1547"/>
      <c r="J343" s="1076" t="s">
        <v>6333</v>
      </c>
      <c r="K343" s="1079" t="s">
        <v>201</v>
      </c>
      <c r="L343" s="1077" t="s">
        <v>4352</v>
      </c>
      <c r="M343" s="1093" t="str">
        <f>VLOOKUP(L343,CódigosRetorno!$A$1:$B$1751,2,FALSE)</f>
        <v>La sumatoria de valor de venta no corresponde a los importes consignados</v>
      </c>
      <c r="N343" s="1091"/>
      <c r="O343" s="1097"/>
      <c r="P343" s="1439"/>
    </row>
    <row r="344" spans="1:16" s="784" customFormat="1" ht="120" x14ac:dyDescent="0.25">
      <c r="A344" s="1436"/>
      <c r="B344" s="1547"/>
      <c r="C344" s="1575"/>
      <c r="D344" s="1547"/>
      <c r="E344" s="1547"/>
      <c r="F344" s="1547"/>
      <c r="G344" s="1547"/>
      <c r="H344" s="1719"/>
      <c r="I344" s="1547"/>
      <c r="J344" s="1069" t="s">
        <v>6244</v>
      </c>
      <c r="K344" s="1073" t="s">
        <v>1175</v>
      </c>
      <c r="L344" s="1071" t="s">
        <v>6332</v>
      </c>
      <c r="M344" s="777" t="str">
        <f>VLOOKUP(L344,CódigosRetorno!$A$1:$B$1751,2,FALSE)</f>
        <v>La sumatoria de valor de venta no corresponde a los importes consignados</v>
      </c>
      <c r="N344" s="774" t="s">
        <v>475</v>
      </c>
      <c r="O344" s="783" t="s">
        <v>185</v>
      </c>
      <c r="P344" s="1439"/>
    </row>
    <row r="345" spans="1:16" s="784" customFormat="1" ht="48" x14ac:dyDescent="0.25">
      <c r="A345" s="1436"/>
      <c r="B345" s="1547"/>
      <c r="C345" s="1575"/>
      <c r="D345" s="1547"/>
      <c r="E345" s="1547"/>
      <c r="F345" s="776" t="s">
        <v>13</v>
      </c>
      <c r="G345" s="774" t="s">
        <v>2647</v>
      </c>
      <c r="H345" s="767" t="s">
        <v>4504</v>
      </c>
      <c r="I345" s="783">
        <v>1</v>
      </c>
      <c r="J345" s="1069" t="s">
        <v>5836</v>
      </c>
      <c r="K345" s="1073" t="s">
        <v>201</v>
      </c>
      <c r="L345" s="1071" t="s">
        <v>756</v>
      </c>
      <c r="M345" s="777" t="str">
        <f>VLOOKUP(L345,CódigosRetorno!$A$1:$B$1751,2,FALSE)</f>
        <v>La moneda debe ser la misma en todo el documento. Salvo las percepciones que sólo son en moneda nacional.</v>
      </c>
      <c r="N345" s="774" t="s">
        <v>475</v>
      </c>
      <c r="O345" s="776"/>
      <c r="P345" s="1439"/>
    </row>
    <row r="346" spans="1:16" s="784" customFormat="1" ht="36" x14ac:dyDescent="0.25">
      <c r="A346" s="1436"/>
      <c r="B346" s="1547">
        <f>B341+1</f>
        <v>48</v>
      </c>
      <c r="C346" s="1575" t="s">
        <v>3749</v>
      </c>
      <c r="D346" s="1547" t="s">
        <v>3</v>
      </c>
      <c r="E346" s="1547" t="s">
        <v>4</v>
      </c>
      <c r="F346" s="1547" t="s">
        <v>3745</v>
      </c>
      <c r="G346" s="1547" t="s">
        <v>16</v>
      </c>
      <c r="H346" s="1575" t="s">
        <v>3750</v>
      </c>
      <c r="I346" s="1547">
        <v>1</v>
      </c>
      <c r="J346" s="1279" t="s">
        <v>2613</v>
      </c>
      <c r="K346" s="781" t="s">
        <v>201</v>
      </c>
      <c r="L346" s="781" t="s">
        <v>4353</v>
      </c>
      <c r="M346" s="777" t="str">
        <f>VLOOKUP(L346,CódigosRetorno!$A$1:$B$1751,2,FALSE)</f>
        <v>El XML no contiene el tag o no existe información del total precio de venta.</v>
      </c>
      <c r="N346" s="774" t="s">
        <v>475</v>
      </c>
      <c r="O346" s="776" t="s">
        <v>185</v>
      </c>
      <c r="P346" s="1439"/>
    </row>
    <row r="347" spans="1:16" s="784" customFormat="1" ht="36" x14ac:dyDescent="0.25">
      <c r="A347" s="1436"/>
      <c r="B347" s="1547"/>
      <c r="C347" s="1575"/>
      <c r="D347" s="1547"/>
      <c r="E347" s="1547"/>
      <c r="F347" s="1547"/>
      <c r="G347" s="1547"/>
      <c r="H347" s="1575"/>
      <c r="I347" s="1547"/>
      <c r="J347" s="1279" t="s">
        <v>3499</v>
      </c>
      <c r="K347" s="781" t="s">
        <v>201</v>
      </c>
      <c r="L347" s="781" t="s">
        <v>4240</v>
      </c>
      <c r="M347" s="777" t="str">
        <f>VLOOKUP(L347,CódigosRetorno!$A$1:$B$1751,2,FALSE)</f>
        <v>El dato ingresado en total precio de venta no cumple con el formato establecido</v>
      </c>
      <c r="N347" s="774" t="s">
        <v>475</v>
      </c>
      <c r="O347" s="783" t="s">
        <v>185</v>
      </c>
      <c r="P347" s="1439"/>
    </row>
    <row r="348" spans="1:16" s="1100" customFormat="1" ht="36" x14ac:dyDescent="0.25">
      <c r="A348" s="1436"/>
      <c r="B348" s="1547"/>
      <c r="C348" s="1575"/>
      <c r="D348" s="1547"/>
      <c r="E348" s="1547"/>
      <c r="F348" s="1547"/>
      <c r="G348" s="1547"/>
      <c r="H348" s="1575"/>
      <c r="I348" s="1547"/>
      <c r="J348" s="1069" t="s">
        <v>6203</v>
      </c>
      <c r="K348" s="1073" t="s">
        <v>1175</v>
      </c>
      <c r="L348" s="1071" t="s">
        <v>6330</v>
      </c>
      <c r="M348" s="1093" t="str">
        <f>VLOOKUP(L348,CódigosRetorno!$A$1:$B$1751,2,FALSE)</f>
        <v>La sumatoria del Total del valor de venta más los impuestos no concuerda con la base imponible</v>
      </c>
      <c r="N348" s="1091" t="s">
        <v>475</v>
      </c>
      <c r="O348" s="1097" t="s">
        <v>185</v>
      </c>
      <c r="P348" s="1439"/>
    </row>
    <row r="349" spans="1:16" s="784" customFormat="1" ht="48" x14ac:dyDescent="0.25">
      <c r="A349" s="1436"/>
      <c r="B349" s="1547"/>
      <c r="C349" s="1575"/>
      <c r="D349" s="1547"/>
      <c r="E349" s="1547"/>
      <c r="F349" s="776" t="s">
        <v>13</v>
      </c>
      <c r="G349" s="774" t="s">
        <v>2647</v>
      </c>
      <c r="H349" s="767" t="s">
        <v>4504</v>
      </c>
      <c r="I349" s="783">
        <v>1</v>
      </c>
      <c r="J349" s="1069" t="s">
        <v>5836</v>
      </c>
      <c r="K349" s="1073" t="s">
        <v>201</v>
      </c>
      <c r="L349" s="1071" t="s">
        <v>756</v>
      </c>
      <c r="M349" s="777" t="str">
        <f>VLOOKUP(L349,CódigosRetorno!$A$1:$B$1751,2,FALSE)</f>
        <v>La moneda debe ser la misma en todo el documento. Salvo las percepciones que sólo son en moneda nacional.</v>
      </c>
      <c r="N349" s="1091" t="s">
        <v>475</v>
      </c>
      <c r="O349" s="1097" t="s">
        <v>185</v>
      </c>
      <c r="P349" s="1439"/>
    </row>
    <row r="350" spans="1:16" s="784" customFormat="1" ht="36" x14ac:dyDescent="0.25">
      <c r="A350" s="1436"/>
      <c r="B350" s="1547">
        <f>B346+1</f>
        <v>49</v>
      </c>
      <c r="C350" s="1575" t="s">
        <v>6384</v>
      </c>
      <c r="D350" s="1547" t="s">
        <v>3</v>
      </c>
      <c r="E350" s="1547" t="s">
        <v>9</v>
      </c>
      <c r="F350" s="1547" t="s">
        <v>3745</v>
      </c>
      <c r="G350" s="1547" t="s">
        <v>16</v>
      </c>
      <c r="H350" s="1575" t="s">
        <v>2932</v>
      </c>
      <c r="I350" s="1547">
        <v>1</v>
      </c>
      <c r="J350" s="777" t="s">
        <v>3654</v>
      </c>
      <c r="K350" s="781" t="s">
        <v>201</v>
      </c>
      <c r="L350" s="781" t="s">
        <v>2382</v>
      </c>
      <c r="M350" s="777" t="str">
        <f>VLOOKUP(L350,CódigosRetorno!$A$1:$B$1751,2,FALSE)</f>
        <v>El dato ingresado en el campo Total Descuentos no cumple con el formato establecido</v>
      </c>
      <c r="N350" s="774" t="s">
        <v>475</v>
      </c>
      <c r="O350" s="1097" t="s">
        <v>185</v>
      </c>
      <c r="P350" s="1439"/>
    </row>
    <row r="351" spans="1:16" s="1100" customFormat="1" ht="60" x14ac:dyDescent="0.25">
      <c r="A351" s="1436"/>
      <c r="B351" s="1547"/>
      <c r="C351" s="1575"/>
      <c r="D351" s="1547"/>
      <c r="E351" s="1547"/>
      <c r="F351" s="1547"/>
      <c r="G351" s="1547"/>
      <c r="H351" s="1575"/>
      <c r="I351" s="1547"/>
      <c r="J351" s="1076" t="s">
        <v>4537</v>
      </c>
      <c r="K351" s="1077" t="s">
        <v>201</v>
      </c>
      <c r="L351" s="1077" t="s">
        <v>4355</v>
      </c>
      <c r="M351" s="1093" t="str">
        <f>VLOOKUP(L351,CódigosRetorno!$A$1:$B$1751,2,FALSE)</f>
        <v>La sumatoria consignados en descuentos globales no corresponden al total.</v>
      </c>
      <c r="N351" s="1091" t="s">
        <v>475</v>
      </c>
      <c r="O351" s="1097" t="s">
        <v>185</v>
      </c>
      <c r="P351" s="1439"/>
    </row>
    <row r="352" spans="1:16" s="784" customFormat="1" ht="108" x14ac:dyDescent="0.25">
      <c r="A352" s="1436"/>
      <c r="B352" s="1547"/>
      <c r="C352" s="1575"/>
      <c r="D352" s="1547"/>
      <c r="E352" s="1547"/>
      <c r="F352" s="1547"/>
      <c r="G352" s="1547"/>
      <c r="H352" s="1575"/>
      <c r="I352" s="1547"/>
      <c r="J352" s="1172" t="s">
        <v>6467</v>
      </c>
      <c r="K352" s="1071" t="s">
        <v>1175</v>
      </c>
      <c r="L352" s="1071" t="s">
        <v>6327</v>
      </c>
      <c r="M352" s="777" t="str">
        <f>VLOOKUP(L352,CódigosRetorno!$A$1:$B$1751,2,FALSE)</f>
        <v>La sumatoria consignados en descuentos globales no corresponden al total.</v>
      </c>
      <c r="N352" s="774" t="s">
        <v>475</v>
      </c>
      <c r="O352" s="1097" t="s">
        <v>185</v>
      </c>
      <c r="P352" s="1439"/>
    </row>
    <row r="353" spans="1:16" s="784" customFormat="1" ht="48" x14ac:dyDescent="0.25">
      <c r="A353" s="1436"/>
      <c r="B353" s="1547"/>
      <c r="C353" s="1575"/>
      <c r="D353" s="1547"/>
      <c r="E353" s="1547"/>
      <c r="F353" s="776" t="s">
        <v>13</v>
      </c>
      <c r="G353" s="774" t="s">
        <v>2647</v>
      </c>
      <c r="H353" s="767" t="s">
        <v>4504</v>
      </c>
      <c r="I353" s="783">
        <v>1</v>
      </c>
      <c r="J353" s="1069" t="s">
        <v>5836</v>
      </c>
      <c r="K353" s="1073" t="s">
        <v>201</v>
      </c>
      <c r="L353" s="1071" t="s">
        <v>756</v>
      </c>
      <c r="M353" s="777" t="str">
        <f>VLOOKUP(L353,CódigosRetorno!$A$1:$B$1751,2,FALSE)</f>
        <v>La moneda debe ser la misma en todo el documento. Salvo las percepciones que sólo son en moneda nacional.</v>
      </c>
      <c r="N353" s="1091" t="s">
        <v>475</v>
      </c>
      <c r="O353" s="1097" t="s">
        <v>185</v>
      </c>
      <c r="P353" s="1439"/>
    </row>
    <row r="354" spans="1:16" s="784" customFormat="1" ht="36" x14ac:dyDescent="0.25">
      <c r="A354" s="1436"/>
      <c r="B354" s="1547">
        <f>B350+1</f>
        <v>50</v>
      </c>
      <c r="C354" s="1575" t="s">
        <v>6385</v>
      </c>
      <c r="D354" s="1547" t="s">
        <v>3</v>
      </c>
      <c r="E354" s="1547" t="s">
        <v>9</v>
      </c>
      <c r="F354" s="1547" t="s">
        <v>3745</v>
      </c>
      <c r="G354" s="1547" t="s">
        <v>16</v>
      </c>
      <c r="H354" s="1548" t="s">
        <v>2933</v>
      </c>
      <c r="I354" s="779">
        <v>1</v>
      </c>
      <c r="J354" s="777" t="s">
        <v>3654</v>
      </c>
      <c r="K354" s="781" t="s">
        <v>201</v>
      </c>
      <c r="L354" s="782" t="s">
        <v>2383</v>
      </c>
      <c r="M354" s="777" t="str">
        <f>VLOOKUP(L354,CódigosRetorno!$A$1:$B$1751,2,FALSE)</f>
        <v>El dato ingresado en ChargeTotalAmount no cumple con el formato establecido</v>
      </c>
      <c r="N354" s="774" t="s">
        <v>475</v>
      </c>
      <c r="O354" s="776" t="s">
        <v>185</v>
      </c>
      <c r="P354" s="1439"/>
    </row>
    <row r="355" spans="1:16" s="1100" customFormat="1" ht="60" x14ac:dyDescent="0.25">
      <c r="A355" s="1436"/>
      <c r="B355" s="1547"/>
      <c r="C355" s="1575"/>
      <c r="D355" s="1547"/>
      <c r="E355" s="1547"/>
      <c r="F355" s="1547"/>
      <c r="G355" s="1547"/>
      <c r="H355" s="1548"/>
      <c r="I355" s="1094"/>
      <c r="J355" s="1076" t="s">
        <v>4538</v>
      </c>
      <c r="K355" s="1079" t="s">
        <v>201</v>
      </c>
      <c r="L355" s="1077" t="s">
        <v>4357</v>
      </c>
      <c r="M355" s="1093" t="str">
        <f>VLOOKUP(L355,CódigosRetorno!$A$1:$B$1751,2,FALSE)</f>
        <v>La sumatoria consignados en cargos globales no corresponden al total</v>
      </c>
      <c r="N355" s="1091" t="s">
        <v>475</v>
      </c>
      <c r="O355" s="1092"/>
      <c r="P355" s="1439"/>
    </row>
    <row r="356" spans="1:16" s="784" customFormat="1" ht="96" x14ac:dyDescent="0.25">
      <c r="A356" s="1436"/>
      <c r="B356" s="1547"/>
      <c r="C356" s="1575"/>
      <c r="D356" s="1547"/>
      <c r="E356" s="1547"/>
      <c r="F356" s="1547"/>
      <c r="G356" s="1547"/>
      <c r="H356" s="1548"/>
      <c r="I356" s="779">
        <v>1</v>
      </c>
      <c r="J356" s="1279" t="s">
        <v>6542</v>
      </c>
      <c r="K356" s="1073" t="s">
        <v>1175</v>
      </c>
      <c r="L356" s="1071" t="s">
        <v>6329</v>
      </c>
      <c r="M356" s="777" t="str">
        <f>VLOOKUP(L356,CódigosRetorno!$A$1:$B$1751,2,FALSE)</f>
        <v>La sumatoria consignados en cargos globales no corresponden al total</v>
      </c>
      <c r="N356" s="774" t="s">
        <v>475</v>
      </c>
      <c r="O356" s="783" t="s">
        <v>185</v>
      </c>
      <c r="P356" s="1439"/>
    </row>
    <row r="357" spans="1:16" s="784" customFormat="1" ht="48" x14ac:dyDescent="0.25">
      <c r="A357" s="1436"/>
      <c r="B357" s="1547"/>
      <c r="C357" s="1575"/>
      <c r="D357" s="1547"/>
      <c r="E357" s="1547"/>
      <c r="F357" s="776" t="s">
        <v>13</v>
      </c>
      <c r="G357" s="774" t="s">
        <v>2647</v>
      </c>
      <c r="H357" s="767" t="s">
        <v>4504</v>
      </c>
      <c r="I357" s="783"/>
      <c r="J357" s="1069" t="s">
        <v>5836</v>
      </c>
      <c r="K357" s="1073" t="s">
        <v>201</v>
      </c>
      <c r="L357" s="1071" t="s">
        <v>756</v>
      </c>
      <c r="M357" s="777" t="str">
        <f>VLOOKUP(L357,CódigosRetorno!$A$1:$B$1751,2,FALSE)</f>
        <v>La moneda debe ser la misma en todo el documento. Salvo las percepciones que sólo son en moneda nacional.</v>
      </c>
      <c r="N357" s="774" t="s">
        <v>475</v>
      </c>
      <c r="O357" s="776"/>
      <c r="P357" s="1439"/>
    </row>
    <row r="358" spans="1:16" s="784" customFormat="1" ht="36" x14ac:dyDescent="0.25">
      <c r="A358" s="1436"/>
      <c r="B358" s="1547">
        <f>B354+1</f>
        <v>51</v>
      </c>
      <c r="C358" s="1575" t="s">
        <v>3751</v>
      </c>
      <c r="D358" s="1547" t="s">
        <v>3</v>
      </c>
      <c r="E358" s="1547" t="s">
        <v>4</v>
      </c>
      <c r="F358" s="1547" t="s">
        <v>3745</v>
      </c>
      <c r="G358" s="1547" t="s">
        <v>16</v>
      </c>
      <c r="H358" s="1575" t="s">
        <v>2934</v>
      </c>
      <c r="I358" s="779"/>
      <c r="J358" s="777" t="s">
        <v>3654</v>
      </c>
      <c r="K358" s="781" t="s">
        <v>201</v>
      </c>
      <c r="L358" s="782" t="s">
        <v>2385</v>
      </c>
      <c r="M358" s="777" t="str">
        <f>VLOOKUP(L358,CódigosRetorno!$A$1:$B$1751,2,FALSE)</f>
        <v>El dato ingresado en PayableAmount no cumple con el formato establecido</v>
      </c>
      <c r="N358" s="776" t="s">
        <v>475</v>
      </c>
      <c r="O358" s="776" t="s">
        <v>185</v>
      </c>
      <c r="P358" s="1439"/>
    </row>
    <row r="359" spans="1:16" s="784" customFormat="1" ht="96" x14ac:dyDescent="0.25">
      <c r="A359" s="1436"/>
      <c r="B359" s="1547"/>
      <c r="C359" s="1575"/>
      <c r="D359" s="1547"/>
      <c r="E359" s="1547"/>
      <c r="F359" s="1547"/>
      <c r="G359" s="1547"/>
      <c r="H359" s="1575"/>
      <c r="I359" s="779"/>
      <c r="J359" s="1207" t="s">
        <v>6478</v>
      </c>
      <c r="K359" s="1138" t="s">
        <v>1175</v>
      </c>
      <c r="L359" s="1141" t="s">
        <v>6362</v>
      </c>
      <c r="M359" s="777" t="str">
        <f>VLOOKUP(L359,CódigosRetorno!$A$1:$B$1751,2,FALSE)</f>
        <v>El importe total del comprobante no coincide con el valor calculado</v>
      </c>
      <c r="N359" s="1134" t="s">
        <v>475</v>
      </c>
      <c r="O359" s="776" t="s">
        <v>185</v>
      </c>
      <c r="P359" s="1439"/>
    </row>
    <row r="360" spans="1:16" s="784" customFormat="1" ht="48" x14ac:dyDescent="0.25">
      <c r="A360" s="1436"/>
      <c r="B360" s="1547"/>
      <c r="C360" s="1575"/>
      <c r="D360" s="1547"/>
      <c r="E360" s="1547"/>
      <c r="F360" s="776" t="s">
        <v>13</v>
      </c>
      <c r="G360" s="774" t="s">
        <v>2647</v>
      </c>
      <c r="H360" s="767" t="s">
        <v>4504</v>
      </c>
      <c r="I360" s="783"/>
      <c r="J360" s="1069" t="s">
        <v>5836</v>
      </c>
      <c r="K360" s="1073" t="s">
        <v>201</v>
      </c>
      <c r="L360" s="1071" t="s">
        <v>756</v>
      </c>
      <c r="M360" s="777" t="str">
        <f>VLOOKUP(L360,CódigosRetorno!$A$1:$B$1751,2,FALSE)</f>
        <v>La moneda debe ser la misma en todo el documento. Salvo las percepciones que sólo son en moneda nacional.</v>
      </c>
      <c r="N360" s="776" t="s">
        <v>475</v>
      </c>
      <c r="O360" s="776"/>
      <c r="P360" s="1439"/>
    </row>
    <row r="361" spans="1:16" ht="36" x14ac:dyDescent="0.25">
      <c r="A361" s="1329"/>
      <c r="B361" s="1713">
        <v>52</v>
      </c>
      <c r="C361" s="1715" t="s">
        <v>6474</v>
      </c>
      <c r="D361" s="1713" t="s">
        <v>3</v>
      </c>
      <c r="E361" s="1713" t="s">
        <v>9</v>
      </c>
      <c r="F361" s="115" t="s">
        <v>12</v>
      </c>
      <c r="G361" s="115" t="s">
        <v>16</v>
      </c>
      <c r="H361" s="1210" t="s">
        <v>6473</v>
      </c>
      <c r="I361" s="1074"/>
      <c r="J361" s="1466" t="s">
        <v>6508</v>
      </c>
      <c r="K361" s="1281" t="s">
        <v>1175</v>
      </c>
      <c r="L361" s="1284" t="s">
        <v>6776</v>
      </c>
      <c r="M361" s="1279" t="str">
        <f>VLOOKUP(L361,CódigosRetorno!$A$1:$B$1779,2,FALSE)</f>
        <v>El monto para el redondeo del Importe Total excede el valor permitido</v>
      </c>
      <c r="N361" s="1137" t="s">
        <v>475</v>
      </c>
      <c r="O361" s="1139" t="s">
        <v>185</v>
      </c>
      <c r="P361" s="1329"/>
    </row>
    <row r="362" spans="1:16" ht="48" x14ac:dyDescent="0.25">
      <c r="A362" s="1329"/>
      <c r="B362" s="1714"/>
      <c r="C362" s="1716"/>
      <c r="D362" s="1714"/>
      <c r="E362" s="1714"/>
      <c r="F362" s="1203" t="s">
        <v>13</v>
      </c>
      <c r="G362" s="1211"/>
      <c r="H362" s="1208" t="s">
        <v>4504</v>
      </c>
      <c r="I362" s="1074"/>
      <c r="J362" s="1466" t="s">
        <v>5836</v>
      </c>
      <c r="K362" s="1281" t="s">
        <v>1175</v>
      </c>
      <c r="L362" s="1284" t="s">
        <v>6777</v>
      </c>
      <c r="M362" s="1279" t="str">
        <f>VLOOKUP(L362,CódigosRetorno!$A$1:$B$1779,2,FALSE)</f>
        <v>La moneda debe ser la misma en todo el documento. Salvo las percepciones que sólo son en moneda nacional.</v>
      </c>
      <c r="N362" s="1137" t="s">
        <v>475</v>
      </c>
      <c r="O362" s="1139" t="s">
        <v>5453</v>
      </c>
      <c r="P362" s="1329"/>
    </row>
    <row r="363" spans="1:16" x14ac:dyDescent="0.25">
      <c r="A363" s="1329"/>
      <c r="B363" s="1336"/>
      <c r="C363" s="1331"/>
      <c r="D363" s="1336"/>
      <c r="E363" s="1329"/>
      <c r="F363" s="1329"/>
      <c r="G363" s="1374"/>
      <c r="H363" s="1329"/>
      <c r="I363" s="1336"/>
      <c r="J363" s="1329"/>
      <c r="K363" s="1329"/>
      <c r="L363" s="1329"/>
      <c r="M363" s="1438"/>
      <c r="N363" s="1329"/>
      <c r="O363" s="1329"/>
      <c r="P363" s="1329"/>
    </row>
    <row r="364" spans="1:16" hidden="1" x14ac:dyDescent="0.25"/>
    <row r="365" spans="1:16" hidden="1" x14ac:dyDescent="0.25"/>
    <row r="366" spans="1:16" hidden="1" x14ac:dyDescent="0.25"/>
    <row r="367" spans="1:16" hidden="1" x14ac:dyDescent="0.25"/>
    <row r="368" spans="1:16" hidden="1" x14ac:dyDescent="0.25"/>
    <row r="369" hidden="1" x14ac:dyDescent="0.25"/>
    <row r="370" hidden="1" x14ac:dyDescent="0.25"/>
    <row r="371" hidden="1" x14ac:dyDescent="0.25"/>
  </sheetData>
  <mergeCells count="515">
    <mergeCell ref="B32:C32"/>
    <mergeCell ref="B35:B45"/>
    <mergeCell ref="C35:C45"/>
    <mergeCell ref="B5:B6"/>
    <mergeCell ref="C5:C6"/>
    <mergeCell ref="D5:D6"/>
    <mergeCell ref="E5:E6"/>
    <mergeCell ref="F5:F6"/>
    <mergeCell ref="G5:G6"/>
    <mergeCell ref="H7:H8"/>
    <mergeCell ref="I7:I8"/>
    <mergeCell ref="B116:B122"/>
    <mergeCell ref="C116:C122"/>
    <mergeCell ref="D116:D122"/>
    <mergeCell ref="E116:E122"/>
    <mergeCell ref="H5:H6"/>
    <mergeCell ref="I5:I6"/>
    <mergeCell ref="B10:B14"/>
    <mergeCell ref="C10:C14"/>
    <mergeCell ref="D10:D14"/>
    <mergeCell ref="E10:E14"/>
    <mergeCell ref="F10:F14"/>
    <mergeCell ref="G10:G14"/>
    <mergeCell ref="H10:H14"/>
    <mergeCell ref="I10:I14"/>
    <mergeCell ref="H20:H21"/>
    <mergeCell ref="I20:I21"/>
    <mergeCell ref="B15:B16"/>
    <mergeCell ref="C15:C16"/>
    <mergeCell ref="D15:D16"/>
    <mergeCell ref="E15:E16"/>
    <mergeCell ref="F15:F16"/>
    <mergeCell ref="G15:G16"/>
    <mergeCell ref="H15:H16"/>
    <mergeCell ref="I15:I16"/>
    <mergeCell ref="B7:B9"/>
    <mergeCell ref="C7:C9"/>
    <mergeCell ref="D7:D9"/>
    <mergeCell ref="E7:E8"/>
    <mergeCell ref="F7:F8"/>
    <mergeCell ref="G7:G8"/>
    <mergeCell ref="H25:H27"/>
    <mergeCell ref="I25:I27"/>
    <mergeCell ref="B18:B19"/>
    <mergeCell ref="C18:C19"/>
    <mergeCell ref="D18:D19"/>
    <mergeCell ref="E18:E19"/>
    <mergeCell ref="E22:E24"/>
    <mergeCell ref="F22:F24"/>
    <mergeCell ref="B20:B24"/>
    <mergeCell ref="C20:C24"/>
    <mergeCell ref="D20:D24"/>
    <mergeCell ref="E20:E21"/>
    <mergeCell ref="F20:F21"/>
    <mergeCell ref="G20:G21"/>
    <mergeCell ref="E28:E30"/>
    <mergeCell ref="F28:F30"/>
    <mergeCell ref="B61:C61"/>
    <mergeCell ref="B62:B74"/>
    <mergeCell ref="C62:C74"/>
    <mergeCell ref="D62:D74"/>
    <mergeCell ref="E62:E71"/>
    <mergeCell ref="F62:F68"/>
    <mergeCell ref="G62:G68"/>
    <mergeCell ref="B25:B30"/>
    <mergeCell ref="C25:C30"/>
    <mergeCell ref="D25:D30"/>
    <mergeCell ref="E25:E27"/>
    <mergeCell ref="D35:D45"/>
    <mergeCell ref="B49:B60"/>
    <mergeCell ref="C49:C60"/>
    <mergeCell ref="D49:D60"/>
    <mergeCell ref="B47:B48"/>
    <mergeCell ref="C47:C48"/>
    <mergeCell ref="D47:D48"/>
    <mergeCell ref="F25:F27"/>
    <mergeCell ref="G25:G27"/>
    <mergeCell ref="E35:E42"/>
    <mergeCell ref="F35:F39"/>
    <mergeCell ref="G35:G39"/>
    <mergeCell ref="H35:H39"/>
    <mergeCell ref="E81:E83"/>
    <mergeCell ref="F81:F83"/>
    <mergeCell ref="I35:I39"/>
    <mergeCell ref="I62:I68"/>
    <mergeCell ref="F69:F71"/>
    <mergeCell ref="G69:G71"/>
    <mergeCell ref="H69:H71"/>
    <mergeCell ref="I69:I71"/>
    <mergeCell ref="H62:H68"/>
    <mergeCell ref="F40:F42"/>
    <mergeCell ref="G40:G42"/>
    <mergeCell ref="H40:H42"/>
    <mergeCell ref="I40:I42"/>
    <mergeCell ref="G75:G76"/>
    <mergeCell ref="H75:H76"/>
    <mergeCell ref="I75:I76"/>
    <mergeCell ref="I47:I48"/>
    <mergeCell ref="E49:E60"/>
    <mergeCell ref="F53:F54"/>
    <mergeCell ref="F58:F60"/>
    <mergeCell ref="E47:E48"/>
    <mergeCell ref="F47:F48"/>
    <mergeCell ref="G47:G48"/>
    <mergeCell ref="H47:H48"/>
    <mergeCell ref="E43:E45"/>
    <mergeCell ref="F43:F45"/>
    <mergeCell ref="E72:E74"/>
    <mergeCell ref="F72:F74"/>
    <mergeCell ref="B75:B76"/>
    <mergeCell ref="C75:C76"/>
    <mergeCell ref="D75:D76"/>
    <mergeCell ref="E75:E76"/>
    <mergeCell ref="F75:F76"/>
    <mergeCell ref="H84:H86"/>
    <mergeCell ref="I84:I86"/>
    <mergeCell ref="E87:E89"/>
    <mergeCell ref="F87:F89"/>
    <mergeCell ref="B84:B89"/>
    <mergeCell ref="C84:C89"/>
    <mergeCell ref="D84:D89"/>
    <mergeCell ref="E84:E86"/>
    <mergeCell ref="F84:F86"/>
    <mergeCell ref="G84:G86"/>
    <mergeCell ref="B78:C78"/>
    <mergeCell ref="B79:B83"/>
    <mergeCell ref="C79:C83"/>
    <mergeCell ref="D79:D83"/>
    <mergeCell ref="E79:E80"/>
    <mergeCell ref="F79:F80"/>
    <mergeCell ref="G79:G80"/>
    <mergeCell ref="H79:H80"/>
    <mergeCell ref="I79:I80"/>
    <mergeCell ref="H90:H91"/>
    <mergeCell ref="I90:I91"/>
    <mergeCell ref="H94:H96"/>
    <mergeCell ref="I94:I96"/>
    <mergeCell ref="B92:B93"/>
    <mergeCell ref="C92:C93"/>
    <mergeCell ref="D92:D93"/>
    <mergeCell ref="E92:E93"/>
    <mergeCell ref="F92:F93"/>
    <mergeCell ref="G92:G93"/>
    <mergeCell ref="B90:B91"/>
    <mergeCell ref="C90:C91"/>
    <mergeCell ref="D90:D91"/>
    <mergeCell ref="E90:E91"/>
    <mergeCell ref="F90:F91"/>
    <mergeCell ref="G90:G91"/>
    <mergeCell ref="E97:E99"/>
    <mergeCell ref="F97:F99"/>
    <mergeCell ref="H92:H93"/>
    <mergeCell ref="I92:I93"/>
    <mergeCell ref="I100:I102"/>
    <mergeCell ref="B94:B99"/>
    <mergeCell ref="C94:C99"/>
    <mergeCell ref="D94:D99"/>
    <mergeCell ref="E94:E96"/>
    <mergeCell ref="F94:F96"/>
    <mergeCell ref="G94:G96"/>
    <mergeCell ref="F103:F104"/>
    <mergeCell ref="G103:G104"/>
    <mergeCell ref="H103:H104"/>
    <mergeCell ref="I103:I104"/>
    <mergeCell ref="F100:F102"/>
    <mergeCell ref="G100:G102"/>
    <mergeCell ref="B107:B115"/>
    <mergeCell ref="C107:C115"/>
    <mergeCell ref="D107:D115"/>
    <mergeCell ref="E107:E112"/>
    <mergeCell ref="F107:F109"/>
    <mergeCell ref="G107:G109"/>
    <mergeCell ref="E113:E115"/>
    <mergeCell ref="F113:F115"/>
    <mergeCell ref="H100:H102"/>
    <mergeCell ref="B100:B106"/>
    <mergeCell ref="C100:C106"/>
    <mergeCell ref="D100:D106"/>
    <mergeCell ref="E100:E104"/>
    <mergeCell ref="E105:E106"/>
    <mergeCell ref="F105:F106"/>
    <mergeCell ref="H107:H109"/>
    <mergeCell ref="I125:I126"/>
    <mergeCell ref="E123:E124"/>
    <mergeCell ref="F123:F124"/>
    <mergeCell ref="G123:G124"/>
    <mergeCell ref="I107:I109"/>
    <mergeCell ref="F110:F112"/>
    <mergeCell ref="G110:G112"/>
    <mergeCell ref="H110:H112"/>
    <mergeCell ref="I110:I112"/>
    <mergeCell ref="I130:I131"/>
    <mergeCell ref="B132:B134"/>
    <mergeCell ref="C132:C134"/>
    <mergeCell ref="D132:D134"/>
    <mergeCell ref="E133:E134"/>
    <mergeCell ref="F133:F134"/>
    <mergeCell ref="F127:F128"/>
    <mergeCell ref="B129:C129"/>
    <mergeCell ref="B130:B131"/>
    <mergeCell ref="C130:C131"/>
    <mergeCell ref="D130:D131"/>
    <mergeCell ref="E130:E131"/>
    <mergeCell ref="F130:F131"/>
    <mergeCell ref="G130:G131"/>
    <mergeCell ref="H130:H131"/>
    <mergeCell ref="B123:B128"/>
    <mergeCell ref="C123:C128"/>
    <mergeCell ref="D123:D128"/>
    <mergeCell ref="H123:H124"/>
    <mergeCell ref="I123:I124"/>
    <mergeCell ref="E125:E128"/>
    <mergeCell ref="F125:F126"/>
    <mergeCell ref="G125:G126"/>
    <mergeCell ref="H125:H126"/>
    <mergeCell ref="I139:I140"/>
    <mergeCell ref="F142:F143"/>
    <mergeCell ref="G142:G143"/>
    <mergeCell ref="H135:H136"/>
    <mergeCell ref="I135:I136"/>
    <mergeCell ref="B137:B138"/>
    <mergeCell ref="C137:C138"/>
    <mergeCell ref="D137:D138"/>
    <mergeCell ref="E137:E138"/>
    <mergeCell ref="F137:F138"/>
    <mergeCell ref="G137:G138"/>
    <mergeCell ref="B135:B136"/>
    <mergeCell ref="C135:C136"/>
    <mergeCell ref="D135:D136"/>
    <mergeCell ref="E135:E136"/>
    <mergeCell ref="F135:F136"/>
    <mergeCell ref="G135:G136"/>
    <mergeCell ref="H137:H138"/>
    <mergeCell ref="I137:I138"/>
    <mergeCell ref="B139:B141"/>
    <mergeCell ref="C139:C141"/>
    <mergeCell ref="D139:D141"/>
    <mergeCell ref="E139:E141"/>
    <mergeCell ref="F139:F140"/>
    <mergeCell ref="G139:G140"/>
    <mergeCell ref="F145:F146"/>
    <mergeCell ref="G145:G146"/>
    <mergeCell ref="H145:H146"/>
    <mergeCell ref="H139:H140"/>
    <mergeCell ref="E147:E149"/>
    <mergeCell ref="F147:F149"/>
    <mergeCell ref="B150:B154"/>
    <mergeCell ref="C150:C154"/>
    <mergeCell ref="D150:D154"/>
    <mergeCell ref="E150:E154"/>
    <mergeCell ref="F150:F153"/>
    <mergeCell ref="H142:H143"/>
    <mergeCell ref="I142:I144"/>
    <mergeCell ref="B142:B149"/>
    <mergeCell ref="C142:C149"/>
    <mergeCell ref="D142:D149"/>
    <mergeCell ref="E142:E146"/>
    <mergeCell ref="G150:G153"/>
    <mergeCell ref="H150:H153"/>
    <mergeCell ref="I150:I153"/>
    <mergeCell ref="I145:I146"/>
    <mergeCell ref="B155:B188"/>
    <mergeCell ref="C155:C188"/>
    <mergeCell ref="D155:D188"/>
    <mergeCell ref="E155:E173"/>
    <mergeCell ref="F155:F157"/>
    <mergeCell ref="F165:F170"/>
    <mergeCell ref="G165:G170"/>
    <mergeCell ref="H165:H170"/>
    <mergeCell ref="I165:I170"/>
    <mergeCell ref="F171:F173"/>
    <mergeCell ref="G171:G173"/>
    <mergeCell ref="H171:H173"/>
    <mergeCell ref="I171:I173"/>
    <mergeCell ref="G155:G157"/>
    <mergeCell ref="H155:H157"/>
    <mergeCell ref="I155:I157"/>
    <mergeCell ref="F159:F163"/>
    <mergeCell ref="G159:G163"/>
    <mergeCell ref="H159:H163"/>
    <mergeCell ref="I159:I163"/>
    <mergeCell ref="I177:I182"/>
    <mergeCell ref="E183:E185"/>
    <mergeCell ref="F183:F185"/>
    <mergeCell ref="E186:E188"/>
    <mergeCell ref="F186:F187"/>
    <mergeCell ref="G186:G187"/>
    <mergeCell ref="H186:H187"/>
    <mergeCell ref="I186:I187"/>
    <mergeCell ref="E174:E176"/>
    <mergeCell ref="F174:F176"/>
    <mergeCell ref="E177:E182"/>
    <mergeCell ref="F177:F182"/>
    <mergeCell ref="G177:G182"/>
    <mergeCell ref="H177:H182"/>
    <mergeCell ref="H191:H192"/>
    <mergeCell ref="I191:I192"/>
    <mergeCell ref="F194:F195"/>
    <mergeCell ref="G194:G195"/>
    <mergeCell ref="H194:H195"/>
    <mergeCell ref="I194:I195"/>
    <mergeCell ref="B189:B204"/>
    <mergeCell ref="C189:C204"/>
    <mergeCell ref="D189:D204"/>
    <mergeCell ref="E189:E204"/>
    <mergeCell ref="F191:F192"/>
    <mergeCell ref="G191:G192"/>
    <mergeCell ref="F196:F198"/>
    <mergeCell ref="G196:G198"/>
    <mergeCell ref="B205:B208"/>
    <mergeCell ref="C205:C208"/>
    <mergeCell ref="D205:D208"/>
    <mergeCell ref="E205:E208"/>
    <mergeCell ref="H205:H207"/>
    <mergeCell ref="I205:I207"/>
    <mergeCell ref="H196:H198"/>
    <mergeCell ref="I196:I198"/>
    <mergeCell ref="F199:F201"/>
    <mergeCell ref="F202:F203"/>
    <mergeCell ref="G202:G203"/>
    <mergeCell ref="H202:H203"/>
    <mergeCell ref="I202:I203"/>
    <mergeCell ref="F205:F207"/>
    <mergeCell ref="G205:G207"/>
    <mergeCell ref="H209:H210"/>
    <mergeCell ref="I209:I210"/>
    <mergeCell ref="F211:F213"/>
    <mergeCell ref="G211:G213"/>
    <mergeCell ref="H211:H213"/>
    <mergeCell ref="I211:I213"/>
    <mergeCell ref="B209:B222"/>
    <mergeCell ref="C209:C222"/>
    <mergeCell ref="D209:D222"/>
    <mergeCell ref="E209:E222"/>
    <mergeCell ref="F209:F210"/>
    <mergeCell ref="G209:G210"/>
    <mergeCell ref="F214:F216"/>
    <mergeCell ref="F218:F219"/>
    <mergeCell ref="G218:G219"/>
    <mergeCell ref="H218:H219"/>
    <mergeCell ref="I218:I219"/>
    <mergeCell ref="B224:B228"/>
    <mergeCell ref="C224:C228"/>
    <mergeCell ref="D224:D228"/>
    <mergeCell ref="E224:E228"/>
    <mergeCell ref="F224:F227"/>
    <mergeCell ref="G224:G227"/>
    <mergeCell ref="H224:H227"/>
    <mergeCell ref="I224:I227"/>
    <mergeCell ref="I244:I245"/>
    <mergeCell ref="F247:F250"/>
    <mergeCell ref="G247:G250"/>
    <mergeCell ref="H247:H250"/>
    <mergeCell ref="I247:I250"/>
    <mergeCell ref="B229:B257"/>
    <mergeCell ref="C229:C257"/>
    <mergeCell ref="D229:D257"/>
    <mergeCell ref="E229:E250"/>
    <mergeCell ref="F229:F242"/>
    <mergeCell ref="G229:G242"/>
    <mergeCell ref="H229:H242"/>
    <mergeCell ref="I229:I242"/>
    <mergeCell ref="E251:E253"/>
    <mergeCell ref="F251:F253"/>
    <mergeCell ref="E254:E257"/>
    <mergeCell ref="F254:F255"/>
    <mergeCell ref="G254:G255"/>
    <mergeCell ref="H254:H255"/>
    <mergeCell ref="F244:F245"/>
    <mergeCell ref="G244:G245"/>
    <mergeCell ref="H244:H245"/>
    <mergeCell ref="I254:I255"/>
    <mergeCell ref="F256:F257"/>
    <mergeCell ref="G256:G257"/>
    <mergeCell ref="H256:H257"/>
    <mergeCell ref="I256:I257"/>
    <mergeCell ref="B258:B277"/>
    <mergeCell ref="C258:C277"/>
    <mergeCell ref="D258:D277"/>
    <mergeCell ref="E258:E277"/>
    <mergeCell ref="F258:F261"/>
    <mergeCell ref="F267:F270"/>
    <mergeCell ref="G267:G270"/>
    <mergeCell ref="H267:H270"/>
    <mergeCell ref="I267:I270"/>
    <mergeCell ref="F274:F275"/>
    <mergeCell ref="G274:G275"/>
    <mergeCell ref="H274:H275"/>
    <mergeCell ref="I274:I275"/>
    <mergeCell ref="G258:G261"/>
    <mergeCell ref="H258:H261"/>
    <mergeCell ref="I258:I261"/>
    <mergeCell ref="F263:F265"/>
    <mergeCell ref="G263:G265"/>
    <mergeCell ref="H263:H265"/>
    <mergeCell ref="I263:I265"/>
    <mergeCell ref="F276:F277"/>
    <mergeCell ref="G276:G277"/>
    <mergeCell ref="H276:H277"/>
    <mergeCell ref="I276:I277"/>
    <mergeCell ref="B278:B299"/>
    <mergeCell ref="C278:C299"/>
    <mergeCell ref="D278:D299"/>
    <mergeCell ref="E278:E292"/>
    <mergeCell ref="F278:F281"/>
    <mergeCell ref="G278:G281"/>
    <mergeCell ref="F289:F292"/>
    <mergeCell ref="G289:G292"/>
    <mergeCell ref="H289:H292"/>
    <mergeCell ref="I289:I292"/>
    <mergeCell ref="E293:E295"/>
    <mergeCell ref="F293:F295"/>
    <mergeCell ref="H278:H281"/>
    <mergeCell ref="I278:I281"/>
    <mergeCell ref="F283:F287"/>
    <mergeCell ref="G283:G287"/>
    <mergeCell ref="H283:H287"/>
    <mergeCell ref="I283:I287"/>
    <mergeCell ref="E296:E299"/>
    <mergeCell ref="F296:F297"/>
    <mergeCell ref="G296:G297"/>
    <mergeCell ref="H296:H297"/>
    <mergeCell ref="I296:I297"/>
    <mergeCell ref="F298:F299"/>
    <mergeCell ref="G298:G299"/>
    <mergeCell ref="H298:H299"/>
    <mergeCell ref="I298:I299"/>
    <mergeCell ref="H309:H311"/>
    <mergeCell ref="I309:I311"/>
    <mergeCell ref="F312:F314"/>
    <mergeCell ref="F315:F316"/>
    <mergeCell ref="G315:G316"/>
    <mergeCell ref="H315:H316"/>
    <mergeCell ref="I315:I316"/>
    <mergeCell ref="H300:H303"/>
    <mergeCell ref="I300:I303"/>
    <mergeCell ref="F305:F307"/>
    <mergeCell ref="G305:G307"/>
    <mergeCell ref="H305:H307"/>
    <mergeCell ref="I305:I307"/>
    <mergeCell ref="F300:F303"/>
    <mergeCell ref="G300:G303"/>
    <mergeCell ref="F309:F311"/>
    <mergeCell ref="G309:G311"/>
    <mergeCell ref="H317:H318"/>
    <mergeCell ref="I317:I318"/>
    <mergeCell ref="B319:B340"/>
    <mergeCell ref="C319:C340"/>
    <mergeCell ref="D319:D340"/>
    <mergeCell ref="E319:E340"/>
    <mergeCell ref="F319:F320"/>
    <mergeCell ref="G319:G320"/>
    <mergeCell ref="H319:H320"/>
    <mergeCell ref="I319:I320"/>
    <mergeCell ref="B300:B318"/>
    <mergeCell ref="C300:C318"/>
    <mergeCell ref="D300:D318"/>
    <mergeCell ref="E300:E318"/>
    <mergeCell ref="F317:F318"/>
    <mergeCell ref="G317:G318"/>
    <mergeCell ref="F321:F323"/>
    <mergeCell ref="G321:G323"/>
    <mergeCell ref="H321:H323"/>
    <mergeCell ref="I321:I323"/>
    <mergeCell ref="F324:F326"/>
    <mergeCell ref="F328:F333"/>
    <mergeCell ref="G328:G333"/>
    <mergeCell ref="H328:H333"/>
    <mergeCell ref="I328:I333"/>
    <mergeCell ref="F335:F339"/>
    <mergeCell ref="G335:G339"/>
    <mergeCell ref="H335:H339"/>
    <mergeCell ref="I335:I339"/>
    <mergeCell ref="B341:B345"/>
    <mergeCell ref="C341:C345"/>
    <mergeCell ref="D341:D345"/>
    <mergeCell ref="E341:E345"/>
    <mergeCell ref="F341:F344"/>
    <mergeCell ref="G341:G344"/>
    <mergeCell ref="H341:H344"/>
    <mergeCell ref="I341:I344"/>
    <mergeCell ref="B350:B353"/>
    <mergeCell ref="C350:C353"/>
    <mergeCell ref="D350:D353"/>
    <mergeCell ref="E350:E353"/>
    <mergeCell ref="F350:F352"/>
    <mergeCell ref="G350:G352"/>
    <mergeCell ref="I350:I352"/>
    <mergeCell ref="H350:H352"/>
    <mergeCell ref="B346:B349"/>
    <mergeCell ref="C346:C349"/>
    <mergeCell ref="D346:D349"/>
    <mergeCell ref="E346:E349"/>
    <mergeCell ref="F346:F348"/>
    <mergeCell ref="G346:G348"/>
    <mergeCell ref="H346:H348"/>
    <mergeCell ref="I346:I348"/>
    <mergeCell ref="G354:G356"/>
    <mergeCell ref="H354:H356"/>
    <mergeCell ref="B358:B360"/>
    <mergeCell ref="C358:C360"/>
    <mergeCell ref="D358:D360"/>
    <mergeCell ref="E358:E360"/>
    <mergeCell ref="F358:F359"/>
    <mergeCell ref="G358:G359"/>
    <mergeCell ref="H358:H359"/>
    <mergeCell ref="B361:B362"/>
    <mergeCell ref="C361:C362"/>
    <mergeCell ref="D361:D362"/>
    <mergeCell ref="E361:E362"/>
    <mergeCell ref="B354:B357"/>
    <mergeCell ref="C354:C357"/>
    <mergeCell ref="D354:D357"/>
    <mergeCell ref="E354:E357"/>
    <mergeCell ref="F354:F356"/>
  </mergeCells>
  <pageMargins left="0.7" right="0.7" top="0.75" bottom="0.75" header="0.3" footer="0.3"/>
  <pageSetup paperSize="9" orientation="portrait" r:id="rId1"/>
  <ignoredErrors>
    <ignoredError sqref="L5:L36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J595"/>
  <sheetViews>
    <sheetView zoomScaleNormal="100" workbookViewId="0">
      <pane xSplit="2" ySplit="2" topLeftCell="C3" activePane="bottomRight" state="frozen"/>
      <selection pane="topRight" activeCell="D1" sqref="D1"/>
      <selection pane="bottomLeft" activeCell="A4" sqref="A4"/>
      <selection pane="bottomRight" activeCell="B2" sqref="B2"/>
    </sheetView>
  </sheetViews>
  <sheetFormatPr baseColWidth="10" defaultColWidth="0" defaultRowHeight="12" zeroHeight="1" x14ac:dyDescent="0.25"/>
  <cols>
    <col min="1" max="1" width="2.7109375" style="50" customWidth="1"/>
    <col min="2" max="2" width="36" style="50" bestFit="1" customWidth="1"/>
    <col min="3" max="3" width="7.42578125" style="51" customWidth="1"/>
    <col min="4" max="4" width="14.42578125" style="51" customWidth="1"/>
    <col min="5" max="5" width="41.5703125" style="52" customWidth="1"/>
    <col min="6" max="6" width="70.140625" style="52" customWidth="1"/>
    <col min="7" max="7" width="13.85546875" style="50" customWidth="1"/>
    <col min="8" max="8" width="18.5703125" style="73" bestFit="1" customWidth="1"/>
    <col min="9" max="9" width="49" style="52" customWidth="1"/>
    <col min="10" max="10" width="2.7109375" style="50" customWidth="1"/>
    <col min="11" max="16384" width="11.42578125" style="3" hidden="1"/>
  </cols>
  <sheetData>
    <row r="1" spans="1:10" ht="12" customHeight="1" x14ac:dyDescent="0.25">
      <c r="A1" s="1357"/>
      <c r="B1" s="1531"/>
      <c r="C1" s="1531"/>
      <c r="D1" s="1531"/>
      <c r="E1" s="1531"/>
      <c r="F1" s="1358"/>
      <c r="G1" s="1357"/>
      <c r="H1" s="1362"/>
      <c r="I1" s="1358"/>
      <c r="J1" s="1357"/>
    </row>
    <row r="2" spans="1:10" s="1340" customFormat="1" ht="24" customHeight="1" x14ac:dyDescent="0.25">
      <c r="A2" s="1450"/>
      <c r="B2" s="1230" t="s">
        <v>59</v>
      </c>
      <c r="C2" s="1230" t="s">
        <v>1</v>
      </c>
      <c r="D2" s="1230" t="s">
        <v>62</v>
      </c>
      <c r="E2" s="1230" t="s">
        <v>27</v>
      </c>
      <c r="F2" s="1230" t="s">
        <v>2607</v>
      </c>
      <c r="G2" s="1230" t="s">
        <v>2606</v>
      </c>
      <c r="H2" s="1230" t="s">
        <v>2605</v>
      </c>
      <c r="I2" s="1230"/>
      <c r="J2" s="1444"/>
    </row>
    <row r="3" spans="1:10" ht="36" x14ac:dyDescent="0.25">
      <c r="A3" s="1357"/>
      <c r="B3" s="1534" t="s">
        <v>43</v>
      </c>
      <c r="C3" s="1536" t="s">
        <v>3</v>
      </c>
      <c r="D3" s="1536" t="s">
        <v>5472</v>
      </c>
      <c r="E3" s="1534" t="s">
        <v>559</v>
      </c>
      <c r="F3" s="201" t="s">
        <v>2613</v>
      </c>
      <c r="G3" s="66" t="s">
        <v>201</v>
      </c>
      <c r="H3" s="65" t="s">
        <v>2365</v>
      </c>
      <c r="I3" s="201" t="str">
        <f>VLOOKUP(H3,CódigosRetorno!A:B,2,FALSE)</f>
        <v>El XML no contiene el tag ext:UBLExtensions/ext:UBLExtension/ext:ExtensionContent/ds:Signature/@Id</v>
      </c>
      <c r="J3" s="1357"/>
    </row>
    <row r="4" spans="1:10" ht="24" x14ac:dyDescent="0.25">
      <c r="A4" s="1357"/>
      <c r="B4" s="1534"/>
      <c r="C4" s="1536"/>
      <c r="D4" s="1536"/>
      <c r="E4" s="1534"/>
      <c r="F4" s="201" t="s">
        <v>2885</v>
      </c>
      <c r="G4" s="66" t="s">
        <v>201</v>
      </c>
      <c r="H4" s="65" t="s">
        <v>2366</v>
      </c>
      <c r="I4" s="201" t="str">
        <f>VLOOKUP(H4,CódigosRetorno!A:B,2,FALSE)</f>
        <v>ext:UBLExtensions/ext:UBLExtension/ext:ExtensionContent/ds:Signature/@Id - No cumple con el estandar</v>
      </c>
      <c r="J4" s="1357"/>
    </row>
    <row r="5" spans="1:10" ht="36" x14ac:dyDescent="0.25">
      <c r="A5" s="1357"/>
      <c r="B5" s="1534"/>
      <c r="C5" s="1536"/>
      <c r="D5" s="1536"/>
      <c r="E5" s="1534" t="s">
        <v>562</v>
      </c>
      <c r="F5" s="201" t="s">
        <v>2613</v>
      </c>
      <c r="G5" s="66" t="s">
        <v>201</v>
      </c>
      <c r="H5" s="65" t="s">
        <v>2362</v>
      </c>
      <c r="I5" s="201" t="str">
        <f>VLOOKUP(H5,CódigosRetorno!A:B,2,FALSE)</f>
        <v>El XML no contiene el tag ext:UBLExtensions/.../ds:Signature/ds:SignedInfo/ds:CanonicalizationMethod/@Algorithm</v>
      </c>
      <c r="J5" s="1357"/>
    </row>
    <row r="6" spans="1:10" ht="30.75" customHeight="1" x14ac:dyDescent="0.25">
      <c r="A6" s="1357"/>
      <c r="B6" s="1534"/>
      <c r="C6" s="1536"/>
      <c r="D6" s="1536"/>
      <c r="E6" s="1534"/>
      <c r="F6" s="201" t="s">
        <v>2885</v>
      </c>
      <c r="G6" s="66" t="s">
        <v>201</v>
      </c>
      <c r="H6" s="65" t="s">
        <v>2364</v>
      </c>
      <c r="I6" s="201" t="str">
        <f>VLOOKUP(H6,CódigosRetorno!A:B,2,FALSE)</f>
        <v>ext:UBLExtensions/.../ds:Signature/ds:SignedInfo/ds:CanonicalizationMethod/@Algorithm - No cumple con el estandar</v>
      </c>
      <c r="J6" s="1357"/>
    </row>
    <row r="7" spans="1:10" ht="36" x14ac:dyDescent="0.25">
      <c r="A7" s="1357"/>
      <c r="B7" s="1534"/>
      <c r="C7" s="1536"/>
      <c r="D7" s="1536"/>
      <c r="E7" s="1534" t="s">
        <v>564</v>
      </c>
      <c r="F7" s="201" t="s">
        <v>2613</v>
      </c>
      <c r="G7" s="66" t="s">
        <v>201</v>
      </c>
      <c r="H7" s="65" t="s">
        <v>2360</v>
      </c>
      <c r="I7" s="201" t="str">
        <f>VLOOKUP(H7,CódigosRetorno!A:B,2,FALSE)</f>
        <v>El XML no contiene el tag ext:UBLExtensions/.../ds:Signature/ds:SignedInfo/ds:SignatureMethod/@Algorithm</v>
      </c>
      <c r="J7" s="1357"/>
    </row>
    <row r="8" spans="1:10" ht="26.25" customHeight="1" x14ac:dyDescent="0.25">
      <c r="A8" s="1357"/>
      <c r="B8" s="1534"/>
      <c r="C8" s="1536"/>
      <c r="D8" s="1536"/>
      <c r="E8" s="1534"/>
      <c r="F8" s="201" t="s">
        <v>2885</v>
      </c>
      <c r="G8" s="66" t="s">
        <v>201</v>
      </c>
      <c r="H8" s="65" t="s">
        <v>2361</v>
      </c>
      <c r="I8" s="201" t="str">
        <f>VLOOKUP(H8,CódigosRetorno!A:B,2,FALSE)</f>
        <v>ext:UBLExtensions/.../ds:Signature/ds:SignedInfo/ds:SignatureMethod/@Algorithm - No cumple con el estandar</v>
      </c>
      <c r="J8" s="1357"/>
    </row>
    <row r="9" spans="1:10" ht="36" x14ac:dyDescent="0.25">
      <c r="A9" s="1357"/>
      <c r="B9" s="1534"/>
      <c r="C9" s="1536"/>
      <c r="D9" s="1536"/>
      <c r="E9" s="1534" t="s">
        <v>690</v>
      </c>
      <c r="F9" s="201" t="s">
        <v>2613</v>
      </c>
      <c r="G9" s="66" t="s">
        <v>201</v>
      </c>
      <c r="H9" s="65" t="s">
        <v>2358</v>
      </c>
      <c r="I9" s="201" t="str">
        <f>VLOOKUP(H9,CódigosRetorno!A:B,2,FALSE)</f>
        <v>El XML no contiene el tag ext:UBLExtensions/.../ds:Signature/ds:SignedInfo/ds:Reference/@URI</v>
      </c>
      <c r="J9" s="1357"/>
    </row>
    <row r="10" spans="1:10" ht="24" x14ac:dyDescent="0.25">
      <c r="A10" s="1357"/>
      <c r="B10" s="1534"/>
      <c r="C10" s="1536"/>
      <c r="D10" s="1536"/>
      <c r="E10" s="1534"/>
      <c r="F10" s="201" t="s">
        <v>2615</v>
      </c>
      <c r="G10" s="66" t="s">
        <v>201</v>
      </c>
      <c r="H10" s="65" t="s">
        <v>2359</v>
      </c>
      <c r="I10" s="201" t="str">
        <f>VLOOKUP(H10,CódigosRetorno!A:B,2,FALSE)</f>
        <v>ext:UBLExtensions/.../ds:Signature/ds:SignedInfo/ds:Reference/@URI - Debe estar vacio para id</v>
      </c>
      <c r="J10" s="1357"/>
    </row>
    <row r="11" spans="1:10" ht="36" x14ac:dyDescent="0.25">
      <c r="A11" s="1357"/>
      <c r="B11" s="1534"/>
      <c r="C11" s="1536"/>
      <c r="D11" s="1536"/>
      <c r="E11" s="1532" t="s">
        <v>691</v>
      </c>
      <c r="F11" s="201" t="s">
        <v>2613</v>
      </c>
      <c r="G11" s="66" t="s">
        <v>201</v>
      </c>
      <c r="H11" s="65" t="s">
        <v>2356</v>
      </c>
      <c r="I11" s="201" t="str">
        <f>VLOOKUP(H11,CódigosRetorno!A:B,2,FALSE)</f>
        <v>El XML no contiene el tag ext:UBLExtensions/.../ds:Signature/ds:SignedInfo/ds:Reference/ds:Transform@Algorithm</v>
      </c>
      <c r="J11" s="1357"/>
    </row>
    <row r="12" spans="1:10" ht="24" x14ac:dyDescent="0.25">
      <c r="A12" s="1357"/>
      <c r="B12" s="1534"/>
      <c r="C12" s="1536"/>
      <c r="D12" s="1536"/>
      <c r="E12" s="1533"/>
      <c r="F12" s="201" t="s">
        <v>2885</v>
      </c>
      <c r="G12" s="66" t="s">
        <v>201</v>
      </c>
      <c r="H12" s="65" t="s">
        <v>2357</v>
      </c>
      <c r="I12" s="201" t="str">
        <f>VLOOKUP(H12,CódigosRetorno!A:B,2,FALSE)</f>
        <v>ext:UBLExtensions/.../ds:Signature/ds:SignedInfo/.../ds:Transform@Algorithm - No cumple con el estandar</v>
      </c>
      <c r="J12" s="1357"/>
    </row>
    <row r="13" spans="1:10" ht="36" x14ac:dyDescent="0.25">
      <c r="A13" s="1357"/>
      <c r="B13" s="1534"/>
      <c r="C13" s="1536"/>
      <c r="D13" s="1536"/>
      <c r="E13" s="1534" t="s">
        <v>692</v>
      </c>
      <c r="F13" s="201" t="s">
        <v>2613</v>
      </c>
      <c r="G13" s="66" t="s">
        <v>201</v>
      </c>
      <c r="H13" s="65" t="s">
        <v>2354</v>
      </c>
      <c r="I13" s="201" t="str">
        <f>VLOOKUP(H13,CódigosRetorno!A:B,2,FALSE)</f>
        <v>El XML no contiene el tag ext:UBLExtensions/.../ds:Signature/ds:SignedInfo/ds:Reference/ds:DigestMethod/@Algorithm</v>
      </c>
      <c r="J13" s="1357"/>
    </row>
    <row r="14" spans="1:10" ht="36" x14ac:dyDescent="0.25">
      <c r="A14" s="1357"/>
      <c r="B14" s="1534"/>
      <c r="C14" s="1536"/>
      <c r="D14" s="1536"/>
      <c r="E14" s="1534"/>
      <c r="F14" s="201" t="s">
        <v>2885</v>
      </c>
      <c r="G14" s="66" t="s">
        <v>201</v>
      </c>
      <c r="H14" s="65" t="s">
        <v>2355</v>
      </c>
      <c r="I14" s="201" t="str">
        <f>VLOOKUP(H14,CódigosRetorno!A:B,2,FALSE)</f>
        <v>ext:UBLExtensions/.../ds:Signature/ds:SignedInfo/ds:Reference/ds:DigestMethod/@Algorithm - No cumple con el estandar</v>
      </c>
      <c r="J14" s="1357"/>
    </row>
    <row r="15" spans="1:10" ht="36" x14ac:dyDescent="0.25">
      <c r="A15" s="1357"/>
      <c r="B15" s="1534"/>
      <c r="C15" s="1536"/>
      <c r="D15" s="1536"/>
      <c r="E15" s="201" t="s">
        <v>693</v>
      </c>
      <c r="F15" s="201" t="s">
        <v>2613</v>
      </c>
      <c r="G15" s="66" t="s">
        <v>201</v>
      </c>
      <c r="H15" s="65" t="s">
        <v>2351</v>
      </c>
      <c r="I15" s="201" t="str">
        <f>VLOOKUP(H15,CódigosRetorno!A:B,2,FALSE)</f>
        <v>El XML no contiene el tag ext:UBLExtensions/.../ds:Signature/ds:SignedInfo/ds:Reference/ds:DigestValue</v>
      </c>
      <c r="J15" s="1357"/>
    </row>
    <row r="16" spans="1:10" ht="24" x14ac:dyDescent="0.25">
      <c r="A16" s="1357"/>
      <c r="B16" s="1534"/>
      <c r="C16" s="1536"/>
      <c r="D16" s="1536"/>
      <c r="E16" s="1534" t="s">
        <v>694</v>
      </c>
      <c r="F16" s="201" t="s">
        <v>2613</v>
      </c>
      <c r="G16" s="66" t="s">
        <v>201</v>
      </c>
      <c r="H16" s="65" t="s">
        <v>2349</v>
      </c>
      <c r="I16" s="201" t="str">
        <f>VLOOKUP(H16,CódigosRetorno!A:B,2,FALSE)</f>
        <v>El XML no contiene el tag ext:UBLExtensions/.../ds:Signature/ds:SignatureValue</v>
      </c>
      <c r="J16" s="1357"/>
    </row>
    <row r="17" spans="1:10" ht="24" x14ac:dyDescent="0.25">
      <c r="A17" s="1357"/>
      <c r="B17" s="1534"/>
      <c r="C17" s="1536"/>
      <c r="D17" s="1536"/>
      <c r="E17" s="1534"/>
      <c r="F17" s="201" t="s">
        <v>2616</v>
      </c>
      <c r="G17" s="66" t="s">
        <v>201</v>
      </c>
      <c r="H17" s="65" t="s">
        <v>2350</v>
      </c>
      <c r="I17" s="201" t="str">
        <f>VLOOKUP(H17,CódigosRetorno!A:B,2,FALSE)</f>
        <v>ext:UBLExtensions/.../ds:Signature/ds:SignatureValue - No cumple con el estandar</v>
      </c>
      <c r="J17" s="1357"/>
    </row>
    <row r="18" spans="1:10" ht="36" x14ac:dyDescent="0.25">
      <c r="A18" s="1357"/>
      <c r="B18" s="1534"/>
      <c r="C18" s="1536"/>
      <c r="D18" s="1536"/>
      <c r="E18" s="1534" t="s">
        <v>695</v>
      </c>
      <c r="F18" s="201" t="s">
        <v>2613</v>
      </c>
      <c r="G18" s="66" t="s">
        <v>201</v>
      </c>
      <c r="H18" s="65" t="s">
        <v>2347</v>
      </c>
      <c r="I18" s="201" t="str">
        <f>VLOOKUP(H18,CódigosRetorno!A:B,2,FALSE)</f>
        <v>El XML no contiene el tag ext:UBLExtensions/.../ds:Signature/ds:KeyInfo/ds:X509Data/ds:X509Certificate</v>
      </c>
      <c r="J18" s="1357"/>
    </row>
    <row r="19" spans="1:10" ht="24" x14ac:dyDescent="0.25">
      <c r="A19" s="1357"/>
      <c r="B19" s="1534"/>
      <c r="C19" s="1536"/>
      <c r="D19" s="1536"/>
      <c r="E19" s="1534"/>
      <c r="F19" s="201" t="s">
        <v>2616</v>
      </c>
      <c r="G19" s="66" t="s">
        <v>201</v>
      </c>
      <c r="H19" s="65" t="s">
        <v>2348</v>
      </c>
      <c r="I19" s="201" t="str">
        <f>VLOOKUP(H19,CódigosRetorno!A:B,2,FALSE)</f>
        <v>ext:UBLExtensions/.../ds:Signature/ds:KeyInfo/ds:X509Data/ds:X509Certificate - No cumple con el estandar</v>
      </c>
      <c r="J19" s="1357"/>
    </row>
    <row r="20" spans="1:10" x14ac:dyDescent="0.25">
      <c r="A20" s="1357"/>
      <c r="B20" s="1534"/>
      <c r="C20" s="1536"/>
      <c r="D20" s="1536"/>
      <c r="E20" s="202" t="s">
        <v>549</v>
      </c>
      <c r="F20" s="201"/>
      <c r="G20" s="203" t="s">
        <v>185</v>
      </c>
      <c r="H20" s="66" t="s">
        <v>185</v>
      </c>
      <c r="I20" s="201" t="e">
        <f>VLOOKUP(H20,CódigosRetorno!A:B,2,FALSE)</f>
        <v>#N/A</v>
      </c>
      <c r="J20" s="1357"/>
    </row>
    <row r="21" spans="1:10" ht="15" customHeight="1" x14ac:dyDescent="0.25">
      <c r="A21" s="1357"/>
      <c r="B21" s="1534"/>
      <c r="C21" s="1536"/>
      <c r="D21" s="1536"/>
      <c r="E21" s="1534" t="s">
        <v>548</v>
      </c>
      <c r="F21" s="201" t="s">
        <v>2613</v>
      </c>
      <c r="G21" s="66" t="s">
        <v>201</v>
      </c>
      <c r="H21" s="65" t="s">
        <v>2374</v>
      </c>
      <c r="I21" s="201" t="str">
        <f>VLOOKUP(H21,CódigosRetorno!A:B,2,FALSE)</f>
        <v>cac:Signature/cbc:ID - Falta el identificador de la firma</v>
      </c>
      <c r="J21" s="1357"/>
    </row>
    <row r="22" spans="1:10" ht="24" customHeight="1" x14ac:dyDescent="0.25">
      <c r="A22" s="1357"/>
      <c r="B22" s="1534"/>
      <c r="C22" s="1536"/>
      <c r="D22" s="1536"/>
      <c r="E22" s="1534"/>
      <c r="F22" s="201" t="s">
        <v>2885</v>
      </c>
      <c r="G22" s="66" t="s">
        <v>201</v>
      </c>
      <c r="H22" s="65" t="s">
        <v>2373</v>
      </c>
      <c r="I22" s="201" t="str">
        <f>VLOOKUP(H22,CódigosRetorno!A:B,2,FALSE)</f>
        <v>El tag cac:Signature/cbc:ID debe contener informacion</v>
      </c>
      <c r="J22" s="1357"/>
    </row>
    <row r="23" spans="1:10" ht="26.25" customHeight="1" x14ac:dyDescent="0.25">
      <c r="A23" s="1357"/>
      <c r="B23" s="1534"/>
      <c r="C23" s="1536"/>
      <c r="D23" s="1536"/>
      <c r="E23" s="1534" t="s">
        <v>552</v>
      </c>
      <c r="F23" s="201" t="s">
        <v>2613</v>
      </c>
      <c r="G23" s="66" t="s">
        <v>201</v>
      </c>
      <c r="H23" s="65" t="s">
        <v>2371</v>
      </c>
      <c r="I23" s="201" t="str">
        <f>VLOOKUP(H23,CódigosRetorno!A:B,2,FALSE)</f>
        <v>El XML no contiene el tag cac:Signature/cac:SignatoryParty/cac:PartyIdentification/cbc:ID</v>
      </c>
      <c r="J23" s="1357"/>
    </row>
    <row r="24" spans="1:10" ht="24" x14ac:dyDescent="0.25">
      <c r="A24" s="1357"/>
      <c r="B24" s="1534"/>
      <c r="C24" s="1536"/>
      <c r="D24" s="1536"/>
      <c r="E24" s="1534"/>
      <c r="F24" s="201" t="s">
        <v>2617</v>
      </c>
      <c r="G24" s="66" t="s">
        <v>201</v>
      </c>
      <c r="H24" s="65" t="s">
        <v>2372</v>
      </c>
      <c r="I24" s="201" t="str">
        <f>VLOOKUP(H24,CódigosRetorno!A:B,2,FALSE)</f>
        <v>cac:Signature/cac:SignatoryParty/cac:PartyIdentification/cbc:ID - Debe ser igual al RUC del emisor</v>
      </c>
      <c r="J24" s="1357"/>
    </row>
    <row r="25" spans="1:10" ht="24" x14ac:dyDescent="0.25">
      <c r="A25" s="1357"/>
      <c r="B25" s="1534"/>
      <c r="C25" s="1536"/>
      <c r="D25" s="1536"/>
      <c r="E25" s="1535" t="s">
        <v>2618</v>
      </c>
      <c r="F25" s="201" t="s">
        <v>2613</v>
      </c>
      <c r="G25" s="66" t="s">
        <v>201</v>
      </c>
      <c r="H25" s="65" t="s">
        <v>2369</v>
      </c>
      <c r="I25" s="201" t="str">
        <f>VLOOKUP(H25,CódigosRetorno!A:B,2,FALSE)</f>
        <v>El XML no contiene el tag cac:Signature/cac:SignatoryParty/cac:PartyName/cbc:Name</v>
      </c>
      <c r="J25" s="1357"/>
    </row>
    <row r="26" spans="1:10" ht="24" x14ac:dyDescent="0.25">
      <c r="A26" s="1357"/>
      <c r="B26" s="1534"/>
      <c r="C26" s="1536"/>
      <c r="D26" s="1536"/>
      <c r="E26" s="1535"/>
      <c r="F26" s="201" t="s">
        <v>2885</v>
      </c>
      <c r="G26" s="66" t="s">
        <v>201</v>
      </c>
      <c r="H26" s="65" t="s">
        <v>2370</v>
      </c>
      <c r="I26" s="201" t="str">
        <f>VLOOKUP(H26,CódigosRetorno!A:B,2,FALSE)</f>
        <v>cac:Signature/cac:SignatoryParty/cac:PartyName/cbc:Name - No cumple con el estandar</v>
      </c>
      <c r="J26" s="1357"/>
    </row>
    <row r="27" spans="1:10" ht="36" x14ac:dyDescent="0.25">
      <c r="A27" s="1357"/>
      <c r="B27" s="1534"/>
      <c r="C27" s="1536"/>
      <c r="D27" s="1536"/>
      <c r="E27" s="1534" t="s">
        <v>2619</v>
      </c>
      <c r="F27" s="201" t="s">
        <v>2613</v>
      </c>
      <c r="G27" s="66" t="s">
        <v>201</v>
      </c>
      <c r="H27" s="65" t="s">
        <v>2367</v>
      </c>
      <c r="I27" s="201" t="str">
        <f>VLOOKUP(H27,CódigosRetorno!A:B,2,FALSE)</f>
        <v>El XML no contiene el tag cac:Signature/cac:DigitalSignatureAttachment/cac:ExternalReference/cbc:URI</v>
      </c>
      <c r="J27" s="1357"/>
    </row>
    <row r="28" spans="1:10" ht="24" x14ac:dyDescent="0.25">
      <c r="A28" s="1357"/>
      <c r="B28" s="1534"/>
      <c r="C28" s="1536"/>
      <c r="D28" s="1536"/>
      <c r="E28" s="1534"/>
      <c r="F28" s="201" t="s">
        <v>2885</v>
      </c>
      <c r="G28" s="66" t="s">
        <v>201</v>
      </c>
      <c r="H28" s="65" t="s">
        <v>2368</v>
      </c>
      <c r="I28" s="201" t="str">
        <f>VLOOKUP(H28,CódigosRetorno!A:B,2,FALSE)</f>
        <v>cac:Signature/cac:DigitalSignatureAttachment/cac:ExternalReference/cbc:URI - No cumple con el estandar</v>
      </c>
      <c r="J28" s="1357"/>
    </row>
    <row r="29" spans="1:10" s="1433" customFormat="1" ht="12" customHeight="1" x14ac:dyDescent="0.25">
      <c r="A29" s="1357"/>
      <c r="B29" s="1357"/>
      <c r="C29" s="1359"/>
      <c r="D29" s="1359"/>
      <c r="E29" s="1358"/>
      <c r="F29" s="1358"/>
      <c r="G29" s="1360"/>
      <c r="H29" s="1361"/>
      <c r="I29" s="1358"/>
      <c r="J29" s="1357"/>
    </row>
    <row r="30" spans="1:10" hidden="1" x14ac:dyDescent="0.25">
      <c r="A30" s="1357"/>
      <c r="G30" s="64"/>
      <c r="H30" s="74"/>
      <c r="J30" s="1357"/>
    </row>
    <row r="31" spans="1:10" hidden="1" x14ac:dyDescent="0.25">
      <c r="A31" s="1357"/>
      <c r="G31" s="64"/>
      <c r="H31" s="74"/>
      <c r="J31" s="1357"/>
    </row>
    <row r="32" spans="1:10" hidden="1" x14ac:dyDescent="0.25">
      <c r="A32" s="1357"/>
      <c r="G32" s="64"/>
      <c r="H32" s="74"/>
      <c r="J32" s="1357"/>
    </row>
    <row r="33" spans="1:10" hidden="1" x14ac:dyDescent="0.25">
      <c r="A33" s="1357"/>
      <c r="G33" s="64"/>
      <c r="H33" s="74"/>
      <c r="J33" s="1357"/>
    </row>
    <row r="34" spans="1:10" hidden="1" x14ac:dyDescent="0.25">
      <c r="A34" s="1357"/>
      <c r="G34" s="64"/>
      <c r="H34" s="74"/>
      <c r="J34" s="1357"/>
    </row>
    <row r="35" spans="1:10" hidden="1" x14ac:dyDescent="0.25">
      <c r="A35" s="1357"/>
      <c r="G35" s="64"/>
      <c r="H35" s="74"/>
      <c r="J35" s="1357"/>
    </row>
    <row r="36" spans="1:10" hidden="1" x14ac:dyDescent="0.25">
      <c r="A36" s="1357"/>
      <c r="G36" s="64"/>
      <c r="H36" s="74"/>
      <c r="J36" s="1357"/>
    </row>
    <row r="37" spans="1:10" hidden="1" x14ac:dyDescent="0.25">
      <c r="A37" s="1357"/>
      <c r="G37" s="64"/>
      <c r="H37" s="74"/>
      <c r="J37" s="1357"/>
    </row>
    <row r="38" spans="1:10" hidden="1" x14ac:dyDescent="0.25">
      <c r="A38" s="1357"/>
      <c r="G38" s="64"/>
      <c r="H38" s="74"/>
      <c r="J38" s="1357"/>
    </row>
    <row r="39" spans="1:10" hidden="1" x14ac:dyDescent="0.25">
      <c r="A39" s="1357"/>
      <c r="G39" s="64"/>
      <c r="H39" s="74"/>
      <c r="J39" s="1357"/>
    </row>
    <row r="40" spans="1:10" hidden="1" x14ac:dyDescent="0.25">
      <c r="A40" s="1357"/>
      <c r="G40" s="64"/>
      <c r="H40" s="74"/>
      <c r="J40" s="1357"/>
    </row>
    <row r="41" spans="1:10" hidden="1" x14ac:dyDescent="0.25">
      <c r="A41" s="1357"/>
      <c r="G41" s="64"/>
      <c r="H41" s="74"/>
      <c r="J41" s="1357"/>
    </row>
    <row r="42" spans="1:10" hidden="1" x14ac:dyDescent="0.25">
      <c r="A42" s="1357"/>
      <c r="G42" s="64"/>
      <c r="H42" s="74"/>
      <c r="J42" s="1357"/>
    </row>
    <row r="43" spans="1:10" hidden="1" x14ac:dyDescent="0.25">
      <c r="A43" s="1357"/>
      <c r="G43" s="64"/>
      <c r="H43" s="74"/>
      <c r="J43" s="1357"/>
    </row>
    <row r="44" spans="1:10" hidden="1" x14ac:dyDescent="0.25">
      <c r="A44" s="1357"/>
      <c r="G44" s="64"/>
      <c r="H44" s="74"/>
      <c r="J44" s="1357"/>
    </row>
    <row r="45" spans="1:10" hidden="1" x14ac:dyDescent="0.25">
      <c r="A45" s="1357"/>
      <c r="G45" s="64"/>
      <c r="H45" s="74"/>
      <c r="J45" s="1357"/>
    </row>
    <row r="46" spans="1:10" hidden="1" x14ac:dyDescent="0.25">
      <c r="A46" s="1357"/>
      <c r="G46" s="64"/>
      <c r="H46" s="74"/>
      <c r="J46" s="1357"/>
    </row>
    <row r="47" spans="1:10" hidden="1" x14ac:dyDescent="0.25">
      <c r="A47" s="1357"/>
      <c r="G47" s="64"/>
      <c r="H47" s="74"/>
      <c r="J47" s="1357"/>
    </row>
    <row r="48" spans="1:10" hidden="1" x14ac:dyDescent="0.25">
      <c r="A48" s="1357"/>
      <c r="G48" s="64"/>
      <c r="H48" s="74"/>
      <c r="J48" s="1357"/>
    </row>
    <row r="49" spans="1:10" hidden="1" x14ac:dyDescent="0.25">
      <c r="A49" s="1357"/>
      <c r="G49" s="64"/>
      <c r="H49" s="74"/>
      <c r="J49" s="1357"/>
    </row>
    <row r="50" spans="1:10" hidden="1" x14ac:dyDescent="0.25">
      <c r="A50" s="1357"/>
      <c r="G50" s="64"/>
      <c r="H50" s="74"/>
      <c r="J50" s="1357"/>
    </row>
    <row r="51" spans="1:10" hidden="1" x14ac:dyDescent="0.25">
      <c r="A51" s="1357"/>
      <c r="G51" s="64"/>
      <c r="H51" s="74"/>
      <c r="J51" s="1357"/>
    </row>
    <row r="52" spans="1:10" hidden="1" x14ac:dyDescent="0.25">
      <c r="A52" s="1357"/>
      <c r="G52" s="64"/>
      <c r="H52" s="74"/>
      <c r="J52" s="1357"/>
    </row>
    <row r="53" spans="1:10" hidden="1" x14ac:dyDescent="0.25">
      <c r="A53" s="1357"/>
      <c r="G53" s="64"/>
      <c r="H53" s="74"/>
      <c r="J53" s="1357"/>
    </row>
    <row r="54" spans="1:10" hidden="1" x14ac:dyDescent="0.25">
      <c r="A54" s="1357"/>
      <c r="G54" s="64"/>
      <c r="H54" s="74"/>
      <c r="J54" s="1357"/>
    </row>
    <row r="55" spans="1:10" hidden="1" x14ac:dyDescent="0.25">
      <c r="A55" s="1357"/>
      <c r="G55" s="64"/>
      <c r="H55" s="74"/>
      <c r="J55" s="1357"/>
    </row>
    <row r="56" spans="1:10" hidden="1" x14ac:dyDescent="0.25">
      <c r="A56" s="1357"/>
      <c r="G56" s="64"/>
      <c r="H56" s="74"/>
      <c r="J56" s="1357"/>
    </row>
    <row r="57" spans="1:10" hidden="1" x14ac:dyDescent="0.25">
      <c r="A57" s="1357"/>
      <c r="G57" s="64"/>
      <c r="H57" s="74"/>
      <c r="J57" s="1357"/>
    </row>
    <row r="58" spans="1:10" hidden="1" x14ac:dyDescent="0.25">
      <c r="A58" s="1357"/>
      <c r="G58" s="64"/>
      <c r="H58" s="74"/>
      <c r="J58" s="1357"/>
    </row>
    <row r="59" spans="1:10" hidden="1" x14ac:dyDescent="0.25">
      <c r="A59" s="1357"/>
      <c r="G59" s="64"/>
      <c r="H59" s="74"/>
      <c r="J59" s="1357"/>
    </row>
    <row r="60" spans="1:10" hidden="1" x14ac:dyDescent="0.25">
      <c r="A60" s="1357"/>
      <c r="G60" s="64"/>
      <c r="H60" s="74"/>
      <c r="J60" s="1357"/>
    </row>
    <row r="61" spans="1:10" hidden="1" x14ac:dyDescent="0.25">
      <c r="A61" s="1357"/>
      <c r="G61" s="64"/>
      <c r="H61" s="74"/>
      <c r="J61" s="1357"/>
    </row>
    <row r="62" spans="1:10" hidden="1" x14ac:dyDescent="0.25">
      <c r="A62" s="1357"/>
      <c r="G62" s="64"/>
      <c r="H62" s="74"/>
      <c r="J62" s="1357"/>
    </row>
    <row r="63" spans="1:10" hidden="1" x14ac:dyDescent="0.25">
      <c r="A63" s="1357"/>
      <c r="G63" s="64"/>
      <c r="H63" s="74"/>
      <c r="J63" s="1357"/>
    </row>
    <row r="64" spans="1:10" hidden="1" x14ac:dyDescent="0.25">
      <c r="A64" s="1357"/>
      <c r="G64" s="64"/>
      <c r="H64" s="74"/>
      <c r="J64" s="1357"/>
    </row>
    <row r="65" spans="1:10" hidden="1" x14ac:dyDescent="0.25">
      <c r="A65" s="1357"/>
      <c r="G65" s="64"/>
      <c r="H65" s="74"/>
      <c r="J65" s="1357"/>
    </row>
    <row r="66" spans="1:10" hidden="1" x14ac:dyDescent="0.25">
      <c r="A66" s="1357"/>
      <c r="G66" s="64"/>
      <c r="H66" s="74"/>
      <c r="J66" s="1357"/>
    </row>
    <row r="67" spans="1:10" hidden="1" x14ac:dyDescent="0.25">
      <c r="A67" s="1357"/>
      <c r="G67" s="64"/>
      <c r="H67" s="74"/>
      <c r="J67" s="1357"/>
    </row>
    <row r="68" spans="1:10" hidden="1" x14ac:dyDescent="0.25">
      <c r="A68" s="1357"/>
      <c r="G68" s="64"/>
      <c r="H68" s="74"/>
      <c r="J68" s="1357"/>
    </row>
    <row r="69" spans="1:10" hidden="1" x14ac:dyDescent="0.25">
      <c r="A69" s="1357"/>
      <c r="G69" s="64"/>
      <c r="H69" s="74"/>
      <c r="J69" s="1357"/>
    </row>
    <row r="70" spans="1:10" hidden="1" x14ac:dyDescent="0.25">
      <c r="A70" s="1357"/>
      <c r="G70" s="64"/>
      <c r="H70" s="74"/>
      <c r="J70" s="1357"/>
    </row>
    <row r="71" spans="1:10" hidden="1" x14ac:dyDescent="0.25">
      <c r="A71" s="1357"/>
      <c r="G71" s="64"/>
      <c r="H71" s="74"/>
      <c r="J71" s="1357"/>
    </row>
    <row r="72" spans="1:10" hidden="1" x14ac:dyDescent="0.25">
      <c r="A72" s="1357"/>
      <c r="G72" s="64"/>
      <c r="H72" s="74"/>
      <c r="J72" s="1357"/>
    </row>
    <row r="73" spans="1:10" hidden="1" x14ac:dyDescent="0.25">
      <c r="A73" s="1357"/>
      <c r="G73" s="64"/>
      <c r="H73" s="74"/>
      <c r="J73" s="1357"/>
    </row>
    <row r="74" spans="1:10" hidden="1" x14ac:dyDescent="0.25">
      <c r="A74" s="1357"/>
      <c r="G74" s="64"/>
      <c r="H74" s="74"/>
      <c r="J74" s="1357"/>
    </row>
    <row r="75" spans="1:10" hidden="1" x14ac:dyDescent="0.25">
      <c r="A75" s="1357"/>
      <c r="G75" s="64"/>
      <c r="H75" s="74"/>
      <c r="J75" s="1357"/>
    </row>
    <row r="76" spans="1:10" hidden="1" x14ac:dyDescent="0.25">
      <c r="A76" s="1357"/>
      <c r="G76" s="64"/>
      <c r="H76" s="74"/>
      <c r="J76" s="1357"/>
    </row>
    <row r="77" spans="1:10" hidden="1" x14ac:dyDescent="0.25">
      <c r="A77" s="1357"/>
      <c r="G77" s="64"/>
      <c r="H77" s="74"/>
      <c r="J77" s="1357"/>
    </row>
    <row r="78" spans="1:10" hidden="1" x14ac:dyDescent="0.25">
      <c r="A78" s="1357"/>
      <c r="G78" s="64"/>
      <c r="H78" s="74"/>
      <c r="J78" s="1357"/>
    </row>
    <row r="79" spans="1:10" hidden="1" x14ac:dyDescent="0.25">
      <c r="A79" s="1357"/>
      <c r="G79" s="64"/>
      <c r="H79" s="74"/>
      <c r="J79" s="1357"/>
    </row>
    <row r="80" spans="1:10" hidden="1" x14ac:dyDescent="0.25">
      <c r="A80" s="1357"/>
      <c r="G80" s="64"/>
      <c r="H80" s="74"/>
      <c r="J80" s="1357"/>
    </row>
    <row r="81" spans="1:10" hidden="1" x14ac:dyDescent="0.25">
      <c r="A81" s="1357"/>
      <c r="G81" s="64"/>
      <c r="H81" s="74"/>
      <c r="J81" s="1357"/>
    </row>
    <row r="82" spans="1:10" hidden="1" x14ac:dyDescent="0.25">
      <c r="A82" s="1357"/>
      <c r="G82" s="64"/>
      <c r="H82" s="74"/>
      <c r="J82" s="1357"/>
    </row>
    <row r="83" spans="1:10" hidden="1" x14ac:dyDescent="0.25">
      <c r="A83" s="1357"/>
      <c r="G83" s="64"/>
      <c r="H83" s="74"/>
      <c r="J83" s="1357"/>
    </row>
    <row r="84" spans="1:10" hidden="1" x14ac:dyDescent="0.25">
      <c r="A84" s="1357"/>
      <c r="G84" s="64"/>
      <c r="H84" s="74"/>
      <c r="J84" s="1357"/>
    </row>
    <row r="85" spans="1:10" hidden="1" x14ac:dyDescent="0.25">
      <c r="A85" s="1357"/>
      <c r="G85" s="64"/>
      <c r="H85" s="74"/>
      <c r="J85" s="1357"/>
    </row>
    <row r="86" spans="1:10" hidden="1" x14ac:dyDescent="0.25">
      <c r="A86" s="1357"/>
      <c r="G86" s="64"/>
      <c r="H86" s="74"/>
      <c r="J86" s="1357"/>
    </row>
    <row r="87" spans="1:10" hidden="1" x14ac:dyDescent="0.25">
      <c r="A87" s="1357"/>
      <c r="G87" s="64"/>
      <c r="H87" s="74"/>
      <c r="J87" s="1357"/>
    </row>
    <row r="88" spans="1:10" hidden="1" x14ac:dyDescent="0.25">
      <c r="A88" s="1357"/>
      <c r="G88" s="64"/>
      <c r="H88" s="74"/>
      <c r="J88" s="1357"/>
    </row>
    <row r="89" spans="1:10" hidden="1" x14ac:dyDescent="0.25">
      <c r="A89" s="1357"/>
      <c r="G89" s="64"/>
      <c r="H89" s="74"/>
      <c r="J89" s="1357"/>
    </row>
    <row r="90" spans="1:10" hidden="1" x14ac:dyDescent="0.25">
      <c r="A90" s="1357"/>
      <c r="G90" s="64"/>
      <c r="H90" s="74"/>
      <c r="J90" s="1357"/>
    </row>
    <row r="91" spans="1:10" hidden="1" x14ac:dyDescent="0.25">
      <c r="A91" s="1357"/>
      <c r="G91" s="64"/>
      <c r="H91" s="74"/>
      <c r="J91" s="1357"/>
    </row>
    <row r="92" spans="1:10" hidden="1" x14ac:dyDescent="0.25">
      <c r="A92" s="1357"/>
      <c r="G92" s="64"/>
      <c r="H92" s="74"/>
      <c r="J92" s="1357"/>
    </row>
    <row r="93" spans="1:10" hidden="1" x14ac:dyDescent="0.25">
      <c r="A93" s="1357"/>
      <c r="G93" s="64"/>
      <c r="H93" s="74"/>
      <c r="J93" s="1357"/>
    </row>
    <row r="94" spans="1:10" hidden="1" x14ac:dyDescent="0.25">
      <c r="A94" s="1357"/>
      <c r="G94" s="64"/>
      <c r="H94" s="74"/>
      <c r="J94" s="1357"/>
    </row>
    <row r="95" spans="1:10" hidden="1" x14ac:dyDescent="0.25">
      <c r="A95" s="1357"/>
      <c r="G95" s="64"/>
      <c r="H95" s="74"/>
      <c r="J95" s="1357"/>
    </row>
    <row r="96" spans="1:10" hidden="1" x14ac:dyDescent="0.25">
      <c r="A96" s="1357"/>
      <c r="G96" s="64"/>
      <c r="H96" s="74"/>
      <c r="J96" s="1357"/>
    </row>
    <row r="97" spans="1:10" hidden="1" x14ac:dyDescent="0.25">
      <c r="A97" s="1357"/>
      <c r="G97" s="64"/>
      <c r="H97" s="74"/>
      <c r="J97" s="1357"/>
    </row>
    <row r="98" spans="1:10" hidden="1" x14ac:dyDescent="0.25">
      <c r="A98" s="1357"/>
      <c r="G98" s="64"/>
      <c r="H98" s="74"/>
      <c r="J98" s="1357"/>
    </row>
    <row r="99" spans="1:10" hidden="1" x14ac:dyDescent="0.25">
      <c r="A99" s="1357"/>
      <c r="G99" s="64"/>
      <c r="H99" s="74"/>
      <c r="J99" s="1357"/>
    </row>
    <row r="100" spans="1:10" hidden="1" x14ac:dyDescent="0.25">
      <c r="A100" s="1357"/>
      <c r="G100" s="64"/>
      <c r="H100" s="74"/>
      <c r="J100" s="1357"/>
    </row>
    <row r="101" spans="1:10" hidden="1" x14ac:dyDescent="0.25">
      <c r="A101" s="1357"/>
      <c r="G101" s="64"/>
      <c r="H101" s="74"/>
      <c r="J101" s="1357"/>
    </row>
    <row r="102" spans="1:10" hidden="1" x14ac:dyDescent="0.25">
      <c r="A102" s="1357"/>
      <c r="G102" s="64"/>
      <c r="H102" s="74"/>
      <c r="J102" s="1357"/>
    </row>
    <row r="103" spans="1:10" hidden="1" x14ac:dyDescent="0.25">
      <c r="A103" s="1357"/>
      <c r="G103" s="64"/>
      <c r="H103" s="74"/>
      <c r="J103" s="1357"/>
    </row>
    <row r="104" spans="1:10" hidden="1" x14ac:dyDescent="0.25">
      <c r="A104" s="1357"/>
      <c r="G104" s="64"/>
      <c r="H104" s="74"/>
      <c r="J104" s="1357"/>
    </row>
    <row r="105" spans="1:10" hidden="1" x14ac:dyDescent="0.25">
      <c r="A105" s="1357"/>
      <c r="G105" s="64"/>
      <c r="H105" s="74"/>
      <c r="J105" s="1357"/>
    </row>
    <row r="106" spans="1:10" hidden="1" x14ac:dyDescent="0.25">
      <c r="A106" s="1357"/>
      <c r="G106" s="64"/>
      <c r="H106" s="74"/>
      <c r="J106" s="1357"/>
    </row>
    <row r="107" spans="1:10" hidden="1" x14ac:dyDescent="0.25">
      <c r="A107" s="1357"/>
      <c r="G107" s="64"/>
      <c r="H107" s="74"/>
      <c r="J107" s="1357"/>
    </row>
    <row r="108" spans="1:10" hidden="1" x14ac:dyDescent="0.25">
      <c r="A108" s="1357"/>
      <c r="G108" s="64"/>
      <c r="H108" s="74"/>
      <c r="J108" s="1357"/>
    </row>
    <row r="109" spans="1:10" hidden="1" x14ac:dyDescent="0.25">
      <c r="A109" s="1357"/>
      <c r="G109" s="64"/>
      <c r="H109" s="74"/>
      <c r="J109" s="1357"/>
    </row>
    <row r="110" spans="1:10" hidden="1" x14ac:dyDescent="0.25">
      <c r="A110" s="1357"/>
      <c r="G110" s="64"/>
      <c r="H110" s="74"/>
      <c r="J110" s="1357"/>
    </row>
    <row r="111" spans="1:10" hidden="1" x14ac:dyDescent="0.25">
      <c r="A111" s="1357"/>
      <c r="G111" s="64"/>
      <c r="H111" s="74"/>
      <c r="J111" s="1357"/>
    </row>
    <row r="112" spans="1:10" hidden="1" x14ac:dyDescent="0.25">
      <c r="A112" s="1357"/>
      <c r="G112" s="64"/>
      <c r="H112" s="74"/>
      <c r="J112" s="1357"/>
    </row>
    <row r="113" spans="1:10" hidden="1" x14ac:dyDescent="0.25">
      <c r="A113" s="1357"/>
      <c r="G113" s="64"/>
      <c r="H113" s="74"/>
      <c r="J113" s="1357"/>
    </row>
    <row r="114" spans="1:10" hidden="1" x14ac:dyDescent="0.25">
      <c r="A114" s="1357"/>
      <c r="G114" s="64"/>
      <c r="H114" s="74"/>
      <c r="J114" s="1357"/>
    </row>
    <row r="115" spans="1:10" hidden="1" x14ac:dyDescent="0.25">
      <c r="A115" s="1357"/>
      <c r="G115" s="64"/>
      <c r="H115" s="74"/>
      <c r="J115" s="1357"/>
    </row>
    <row r="116" spans="1:10" hidden="1" x14ac:dyDescent="0.25">
      <c r="A116" s="1357"/>
      <c r="G116" s="64"/>
      <c r="H116" s="74"/>
      <c r="J116" s="1357"/>
    </row>
    <row r="117" spans="1:10" hidden="1" x14ac:dyDescent="0.25">
      <c r="A117" s="1357"/>
      <c r="G117" s="64"/>
      <c r="H117" s="74"/>
      <c r="J117" s="1357"/>
    </row>
    <row r="118" spans="1:10" hidden="1" x14ac:dyDescent="0.25">
      <c r="A118" s="1357"/>
      <c r="G118" s="64"/>
      <c r="H118" s="74"/>
      <c r="J118" s="1357"/>
    </row>
    <row r="119" spans="1:10" hidden="1" x14ac:dyDescent="0.25">
      <c r="A119" s="1357"/>
      <c r="G119" s="64"/>
      <c r="H119" s="74"/>
      <c r="J119" s="1357"/>
    </row>
    <row r="120" spans="1:10" hidden="1" x14ac:dyDescent="0.25">
      <c r="A120" s="1357"/>
      <c r="G120" s="64"/>
      <c r="H120" s="74"/>
      <c r="J120" s="1357"/>
    </row>
    <row r="121" spans="1:10" hidden="1" x14ac:dyDescent="0.25">
      <c r="A121" s="1357"/>
      <c r="G121" s="64"/>
      <c r="H121" s="74"/>
      <c r="J121" s="1357"/>
    </row>
    <row r="122" spans="1:10" hidden="1" x14ac:dyDescent="0.25">
      <c r="A122" s="1357"/>
      <c r="G122" s="64"/>
      <c r="H122" s="74"/>
      <c r="J122" s="1357"/>
    </row>
    <row r="123" spans="1:10" hidden="1" x14ac:dyDescent="0.25">
      <c r="A123" s="1357"/>
      <c r="G123" s="64"/>
      <c r="H123" s="74"/>
      <c r="J123" s="1357"/>
    </row>
    <row r="124" spans="1:10" hidden="1" x14ac:dyDescent="0.25">
      <c r="A124" s="1357"/>
      <c r="G124" s="64"/>
      <c r="H124" s="74"/>
      <c r="J124" s="1357"/>
    </row>
    <row r="125" spans="1:10" hidden="1" x14ac:dyDescent="0.25">
      <c r="A125" s="1357"/>
      <c r="G125" s="64"/>
      <c r="H125" s="74"/>
      <c r="J125" s="1357"/>
    </row>
    <row r="126" spans="1:10" hidden="1" x14ac:dyDescent="0.25">
      <c r="A126" s="1357"/>
      <c r="G126" s="64"/>
      <c r="H126" s="74"/>
      <c r="J126" s="1357"/>
    </row>
    <row r="127" spans="1:10" hidden="1" x14ac:dyDescent="0.25">
      <c r="A127" s="1357"/>
      <c r="G127" s="64"/>
      <c r="H127" s="74"/>
      <c r="J127" s="1357"/>
    </row>
    <row r="128" spans="1:10" hidden="1" x14ac:dyDescent="0.25">
      <c r="A128" s="1357"/>
      <c r="G128" s="64"/>
      <c r="H128" s="74"/>
      <c r="J128" s="1357"/>
    </row>
    <row r="129" spans="1:10" hidden="1" x14ac:dyDescent="0.25">
      <c r="A129" s="1357"/>
      <c r="G129" s="64"/>
      <c r="H129" s="74"/>
      <c r="J129" s="1357"/>
    </row>
    <row r="130" spans="1:10" hidden="1" x14ac:dyDescent="0.25">
      <c r="A130" s="1357"/>
      <c r="G130" s="64"/>
      <c r="H130" s="74"/>
      <c r="J130" s="1357"/>
    </row>
    <row r="131" spans="1:10" hidden="1" x14ac:dyDescent="0.25">
      <c r="A131" s="1357"/>
      <c r="G131" s="64"/>
      <c r="H131" s="74"/>
      <c r="J131" s="1357"/>
    </row>
    <row r="132" spans="1:10" hidden="1" x14ac:dyDescent="0.25">
      <c r="A132" s="1357"/>
      <c r="G132" s="64"/>
      <c r="H132" s="74"/>
      <c r="J132" s="1357"/>
    </row>
    <row r="133" spans="1:10" hidden="1" x14ac:dyDescent="0.25">
      <c r="A133" s="1357"/>
      <c r="G133" s="64"/>
      <c r="H133" s="74"/>
      <c r="J133" s="1357"/>
    </row>
    <row r="134" spans="1:10" hidden="1" x14ac:dyDescent="0.25">
      <c r="A134" s="1357"/>
      <c r="G134" s="64"/>
      <c r="H134" s="74"/>
      <c r="J134" s="1357"/>
    </row>
    <row r="135" spans="1:10" hidden="1" x14ac:dyDescent="0.25">
      <c r="A135" s="1357"/>
      <c r="G135" s="64"/>
      <c r="H135" s="74"/>
      <c r="J135" s="1357"/>
    </row>
    <row r="136" spans="1:10" hidden="1" x14ac:dyDescent="0.25">
      <c r="A136" s="1357"/>
      <c r="G136" s="64"/>
      <c r="H136" s="74"/>
      <c r="J136" s="1357"/>
    </row>
    <row r="137" spans="1:10" hidden="1" x14ac:dyDescent="0.25">
      <c r="A137" s="1357"/>
      <c r="G137" s="64"/>
      <c r="H137" s="74"/>
      <c r="J137" s="1357"/>
    </row>
    <row r="138" spans="1:10" hidden="1" x14ac:dyDescent="0.25">
      <c r="A138" s="1357"/>
      <c r="G138" s="64"/>
      <c r="H138" s="74"/>
      <c r="J138" s="1357"/>
    </row>
    <row r="139" spans="1:10" hidden="1" x14ac:dyDescent="0.25">
      <c r="A139" s="1357"/>
      <c r="G139" s="64"/>
      <c r="H139" s="74"/>
      <c r="J139" s="1357"/>
    </row>
    <row r="140" spans="1:10" hidden="1" x14ac:dyDescent="0.25">
      <c r="A140" s="1357"/>
      <c r="G140" s="64"/>
      <c r="H140" s="74"/>
      <c r="J140" s="1357"/>
    </row>
    <row r="141" spans="1:10" hidden="1" x14ac:dyDescent="0.25">
      <c r="A141" s="1357"/>
      <c r="G141" s="64"/>
      <c r="H141" s="74"/>
      <c r="J141" s="1357"/>
    </row>
    <row r="142" spans="1:10" hidden="1" x14ac:dyDescent="0.25">
      <c r="A142" s="1357"/>
      <c r="G142" s="64"/>
      <c r="H142" s="74"/>
      <c r="J142" s="1357"/>
    </row>
    <row r="143" spans="1:10" hidden="1" x14ac:dyDescent="0.25">
      <c r="A143" s="1357"/>
      <c r="G143" s="64"/>
      <c r="H143" s="74"/>
      <c r="J143" s="1357"/>
    </row>
    <row r="144" spans="1:10" hidden="1" x14ac:dyDescent="0.25">
      <c r="A144" s="1357"/>
      <c r="G144" s="64"/>
      <c r="H144" s="74"/>
      <c r="J144" s="1357"/>
    </row>
    <row r="145" spans="1:10" hidden="1" x14ac:dyDescent="0.25">
      <c r="A145" s="1357"/>
      <c r="G145" s="64"/>
      <c r="H145" s="74"/>
      <c r="J145" s="1357"/>
    </row>
    <row r="146" spans="1:10" hidden="1" x14ac:dyDescent="0.25">
      <c r="A146" s="1357"/>
      <c r="G146" s="64"/>
      <c r="H146" s="74"/>
      <c r="J146" s="1357"/>
    </row>
    <row r="147" spans="1:10" hidden="1" x14ac:dyDescent="0.25">
      <c r="A147" s="1357"/>
      <c r="G147" s="64"/>
      <c r="H147" s="74"/>
      <c r="J147" s="1357"/>
    </row>
    <row r="148" spans="1:10" hidden="1" x14ac:dyDescent="0.25">
      <c r="A148" s="1357"/>
      <c r="G148" s="64"/>
      <c r="H148" s="74"/>
      <c r="J148" s="1357"/>
    </row>
    <row r="149" spans="1:10" hidden="1" x14ac:dyDescent="0.25">
      <c r="A149" s="1357"/>
      <c r="G149" s="64"/>
      <c r="H149" s="74"/>
      <c r="J149" s="1357"/>
    </row>
    <row r="150" spans="1:10" hidden="1" x14ac:dyDescent="0.25">
      <c r="A150" s="1357"/>
      <c r="G150" s="64"/>
      <c r="H150" s="74"/>
      <c r="J150" s="1357"/>
    </row>
    <row r="151" spans="1:10" hidden="1" x14ac:dyDescent="0.25">
      <c r="A151" s="1357"/>
      <c r="G151" s="64"/>
      <c r="H151" s="74"/>
      <c r="J151" s="1357"/>
    </row>
    <row r="152" spans="1:10" hidden="1" x14ac:dyDescent="0.25">
      <c r="A152" s="1357"/>
      <c r="G152" s="64"/>
      <c r="H152" s="74"/>
      <c r="J152" s="1357"/>
    </row>
    <row r="153" spans="1:10" hidden="1" x14ac:dyDescent="0.25">
      <c r="A153" s="1357"/>
      <c r="G153" s="64"/>
      <c r="H153" s="74"/>
      <c r="J153" s="1357"/>
    </row>
    <row r="154" spans="1:10" hidden="1" x14ac:dyDescent="0.25">
      <c r="A154" s="1357"/>
      <c r="G154" s="64"/>
      <c r="H154" s="74"/>
      <c r="J154" s="1357"/>
    </row>
    <row r="155" spans="1:10" hidden="1" x14ac:dyDescent="0.25">
      <c r="A155" s="1357"/>
      <c r="G155" s="64"/>
      <c r="H155" s="74"/>
      <c r="J155" s="1357"/>
    </row>
    <row r="156" spans="1:10" hidden="1" x14ac:dyDescent="0.25">
      <c r="A156" s="1357"/>
      <c r="G156" s="64"/>
      <c r="H156" s="74"/>
      <c r="J156" s="1357"/>
    </row>
    <row r="157" spans="1:10" hidden="1" x14ac:dyDescent="0.25">
      <c r="A157" s="1357"/>
      <c r="G157" s="64"/>
      <c r="H157" s="74"/>
      <c r="J157" s="1357"/>
    </row>
    <row r="158" spans="1:10" hidden="1" x14ac:dyDescent="0.25">
      <c r="A158" s="1357"/>
      <c r="G158" s="64"/>
      <c r="H158" s="74"/>
      <c r="J158" s="1357"/>
    </row>
    <row r="159" spans="1:10" hidden="1" x14ac:dyDescent="0.25">
      <c r="A159" s="1357"/>
      <c r="G159" s="64"/>
      <c r="H159" s="74"/>
      <c r="J159" s="1357"/>
    </row>
    <row r="160" spans="1:10" hidden="1" x14ac:dyDescent="0.25">
      <c r="A160" s="1357"/>
      <c r="G160" s="64"/>
      <c r="J160" s="1357"/>
    </row>
    <row r="161" spans="1:10" hidden="1" x14ac:dyDescent="0.25">
      <c r="A161" s="1357"/>
      <c r="G161" s="64"/>
      <c r="J161" s="1357"/>
    </row>
    <row r="162" spans="1:10" hidden="1" x14ac:dyDescent="0.25">
      <c r="A162" s="1357"/>
      <c r="G162" s="64"/>
      <c r="J162" s="1357"/>
    </row>
    <row r="163" spans="1:10" hidden="1" x14ac:dyDescent="0.25">
      <c r="A163" s="1357"/>
      <c r="G163" s="64"/>
      <c r="J163" s="1357"/>
    </row>
    <row r="164" spans="1:10" hidden="1" x14ac:dyDescent="0.25">
      <c r="A164" s="1357"/>
      <c r="G164" s="64"/>
      <c r="J164" s="1357"/>
    </row>
    <row r="165" spans="1:10" hidden="1" x14ac:dyDescent="0.25">
      <c r="A165" s="1357"/>
      <c r="G165" s="64"/>
      <c r="J165" s="1357"/>
    </row>
    <row r="166" spans="1:10" hidden="1" x14ac:dyDescent="0.25">
      <c r="A166" s="1357"/>
      <c r="G166" s="64"/>
      <c r="J166" s="1357"/>
    </row>
    <row r="167" spans="1:10" hidden="1" x14ac:dyDescent="0.25">
      <c r="A167" s="1357"/>
      <c r="G167" s="64"/>
      <c r="J167" s="1357"/>
    </row>
    <row r="168" spans="1:10" hidden="1" x14ac:dyDescent="0.25">
      <c r="A168" s="1357"/>
      <c r="G168" s="64"/>
      <c r="J168" s="1357"/>
    </row>
    <row r="169" spans="1:10" hidden="1" x14ac:dyDescent="0.25">
      <c r="A169" s="1357"/>
      <c r="G169" s="64"/>
      <c r="J169" s="1357"/>
    </row>
    <row r="170" spans="1:10" hidden="1" x14ac:dyDescent="0.25">
      <c r="A170" s="1357"/>
      <c r="G170" s="64"/>
      <c r="J170" s="1357"/>
    </row>
    <row r="171" spans="1:10" hidden="1" x14ac:dyDescent="0.25">
      <c r="A171" s="1357"/>
      <c r="G171" s="64"/>
      <c r="J171" s="1357"/>
    </row>
    <row r="172" spans="1:10" hidden="1" x14ac:dyDescent="0.25">
      <c r="A172" s="1357"/>
      <c r="G172" s="64"/>
      <c r="J172" s="1357"/>
    </row>
    <row r="173" spans="1:10" hidden="1" x14ac:dyDescent="0.25">
      <c r="A173" s="1357"/>
      <c r="G173" s="64"/>
      <c r="J173" s="1357"/>
    </row>
    <row r="174" spans="1:10" hidden="1" x14ac:dyDescent="0.25">
      <c r="A174" s="1357"/>
      <c r="G174" s="64"/>
      <c r="J174" s="1357"/>
    </row>
    <row r="175" spans="1:10" hidden="1" x14ac:dyDescent="0.25">
      <c r="A175" s="1357"/>
      <c r="G175" s="64"/>
      <c r="J175" s="1357"/>
    </row>
    <row r="176" spans="1:10" hidden="1" x14ac:dyDescent="0.25">
      <c r="A176" s="1357"/>
      <c r="G176" s="64"/>
      <c r="J176" s="1357"/>
    </row>
    <row r="177" spans="1:10" hidden="1" x14ac:dyDescent="0.25">
      <c r="A177" s="1357"/>
      <c r="G177" s="64"/>
      <c r="J177" s="1357"/>
    </row>
    <row r="178" spans="1:10" hidden="1" x14ac:dyDescent="0.25">
      <c r="A178" s="1357"/>
      <c r="G178" s="64"/>
      <c r="J178" s="1357"/>
    </row>
    <row r="179" spans="1:10" hidden="1" x14ac:dyDescent="0.25">
      <c r="A179" s="1357"/>
      <c r="G179" s="64"/>
      <c r="J179" s="1357"/>
    </row>
    <row r="180" spans="1:10" hidden="1" x14ac:dyDescent="0.25">
      <c r="A180" s="1357"/>
      <c r="G180" s="64"/>
      <c r="J180" s="1357"/>
    </row>
    <row r="181" spans="1:10" hidden="1" x14ac:dyDescent="0.25">
      <c r="A181" s="1357"/>
      <c r="G181" s="64"/>
      <c r="J181" s="1357"/>
    </row>
    <row r="182" spans="1:10" hidden="1" x14ac:dyDescent="0.25">
      <c r="A182" s="1357"/>
      <c r="G182" s="64"/>
      <c r="J182" s="1357"/>
    </row>
    <row r="183" spans="1:10" hidden="1" x14ac:dyDescent="0.25">
      <c r="A183" s="1357"/>
      <c r="G183" s="64"/>
      <c r="J183" s="1357"/>
    </row>
    <row r="184" spans="1:10" hidden="1" x14ac:dyDescent="0.25">
      <c r="A184" s="1357"/>
      <c r="G184" s="64"/>
      <c r="J184" s="1357"/>
    </row>
    <row r="185" spans="1:10" hidden="1" x14ac:dyDescent="0.25">
      <c r="A185" s="1357"/>
      <c r="G185" s="64"/>
      <c r="J185" s="1357"/>
    </row>
    <row r="186" spans="1:10" hidden="1" x14ac:dyDescent="0.25">
      <c r="A186" s="1357"/>
      <c r="G186" s="64"/>
      <c r="J186" s="1357"/>
    </row>
    <row r="187" spans="1:10" hidden="1" x14ac:dyDescent="0.25">
      <c r="A187" s="1357"/>
      <c r="G187" s="64"/>
      <c r="J187" s="1357"/>
    </row>
    <row r="188" spans="1:10" hidden="1" x14ac:dyDescent="0.25">
      <c r="A188" s="1357"/>
      <c r="G188" s="64"/>
      <c r="J188" s="1357"/>
    </row>
    <row r="189" spans="1:10" hidden="1" x14ac:dyDescent="0.25">
      <c r="A189" s="1357"/>
      <c r="G189" s="64"/>
      <c r="J189" s="1357"/>
    </row>
    <row r="190" spans="1:10" hidden="1" x14ac:dyDescent="0.25">
      <c r="A190" s="1357"/>
      <c r="G190" s="64"/>
      <c r="J190" s="1357"/>
    </row>
    <row r="191" spans="1:10" hidden="1" x14ac:dyDescent="0.25">
      <c r="A191" s="1357"/>
      <c r="G191" s="64"/>
      <c r="J191" s="1357"/>
    </row>
    <row r="192" spans="1:10" hidden="1" x14ac:dyDescent="0.25">
      <c r="A192" s="1357"/>
      <c r="G192" s="64"/>
      <c r="J192" s="1357"/>
    </row>
    <row r="193" spans="1:10" hidden="1" x14ac:dyDescent="0.25">
      <c r="A193" s="1357"/>
      <c r="G193" s="64"/>
      <c r="J193" s="1357"/>
    </row>
    <row r="194" spans="1:10" hidden="1" x14ac:dyDescent="0.25">
      <c r="A194" s="1357"/>
      <c r="G194" s="64"/>
      <c r="J194" s="1357"/>
    </row>
    <row r="195" spans="1:10" hidden="1" x14ac:dyDescent="0.25">
      <c r="A195" s="1357"/>
      <c r="G195" s="64"/>
      <c r="J195" s="1357"/>
    </row>
    <row r="196" spans="1:10" hidden="1" x14ac:dyDescent="0.25">
      <c r="A196" s="1357"/>
      <c r="G196" s="64"/>
      <c r="J196" s="1357"/>
    </row>
    <row r="197" spans="1:10" hidden="1" x14ac:dyDescent="0.25">
      <c r="A197" s="1357"/>
      <c r="G197" s="64"/>
      <c r="J197" s="1357"/>
    </row>
    <row r="198" spans="1:10" hidden="1" x14ac:dyDescent="0.25">
      <c r="A198" s="1357"/>
      <c r="G198" s="64"/>
      <c r="J198" s="1357"/>
    </row>
    <row r="199" spans="1:10" hidden="1" x14ac:dyDescent="0.25">
      <c r="A199" s="1357"/>
      <c r="G199" s="64"/>
      <c r="J199" s="1357"/>
    </row>
    <row r="200" spans="1:10" hidden="1" x14ac:dyDescent="0.25">
      <c r="A200" s="1357"/>
      <c r="G200" s="64"/>
      <c r="J200" s="1357"/>
    </row>
    <row r="201" spans="1:10" hidden="1" x14ac:dyDescent="0.25">
      <c r="A201" s="1357"/>
      <c r="G201" s="64"/>
      <c r="J201" s="1357"/>
    </row>
    <row r="202" spans="1:10" hidden="1" x14ac:dyDescent="0.25">
      <c r="A202" s="1357"/>
      <c r="G202" s="64"/>
      <c r="J202" s="1357"/>
    </row>
    <row r="203" spans="1:10" hidden="1" x14ac:dyDescent="0.25">
      <c r="A203" s="1357"/>
      <c r="G203" s="64"/>
      <c r="J203" s="1357"/>
    </row>
    <row r="204" spans="1:10" hidden="1" x14ac:dyDescent="0.25">
      <c r="A204" s="1357"/>
      <c r="G204" s="64"/>
      <c r="J204" s="1357"/>
    </row>
    <row r="205" spans="1:10" hidden="1" x14ac:dyDescent="0.25">
      <c r="A205" s="1357"/>
      <c r="G205" s="64"/>
      <c r="J205" s="1357"/>
    </row>
    <row r="206" spans="1:10" hidden="1" x14ac:dyDescent="0.25">
      <c r="A206" s="1357"/>
      <c r="G206" s="64"/>
      <c r="J206" s="1357"/>
    </row>
    <row r="207" spans="1:10" hidden="1" x14ac:dyDescent="0.25">
      <c r="A207" s="1357"/>
      <c r="G207" s="64"/>
      <c r="J207" s="1357"/>
    </row>
    <row r="208" spans="1:10" hidden="1" x14ac:dyDescent="0.25">
      <c r="A208" s="1357"/>
      <c r="G208" s="64"/>
      <c r="J208" s="1357"/>
    </row>
    <row r="209" spans="1:10" hidden="1" x14ac:dyDescent="0.25">
      <c r="A209" s="1357"/>
      <c r="G209" s="64"/>
      <c r="J209" s="1357"/>
    </row>
    <row r="210" spans="1:10" hidden="1" x14ac:dyDescent="0.25">
      <c r="A210" s="1357"/>
      <c r="G210" s="64"/>
      <c r="J210" s="1357"/>
    </row>
    <row r="211" spans="1:10" hidden="1" x14ac:dyDescent="0.25">
      <c r="A211" s="1357"/>
      <c r="G211" s="64"/>
      <c r="J211" s="1357"/>
    </row>
    <row r="212" spans="1:10" hidden="1" x14ac:dyDescent="0.25">
      <c r="A212" s="1357"/>
      <c r="G212" s="64"/>
      <c r="J212" s="1357"/>
    </row>
    <row r="213" spans="1:10" hidden="1" x14ac:dyDescent="0.25">
      <c r="A213" s="1357"/>
      <c r="G213" s="64"/>
      <c r="J213" s="1357"/>
    </row>
    <row r="214" spans="1:10" hidden="1" x14ac:dyDescent="0.25">
      <c r="A214" s="1357"/>
      <c r="G214" s="64"/>
      <c r="J214" s="1357"/>
    </row>
    <row r="215" spans="1:10" hidden="1" x14ac:dyDescent="0.25">
      <c r="A215" s="1357"/>
      <c r="G215" s="64"/>
      <c r="J215" s="1357"/>
    </row>
    <row r="216" spans="1:10" hidden="1" x14ac:dyDescent="0.25">
      <c r="A216" s="1357"/>
      <c r="G216" s="64"/>
      <c r="J216" s="1357"/>
    </row>
    <row r="217" spans="1:10" hidden="1" x14ac:dyDescent="0.25">
      <c r="A217" s="1357"/>
      <c r="G217" s="64"/>
      <c r="J217" s="1357"/>
    </row>
    <row r="218" spans="1:10" hidden="1" x14ac:dyDescent="0.25">
      <c r="A218" s="1357"/>
      <c r="G218" s="64"/>
      <c r="J218" s="1357"/>
    </row>
    <row r="219" spans="1:10" hidden="1" x14ac:dyDescent="0.25">
      <c r="A219" s="1357"/>
      <c r="G219" s="64"/>
      <c r="J219" s="1357"/>
    </row>
    <row r="220" spans="1:10" hidden="1" x14ac:dyDescent="0.25">
      <c r="A220" s="1357"/>
      <c r="G220" s="64"/>
      <c r="J220" s="1357"/>
    </row>
    <row r="221" spans="1:10" hidden="1" x14ac:dyDescent="0.25">
      <c r="A221" s="1357"/>
      <c r="G221" s="64"/>
      <c r="J221" s="1357"/>
    </row>
    <row r="222" spans="1:10" hidden="1" x14ac:dyDescent="0.25">
      <c r="A222" s="1357"/>
      <c r="G222" s="64"/>
      <c r="J222" s="1357"/>
    </row>
    <row r="223" spans="1:10" hidden="1" x14ac:dyDescent="0.25">
      <c r="A223" s="1357"/>
      <c r="G223" s="64"/>
      <c r="J223" s="1357"/>
    </row>
    <row r="224" spans="1:10" hidden="1" x14ac:dyDescent="0.25">
      <c r="A224" s="1357"/>
      <c r="G224" s="64"/>
      <c r="J224" s="1357"/>
    </row>
    <row r="225" spans="1:10" hidden="1" x14ac:dyDescent="0.25">
      <c r="A225" s="1357"/>
      <c r="G225" s="64"/>
      <c r="J225" s="1357"/>
    </row>
    <row r="226" spans="1:10" hidden="1" x14ac:dyDescent="0.25">
      <c r="A226" s="1357"/>
      <c r="G226" s="64"/>
      <c r="J226" s="1357"/>
    </row>
    <row r="227" spans="1:10" hidden="1" x14ac:dyDescent="0.25">
      <c r="A227" s="1357"/>
      <c r="G227" s="64"/>
      <c r="J227" s="1357"/>
    </row>
    <row r="228" spans="1:10" hidden="1" x14ac:dyDescent="0.25">
      <c r="A228" s="1357"/>
      <c r="G228" s="64"/>
      <c r="J228" s="1357"/>
    </row>
    <row r="229" spans="1:10" hidden="1" x14ac:dyDescent="0.25">
      <c r="A229" s="1357"/>
      <c r="G229" s="64"/>
      <c r="J229" s="1357"/>
    </row>
    <row r="230" spans="1:10" hidden="1" x14ac:dyDescent="0.25">
      <c r="A230" s="1357"/>
      <c r="G230" s="64"/>
      <c r="J230" s="1357"/>
    </row>
    <row r="231" spans="1:10" hidden="1" x14ac:dyDescent="0.25">
      <c r="A231" s="1357"/>
      <c r="G231" s="64"/>
      <c r="J231" s="1357"/>
    </row>
    <row r="232" spans="1:10" hidden="1" x14ac:dyDescent="0.25">
      <c r="A232" s="1357"/>
      <c r="G232" s="64"/>
      <c r="J232" s="1357"/>
    </row>
    <row r="233" spans="1:10" hidden="1" x14ac:dyDescent="0.25">
      <c r="A233" s="1357"/>
      <c r="G233" s="64"/>
      <c r="J233" s="1357"/>
    </row>
    <row r="234" spans="1:10" hidden="1" x14ac:dyDescent="0.25">
      <c r="A234" s="1357"/>
      <c r="G234" s="64"/>
      <c r="J234" s="1357"/>
    </row>
    <row r="235" spans="1:10" hidden="1" x14ac:dyDescent="0.25">
      <c r="A235" s="1357"/>
      <c r="G235" s="64"/>
      <c r="J235" s="1357"/>
    </row>
    <row r="236" spans="1:10" hidden="1" x14ac:dyDescent="0.25">
      <c r="A236" s="1357"/>
      <c r="G236" s="64"/>
      <c r="J236" s="1357"/>
    </row>
    <row r="237" spans="1:10" hidden="1" x14ac:dyDescent="0.25">
      <c r="A237" s="1357"/>
      <c r="G237" s="64"/>
      <c r="J237" s="1357"/>
    </row>
    <row r="238" spans="1:10" hidden="1" x14ac:dyDescent="0.25">
      <c r="A238" s="1357"/>
      <c r="G238" s="64"/>
      <c r="J238" s="1357"/>
    </row>
    <row r="239" spans="1:10" hidden="1" x14ac:dyDescent="0.25">
      <c r="A239" s="1357"/>
      <c r="G239" s="64"/>
      <c r="J239" s="1357"/>
    </row>
    <row r="240" spans="1:10" hidden="1" x14ac:dyDescent="0.25">
      <c r="A240" s="1357"/>
      <c r="G240" s="64"/>
      <c r="J240" s="1357"/>
    </row>
    <row r="241" spans="1:10" hidden="1" x14ac:dyDescent="0.25">
      <c r="A241" s="1357"/>
      <c r="G241" s="64"/>
      <c r="J241" s="1357"/>
    </row>
    <row r="242" spans="1:10" hidden="1" x14ac:dyDescent="0.25">
      <c r="A242" s="1357"/>
      <c r="G242" s="64"/>
      <c r="J242" s="1357"/>
    </row>
    <row r="243" spans="1:10" hidden="1" x14ac:dyDescent="0.25">
      <c r="A243" s="1357"/>
      <c r="G243" s="64"/>
      <c r="J243" s="1357"/>
    </row>
    <row r="244" spans="1:10" hidden="1" x14ac:dyDescent="0.25">
      <c r="A244" s="1357"/>
      <c r="G244" s="64"/>
      <c r="J244" s="1357"/>
    </row>
    <row r="245" spans="1:10" hidden="1" x14ac:dyDescent="0.25">
      <c r="A245" s="1357"/>
      <c r="G245" s="64"/>
      <c r="J245" s="1357"/>
    </row>
    <row r="246" spans="1:10" hidden="1" x14ac:dyDescent="0.25">
      <c r="A246" s="1357"/>
      <c r="G246" s="64"/>
      <c r="J246" s="1357"/>
    </row>
    <row r="247" spans="1:10" hidden="1" x14ac:dyDescent="0.25">
      <c r="A247" s="1357"/>
      <c r="G247" s="64"/>
      <c r="J247" s="1357"/>
    </row>
    <row r="248" spans="1:10" hidden="1" x14ac:dyDescent="0.25">
      <c r="A248" s="1357"/>
      <c r="G248" s="64"/>
      <c r="J248" s="1357"/>
    </row>
    <row r="249" spans="1:10" hidden="1" x14ac:dyDescent="0.25">
      <c r="A249" s="1357"/>
      <c r="G249" s="64"/>
      <c r="J249" s="1357"/>
    </row>
    <row r="250" spans="1:10" hidden="1" x14ac:dyDescent="0.25">
      <c r="A250" s="1357"/>
      <c r="G250" s="64"/>
      <c r="J250" s="1357"/>
    </row>
    <row r="251" spans="1:10" hidden="1" x14ac:dyDescent="0.25">
      <c r="A251" s="1357"/>
      <c r="G251" s="64"/>
      <c r="J251" s="1357"/>
    </row>
    <row r="252" spans="1:10" hidden="1" x14ac:dyDescent="0.25">
      <c r="A252" s="1357"/>
      <c r="G252" s="64"/>
      <c r="J252" s="1357"/>
    </row>
    <row r="253" spans="1:10" hidden="1" x14ac:dyDescent="0.25">
      <c r="A253" s="1357"/>
      <c r="G253" s="64"/>
      <c r="J253" s="1357"/>
    </row>
    <row r="254" spans="1:10" hidden="1" x14ac:dyDescent="0.25">
      <c r="A254" s="1357"/>
      <c r="G254" s="64"/>
      <c r="J254" s="1357"/>
    </row>
    <row r="255" spans="1:10" hidden="1" x14ac:dyDescent="0.25">
      <c r="A255" s="1357"/>
      <c r="G255" s="64"/>
      <c r="J255" s="1357"/>
    </row>
    <row r="256" spans="1:10" hidden="1" x14ac:dyDescent="0.25">
      <c r="A256" s="1357"/>
      <c r="G256" s="64"/>
      <c r="J256" s="1357"/>
    </row>
    <row r="257" spans="1:10" hidden="1" x14ac:dyDescent="0.25">
      <c r="A257" s="1357"/>
      <c r="G257" s="64"/>
      <c r="J257" s="1357"/>
    </row>
    <row r="258" spans="1:10" hidden="1" x14ac:dyDescent="0.25">
      <c r="A258" s="1357"/>
      <c r="G258" s="64"/>
      <c r="J258" s="1357"/>
    </row>
    <row r="259" spans="1:10" hidden="1" x14ac:dyDescent="0.25">
      <c r="A259" s="1357"/>
      <c r="G259" s="64"/>
      <c r="J259" s="1357"/>
    </row>
    <row r="260" spans="1:10" hidden="1" x14ac:dyDescent="0.25">
      <c r="A260" s="1357"/>
      <c r="G260" s="64"/>
      <c r="J260" s="1357"/>
    </row>
    <row r="261" spans="1:10" hidden="1" x14ac:dyDescent="0.25">
      <c r="A261" s="1357"/>
      <c r="G261" s="64"/>
      <c r="J261" s="1357"/>
    </row>
    <row r="262" spans="1:10" hidden="1" x14ac:dyDescent="0.25">
      <c r="A262" s="1357"/>
      <c r="G262" s="64"/>
      <c r="J262" s="1357"/>
    </row>
    <row r="263" spans="1:10" hidden="1" x14ac:dyDescent="0.25">
      <c r="A263" s="1357"/>
      <c r="G263" s="64"/>
      <c r="J263" s="1357"/>
    </row>
    <row r="264" spans="1:10" hidden="1" x14ac:dyDescent="0.25">
      <c r="A264" s="1357"/>
      <c r="G264" s="64"/>
      <c r="J264" s="1357"/>
    </row>
    <row r="265" spans="1:10" hidden="1" x14ac:dyDescent="0.25">
      <c r="A265" s="1357"/>
      <c r="G265" s="64"/>
      <c r="J265" s="1357"/>
    </row>
    <row r="266" spans="1:10" hidden="1" x14ac:dyDescent="0.25">
      <c r="A266" s="1357"/>
      <c r="G266" s="64"/>
      <c r="J266" s="1357"/>
    </row>
    <row r="267" spans="1:10" hidden="1" x14ac:dyDescent="0.25">
      <c r="A267" s="1357"/>
      <c r="G267" s="64"/>
      <c r="J267" s="1357"/>
    </row>
    <row r="268" spans="1:10" hidden="1" x14ac:dyDescent="0.25">
      <c r="A268" s="1357"/>
      <c r="G268" s="64"/>
      <c r="J268" s="1357"/>
    </row>
    <row r="269" spans="1:10" hidden="1" x14ac:dyDescent="0.25">
      <c r="A269" s="1357"/>
      <c r="G269" s="64"/>
      <c r="J269" s="1357"/>
    </row>
    <row r="270" spans="1:10" hidden="1" x14ac:dyDescent="0.25">
      <c r="A270" s="1357"/>
      <c r="G270" s="64"/>
      <c r="J270" s="1357"/>
    </row>
    <row r="271" spans="1:10" hidden="1" x14ac:dyDescent="0.25">
      <c r="A271" s="1357"/>
      <c r="G271" s="64"/>
      <c r="J271" s="1357"/>
    </row>
    <row r="272" spans="1:10" hidden="1" x14ac:dyDescent="0.25">
      <c r="A272" s="1357"/>
      <c r="G272" s="64"/>
      <c r="J272" s="1357"/>
    </row>
    <row r="273" spans="1:10" hidden="1" x14ac:dyDescent="0.25">
      <c r="A273" s="1357"/>
      <c r="G273" s="64"/>
      <c r="J273" s="1357"/>
    </row>
    <row r="274" spans="1:10" hidden="1" x14ac:dyDescent="0.25">
      <c r="A274" s="1357"/>
      <c r="G274" s="64"/>
      <c r="J274" s="1357"/>
    </row>
    <row r="275" spans="1:10" hidden="1" x14ac:dyDescent="0.25">
      <c r="A275" s="1357"/>
      <c r="G275" s="64"/>
      <c r="J275" s="1357"/>
    </row>
    <row r="276" spans="1:10" hidden="1" x14ac:dyDescent="0.25">
      <c r="A276" s="1357"/>
      <c r="G276" s="64"/>
      <c r="J276" s="1357"/>
    </row>
    <row r="277" spans="1:10" hidden="1" x14ac:dyDescent="0.25">
      <c r="A277" s="1357"/>
      <c r="G277" s="64"/>
      <c r="J277" s="1357"/>
    </row>
    <row r="278" spans="1:10" hidden="1" x14ac:dyDescent="0.25">
      <c r="A278" s="1357"/>
      <c r="G278" s="64"/>
      <c r="J278" s="1357"/>
    </row>
    <row r="279" spans="1:10" hidden="1" x14ac:dyDescent="0.25">
      <c r="A279" s="1357"/>
      <c r="G279" s="64"/>
      <c r="J279" s="1357"/>
    </row>
    <row r="280" spans="1:10" hidden="1" x14ac:dyDescent="0.25">
      <c r="A280" s="1357"/>
      <c r="G280" s="64"/>
      <c r="J280" s="1357"/>
    </row>
    <row r="281" spans="1:10" hidden="1" x14ac:dyDescent="0.25">
      <c r="A281" s="1357"/>
      <c r="G281" s="64"/>
      <c r="J281" s="1357"/>
    </row>
    <row r="282" spans="1:10" hidden="1" x14ac:dyDescent="0.25">
      <c r="A282" s="1357"/>
      <c r="G282" s="64"/>
      <c r="J282" s="1357"/>
    </row>
    <row r="283" spans="1:10" hidden="1" x14ac:dyDescent="0.25">
      <c r="A283" s="1357"/>
      <c r="G283" s="64"/>
      <c r="J283" s="1357"/>
    </row>
    <row r="284" spans="1:10" hidden="1" x14ac:dyDescent="0.25">
      <c r="A284" s="1357"/>
      <c r="G284" s="64"/>
      <c r="J284" s="1357"/>
    </row>
    <row r="285" spans="1:10" hidden="1" x14ac:dyDescent="0.25">
      <c r="A285" s="1357"/>
      <c r="G285" s="64"/>
      <c r="J285" s="1357"/>
    </row>
    <row r="286" spans="1:10" hidden="1" x14ac:dyDescent="0.25">
      <c r="A286" s="1357"/>
      <c r="G286" s="64"/>
      <c r="J286" s="1357"/>
    </row>
    <row r="287" spans="1:10" hidden="1" x14ac:dyDescent="0.25">
      <c r="A287" s="1357"/>
      <c r="G287" s="64"/>
      <c r="J287" s="1357"/>
    </row>
    <row r="288" spans="1:10" hidden="1" x14ac:dyDescent="0.25">
      <c r="A288" s="1357"/>
      <c r="G288" s="64"/>
      <c r="J288" s="1357"/>
    </row>
    <row r="289" spans="1:10" hidden="1" x14ac:dyDescent="0.25">
      <c r="A289" s="1357"/>
      <c r="G289" s="64"/>
      <c r="J289" s="1357"/>
    </row>
    <row r="290" spans="1:10" hidden="1" x14ac:dyDescent="0.25">
      <c r="A290" s="1357"/>
      <c r="G290" s="64"/>
      <c r="J290" s="1357"/>
    </row>
    <row r="291" spans="1:10" hidden="1" x14ac:dyDescent="0.25">
      <c r="A291" s="1357"/>
      <c r="G291" s="64"/>
      <c r="J291" s="1357"/>
    </row>
    <row r="292" spans="1:10" hidden="1" x14ac:dyDescent="0.25">
      <c r="A292" s="1357"/>
      <c r="G292" s="64"/>
      <c r="J292" s="1357"/>
    </row>
    <row r="293" spans="1:10" hidden="1" x14ac:dyDescent="0.25">
      <c r="A293" s="1357"/>
      <c r="G293" s="64"/>
      <c r="J293" s="1357"/>
    </row>
    <row r="294" spans="1:10" hidden="1" x14ac:dyDescent="0.25">
      <c r="A294" s="1357"/>
      <c r="G294" s="64"/>
      <c r="J294" s="1357"/>
    </row>
    <row r="295" spans="1:10" hidden="1" x14ac:dyDescent="0.25">
      <c r="A295" s="1357"/>
      <c r="G295" s="64"/>
      <c r="J295" s="1357"/>
    </row>
    <row r="296" spans="1:10" hidden="1" x14ac:dyDescent="0.25">
      <c r="A296" s="1357"/>
      <c r="G296" s="64"/>
      <c r="J296" s="1357"/>
    </row>
    <row r="297" spans="1:10" hidden="1" x14ac:dyDescent="0.25">
      <c r="A297" s="1357"/>
      <c r="G297" s="64"/>
      <c r="J297" s="1357"/>
    </row>
    <row r="298" spans="1:10" hidden="1" x14ac:dyDescent="0.25">
      <c r="A298" s="1357"/>
      <c r="G298" s="64"/>
      <c r="J298" s="1357"/>
    </row>
    <row r="299" spans="1:10" hidden="1" x14ac:dyDescent="0.25">
      <c r="A299" s="1357"/>
      <c r="G299" s="64"/>
      <c r="J299" s="1357"/>
    </row>
    <row r="300" spans="1:10" hidden="1" x14ac:dyDescent="0.25">
      <c r="A300" s="1357"/>
      <c r="G300" s="64"/>
      <c r="J300" s="1357"/>
    </row>
    <row r="301" spans="1:10" hidden="1" x14ac:dyDescent="0.25">
      <c r="A301" s="1357"/>
      <c r="G301" s="64"/>
      <c r="J301" s="1357"/>
    </row>
    <row r="302" spans="1:10" hidden="1" x14ac:dyDescent="0.25">
      <c r="A302" s="1357"/>
      <c r="G302" s="64"/>
      <c r="J302" s="1357"/>
    </row>
    <row r="303" spans="1:10" hidden="1" x14ac:dyDescent="0.25">
      <c r="A303" s="1357"/>
      <c r="G303" s="64"/>
      <c r="J303" s="1357"/>
    </row>
    <row r="304" spans="1:10" hidden="1" x14ac:dyDescent="0.25">
      <c r="A304" s="1357"/>
      <c r="G304" s="64"/>
      <c r="J304" s="1357"/>
    </row>
    <row r="305" spans="1:10" hidden="1" x14ac:dyDescent="0.25">
      <c r="A305" s="1357"/>
      <c r="G305" s="64"/>
      <c r="J305" s="1357"/>
    </row>
    <row r="306" spans="1:10" hidden="1" x14ac:dyDescent="0.25">
      <c r="A306" s="1357"/>
      <c r="G306" s="64"/>
      <c r="J306" s="1357"/>
    </row>
    <row r="307" spans="1:10" hidden="1" x14ac:dyDescent="0.25">
      <c r="A307" s="1357"/>
      <c r="G307" s="64"/>
      <c r="J307" s="1357"/>
    </row>
    <row r="308" spans="1:10" hidden="1" x14ac:dyDescent="0.25">
      <c r="A308" s="1357"/>
      <c r="G308" s="64"/>
      <c r="J308" s="1357"/>
    </row>
    <row r="309" spans="1:10" hidden="1" x14ac:dyDescent="0.25">
      <c r="A309" s="1357"/>
      <c r="G309" s="64"/>
      <c r="J309" s="1357"/>
    </row>
    <row r="310" spans="1:10" hidden="1" x14ac:dyDescent="0.25">
      <c r="A310" s="1357"/>
      <c r="G310" s="64"/>
      <c r="J310" s="1357"/>
    </row>
    <row r="311" spans="1:10" hidden="1" x14ac:dyDescent="0.25">
      <c r="A311" s="1357"/>
      <c r="G311" s="64"/>
      <c r="J311" s="1357"/>
    </row>
    <row r="312" spans="1:10" hidden="1" x14ac:dyDescent="0.25">
      <c r="A312" s="1357"/>
      <c r="G312" s="64"/>
      <c r="J312" s="1357"/>
    </row>
    <row r="313" spans="1:10" hidden="1" x14ac:dyDescent="0.25">
      <c r="A313" s="1357"/>
      <c r="G313" s="64"/>
      <c r="J313" s="1357"/>
    </row>
    <row r="314" spans="1:10" hidden="1" x14ac:dyDescent="0.25">
      <c r="A314" s="1357"/>
      <c r="G314" s="64"/>
      <c r="J314" s="1357"/>
    </row>
    <row r="315" spans="1:10" hidden="1" x14ac:dyDescent="0.25">
      <c r="A315" s="1357"/>
      <c r="G315" s="64"/>
      <c r="J315" s="1357"/>
    </row>
    <row r="316" spans="1:10" hidden="1" x14ac:dyDescent="0.25">
      <c r="A316" s="1357"/>
      <c r="G316" s="64"/>
      <c r="J316" s="1357"/>
    </row>
    <row r="317" spans="1:10" hidden="1" x14ac:dyDescent="0.25">
      <c r="A317" s="1357"/>
      <c r="G317" s="64"/>
      <c r="J317" s="1357"/>
    </row>
    <row r="318" spans="1:10" hidden="1" x14ac:dyDescent="0.25">
      <c r="A318" s="1357"/>
      <c r="G318" s="64"/>
      <c r="J318" s="1357"/>
    </row>
    <row r="319" spans="1:10" hidden="1" x14ac:dyDescent="0.25">
      <c r="A319" s="1357"/>
      <c r="G319" s="64"/>
      <c r="J319" s="1357"/>
    </row>
    <row r="320" spans="1:10" hidden="1" x14ac:dyDescent="0.25">
      <c r="A320" s="1357"/>
      <c r="G320" s="64"/>
      <c r="J320" s="1357"/>
    </row>
    <row r="321" spans="1:10" hidden="1" x14ac:dyDescent="0.25">
      <c r="A321" s="1357"/>
      <c r="G321" s="64"/>
      <c r="J321" s="1357"/>
    </row>
    <row r="322" spans="1:10" hidden="1" x14ac:dyDescent="0.25">
      <c r="A322" s="1357"/>
      <c r="G322" s="64"/>
      <c r="J322" s="1357"/>
    </row>
    <row r="323" spans="1:10" hidden="1" x14ac:dyDescent="0.25">
      <c r="A323" s="1357"/>
      <c r="G323" s="64"/>
      <c r="J323" s="1357"/>
    </row>
    <row r="324" spans="1:10" hidden="1" x14ac:dyDescent="0.25">
      <c r="A324" s="1357"/>
      <c r="G324" s="64"/>
      <c r="J324" s="1357"/>
    </row>
    <row r="325" spans="1:10" hidden="1" x14ac:dyDescent="0.25">
      <c r="A325" s="1357"/>
      <c r="G325" s="64"/>
      <c r="J325" s="1357"/>
    </row>
    <row r="326" spans="1:10" hidden="1" x14ac:dyDescent="0.25">
      <c r="A326" s="1357"/>
      <c r="G326" s="64"/>
      <c r="J326" s="1357"/>
    </row>
    <row r="327" spans="1:10" hidden="1" x14ac:dyDescent="0.25">
      <c r="A327" s="1357"/>
      <c r="G327" s="64"/>
      <c r="J327" s="1357"/>
    </row>
    <row r="328" spans="1:10" hidden="1" x14ac:dyDescent="0.25">
      <c r="A328" s="1357"/>
      <c r="G328" s="64"/>
      <c r="J328" s="1357"/>
    </row>
    <row r="329" spans="1:10" hidden="1" x14ac:dyDescent="0.25">
      <c r="A329" s="1357"/>
      <c r="G329" s="64"/>
      <c r="J329" s="1357"/>
    </row>
    <row r="330" spans="1:10" hidden="1" x14ac:dyDescent="0.25">
      <c r="A330" s="1357"/>
      <c r="G330" s="64"/>
      <c r="J330" s="1357"/>
    </row>
    <row r="331" spans="1:10" hidden="1" x14ac:dyDescent="0.25">
      <c r="A331" s="1357"/>
      <c r="G331" s="64"/>
      <c r="J331" s="1357"/>
    </row>
    <row r="332" spans="1:10" hidden="1" x14ac:dyDescent="0.25">
      <c r="A332" s="1357"/>
      <c r="G332" s="64"/>
      <c r="J332" s="1357"/>
    </row>
    <row r="333" spans="1:10" hidden="1" x14ac:dyDescent="0.25">
      <c r="A333" s="1357"/>
      <c r="G333" s="64"/>
      <c r="J333" s="1357"/>
    </row>
    <row r="334" spans="1:10" hidden="1" x14ac:dyDescent="0.25">
      <c r="A334" s="1357"/>
      <c r="G334" s="64"/>
      <c r="J334" s="1357"/>
    </row>
    <row r="335" spans="1:10" hidden="1" x14ac:dyDescent="0.25">
      <c r="A335" s="1357"/>
      <c r="G335" s="64"/>
      <c r="J335" s="1357"/>
    </row>
    <row r="336" spans="1:10" hidden="1" x14ac:dyDescent="0.25">
      <c r="A336" s="1357"/>
      <c r="G336" s="64"/>
      <c r="J336" s="1357"/>
    </row>
    <row r="337" spans="1:10" hidden="1" x14ac:dyDescent="0.25">
      <c r="A337" s="1357"/>
      <c r="G337" s="64"/>
      <c r="J337" s="1357"/>
    </row>
    <row r="338" spans="1:10" hidden="1" x14ac:dyDescent="0.25">
      <c r="A338" s="1357"/>
      <c r="G338" s="64"/>
      <c r="J338" s="1357"/>
    </row>
    <row r="339" spans="1:10" hidden="1" x14ac:dyDescent="0.25">
      <c r="A339" s="1357"/>
      <c r="G339" s="64"/>
      <c r="J339" s="1357"/>
    </row>
    <row r="340" spans="1:10" hidden="1" x14ac:dyDescent="0.25">
      <c r="A340" s="1357"/>
      <c r="G340" s="64"/>
      <c r="J340" s="1357"/>
    </row>
    <row r="341" spans="1:10" hidden="1" x14ac:dyDescent="0.25">
      <c r="A341" s="1357"/>
      <c r="G341" s="64"/>
      <c r="J341" s="1357"/>
    </row>
    <row r="342" spans="1:10" hidden="1" x14ac:dyDescent="0.25">
      <c r="A342" s="1357"/>
      <c r="G342" s="64"/>
      <c r="J342" s="1357"/>
    </row>
    <row r="343" spans="1:10" hidden="1" x14ac:dyDescent="0.25">
      <c r="A343" s="1357"/>
      <c r="G343" s="64"/>
      <c r="J343" s="1357"/>
    </row>
    <row r="344" spans="1:10" hidden="1" x14ac:dyDescent="0.25">
      <c r="A344" s="1357"/>
      <c r="G344" s="64"/>
      <c r="J344" s="1357"/>
    </row>
    <row r="345" spans="1:10" hidden="1" x14ac:dyDescent="0.25">
      <c r="A345" s="1357"/>
      <c r="G345" s="64"/>
      <c r="J345" s="1357"/>
    </row>
    <row r="346" spans="1:10" hidden="1" x14ac:dyDescent="0.25">
      <c r="A346" s="1357"/>
      <c r="G346" s="64"/>
      <c r="J346" s="1357"/>
    </row>
    <row r="347" spans="1:10" hidden="1" x14ac:dyDescent="0.25">
      <c r="A347" s="1357"/>
      <c r="G347" s="64"/>
      <c r="J347" s="1357"/>
    </row>
    <row r="348" spans="1:10" hidden="1" x14ac:dyDescent="0.25">
      <c r="A348" s="1357"/>
      <c r="G348" s="64"/>
      <c r="J348" s="1357"/>
    </row>
    <row r="349" spans="1:10" hidden="1" x14ac:dyDescent="0.25">
      <c r="A349" s="1357"/>
      <c r="G349" s="64"/>
      <c r="J349" s="1357"/>
    </row>
    <row r="350" spans="1:10" hidden="1" x14ac:dyDescent="0.25">
      <c r="A350" s="1357"/>
      <c r="G350" s="64"/>
      <c r="J350" s="1357"/>
    </row>
    <row r="351" spans="1:10" hidden="1" x14ac:dyDescent="0.25">
      <c r="A351" s="1357"/>
      <c r="G351" s="64"/>
      <c r="J351" s="1357"/>
    </row>
    <row r="352" spans="1:10" hidden="1" x14ac:dyDescent="0.25">
      <c r="A352" s="1357"/>
      <c r="G352" s="64"/>
      <c r="J352" s="1357"/>
    </row>
    <row r="353" spans="1:10" hidden="1" x14ac:dyDescent="0.25">
      <c r="A353" s="1357"/>
      <c r="G353" s="64"/>
      <c r="J353" s="1357"/>
    </row>
    <row r="354" spans="1:10" hidden="1" x14ac:dyDescent="0.25">
      <c r="A354" s="1357"/>
      <c r="G354" s="64"/>
      <c r="J354" s="1357"/>
    </row>
    <row r="355" spans="1:10" hidden="1" x14ac:dyDescent="0.25">
      <c r="A355" s="1357"/>
      <c r="G355" s="64"/>
      <c r="J355" s="1357"/>
    </row>
    <row r="356" spans="1:10" hidden="1" x14ac:dyDescent="0.25">
      <c r="A356" s="1357"/>
      <c r="G356" s="64"/>
      <c r="J356" s="1357"/>
    </row>
    <row r="357" spans="1:10" hidden="1" x14ac:dyDescent="0.25">
      <c r="A357" s="1357"/>
      <c r="G357" s="64"/>
      <c r="J357" s="1357"/>
    </row>
    <row r="358" spans="1:10" hidden="1" x14ac:dyDescent="0.25">
      <c r="A358" s="1357"/>
      <c r="G358" s="64"/>
      <c r="J358" s="1357"/>
    </row>
    <row r="359" spans="1:10" hidden="1" x14ac:dyDescent="0.25">
      <c r="A359" s="1357"/>
      <c r="G359" s="64"/>
      <c r="J359" s="1357"/>
    </row>
    <row r="360" spans="1:10" hidden="1" x14ac:dyDescent="0.25">
      <c r="A360" s="1357"/>
      <c r="G360" s="64"/>
      <c r="J360" s="1357"/>
    </row>
    <row r="361" spans="1:10" hidden="1" x14ac:dyDescent="0.25">
      <c r="A361" s="1357"/>
      <c r="G361" s="64"/>
      <c r="J361" s="1357"/>
    </row>
    <row r="362" spans="1:10" hidden="1" x14ac:dyDescent="0.25">
      <c r="A362" s="1357"/>
      <c r="G362" s="64"/>
      <c r="J362" s="1357"/>
    </row>
    <row r="363" spans="1:10" hidden="1" x14ac:dyDescent="0.25">
      <c r="A363" s="1357"/>
      <c r="G363" s="64"/>
      <c r="J363" s="1357"/>
    </row>
    <row r="364" spans="1:10" hidden="1" x14ac:dyDescent="0.25">
      <c r="A364" s="1357"/>
      <c r="G364" s="64"/>
      <c r="J364" s="1357"/>
    </row>
    <row r="365" spans="1:10" hidden="1" x14ac:dyDescent="0.25">
      <c r="A365" s="1357"/>
      <c r="G365" s="64"/>
      <c r="J365" s="1357"/>
    </row>
    <row r="366" spans="1:10" hidden="1" x14ac:dyDescent="0.25">
      <c r="A366" s="1357"/>
      <c r="G366" s="64"/>
      <c r="J366" s="1357"/>
    </row>
    <row r="367" spans="1:10" hidden="1" x14ac:dyDescent="0.25">
      <c r="A367" s="1357"/>
      <c r="G367" s="64"/>
      <c r="J367" s="1357"/>
    </row>
    <row r="368" spans="1:10" hidden="1" x14ac:dyDescent="0.25">
      <c r="A368" s="1357"/>
      <c r="G368" s="64"/>
      <c r="J368" s="1357"/>
    </row>
    <row r="369" spans="1:10" hidden="1" x14ac:dyDescent="0.25">
      <c r="A369" s="1357"/>
      <c r="G369" s="64"/>
      <c r="J369" s="1357"/>
    </row>
    <row r="370" spans="1:10" hidden="1" x14ac:dyDescent="0.25">
      <c r="A370" s="1357"/>
      <c r="G370" s="64"/>
      <c r="J370" s="1357"/>
    </row>
    <row r="371" spans="1:10" hidden="1" x14ac:dyDescent="0.25">
      <c r="A371" s="1357"/>
      <c r="G371" s="64"/>
      <c r="J371" s="1357"/>
    </row>
    <row r="372" spans="1:10" hidden="1" x14ac:dyDescent="0.25">
      <c r="A372" s="1357"/>
      <c r="G372" s="64"/>
      <c r="J372" s="1357"/>
    </row>
    <row r="373" spans="1:10" hidden="1" x14ac:dyDescent="0.25">
      <c r="A373" s="1357"/>
      <c r="G373" s="64"/>
      <c r="J373" s="1357"/>
    </row>
    <row r="374" spans="1:10" hidden="1" x14ac:dyDescent="0.25">
      <c r="A374" s="1357"/>
      <c r="G374" s="64"/>
      <c r="J374" s="1357"/>
    </row>
    <row r="375" spans="1:10" hidden="1" x14ac:dyDescent="0.25">
      <c r="A375" s="1357"/>
      <c r="G375" s="64"/>
      <c r="J375" s="1357"/>
    </row>
    <row r="376" spans="1:10" hidden="1" x14ac:dyDescent="0.25">
      <c r="A376" s="1357"/>
      <c r="G376" s="64"/>
      <c r="J376" s="1357"/>
    </row>
    <row r="377" spans="1:10" hidden="1" x14ac:dyDescent="0.25">
      <c r="A377" s="1357"/>
      <c r="G377" s="64"/>
      <c r="J377" s="1357"/>
    </row>
    <row r="378" spans="1:10" hidden="1" x14ac:dyDescent="0.25">
      <c r="A378" s="1357"/>
      <c r="G378" s="64"/>
      <c r="J378" s="1357"/>
    </row>
    <row r="379" spans="1:10" hidden="1" x14ac:dyDescent="0.25">
      <c r="A379" s="1357"/>
      <c r="G379" s="64"/>
      <c r="J379" s="1357"/>
    </row>
    <row r="380" spans="1:10" hidden="1" x14ac:dyDescent="0.25">
      <c r="A380" s="1357"/>
      <c r="G380" s="64"/>
      <c r="J380" s="1357"/>
    </row>
    <row r="381" spans="1:10" hidden="1" x14ac:dyDescent="0.25">
      <c r="A381" s="1357"/>
      <c r="G381" s="64"/>
      <c r="J381" s="1357"/>
    </row>
    <row r="382" spans="1:10" hidden="1" x14ac:dyDescent="0.25">
      <c r="A382" s="1357"/>
      <c r="G382" s="64"/>
      <c r="J382" s="1357"/>
    </row>
    <row r="383" spans="1:10" hidden="1" x14ac:dyDescent="0.25">
      <c r="A383" s="1357"/>
      <c r="G383" s="64"/>
      <c r="J383" s="1357"/>
    </row>
    <row r="384" spans="1:10" hidden="1" x14ac:dyDescent="0.25">
      <c r="A384" s="1357"/>
      <c r="G384" s="64"/>
      <c r="J384" s="1357"/>
    </row>
    <row r="385" spans="1:10" hidden="1" x14ac:dyDescent="0.25">
      <c r="A385" s="1357"/>
      <c r="G385" s="64"/>
      <c r="J385" s="1357"/>
    </row>
    <row r="386" spans="1:10" hidden="1" x14ac:dyDescent="0.25">
      <c r="A386" s="1357"/>
      <c r="G386" s="64"/>
      <c r="J386" s="1357"/>
    </row>
    <row r="387" spans="1:10" hidden="1" x14ac:dyDescent="0.25">
      <c r="A387" s="1357"/>
      <c r="G387" s="64"/>
      <c r="J387" s="1357"/>
    </row>
    <row r="388" spans="1:10" hidden="1" x14ac:dyDescent="0.25">
      <c r="A388" s="1357"/>
      <c r="G388" s="64"/>
      <c r="J388" s="1357"/>
    </row>
    <row r="389" spans="1:10" hidden="1" x14ac:dyDescent="0.25">
      <c r="A389" s="1357"/>
      <c r="G389" s="64"/>
      <c r="J389" s="1357"/>
    </row>
    <row r="390" spans="1:10" hidden="1" x14ac:dyDescent="0.25">
      <c r="A390" s="1357"/>
      <c r="G390" s="64"/>
      <c r="J390" s="1357"/>
    </row>
    <row r="391" spans="1:10" hidden="1" x14ac:dyDescent="0.25">
      <c r="A391" s="1357"/>
      <c r="G391" s="64"/>
      <c r="J391" s="1357"/>
    </row>
    <row r="392" spans="1:10" hidden="1" x14ac:dyDescent="0.25">
      <c r="A392" s="1357"/>
      <c r="G392" s="64"/>
      <c r="J392" s="1357"/>
    </row>
    <row r="393" spans="1:10" hidden="1" x14ac:dyDescent="0.25">
      <c r="A393" s="1357"/>
      <c r="G393" s="64"/>
      <c r="J393" s="1357"/>
    </row>
    <row r="394" spans="1:10" hidden="1" x14ac:dyDescent="0.25">
      <c r="A394" s="1357"/>
      <c r="G394" s="64"/>
      <c r="J394" s="1357"/>
    </row>
    <row r="395" spans="1:10" hidden="1" x14ac:dyDescent="0.25">
      <c r="A395" s="1357"/>
      <c r="G395" s="64"/>
      <c r="J395" s="1357"/>
    </row>
    <row r="396" spans="1:10" hidden="1" x14ac:dyDescent="0.25">
      <c r="A396" s="1357"/>
      <c r="G396" s="64"/>
      <c r="J396" s="1357"/>
    </row>
    <row r="397" spans="1:10" hidden="1" x14ac:dyDescent="0.25">
      <c r="A397" s="1357"/>
      <c r="G397" s="64"/>
      <c r="J397" s="1357"/>
    </row>
    <row r="398" spans="1:10" hidden="1" x14ac:dyDescent="0.25">
      <c r="A398" s="1357"/>
      <c r="G398" s="64"/>
      <c r="J398" s="1357"/>
    </row>
    <row r="399" spans="1:10" hidden="1" x14ac:dyDescent="0.25">
      <c r="A399" s="1357"/>
      <c r="G399" s="64"/>
      <c r="J399" s="1357"/>
    </row>
    <row r="400" spans="1:10" hidden="1" x14ac:dyDescent="0.25">
      <c r="A400" s="1357"/>
      <c r="G400" s="64"/>
      <c r="J400" s="1357"/>
    </row>
    <row r="401" spans="1:10" hidden="1" x14ac:dyDescent="0.25">
      <c r="A401" s="1357"/>
      <c r="G401" s="64"/>
      <c r="J401" s="1357"/>
    </row>
    <row r="402" spans="1:10" hidden="1" x14ac:dyDescent="0.25">
      <c r="A402" s="1357"/>
      <c r="G402" s="64"/>
      <c r="J402" s="1357"/>
    </row>
    <row r="403" spans="1:10" hidden="1" x14ac:dyDescent="0.25">
      <c r="A403" s="1357"/>
      <c r="G403" s="64"/>
      <c r="J403" s="1357"/>
    </row>
    <row r="404" spans="1:10" hidden="1" x14ac:dyDescent="0.25">
      <c r="A404" s="1357"/>
      <c r="G404" s="64"/>
      <c r="J404" s="1357"/>
    </row>
    <row r="405" spans="1:10" hidden="1" x14ac:dyDescent="0.25">
      <c r="A405" s="1357"/>
      <c r="G405" s="64"/>
      <c r="J405" s="1357"/>
    </row>
    <row r="406" spans="1:10" hidden="1" x14ac:dyDescent="0.25">
      <c r="A406" s="1357"/>
      <c r="G406" s="64"/>
      <c r="J406" s="1357"/>
    </row>
    <row r="407" spans="1:10" hidden="1" x14ac:dyDescent="0.25">
      <c r="A407" s="1357"/>
      <c r="G407" s="64"/>
      <c r="J407" s="1357"/>
    </row>
    <row r="408" spans="1:10" hidden="1" x14ac:dyDescent="0.25">
      <c r="A408" s="1357"/>
      <c r="G408" s="64"/>
      <c r="J408" s="1357"/>
    </row>
    <row r="409" spans="1:10" hidden="1" x14ac:dyDescent="0.25">
      <c r="A409" s="1357"/>
      <c r="G409" s="64"/>
      <c r="J409" s="1357"/>
    </row>
    <row r="410" spans="1:10" hidden="1" x14ac:dyDescent="0.25">
      <c r="A410" s="1357"/>
      <c r="G410" s="64"/>
      <c r="J410" s="1357"/>
    </row>
    <row r="411" spans="1:10" hidden="1" x14ac:dyDescent="0.25">
      <c r="A411" s="1357"/>
      <c r="G411" s="64"/>
      <c r="J411" s="1357"/>
    </row>
    <row r="412" spans="1:10" hidden="1" x14ac:dyDescent="0.25">
      <c r="A412" s="1357"/>
      <c r="G412" s="64"/>
      <c r="J412" s="1357"/>
    </row>
    <row r="413" spans="1:10" hidden="1" x14ac:dyDescent="0.25">
      <c r="A413" s="1357"/>
      <c r="G413" s="64"/>
      <c r="J413" s="1357"/>
    </row>
    <row r="414" spans="1:10" hidden="1" x14ac:dyDescent="0.25">
      <c r="A414" s="1357"/>
      <c r="G414" s="64"/>
      <c r="J414" s="1357"/>
    </row>
    <row r="415" spans="1:10" hidden="1" x14ac:dyDescent="0.25">
      <c r="A415" s="1357"/>
      <c r="G415" s="64"/>
      <c r="J415" s="1357"/>
    </row>
    <row r="416" spans="1:10" hidden="1" x14ac:dyDescent="0.25">
      <c r="A416" s="1357"/>
      <c r="G416" s="64"/>
      <c r="J416" s="1357"/>
    </row>
    <row r="417" spans="1:10" hidden="1" x14ac:dyDescent="0.25">
      <c r="A417" s="1357"/>
      <c r="G417" s="64"/>
      <c r="J417" s="1357"/>
    </row>
    <row r="418" spans="1:10" hidden="1" x14ac:dyDescent="0.25">
      <c r="A418" s="1357"/>
      <c r="G418" s="64"/>
      <c r="J418" s="1357"/>
    </row>
    <row r="419" spans="1:10" hidden="1" x14ac:dyDescent="0.25">
      <c r="A419" s="1357"/>
      <c r="G419" s="64"/>
      <c r="J419" s="1357"/>
    </row>
    <row r="420" spans="1:10" hidden="1" x14ac:dyDescent="0.25">
      <c r="A420" s="1357"/>
      <c r="G420" s="64"/>
      <c r="J420" s="1357"/>
    </row>
    <row r="421" spans="1:10" hidden="1" x14ac:dyDescent="0.25">
      <c r="A421" s="1357"/>
      <c r="G421" s="64"/>
      <c r="J421" s="1357"/>
    </row>
    <row r="422" spans="1:10" hidden="1" x14ac:dyDescent="0.25">
      <c r="A422" s="1357"/>
      <c r="G422" s="64"/>
      <c r="J422" s="1357"/>
    </row>
    <row r="423" spans="1:10" hidden="1" x14ac:dyDescent="0.25">
      <c r="A423" s="1357"/>
      <c r="G423" s="64"/>
      <c r="J423" s="1357"/>
    </row>
    <row r="424" spans="1:10" hidden="1" x14ac:dyDescent="0.25">
      <c r="A424" s="1357"/>
      <c r="G424" s="64"/>
      <c r="J424" s="1357"/>
    </row>
    <row r="425" spans="1:10" hidden="1" x14ac:dyDescent="0.25">
      <c r="A425" s="1357"/>
      <c r="G425" s="64"/>
      <c r="J425" s="1357"/>
    </row>
    <row r="426" spans="1:10" hidden="1" x14ac:dyDescent="0.25">
      <c r="A426" s="1357"/>
      <c r="G426" s="64"/>
      <c r="J426" s="1357"/>
    </row>
    <row r="427" spans="1:10" hidden="1" x14ac:dyDescent="0.25">
      <c r="A427" s="1357"/>
      <c r="G427" s="64"/>
      <c r="J427" s="1357"/>
    </row>
    <row r="428" spans="1:10" hidden="1" x14ac:dyDescent="0.25">
      <c r="A428" s="1357"/>
      <c r="G428" s="64"/>
      <c r="J428" s="1357"/>
    </row>
    <row r="429" spans="1:10" hidden="1" x14ac:dyDescent="0.25">
      <c r="A429" s="1357"/>
      <c r="G429" s="64"/>
      <c r="J429" s="1357"/>
    </row>
    <row r="430" spans="1:10" hidden="1" x14ac:dyDescent="0.25">
      <c r="A430" s="1357"/>
      <c r="G430" s="64"/>
      <c r="J430" s="1357"/>
    </row>
    <row r="431" spans="1:10" hidden="1" x14ac:dyDescent="0.25">
      <c r="A431" s="1357"/>
      <c r="G431" s="64"/>
      <c r="J431" s="1357"/>
    </row>
    <row r="432" spans="1:10" hidden="1" x14ac:dyDescent="0.25">
      <c r="A432" s="1357"/>
      <c r="G432" s="64"/>
      <c r="J432" s="1357"/>
    </row>
    <row r="433" spans="1:10" hidden="1" x14ac:dyDescent="0.25">
      <c r="A433" s="1357"/>
      <c r="G433" s="64"/>
      <c r="J433" s="1357"/>
    </row>
    <row r="434" spans="1:10" hidden="1" x14ac:dyDescent="0.25">
      <c r="A434" s="1357"/>
      <c r="G434" s="64"/>
      <c r="J434" s="1357"/>
    </row>
    <row r="435" spans="1:10" hidden="1" x14ac:dyDescent="0.25">
      <c r="A435" s="1357"/>
      <c r="G435" s="64"/>
      <c r="J435" s="1357"/>
    </row>
    <row r="436" spans="1:10" hidden="1" x14ac:dyDescent="0.25">
      <c r="A436" s="1357"/>
      <c r="G436" s="64"/>
      <c r="J436" s="1357"/>
    </row>
    <row r="437" spans="1:10" hidden="1" x14ac:dyDescent="0.25">
      <c r="A437" s="1357"/>
      <c r="G437" s="64"/>
      <c r="J437" s="1357"/>
    </row>
    <row r="438" spans="1:10" hidden="1" x14ac:dyDescent="0.25">
      <c r="A438" s="1357"/>
      <c r="G438" s="64"/>
      <c r="J438" s="1357"/>
    </row>
    <row r="439" spans="1:10" hidden="1" x14ac:dyDescent="0.25">
      <c r="A439" s="1357"/>
      <c r="G439" s="64"/>
      <c r="J439" s="1357"/>
    </row>
    <row r="440" spans="1:10" hidden="1" x14ac:dyDescent="0.25">
      <c r="A440" s="1357"/>
      <c r="G440" s="64"/>
      <c r="J440" s="1357"/>
    </row>
    <row r="441" spans="1:10" hidden="1" x14ac:dyDescent="0.25">
      <c r="A441" s="1357"/>
      <c r="G441" s="64"/>
      <c r="J441" s="1357"/>
    </row>
    <row r="442" spans="1:10" hidden="1" x14ac:dyDescent="0.25">
      <c r="A442" s="1357"/>
      <c r="G442" s="64"/>
      <c r="J442" s="1357"/>
    </row>
    <row r="443" spans="1:10" hidden="1" x14ac:dyDescent="0.25">
      <c r="A443" s="1357"/>
      <c r="G443" s="64"/>
      <c r="J443" s="1357"/>
    </row>
    <row r="444" spans="1:10" hidden="1" x14ac:dyDescent="0.25">
      <c r="A444" s="1357"/>
      <c r="G444" s="64"/>
      <c r="J444" s="1357"/>
    </row>
    <row r="445" spans="1:10" hidden="1" x14ac:dyDescent="0.25">
      <c r="A445" s="1357"/>
      <c r="G445" s="64"/>
      <c r="J445" s="1357"/>
    </row>
    <row r="446" spans="1:10" hidden="1" x14ac:dyDescent="0.25">
      <c r="A446" s="1357"/>
      <c r="G446" s="64"/>
      <c r="J446" s="1357"/>
    </row>
    <row r="447" spans="1:10" hidden="1" x14ac:dyDescent="0.25">
      <c r="A447" s="1357"/>
      <c r="G447" s="64"/>
      <c r="J447" s="1357"/>
    </row>
    <row r="448" spans="1:10" hidden="1" x14ac:dyDescent="0.25">
      <c r="A448" s="1357"/>
      <c r="G448" s="64"/>
      <c r="J448" s="1357"/>
    </row>
    <row r="449" spans="1:10" hidden="1" x14ac:dyDescent="0.25">
      <c r="A449" s="1357"/>
      <c r="G449" s="64"/>
      <c r="J449" s="1357"/>
    </row>
    <row r="450" spans="1:10" hidden="1" x14ac:dyDescent="0.25">
      <c r="A450" s="1357"/>
      <c r="G450" s="64"/>
      <c r="J450" s="1357"/>
    </row>
    <row r="451" spans="1:10" hidden="1" x14ac:dyDescent="0.25">
      <c r="A451" s="1357"/>
      <c r="G451" s="64"/>
      <c r="J451" s="1357"/>
    </row>
    <row r="452" spans="1:10" hidden="1" x14ac:dyDescent="0.25">
      <c r="A452" s="1357"/>
      <c r="G452" s="64"/>
      <c r="J452" s="1357"/>
    </row>
    <row r="453" spans="1:10" hidden="1" x14ac:dyDescent="0.25">
      <c r="A453" s="1357"/>
      <c r="G453" s="64"/>
      <c r="J453" s="1357"/>
    </row>
    <row r="454" spans="1:10" hidden="1" x14ac:dyDescent="0.25">
      <c r="A454" s="1357"/>
      <c r="G454" s="64"/>
      <c r="J454" s="1357"/>
    </row>
    <row r="455" spans="1:10" hidden="1" x14ac:dyDescent="0.25">
      <c r="A455" s="1357"/>
      <c r="G455" s="64"/>
      <c r="J455" s="1357"/>
    </row>
    <row r="456" spans="1:10" hidden="1" x14ac:dyDescent="0.25">
      <c r="A456" s="1357"/>
      <c r="G456" s="64"/>
      <c r="J456" s="1357"/>
    </row>
    <row r="457" spans="1:10" hidden="1" x14ac:dyDescent="0.25">
      <c r="A457" s="1357"/>
      <c r="G457" s="64"/>
      <c r="J457" s="1357"/>
    </row>
    <row r="458" spans="1:10" hidden="1" x14ac:dyDescent="0.25">
      <c r="A458" s="1357"/>
      <c r="G458" s="64"/>
      <c r="J458" s="1357"/>
    </row>
    <row r="459" spans="1:10" hidden="1" x14ac:dyDescent="0.25">
      <c r="A459" s="1357"/>
      <c r="G459" s="64"/>
      <c r="J459" s="1357"/>
    </row>
    <row r="460" spans="1:10" hidden="1" x14ac:dyDescent="0.25">
      <c r="A460" s="1357"/>
      <c r="G460" s="64"/>
      <c r="J460" s="1357"/>
    </row>
    <row r="461" spans="1:10" hidden="1" x14ac:dyDescent="0.25">
      <c r="A461" s="1357"/>
      <c r="G461" s="64"/>
      <c r="J461" s="1357"/>
    </row>
    <row r="462" spans="1:10" hidden="1" x14ac:dyDescent="0.25">
      <c r="A462" s="1357"/>
      <c r="G462" s="64"/>
      <c r="J462" s="1357"/>
    </row>
    <row r="463" spans="1:10" hidden="1" x14ac:dyDescent="0.25">
      <c r="A463" s="1357"/>
      <c r="G463" s="64"/>
      <c r="J463" s="1357"/>
    </row>
    <row r="464" spans="1:10" hidden="1" x14ac:dyDescent="0.25">
      <c r="A464" s="1357"/>
      <c r="G464" s="64"/>
      <c r="J464" s="1357"/>
    </row>
    <row r="465" spans="1:10" hidden="1" x14ac:dyDescent="0.25">
      <c r="A465" s="1357"/>
      <c r="G465" s="64"/>
      <c r="J465" s="1357"/>
    </row>
    <row r="466" spans="1:10" hidden="1" x14ac:dyDescent="0.25">
      <c r="A466" s="1357"/>
      <c r="G466" s="64"/>
      <c r="J466" s="1357"/>
    </row>
    <row r="467" spans="1:10" hidden="1" x14ac:dyDescent="0.25">
      <c r="A467" s="1357"/>
      <c r="G467" s="64"/>
      <c r="J467" s="1357"/>
    </row>
    <row r="468" spans="1:10" hidden="1" x14ac:dyDescent="0.25">
      <c r="A468" s="1357"/>
      <c r="G468" s="64"/>
      <c r="J468" s="1357"/>
    </row>
    <row r="469" spans="1:10" hidden="1" x14ac:dyDescent="0.25">
      <c r="A469" s="1357"/>
      <c r="G469" s="64"/>
      <c r="J469" s="1357"/>
    </row>
    <row r="470" spans="1:10" hidden="1" x14ac:dyDescent="0.25">
      <c r="A470" s="1357"/>
      <c r="G470" s="64"/>
      <c r="J470" s="1357"/>
    </row>
    <row r="471" spans="1:10" hidden="1" x14ac:dyDescent="0.25">
      <c r="A471" s="1357"/>
      <c r="G471" s="64"/>
      <c r="J471" s="1357"/>
    </row>
    <row r="472" spans="1:10" hidden="1" x14ac:dyDescent="0.25">
      <c r="A472" s="1357"/>
      <c r="G472" s="64"/>
      <c r="J472" s="1357"/>
    </row>
    <row r="473" spans="1:10" hidden="1" x14ac:dyDescent="0.25">
      <c r="A473" s="1357"/>
      <c r="G473" s="64"/>
      <c r="J473" s="1357"/>
    </row>
    <row r="474" spans="1:10" hidden="1" x14ac:dyDescent="0.25">
      <c r="A474" s="1357"/>
      <c r="G474" s="64"/>
      <c r="J474" s="1357"/>
    </row>
    <row r="475" spans="1:10" hidden="1" x14ac:dyDescent="0.25">
      <c r="A475" s="1357"/>
      <c r="G475" s="64"/>
      <c r="J475" s="1357"/>
    </row>
    <row r="476" spans="1:10" hidden="1" x14ac:dyDescent="0.25">
      <c r="A476" s="1357"/>
      <c r="G476" s="64"/>
      <c r="J476" s="1357"/>
    </row>
    <row r="477" spans="1:10" hidden="1" x14ac:dyDescent="0.25">
      <c r="A477" s="1357"/>
      <c r="G477" s="64"/>
      <c r="J477" s="1357"/>
    </row>
    <row r="478" spans="1:10" hidden="1" x14ac:dyDescent="0.25">
      <c r="A478" s="1357"/>
      <c r="G478" s="64"/>
      <c r="J478" s="1357"/>
    </row>
    <row r="479" spans="1:10" hidden="1" x14ac:dyDescent="0.25">
      <c r="A479" s="1357"/>
      <c r="G479" s="64"/>
      <c r="J479" s="1357"/>
    </row>
    <row r="480" spans="1:10" hidden="1" x14ac:dyDescent="0.25">
      <c r="A480" s="1357"/>
      <c r="G480" s="64"/>
      <c r="J480" s="1357"/>
    </row>
    <row r="481" spans="1:10" hidden="1" x14ac:dyDescent="0.25">
      <c r="A481" s="1357"/>
      <c r="G481" s="64"/>
      <c r="J481" s="1357"/>
    </row>
    <row r="482" spans="1:10" hidden="1" x14ac:dyDescent="0.25">
      <c r="A482" s="1357"/>
      <c r="G482" s="64"/>
      <c r="J482" s="1357"/>
    </row>
    <row r="483" spans="1:10" hidden="1" x14ac:dyDescent="0.25">
      <c r="A483" s="1357"/>
      <c r="G483" s="64"/>
      <c r="J483" s="1357"/>
    </row>
    <row r="484" spans="1:10" hidden="1" x14ac:dyDescent="0.25">
      <c r="A484" s="1357"/>
      <c r="G484" s="64"/>
      <c r="J484" s="1357"/>
    </row>
    <row r="485" spans="1:10" hidden="1" x14ac:dyDescent="0.25">
      <c r="A485" s="1357"/>
      <c r="G485" s="64"/>
      <c r="J485" s="1357"/>
    </row>
    <row r="486" spans="1:10" hidden="1" x14ac:dyDescent="0.25">
      <c r="A486" s="1357"/>
      <c r="G486" s="64"/>
      <c r="J486" s="1357"/>
    </row>
    <row r="487" spans="1:10" hidden="1" x14ac:dyDescent="0.25">
      <c r="A487" s="1357"/>
      <c r="G487" s="64"/>
      <c r="J487" s="1357"/>
    </row>
    <row r="488" spans="1:10" hidden="1" x14ac:dyDescent="0.25">
      <c r="A488" s="1357"/>
      <c r="G488" s="64"/>
      <c r="J488" s="1357"/>
    </row>
    <row r="489" spans="1:10" hidden="1" x14ac:dyDescent="0.25">
      <c r="A489" s="1357"/>
      <c r="G489" s="64"/>
      <c r="J489" s="1357"/>
    </row>
    <row r="490" spans="1:10" hidden="1" x14ac:dyDescent="0.25">
      <c r="A490" s="1357"/>
      <c r="G490" s="64"/>
      <c r="J490" s="1357"/>
    </row>
    <row r="491" spans="1:10" hidden="1" x14ac:dyDescent="0.25">
      <c r="A491" s="1357"/>
      <c r="G491" s="64"/>
      <c r="J491" s="1357"/>
    </row>
    <row r="492" spans="1:10" hidden="1" x14ac:dyDescent="0.25">
      <c r="A492" s="1357"/>
      <c r="G492" s="64"/>
      <c r="J492" s="1357"/>
    </row>
    <row r="493" spans="1:10" hidden="1" x14ac:dyDescent="0.25">
      <c r="A493" s="1357"/>
      <c r="G493" s="64"/>
      <c r="J493" s="1357"/>
    </row>
    <row r="494" spans="1:10" hidden="1" x14ac:dyDescent="0.25">
      <c r="A494" s="1357"/>
      <c r="G494" s="64"/>
      <c r="J494" s="1357"/>
    </row>
    <row r="495" spans="1:10" hidden="1" x14ac:dyDescent="0.25">
      <c r="A495" s="1357"/>
      <c r="G495" s="64"/>
      <c r="J495" s="1357"/>
    </row>
    <row r="496" spans="1:10" hidden="1" x14ac:dyDescent="0.25">
      <c r="A496" s="1357"/>
      <c r="G496" s="64"/>
      <c r="J496" s="1357"/>
    </row>
    <row r="497" spans="1:10" hidden="1" x14ac:dyDescent="0.25">
      <c r="A497" s="1357"/>
      <c r="G497" s="64"/>
      <c r="J497" s="1357"/>
    </row>
    <row r="498" spans="1:10" hidden="1" x14ac:dyDescent="0.25">
      <c r="A498" s="1357"/>
      <c r="G498" s="64"/>
      <c r="J498" s="1357"/>
    </row>
    <row r="499" spans="1:10" hidden="1" x14ac:dyDescent="0.25">
      <c r="A499" s="1357"/>
      <c r="G499" s="64"/>
      <c r="J499" s="1357"/>
    </row>
    <row r="500" spans="1:10" hidden="1" x14ac:dyDescent="0.25">
      <c r="A500" s="1357"/>
      <c r="G500" s="64"/>
      <c r="J500" s="1357"/>
    </row>
    <row r="501" spans="1:10" hidden="1" x14ac:dyDescent="0.25">
      <c r="A501" s="1357"/>
      <c r="G501" s="64"/>
      <c r="J501" s="1357"/>
    </row>
    <row r="502" spans="1:10" hidden="1" x14ac:dyDescent="0.25">
      <c r="A502" s="1357"/>
      <c r="G502" s="64"/>
      <c r="J502" s="1357"/>
    </row>
    <row r="503" spans="1:10" hidden="1" x14ac:dyDescent="0.25">
      <c r="A503" s="1357"/>
      <c r="G503" s="64"/>
      <c r="J503" s="1357"/>
    </row>
    <row r="504" spans="1:10" hidden="1" x14ac:dyDescent="0.25">
      <c r="A504" s="1357"/>
      <c r="G504" s="64"/>
      <c r="J504" s="1357"/>
    </row>
    <row r="505" spans="1:10" hidden="1" x14ac:dyDescent="0.25">
      <c r="A505" s="1357"/>
      <c r="G505" s="64"/>
      <c r="J505" s="1357"/>
    </row>
    <row r="506" spans="1:10" hidden="1" x14ac:dyDescent="0.25">
      <c r="A506" s="1357"/>
      <c r="G506" s="64"/>
      <c r="J506" s="1357"/>
    </row>
    <row r="507" spans="1:10" hidden="1" x14ac:dyDescent="0.25">
      <c r="A507" s="1357"/>
      <c r="G507" s="64"/>
      <c r="J507" s="1357"/>
    </row>
    <row r="508" spans="1:10" hidden="1" x14ac:dyDescent="0.25">
      <c r="A508" s="1357"/>
      <c r="G508" s="64"/>
      <c r="J508" s="1357"/>
    </row>
    <row r="509" spans="1:10" hidden="1" x14ac:dyDescent="0.25">
      <c r="A509" s="1357"/>
      <c r="G509" s="64"/>
      <c r="J509" s="1357"/>
    </row>
    <row r="510" spans="1:10" hidden="1" x14ac:dyDescent="0.25">
      <c r="A510" s="1357"/>
      <c r="G510" s="64"/>
      <c r="J510" s="1357"/>
    </row>
    <row r="511" spans="1:10" hidden="1" x14ac:dyDescent="0.25">
      <c r="A511" s="1357"/>
      <c r="G511" s="64"/>
      <c r="J511" s="1357"/>
    </row>
    <row r="512" spans="1:10" hidden="1" x14ac:dyDescent="0.25">
      <c r="A512" s="1357"/>
      <c r="G512" s="64"/>
      <c r="J512" s="1357"/>
    </row>
    <row r="513" spans="1:10" hidden="1" x14ac:dyDescent="0.25">
      <c r="A513" s="1357"/>
      <c r="G513" s="64"/>
      <c r="J513" s="1357"/>
    </row>
    <row r="514" spans="1:10" hidden="1" x14ac:dyDescent="0.25">
      <c r="A514" s="1357"/>
      <c r="G514" s="64"/>
      <c r="J514" s="1357"/>
    </row>
    <row r="515" spans="1:10" hidden="1" x14ac:dyDescent="0.25">
      <c r="A515" s="1357"/>
      <c r="G515" s="64"/>
      <c r="J515" s="1357"/>
    </row>
    <row r="516" spans="1:10" hidden="1" x14ac:dyDescent="0.25">
      <c r="A516" s="1357"/>
      <c r="G516" s="64"/>
      <c r="J516" s="1357"/>
    </row>
    <row r="517" spans="1:10" hidden="1" x14ac:dyDescent="0.25">
      <c r="A517" s="1357"/>
      <c r="G517" s="64"/>
      <c r="J517" s="1357"/>
    </row>
    <row r="518" spans="1:10" hidden="1" x14ac:dyDescent="0.25">
      <c r="A518" s="1357"/>
      <c r="G518" s="64"/>
      <c r="J518" s="1357"/>
    </row>
    <row r="519" spans="1:10" hidden="1" x14ac:dyDescent="0.25">
      <c r="A519" s="1357"/>
      <c r="G519" s="64"/>
      <c r="J519" s="1357"/>
    </row>
    <row r="520" spans="1:10" hidden="1" x14ac:dyDescent="0.25">
      <c r="A520" s="1357"/>
      <c r="G520" s="64"/>
      <c r="J520" s="1357"/>
    </row>
    <row r="521" spans="1:10" hidden="1" x14ac:dyDescent="0.25">
      <c r="A521" s="1357"/>
      <c r="G521" s="64"/>
      <c r="J521" s="1357"/>
    </row>
    <row r="522" spans="1:10" hidden="1" x14ac:dyDescent="0.25">
      <c r="A522" s="1357"/>
      <c r="G522" s="64"/>
      <c r="J522" s="1357"/>
    </row>
    <row r="523" spans="1:10" hidden="1" x14ac:dyDescent="0.25">
      <c r="A523" s="1357"/>
      <c r="G523" s="64"/>
      <c r="J523" s="1357"/>
    </row>
    <row r="524" spans="1:10" hidden="1" x14ac:dyDescent="0.25">
      <c r="A524" s="1357"/>
      <c r="G524" s="64"/>
      <c r="J524" s="1357"/>
    </row>
    <row r="525" spans="1:10" hidden="1" x14ac:dyDescent="0.25">
      <c r="A525" s="1357"/>
      <c r="G525" s="64"/>
      <c r="J525" s="1357"/>
    </row>
    <row r="526" spans="1:10" hidden="1" x14ac:dyDescent="0.25">
      <c r="A526" s="1357"/>
      <c r="G526" s="64"/>
      <c r="J526" s="1357"/>
    </row>
    <row r="527" spans="1:10" hidden="1" x14ac:dyDescent="0.25">
      <c r="A527" s="1357"/>
      <c r="G527" s="64"/>
      <c r="J527" s="1357"/>
    </row>
    <row r="528" spans="1:10" hidden="1" x14ac:dyDescent="0.25">
      <c r="A528" s="1357"/>
      <c r="G528" s="64"/>
      <c r="J528" s="1357"/>
    </row>
    <row r="529" spans="1:10" hidden="1" x14ac:dyDescent="0.25">
      <c r="A529" s="1357"/>
      <c r="G529" s="64"/>
      <c r="J529" s="1357"/>
    </row>
    <row r="530" spans="1:10" hidden="1" x14ac:dyDescent="0.25">
      <c r="A530" s="1357"/>
      <c r="G530" s="64"/>
      <c r="J530" s="1357"/>
    </row>
    <row r="531" spans="1:10" hidden="1" x14ac:dyDescent="0.25">
      <c r="A531" s="1357"/>
      <c r="G531" s="64"/>
      <c r="J531" s="1357"/>
    </row>
    <row r="532" spans="1:10" hidden="1" x14ac:dyDescent="0.25">
      <c r="A532" s="1357"/>
      <c r="G532" s="64"/>
      <c r="J532" s="1357"/>
    </row>
    <row r="533" spans="1:10" hidden="1" x14ac:dyDescent="0.25">
      <c r="A533" s="1357"/>
      <c r="G533" s="64"/>
      <c r="J533" s="1357"/>
    </row>
    <row r="534" spans="1:10" hidden="1" x14ac:dyDescent="0.25">
      <c r="A534" s="1357"/>
      <c r="G534" s="64"/>
      <c r="J534" s="1357"/>
    </row>
    <row r="535" spans="1:10" hidden="1" x14ac:dyDescent="0.25">
      <c r="A535" s="1357"/>
      <c r="G535" s="64"/>
      <c r="J535" s="1357"/>
    </row>
    <row r="536" spans="1:10" hidden="1" x14ac:dyDescent="0.25">
      <c r="A536" s="1357"/>
      <c r="G536" s="64"/>
      <c r="J536" s="1357"/>
    </row>
    <row r="537" spans="1:10" hidden="1" x14ac:dyDescent="0.25">
      <c r="A537" s="1357"/>
      <c r="G537" s="64"/>
      <c r="J537" s="1357"/>
    </row>
    <row r="538" spans="1:10" hidden="1" x14ac:dyDescent="0.25">
      <c r="A538" s="1357"/>
      <c r="G538" s="64"/>
      <c r="J538" s="1357"/>
    </row>
    <row r="539" spans="1:10" hidden="1" x14ac:dyDescent="0.25">
      <c r="A539" s="1357"/>
      <c r="G539" s="64"/>
      <c r="J539" s="1357"/>
    </row>
    <row r="540" spans="1:10" hidden="1" x14ac:dyDescent="0.25">
      <c r="A540" s="1357"/>
      <c r="G540" s="64"/>
      <c r="J540" s="1357"/>
    </row>
    <row r="541" spans="1:10" hidden="1" x14ac:dyDescent="0.25">
      <c r="A541" s="1357"/>
      <c r="G541" s="64"/>
      <c r="J541" s="1357"/>
    </row>
    <row r="542" spans="1:10" hidden="1" x14ac:dyDescent="0.25">
      <c r="A542" s="1357"/>
      <c r="G542" s="64"/>
      <c r="J542" s="1357"/>
    </row>
    <row r="543" spans="1:10" hidden="1" x14ac:dyDescent="0.25">
      <c r="A543" s="1357"/>
      <c r="G543" s="64"/>
      <c r="J543" s="1357"/>
    </row>
    <row r="544" spans="1:10" hidden="1" x14ac:dyDescent="0.25">
      <c r="A544" s="1357"/>
      <c r="G544" s="64"/>
      <c r="J544" s="1357"/>
    </row>
    <row r="545" spans="1:10" hidden="1" x14ac:dyDescent="0.25">
      <c r="A545" s="1357"/>
      <c r="G545" s="64"/>
      <c r="J545" s="1357"/>
    </row>
    <row r="546" spans="1:10" hidden="1" x14ac:dyDescent="0.25">
      <c r="A546" s="1357"/>
      <c r="G546" s="64"/>
      <c r="J546" s="1357"/>
    </row>
    <row r="547" spans="1:10" hidden="1" x14ac:dyDescent="0.25">
      <c r="A547" s="1357"/>
      <c r="G547" s="64"/>
      <c r="J547" s="1357"/>
    </row>
    <row r="548" spans="1:10" hidden="1" x14ac:dyDescent="0.25">
      <c r="A548" s="1357"/>
      <c r="G548" s="64"/>
      <c r="J548" s="1357"/>
    </row>
    <row r="549" spans="1:10" hidden="1" x14ac:dyDescent="0.25">
      <c r="A549" s="1357"/>
      <c r="G549" s="64"/>
      <c r="J549" s="1357"/>
    </row>
    <row r="550" spans="1:10" hidden="1" x14ac:dyDescent="0.25">
      <c r="A550" s="1357"/>
      <c r="G550" s="64"/>
      <c r="J550" s="1357"/>
    </row>
    <row r="551" spans="1:10" hidden="1" x14ac:dyDescent="0.25">
      <c r="A551" s="1357"/>
      <c r="G551" s="64"/>
      <c r="J551" s="1357"/>
    </row>
    <row r="552" spans="1:10" hidden="1" x14ac:dyDescent="0.25">
      <c r="A552" s="1357"/>
      <c r="G552" s="64"/>
      <c r="J552" s="1357"/>
    </row>
    <row r="553" spans="1:10" hidden="1" x14ac:dyDescent="0.25">
      <c r="A553" s="1357"/>
      <c r="G553" s="64"/>
      <c r="J553" s="1357"/>
    </row>
    <row r="554" spans="1:10" hidden="1" x14ac:dyDescent="0.25">
      <c r="A554" s="1357"/>
      <c r="G554" s="64"/>
      <c r="J554" s="1357"/>
    </row>
    <row r="555" spans="1:10" hidden="1" x14ac:dyDescent="0.25">
      <c r="A555" s="1357"/>
      <c r="G555" s="64"/>
      <c r="J555" s="1357"/>
    </row>
    <row r="556" spans="1:10" hidden="1" x14ac:dyDescent="0.25">
      <c r="A556" s="1357"/>
      <c r="G556" s="64"/>
      <c r="J556" s="1357"/>
    </row>
    <row r="557" spans="1:10" hidden="1" x14ac:dyDescent="0.25">
      <c r="A557" s="1357"/>
      <c r="G557" s="64"/>
      <c r="J557" s="1357"/>
    </row>
    <row r="558" spans="1:10" hidden="1" x14ac:dyDescent="0.25">
      <c r="A558" s="1357"/>
      <c r="G558" s="64"/>
      <c r="J558" s="1357"/>
    </row>
    <row r="559" spans="1:10" hidden="1" x14ac:dyDescent="0.25">
      <c r="A559" s="1357"/>
      <c r="G559" s="64"/>
      <c r="J559" s="1357"/>
    </row>
    <row r="560" spans="1:10" hidden="1" x14ac:dyDescent="0.25">
      <c r="A560" s="1357"/>
      <c r="G560" s="64"/>
      <c r="J560" s="1357"/>
    </row>
    <row r="561" spans="1:10" hidden="1" x14ac:dyDescent="0.25">
      <c r="A561" s="1357"/>
      <c r="G561" s="64"/>
      <c r="J561" s="1357"/>
    </row>
    <row r="562" spans="1:10" hidden="1" x14ac:dyDescent="0.25">
      <c r="A562" s="1357"/>
      <c r="G562" s="64"/>
      <c r="J562" s="1357"/>
    </row>
    <row r="563" spans="1:10" hidden="1" x14ac:dyDescent="0.25">
      <c r="A563" s="1357"/>
      <c r="G563" s="64"/>
      <c r="J563" s="1357"/>
    </row>
    <row r="564" spans="1:10" hidden="1" x14ac:dyDescent="0.25">
      <c r="A564" s="1357"/>
      <c r="G564" s="64"/>
      <c r="J564" s="1357"/>
    </row>
    <row r="565" spans="1:10" hidden="1" x14ac:dyDescent="0.25">
      <c r="A565" s="1357"/>
      <c r="G565" s="64"/>
      <c r="J565" s="1357"/>
    </row>
    <row r="566" spans="1:10" hidden="1" x14ac:dyDescent="0.25">
      <c r="A566" s="1357"/>
      <c r="G566" s="64"/>
      <c r="J566" s="1357"/>
    </row>
    <row r="567" spans="1:10" hidden="1" x14ac:dyDescent="0.25">
      <c r="A567" s="1357"/>
      <c r="G567" s="64"/>
      <c r="J567" s="1357"/>
    </row>
    <row r="568" spans="1:10" hidden="1" x14ac:dyDescent="0.25">
      <c r="A568" s="1357"/>
      <c r="G568" s="64"/>
      <c r="J568" s="1357"/>
    </row>
    <row r="569" spans="1:10" hidden="1" x14ac:dyDescent="0.25">
      <c r="A569" s="1357"/>
      <c r="G569" s="64"/>
      <c r="J569" s="1357"/>
    </row>
    <row r="570" spans="1:10" hidden="1" x14ac:dyDescent="0.25">
      <c r="A570" s="1357"/>
      <c r="G570" s="64"/>
      <c r="J570" s="1357"/>
    </row>
    <row r="571" spans="1:10" hidden="1" x14ac:dyDescent="0.25">
      <c r="A571" s="1357"/>
      <c r="G571" s="64"/>
      <c r="J571" s="1357"/>
    </row>
    <row r="572" spans="1:10" hidden="1" x14ac:dyDescent="0.25">
      <c r="A572" s="1357"/>
      <c r="G572" s="64"/>
      <c r="J572" s="1357"/>
    </row>
    <row r="573" spans="1:10" hidden="1" x14ac:dyDescent="0.25">
      <c r="A573" s="1357"/>
      <c r="G573" s="64"/>
      <c r="J573" s="1357"/>
    </row>
    <row r="574" spans="1:10" hidden="1" x14ac:dyDescent="0.25">
      <c r="A574" s="1357"/>
      <c r="G574" s="64"/>
      <c r="J574" s="1357"/>
    </row>
    <row r="575" spans="1:10" hidden="1" x14ac:dyDescent="0.25">
      <c r="A575" s="1357"/>
      <c r="G575" s="64"/>
      <c r="J575" s="1357"/>
    </row>
    <row r="576" spans="1:10" hidden="1" x14ac:dyDescent="0.25">
      <c r="A576" s="1357"/>
      <c r="G576" s="64"/>
      <c r="J576" s="1357"/>
    </row>
    <row r="577" spans="1:10" hidden="1" x14ac:dyDescent="0.25">
      <c r="A577" s="1357"/>
      <c r="G577" s="64"/>
      <c r="J577" s="1357"/>
    </row>
    <row r="578" spans="1:10" hidden="1" x14ac:dyDescent="0.25">
      <c r="A578" s="1357"/>
      <c r="G578" s="64"/>
      <c r="J578" s="1357"/>
    </row>
    <row r="579" spans="1:10" hidden="1" x14ac:dyDescent="0.25">
      <c r="A579" s="1357"/>
      <c r="G579" s="64"/>
      <c r="J579" s="1357"/>
    </row>
    <row r="580" spans="1:10" hidden="1" x14ac:dyDescent="0.25">
      <c r="A580" s="1357"/>
      <c r="G580" s="64"/>
      <c r="J580" s="1357"/>
    </row>
    <row r="581" spans="1:10" hidden="1" x14ac:dyDescent="0.25">
      <c r="A581" s="1357"/>
      <c r="G581" s="64"/>
      <c r="J581" s="1357"/>
    </row>
    <row r="582" spans="1:10" hidden="1" x14ac:dyDescent="0.25">
      <c r="A582" s="1357"/>
      <c r="G582" s="64"/>
      <c r="J582" s="1357"/>
    </row>
    <row r="583" spans="1:10" hidden="1" x14ac:dyDescent="0.25">
      <c r="A583" s="1357"/>
      <c r="G583" s="64"/>
      <c r="J583" s="1357"/>
    </row>
    <row r="584" spans="1:10" hidden="1" x14ac:dyDescent="0.25">
      <c r="A584" s="1357"/>
      <c r="G584" s="64"/>
      <c r="J584" s="1357"/>
    </row>
    <row r="585" spans="1:10" hidden="1" x14ac:dyDescent="0.25">
      <c r="A585" s="1357"/>
      <c r="G585" s="64"/>
      <c r="J585" s="1357"/>
    </row>
    <row r="586" spans="1:10" hidden="1" x14ac:dyDescent="0.25">
      <c r="A586" s="1357"/>
      <c r="G586" s="64"/>
      <c r="J586" s="1357"/>
    </row>
    <row r="587" spans="1:10" hidden="1" x14ac:dyDescent="0.25">
      <c r="A587" s="1357"/>
      <c r="G587" s="64"/>
      <c r="J587" s="1357"/>
    </row>
    <row r="588" spans="1:10" hidden="1" x14ac:dyDescent="0.25">
      <c r="A588" s="1357"/>
      <c r="G588" s="64"/>
      <c r="J588" s="1357"/>
    </row>
    <row r="589" spans="1:10" hidden="1" x14ac:dyDescent="0.25">
      <c r="A589" s="1357"/>
      <c r="G589" s="64"/>
      <c r="J589" s="1357"/>
    </row>
    <row r="590" spans="1:10" hidden="1" x14ac:dyDescent="0.25">
      <c r="A590" s="1357"/>
      <c r="G590" s="64"/>
      <c r="J590" s="1357"/>
    </row>
    <row r="591" spans="1:10" hidden="1" x14ac:dyDescent="0.25">
      <c r="A591" s="1357"/>
      <c r="G591" s="64"/>
      <c r="J591" s="1357"/>
    </row>
    <row r="592" spans="1:10" hidden="1" x14ac:dyDescent="0.25">
      <c r="A592" s="1357"/>
      <c r="G592" s="64"/>
      <c r="J592" s="1357"/>
    </row>
    <row r="593" spans="1:10" hidden="1" x14ac:dyDescent="0.25">
      <c r="A593" s="1357"/>
      <c r="G593" s="64"/>
      <c r="J593" s="1357"/>
    </row>
    <row r="594" spans="1:10" hidden="1" x14ac:dyDescent="0.25">
      <c r="A594" s="1357"/>
      <c r="G594" s="64"/>
      <c r="J594" s="1357"/>
    </row>
    <row r="595" spans="1:10" hidden="1" x14ac:dyDescent="0.25"/>
  </sheetData>
  <mergeCells count="16">
    <mergeCell ref="B1:E1"/>
    <mergeCell ref="E11:E12"/>
    <mergeCell ref="B3:B28"/>
    <mergeCell ref="E3:E4"/>
    <mergeCell ref="E27:E28"/>
    <mergeCell ref="E25:E26"/>
    <mergeCell ref="E23:E24"/>
    <mergeCell ref="E5:E6"/>
    <mergeCell ref="E16:E17"/>
    <mergeCell ref="E7:E8"/>
    <mergeCell ref="E18:E19"/>
    <mergeCell ref="E9:E10"/>
    <mergeCell ref="E13:E14"/>
    <mergeCell ref="C3:C28"/>
    <mergeCell ref="D3:D28"/>
    <mergeCell ref="E21:E22"/>
  </mergeCells>
  <pageMargins left="0.19685039370078741" right="0.22" top="0.23622047244094491" bottom="0.35433070866141736" header="0.27559055118110237" footer="0.15748031496062992"/>
  <pageSetup paperSize="9" scale="75" orientation="portrait" r:id="rId1"/>
  <ignoredErrors>
    <ignoredError sqref="H3:H28"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dimension ref="A1:R375"/>
  <sheetViews>
    <sheetView zoomScaleNormal="100" workbookViewId="0">
      <pane xSplit="3" ySplit="2" topLeftCell="D3" activePane="bottomRight" state="frozen"/>
      <selection activeCell="B1" sqref="B1"/>
      <selection pane="topRight" activeCell="D1" sqref="D1"/>
      <selection pane="bottomLeft" activeCell="B3" sqref="B3"/>
      <selection pane="bottomRight" activeCell="B2" sqref="B2"/>
    </sheetView>
  </sheetViews>
  <sheetFormatPr baseColWidth="10" defaultColWidth="0" defaultRowHeight="12" zeroHeight="1" x14ac:dyDescent="0.2"/>
  <cols>
    <col min="1" max="1" width="2.7109375" style="200" customWidth="1"/>
    <col min="2" max="2" width="4.28515625" style="51" customWidth="1"/>
    <col min="3" max="3" width="28.5703125" style="200" customWidth="1"/>
    <col min="4" max="4" width="6.140625" style="266" customWidth="1"/>
    <col min="5" max="5" width="11.42578125" style="51" customWidth="1"/>
    <col min="6" max="6" width="10" style="266" customWidth="1"/>
    <col min="7" max="7" width="19.5703125" style="266" customWidth="1"/>
    <col min="8" max="8" width="36.5703125" style="52" customWidth="1"/>
    <col min="9" max="9" width="7.28515625" style="267" hidden="1" customWidth="1"/>
    <col min="10" max="10" width="41.28515625" style="200" customWidth="1"/>
    <col min="11" max="11" width="10" style="51" customWidth="1"/>
    <col min="12" max="12" width="10" style="74" customWidth="1"/>
    <col min="13" max="13" width="41.42578125" style="264" customWidth="1"/>
    <col min="14" max="14" width="0" style="51" hidden="1" customWidth="1"/>
    <col min="15" max="15" width="13.5703125" style="72" customWidth="1"/>
    <col min="16" max="16" width="2.7109375" style="200" customWidth="1"/>
    <col min="17" max="18" width="0" style="200" hidden="1" customWidth="1"/>
    <col min="19" max="16384" width="11.42578125" style="200" hidden="1"/>
  </cols>
  <sheetData>
    <row r="1" spans="1:16" s="1" customFormat="1" x14ac:dyDescent="0.2">
      <c r="A1" s="1374"/>
      <c r="B1" s="1381"/>
      <c r="C1" s="1382"/>
      <c r="D1" s="1383"/>
      <c r="E1" s="1359"/>
      <c r="F1" s="1383"/>
      <c r="G1" s="1383"/>
      <c r="H1" s="1358"/>
      <c r="I1" s="1441"/>
      <c r="J1" s="1374"/>
      <c r="K1" s="1352"/>
      <c r="L1" s="1353"/>
      <c r="M1" s="1380"/>
      <c r="N1" s="1352"/>
      <c r="O1" s="1354"/>
      <c r="P1" s="1374"/>
    </row>
    <row r="2" spans="1:16" s="758" customFormat="1" ht="24" customHeight="1" x14ac:dyDescent="0.2">
      <c r="A2" s="1374"/>
      <c r="B2" s="1230" t="s">
        <v>0</v>
      </c>
      <c r="C2" s="1230" t="s">
        <v>59</v>
      </c>
      <c r="D2" s="1230" t="s">
        <v>1</v>
      </c>
      <c r="E2" s="1230" t="s">
        <v>3049</v>
      </c>
      <c r="F2" s="1230" t="s">
        <v>3050</v>
      </c>
      <c r="G2" s="1230" t="s">
        <v>2</v>
      </c>
      <c r="H2" s="1230" t="s">
        <v>27</v>
      </c>
      <c r="I2" s="1230" t="s">
        <v>4541</v>
      </c>
      <c r="J2" s="1230" t="s">
        <v>2607</v>
      </c>
      <c r="K2" s="1230" t="s">
        <v>6153</v>
      </c>
      <c r="L2" s="1230" t="s">
        <v>6154</v>
      </c>
      <c r="M2" s="1230" t="s">
        <v>3048</v>
      </c>
      <c r="N2" s="1230" t="s">
        <v>214</v>
      </c>
      <c r="O2" s="1230" t="s">
        <v>2886</v>
      </c>
    </row>
    <row r="3" spans="1:16" s="264" customFormat="1" x14ac:dyDescent="0.2">
      <c r="A3" s="1384"/>
      <c r="B3" s="394" t="s">
        <v>185</v>
      </c>
      <c r="C3" s="402" t="s">
        <v>185</v>
      </c>
      <c r="D3" s="394"/>
      <c r="E3" s="394" t="s">
        <v>185</v>
      </c>
      <c r="F3" s="394" t="s">
        <v>185</v>
      </c>
      <c r="G3" s="394" t="s">
        <v>185</v>
      </c>
      <c r="H3" s="133"/>
      <c r="I3" s="403"/>
      <c r="J3" s="390" t="s">
        <v>3391</v>
      </c>
      <c r="K3" s="404" t="s">
        <v>185</v>
      </c>
      <c r="L3" s="404" t="s">
        <v>185</v>
      </c>
      <c r="M3" s="390" t="s">
        <v>185</v>
      </c>
      <c r="N3" s="123"/>
      <c r="O3" s="403" t="s">
        <v>185</v>
      </c>
      <c r="P3" s="1384"/>
    </row>
    <row r="4" spans="1:16" x14ac:dyDescent="0.2">
      <c r="A4" s="1382"/>
      <c r="B4" s="282" t="s">
        <v>3485</v>
      </c>
      <c r="C4" s="282"/>
      <c r="D4" s="282"/>
      <c r="E4" s="283"/>
      <c r="F4" s="283"/>
      <c r="G4" s="283"/>
      <c r="H4" s="289"/>
      <c r="I4" s="283"/>
      <c r="J4" s="268" t="s">
        <v>185</v>
      </c>
      <c r="K4" s="274" t="s">
        <v>185</v>
      </c>
      <c r="L4" s="275" t="s">
        <v>185</v>
      </c>
      <c r="M4" s="268" t="s">
        <v>185</v>
      </c>
      <c r="N4" s="274"/>
      <c r="O4" s="274" t="s">
        <v>185</v>
      </c>
      <c r="P4" s="1382"/>
    </row>
    <row r="5" spans="1:16" ht="24" x14ac:dyDescent="0.2">
      <c r="A5" s="1382"/>
      <c r="B5" s="1542">
        <v>1</v>
      </c>
      <c r="C5" s="1544" t="s">
        <v>31</v>
      </c>
      <c r="D5" s="1545" t="s">
        <v>3</v>
      </c>
      <c r="E5" s="1545" t="s">
        <v>4</v>
      </c>
      <c r="F5" s="1542" t="s">
        <v>13</v>
      </c>
      <c r="G5" s="1628" t="s">
        <v>4412</v>
      </c>
      <c r="H5" s="1572" t="s">
        <v>3086</v>
      </c>
      <c r="I5" s="1565">
        <v>1</v>
      </c>
      <c r="J5" s="212" t="s">
        <v>3119</v>
      </c>
      <c r="K5" s="221" t="s">
        <v>201</v>
      </c>
      <c r="L5" s="108" t="s">
        <v>2375</v>
      </c>
      <c r="M5" s="349" t="str">
        <f>VLOOKUP(L5,CódigosRetorno!$A$1:$B$1773,2,FALSE)</f>
        <v>El XML no contiene el tag o no existe informacion de UBLVersionID</v>
      </c>
      <c r="N5" s="348" t="s">
        <v>475</v>
      </c>
      <c r="O5" s="347" t="s">
        <v>185</v>
      </c>
      <c r="P5" s="1382"/>
    </row>
    <row r="6" spans="1:16" x14ac:dyDescent="0.2">
      <c r="A6" s="1382"/>
      <c r="B6" s="1542"/>
      <c r="C6" s="1544"/>
      <c r="D6" s="1545"/>
      <c r="E6" s="1545"/>
      <c r="F6" s="1733"/>
      <c r="G6" s="1628"/>
      <c r="H6" s="1573"/>
      <c r="I6" s="1567"/>
      <c r="J6" s="212" t="s">
        <v>4886</v>
      </c>
      <c r="K6" s="221" t="s">
        <v>201</v>
      </c>
      <c r="L6" s="108" t="s">
        <v>2376</v>
      </c>
      <c r="M6" s="349" t="str">
        <f>VLOOKUP(L6,CódigosRetorno!$A$1:$B$1773,2,FALSE)</f>
        <v>UBLVersionID - La versión del UBL no es correcta</v>
      </c>
      <c r="N6" s="348" t="s">
        <v>475</v>
      </c>
      <c r="O6" s="347" t="s">
        <v>185</v>
      </c>
      <c r="P6" s="1382"/>
    </row>
    <row r="7" spans="1:16" x14ac:dyDescent="0.2">
      <c r="A7" s="1382"/>
      <c r="B7" s="1565">
        <f>B5+1</f>
        <v>2</v>
      </c>
      <c r="C7" s="1572" t="s">
        <v>32</v>
      </c>
      <c r="D7" s="1539" t="s">
        <v>3</v>
      </c>
      <c r="E7" s="1539" t="s">
        <v>4</v>
      </c>
      <c r="F7" s="1565" t="s">
        <v>13</v>
      </c>
      <c r="G7" s="1626" t="s">
        <v>4413</v>
      </c>
      <c r="H7" s="1572" t="s">
        <v>3087</v>
      </c>
      <c r="I7" s="1565">
        <v>1</v>
      </c>
      <c r="J7" s="212" t="s">
        <v>3119</v>
      </c>
      <c r="K7" s="221" t="s">
        <v>201</v>
      </c>
      <c r="L7" s="108" t="s">
        <v>2377</v>
      </c>
      <c r="M7" s="349" t="str">
        <f>VLOOKUP(L7,CódigosRetorno!$A$1:$B$1773,2,FALSE)</f>
        <v>El XML no existe informacion de CustomizationID</v>
      </c>
      <c r="N7" s="348" t="s">
        <v>475</v>
      </c>
      <c r="O7" s="347" t="s">
        <v>185</v>
      </c>
      <c r="P7" s="1382"/>
    </row>
    <row r="8" spans="1:16" ht="24" x14ac:dyDescent="0.2">
      <c r="A8" s="1382"/>
      <c r="B8" s="1566"/>
      <c r="C8" s="1607"/>
      <c r="D8" s="1546"/>
      <c r="E8" s="1540"/>
      <c r="F8" s="1567"/>
      <c r="G8" s="1629"/>
      <c r="H8" s="1573"/>
      <c r="I8" s="1567"/>
      <c r="J8" s="212" t="s">
        <v>2614</v>
      </c>
      <c r="K8" s="221" t="s">
        <v>201</v>
      </c>
      <c r="L8" s="108" t="s">
        <v>2378</v>
      </c>
      <c r="M8" s="349" t="str">
        <f>VLOOKUP(L8,CódigosRetorno!$A$1:$B$1773,2,FALSE)</f>
        <v>CustomizationID - La versión del documento no es la correcta</v>
      </c>
      <c r="N8" s="348" t="s">
        <v>475</v>
      </c>
      <c r="O8" s="347" t="s">
        <v>185</v>
      </c>
      <c r="P8" s="1382"/>
    </row>
    <row r="9" spans="1:16" ht="24" x14ac:dyDescent="0.2">
      <c r="A9" s="1382"/>
      <c r="B9" s="1567"/>
      <c r="C9" s="1573"/>
      <c r="D9" s="1540"/>
      <c r="E9" s="210" t="s">
        <v>9</v>
      </c>
      <c r="F9" s="207"/>
      <c r="G9" s="217" t="s">
        <v>4418</v>
      </c>
      <c r="H9" s="220" t="s">
        <v>4437</v>
      </c>
      <c r="I9" s="206" t="s">
        <v>4420</v>
      </c>
      <c r="J9" s="212" t="s">
        <v>4949</v>
      </c>
      <c r="K9" s="204" t="s">
        <v>1175</v>
      </c>
      <c r="L9" s="221" t="s">
        <v>4932</v>
      </c>
      <c r="M9" s="349" t="str">
        <f>VLOOKUP(L9,CódigosRetorno!$A$1:$B$1773,2,FALSE)</f>
        <v>El dato ingresado como schemeAgencyName es incorrecto.</v>
      </c>
      <c r="N9" s="348" t="s">
        <v>475</v>
      </c>
      <c r="O9" s="347" t="s">
        <v>185</v>
      </c>
      <c r="P9" s="1382"/>
    </row>
    <row r="10" spans="1:16" ht="36" x14ac:dyDescent="0.2">
      <c r="A10" s="1382"/>
      <c r="B10" s="1539">
        <f>B7+1</f>
        <v>3</v>
      </c>
      <c r="C10" s="1568" t="s">
        <v>28</v>
      </c>
      <c r="D10" s="1539" t="s">
        <v>3</v>
      </c>
      <c r="E10" s="1539" t="s">
        <v>4</v>
      </c>
      <c r="F10" s="1565" t="s">
        <v>45</v>
      </c>
      <c r="G10" s="1565" t="s">
        <v>58</v>
      </c>
      <c r="H10" s="1568" t="s">
        <v>92</v>
      </c>
      <c r="I10" s="1565">
        <v>1</v>
      </c>
      <c r="J10" s="214" t="s">
        <v>3043</v>
      </c>
      <c r="K10" s="221" t="s">
        <v>201</v>
      </c>
      <c r="L10" s="221" t="s">
        <v>2497</v>
      </c>
      <c r="M10" s="349" t="str">
        <f>VLOOKUP(L10,CódigosRetorno!$A$1:$B$1773,2,FALSE)</f>
        <v>Numero de Serie del nombre del archivo no coincide con el consignado en el contenido del archivo XML</v>
      </c>
      <c r="N10" s="348" t="s">
        <v>475</v>
      </c>
      <c r="O10" s="347" t="s">
        <v>185</v>
      </c>
      <c r="P10" s="1382"/>
    </row>
    <row r="11" spans="1:16" ht="36" x14ac:dyDescent="0.2">
      <c r="A11" s="1382"/>
      <c r="B11" s="1546"/>
      <c r="C11" s="1569"/>
      <c r="D11" s="1546"/>
      <c r="E11" s="1546"/>
      <c r="F11" s="1566"/>
      <c r="G11" s="1566"/>
      <c r="H11" s="1569"/>
      <c r="I11" s="1566"/>
      <c r="J11" s="214" t="s">
        <v>3044</v>
      </c>
      <c r="K11" s="221" t="s">
        <v>201</v>
      </c>
      <c r="L11" s="221" t="s">
        <v>2496</v>
      </c>
      <c r="M11" s="349" t="str">
        <f>VLOOKUP(L11,CódigosRetorno!$A$1:$B$1773,2,FALSE)</f>
        <v>Número de documento en el nombre del archivo no coincide con el consignado en el contenido del XML</v>
      </c>
      <c r="N11" s="348" t="s">
        <v>475</v>
      </c>
      <c r="O11" s="347" t="s">
        <v>185</v>
      </c>
      <c r="P11" s="1382"/>
    </row>
    <row r="12" spans="1:16" s="664" customFormat="1" ht="60" x14ac:dyDescent="0.2">
      <c r="A12" s="1382"/>
      <c r="B12" s="1546"/>
      <c r="C12" s="1569"/>
      <c r="D12" s="1546"/>
      <c r="E12" s="1546"/>
      <c r="F12" s="1566"/>
      <c r="G12" s="1566"/>
      <c r="H12" s="1569"/>
      <c r="I12" s="1566"/>
      <c r="J12" s="870" t="s">
        <v>6292</v>
      </c>
      <c r="K12" s="867" t="s">
        <v>201</v>
      </c>
      <c r="L12" s="867" t="s">
        <v>2536</v>
      </c>
      <c r="M12" s="864" t="str">
        <f>VLOOKUP(L12,CódigosRetorno!$A$1:$B$1773,2,FALSE)</f>
        <v>ID - El dato SERIE-CORRELATIVO no cumple con el formato de acuerdo al tipo de comprobante</v>
      </c>
      <c r="N12" s="862" t="s">
        <v>475</v>
      </c>
      <c r="O12" s="863" t="s">
        <v>185</v>
      </c>
      <c r="P12" s="1382"/>
    </row>
    <row r="13" spans="1:16" ht="36" x14ac:dyDescent="0.2">
      <c r="A13" s="1382"/>
      <c r="B13" s="1545"/>
      <c r="C13" s="1544"/>
      <c r="D13" s="1545"/>
      <c r="E13" s="1545"/>
      <c r="F13" s="1542"/>
      <c r="G13" s="1542"/>
      <c r="H13" s="1544"/>
      <c r="I13" s="1542"/>
      <c r="J13" s="384" t="s">
        <v>3542</v>
      </c>
      <c r="K13" s="396" t="s">
        <v>201</v>
      </c>
      <c r="L13" s="396" t="s">
        <v>2499</v>
      </c>
      <c r="M13" s="382" t="str">
        <f>VLOOKUP(L13,CódigosRetorno!$A$1:$B$1773,2,FALSE)</f>
        <v>El comprobante fue registrado previamente con otros datos</v>
      </c>
      <c r="N13" s="348" t="s">
        <v>215</v>
      </c>
      <c r="O13" s="381" t="s">
        <v>2611</v>
      </c>
      <c r="P13" s="1382"/>
    </row>
    <row r="14" spans="1:16" s="500" customFormat="1" ht="36" x14ac:dyDescent="0.2">
      <c r="A14" s="1382"/>
      <c r="B14" s="1545"/>
      <c r="C14" s="1544"/>
      <c r="D14" s="1545"/>
      <c r="E14" s="1545"/>
      <c r="F14" s="1542"/>
      <c r="G14" s="1542"/>
      <c r="H14" s="1544"/>
      <c r="I14" s="1542"/>
      <c r="J14" s="478" t="s">
        <v>3543</v>
      </c>
      <c r="K14" s="472" t="s">
        <v>201</v>
      </c>
      <c r="L14" s="472" t="s">
        <v>2500</v>
      </c>
      <c r="M14" s="480" t="str">
        <f>VLOOKUP(L14,CódigosRetorno!$A$1:$B$1773,2,FALSE)</f>
        <v>El comprobante ya esta informado y se encuentra con estado anulado o rechazado</v>
      </c>
      <c r="N14" s="479" t="s">
        <v>215</v>
      </c>
      <c r="O14" s="477" t="s">
        <v>2611</v>
      </c>
      <c r="P14" s="1382"/>
    </row>
    <row r="15" spans="1:16" s="500" customFormat="1" ht="48" x14ac:dyDescent="0.2">
      <c r="A15" s="1382"/>
      <c r="B15" s="1545"/>
      <c r="C15" s="1544"/>
      <c r="D15" s="1545"/>
      <c r="E15" s="1545"/>
      <c r="F15" s="1542"/>
      <c r="G15" s="1542"/>
      <c r="H15" s="1544"/>
      <c r="I15" s="1542"/>
      <c r="J15" s="870" t="s">
        <v>5703</v>
      </c>
      <c r="K15" s="867" t="s">
        <v>201</v>
      </c>
      <c r="L15" s="867" t="s">
        <v>5701</v>
      </c>
      <c r="M15" s="864" t="str">
        <f>VLOOKUP(L15,CódigosRetorno!$A$1:$B$1773,2,FALSE)</f>
        <v>Comprobante físico no se encuentra autorizado como comprobante de contingencia</v>
      </c>
      <c r="N15" s="862" t="s">
        <v>215</v>
      </c>
      <c r="O15" s="863" t="s">
        <v>5700</v>
      </c>
      <c r="P15" s="1382"/>
    </row>
    <row r="16" spans="1:16" ht="48" x14ac:dyDescent="0.2">
      <c r="A16" s="1382"/>
      <c r="B16" s="1545"/>
      <c r="C16" s="1544"/>
      <c r="D16" s="1545"/>
      <c r="E16" s="1545"/>
      <c r="F16" s="1542"/>
      <c r="G16" s="1542"/>
      <c r="H16" s="1544"/>
      <c r="I16" s="1542"/>
      <c r="J16" s="870" t="s">
        <v>5703</v>
      </c>
      <c r="K16" s="867" t="s">
        <v>201</v>
      </c>
      <c r="L16" s="867" t="s">
        <v>5701</v>
      </c>
      <c r="M16" s="864" t="str">
        <f>VLOOKUP(L16,CódigosRetorno!$A$1:$B$1773,2,FALSE)</f>
        <v>Comprobante físico no se encuentra autorizado como comprobante de contingencia</v>
      </c>
      <c r="N16" s="862" t="s">
        <v>215</v>
      </c>
      <c r="O16" s="863" t="s">
        <v>3109</v>
      </c>
      <c r="P16" s="1382"/>
    </row>
    <row r="17" spans="1:16" ht="84" x14ac:dyDescent="0.2">
      <c r="A17" s="1382"/>
      <c r="B17" s="1567">
        <f>B10+1</f>
        <v>4</v>
      </c>
      <c r="C17" s="1573" t="s">
        <v>23</v>
      </c>
      <c r="D17" s="1546" t="s">
        <v>3</v>
      </c>
      <c r="E17" s="1540" t="s">
        <v>4</v>
      </c>
      <c r="F17" s="1567" t="s">
        <v>148</v>
      </c>
      <c r="G17" s="1540" t="s">
        <v>25</v>
      </c>
      <c r="H17" s="1607" t="s">
        <v>89</v>
      </c>
      <c r="I17" s="1566">
        <v>1</v>
      </c>
      <c r="J17" s="870" t="s">
        <v>5888</v>
      </c>
      <c r="K17" s="401" t="s">
        <v>201</v>
      </c>
      <c r="L17" s="401" t="s">
        <v>2338</v>
      </c>
      <c r="M17" s="390" t="str">
        <f>VLOOKUP(L17,CódigosRetorno!$A$1:$B$1773,2,FALSE)</f>
        <v>Presentacion fuera de fecha</v>
      </c>
      <c r="N17" s="348"/>
      <c r="O17" s="1282" t="s">
        <v>6527</v>
      </c>
      <c r="P17" s="1382"/>
    </row>
    <row r="18" spans="1:16" ht="24" x14ac:dyDescent="0.2">
      <c r="A18" s="1382"/>
      <c r="B18" s="1542"/>
      <c r="C18" s="1543"/>
      <c r="D18" s="1540"/>
      <c r="E18" s="1545"/>
      <c r="F18" s="1542"/>
      <c r="G18" s="1545"/>
      <c r="H18" s="1573"/>
      <c r="I18" s="1567"/>
      <c r="J18" s="214" t="s">
        <v>3413</v>
      </c>
      <c r="K18" s="221" t="s">
        <v>201</v>
      </c>
      <c r="L18" s="109" t="s">
        <v>2110</v>
      </c>
      <c r="M18" s="349" t="str">
        <f>VLOOKUP(L18,CódigosRetorno!$A$1:$B$1773,2,FALSE)</f>
        <v>La fecha de emision se encuentra fuera del limite permitido</v>
      </c>
      <c r="N18" s="348"/>
      <c r="O18" s="347" t="s">
        <v>185</v>
      </c>
      <c r="P18" s="1382"/>
    </row>
    <row r="19" spans="1:16" x14ac:dyDescent="0.2">
      <c r="A19" s="1382"/>
      <c r="B19" s="211">
        <f>+B17+1</f>
        <v>5</v>
      </c>
      <c r="C19" s="214" t="s">
        <v>1174</v>
      </c>
      <c r="D19" s="204" t="s">
        <v>3</v>
      </c>
      <c r="E19" s="204" t="s">
        <v>9</v>
      </c>
      <c r="F19" s="100" t="s">
        <v>181</v>
      </c>
      <c r="G19" s="119" t="s">
        <v>2980</v>
      </c>
      <c r="H19" s="150" t="s">
        <v>3088</v>
      </c>
      <c r="I19" s="215" t="s">
        <v>4420</v>
      </c>
      <c r="J19" s="212" t="s">
        <v>2628</v>
      </c>
      <c r="K19" s="348" t="s">
        <v>185</v>
      </c>
      <c r="L19" s="358" t="s">
        <v>185</v>
      </c>
      <c r="M19" s="349" t="s">
        <v>185</v>
      </c>
      <c r="N19" s="348" t="s">
        <v>185</v>
      </c>
      <c r="O19" s="347" t="s">
        <v>185</v>
      </c>
      <c r="P19" s="1382"/>
    </row>
    <row r="20" spans="1:16" ht="24" x14ac:dyDescent="0.2">
      <c r="A20" s="1382"/>
      <c r="B20" s="1576">
        <v>6</v>
      </c>
      <c r="C20" s="1717" t="s">
        <v>3061</v>
      </c>
      <c r="D20" s="1576" t="s">
        <v>3</v>
      </c>
      <c r="E20" s="1576" t="s">
        <v>4</v>
      </c>
      <c r="F20" s="1547" t="s">
        <v>10</v>
      </c>
      <c r="G20" s="1545" t="s">
        <v>3486</v>
      </c>
      <c r="H20" s="1572" t="s">
        <v>3089</v>
      </c>
      <c r="I20" s="1565">
        <v>1</v>
      </c>
      <c r="J20" s="212" t="s">
        <v>3119</v>
      </c>
      <c r="K20" s="869" t="s">
        <v>201</v>
      </c>
      <c r="L20" s="867" t="s">
        <v>737</v>
      </c>
      <c r="M20" s="349" t="str">
        <f>VLOOKUP(L20,CódigosRetorno!$A$1:$B$1773,2,FALSE)</f>
        <v>El XML no contiene el tag o no existe informacion de ResponseCode</v>
      </c>
      <c r="N20" s="348"/>
      <c r="O20" s="347" t="s">
        <v>185</v>
      </c>
      <c r="P20" s="1382"/>
    </row>
    <row r="21" spans="1:16" ht="24" x14ac:dyDescent="0.2">
      <c r="A21" s="1382"/>
      <c r="B21" s="1577"/>
      <c r="C21" s="1718"/>
      <c r="D21" s="1577"/>
      <c r="E21" s="1577"/>
      <c r="F21" s="1547"/>
      <c r="G21" s="1545"/>
      <c r="H21" s="1607"/>
      <c r="I21" s="1566"/>
      <c r="J21" s="406" t="s">
        <v>2625</v>
      </c>
      <c r="K21" s="405" t="s">
        <v>201</v>
      </c>
      <c r="L21" s="409" t="s">
        <v>802</v>
      </c>
      <c r="M21" s="406" t="str">
        <f>VLOOKUP(L21,CódigosRetorno!$A$1:$B$1773,2,FALSE)</f>
        <v>ResponseCode - El dato ingresado no cumple con la estructura</v>
      </c>
      <c r="N21" s="405"/>
      <c r="O21" s="407" t="s">
        <v>3385</v>
      </c>
      <c r="P21" s="1382"/>
    </row>
    <row r="22" spans="1:16" ht="24" x14ac:dyDescent="0.2">
      <c r="A22" s="1382"/>
      <c r="B22" s="1577"/>
      <c r="C22" s="1718"/>
      <c r="D22" s="1577"/>
      <c r="E22" s="1577"/>
      <c r="F22" s="1547"/>
      <c r="G22" s="1545"/>
      <c r="H22" s="1573"/>
      <c r="I22" s="1567"/>
      <c r="J22" s="866" t="s">
        <v>5573</v>
      </c>
      <c r="K22" s="869" t="s">
        <v>201</v>
      </c>
      <c r="L22" s="867" t="s">
        <v>5632</v>
      </c>
      <c r="M22" s="864" t="str">
        <f>VLOOKUP(L22,CódigosRetorno!$A$1:$B$1773,2,FALSE)</f>
        <v>El tipo de nota es un dato único</v>
      </c>
      <c r="N22" s="862"/>
      <c r="O22" s="863" t="s">
        <v>185</v>
      </c>
      <c r="P22" s="1382"/>
    </row>
    <row r="23" spans="1:16" ht="24" x14ac:dyDescent="0.2">
      <c r="A23" s="1382"/>
      <c r="B23" s="1577"/>
      <c r="C23" s="1718"/>
      <c r="D23" s="1577"/>
      <c r="E23" s="1571" t="s">
        <v>9</v>
      </c>
      <c r="F23" s="1537"/>
      <c r="G23" s="211" t="s">
        <v>4418</v>
      </c>
      <c r="H23" s="212" t="s">
        <v>4419</v>
      </c>
      <c r="I23" s="211" t="s">
        <v>4420</v>
      </c>
      <c r="J23" s="212" t="s">
        <v>4949</v>
      </c>
      <c r="K23" s="204" t="s">
        <v>1175</v>
      </c>
      <c r="L23" s="221" t="s">
        <v>4933</v>
      </c>
      <c r="M23" s="349" t="str">
        <f>VLOOKUP(L23,CódigosRetorno!$A$1:$B$1773,2,FALSE)</f>
        <v>El dato ingresado como atributo @listAgencyName es incorrecto.</v>
      </c>
      <c r="N23" s="348" t="s">
        <v>475</v>
      </c>
      <c r="O23" s="347" t="s">
        <v>185</v>
      </c>
      <c r="P23" s="1382"/>
    </row>
    <row r="24" spans="1:16" ht="24" x14ac:dyDescent="0.2">
      <c r="A24" s="1382"/>
      <c r="B24" s="1577"/>
      <c r="C24" s="1718"/>
      <c r="D24" s="1577"/>
      <c r="E24" s="1571"/>
      <c r="F24" s="1541"/>
      <c r="G24" s="477" t="s">
        <v>5891</v>
      </c>
      <c r="H24" s="212" t="s">
        <v>4422</v>
      </c>
      <c r="I24" s="211" t="s">
        <v>4420</v>
      </c>
      <c r="J24" s="480" t="s">
        <v>5246</v>
      </c>
      <c r="K24" s="204" t="s">
        <v>1175</v>
      </c>
      <c r="L24" s="221" t="s">
        <v>4934</v>
      </c>
      <c r="M24" s="349" t="str">
        <f>VLOOKUP(L24,CódigosRetorno!$A$1:$B$1773,2,FALSE)</f>
        <v>El dato ingresado como atributo @listName es incorrecto.</v>
      </c>
      <c r="N24" s="348" t="s">
        <v>475</v>
      </c>
      <c r="O24" s="360" t="s">
        <v>185</v>
      </c>
      <c r="P24" s="1382"/>
    </row>
    <row r="25" spans="1:16" ht="48" x14ac:dyDescent="0.2">
      <c r="A25" s="1382"/>
      <c r="B25" s="1578"/>
      <c r="C25" s="1719"/>
      <c r="D25" s="1578"/>
      <c r="E25" s="1571"/>
      <c r="F25" s="1538"/>
      <c r="G25" s="211" t="s">
        <v>4887</v>
      </c>
      <c r="H25" s="212" t="s">
        <v>4424</v>
      </c>
      <c r="I25" s="211" t="s">
        <v>4420</v>
      </c>
      <c r="J25" s="212" t="s">
        <v>5245</v>
      </c>
      <c r="K25" s="221" t="s">
        <v>1175</v>
      </c>
      <c r="L25" s="223" t="s">
        <v>4935</v>
      </c>
      <c r="M25" s="349" t="str">
        <f>VLOOKUP(L25,CódigosRetorno!$A$1:$B$1773,2,FALSE)</f>
        <v>El dato ingresado como atributo @listURI es incorrecto.</v>
      </c>
      <c r="N25" s="348" t="s">
        <v>475</v>
      </c>
      <c r="O25" s="360" t="s">
        <v>185</v>
      </c>
      <c r="P25" s="1382"/>
    </row>
    <row r="26" spans="1:16" ht="24" x14ac:dyDescent="0.2">
      <c r="A26" s="1382"/>
      <c r="B26" s="1576">
        <v>7</v>
      </c>
      <c r="C26" s="1717" t="s">
        <v>78</v>
      </c>
      <c r="D26" s="1576" t="s">
        <v>3</v>
      </c>
      <c r="E26" s="1576" t="s">
        <v>4</v>
      </c>
      <c r="F26" s="1537" t="s">
        <v>4496</v>
      </c>
      <c r="G26" s="1539"/>
      <c r="H26" s="1572" t="s">
        <v>94</v>
      </c>
      <c r="I26" s="1565">
        <v>1</v>
      </c>
      <c r="J26" s="212" t="s">
        <v>3119</v>
      </c>
      <c r="K26" s="204" t="s">
        <v>201</v>
      </c>
      <c r="L26" s="221" t="s">
        <v>739</v>
      </c>
      <c r="M26" s="349" t="str">
        <f>VLOOKUP(L26,CódigosRetorno!$A$1:$B$1773,2,FALSE)</f>
        <v>El XML no contiene el tag o no existe informacion de cac:DiscrepancyResponse/cbc:Description</v>
      </c>
      <c r="N26" s="348"/>
      <c r="O26" s="347" t="s">
        <v>185</v>
      </c>
      <c r="P26" s="1382"/>
    </row>
    <row r="27" spans="1:16" ht="48" x14ac:dyDescent="0.2">
      <c r="A27" s="1382"/>
      <c r="B27" s="1578"/>
      <c r="C27" s="1719"/>
      <c r="D27" s="1578"/>
      <c r="E27" s="1578"/>
      <c r="F27" s="1538"/>
      <c r="G27" s="1540"/>
      <c r="H27" s="1573"/>
      <c r="I27" s="1567"/>
      <c r="J27" s="212" t="s">
        <v>4888</v>
      </c>
      <c r="K27" s="204" t="s">
        <v>201</v>
      </c>
      <c r="L27" s="221" t="s">
        <v>740</v>
      </c>
      <c r="M27" s="349" t="str">
        <f>VLOOKUP(L27,CódigosRetorno!$A$1:$B$1773,2,FALSE)</f>
        <v>cac:DiscrepancyResponse/cbc:Description - El dato ingresado no cumple con la estructura</v>
      </c>
      <c r="N27" s="348"/>
      <c r="O27" s="347" t="s">
        <v>185</v>
      </c>
      <c r="P27" s="1382"/>
    </row>
    <row r="28" spans="1:16" ht="24" x14ac:dyDescent="0.2">
      <c r="A28" s="1382"/>
      <c r="B28" s="1565">
        <v>8</v>
      </c>
      <c r="C28" s="1568" t="s">
        <v>2939</v>
      </c>
      <c r="D28" s="1539" t="s">
        <v>3</v>
      </c>
      <c r="E28" s="1539" t="s">
        <v>4</v>
      </c>
      <c r="F28" s="1565" t="s">
        <v>13</v>
      </c>
      <c r="G28" s="1539" t="s">
        <v>2647</v>
      </c>
      <c r="H28" s="1568" t="s">
        <v>3090</v>
      </c>
      <c r="I28" s="1565">
        <v>1</v>
      </c>
      <c r="J28" s="212" t="s">
        <v>3119</v>
      </c>
      <c r="K28" s="221" t="s">
        <v>201</v>
      </c>
      <c r="L28" s="223" t="s">
        <v>755</v>
      </c>
      <c r="M28" s="349" t="str">
        <f>VLOOKUP(L28,CódigosRetorno!$A$1:$B$1773,2,FALSE)</f>
        <v>El XML no contiene el tag o no existe informacion de DocumentCurrencyCode</v>
      </c>
      <c r="N28" s="348" t="s">
        <v>475</v>
      </c>
      <c r="O28" s="347" t="s">
        <v>185</v>
      </c>
      <c r="P28" s="1382"/>
    </row>
    <row r="29" spans="1:16" ht="36" x14ac:dyDescent="0.2">
      <c r="A29" s="1382"/>
      <c r="B29" s="1566"/>
      <c r="C29" s="1569"/>
      <c r="D29" s="1546"/>
      <c r="E29" s="1546"/>
      <c r="F29" s="1566"/>
      <c r="G29" s="1546"/>
      <c r="H29" s="1569"/>
      <c r="I29" s="1566"/>
      <c r="J29" s="214" t="s">
        <v>3441</v>
      </c>
      <c r="K29" s="221" t="s">
        <v>201</v>
      </c>
      <c r="L29" s="223" t="s">
        <v>756</v>
      </c>
      <c r="M29" s="349" t="str">
        <f>VLOOKUP(L29,CódigosRetorno!$A$1:$B$1773,2,FALSE)</f>
        <v>La moneda debe ser la misma en todo el documento. Salvo las percepciones que sólo son en moneda nacional.</v>
      </c>
      <c r="N29" s="348" t="s">
        <v>475</v>
      </c>
      <c r="O29" s="347" t="s">
        <v>185</v>
      </c>
      <c r="P29" s="1382"/>
    </row>
    <row r="30" spans="1:16" ht="24" x14ac:dyDescent="0.2">
      <c r="A30" s="1382"/>
      <c r="B30" s="1567"/>
      <c r="C30" s="1570"/>
      <c r="D30" s="1540"/>
      <c r="E30" s="1540"/>
      <c r="F30" s="1567"/>
      <c r="G30" s="1540"/>
      <c r="H30" s="1570"/>
      <c r="I30" s="1567"/>
      <c r="J30" s="214" t="s">
        <v>4832</v>
      </c>
      <c r="K30" s="867" t="s">
        <v>201</v>
      </c>
      <c r="L30" s="867" t="s">
        <v>4359</v>
      </c>
      <c r="M30" s="349" t="str">
        <f>VLOOKUP(L30,CódigosRetorno!$A$1:$B$1773,2,FALSE)</f>
        <v>El valor ingresado como moneda del comprobante no es valido (catalogo nro 02).</v>
      </c>
      <c r="N30" s="348"/>
      <c r="O30" s="574" t="s">
        <v>5453</v>
      </c>
      <c r="P30" s="1382"/>
    </row>
    <row r="31" spans="1:16" x14ac:dyDescent="0.2">
      <c r="A31" s="1382"/>
      <c r="B31" s="1297" t="s">
        <v>187</v>
      </c>
      <c r="C31" s="1298"/>
      <c r="D31" s="1299"/>
      <c r="E31" s="1300" t="s">
        <v>185</v>
      </c>
      <c r="F31" s="1301" t="s">
        <v>185</v>
      </c>
      <c r="G31" s="1301" t="s">
        <v>185</v>
      </c>
      <c r="H31" s="1302"/>
      <c r="I31" s="1301"/>
      <c r="J31" s="1303" t="s">
        <v>185</v>
      </c>
      <c r="K31" s="1304" t="s">
        <v>185</v>
      </c>
      <c r="L31" s="1305" t="s">
        <v>185</v>
      </c>
      <c r="M31" s="1303" t="s">
        <v>185</v>
      </c>
      <c r="N31" s="1306" t="s">
        <v>185</v>
      </c>
      <c r="O31" s="1307" t="s">
        <v>185</v>
      </c>
      <c r="P31" s="1382"/>
    </row>
    <row r="32" spans="1:16" x14ac:dyDescent="0.2">
      <c r="A32" s="1382"/>
      <c r="B32" s="211">
        <f>B28+1</f>
        <v>9</v>
      </c>
      <c r="C32" s="212" t="s">
        <v>43</v>
      </c>
      <c r="D32" s="204" t="s">
        <v>3</v>
      </c>
      <c r="E32" s="204" t="s">
        <v>4</v>
      </c>
      <c r="F32" s="211" t="s">
        <v>26</v>
      </c>
      <c r="G32" s="204" t="s">
        <v>185</v>
      </c>
      <c r="H32" s="212"/>
      <c r="I32" s="211"/>
      <c r="J32" s="212" t="s">
        <v>3017</v>
      </c>
      <c r="K32" s="204" t="s">
        <v>185</v>
      </c>
      <c r="L32" s="221" t="s">
        <v>185</v>
      </c>
      <c r="M32" s="349" t="s">
        <v>185</v>
      </c>
      <c r="N32" s="348" t="s">
        <v>185</v>
      </c>
      <c r="O32" s="347" t="s">
        <v>185</v>
      </c>
      <c r="P32" s="1382"/>
    </row>
    <row r="33" spans="1:16" x14ac:dyDescent="0.2">
      <c r="A33" s="1382"/>
      <c r="B33" s="511" t="s">
        <v>154</v>
      </c>
      <c r="C33" s="511"/>
      <c r="D33" s="512"/>
      <c r="E33" s="513" t="s">
        <v>185</v>
      </c>
      <c r="F33" s="514" t="s">
        <v>185</v>
      </c>
      <c r="G33" s="514" t="s">
        <v>185</v>
      </c>
      <c r="H33" s="515"/>
      <c r="I33" s="514"/>
      <c r="J33" s="516" t="s">
        <v>185</v>
      </c>
      <c r="K33" s="517" t="s">
        <v>185</v>
      </c>
      <c r="L33" s="518" t="s">
        <v>185</v>
      </c>
      <c r="M33" s="268" t="s">
        <v>185</v>
      </c>
      <c r="N33" s="274" t="s">
        <v>185</v>
      </c>
      <c r="O33" s="276" t="s">
        <v>185</v>
      </c>
      <c r="P33" s="1382"/>
    </row>
    <row r="34" spans="1:16" ht="24" x14ac:dyDescent="0.2">
      <c r="A34" s="1382"/>
      <c r="B34" s="1565">
        <f>B32+1</f>
        <v>10</v>
      </c>
      <c r="C34" s="1568" t="s">
        <v>6</v>
      </c>
      <c r="D34" s="1539" t="s">
        <v>3</v>
      </c>
      <c r="E34" s="1539" t="s">
        <v>4</v>
      </c>
      <c r="F34" s="1542" t="s">
        <v>7</v>
      </c>
      <c r="G34" s="1565"/>
      <c r="H34" s="1568" t="s">
        <v>4890</v>
      </c>
      <c r="I34" s="1565">
        <v>1</v>
      </c>
      <c r="J34" s="1108" t="s">
        <v>2613</v>
      </c>
      <c r="K34" s="1077" t="s">
        <v>201</v>
      </c>
      <c r="L34" s="1078" t="s">
        <v>1730</v>
      </c>
      <c r="M34" s="349" t="str">
        <f>VLOOKUP(L34,CódigosRetorno!$A$1:$B$1773,2,FALSE)</f>
        <v>El XML no contiene el tag o no existe información del número de RUC del emisor</v>
      </c>
      <c r="N34" s="348" t="s">
        <v>475</v>
      </c>
      <c r="O34" s="347" t="s">
        <v>185</v>
      </c>
      <c r="P34" s="1382"/>
    </row>
    <row r="35" spans="1:16" ht="36" x14ac:dyDescent="0.2">
      <c r="A35" s="1382"/>
      <c r="B35" s="1566"/>
      <c r="C35" s="1569"/>
      <c r="D35" s="1546"/>
      <c r="E35" s="1546"/>
      <c r="F35" s="1542"/>
      <c r="G35" s="1566"/>
      <c r="H35" s="1569"/>
      <c r="I35" s="1566"/>
      <c r="J35" s="212" t="s">
        <v>2624</v>
      </c>
      <c r="K35" s="221" t="s">
        <v>201</v>
      </c>
      <c r="L35" s="223" t="s">
        <v>2498</v>
      </c>
      <c r="M35" s="349" t="str">
        <f>VLOOKUP(L35,CódigosRetorno!$A$1:$B$1773,2,FALSE)</f>
        <v>Número de RUC del nombre del archivo no coincide con el consignado en el contenido del archivo XML</v>
      </c>
      <c r="N35" s="348" t="s">
        <v>475</v>
      </c>
      <c r="O35" s="347" t="s">
        <v>185</v>
      </c>
      <c r="P35" s="1382"/>
    </row>
    <row r="36" spans="1:16" x14ac:dyDescent="0.2">
      <c r="A36" s="1382"/>
      <c r="B36" s="1566"/>
      <c r="C36" s="1569"/>
      <c r="D36" s="1546"/>
      <c r="E36" s="1546"/>
      <c r="F36" s="1542"/>
      <c r="G36" s="1566"/>
      <c r="H36" s="1569"/>
      <c r="I36" s="1566"/>
      <c r="J36" s="1200" t="s">
        <v>3228</v>
      </c>
      <c r="K36" s="1201" t="s">
        <v>201</v>
      </c>
      <c r="L36" s="1202" t="s">
        <v>2342</v>
      </c>
      <c r="M36" s="349" t="str">
        <f>VLOOKUP(L36,CódigosRetorno!$A$1:$B$1773,2,FALSE)</f>
        <v>El Numero de RUC del emisor no existe</v>
      </c>
      <c r="N36" s="348" t="s">
        <v>215</v>
      </c>
      <c r="O36" s="347" t="s">
        <v>2626</v>
      </c>
      <c r="P36" s="1382"/>
    </row>
    <row r="37" spans="1:16" ht="24" x14ac:dyDescent="0.2">
      <c r="A37" s="1382"/>
      <c r="B37" s="1566"/>
      <c r="C37" s="1569"/>
      <c r="D37" s="1546"/>
      <c r="E37" s="1546"/>
      <c r="F37" s="1542"/>
      <c r="G37" s="1566"/>
      <c r="H37" s="1569"/>
      <c r="I37" s="1566"/>
      <c r="J37" s="212" t="s">
        <v>2645</v>
      </c>
      <c r="K37" s="221" t="s">
        <v>201</v>
      </c>
      <c r="L37" s="223" t="s">
        <v>2433</v>
      </c>
      <c r="M37" s="349" t="str">
        <f>VLOOKUP(L37,CódigosRetorno!$A$1:$B$1773,2,FALSE)</f>
        <v>El contribuyente no esta activo</v>
      </c>
      <c r="N37" s="348" t="s">
        <v>215</v>
      </c>
      <c r="O37" s="347" t="s">
        <v>2626</v>
      </c>
      <c r="P37" s="1382"/>
    </row>
    <row r="38" spans="1:16" ht="36" x14ac:dyDescent="0.2">
      <c r="A38" s="1382"/>
      <c r="B38" s="1566"/>
      <c r="C38" s="1569"/>
      <c r="D38" s="1546"/>
      <c r="E38" s="1546"/>
      <c r="F38" s="1542"/>
      <c r="G38" s="1567"/>
      <c r="H38" s="1570"/>
      <c r="I38" s="1567"/>
      <c r="J38" s="212" t="s">
        <v>2646</v>
      </c>
      <c r="K38" s="221" t="s">
        <v>201</v>
      </c>
      <c r="L38" s="223" t="s">
        <v>2432</v>
      </c>
      <c r="M38" s="349" t="str">
        <f>VLOOKUP(L38,CódigosRetorno!$A$1:$B$1773,2,FALSE)</f>
        <v>El contribuyente no esta habido</v>
      </c>
      <c r="N38" s="348" t="s">
        <v>215</v>
      </c>
      <c r="O38" s="347" t="s">
        <v>2626</v>
      </c>
      <c r="P38" s="1382"/>
    </row>
    <row r="39" spans="1:16" ht="24" x14ac:dyDescent="0.2">
      <c r="A39" s="1382"/>
      <c r="B39" s="1566"/>
      <c r="C39" s="1569"/>
      <c r="D39" s="1546"/>
      <c r="E39" s="1546"/>
      <c r="F39" s="1539" t="s">
        <v>47</v>
      </c>
      <c r="G39" s="1565" t="s">
        <v>4433</v>
      </c>
      <c r="H39" s="1568" t="s">
        <v>4891</v>
      </c>
      <c r="I39" s="1565">
        <v>1</v>
      </c>
      <c r="J39" s="212" t="s">
        <v>3119</v>
      </c>
      <c r="K39" s="221" t="s">
        <v>201</v>
      </c>
      <c r="L39" s="223" t="s">
        <v>4260</v>
      </c>
      <c r="M39" s="349" t="str">
        <f>VLOOKUP(L39,CódigosRetorno!$A$1:$B$1773,2,FALSE)</f>
        <v>El XML no contiene el tag o no existe información del tipo de documento de identidad del emisor</v>
      </c>
      <c r="N39" s="348" t="s">
        <v>475</v>
      </c>
      <c r="O39" s="347" t="s">
        <v>185</v>
      </c>
      <c r="P39" s="1382"/>
    </row>
    <row r="40" spans="1:16" x14ac:dyDescent="0.2">
      <c r="A40" s="1382"/>
      <c r="B40" s="1566"/>
      <c r="C40" s="1569"/>
      <c r="D40" s="1546"/>
      <c r="E40" s="1546"/>
      <c r="F40" s="1540"/>
      <c r="G40" s="1567"/>
      <c r="H40" s="1570"/>
      <c r="I40" s="1567"/>
      <c r="J40" s="212" t="s">
        <v>2627</v>
      </c>
      <c r="K40" s="221" t="s">
        <v>201</v>
      </c>
      <c r="L40" s="223" t="s">
        <v>850</v>
      </c>
      <c r="M40" s="349" t="str">
        <f>VLOOKUP(L40,CódigosRetorno!$A$1:$B$1773,2,FALSE)</f>
        <v>El tipo de documento no es aceptado.</v>
      </c>
      <c r="N40" s="348" t="s">
        <v>475</v>
      </c>
      <c r="O40" s="347" t="s">
        <v>185</v>
      </c>
      <c r="P40" s="1382"/>
    </row>
    <row r="41" spans="1:16" ht="24" x14ac:dyDescent="0.2">
      <c r="A41" s="1382"/>
      <c r="B41" s="1566"/>
      <c r="C41" s="1569"/>
      <c r="D41" s="1546"/>
      <c r="E41" s="1546"/>
      <c r="F41" s="210"/>
      <c r="G41" s="224" t="s">
        <v>4435</v>
      </c>
      <c r="H41" s="136" t="s">
        <v>4436</v>
      </c>
      <c r="I41" s="211" t="s">
        <v>4420</v>
      </c>
      <c r="J41" s="212" t="s">
        <v>4952</v>
      </c>
      <c r="K41" s="204" t="s">
        <v>1175</v>
      </c>
      <c r="L41" s="221" t="s">
        <v>4939</v>
      </c>
      <c r="M41" s="349" t="str">
        <f>VLOOKUP(L41,CódigosRetorno!$A$1:$B$1773,2,FALSE)</f>
        <v>El dato ingresado como atributo @schemeName es incorrecto.</v>
      </c>
      <c r="N41" s="348" t="s">
        <v>475</v>
      </c>
      <c r="O41" s="360" t="s">
        <v>185</v>
      </c>
      <c r="P41" s="1382"/>
    </row>
    <row r="42" spans="1:16" ht="24" x14ac:dyDescent="0.2">
      <c r="A42" s="1382"/>
      <c r="B42" s="1566"/>
      <c r="C42" s="1569"/>
      <c r="D42" s="1546"/>
      <c r="E42" s="1546"/>
      <c r="F42" s="210"/>
      <c r="G42" s="224" t="s">
        <v>4418</v>
      </c>
      <c r="H42" s="136" t="s">
        <v>4437</v>
      </c>
      <c r="I42" s="211" t="s">
        <v>4420</v>
      </c>
      <c r="J42" s="212" t="s">
        <v>4931</v>
      </c>
      <c r="K42" s="204" t="s">
        <v>1175</v>
      </c>
      <c r="L42" s="221" t="s">
        <v>4940</v>
      </c>
      <c r="M42" s="349" t="str">
        <f>VLOOKUP(L42,CódigosRetorno!$A$1:$B$1773,2,FALSE)</f>
        <v>El dato ingresado como atributo @schemeAgencyName es incorrecto.</v>
      </c>
      <c r="N42" s="348" t="s">
        <v>475</v>
      </c>
      <c r="O42" s="360" t="s">
        <v>185</v>
      </c>
      <c r="P42" s="1382"/>
    </row>
    <row r="43" spans="1:16" ht="36" x14ac:dyDescent="0.2">
      <c r="A43" s="1382"/>
      <c r="B43" s="1567"/>
      <c r="C43" s="1570"/>
      <c r="D43" s="1540"/>
      <c r="E43" s="1540"/>
      <c r="F43" s="210"/>
      <c r="G43" s="224" t="s">
        <v>4438</v>
      </c>
      <c r="H43" s="136" t="s">
        <v>4439</v>
      </c>
      <c r="I43" s="211" t="s">
        <v>4420</v>
      </c>
      <c r="J43" s="212" t="s">
        <v>4953</v>
      </c>
      <c r="K43" s="221" t="s">
        <v>1175</v>
      </c>
      <c r="L43" s="223" t="s">
        <v>4933</v>
      </c>
      <c r="M43" s="349" t="str">
        <f>VLOOKUP(L43,CódigosRetorno!$A$1:$B$1773,2,FALSE)</f>
        <v>El dato ingresado como atributo @listAgencyName es incorrecto.</v>
      </c>
      <c r="N43" s="348" t="s">
        <v>475</v>
      </c>
      <c r="O43" s="360" t="s">
        <v>185</v>
      </c>
      <c r="P43" s="1382"/>
    </row>
    <row r="44" spans="1:16" ht="48" x14ac:dyDescent="0.2">
      <c r="A44" s="1382"/>
      <c r="B44" s="211">
        <f>B34+1</f>
        <v>11</v>
      </c>
      <c r="C44" s="212" t="s">
        <v>8</v>
      </c>
      <c r="D44" s="204" t="s">
        <v>3</v>
      </c>
      <c r="E44" s="204" t="s">
        <v>9</v>
      </c>
      <c r="F44" s="211" t="s">
        <v>4440</v>
      </c>
      <c r="G44" s="204"/>
      <c r="H44" s="214" t="s">
        <v>91</v>
      </c>
      <c r="I44" s="211">
        <v>1</v>
      </c>
      <c r="J44" s="866" t="s">
        <v>4892</v>
      </c>
      <c r="K44" s="204" t="s">
        <v>1175</v>
      </c>
      <c r="L44" s="223" t="s">
        <v>1296</v>
      </c>
      <c r="M44" s="349" t="str">
        <f>VLOOKUP(L44,CódigosRetorno!$A$1:$B$1773,2,FALSE)</f>
        <v>El nombre comercial del emisor no cumple con el formato establecido</v>
      </c>
      <c r="N44" s="348" t="s">
        <v>185</v>
      </c>
      <c r="O44" s="347" t="s">
        <v>185</v>
      </c>
      <c r="P44" s="1382"/>
    </row>
    <row r="45" spans="1:16" ht="24" x14ac:dyDescent="0.2">
      <c r="A45" s="1382"/>
      <c r="B45" s="1542">
        <f>B44+1</f>
        <v>12</v>
      </c>
      <c r="C45" s="1544" t="s">
        <v>54</v>
      </c>
      <c r="D45" s="1545" t="s">
        <v>3</v>
      </c>
      <c r="E45" s="1545" t="s">
        <v>4</v>
      </c>
      <c r="F45" s="1542" t="s">
        <v>4440</v>
      </c>
      <c r="G45" s="1545"/>
      <c r="H45" s="1572" t="s">
        <v>90</v>
      </c>
      <c r="I45" s="1565">
        <v>1</v>
      </c>
      <c r="J45" s="212" t="s">
        <v>3119</v>
      </c>
      <c r="K45" s="221" t="s">
        <v>201</v>
      </c>
      <c r="L45" s="223" t="s">
        <v>2495</v>
      </c>
      <c r="M45" s="349" t="str">
        <f>VLOOKUP(L45,CódigosRetorno!$A$1:$B$1773,2,FALSE)</f>
        <v>El XML no contiene el tag o no existe informacion de RegistrationName del emisor del documento</v>
      </c>
      <c r="N45" s="348" t="s">
        <v>475</v>
      </c>
      <c r="O45" s="347" t="s">
        <v>185</v>
      </c>
      <c r="P45" s="1382"/>
    </row>
    <row r="46" spans="1:16" ht="48" x14ac:dyDescent="0.2">
      <c r="A46" s="1382"/>
      <c r="B46" s="1542"/>
      <c r="C46" s="1544"/>
      <c r="D46" s="1545"/>
      <c r="E46" s="1545"/>
      <c r="F46" s="1542"/>
      <c r="G46" s="1545"/>
      <c r="H46" s="1573"/>
      <c r="I46" s="1567"/>
      <c r="J46" s="212" t="s">
        <v>4892</v>
      </c>
      <c r="K46" s="221" t="s">
        <v>201</v>
      </c>
      <c r="L46" s="223" t="s">
        <v>2494</v>
      </c>
      <c r="M46" s="349" t="str">
        <f>VLOOKUP(L46,CódigosRetorno!$A$1:$B$1773,2,FALSE)</f>
        <v>RegistrationName - El nombre o razon social del emisor no cumple con el estandar</v>
      </c>
      <c r="N46" s="348" t="s">
        <v>475</v>
      </c>
      <c r="O46" s="347" t="s">
        <v>185</v>
      </c>
      <c r="P46" s="1382"/>
    </row>
    <row r="47" spans="1:16" ht="48" x14ac:dyDescent="0.2">
      <c r="A47" s="1382"/>
      <c r="B47" s="1539">
        <v>13</v>
      </c>
      <c r="C47" s="1730" t="s">
        <v>4443</v>
      </c>
      <c r="D47" s="1539" t="s">
        <v>3</v>
      </c>
      <c r="E47" s="1539" t="s">
        <v>9</v>
      </c>
      <c r="F47" s="211" t="s">
        <v>4444</v>
      </c>
      <c r="G47" s="204"/>
      <c r="H47" s="212" t="s">
        <v>4893</v>
      </c>
      <c r="I47" s="207">
        <v>1</v>
      </c>
      <c r="J47" s="212" t="s">
        <v>4446</v>
      </c>
      <c r="K47" s="204" t="s">
        <v>1175</v>
      </c>
      <c r="L47" s="221" t="s">
        <v>1294</v>
      </c>
      <c r="M47" s="349" t="str">
        <f>VLOOKUP(L47,CódigosRetorno!$A$1:$B$1773,2,FALSE)</f>
        <v>La dirección completa y detallada del domicilio fiscal del emisor no cumple con el formato establecido</v>
      </c>
      <c r="N47" s="348" t="s">
        <v>475</v>
      </c>
      <c r="O47" s="360" t="s">
        <v>185</v>
      </c>
      <c r="P47" s="1382"/>
    </row>
    <row r="48" spans="1:16" ht="48" x14ac:dyDescent="0.2">
      <c r="A48" s="1382"/>
      <c r="B48" s="1546"/>
      <c r="C48" s="1731"/>
      <c r="D48" s="1546"/>
      <c r="E48" s="1546"/>
      <c r="F48" s="211" t="s">
        <v>50</v>
      </c>
      <c r="G48" s="204"/>
      <c r="H48" s="212" t="s">
        <v>4894</v>
      </c>
      <c r="I48" s="207" t="s">
        <v>4420</v>
      </c>
      <c r="J48" s="212" t="s">
        <v>4448</v>
      </c>
      <c r="K48" s="204" t="s">
        <v>1175</v>
      </c>
      <c r="L48" s="221" t="s">
        <v>1293</v>
      </c>
      <c r="M48" s="349" t="str">
        <f>VLOOKUP(L48,CódigosRetorno!$A$1:$B$1773,2,FALSE)</f>
        <v>La urbanización del domicilio fiscal del emisor no cumple con el formato establecido</v>
      </c>
      <c r="N48" s="348" t="s">
        <v>475</v>
      </c>
      <c r="O48" s="360" t="s">
        <v>185</v>
      </c>
      <c r="P48" s="1382"/>
    </row>
    <row r="49" spans="1:16" ht="48" x14ac:dyDescent="0.2">
      <c r="A49" s="1382"/>
      <c r="B49" s="1546"/>
      <c r="C49" s="1731"/>
      <c r="D49" s="1546"/>
      <c r="E49" s="1546"/>
      <c r="F49" s="211" t="s">
        <v>18</v>
      </c>
      <c r="G49" s="204"/>
      <c r="H49" s="212" t="s">
        <v>4895</v>
      </c>
      <c r="I49" s="207" t="s">
        <v>4420</v>
      </c>
      <c r="J49" s="212" t="s">
        <v>4450</v>
      </c>
      <c r="K49" s="204" t="s">
        <v>1175</v>
      </c>
      <c r="L49" s="221" t="s">
        <v>1292</v>
      </c>
      <c r="M49" s="349" t="str">
        <f>VLOOKUP(L49,CódigosRetorno!$A$1:$B$1773,2,FALSE)</f>
        <v>La provincia del domicilio fiscal del emisor no cumple con el formato establecido</v>
      </c>
      <c r="N49" s="348" t="s">
        <v>475</v>
      </c>
      <c r="O49" s="360" t="s">
        <v>185</v>
      </c>
      <c r="P49" s="1382"/>
    </row>
    <row r="50" spans="1:16" ht="36" x14ac:dyDescent="0.2">
      <c r="A50" s="1382"/>
      <c r="B50" s="1546"/>
      <c r="C50" s="1731"/>
      <c r="D50" s="1546"/>
      <c r="E50" s="1546"/>
      <c r="F50" s="205" t="s">
        <v>49</v>
      </c>
      <c r="G50" s="204" t="s">
        <v>2630</v>
      </c>
      <c r="H50" s="212" t="s">
        <v>4896</v>
      </c>
      <c r="I50" s="207">
        <v>1</v>
      </c>
      <c r="J50" s="212" t="s">
        <v>3423</v>
      </c>
      <c r="K50" s="204" t="s">
        <v>1175</v>
      </c>
      <c r="L50" s="221" t="s">
        <v>1295</v>
      </c>
      <c r="M50" s="349" t="str">
        <f>VLOOKUP(L50,CódigosRetorno!$A$1:$B$1773,2,FALSE)</f>
        <v>El codigo de ubigeo del domicilio fiscal del emisor no es válido</v>
      </c>
      <c r="N50" s="348" t="s">
        <v>475</v>
      </c>
      <c r="O50" s="574" t="s">
        <v>5671</v>
      </c>
      <c r="P50" s="1382"/>
    </row>
    <row r="51" spans="1:16" ht="24" x14ac:dyDescent="0.2">
      <c r="A51" s="1382"/>
      <c r="B51" s="1546"/>
      <c r="C51" s="1731"/>
      <c r="D51" s="1546"/>
      <c r="E51" s="1546"/>
      <c r="F51" s="1542"/>
      <c r="G51" s="211" t="s">
        <v>4452</v>
      </c>
      <c r="H51" s="148" t="s">
        <v>4437</v>
      </c>
      <c r="I51" s="207" t="s">
        <v>4420</v>
      </c>
      <c r="J51" s="212" t="s">
        <v>4960</v>
      </c>
      <c r="K51" s="204" t="s">
        <v>1175</v>
      </c>
      <c r="L51" s="221" t="s">
        <v>4940</v>
      </c>
      <c r="M51" s="349" t="str">
        <f>VLOOKUP(L51,CódigosRetorno!$A$1:$B$1773,2,FALSE)</f>
        <v>El dato ingresado como atributo @schemeAgencyName es incorrecto.</v>
      </c>
      <c r="N51" s="348" t="s">
        <v>185</v>
      </c>
      <c r="O51" s="360" t="s">
        <v>185</v>
      </c>
      <c r="P51" s="1382"/>
    </row>
    <row r="52" spans="1:16" ht="24" x14ac:dyDescent="0.2">
      <c r="A52" s="1382"/>
      <c r="B52" s="1546"/>
      <c r="C52" s="1731"/>
      <c r="D52" s="1546"/>
      <c r="E52" s="1546"/>
      <c r="F52" s="1542"/>
      <c r="G52" s="211" t="s">
        <v>4453</v>
      </c>
      <c r="H52" s="148" t="s">
        <v>4436</v>
      </c>
      <c r="I52" s="207" t="s">
        <v>4420</v>
      </c>
      <c r="J52" s="212" t="s">
        <v>4961</v>
      </c>
      <c r="K52" s="204" t="s">
        <v>1175</v>
      </c>
      <c r="L52" s="221" t="s">
        <v>4939</v>
      </c>
      <c r="M52" s="349" t="str">
        <f>VLOOKUP(L52,CódigosRetorno!$A$1:$B$1773,2,FALSE)</f>
        <v>El dato ingresado como atributo @schemeName es incorrecto.</v>
      </c>
      <c r="N52" s="348" t="s">
        <v>185</v>
      </c>
      <c r="O52" s="360" t="s">
        <v>185</v>
      </c>
      <c r="P52" s="1382"/>
    </row>
    <row r="53" spans="1:16" ht="48" x14ac:dyDescent="0.2">
      <c r="A53" s="1382"/>
      <c r="B53" s="1546"/>
      <c r="C53" s="1731"/>
      <c r="D53" s="1546"/>
      <c r="E53" s="1546"/>
      <c r="F53" s="211" t="s">
        <v>18</v>
      </c>
      <c r="G53" s="204"/>
      <c r="H53" s="212" t="s">
        <v>4897</v>
      </c>
      <c r="I53" s="207" t="s">
        <v>4420</v>
      </c>
      <c r="J53" s="212" t="s">
        <v>4450</v>
      </c>
      <c r="K53" s="204" t="s">
        <v>1175</v>
      </c>
      <c r="L53" s="221" t="s">
        <v>1291</v>
      </c>
      <c r="M53" s="349" t="str">
        <f>VLOOKUP(L53,CódigosRetorno!$A$1:$B$1773,2,FALSE)</f>
        <v>El departamento del domicilio fiscal del emisor no cumple con el formato establecido</v>
      </c>
      <c r="N53" s="348" t="s">
        <v>475</v>
      </c>
      <c r="O53" s="360" t="s">
        <v>185</v>
      </c>
      <c r="P53" s="1382"/>
    </row>
    <row r="54" spans="1:16" ht="48" x14ac:dyDescent="0.2">
      <c r="A54" s="1382"/>
      <c r="B54" s="1546"/>
      <c r="C54" s="1731"/>
      <c r="D54" s="1546"/>
      <c r="E54" s="1546"/>
      <c r="F54" s="211" t="s">
        <v>18</v>
      </c>
      <c r="G54" s="204"/>
      <c r="H54" s="212" t="s">
        <v>4898</v>
      </c>
      <c r="I54" s="207" t="s">
        <v>4420</v>
      </c>
      <c r="J54" s="212" t="s">
        <v>4450</v>
      </c>
      <c r="K54" s="204" t="s">
        <v>1175</v>
      </c>
      <c r="L54" s="221" t="s">
        <v>1290</v>
      </c>
      <c r="M54" s="349" t="str">
        <f>VLOOKUP(L54,CódigosRetorno!$A$1:$B$1773,2,FALSE)</f>
        <v>El distrito del domicilio fiscal del emisor no cumple con el formato establecido</v>
      </c>
      <c r="N54" s="348" t="s">
        <v>475</v>
      </c>
      <c r="O54" s="360" t="s">
        <v>185</v>
      </c>
      <c r="P54" s="1382"/>
    </row>
    <row r="55" spans="1:16" ht="48" x14ac:dyDescent="0.2">
      <c r="A55" s="1382"/>
      <c r="B55" s="1546"/>
      <c r="C55" s="1731"/>
      <c r="D55" s="1546"/>
      <c r="E55" s="1546"/>
      <c r="F55" s="211" t="s">
        <v>10</v>
      </c>
      <c r="G55" s="204" t="s">
        <v>2629</v>
      </c>
      <c r="H55" s="212" t="s">
        <v>4899</v>
      </c>
      <c r="I55" s="207">
        <v>1</v>
      </c>
      <c r="J55" s="212" t="s">
        <v>3439</v>
      </c>
      <c r="K55" s="204" t="s">
        <v>1175</v>
      </c>
      <c r="L55" s="221" t="s">
        <v>1389</v>
      </c>
      <c r="M55" s="349" t="str">
        <f>VLOOKUP(L55,CódigosRetorno!$A$1:$B$1773,2,FALSE)</f>
        <v>El codigo de pais debe ser PE</v>
      </c>
      <c r="N55" s="348" t="s">
        <v>475</v>
      </c>
      <c r="O55" s="360" t="s">
        <v>185</v>
      </c>
      <c r="P55" s="1382"/>
    </row>
    <row r="56" spans="1:16" ht="24" x14ac:dyDescent="0.2">
      <c r="A56" s="1382"/>
      <c r="B56" s="1546"/>
      <c r="C56" s="1731"/>
      <c r="D56" s="1546"/>
      <c r="E56" s="1546"/>
      <c r="F56" s="1565"/>
      <c r="G56" s="224" t="s">
        <v>4457</v>
      </c>
      <c r="H56" s="212" t="s">
        <v>4428</v>
      </c>
      <c r="I56" s="207" t="s">
        <v>4420</v>
      </c>
      <c r="J56" s="212" t="s">
        <v>4962</v>
      </c>
      <c r="K56" s="204" t="s">
        <v>1175</v>
      </c>
      <c r="L56" s="221" t="s">
        <v>4938</v>
      </c>
      <c r="M56" s="349" t="str">
        <f>VLOOKUP(L56,CódigosRetorno!$A$1:$B$1773,2,FALSE)</f>
        <v>El dato ingresado como atributo @listID es incorrecto.</v>
      </c>
      <c r="N56" s="348" t="s">
        <v>475</v>
      </c>
      <c r="O56" s="347" t="s">
        <v>185</v>
      </c>
      <c r="P56" s="1382"/>
    </row>
    <row r="57" spans="1:16" ht="36" x14ac:dyDescent="0.2">
      <c r="A57" s="1382"/>
      <c r="B57" s="1546"/>
      <c r="C57" s="1731"/>
      <c r="D57" s="1546"/>
      <c r="E57" s="1546"/>
      <c r="F57" s="1566"/>
      <c r="G57" s="224" t="s">
        <v>4458</v>
      </c>
      <c r="H57" s="212" t="s">
        <v>4419</v>
      </c>
      <c r="I57" s="207" t="s">
        <v>4420</v>
      </c>
      <c r="J57" s="212" t="s">
        <v>4954</v>
      </c>
      <c r="K57" s="204" t="s">
        <v>1175</v>
      </c>
      <c r="L57" s="221" t="s">
        <v>4933</v>
      </c>
      <c r="M57" s="349" t="str">
        <f>VLOOKUP(L57,CódigosRetorno!$A$1:$B$1773,2,FALSE)</f>
        <v>El dato ingresado como atributo @listAgencyName es incorrecto.</v>
      </c>
      <c r="N57" s="348" t="s">
        <v>475</v>
      </c>
      <c r="O57" s="360" t="s">
        <v>185</v>
      </c>
      <c r="P57" s="1382"/>
    </row>
    <row r="58" spans="1:16" ht="24" x14ac:dyDescent="0.2">
      <c r="A58" s="1382"/>
      <c r="B58" s="1540"/>
      <c r="C58" s="1732"/>
      <c r="D58" s="1540"/>
      <c r="E58" s="1540"/>
      <c r="F58" s="1567"/>
      <c r="G58" s="211" t="s">
        <v>4459</v>
      </c>
      <c r="H58" s="212" t="s">
        <v>4422</v>
      </c>
      <c r="I58" s="207" t="s">
        <v>4420</v>
      </c>
      <c r="J58" s="212" t="s">
        <v>4963</v>
      </c>
      <c r="K58" s="221" t="s">
        <v>1175</v>
      </c>
      <c r="L58" s="223" t="s">
        <v>4934</v>
      </c>
      <c r="M58" s="349" t="str">
        <f>VLOOKUP(L58,CódigosRetorno!$A$1:$B$1773,2,FALSE)</f>
        <v>El dato ingresado como atributo @listName es incorrecto.</v>
      </c>
      <c r="N58" s="348" t="s">
        <v>475</v>
      </c>
      <c r="O58" s="360" t="s">
        <v>185</v>
      </c>
      <c r="P58" s="1382"/>
    </row>
    <row r="59" spans="1:16" x14ac:dyDescent="0.2">
      <c r="A59" s="1382"/>
      <c r="B59" s="110" t="s">
        <v>3084</v>
      </c>
      <c r="C59" s="214"/>
      <c r="D59" s="204"/>
      <c r="E59" s="204"/>
      <c r="F59" s="211"/>
      <c r="G59" s="204"/>
      <c r="H59" s="212"/>
      <c r="I59" s="211"/>
      <c r="J59" s="212" t="s">
        <v>185</v>
      </c>
      <c r="K59" s="221" t="s">
        <v>185</v>
      </c>
      <c r="L59" s="223" t="s">
        <v>185</v>
      </c>
      <c r="M59" s="349" t="s">
        <v>185</v>
      </c>
      <c r="N59" s="348"/>
      <c r="O59" s="347" t="s">
        <v>185</v>
      </c>
      <c r="P59" s="1382"/>
    </row>
    <row r="60" spans="1:16" ht="24" x14ac:dyDescent="0.2">
      <c r="A60" s="1382"/>
      <c r="B60" s="1565">
        <v>14</v>
      </c>
      <c r="C60" s="1677" t="s">
        <v>6441</v>
      </c>
      <c r="D60" s="1539" t="s">
        <v>3</v>
      </c>
      <c r="E60" s="1565" t="s">
        <v>4</v>
      </c>
      <c r="F60" s="1565" t="s">
        <v>44</v>
      </c>
      <c r="G60" s="1539" t="s">
        <v>69</v>
      </c>
      <c r="H60" s="1568" t="s">
        <v>4900</v>
      </c>
      <c r="I60" s="1565">
        <v>1</v>
      </c>
      <c r="J60" s="208" t="s">
        <v>3119</v>
      </c>
      <c r="K60" s="221" t="s">
        <v>201</v>
      </c>
      <c r="L60" s="221" t="s">
        <v>4262</v>
      </c>
      <c r="M60" s="349" t="str">
        <f>VLOOKUP(L60,CódigosRetorno!$A$1:$B$1773,2,FALSE)</f>
        <v>El XML no contiene el tag o no existe información del código de local anexo del emisor</v>
      </c>
      <c r="N60" s="348"/>
      <c r="O60" s="477" t="s">
        <v>185</v>
      </c>
      <c r="P60" s="1382"/>
    </row>
    <row r="61" spans="1:16" s="500" customFormat="1" ht="24" x14ac:dyDescent="0.2">
      <c r="A61" s="1382"/>
      <c r="B61" s="1566"/>
      <c r="C61" s="1734"/>
      <c r="D61" s="1546"/>
      <c r="E61" s="1566"/>
      <c r="F61" s="1566"/>
      <c r="G61" s="1546"/>
      <c r="H61" s="1569"/>
      <c r="I61" s="1566"/>
      <c r="J61" s="866" t="s">
        <v>5800</v>
      </c>
      <c r="K61" s="869" t="s">
        <v>1175</v>
      </c>
      <c r="L61" s="867" t="s">
        <v>4396</v>
      </c>
      <c r="M61" s="480" t="str">
        <f>VLOOKUP(L61,CódigosRetorno!$A$1:$B$1773,2,FALSE)</f>
        <v>El dato ingresado como local anexo no cumple con el formato establecido</v>
      </c>
      <c r="N61" s="479"/>
      <c r="O61" s="477" t="s">
        <v>185</v>
      </c>
      <c r="P61" s="1382"/>
    </row>
    <row r="62" spans="1:16" ht="24" x14ac:dyDescent="0.2">
      <c r="A62" s="1382"/>
      <c r="B62" s="1566"/>
      <c r="C62" s="1734"/>
      <c r="D62" s="1546"/>
      <c r="E62" s="1567"/>
      <c r="F62" s="1567"/>
      <c r="G62" s="1540"/>
      <c r="H62" s="1570"/>
      <c r="I62" s="1567"/>
      <c r="J62" s="811" t="s">
        <v>4844</v>
      </c>
      <c r="K62" s="872" t="s">
        <v>201</v>
      </c>
      <c r="L62" s="872" t="s">
        <v>1930</v>
      </c>
      <c r="M62" s="871" t="str">
        <f>VLOOKUP(L62,CódigosRetorno!$A$1:$B$1773,2,FALSE)</f>
        <v>Codigo del Local Anexo del emisor no existe.</v>
      </c>
      <c r="N62" s="874" t="s">
        <v>185</v>
      </c>
      <c r="O62" s="875" t="s">
        <v>4845</v>
      </c>
      <c r="P62" s="1382"/>
    </row>
    <row r="63" spans="1:16" ht="24" x14ac:dyDescent="0.2">
      <c r="A63" s="1382"/>
      <c r="B63" s="1566"/>
      <c r="C63" s="1734"/>
      <c r="D63" s="1546"/>
      <c r="E63" s="1565" t="s">
        <v>9</v>
      </c>
      <c r="F63" s="1565"/>
      <c r="G63" s="211" t="s">
        <v>4418</v>
      </c>
      <c r="H63" s="362" t="s">
        <v>4419</v>
      </c>
      <c r="I63" s="492" t="s">
        <v>4420</v>
      </c>
      <c r="J63" s="212" t="s">
        <v>4949</v>
      </c>
      <c r="K63" s="869" t="s">
        <v>1175</v>
      </c>
      <c r="L63" s="867" t="s">
        <v>4933</v>
      </c>
      <c r="M63" s="349" t="str">
        <f>VLOOKUP(L63,CódigosRetorno!$A$1:$B$1773,2,FALSE)</f>
        <v>El dato ingresado como atributo @listAgencyName es incorrecto.</v>
      </c>
      <c r="N63" s="348" t="s">
        <v>475</v>
      </c>
      <c r="O63" s="347" t="s">
        <v>185</v>
      </c>
      <c r="P63" s="1382"/>
    </row>
    <row r="64" spans="1:16" ht="24" x14ac:dyDescent="0.2">
      <c r="A64" s="1382"/>
      <c r="B64" s="1567"/>
      <c r="C64" s="1678"/>
      <c r="D64" s="1540"/>
      <c r="E64" s="1567"/>
      <c r="F64" s="1567"/>
      <c r="G64" s="211" t="s">
        <v>4554</v>
      </c>
      <c r="H64" s="362" t="s">
        <v>4422</v>
      </c>
      <c r="I64" s="492" t="s">
        <v>4420</v>
      </c>
      <c r="J64" s="212" t="s">
        <v>4964</v>
      </c>
      <c r="K64" s="869" t="s">
        <v>1175</v>
      </c>
      <c r="L64" s="867" t="s">
        <v>4934</v>
      </c>
      <c r="M64" s="349" t="str">
        <f>VLOOKUP(L64,CódigosRetorno!$A$1:$B$1773,2,FALSE)</f>
        <v>El dato ingresado como atributo @listName es incorrecto.</v>
      </c>
      <c r="N64" s="348" t="s">
        <v>475</v>
      </c>
      <c r="O64" s="360" t="s">
        <v>185</v>
      </c>
      <c r="P64" s="1382"/>
    </row>
    <row r="65" spans="1:16" x14ac:dyDescent="0.2">
      <c r="A65" s="1382"/>
      <c r="B65" s="277" t="s">
        <v>155</v>
      </c>
      <c r="C65" s="277"/>
      <c r="D65" s="281"/>
      <c r="E65" s="271" t="s">
        <v>185</v>
      </c>
      <c r="F65" s="272" t="s">
        <v>185</v>
      </c>
      <c r="G65" s="272" t="s">
        <v>185</v>
      </c>
      <c r="H65" s="273"/>
      <c r="I65" s="272"/>
      <c r="J65" s="268" t="s">
        <v>185</v>
      </c>
      <c r="K65" s="274" t="s">
        <v>185</v>
      </c>
      <c r="L65" s="275" t="s">
        <v>185</v>
      </c>
      <c r="M65" s="268" t="s">
        <v>185</v>
      </c>
      <c r="N65" s="274" t="s">
        <v>185</v>
      </c>
      <c r="O65" s="276" t="s">
        <v>185</v>
      </c>
      <c r="P65" s="1382"/>
    </row>
    <row r="66" spans="1:16" ht="36" x14ac:dyDescent="0.2">
      <c r="A66" s="1382"/>
      <c r="B66" s="1565">
        <f>+B60+1</f>
        <v>15</v>
      </c>
      <c r="C66" s="1568" t="s">
        <v>4460</v>
      </c>
      <c r="D66" s="1539" t="s">
        <v>3</v>
      </c>
      <c r="E66" s="1545" t="s">
        <v>4</v>
      </c>
      <c r="F66" s="1542" t="s">
        <v>12</v>
      </c>
      <c r="G66" s="1545"/>
      <c r="H66" s="1568" t="s">
        <v>4901</v>
      </c>
      <c r="I66" s="1565">
        <v>1</v>
      </c>
      <c r="J66" s="212" t="s">
        <v>3119</v>
      </c>
      <c r="K66" s="221" t="s">
        <v>201</v>
      </c>
      <c r="L66" s="223" t="s">
        <v>1727</v>
      </c>
      <c r="M66" s="349" t="str">
        <f>VLOOKUP(L66,CódigosRetorno!$A$1:$B$1773,2,FALSE)</f>
        <v>El XML no contiene el tag o no existe información del número de documento de identidad del cliente</v>
      </c>
      <c r="N66" s="348" t="s">
        <v>475</v>
      </c>
      <c r="O66" s="347" t="s">
        <v>185</v>
      </c>
      <c r="P66" s="1382"/>
    </row>
    <row r="67" spans="1:16" ht="36" x14ac:dyDescent="0.2">
      <c r="A67" s="1382"/>
      <c r="B67" s="1566"/>
      <c r="C67" s="1569"/>
      <c r="D67" s="1546"/>
      <c r="E67" s="1545"/>
      <c r="F67" s="1542"/>
      <c r="G67" s="1545"/>
      <c r="H67" s="1569"/>
      <c r="I67" s="1566"/>
      <c r="J67" s="212" t="s">
        <v>3445</v>
      </c>
      <c r="K67" s="867" t="s">
        <v>201</v>
      </c>
      <c r="L67" s="868" t="s">
        <v>761</v>
      </c>
      <c r="M67" s="349" t="str">
        <f>VLOOKUP(L67,CódigosRetorno!$A$1:$B$1773,2,FALSE)</f>
        <v>El numero de documento de identidad del receptor debe ser  RUC</v>
      </c>
      <c r="N67" s="348" t="s">
        <v>475</v>
      </c>
      <c r="O67" s="347" t="s">
        <v>185</v>
      </c>
      <c r="P67" s="1382"/>
    </row>
    <row r="68" spans="1:16" ht="36" x14ac:dyDescent="0.2">
      <c r="A68" s="1382"/>
      <c r="B68" s="1566"/>
      <c r="C68" s="1569"/>
      <c r="D68" s="1546"/>
      <c r="E68" s="1545"/>
      <c r="F68" s="1542"/>
      <c r="G68" s="1545"/>
      <c r="H68" s="1569"/>
      <c r="I68" s="1566"/>
      <c r="J68" s="212" t="s">
        <v>3063</v>
      </c>
      <c r="K68" s="221" t="s">
        <v>1175</v>
      </c>
      <c r="L68" s="223" t="s">
        <v>1435</v>
      </c>
      <c r="M68" s="349" t="str">
        <f>VLOOKUP(L68,CódigosRetorno!$A$1:$B$1773,2,FALSE)</f>
        <v>El numero de RUC del receptor no existe.</v>
      </c>
      <c r="N68" s="348" t="s">
        <v>215</v>
      </c>
      <c r="O68" s="347" t="s">
        <v>2626</v>
      </c>
      <c r="P68" s="1382"/>
    </row>
    <row r="69" spans="1:16" ht="48" x14ac:dyDescent="0.2">
      <c r="A69" s="1382"/>
      <c r="B69" s="1566"/>
      <c r="C69" s="1569"/>
      <c r="D69" s="1546"/>
      <c r="E69" s="1545"/>
      <c r="F69" s="1542"/>
      <c r="G69" s="1545"/>
      <c r="H69" s="1569"/>
      <c r="I69" s="1566"/>
      <c r="J69" s="212" t="s">
        <v>2887</v>
      </c>
      <c r="K69" s="221" t="s">
        <v>1175</v>
      </c>
      <c r="L69" s="223" t="s">
        <v>1428</v>
      </c>
      <c r="M69" s="349" t="str">
        <f>VLOOKUP(L69,CódigosRetorno!$A$1:$B$1773,2,FALSE)</f>
        <v>El RUC  del receptor no esta activo</v>
      </c>
      <c r="N69" s="348" t="s">
        <v>215</v>
      </c>
      <c r="O69" s="347" t="s">
        <v>2626</v>
      </c>
      <c r="P69" s="1382"/>
    </row>
    <row r="70" spans="1:16" ht="60" x14ac:dyDescent="0.2">
      <c r="A70" s="1382"/>
      <c r="B70" s="1566"/>
      <c r="C70" s="1569"/>
      <c r="D70" s="1546"/>
      <c r="E70" s="1545"/>
      <c r="F70" s="1542"/>
      <c r="G70" s="1545"/>
      <c r="H70" s="1570"/>
      <c r="I70" s="1567"/>
      <c r="J70" s="212" t="s">
        <v>2888</v>
      </c>
      <c r="K70" s="221" t="s">
        <v>1175</v>
      </c>
      <c r="L70" s="223" t="s">
        <v>1426</v>
      </c>
      <c r="M70" s="349" t="str">
        <f>VLOOKUP(L70,CódigosRetorno!$A$1:$B$1773,2,FALSE)</f>
        <v>El RUC del receptor no esta habido</v>
      </c>
      <c r="N70" s="348" t="s">
        <v>215</v>
      </c>
      <c r="O70" s="347" t="s">
        <v>2626</v>
      </c>
      <c r="P70" s="1382"/>
    </row>
    <row r="71" spans="1:16" ht="36" x14ac:dyDescent="0.2">
      <c r="A71" s="1382"/>
      <c r="B71" s="1566"/>
      <c r="C71" s="1569"/>
      <c r="D71" s="1546"/>
      <c r="E71" s="1545"/>
      <c r="F71" s="1565" t="s">
        <v>47</v>
      </c>
      <c r="G71" s="1565" t="s">
        <v>2640</v>
      </c>
      <c r="H71" s="1568" t="s">
        <v>4902</v>
      </c>
      <c r="I71" s="1600">
        <v>1</v>
      </c>
      <c r="J71" s="212" t="s">
        <v>3119</v>
      </c>
      <c r="K71" s="221" t="s">
        <v>201</v>
      </c>
      <c r="L71" s="223" t="s">
        <v>1727</v>
      </c>
      <c r="M71" s="349" t="str">
        <f>VLOOKUP(L71,CódigosRetorno!$A$1:$B$1773,2,FALSE)</f>
        <v>El XML no contiene el tag o no existe información del número de documento de identidad del cliente</v>
      </c>
      <c r="N71" s="348" t="s">
        <v>475</v>
      </c>
      <c r="O71" s="347" t="s">
        <v>185</v>
      </c>
      <c r="P71" s="1382"/>
    </row>
    <row r="72" spans="1:16" ht="36" x14ac:dyDescent="0.2">
      <c r="A72" s="1382"/>
      <c r="B72" s="1566"/>
      <c r="C72" s="1569"/>
      <c r="D72" s="1546"/>
      <c r="E72" s="1545"/>
      <c r="F72" s="1567"/>
      <c r="G72" s="1567"/>
      <c r="H72" s="1570"/>
      <c r="I72" s="1602"/>
      <c r="J72" s="1279" t="s">
        <v>6570</v>
      </c>
      <c r="K72" s="867" t="s">
        <v>201</v>
      </c>
      <c r="L72" s="868" t="s">
        <v>764</v>
      </c>
      <c r="M72" s="349" t="str">
        <f>VLOOKUP(L72,CódigosRetorno!$A$1:$B$1773,2,FALSE)</f>
        <v>El dato ingresado  en el tipo de documento de identidad del receptor no cumple con el estandar o no esta permitido.</v>
      </c>
      <c r="N72" s="348"/>
      <c r="O72" s="564" t="s">
        <v>5683</v>
      </c>
      <c r="P72" s="1382"/>
    </row>
    <row r="73" spans="1:16" ht="24" x14ac:dyDescent="0.2">
      <c r="A73" s="1382"/>
      <c r="B73" s="1566"/>
      <c r="C73" s="1569"/>
      <c r="D73" s="1546"/>
      <c r="E73" s="1539" t="s">
        <v>9</v>
      </c>
      <c r="F73" s="1565"/>
      <c r="G73" s="224" t="s">
        <v>4435</v>
      </c>
      <c r="H73" s="212" t="s">
        <v>4436</v>
      </c>
      <c r="I73" s="211" t="s">
        <v>4420</v>
      </c>
      <c r="J73" s="212" t="s">
        <v>4952</v>
      </c>
      <c r="K73" s="204" t="s">
        <v>1175</v>
      </c>
      <c r="L73" s="221" t="s">
        <v>4939</v>
      </c>
      <c r="M73" s="349" t="str">
        <f>VLOOKUP(L73,CódigosRetorno!$A$1:$B$1773,2,FALSE)</f>
        <v>El dato ingresado como atributo @schemeName es incorrecto.</v>
      </c>
      <c r="N73" s="348" t="s">
        <v>475</v>
      </c>
      <c r="O73" s="360" t="s">
        <v>185</v>
      </c>
      <c r="P73" s="1382"/>
    </row>
    <row r="74" spans="1:16" ht="24" x14ac:dyDescent="0.2">
      <c r="A74" s="1382"/>
      <c r="B74" s="1566"/>
      <c r="C74" s="1569"/>
      <c r="D74" s="1546"/>
      <c r="E74" s="1546"/>
      <c r="F74" s="1566"/>
      <c r="G74" s="224" t="s">
        <v>4418</v>
      </c>
      <c r="H74" s="212" t="s">
        <v>4437</v>
      </c>
      <c r="I74" s="211" t="s">
        <v>4420</v>
      </c>
      <c r="J74" s="212" t="s">
        <v>4931</v>
      </c>
      <c r="K74" s="204" t="s">
        <v>1175</v>
      </c>
      <c r="L74" s="221" t="s">
        <v>4940</v>
      </c>
      <c r="M74" s="349" t="str">
        <f>VLOOKUP(L74,CódigosRetorno!$A$1:$B$1773,2,FALSE)</f>
        <v>El dato ingresado como atributo @schemeAgencyName es incorrecto.</v>
      </c>
      <c r="N74" s="348" t="s">
        <v>475</v>
      </c>
      <c r="O74" s="360" t="s">
        <v>185</v>
      </c>
      <c r="P74" s="1382"/>
    </row>
    <row r="75" spans="1:16" ht="36" x14ac:dyDescent="0.2">
      <c r="A75" s="1382"/>
      <c r="B75" s="1567"/>
      <c r="C75" s="1570"/>
      <c r="D75" s="1540"/>
      <c r="E75" s="1540"/>
      <c r="F75" s="1567"/>
      <c r="G75" s="224" t="s">
        <v>4438</v>
      </c>
      <c r="H75" s="212" t="s">
        <v>4439</v>
      </c>
      <c r="I75" s="211" t="s">
        <v>4420</v>
      </c>
      <c r="J75" s="212" t="s">
        <v>4953</v>
      </c>
      <c r="K75" s="221" t="s">
        <v>1175</v>
      </c>
      <c r="L75" s="223" t="s">
        <v>4941</v>
      </c>
      <c r="M75" s="349" t="str">
        <f>VLOOKUP(L75,CódigosRetorno!$A$1:$B$1773,2,FALSE)</f>
        <v>El dato ingresado como atributo @schemeURI es incorrecto.</v>
      </c>
      <c r="N75" s="348" t="s">
        <v>475</v>
      </c>
      <c r="O75" s="360" t="s">
        <v>185</v>
      </c>
      <c r="P75" s="1382"/>
    </row>
    <row r="76" spans="1:16" ht="24" x14ac:dyDescent="0.2">
      <c r="A76" s="1382"/>
      <c r="B76" s="1542">
        <f>B66+1</f>
        <v>16</v>
      </c>
      <c r="C76" s="1543" t="s">
        <v>55</v>
      </c>
      <c r="D76" s="1539" t="s">
        <v>3</v>
      </c>
      <c r="E76" s="1545" t="s">
        <v>4</v>
      </c>
      <c r="F76" s="1542" t="s">
        <v>4440</v>
      </c>
      <c r="G76" s="1545"/>
      <c r="H76" s="1572" t="s">
        <v>93</v>
      </c>
      <c r="I76" s="1565">
        <v>1</v>
      </c>
      <c r="J76" s="212" t="s">
        <v>3119</v>
      </c>
      <c r="K76" s="221" t="s">
        <v>201</v>
      </c>
      <c r="L76" s="223" t="s">
        <v>765</v>
      </c>
      <c r="M76" s="349" t="str">
        <f>VLOOKUP(L76,CódigosRetorno!$A$1:$B$1773,2,FALSE)</f>
        <v>El XML no contiene el tag o no existe informacion de RegistrationName del receptor del documento</v>
      </c>
      <c r="N76" s="348" t="s">
        <v>185</v>
      </c>
      <c r="O76" s="347" t="s">
        <v>185</v>
      </c>
      <c r="P76" s="1382"/>
    </row>
    <row r="77" spans="1:16" ht="48" x14ac:dyDescent="0.2">
      <c r="A77" s="1382"/>
      <c r="B77" s="1542"/>
      <c r="C77" s="1543"/>
      <c r="D77" s="1540"/>
      <c r="E77" s="1545"/>
      <c r="F77" s="1542"/>
      <c r="G77" s="1545"/>
      <c r="H77" s="1573"/>
      <c r="I77" s="1567"/>
      <c r="J77" s="212" t="s">
        <v>3568</v>
      </c>
      <c r="K77" s="221" t="s">
        <v>201</v>
      </c>
      <c r="L77" s="223" t="s">
        <v>766</v>
      </c>
      <c r="M77" s="349" t="str">
        <f>VLOOKUP(L77,CódigosRetorno!$A$1:$B$1773,2,FALSE)</f>
        <v>RegistrationName -  El dato ingresado no cumple con el estandar</v>
      </c>
      <c r="N77" s="348"/>
      <c r="O77" s="347" t="s">
        <v>185</v>
      </c>
      <c r="P77" s="1382"/>
    </row>
    <row r="78" spans="1:16" x14ac:dyDescent="0.2">
      <c r="A78" s="1382"/>
      <c r="B78" s="519" t="s">
        <v>163</v>
      </c>
      <c r="C78" s="282"/>
      <c r="D78" s="520"/>
      <c r="E78" s="283"/>
      <c r="F78" s="283"/>
      <c r="G78" s="283"/>
      <c r="H78" s="289"/>
      <c r="I78" s="283"/>
      <c r="J78" s="268" t="s">
        <v>185</v>
      </c>
      <c r="K78" s="521" t="s">
        <v>185</v>
      </c>
      <c r="L78" s="275" t="s">
        <v>185</v>
      </c>
      <c r="M78" s="268" t="s">
        <v>185</v>
      </c>
      <c r="N78" s="274"/>
      <c r="O78" s="274" t="s">
        <v>185</v>
      </c>
      <c r="P78" s="1382"/>
    </row>
    <row r="79" spans="1:16" ht="60" x14ac:dyDescent="0.2">
      <c r="A79" s="1382"/>
      <c r="B79" s="1576">
        <f>+B76+1</f>
        <v>17</v>
      </c>
      <c r="C79" s="1717" t="s">
        <v>83</v>
      </c>
      <c r="D79" s="1576" t="s">
        <v>3</v>
      </c>
      <c r="E79" s="1576" t="s">
        <v>4</v>
      </c>
      <c r="F79" s="1537" t="s">
        <v>4903</v>
      </c>
      <c r="G79" s="1576" t="s">
        <v>58</v>
      </c>
      <c r="H79" s="1735" t="s">
        <v>96</v>
      </c>
      <c r="I79" s="1738">
        <v>1</v>
      </c>
      <c r="J79" s="1212" t="s">
        <v>6571</v>
      </c>
      <c r="K79" s="1023" t="s">
        <v>201</v>
      </c>
      <c r="L79" s="1024" t="s">
        <v>5469</v>
      </c>
      <c r="M79" s="864" t="str">
        <f>VLOOKUP(L79,CódigosRetorno!$A$1:$B$1773,2,FALSE)</f>
        <v>Para los ajustes de operaciones de exportación solo es permitido registrar un documento que modifica.</v>
      </c>
      <c r="N79" s="685" t="s">
        <v>475</v>
      </c>
      <c r="O79" s="862" t="s">
        <v>185</v>
      </c>
      <c r="P79" s="1382"/>
    </row>
    <row r="80" spans="1:16" ht="120" x14ac:dyDescent="0.2">
      <c r="A80" s="1382"/>
      <c r="B80" s="1577"/>
      <c r="C80" s="1718"/>
      <c r="D80" s="1577"/>
      <c r="E80" s="1577"/>
      <c r="F80" s="1541"/>
      <c r="G80" s="1577"/>
      <c r="H80" s="1736"/>
      <c r="I80" s="1739"/>
      <c r="J80" s="480" t="s">
        <v>5853</v>
      </c>
      <c r="K80" s="120" t="s">
        <v>201</v>
      </c>
      <c r="L80" s="221" t="s">
        <v>811</v>
      </c>
      <c r="M80" s="349" t="str">
        <f>VLOOKUP(L80,CódigosRetorno!$A$1:$B$1773,2,FALSE)</f>
        <v>La serie o numero del documento modificado por la Nota de Debito no cumple con el formato establecido</v>
      </c>
      <c r="N80" s="348"/>
      <c r="O80" s="862" t="s">
        <v>185</v>
      </c>
      <c r="P80" s="1382"/>
    </row>
    <row r="81" spans="1:16" ht="84" x14ac:dyDescent="0.2">
      <c r="A81" s="1382"/>
      <c r="B81" s="1577"/>
      <c r="C81" s="1718"/>
      <c r="D81" s="1577"/>
      <c r="E81" s="1577"/>
      <c r="F81" s="1541"/>
      <c r="G81" s="1577"/>
      <c r="H81" s="1736"/>
      <c r="I81" s="1739"/>
      <c r="J81" s="687" t="s">
        <v>5852</v>
      </c>
      <c r="K81" s="204" t="s">
        <v>201</v>
      </c>
      <c r="L81" s="221" t="s">
        <v>811</v>
      </c>
      <c r="M81" s="349" t="str">
        <f>VLOOKUP(L81,CódigosRetorno!$A$1:$B$1773,2,FALSE)</f>
        <v>La serie o numero del documento modificado por la Nota de Debito no cumple con el formato establecido</v>
      </c>
      <c r="N81" s="348"/>
      <c r="O81" s="347" t="s">
        <v>185</v>
      </c>
      <c r="P81" s="1382"/>
    </row>
    <row r="82" spans="1:16" ht="96" x14ac:dyDescent="0.2">
      <c r="A82" s="1382"/>
      <c r="B82" s="1577"/>
      <c r="C82" s="1718"/>
      <c r="D82" s="1577"/>
      <c r="E82" s="1577"/>
      <c r="F82" s="1541"/>
      <c r="G82" s="1577"/>
      <c r="H82" s="1736"/>
      <c r="I82" s="1739"/>
      <c r="J82" s="687" t="s">
        <v>6253</v>
      </c>
      <c r="K82" s="204" t="s">
        <v>201</v>
      </c>
      <c r="L82" s="221" t="s">
        <v>811</v>
      </c>
      <c r="M82" s="349" t="str">
        <f>VLOOKUP(L82,CódigosRetorno!$A$1:$B$1773,2,FALSE)</f>
        <v>La serie o numero del documento modificado por la Nota de Debito no cumple con el formato establecido</v>
      </c>
      <c r="N82" s="348"/>
      <c r="O82" s="347" t="s">
        <v>185</v>
      </c>
      <c r="P82" s="1382"/>
    </row>
    <row r="83" spans="1:16" ht="84" x14ac:dyDescent="0.2">
      <c r="A83" s="1382"/>
      <c r="B83" s="1577"/>
      <c r="C83" s="1718"/>
      <c r="D83" s="1577"/>
      <c r="E83" s="1577"/>
      <c r="F83" s="1541"/>
      <c r="G83" s="1577"/>
      <c r="H83" s="1736"/>
      <c r="I83" s="1739"/>
      <c r="J83" s="687" t="s">
        <v>6254</v>
      </c>
      <c r="K83" s="204" t="s">
        <v>201</v>
      </c>
      <c r="L83" s="221" t="s">
        <v>811</v>
      </c>
      <c r="M83" s="349" t="str">
        <f>VLOOKUP(L83,CódigosRetorno!$A$1:$B$1773,2,FALSE)</f>
        <v>La serie o numero del documento modificado por la Nota de Debito no cumple con el formato establecido</v>
      </c>
      <c r="N83" s="348"/>
      <c r="O83" s="347"/>
      <c r="P83" s="1382"/>
    </row>
    <row r="84" spans="1:16" ht="60" x14ac:dyDescent="0.2">
      <c r="A84" s="1382"/>
      <c r="B84" s="1577"/>
      <c r="C84" s="1718"/>
      <c r="D84" s="1577"/>
      <c r="E84" s="1577"/>
      <c r="F84" s="1541"/>
      <c r="G84" s="1577"/>
      <c r="H84" s="1736"/>
      <c r="I84" s="1739"/>
      <c r="J84" s="687" t="s">
        <v>6255</v>
      </c>
      <c r="K84" s="204" t="s">
        <v>201</v>
      </c>
      <c r="L84" s="221" t="s">
        <v>811</v>
      </c>
      <c r="M84" s="349" t="str">
        <f>VLOOKUP(L84,CódigosRetorno!$A$1:$B$1773,2,FALSE)</f>
        <v>La serie o numero del documento modificado por la Nota de Debito no cumple con el formato establecido</v>
      </c>
      <c r="N84" s="348"/>
      <c r="O84" s="347" t="s">
        <v>185</v>
      </c>
      <c r="P84" s="1382"/>
    </row>
    <row r="85" spans="1:16" ht="60" x14ac:dyDescent="0.2">
      <c r="A85" s="1382"/>
      <c r="B85" s="1577"/>
      <c r="C85" s="1718"/>
      <c r="D85" s="1577"/>
      <c r="E85" s="1577"/>
      <c r="F85" s="1541"/>
      <c r="G85" s="1577"/>
      <c r="H85" s="1736"/>
      <c r="I85" s="1739"/>
      <c r="J85" s="687" t="s">
        <v>6256</v>
      </c>
      <c r="K85" s="204" t="s">
        <v>201</v>
      </c>
      <c r="L85" s="221" t="s">
        <v>811</v>
      </c>
      <c r="M85" s="349" t="str">
        <f>VLOOKUP(L85,CódigosRetorno!$A$1:$B$1773,2,FALSE)</f>
        <v>La serie o numero del documento modificado por la Nota de Debito no cumple con el formato establecido</v>
      </c>
      <c r="N85" s="348"/>
      <c r="O85" s="347" t="s">
        <v>185</v>
      </c>
      <c r="P85" s="1382"/>
    </row>
    <row r="86" spans="1:16" ht="84" x14ac:dyDescent="0.2">
      <c r="A86" s="1382"/>
      <c r="B86" s="1577"/>
      <c r="C86" s="1718"/>
      <c r="D86" s="1577"/>
      <c r="E86" s="1577"/>
      <c r="F86" s="1541"/>
      <c r="G86" s="1577"/>
      <c r="H86" s="1736"/>
      <c r="I86" s="1739"/>
      <c r="J86" s="866" t="s">
        <v>6343</v>
      </c>
      <c r="K86" s="221" t="s">
        <v>201</v>
      </c>
      <c r="L86" s="223" t="s">
        <v>811</v>
      </c>
      <c r="M86" s="349" t="str">
        <f>VLOOKUP(L86,CódigosRetorno!$A$1:$B$1773,2,FALSE)</f>
        <v>La serie o numero del documento modificado por la Nota de Debito no cumple con el formato establecido</v>
      </c>
      <c r="N86" s="348"/>
      <c r="O86" s="347"/>
      <c r="P86" s="1382"/>
    </row>
    <row r="87" spans="1:16" ht="48" x14ac:dyDescent="0.2">
      <c r="A87" s="1382"/>
      <c r="B87" s="1571"/>
      <c r="C87" s="1548"/>
      <c r="D87" s="1571"/>
      <c r="E87" s="1571"/>
      <c r="F87" s="1547"/>
      <c r="G87" s="1571"/>
      <c r="H87" s="1685"/>
      <c r="I87" s="1740"/>
      <c r="J87" s="480" t="s">
        <v>5857</v>
      </c>
      <c r="K87" s="383" t="s">
        <v>201</v>
      </c>
      <c r="L87" s="472" t="s">
        <v>2256</v>
      </c>
      <c r="M87" s="382" t="str">
        <f>VLOOKUP(L87,CódigosRetorno!$A$1:$B$1773,2,FALSE)</f>
        <v>El documento modificado en la Nota de debito no esta registrada</v>
      </c>
      <c r="N87" s="348"/>
      <c r="O87" s="381" t="s">
        <v>2611</v>
      </c>
      <c r="P87" s="1382"/>
    </row>
    <row r="88" spans="1:16" ht="60" x14ac:dyDescent="0.2">
      <c r="A88" s="1382"/>
      <c r="B88" s="1571"/>
      <c r="C88" s="1548"/>
      <c r="D88" s="1571"/>
      <c r="E88" s="1571"/>
      <c r="F88" s="1547"/>
      <c r="G88" s="1571"/>
      <c r="H88" s="1685"/>
      <c r="I88" s="1740"/>
      <c r="J88" s="480" t="s">
        <v>5858</v>
      </c>
      <c r="K88" s="383" t="s">
        <v>201</v>
      </c>
      <c r="L88" s="396" t="s">
        <v>2258</v>
      </c>
      <c r="M88" s="382" t="str">
        <f>VLOOKUP(L88,CódigosRetorno!$A$1:$B$1773,2,FALSE)</f>
        <v>El documento modificado en la Nota de debito se encuentra de baja</v>
      </c>
      <c r="N88" s="348"/>
      <c r="O88" s="381" t="s">
        <v>2611</v>
      </c>
      <c r="P88" s="1382"/>
    </row>
    <row r="89" spans="1:16" ht="60" x14ac:dyDescent="0.2">
      <c r="A89" s="1382"/>
      <c r="B89" s="1571"/>
      <c r="C89" s="1548"/>
      <c r="D89" s="1571"/>
      <c r="E89" s="1571"/>
      <c r="F89" s="1547"/>
      <c r="G89" s="1571"/>
      <c r="H89" s="1685"/>
      <c r="I89" s="1740"/>
      <c r="J89" s="480" t="s">
        <v>5859</v>
      </c>
      <c r="K89" s="383" t="s">
        <v>201</v>
      </c>
      <c r="L89" s="396" t="s">
        <v>2257</v>
      </c>
      <c r="M89" s="382" t="str">
        <f>VLOOKUP(L89,CódigosRetorno!$A$1:$B$1773,2,FALSE)</f>
        <v>El documento modificado en la Nota de debito esta registrada como rechazada</v>
      </c>
      <c r="N89" s="348"/>
      <c r="O89" s="381" t="s">
        <v>2611</v>
      </c>
      <c r="P89" s="1382"/>
    </row>
    <row r="90" spans="1:16" ht="48" x14ac:dyDescent="0.2">
      <c r="A90" s="1382"/>
      <c r="B90" s="1571"/>
      <c r="C90" s="1548"/>
      <c r="D90" s="1571"/>
      <c r="E90" s="1571"/>
      <c r="F90" s="1547"/>
      <c r="G90" s="1571"/>
      <c r="H90" s="1685"/>
      <c r="I90" s="1740"/>
      <c r="J90" s="480" t="s">
        <v>5855</v>
      </c>
      <c r="K90" s="383" t="s">
        <v>201</v>
      </c>
      <c r="L90" s="396" t="s">
        <v>2013</v>
      </c>
      <c r="M90" s="382" t="str">
        <f>VLOOKUP(L90,CódigosRetorno!$A$1:$B$1773,2,FALSE)</f>
        <v>Documento afectado por la nota electronica no se encuentra autorizado</v>
      </c>
      <c r="N90" s="348"/>
      <c r="O90" s="381" t="s">
        <v>3109</v>
      </c>
      <c r="P90" s="1382"/>
    </row>
    <row r="91" spans="1:16" s="500" customFormat="1" ht="60" x14ac:dyDescent="0.2">
      <c r="A91" s="1382"/>
      <c r="B91" s="1578"/>
      <c r="C91" s="1719"/>
      <c r="D91" s="1578"/>
      <c r="E91" s="1578"/>
      <c r="F91" s="1538"/>
      <c r="G91" s="1578"/>
      <c r="H91" s="1737"/>
      <c r="I91" s="1741"/>
      <c r="J91" s="866" t="s">
        <v>5900</v>
      </c>
      <c r="K91" s="869" t="s">
        <v>201</v>
      </c>
      <c r="L91" s="867" t="s">
        <v>5896</v>
      </c>
      <c r="M91" s="864" t="str">
        <f>VLOOKUP(L91,CódigosRetorno!$A$1:$B$1773,2,FALSE)</f>
        <v>El tipo de moneda de la nota debe ser el mismo que el declarado en el documento que modifica</v>
      </c>
      <c r="N91" s="862"/>
      <c r="O91" s="863" t="s">
        <v>2611</v>
      </c>
      <c r="P91" s="1382"/>
    </row>
    <row r="92" spans="1:16" ht="36" x14ac:dyDescent="0.2">
      <c r="A92" s="1382"/>
      <c r="B92" s="1578"/>
      <c r="C92" s="1719"/>
      <c r="D92" s="1578"/>
      <c r="E92" s="1578"/>
      <c r="F92" s="1538"/>
      <c r="G92" s="1578"/>
      <c r="H92" s="1737"/>
      <c r="I92" s="1741"/>
      <c r="J92" s="393" t="s">
        <v>3569</v>
      </c>
      <c r="K92" s="392" t="s">
        <v>201</v>
      </c>
      <c r="L92" s="401" t="s">
        <v>767</v>
      </c>
      <c r="M92" s="390" t="str">
        <f>VLOOKUP(L92,CódigosRetorno!$A$1:$B$1773,2,FALSE)</f>
        <v>El comprobante contiene un tipo y número de Documento Relacionado repetido</v>
      </c>
      <c r="N92" s="348"/>
      <c r="O92" s="391" t="s">
        <v>185</v>
      </c>
      <c r="P92" s="1382"/>
    </row>
    <row r="93" spans="1:16" ht="36" x14ac:dyDescent="0.2">
      <c r="A93" s="1382"/>
      <c r="B93" s="1576">
        <f>+B79+1</f>
        <v>18</v>
      </c>
      <c r="C93" s="1717" t="s">
        <v>85</v>
      </c>
      <c r="D93" s="1576" t="s">
        <v>3</v>
      </c>
      <c r="E93" s="1576" t="s">
        <v>9</v>
      </c>
      <c r="F93" s="1537" t="s">
        <v>10</v>
      </c>
      <c r="G93" s="1537" t="s">
        <v>2890</v>
      </c>
      <c r="H93" s="1735" t="s">
        <v>97</v>
      </c>
      <c r="I93" s="1565">
        <v>1</v>
      </c>
      <c r="J93" s="577" t="s">
        <v>6188</v>
      </c>
      <c r="K93" s="204" t="s">
        <v>201</v>
      </c>
      <c r="L93" s="221" t="s">
        <v>3580</v>
      </c>
      <c r="M93" s="349" t="str">
        <f>VLOOKUP(L93,CódigosRetorno!$A$1:$B$1773,2,FALSE)</f>
        <v>El valor del Tag no se encuentra en el catálogo</v>
      </c>
      <c r="N93" s="348"/>
      <c r="O93" s="574" t="s">
        <v>5452</v>
      </c>
      <c r="P93" s="1382"/>
    </row>
    <row r="94" spans="1:16" ht="48" x14ac:dyDescent="0.2">
      <c r="A94" s="1382"/>
      <c r="B94" s="1577"/>
      <c r="C94" s="1718"/>
      <c r="D94" s="1577"/>
      <c r="E94" s="1577"/>
      <c r="F94" s="1541"/>
      <c r="G94" s="1541"/>
      <c r="H94" s="1736"/>
      <c r="I94" s="1566"/>
      <c r="J94" s="480" t="s">
        <v>5856</v>
      </c>
      <c r="K94" s="221" t="s">
        <v>201</v>
      </c>
      <c r="L94" s="223" t="s">
        <v>809</v>
      </c>
      <c r="M94" s="349" t="str">
        <f>VLOOKUP(L94,CódigosRetorno!$A$1:$B$1773,2,FALSE)</f>
        <v>El tipo de documento modificado por la Nota de Debito debe ser factura electronica o ticket</v>
      </c>
      <c r="N94" s="192"/>
      <c r="O94" s="361" t="s">
        <v>185</v>
      </c>
      <c r="P94" s="1382"/>
    </row>
    <row r="95" spans="1:16" ht="48" x14ac:dyDescent="0.2">
      <c r="A95" s="1382"/>
      <c r="B95" s="1577"/>
      <c r="C95" s="1718"/>
      <c r="D95" s="1577"/>
      <c r="E95" s="1577"/>
      <c r="F95" s="1541"/>
      <c r="G95" s="1541"/>
      <c r="H95" s="1736"/>
      <c r="I95" s="1566"/>
      <c r="J95" s="480" t="s">
        <v>5854</v>
      </c>
      <c r="K95" s="221" t="s">
        <v>201</v>
      </c>
      <c r="L95" s="223" t="s">
        <v>810</v>
      </c>
      <c r="M95" s="349" t="str">
        <f>VLOOKUP(L95,CódigosRetorno!$A$1:$B$1773,2,FALSE)</f>
        <v>El tipo de documento modificado por la Nota de debito debe ser boleta electronica</v>
      </c>
      <c r="N95" s="192"/>
      <c r="O95" s="361" t="s">
        <v>185</v>
      </c>
      <c r="P95" s="1382"/>
    </row>
    <row r="96" spans="1:16" ht="48" x14ac:dyDescent="0.2">
      <c r="A96" s="1382"/>
      <c r="B96" s="1577"/>
      <c r="C96" s="1718"/>
      <c r="D96" s="1577"/>
      <c r="E96" s="1577"/>
      <c r="F96" s="1538"/>
      <c r="G96" s="1538"/>
      <c r="H96" s="1737"/>
      <c r="I96" s="1567"/>
      <c r="J96" s="687" t="s">
        <v>5860</v>
      </c>
      <c r="K96" s="221" t="s">
        <v>201</v>
      </c>
      <c r="L96" s="223" t="s">
        <v>3595</v>
      </c>
      <c r="M96" s="349" t="str">
        <f>VLOOKUP(L96,CódigosRetorno!$A$1:$B$1773,2,FALSE)</f>
        <v>El tipo de documento modificado por la Nota de debito debe ser Servicio Publico electronico</v>
      </c>
      <c r="N96" s="192"/>
      <c r="O96" s="361"/>
      <c r="P96" s="1382"/>
    </row>
    <row r="97" spans="1:16" ht="24" x14ac:dyDescent="0.2">
      <c r="A97" s="1382"/>
      <c r="B97" s="1577"/>
      <c r="C97" s="1718"/>
      <c r="D97" s="1577"/>
      <c r="E97" s="1577"/>
      <c r="F97" s="1537"/>
      <c r="G97" s="224" t="s">
        <v>4418</v>
      </c>
      <c r="H97" s="148" t="s">
        <v>4419</v>
      </c>
      <c r="I97" s="211" t="s">
        <v>4420</v>
      </c>
      <c r="J97" s="212" t="s">
        <v>4931</v>
      </c>
      <c r="K97" s="204" t="s">
        <v>1175</v>
      </c>
      <c r="L97" s="221" t="s">
        <v>4933</v>
      </c>
      <c r="M97" s="349" t="str">
        <f>VLOOKUP(L97,CódigosRetorno!$A$1:$B$1773,2,FALSE)</f>
        <v>El dato ingresado como atributo @listAgencyName es incorrecto.</v>
      </c>
      <c r="N97" s="348" t="s">
        <v>475</v>
      </c>
      <c r="O97" s="360" t="s">
        <v>185</v>
      </c>
      <c r="P97" s="1382"/>
    </row>
    <row r="98" spans="1:16" ht="24" x14ac:dyDescent="0.2">
      <c r="A98" s="1382"/>
      <c r="B98" s="1577"/>
      <c r="C98" s="1718"/>
      <c r="D98" s="1577"/>
      <c r="E98" s="1577"/>
      <c r="F98" s="1541"/>
      <c r="G98" s="224" t="s">
        <v>4421</v>
      </c>
      <c r="H98" s="148" t="s">
        <v>4422</v>
      </c>
      <c r="I98" s="211" t="s">
        <v>4420</v>
      </c>
      <c r="J98" s="212" t="s">
        <v>4937</v>
      </c>
      <c r="K98" s="221" t="s">
        <v>1175</v>
      </c>
      <c r="L98" s="223" t="s">
        <v>4934</v>
      </c>
      <c r="M98" s="349" t="str">
        <f>VLOOKUP(L98,CódigosRetorno!$A$1:$B$1773,2,FALSE)</f>
        <v>El dato ingresado como atributo @listName es incorrecto.</v>
      </c>
      <c r="N98" s="348" t="s">
        <v>475</v>
      </c>
      <c r="O98" s="360" t="s">
        <v>185</v>
      </c>
      <c r="P98" s="1382"/>
    </row>
    <row r="99" spans="1:16" ht="36" x14ac:dyDescent="0.2">
      <c r="A99" s="1382"/>
      <c r="B99" s="1578"/>
      <c r="C99" s="1719"/>
      <c r="D99" s="1578"/>
      <c r="E99" s="1578"/>
      <c r="F99" s="1538"/>
      <c r="G99" s="224" t="s">
        <v>4423</v>
      </c>
      <c r="H99" s="148" t="s">
        <v>4424</v>
      </c>
      <c r="I99" s="211" t="s">
        <v>4420</v>
      </c>
      <c r="J99" s="212" t="s">
        <v>4942</v>
      </c>
      <c r="K99" s="221" t="s">
        <v>1175</v>
      </c>
      <c r="L99" s="223" t="s">
        <v>4935</v>
      </c>
      <c r="M99" s="349" t="str">
        <f>VLOOKUP(L99,CódigosRetorno!$A$1:$B$1773,2,FALSE)</f>
        <v>El dato ingresado como atributo @listURI es incorrecto.</v>
      </c>
      <c r="N99" s="348" t="s">
        <v>475</v>
      </c>
      <c r="O99" s="360" t="s">
        <v>185</v>
      </c>
      <c r="P99" s="1382"/>
    </row>
    <row r="100" spans="1:16" ht="72" x14ac:dyDescent="0.2">
      <c r="A100" s="1382"/>
      <c r="B100" s="1565">
        <f>B93+1</f>
        <v>19</v>
      </c>
      <c r="C100" s="1568" t="s">
        <v>4559</v>
      </c>
      <c r="D100" s="1539" t="s">
        <v>3</v>
      </c>
      <c r="E100" s="1539" t="s">
        <v>9</v>
      </c>
      <c r="F100" s="1542" t="s">
        <v>18</v>
      </c>
      <c r="G100" s="1545"/>
      <c r="H100" s="1572" t="s">
        <v>4907</v>
      </c>
      <c r="I100" s="1565">
        <v>1</v>
      </c>
      <c r="J100" s="214" t="s">
        <v>3409</v>
      </c>
      <c r="K100" s="221" t="s">
        <v>1175</v>
      </c>
      <c r="L100" s="223" t="s">
        <v>744</v>
      </c>
      <c r="M100" s="349" t="str">
        <f>VLOOKUP(L100,CódigosRetorno!$A$1:$B$1773,2,FALSE)</f>
        <v>El ID de las guias debe tener informacion de la SERIE-NUMERO de guia.</v>
      </c>
      <c r="N100" s="348"/>
      <c r="O100" s="347" t="s">
        <v>185</v>
      </c>
      <c r="P100" s="1382"/>
    </row>
    <row r="101" spans="1:16" ht="36" x14ac:dyDescent="0.2">
      <c r="A101" s="1382"/>
      <c r="B101" s="1566"/>
      <c r="C101" s="1569"/>
      <c r="D101" s="1546"/>
      <c r="E101" s="1546"/>
      <c r="F101" s="1542"/>
      <c r="G101" s="1545"/>
      <c r="H101" s="1573"/>
      <c r="I101" s="1567"/>
      <c r="J101" s="214" t="s">
        <v>3447</v>
      </c>
      <c r="K101" s="221" t="s">
        <v>201</v>
      </c>
      <c r="L101" s="223" t="s">
        <v>769</v>
      </c>
      <c r="M101" s="349" t="str">
        <f>VLOOKUP(L101,CódigosRetorno!$A$1:$B$1773,2,FALSE)</f>
        <v>El comprobante contiene un tipo y número de Guía de Remisión repetido</v>
      </c>
      <c r="N101" s="348"/>
      <c r="O101" s="347" t="s">
        <v>185</v>
      </c>
      <c r="P101" s="1382"/>
    </row>
    <row r="102" spans="1:16" ht="36" x14ac:dyDescent="0.2">
      <c r="A102" s="1382"/>
      <c r="B102" s="1566"/>
      <c r="C102" s="1569"/>
      <c r="D102" s="1546"/>
      <c r="E102" s="1546"/>
      <c r="F102" s="211" t="s">
        <v>10</v>
      </c>
      <c r="G102" s="204" t="s">
        <v>2890</v>
      </c>
      <c r="H102" s="212" t="s">
        <v>4908</v>
      </c>
      <c r="I102" s="211">
        <v>1</v>
      </c>
      <c r="J102" s="480" t="s">
        <v>5862</v>
      </c>
      <c r="K102" s="221" t="s">
        <v>1175</v>
      </c>
      <c r="L102" s="223" t="s">
        <v>742</v>
      </c>
      <c r="M102" s="349" t="str">
        <f>VLOOKUP(L102,CódigosRetorno!$A$1:$B$1773,2,FALSE)</f>
        <v>El DocumentTypeCode de las guias debe ser 09 o 31</v>
      </c>
      <c r="N102" s="348"/>
      <c r="O102" s="347" t="s">
        <v>185</v>
      </c>
      <c r="P102" s="1382"/>
    </row>
    <row r="103" spans="1:16" ht="24" x14ac:dyDescent="0.2">
      <c r="A103" s="1382"/>
      <c r="B103" s="1566"/>
      <c r="C103" s="1569"/>
      <c r="D103" s="1546"/>
      <c r="E103" s="1546"/>
      <c r="F103" s="1565"/>
      <c r="G103" s="224" t="s">
        <v>4418</v>
      </c>
      <c r="H103" s="148" t="s">
        <v>4419</v>
      </c>
      <c r="I103" s="211" t="s">
        <v>4420</v>
      </c>
      <c r="J103" s="212" t="s">
        <v>4931</v>
      </c>
      <c r="K103" s="204" t="s">
        <v>1175</v>
      </c>
      <c r="L103" s="221" t="s">
        <v>4933</v>
      </c>
      <c r="M103" s="349" t="str">
        <f>VLOOKUP(L103,CódigosRetorno!$A$1:$B$1773,2,FALSE)</f>
        <v>El dato ingresado como atributo @listAgencyName es incorrecto.</v>
      </c>
      <c r="N103" s="348" t="s">
        <v>475</v>
      </c>
      <c r="O103" s="360" t="s">
        <v>185</v>
      </c>
      <c r="P103" s="1382"/>
    </row>
    <row r="104" spans="1:16" ht="24" x14ac:dyDescent="0.2">
      <c r="A104" s="1382"/>
      <c r="B104" s="1566"/>
      <c r="C104" s="1569"/>
      <c r="D104" s="1546"/>
      <c r="E104" s="1546"/>
      <c r="F104" s="1566"/>
      <c r="G104" s="224" t="s">
        <v>4421</v>
      </c>
      <c r="H104" s="148" t="s">
        <v>4422</v>
      </c>
      <c r="I104" s="211" t="s">
        <v>4420</v>
      </c>
      <c r="J104" s="212" t="s">
        <v>4937</v>
      </c>
      <c r="K104" s="221" t="s">
        <v>1175</v>
      </c>
      <c r="L104" s="223" t="s">
        <v>4934</v>
      </c>
      <c r="M104" s="349" t="str">
        <f>VLOOKUP(L104,CódigosRetorno!$A$1:$B$1773,2,FALSE)</f>
        <v>El dato ingresado como atributo @listName es incorrecto.</v>
      </c>
      <c r="N104" s="348" t="s">
        <v>475</v>
      </c>
      <c r="O104" s="360" t="s">
        <v>185</v>
      </c>
      <c r="P104" s="1382"/>
    </row>
    <row r="105" spans="1:16" ht="36" x14ac:dyDescent="0.2">
      <c r="A105" s="1382"/>
      <c r="B105" s="1567"/>
      <c r="C105" s="1570"/>
      <c r="D105" s="1540"/>
      <c r="E105" s="1540"/>
      <c r="F105" s="1567"/>
      <c r="G105" s="224" t="s">
        <v>4423</v>
      </c>
      <c r="H105" s="148" t="s">
        <v>4424</v>
      </c>
      <c r="I105" s="211" t="s">
        <v>4420</v>
      </c>
      <c r="J105" s="212" t="s">
        <v>4942</v>
      </c>
      <c r="K105" s="221" t="s">
        <v>1175</v>
      </c>
      <c r="L105" s="223" t="s">
        <v>4935</v>
      </c>
      <c r="M105" s="349" t="str">
        <f>VLOOKUP(L105,CódigosRetorno!$A$1:$B$1773,2,FALSE)</f>
        <v>El dato ingresado como atributo @listURI es incorrecto.</v>
      </c>
      <c r="N105" s="348" t="s">
        <v>475</v>
      </c>
      <c r="O105" s="360" t="s">
        <v>185</v>
      </c>
      <c r="P105" s="1382"/>
    </row>
    <row r="106" spans="1:16" ht="60" x14ac:dyDescent="0.2">
      <c r="A106" s="1382"/>
      <c r="B106" s="1565">
        <f>B100+1</f>
        <v>20</v>
      </c>
      <c r="C106" s="1568" t="s">
        <v>4561</v>
      </c>
      <c r="D106" s="1742" t="s">
        <v>3</v>
      </c>
      <c r="E106" s="1545" t="s">
        <v>9</v>
      </c>
      <c r="F106" s="1542" t="s">
        <v>18</v>
      </c>
      <c r="G106" s="1545"/>
      <c r="H106" s="1543" t="s">
        <v>4909</v>
      </c>
      <c r="I106" s="1542">
        <v>1</v>
      </c>
      <c r="J106" s="212" t="s">
        <v>3565</v>
      </c>
      <c r="K106" s="221" t="s">
        <v>1175</v>
      </c>
      <c r="L106" s="223" t="s">
        <v>754</v>
      </c>
      <c r="M106" s="349" t="str">
        <f>VLOOKUP(L106,CódigosRetorno!$A$1:$B$1773,2,FALSE)</f>
        <v>El ID de los documentos relacionados no cumplen con el estandar.</v>
      </c>
      <c r="N106" s="348"/>
      <c r="O106" s="347" t="s">
        <v>185</v>
      </c>
      <c r="P106" s="1382"/>
    </row>
    <row r="107" spans="1:16" ht="36" x14ac:dyDescent="0.2">
      <c r="A107" s="1382"/>
      <c r="B107" s="1566"/>
      <c r="C107" s="1569"/>
      <c r="D107" s="1743"/>
      <c r="E107" s="1545"/>
      <c r="F107" s="1542"/>
      <c r="G107" s="1545"/>
      <c r="H107" s="1543"/>
      <c r="I107" s="1542"/>
      <c r="J107" s="214" t="s">
        <v>3133</v>
      </c>
      <c r="K107" s="221" t="s">
        <v>201</v>
      </c>
      <c r="L107" s="223" t="s">
        <v>770</v>
      </c>
      <c r="M107" s="349" t="str">
        <f>VLOOKUP(L107,CódigosRetorno!$A$1:$B$1773,2,FALSE)</f>
        <v>Documentos relacionados duplicados en el comprobante.</v>
      </c>
      <c r="N107" s="348"/>
      <c r="O107" s="347" t="s">
        <v>185</v>
      </c>
      <c r="P107" s="1382"/>
    </row>
    <row r="108" spans="1:16" ht="36" x14ac:dyDescent="0.2">
      <c r="A108" s="1382"/>
      <c r="B108" s="1566"/>
      <c r="C108" s="1569"/>
      <c r="D108" s="1743"/>
      <c r="E108" s="1545"/>
      <c r="F108" s="211" t="s">
        <v>10</v>
      </c>
      <c r="G108" s="204" t="s">
        <v>2892</v>
      </c>
      <c r="H108" s="406" t="s">
        <v>4910</v>
      </c>
      <c r="I108" s="211">
        <v>1</v>
      </c>
      <c r="J108" s="480" t="s">
        <v>5861</v>
      </c>
      <c r="K108" s="221" t="s">
        <v>1175</v>
      </c>
      <c r="L108" s="223" t="s">
        <v>752</v>
      </c>
      <c r="M108" s="349" t="str">
        <f>VLOOKUP(L108,CódigosRetorno!$A$1:$B$1773,2,FALSE)</f>
        <v>El DocumentTypeCode de Otros documentos relacionados tiene valores incorrectos.</v>
      </c>
      <c r="N108" s="348"/>
      <c r="O108" s="347" t="s">
        <v>185</v>
      </c>
      <c r="P108" s="1382"/>
    </row>
    <row r="109" spans="1:16" ht="24" x14ac:dyDescent="0.2">
      <c r="A109" s="1382"/>
      <c r="B109" s="1566"/>
      <c r="C109" s="1569"/>
      <c r="D109" s="1743"/>
      <c r="E109" s="1545"/>
      <c r="F109" s="1565"/>
      <c r="G109" s="1140" t="s">
        <v>4563</v>
      </c>
      <c r="H109" s="877" t="s">
        <v>4422</v>
      </c>
      <c r="I109" s="211" t="s">
        <v>4420</v>
      </c>
      <c r="J109" s="1131" t="s">
        <v>5019</v>
      </c>
      <c r="K109" s="869" t="s">
        <v>1175</v>
      </c>
      <c r="L109" s="867" t="s">
        <v>4934</v>
      </c>
      <c r="M109" s="349" t="str">
        <f>VLOOKUP(L109,CódigosRetorno!$A$1:$B$1773,2,FALSE)</f>
        <v>El dato ingresado como atributo @listName es incorrecto.</v>
      </c>
      <c r="N109" s="348" t="s">
        <v>475</v>
      </c>
      <c r="O109" s="360" t="s">
        <v>185</v>
      </c>
      <c r="P109" s="1382"/>
    </row>
    <row r="110" spans="1:16" ht="24" x14ac:dyDescent="0.2">
      <c r="A110" s="1382"/>
      <c r="B110" s="1566"/>
      <c r="C110" s="1569"/>
      <c r="D110" s="1743"/>
      <c r="E110" s="1545"/>
      <c r="F110" s="1566"/>
      <c r="G110" s="224" t="s">
        <v>4418</v>
      </c>
      <c r="H110" s="877" t="s">
        <v>4419</v>
      </c>
      <c r="I110" s="211" t="s">
        <v>4420</v>
      </c>
      <c r="J110" s="212" t="s">
        <v>4931</v>
      </c>
      <c r="K110" s="869" t="s">
        <v>1175</v>
      </c>
      <c r="L110" s="867" t="s">
        <v>4933</v>
      </c>
      <c r="M110" s="349" t="str">
        <f>VLOOKUP(L110,CódigosRetorno!$A$1:$B$1773,2,FALSE)</f>
        <v>El dato ingresado como atributo @listAgencyName es incorrecto.</v>
      </c>
      <c r="N110" s="348" t="s">
        <v>475</v>
      </c>
      <c r="O110" s="360" t="s">
        <v>185</v>
      </c>
      <c r="P110" s="1382"/>
    </row>
    <row r="111" spans="1:16" ht="36" x14ac:dyDescent="0.2">
      <c r="A111" s="1382"/>
      <c r="B111" s="1567"/>
      <c r="C111" s="1570"/>
      <c r="D111" s="1744"/>
      <c r="E111" s="1545"/>
      <c r="F111" s="1567"/>
      <c r="G111" s="224" t="s">
        <v>4564</v>
      </c>
      <c r="H111" s="877" t="s">
        <v>4424</v>
      </c>
      <c r="I111" s="211" t="s">
        <v>4420</v>
      </c>
      <c r="J111" s="212" t="s">
        <v>5020</v>
      </c>
      <c r="K111" s="867" t="s">
        <v>1175</v>
      </c>
      <c r="L111" s="868" t="s">
        <v>4935</v>
      </c>
      <c r="M111" s="349" t="str">
        <f>VLOOKUP(L111,CódigosRetorno!$A$1:$B$1773,2,FALSE)</f>
        <v>El dato ingresado como atributo @listURI es incorrecto.</v>
      </c>
      <c r="N111" s="348" t="s">
        <v>475</v>
      </c>
      <c r="O111" s="360" t="s">
        <v>185</v>
      </c>
      <c r="P111" s="1382"/>
    </row>
    <row r="112" spans="1:16" x14ac:dyDescent="0.2">
      <c r="A112" s="1382"/>
      <c r="B112" s="522" t="s">
        <v>4911</v>
      </c>
      <c r="C112" s="523"/>
      <c r="D112" s="523"/>
      <c r="E112" s="523"/>
      <c r="F112" s="523"/>
      <c r="G112" s="523"/>
      <c r="H112" s="523"/>
      <c r="I112" s="523"/>
      <c r="J112" s="523"/>
      <c r="K112" s="523" t="s">
        <v>185</v>
      </c>
      <c r="L112" s="523" t="s">
        <v>185</v>
      </c>
      <c r="M112" s="268" t="s">
        <v>185</v>
      </c>
      <c r="N112" s="277"/>
      <c r="O112" s="277"/>
      <c r="P112" s="1382"/>
    </row>
    <row r="113" spans="1:16" ht="24" x14ac:dyDescent="0.2">
      <c r="A113" s="1382"/>
      <c r="B113" s="1542">
        <f>B106+1</f>
        <v>21</v>
      </c>
      <c r="C113" s="1544" t="s">
        <v>14</v>
      </c>
      <c r="D113" s="1545" t="s">
        <v>15</v>
      </c>
      <c r="E113" s="1545" t="s">
        <v>4</v>
      </c>
      <c r="F113" s="1690" t="s">
        <v>111</v>
      </c>
      <c r="G113" s="1545"/>
      <c r="H113" s="1572" t="s">
        <v>98</v>
      </c>
      <c r="I113" s="1565">
        <v>1</v>
      </c>
      <c r="J113" s="866" t="s">
        <v>5997</v>
      </c>
      <c r="K113" s="221" t="s">
        <v>201</v>
      </c>
      <c r="L113" s="223" t="s">
        <v>2314</v>
      </c>
      <c r="M113" s="349" t="str">
        <f>VLOOKUP(L113,CódigosRetorno!$A$1:$B$1773,2,FALSE)</f>
        <v>El Numero de orden del item no cumple con el formato establecido</v>
      </c>
      <c r="N113" s="348" t="s">
        <v>475</v>
      </c>
      <c r="O113" s="347" t="s">
        <v>185</v>
      </c>
      <c r="P113" s="1382"/>
    </row>
    <row r="114" spans="1:16" ht="24" x14ac:dyDescent="0.2">
      <c r="A114" s="1382"/>
      <c r="B114" s="1542"/>
      <c r="C114" s="1544"/>
      <c r="D114" s="1545"/>
      <c r="E114" s="1545"/>
      <c r="F114" s="1690"/>
      <c r="G114" s="1545"/>
      <c r="H114" s="1573"/>
      <c r="I114" s="1567"/>
      <c r="J114" s="214" t="s">
        <v>3091</v>
      </c>
      <c r="K114" s="221" t="s">
        <v>201</v>
      </c>
      <c r="L114" s="223" t="s">
        <v>1649</v>
      </c>
      <c r="M114" s="349" t="str">
        <f>VLOOKUP(L114,CódigosRetorno!$A$1:$B$1773,2,FALSE)</f>
        <v>El número de ítem no puede estar duplicado.</v>
      </c>
      <c r="N114" s="348" t="s">
        <v>475</v>
      </c>
      <c r="O114" s="347" t="s">
        <v>185</v>
      </c>
      <c r="P114" s="1382"/>
    </row>
    <row r="115" spans="1:16" ht="24" x14ac:dyDescent="0.2">
      <c r="A115" s="1382"/>
      <c r="B115" s="1565">
        <f>B113+1</f>
        <v>22</v>
      </c>
      <c r="C115" s="1568" t="s">
        <v>56</v>
      </c>
      <c r="D115" s="1539" t="s">
        <v>15</v>
      </c>
      <c r="E115" s="211" t="s">
        <v>4</v>
      </c>
      <c r="F115" s="211" t="s">
        <v>17</v>
      </c>
      <c r="G115" s="204" t="s">
        <v>2897</v>
      </c>
      <c r="H115" s="208" t="s">
        <v>4912</v>
      </c>
      <c r="I115" s="224">
        <v>1</v>
      </c>
      <c r="J115" s="212" t="s">
        <v>3448</v>
      </c>
      <c r="K115" s="204" t="s">
        <v>201</v>
      </c>
      <c r="L115" s="221" t="s">
        <v>777</v>
      </c>
      <c r="M115" s="349" t="str">
        <f>VLOOKUP(L115,CódigosRetorno!$A$1:$B$1773,2,FALSE)</f>
        <v>DebitedQuantity/@unitCode El dato ingresado no cumple con el estandar</v>
      </c>
      <c r="N115" s="348" t="s">
        <v>475</v>
      </c>
      <c r="O115" s="347" t="s">
        <v>185</v>
      </c>
      <c r="P115" s="1382"/>
    </row>
    <row r="116" spans="1:16" ht="24" x14ac:dyDescent="0.2">
      <c r="A116" s="1382"/>
      <c r="B116" s="1566"/>
      <c r="C116" s="1569"/>
      <c r="D116" s="1546"/>
      <c r="E116" s="1539" t="s">
        <v>9</v>
      </c>
      <c r="F116" s="1565"/>
      <c r="G116" s="211" t="s">
        <v>4483</v>
      </c>
      <c r="H116" s="222" t="s">
        <v>4484</v>
      </c>
      <c r="I116" s="211" t="s">
        <v>4420</v>
      </c>
      <c r="J116" s="212" t="s">
        <v>4970</v>
      </c>
      <c r="K116" s="204" t="s">
        <v>1175</v>
      </c>
      <c r="L116" s="221" t="s">
        <v>4971</v>
      </c>
      <c r="M116" s="349" t="str">
        <f>VLOOKUP(L116,CódigosRetorno!$A$1:$B$1773,2,FALSE)</f>
        <v>El dato ingresado como atributo @unitCodeListID es incorrecto.</v>
      </c>
      <c r="N116" s="348" t="s">
        <v>475</v>
      </c>
      <c r="O116" s="360" t="s">
        <v>185</v>
      </c>
      <c r="P116" s="1382"/>
    </row>
    <row r="117" spans="1:16" ht="36" x14ac:dyDescent="0.2">
      <c r="A117" s="1382"/>
      <c r="B117" s="1567"/>
      <c r="C117" s="1570"/>
      <c r="D117" s="1540"/>
      <c r="E117" s="1540"/>
      <c r="F117" s="1567"/>
      <c r="G117" s="211" t="s">
        <v>4430</v>
      </c>
      <c r="H117" s="222" t="s">
        <v>4485</v>
      </c>
      <c r="I117" s="211" t="s">
        <v>4420</v>
      </c>
      <c r="J117" s="212" t="s">
        <v>4954</v>
      </c>
      <c r="K117" s="221" t="s">
        <v>1175</v>
      </c>
      <c r="L117" s="223" t="s">
        <v>4972</v>
      </c>
      <c r="M117" s="349" t="str">
        <f>VLOOKUP(L117,CódigosRetorno!$A$1:$B$1773,2,FALSE)</f>
        <v>El dato ingresado como atributo @unitCodeListAgencyName es incorrecto.</v>
      </c>
      <c r="N117" s="348" t="s">
        <v>475</v>
      </c>
      <c r="O117" s="360" t="s">
        <v>185</v>
      </c>
      <c r="P117" s="1382"/>
    </row>
    <row r="118" spans="1:16" ht="24" x14ac:dyDescent="0.2">
      <c r="A118" s="1382" t="s">
        <v>70</v>
      </c>
      <c r="B118" s="1565">
        <f>B115+1</f>
        <v>23</v>
      </c>
      <c r="C118" s="1568" t="s">
        <v>57</v>
      </c>
      <c r="D118" s="1539" t="s">
        <v>15</v>
      </c>
      <c r="E118" s="1565" t="s">
        <v>4</v>
      </c>
      <c r="F118" s="1565" t="s">
        <v>144</v>
      </c>
      <c r="G118" s="1539" t="s">
        <v>145</v>
      </c>
      <c r="H118" s="1568" t="s">
        <v>4913</v>
      </c>
      <c r="I118" s="1565">
        <v>1</v>
      </c>
      <c r="J118" s="866" t="s">
        <v>6192</v>
      </c>
      <c r="K118" s="221" t="s">
        <v>201</v>
      </c>
      <c r="L118" s="223" t="s">
        <v>1837</v>
      </c>
      <c r="M118" s="349" t="str">
        <f>VLOOKUP(L118,CódigosRetorno!$A$1:$B$1773,2,FALSE)</f>
        <v>El XML No contiene el tag o no existe información de la cantidad del item.</v>
      </c>
      <c r="N118" s="348" t="s">
        <v>475</v>
      </c>
      <c r="O118" s="347" t="s">
        <v>185</v>
      </c>
      <c r="P118" s="1382"/>
    </row>
    <row r="119" spans="1:16" s="664" customFormat="1" ht="36" x14ac:dyDescent="0.2">
      <c r="A119" s="1382"/>
      <c r="B119" s="1566"/>
      <c r="C119" s="1569"/>
      <c r="D119" s="1546"/>
      <c r="E119" s="1566"/>
      <c r="F119" s="1566"/>
      <c r="G119" s="1546"/>
      <c r="H119" s="1569"/>
      <c r="I119" s="1566"/>
      <c r="J119" s="871" t="s">
        <v>4914</v>
      </c>
      <c r="K119" s="872" t="s">
        <v>201</v>
      </c>
      <c r="L119" s="873" t="s">
        <v>778</v>
      </c>
      <c r="M119" s="864" t="str">
        <f>VLOOKUP(L119,CódigosRetorno!$A$1:$B$1773,2,FALSE)</f>
        <v>DebitedQuantity El dato ingresado no cumple con el estandar</v>
      </c>
      <c r="N119" s="862"/>
      <c r="O119" s="863" t="s">
        <v>185</v>
      </c>
      <c r="P119" s="1382"/>
    </row>
    <row r="120" spans="1:16" ht="36" x14ac:dyDescent="0.2">
      <c r="A120" s="1382"/>
      <c r="B120" s="1567"/>
      <c r="C120" s="1570"/>
      <c r="D120" s="1540"/>
      <c r="E120" s="1567"/>
      <c r="F120" s="1567"/>
      <c r="G120" s="1540"/>
      <c r="H120" s="1570"/>
      <c r="I120" s="1567"/>
      <c r="J120" s="866" t="s">
        <v>3514</v>
      </c>
      <c r="K120" s="867" t="s">
        <v>201</v>
      </c>
      <c r="L120" s="868" t="s">
        <v>776</v>
      </c>
      <c r="M120" s="864" t="str">
        <f>VLOOKUP(L120,CódigosRetorno!$A$1:$B$1773,2,FALSE)</f>
        <v>CreditedQuantity - El dato ingresado no cumple con el estandar</v>
      </c>
      <c r="N120" s="862"/>
      <c r="O120" s="863" t="s">
        <v>185</v>
      </c>
      <c r="P120" s="1382"/>
    </row>
    <row r="121" spans="1:16" ht="48" x14ac:dyDescent="0.2">
      <c r="A121" s="1382"/>
      <c r="B121" s="211">
        <f>B118+1</f>
        <v>24</v>
      </c>
      <c r="C121" s="212" t="s">
        <v>29</v>
      </c>
      <c r="D121" s="204" t="s">
        <v>15</v>
      </c>
      <c r="E121" s="204" t="s">
        <v>9</v>
      </c>
      <c r="F121" s="1493" t="s">
        <v>18</v>
      </c>
      <c r="G121" s="204"/>
      <c r="H121" s="212" t="s">
        <v>3092</v>
      </c>
      <c r="I121" s="211" t="s">
        <v>4420</v>
      </c>
      <c r="J121" s="1279" t="s">
        <v>6534</v>
      </c>
      <c r="K121" s="204" t="s">
        <v>1175</v>
      </c>
      <c r="L121" s="221" t="s">
        <v>4381</v>
      </c>
      <c r="M121" s="349" t="str">
        <f>VLOOKUP(L121,CódigosRetorno!$A$1:$B$1773,2,FALSE)</f>
        <v>El código de producto no cumple con el formato establecido</v>
      </c>
      <c r="N121" s="348" t="s">
        <v>185</v>
      </c>
      <c r="O121" s="347" t="s">
        <v>185</v>
      </c>
      <c r="P121" s="1382"/>
    </row>
    <row r="122" spans="1:16" ht="24" customHeight="1" x14ac:dyDescent="0.2">
      <c r="A122" s="1382"/>
      <c r="B122" s="1539">
        <f>B121+1</f>
        <v>25</v>
      </c>
      <c r="C122" s="1568" t="s">
        <v>4915</v>
      </c>
      <c r="D122" s="1539" t="s">
        <v>15</v>
      </c>
      <c r="E122" s="1539" t="s">
        <v>9</v>
      </c>
      <c r="F122" s="1692" t="s">
        <v>105</v>
      </c>
      <c r="G122" s="1545" t="s">
        <v>4855</v>
      </c>
      <c r="H122" s="1544" t="s">
        <v>5574</v>
      </c>
      <c r="I122" s="1542" t="s">
        <v>4420</v>
      </c>
      <c r="J122" s="687" t="s">
        <v>6258</v>
      </c>
      <c r="K122" s="405" t="s">
        <v>201</v>
      </c>
      <c r="L122" s="409" t="s">
        <v>2782</v>
      </c>
      <c r="M122" s="370" t="str">
        <f>VLOOKUP(L122,CódigosRetorno!$A$1:$B$1773,2,FALSE)</f>
        <v>El Código producto de SUNAT no puede ser vacio si es de Exportacion</v>
      </c>
      <c r="N122" s="371" t="s">
        <v>475</v>
      </c>
      <c r="O122" s="369" t="s">
        <v>185</v>
      </c>
      <c r="P122" s="1382"/>
    </row>
    <row r="123" spans="1:16" ht="36" x14ac:dyDescent="0.2">
      <c r="A123" s="1382"/>
      <c r="B123" s="1546"/>
      <c r="C123" s="1569"/>
      <c r="D123" s="1546"/>
      <c r="E123" s="1546"/>
      <c r="F123" s="1694"/>
      <c r="G123" s="1545"/>
      <c r="H123" s="1544"/>
      <c r="I123" s="1542"/>
      <c r="J123" s="687" t="s">
        <v>6257</v>
      </c>
      <c r="K123" s="405" t="s">
        <v>201</v>
      </c>
      <c r="L123" s="409" t="s">
        <v>2783</v>
      </c>
      <c r="M123" s="370" t="s">
        <v>5566</v>
      </c>
      <c r="N123" s="371" t="s">
        <v>475</v>
      </c>
      <c r="O123" s="541" t="s">
        <v>5988</v>
      </c>
      <c r="P123" s="1382"/>
    </row>
    <row r="124" spans="1:16" ht="24" x14ac:dyDescent="0.2">
      <c r="A124" s="1382"/>
      <c r="B124" s="1546"/>
      <c r="C124" s="1569"/>
      <c r="D124" s="1546"/>
      <c r="E124" s="1546"/>
      <c r="F124" s="1691"/>
      <c r="G124" s="405" t="s">
        <v>4569</v>
      </c>
      <c r="H124" s="410" t="s">
        <v>4428</v>
      </c>
      <c r="I124" s="541" t="s">
        <v>4420</v>
      </c>
      <c r="J124" s="667" t="s">
        <v>4975</v>
      </c>
      <c r="K124" s="405" t="s">
        <v>1175</v>
      </c>
      <c r="L124" s="409" t="s">
        <v>4938</v>
      </c>
      <c r="M124" s="370" t="s">
        <v>5566</v>
      </c>
      <c r="N124" s="371" t="s">
        <v>475</v>
      </c>
      <c r="O124" s="369" t="s">
        <v>185</v>
      </c>
      <c r="P124" s="1382"/>
    </row>
    <row r="125" spans="1:16" ht="24" x14ac:dyDescent="0.2">
      <c r="A125" s="1382"/>
      <c r="B125" s="1546"/>
      <c r="C125" s="1569"/>
      <c r="D125" s="1546"/>
      <c r="E125" s="1546"/>
      <c r="F125" s="1691"/>
      <c r="G125" s="405" t="s">
        <v>4570</v>
      </c>
      <c r="H125" s="410" t="s">
        <v>4419</v>
      </c>
      <c r="I125" s="541" t="s">
        <v>4420</v>
      </c>
      <c r="J125" s="667" t="s">
        <v>4976</v>
      </c>
      <c r="K125" s="405" t="s">
        <v>1175</v>
      </c>
      <c r="L125" s="409" t="s">
        <v>4933</v>
      </c>
      <c r="M125" s="370" t="s">
        <v>5566</v>
      </c>
      <c r="N125" s="371" t="s">
        <v>475</v>
      </c>
      <c r="O125" s="369" t="s">
        <v>185</v>
      </c>
      <c r="P125" s="1382"/>
    </row>
    <row r="126" spans="1:16" ht="24" x14ac:dyDescent="0.2">
      <c r="A126" s="1382"/>
      <c r="B126" s="1546"/>
      <c r="C126" s="1569"/>
      <c r="D126" s="1546"/>
      <c r="E126" s="1546"/>
      <c r="F126" s="1691"/>
      <c r="G126" s="405" t="s">
        <v>4571</v>
      </c>
      <c r="H126" s="410" t="s">
        <v>4422</v>
      </c>
      <c r="I126" s="541" t="s">
        <v>4420</v>
      </c>
      <c r="J126" s="667" t="s">
        <v>4977</v>
      </c>
      <c r="K126" s="409" t="s">
        <v>1175</v>
      </c>
      <c r="L126" s="408" t="s">
        <v>4934</v>
      </c>
      <c r="M126" s="370" t="str">
        <f>VLOOKUP(L126,CódigosRetorno!$A$1:$B$1773,2,FALSE)</f>
        <v>El dato ingresado como atributo @listName es incorrecto.</v>
      </c>
      <c r="N126" s="371" t="s">
        <v>475</v>
      </c>
      <c r="O126" s="374" t="s">
        <v>185</v>
      </c>
      <c r="P126" s="1382"/>
    </row>
    <row r="127" spans="1:16" ht="36" x14ac:dyDescent="0.2">
      <c r="A127" s="1382"/>
      <c r="B127" s="1539">
        <f>B122+1</f>
        <v>26</v>
      </c>
      <c r="C127" s="1568" t="s">
        <v>4859</v>
      </c>
      <c r="D127" s="1539" t="s">
        <v>15</v>
      </c>
      <c r="E127" s="1539" t="s">
        <v>9</v>
      </c>
      <c r="F127" s="1692" t="s">
        <v>4573</v>
      </c>
      <c r="G127" s="1565"/>
      <c r="H127" s="1568" t="s">
        <v>3093</v>
      </c>
      <c r="I127" s="406"/>
      <c r="J127" s="871" t="s">
        <v>4574</v>
      </c>
      <c r="K127" s="874" t="s">
        <v>1175</v>
      </c>
      <c r="L127" s="872" t="s">
        <v>5059</v>
      </c>
      <c r="M127" s="349" t="str">
        <f>VLOOKUP(L127,CódigosRetorno!$A$1:$B$1773,2,FALSE)</f>
        <v>El dato ingresado como codigo de producto GS1 no cumple con el formato establecido</v>
      </c>
      <c r="N127" s="348" t="s">
        <v>475</v>
      </c>
      <c r="O127" s="347" t="s">
        <v>185</v>
      </c>
      <c r="P127" s="1382"/>
    </row>
    <row r="128" spans="1:16" ht="24" x14ac:dyDescent="0.2">
      <c r="A128" s="1382"/>
      <c r="B128" s="1546"/>
      <c r="C128" s="1569"/>
      <c r="D128" s="1546"/>
      <c r="E128" s="1546"/>
      <c r="F128" s="1693"/>
      <c r="G128" s="1566"/>
      <c r="H128" s="1569"/>
      <c r="I128" s="406"/>
      <c r="J128" s="670" t="s">
        <v>5575</v>
      </c>
      <c r="K128" s="498" t="s">
        <v>201</v>
      </c>
      <c r="L128" s="495" t="s">
        <v>5630</v>
      </c>
      <c r="M128" s="480" t="s">
        <v>5566</v>
      </c>
      <c r="N128" s="479" t="s">
        <v>475</v>
      </c>
      <c r="O128" s="477" t="s">
        <v>185</v>
      </c>
      <c r="P128" s="1382"/>
    </row>
    <row r="129" spans="1:16" s="500" customFormat="1" ht="24" x14ac:dyDescent="0.2">
      <c r="A129" s="1382"/>
      <c r="B129" s="1546"/>
      <c r="C129" s="1569"/>
      <c r="D129" s="1546"/>
      <c r="E129" s="1546"/>
      <c r="F129" s="1693"/>
      <c r="G129" s="1566"/>
      <c r="H129" s="1569"/>
      <c r="I129" s="480"/>
      <c r="J129" s="670" t="s">
        <v>5576</v>
      </c>
      <c r="K129" s="498" t="s">
        <v>201</v>
      </c>
      <c r="L129" s="495" t="s">
        <v>5630</v>
      </c>
      <c r="M129" s="480" t="s">
        <v>5566</v>
      </c>
      <c r="N129" s="479" t="s">
        <v>475</v>
      </c>
      <c r="O129" s="477" t="s">
        <v>185</v>
      </c>
      <c r="P129" s="1382"/>
    </row>
    <row r="130" spans="1:16" ht="24" x14ac:dyDescent="0.2">
      <c r="A130" s="1382"/>
      <c r="B130" s="1546"/>
      <c r="C130" s="1569"/>
      <c r="D130" s="1546"/>
      <c r="E130" s="1546"/>
      <c r="F130" s="1693"/>
      <c r="G130" s="1566"/>
      <c r="H130" s="1569"/>
      <c r="I130" s="406"/>
      <c r="J130" s="670" t="s">
        <v>5577</v>
      </c>
      <c r="K130" s="498" t="s">
        <v>201</v>
      </c>
      <c r="L130" s="495" t="s">
        <v>5630</v>
      </c>
      <c r="M130" s="480" t="s">
        <v>5566</v>
      </c>
      <c r="N130" s="479"/>
      <c r="O130" s="477"/>
      <c r="P130" s="1382"/>
    </row>
    <row r="131" spans="1:16" ht="24" x14ac:dyDescent="0.2">
      <c r="A131" s="1382"/>
      <c r="B131" s="1546"/>
      <c r="C131" s="1569"/>
      <c r="D131" s="1546"/>
      <c r="E131" s="1546"/>
      <c r="F131" s="1694"/>
      <c r="G131" s="1567"/>
      <c r="H131" s="1570"/>
      <c r="I131" s="406"/>
      <c r="J131" s="670" t="s">
        <v>5629</v>
      </c>
      <c r="K131" s="498" t="s">
        <v>201</v>
      </c>
      <c r="L131" s="495" t="s">
        <v>5569</v>
      </c>
      <c r="M131" s="480" t="s">
        <v>5566</v>
      </c>
      <c r="N131" s="479" t="s">
        <v>475</v>
      </c>
      <c r="O131" s="477" t="s">
        <v>185</v>
      </c>
      <c r="P131" s="1382"/>
    </row>
    <row r="132" spans="1:16" ht="36" x14ac:dyDescent="0.2">
      <c r="A132" s="1382"/>
      <c r="B132" s="1546"/>
      <c r="C132" s="1569"/>
      <c r="D132" s="1546"/>
      <c r="E132" s="1546"/>
      <c r="F132" s="876" t="s">
        <v>4573</v>
      </c>
      <c r="G132" s="690"/>
      <c r="H132" s="433" t="s">
        <v>5628</v>
      </c>
      <c r="I132" s="690" t="s">
        <v>4420</v>
      </c>
      <c r="J132" s="866" t="s">
        <v>6261</v>
      </c>
      <c r="K132" s="498" t="s">
        <v>201</v>
      </c>
      <c r="L132" s="495" t="s">
        <v>5572</v>
      </c>
      <c r="M132" s="480" t="s">
        <v>5566</v>
      </c>
      <c r="N132" s="405"/>
      <c r="O132" s="477" t="s">
        <v>185</v>
      </c>
      <c r="P132" s="1382"/>
    </row>
    <row r="133" spans="1:16" ht="48" x14ac:dyDescent="0.2">
      <c r="A133" s="1382"/>
      <c r="B133" s="211">
        <f>B127+1</f>
        <v>27</v>
      </c>
      <c r="C133" s="212" t="s">
        <v>66</v>
      </c>
      <c r="D133" s="204" t="s">
        <v>15</v>
      </c>
      <c r="E133" s="204" t="s">
        <v>9</v>
      </c>
      <c r="F133" s="211" t="s">
        <v>4496</v>
      </c>
      <c r="G133" s="204"/>
      <c r="H133" s="212" t="s">
        <v>95</v>
      </c>
      <c r="I133" s="211">
        <v>1</v>
      </c>
      <c r="J133" s="667" t="s">
        <v>4860</v>
      </c>
      <c r="K133" s="204" t="s">
        <v>1175</v>
      </c>
      <c r="L133" s="221" t="s">
        <v>1312</v>
      </c>
      <c r="M133" s="349" t="str">
        <f>VLOOKUP(L133,CódigosRetorno!$A$1:$B$1773,2,FALSE)</f>
        <v>Descripción del Ítem - El dato ingresado no cumple con el formato establecido.</v>
      </c>
      <c r="N133" s="348" t="s">
        <v>475</v>
      </c>
      <c r="O133" s="347" t="s">
        <v>185</v>
      </c>
      <c r="P133" s="1382"/>
    </row>
    <row r="134" spans="1:16" ht="36" x14ac:dyDescent="0.2">
      <c r="A134" s="1382"/>
      <c r="B134" s="1565">
        <f>B133+1</f>
        <v>28</v>
      </c>
      <c r="C134" s="1568" t="s">
        <v>68</v>
      </c>
      <c r="D134" s="1539" t="s">
        <v>15</v>
      </c>
      <c r="E134" s="1610" t="s">
        <v>9</v>
      </c>
      <c r="F134" s="1565" t="s">
        <v>144</v>
      </c>
      <c r="G134" s="1539" t="s">
        <v>145</v>
      </c>
      <c r="H134" s="1568" t="s">
        <v>3094</v>
      </c>
      <c r="I134" s="1565">
        <v>1</v>
      </c>
      <c r="J134" s="1279" t="s">
        <v>6541</v>
      </c>
      <c r="K134" s="221" t="s">
        <v>201</v>
      </c>
      <c r="L134" s="223" t="s">
        <v>2065</v>
      </c>
      <c r="M134" s="349" t="str">
        <f>VLOOKUP(L134,CódigosRetorno!$A$1:$B$1773,2,FALSE)</f>
        <v>El dato ingresado en PriceAmount del Valor de venta unitario por item no cumple con el formato establecido</v>
      </c>
      <c r="N134" s="348"/>
      <c r="O134" s="347"/>
      <c r="P134" s="1382"/>
    </row>
    <row r="135" spans="1:16" ht="24" x14ac:dyDescent="0.2">
      <c r="A135" s="1382"/>
      <c r="B135" s="1566"/>
      <c r="C135" s="1569"/>
      <c r="D135" s="1546"/>
      <c r="E135" s="1689"/>
      <c r="F135" s="1566"/>
      <c r="G135" s="1546"/>
      <c r="H135" s="1569"/>
      <c r="I135" s="1566"/>
      <c r="J135" s="871" t="s">
        <v>4861</v>
      </c>
      <c r="K135" s="872" t="s">
        <v>201</v>
      </c>
      <c r="L135" s="873" t="s">
        <v>1783</v>
      </c>
      <c r="M135" s="864" t="str">
        <f>VLOOKUP(L135,CódigosRetorno!$A$1:$B$1773,2,FALSE)</f>
        <v>Operacion gratuita, solo debe consignar un monto referencial</v>
      </c>
      <c r="N135" s="685" t="s">
        <v>475</v>
      </c>
      <c r="O135" s="863" t="s">
        <v>185</v>
      </c>
      <c r="P135" s="1382"/>
    </row>
    <row r="136" spans="1:16" s="664" customFormat="1" ht="48" x14ac:dyDescent="0.2">
      <c r="A136" s="1382"/>
      <c r="B136" s="1566"/>
      <c r="C136" s="1569"/>
      <c r="D136" s="1546"/>
      <c r="E136" s="1689"/>
      <c r="F136" s="1567"/>
      <c r="G136" s="1540"/>
      <c r="H136" s="1570"/>
      <c r="I136" s="1567"/>
      <c r="J136" s="870" t="s">
        <v>6264</v>
      </c>
      <c r="K136" s="867" t="s">
        <v>201</v>
      </c>
      <c r="L136" s="868" t="s">
        <v>1783</v>
      </c>
      <c r="M136" s="864" t="str">
        <f>VLOOKUP(L136,CódigosRetorno!$A$1:$B$1773,2,FALSE)</f>
        <v>Operacion gratuita, solo debe consignar un monto referencial</v>
      </c>
      <c r="N136" s="610" t="s">
        <v>475</v>
      </c>
      <c r="O136" s="863" t="s">
        <v>185</v>
      </c>
      <c r="P136" s="1382"/>
    </row>
    <row r="137" spans="1:16" ht="36" x14ac:dyDescent="0.2">
      <c r="A137" s="1382"/>
      <c r="B137" s="1567"/>
      <c r="C137" s="1570"/>
      <c r="D137" s="1540"/>
      <c r="E137" s="1611"/>
      <c r="F137" s="211" t="s">
        <v>13</v>
      </c>
      <c r="G137" s="204" t="s">
        <v>2647</v>
      </c>
      <c r="H137" s="222" t="s">
        <v>4504</v>
      </c>
      <c r="I137" s="381">
        <v>1</v>
      </c>
      <c r="J137" s="668" t="s">
        <v>5836</v>
      </c>
      <c r="K137" s="867" t="s">
        <v>201</v>
      </c>
      <c r="L137" s="868" t="s">
        <v>756</v>
      </c>
      <c r="M137" s="382" t="str">
        <f>VLOOKUP(L137,CódigosRetorno!$A$1:$B$1773,2,FALSE)</f>
        <v>La moneda debe ser la misma en todo el documento. Salvo las percepciones que sólo son en moneda nacional.</v>
      </c>
      <c r="N137" s="120" t="s">
        <v>475</v>
      </c>
      <c r="O137" s="451" t="s">
        <v>5453</v>
      </c>
      <c r="P137" s="1382"/>
    </row>
    <row r="138" spans="1:16" ht="36" customHeight="1" x14ac:dyDescent="0.2">
      <c r="A138" s="1382"/>
      <c r="B138" s="1565">
        <f>B134+1</f>
        <v>29</v>
      </c>
      <c r="C138" s="1568" t="s">
        <v>6248</v>
      </c>
      <c r="D138" s="1539" t="s">
        <v>15</v>
      </c>
      <c r="E138" s="1610" t="s">
        <v>9</v>
      </c>
      <c r="F138" s="1565" t="s">
        <v>144</v>
      </c>
      <c r="G138" s="1565" t="s">
        <v>145</v>
      </c>
      <c r="H138" s="1568" t="s">
        <v>4916</v>
      </c>
      <c r="I138" s="1565">
        <v>1</v>
      </c>
      <c r="J138" s="1290" t="s">
        <v>2613</v>
      </c>
      <c r="K138" s="1286" t="s">
        <v>201</v>
      </c>
      <c r="L138" s="1288" t="s">
        <v>2423</v>
      </c>
      <c r="M138" s="349" t="str">
        <f>VLOOKUP(L138,CódigosRetorno!$A$1:$B$1773,2,FALSE)</f>
        <v>Debe existir el tag cac:AlternativeConditionPrice</v>
      </c>
      <c r="N138" s="348" t="s">
        <v>475</v>
      </c>
      <c r="O138" s="347" t="s">
        <v>185</v>
      </c>
      <c r="P138" s="1382"/>
    </row>
    <row r="139" spans="1:16" ht="36" x14ac:dyDescent="0.2">
      <c r="A139" s="1382"/>
      <c r="B139" s="1566"/>
      <c r="C139" s="1569"/>
      <c r="D139" s="1546"/>
      <c r="E139" s="1689"/>
      <c r="F139" s="1566"/>
      <c r="G139" s="1566"/>
      <c r="H139" s="1569"/>
      <c r="I139" s="1566"/>
      <c r="J139" s="1279" t="s">
        <v>6510</v>
      </c>
      <c r="K139" s="221" t="s">
        <v>201</v>
      </c>
      <c r="L139" s="223" t="s">
        <v>2067</v>
      </c>
      <c r="M139" s="349" t="str">
        <f>VLOOKUP(L139,CódigosRetorno!$A$1:$B$1773,2,FALSE)</f>
        <v>El dato ingresado en PriceAmount del Precio de venta unitario por item no cumple con el formato establecido</v>
      </c>
      <c r="N139" s="348"/>
      <c r="O139" s="347"/>
      <c r="P139" s="1382"/>
    </row>
    <row r="140" spans="1:16" s="664" customFormat="1" ht="84" x14ac:dyDescent="0.2">
      <c r="A140" s="1382"/>
      <c r="B140" s="1566"/>
      <c r="C140" s="1569"/>
      <c r="D140" s="1546"/>
      <c r="E140" s="1689"/>
      <c r="F140" s="1566"/>
      <c r="G140" s="1566"/>
      <c r="H140" s="1569"/>
      <c r="I140" s="1566"/>
      <c r="J140" s="1279" t="s">
        <v>6574</v>
      </c>
      <c r="K140" s="867" t="s">
        <v>1175</v>
      </c>
      <c r="L140" s="868" t="s">
        <v>6193</v>
      </c>
      <c r="M140" s="667" t="str">
        <f>VLOOKUP(L140,CódigosRetorno!$A$1:$B$1773,2,FALSE)</f>
        <v>El precio unitario de la operación que está informando difiere de los cálculos realizados en base a la información remitida</v>
      </c>
      <c r="N140" s="665"/>
      <c r="O140" s="666"/>
      <c r="P140" s="1382"/>
    </row>
    <row r="141" spans="1:16" ht="48" x14ac:dyDescent="0.2">
      <c r="A141" s="1382"/>
      <c r="B141" s="1566"/>
      <c r="C141" s="1569"/>
      <c r="D141" s="1546"/>
      <c r="E141" s="1689"/>
      <c r="F141" s="1566"/>
      <c r="G141" s="1566"/>
      <c r="H141" s="1569"/>
      <c r="I141" s="1567"/>
      <c r="J141" s="741" t="s">
        <v>5850</v>
      </c>
      <c r="K141" s="716" t="s">
        <v>201</v>
      </c>
      <c r="L141" s="717" t="s">
        <v>1987</v>
      </c>
      <c r="M141" s="864" t="str">
        <f>VLOOKUP(L141,CódigosRetorno!$A$1:$B$1773,2,FALSE)</f>
        <v>Si la  operacion es gratuita PriceTypeCode =02 y cbc:PriceAmount&gt; 0 el codigo de afectacion de igv debe ser  no onerosa es  decir diferente de 10,20,30.</v>
      </c>
      <c r="N141" s="348"/>
      <c r="O141" s="347"/>
      <c r="P141" s="1382"/>
    </row>
    <row r="142" spans="1:16" s="664" customFormat="1" ht="72" x14ac:dyDescent="0.2">
      <c r="A142" s="1382"/>
      <c r="B142" s="1566"/>
      <c r="C142" s="1569"/>
      <c r="D142" s="1546"/>
      <c r="E142" s="1689"/>
      <c r="F142" s="1567"/>
      <c r="G142" s="1567"/>
      <c r="H142" s="1570"/>
      <c r="I142" s="680"/>
      <c r="J142" s="866" t="s">
        <v>6265</v>
      </c>
      <c r="K142" s="867" t="s">
        <v>201</v>
      </c>
      <c r="L142" s="868" t="s">
        <v>6195</v>
      </c>
      <c r="M142" s="864" t="s">
        <v>6238</v>
      </c>
      <c r="N142" s="673"/>
      <c r="O142" s="675"/>
      <c r="P142" s="1382"/>
    </row>
    <row r="143" spans="1:16" ht="36" x14ac:dyDescent="0.2">
      <c r="A143" s="1382"/>
      <c r="B143" s="1566"/>
      <c r="C143" s="1569"/>
      <c r="D143" s="1546"/>
      <c r="E143" s="1689"/>
      <c r="F143" s="211" t="s">
        <v>13</v>
      </c>
      <c r="G143" s="204" t="s">
        <v>2647</v>
      </c>
      <c r="H143" s="191" t="s">
        <v>4504</v>
      </c>
      <c r="I143" s="381">
        <v>1</v>
      </c>
      <c r="J143" s="668" t="s">
        <v>5836</v>
      </c>
      <c r="K143" s="867" t="s">
        <v>201</v>
      </c>
      <c r="L143" s="868" t="s">
        <v>756</v>
      </c>
      <c r="M143" s="382" t="str">
        <f>VLOOKUP(L143,CódigosRetorno!$A$1:$B$1773,2,FALSE)</f>
        <v>La moneda debe ser la misma en todo el documento. Salvo las percepciones que sólo son en moneda nacional.</v>
      </c>
      <c r="N143" s="120" t="s">
        <v>475</v>
      </c>
      <c r="O143" s="451" t="s">
        <v>5453</v>
      </c>
      <c r="P143" s="1382"/>
    </row>
    <row r="144" spans="1:16" ht="24" x14ac:dyDescent="0.2">
      <c r="A144" s="1382"/>
      <c r="B144" s="1566"/>
      <c r="C144" s="1569"/>
      <c r="D144" s="1546"/>
      <c r="E144" s="1689"/>
      <c r="F144" s="1542" t="s">
        <v>10</v>
      </c>
      <c r="G144" s="1545" t="s">
        <v>2900</v>
      </c>
      <c r="H144" s="1572" t="s">
        <v>4917</v>
      </c>
      <c r="I144" s="1565">
        <v>1</v>
      </c>
      <c r="J144" s="667" t="s">
        <v>3135</v>
      </c>
      <c r="K144" s="221" t="s">
        <v>201</v>
      </c>
      <c r="L144" s="223" t="s">
        <v>598</v>
      </c>
      <c r="M144" s="349" t="str">
        <f>VLOOKUP(L144,CódigosRetorno!$A$1:$B$1773,2,FALSE)</f>
        <v>Se ha consignado un valor invalido en el campo cbc:PriceTypeCode</v>
      </c>
      <c r="N144" s="348" t="s">
        <v>475</v>
      </c>
      <c r="O144" s="574" t="s">
        <v>5676</v>
      </c>
      <c r="P144" s="1382"/>
    </row>
    <row r="145" spans="1:16" ht="36" x14ac:dyDescent="0.2">
      <c r="A145" s="1382"/>
      <c r="B145" s="1566"/>
      <c r="C145" s="1569"/>
      <c r="D145" s="1546"/>
      <c r="E145" s="1689"/>
      <c r="F145" s="1542"/>
      <c r="G145" s="1545"/>
      <c r="H145" s="1573"/>
      <c r="I145" s="1567"/>
      <c r="J145" s="662" t="s">
        <v>3095</v>
      </c>
      <c r="K145" s="221" t="s">
        <v>201</v>
      </c>
      <c r="L145" s="223" t="s">
        <v>597</v>
      </c>
      <c r="M145" s="349" t="str">
        <f>VLOOKUP(L145,CódigosRetorno!$A$1:$B$1773,2,FALSE)</f>
        <v>Existe mas de un tag cac:AlternativeConditionPrice con el mismo cbc:PriceTypeCode</v>
      </c>
      <c r="N145" s="348" t="s">
        <v>475</v>
      </c>
      <c r="O145" s="347" t="s">
        <v>185</v>
      </c>
      <c r="P145" s="1382"/>
    </row>
    <row r="146" spans="1:16" ht="24" x14ac:dyDescent="0.2">
      <c r="A146" s="1382"/>
      <c r="B146" s="1566"/>
      <c r="C146" s="1569"/>
      <c r="D146" s="1546"/>
      <c r="E146" s="1545" t="s">
        <v>9</v>
      </c>
      <c r="F146" s="1565"/>
      <c r="G146" s="224" t="s">
        <v>4500</v>
      </c>
      <c r="H146" s="148" t="s">
        <v>4422</v>
      </c>
      <c r="I146" s="205" t="s">
        <v>4420</v>
      </c>
      <c r="J146" s="667" t="s">
        <v>5003</v>
      </c>
      <c r="K146" s="221" t="s">
        <v>1175</v>
      </c>
      <c r="L146" s="223" t="s">
        <v>4934</v>
      </c>
      <c r="M146" s="349" t="str">
        <f>VLOOKUP(L146,CódigosRetorno!$A$1:$B$1773,2,FALSE)</f>
        <v>El dato ingresado como atributo @listName es incorrecto.</v>
      </c>
      <c r="N146" s="348" t="s">
        <v>475</v>
      </c>
      <c r="O146" s="360" t="s">
        <v>185</v>
      </c>
      <c r="P146" s="1382"/>
    </row>
    <row r="147" spans="1:16" ht="24" x14ac:dyDescent="0.2">
      <c r="A147" s="1382"/>
      <c r="B147" s="1566"/>
      <c r="C147" s="1569"/>
      <c r="D147" s="1546"/>
      <c r="E147" s="1545"/>
      <c r="F147" s="1566"/>
      <c r="G147" s="224" t="s">
        <v>4418</v>
      </c>
      <c r="H147" s="148" t="s">
        <v>4419</v>
      </c>
      <c r="I147" s="205" t="s">
        <v>4420</v>
      </c>
      <c r="J147" s="667" t="s">
        <v>4931</v>
      </c>
      <c r="K147" s="204" t="s">
        <v>1175</v>
      </c>
      <c r="L147" s="221" t="s">
        <v>4933</v>
      </c>
      <c r="M147" s="349" t="str">
        <f>VLOOKUP(L147,CódigosRetorno!$A$1:$B$1773,2,FALSE)</f>
        <v>El dato ingresado como atributo @listAgencyName es incorrecto.</v>
      </c>
      <c r="N147" s="348" t="s">
        <v>475</v>
      </c>
      <c r="O147" s="360" t="s">
        <v>185</v>
      </c>
      <c r="P147" s="1382"/>
    </row>
    <row r="148" spans="1:16" ht="36" x14ac:dyDescent="0.2">
      <c r="A148" s="1382"/>
      <c r="B148" s="1567"/>
      <c r="C148" s="1570"/>
      <c r="D148" s="1540"/>
      <c r="E148" s="1545"/>
      <c r="F148" s="1567"/>
      <c r="G148" s="224" t="s">
        <v>4501</v>
      </c>
      <c r="H148" s="148" t="s">
        <v>4424</v>
      </c>
      <c r="I148" s="205" t="s">
        <v>4420</v>
      </c>
      <c r="J148" s="667" t="s">
        <v>5004</v>
      </c>
      <c r="K148" s="221" t="s">
        <v>1175</v>
      </c>
      <c r="L148" s="223" t="s">
        <v>4935</v>
      </c>
      <c r="M148" s="349" t="str">
        <f>VLOOKUP(L148,CódigosRetorno!$A$1:$B$1773,2,FALSE)</f>
        <v>El dato ingresado como atributo @listURI es incorrecto.</v>
      </c>
      <c r="N148" s="348" t="s">
        <v>475</v>
      </c>
      <c r="O148" s="360" t="s">
        <v>185</v>
      </c>
      <c r="P148" s="1382"/>
    </row>
    <row r="149" spans="1:16" ht="24" x14ac:dyDescent="0.2">
      <c r="A149" s="1382"/>
      <c r="B149" s="1542">
        <f>B138+1</f>
        <v>30</v>
      </c>
      <c r="C149" s="1544" t="s">
        <v>4502</v>
      </c>
      <c r="D149" s="1545" t="s">
        <v>15</v>
      </c>
      <c r="E149" s="1612" t="s">
        <v>9</v>
      </c>
      <c r="F149" s="1565" t="s">
        <v>12</v>
      </c>
      <c r="G149" s="1565" t="s">
        <v>16</v>
      </c>
      <c r="H149" s="1568" t="s">
        <v>4918</v>
      </c>
      <c r="I149" s="1565">
        <v>1</v>
      </c>
      <c r="J149" s="1021" t="s">
        <v>6349</v>
      </c>
      <c r="K149" s="501" t="s">
        <v>201</v>
      </c>
      <c r="L149" s="867" t="s">
        <v>5477</v>
      </c>
      <c r="M149" s="502" t="str">
        <f>VLOOKUP(L149,CódigosRetorno!$A$1:$B$1773,2,FALSE)</f>
        <v>El xml no contiene el tag de impuesto por linea (TaxtTotal).</v>
      </c>
      <c r="N149" s="501" t="s">
        <v>475</v>
      </c>
      <c r="O149" s="507" t="s">
        <v>185</v>
      </c>
      <c r="P149" s="1382"/>
    </row>
    <row r="150" spans="1:16" s="500" customFormat="1" ht="36" x14ac:dyDescent="0.2">
      <c r="A150" s="1382"/>
      <c r="B150" s="1542"/>
      <c r="C150" s="1544"/>
      <c r="D150" s="1545"/>
      <c r="E150" s="1612"/>
      <c r="F150" s="1566"/>
      <c r="G150" s="1566"/>
      <c r="H150" s="1569"/>
      <c r="I150" s="1566"/>
      <c r="J150" s="1279" t="s">
        <v>6538</v>
      </c>
      <c r="K150" s="501" t="s">
        <v>201</v>
      </c>
      <c r="L150" s="506" t="s">
        <v>4244</v>
      </c>
      <c r="M150" s="502" t="str">
        <f>VLOOKUP(L150,CódigosRetorno!$A$1:$B$1773,2,FALSE)</f>
        <v>El dato ingresado en el monto total de impuestos por línea no cumple con el formato establecido</v>
      </c>
      <c r="N150" s="501"/>
      <c r="O150" s="885" t="s">
        <v>185</v>
      </c>
      <c r="P150" s="1382"/>
    </row>
    <row r="151" spans="1:16" ht="36" x14ac:dyDescent="0.2">
      <c r="A151" s="1382"/>
      <c r="B151" s="1542"/>
      <c r="C151" s="1544"/>
      <c r="D151" s="1545"/>
      <c r="E151" s="1612"/>
      <c r="F151" s="1566"/>
      <c r="G151" s="1566"/>
      <c r="H151" s="1569"/>
      <c r="I151" s="1566"/>
      <c r="J151" s="890" t="s">
        <v>5797</v>
      </c>
      <c r="K151" s="893" t="s">
        <v>201</v>
      </c>
      <c r="L151" s="891" t="s">
        <v>4246</v>
      </c>
      <c r="M151" s="349" t="str">
        <f>VLOOKUP(L151,CódigosRetorno!$A$1:$B$1773,2,FALSE)</f>
        <v>El importe total de impuestos por línea no coincide con la sumatoria de los impuestos por línea.</v>
      </c>
      <c r="N151" s="348"/>
      <c r="O151" s="885" t="s">
        <v>185</v>
      </c>
      <c r="P151" s="1382"/>
    </row>
    <row r="152" spans="1:16" s="861" customFormat="1" ht="60" x14ac:dyDescent="0.2">
      <c r="A152" s="1382"/>
      <c r="B152" s="1542"/>
      <c r="C152" s="1544"/>
      <c r="D152" s="1545"/>
      <c r="E152" s="1612"/>
      <c r="F152" s="1566"/>
      <c r="G152" s="1566"/>
      <c r="H152" s="1569"/>
      <c r="I152" s="1566"/>
      <c r="J152" s="886" t="s">
        <v>6300</v>
      </c>
      <c r="K152" s="889" t="s">
        <v>1175</v>
      </c>
      <c r="L152" s="887" t="s">
        <v>6301</v>
      </c>
      <c r="M152" s="884" t="str">
        <f>VLOOKUP(L152,CódigosRetorno!$A$1:$B$1773,2,FALSE)</f>
        <v>El importe total de impuestos por línea no coincide con la sumatoria de los impuestos por línea.</v>
      </c>
      <c r="N152" s="862"/>
      <c r="O152" s="885" t="s">
        <v>185</v>
      </c>
      <c r="P152" s="1382"/>
    </row>
    <row r="153" spans="1:16" ht="24" x14ac:dyDescent="0.2">
      <c r="A153" s="1382"/>
      <c r="B153" s="1542"/>
      <c r="C153" s="1544"/>
      <c r="D153" s="1545"/>
      <c r="E153" s="1612"/>
      <c r="F153" s="1567"/>
      <c r="G153" s="1567"/>
      <c r="H153" s="1570"/>
      <c r="I153" s="1567"/>
      <c r="J153" s="884" t="s">
        <v>5946</v>
      </c>
      <c r="K153" s="204" t="s">
        <v>201</v>
      </c>
      <c r="L153" s="221" t="s">
        <v>4254</v>
      </c>
      <c r="M153" s="349" t="str">
        <f>VLOOKUP(L153,CódigosRetorno!$A$1:$B$1773,2,FALSE)</f>
        <v>El tag cac:TaxTotal no debe repetirse a nivel de Item</v>
      </c>
      <c r="N153" s="348"/>
      <c r="O153" s="347"/>
      <c r="P153" s="1382"/>
    </row>
    <row r="154" spans="1:16" ht="36" x14ac:dyDescent="0.2">
      <c r="A154" s="1382"/>
      <c r="B154" s="1542"/>
      <c r="C154" s="1544"/>
      <c r="D154" s="1545"/>
      <c r="E154" s="1612"/>
      <c r="F154" s="206" t="s">
        <v>13</v>
      </c>
      <c r="G154" s="204" t="s">
        <v>2647</v>
      </c>
      <c r="H154" s="222" t="s">
        <v>4504</v>
      </c>
      <c r="I154" s="381">
        <v>1</v>
      </c>
      <c r="J154" s="668" t="s">
        <v>5836</v>
      </c>
      <c r="K154" s="887" t="s">
        <v>201</v>
      </c>
      <c r="L154" s="888" t="s">
        <v>756</v>
      </c>
      <c r="M154" s="382" t="str">
        <f>VLOOKUP(L154,CódigosRetorno!$A$1:$B$1773,2,FALSE)</f>
        <v>La moneda debe ser la misma en todo el documento. Salvo las percepciones que sólo son en moneda nacional.</v>
      </c>
      <c r="N154" s="120" t="s">
        <v>475</v>
      </c>
      <c r="O154" s="451" t="s">
        <v>5453</v>
      </c>
      <c r="P154" s="1382"/>
    </row>
    <row r="155" spans="1:16" s="50" customFormat="1" ht="39" customHeight="1" x14ac:dyDescent="0.25">
      <c r="A155" s="1357"/>
      <c r="B155" s="1565">
        <f>B149+1</f>
        <v>31</v>
      </c>
      <c r="C155" s="1568" t="s">
        <v>4991</v>
      </c>
      <c r="D155" s="1539" t="s">
        <v>15</v>
      </c>
      <c r="E155" s="1679" t="s">
        <v>9</v>
      </c>
      <c r="F155" s="1565" t="s">
        <v>12</v>
      </c>
      <c r="G155" s="1539" t="s">
        <v>16</v>
      </c>
      <c r="H155" s="1568" t="s">
        <v>5884</v>
      </c>
      <c r="I155" s="1565" t="s">
        <v>4420</v>
      </c>
      <c r="J155" s="1469" t="s">
        <v>6538</v>
      </c>
      <c r="K155" s="51" t="s">
        <v>201</v>
      </c>
      <c r="L155" s="223" t="s">
        <v>4264</v>
      </c>
      <c r="M155" s="349" t="str">
        <f>VLOOKUP(L155,CódigosRetorno!$A$1:$B$1773,2,FALSE)</f>
        <v>El dato ingresado en TaxableAmount de la linea no cumple con el formato establecido</v>
      </c>
      <c r="N155" s="348" t="s">
        <v>475</v>
      </c>
      <c r="O155" s="347" t="s">
        <v>185</v>
      </c>
      <c r="P155" s="1357"/>
    </row>
    <row r="156" spans="1:16" s="633" customFormat="1" ht="36" x14ac:dyDescent="0.25">
      <c r="A156" s="1357"/>
      <c r="B156" s="1566"/>
      <c r="C156" s="1569"/>
      <c r="D156" s="1546"/>
      <c r="E156" s="1688"/>
      <c r="F156" s="1566"/>
      <c r="G156" s="1546"/>
      <c r="H156" s="1569"/>
      <c r="I156" s="1566"/>
      <c r="J156" s="1143" t="s">
        <v>6468</v>
      </c>
      <c r="K156" s="887" t="s">
        <v>201</v>
      </c>
      <c r="L156" s="881" t="s">
        <v>1780</v>
      </c>
      <c r="M156" s="687" t="s">
        <v>579</v>
      </c>
      <c r="N156" s="688" t="s">
        <v>185</v>
      </c>
      <c r="O156" s="883" t="s">
        <v>185</v>
      </c>
      <c r="P156" s="1357"/>
    </row>
    <row r="157" spans="1:16" s="532" customFormat="1" ht="48" x14ac:dyDescent="0.25">
      <c r="A157" s="1357"/>
      <c r="B157" s="1566"/>
      <c r="C157" s="1569"/>
      <c r="D157" s="1546"/>
      <c r="E157" s="1688"/>
      <c r="F157" s="1566"/>
      <c r="G157" s="1546"/>
      <c r="H157" s="1569"/>
      <c r="I157" s="1566"/>
      <c r="J157" s="886" t="s">
        <v>6043</v>
      </c>
      <c r="K157" s="889" t="s">
        <v>201</v>
      </c>
      <c r="L157" s="888" t="s">
        <v>5982</v>
      </c>
      <c r="M157" s="884" t="str">
        <f>VLOOKUP(L157,CódigosRetorno!$A$1:$B$1773,2,FALSE)</f>
        <v>No existe información a nivel global de un tributo informado en la línea</v>
      </c>
      <c r="N157" s="552" t="s">
        <v>475</v>
      </c>
      <c r="O157" s="554" t="s">
        <v>185</v>
      </c>
      <c r="P157" s="1357"/>
    </row>
    <row r="158" spans="1:16" s="633" customFormat="1" ht="72" x14ac:dyDescent="0.25">
      <c r="A158" s="1357"/>
      <c r="B158" s="1566"/>
      <c r="C158" s="1569"/>
      <c r="D158" s="1546"/>
      <c r="E158" s="1688"/>
      <c r="F158" s="1566"/>
      <c r="G158" s="1546"/>
      <c r="H158" s="1569"/>
      <c r="I158" s="1566"/>
      <c r="J158" s="1279" t="s">
        <v>6549</v>
      </c>
      <c r="K158" s="889" t="s">
        <v>1175</v>
      </c>
      <c r="L158" s="888" t="s">
        <v>6302</v>
      </c>
      <c r="M158" s="884" t="str">
        <f>VLOOKUP(L158,CódigosRetorno!$A$1:$B$1773,2,FALSE)</f>
        <v>La base imponible a nivel de línea difiere de la información consignada en el comprobante</v>
      </c>
      <c r="N158" s="610"/>
      <c r="O158" s="883" t="s">
        <v>185</v>
      </c>
      <c r="P158" s="1357"/>
    </row>
    <row r="159" spans="1:16" s="633" customFormat="1" ht="36" x14ac:dyDescent="0.25">
      <c r="A159" s="1357"/>
      <c r="B159" s="1566"/>
      <c r="C159" s="1569"/>
      <c r="D159" s="1546"/>
      <c r="E159" s="1688"/>
      <c r="F159" s="1567"/>
      <c r="G159" s="1540"/>
      <c r="H159" s="1570"/>
      <c r="I159" s="1567"/>
      <c r="J159" s="886" t="s">
        <v>6228</v>
      </c>
      <c r="K159" s="889" t="s">
        <v>1175</v>
      </c>
      <c r="L159" s="888" t="s">
        <v>6302</v>
      </c>
      <c r="M159" s="884" t="str">
        <f>VLOOKUP(L159,CódigosRetorno!$A$1:$B$1773,2,FALSE)</f>
        <v>La base imponible a nivel de línea difiere de la información consignada en el comprobante</v>
      </c>
      <c r="N159" s="610" t="s">
        <v>475</v>
      </c>
      <c r="O159" s="883" t="s">
        <v>185</v>
      </c>
      <c r="P159" s="1357"/>
    </row>
    <row r="160" spans="1:16" s="50" customFormat="1" ht="36" x14ac:dyDescent="0.25">
      <c r="A160" s="1357"/>
      <c r="B160" s="1566"/>
      <c r="C160" s="1569"/>
      <c r="D160" s="1546"/>
      <c r="E160" s="1688"/>
      <c r="F160" s="205" t="s">
        <v>13</v>
      </c>
      <c r="G160" s="209" t="s">
        <v>2647</v>
      </c>
      <c r="H160" s="148" t="s">
        <v>4587</v>
      </c>
      <c r="I160" s="381">
        <v>1</v>
      </c>
      <c r="J160" s="668" t="s">
        <v>5836</v>
      </c>
      <c r="K160" s="887" t="s">
        <v>201</v>
      </c>
      <c r="L160" s="888" t="s">
        <v>756</v>
      </c>
      <c r="M160" s="382" t="str">
        <f>VLOOKUP(L160,CódigosRetorno!$A$1:$B$1773,2,FALSE)</f>
        <v>La moneda debe ser la misma en todo el documento. Salvo las percepciones que sólo son en moneda nacional.</v>
      </c>
      <c r="N160" s="120" t="s">
        <v>475</v>
      </c>
      <c r="O160" s="451" t="s">
        <v>5453</v>
      </c>
      <c r="P160" s="1357"/>
    </row>
    <row r="161" spans="1:16" s="50" customFormat="1" ht="36" x14ac:dyDescent="0.25">
      <c r="A161" s="1357"/>
      <c r="B161" s="1566"/>
      <c r="C161" s="1569"/>
      <c r="D161" s="1546"/>
      <c r="E161" s="1688"/>
      <c r="F161" s="1565" t="s">
        <v>12</v>
      </c>
      <c r="G161" s="1539" t="s">
        <v>16</v>
      </c>
      <c r="H161" s="1568" t="s">
        <v>5244</v>
      </c>
      <c r="I161" s="1565">
        <v>1</v>
      </c>
      <c r="J161" s="1279" t="s">
        <v>6539</v>
      </c>
      <c r="K161" s="221" t="s">
        <v>201</v>
      </c>
      <c r="L161" s="223" t="s">
        <v>2416</v>
      </c>
      <c r="M161" s="349" t="str">
        <f>VLOOKUP(L161,CódigosRetorno!$A$1:$B$1773,2,FALSE)</f>
        <v>El dato ingresado en TaxAmount de la linea no cumple con el formato establecido</v>
      </c>
      <c r="N161" s="348" t="s">
        <v>475</v>
      </c>
      <c r="O161" s="347" t="s">
        <v>185</v>
      </c>
      <c r="P161" s="1357"/>
    </row>
    <row r="162" spans="1:16" s="50" customFormat="1" ht="48" x14ac:dyDescent="0.25">
      <c r="A162" s="1357"/>
      <c r="B162" s="1566"/>
      <c r="C162" s="1569"/>
      <c r="D162" s="1546"/>
      <c r="E162" s="1688"/>
      <c r="F162" s="1566"/>
      <c r="G162" s="1546"/>
      <c r="H162" s="1569"/>
      <c r="I162" s="1566"/>
      <c r="J162" s="667" t="s">
        <v>5872</v>
      </c>
      <c r="K162" s="221" t="s">
        <v>201</v>
      </c>
      <c r="L162" s="223" t="s">
        <v>5031</v>
      </c>
      <c r="M162" s="349" t="str">
        <f>VLOOKUP(L162,CódigosRetorno!$A$1:$B$1773,2,FALSE)</f>
        <v>El monto de afectacion de IGV por linea debe ser igual a 0.00 para Exoneradas, Inafectas, Exportación, Gratuitas de exoneradas o Gratuitas de inafectas.</v>
      </c>
      <c r="N162" s="348" t="s">
        <v>475</v>
      </c>
      <c r="O162" s="360" t="s">
        <v>185</v>
      </c>
      <c r="P162" s="1357"/>
    </row>
    <row r="163" spans="1:16" s="50" customFormat="1" ht="60" x14ac:dyDescent="0.25">
      <c r="A163" s="1357"/>
      <c r="B163" s="1566"/>
      <c r="C163" s="1569"/>
      <c r="D163" s="1546"/>
      <c r="E163" s="1688"/>
      <c r="F163" s="1566"/>
      <c r="G163" s="1546"/>
      <c r="H163" s="1569"/>
      <c r="I163" s="1566"/>
      <c r="J163" s="886" t="s">
        <v>6266</v>
      </c>
      <c r="K163" s="221" t="s">
        <v>201</v>
      </c>
      <c r="L163" s="223" t="s">
        <v>5038</v>
      </c>
      <c r="M163" s="349" t="str">
        <f>VLOOKUP(L163,CódigosRetorno!$A$1:$B$1773,2,FALSE)</f>
        <v>El monto de afectación de IGV por linea debe ser diferente a 0.00.</v>
      </c>
      <c r="N163" s="348" t="s">
        <v>475</v>
      </c>
      <c r="O163" s="360" t="s">
        <v>185</v>
      </c>
      <c r="P163" s="1357"/>
    </row>
    <row r="164" spans="1:16" s="50" customFormat="1" ht="60" x14ac:dyDescent="0.25">
      <c r="A164" s="1357"/>
      <c r="B164" s="1566"/>
      <c r="C164" s="1569"/>
      <c r="D164" s="1546"/>
      <c r="E164" s="1688"/>
      <c r="F164" s="1566"/>
      <c r="G164" s="1546"/>
      <c r="H164" s="1569"/>
      <c r="I164" s="1566"/>
      <c r="J164" s="1279" t="s">
        <v>6413</v>
      </c>
      <c r="K164" s="221" t="s">
        <v>201</v>
      </c>
      <c r="L164" s="223" t="s">
        <v>5031</v>
      </c>
      <c r="M164" s="349" t="str">
        <f>VLOOKUP(L164,CódigosRetorno!$A$1:$B$1773,2,FALSE)</f>
        <v>El monto de afectacion de IGV por linea debe ser igual a 0.00 para Exoneradas, Inafectas, Exportación, Gratuitas de exoneradas o Gratuitas de inafectas.</v>
      </c>
      <c r="N164" s="348" t="s">
        <v>475</v>
      </c>
      <c r="O164" s="360" t="s">
        <v>185</v>
      </c>
      <c r="P164" s="1357"/>
    </row>
    <row r="165" spans="1:16" s="50" customFormat="1" ht="48" x14ac:dyDescent="0.25">
      <c r="A165" s="1357"/>
      <c r="B165" s="1566"/>
      <c r="C165" s="1569"/>
      <c r="D165" s="1546"/>
      <c r="E165" s="1688"/>
      <c r="F165" s="1566"/>
      <c r="G165" s="1546"/>
      <c r="H165" s="1569"/>
      <c r="I165" s="1566"/>
      <c r="J165" s="886" t="s">
        <v>6229</v>
      </c>
      <c r="K165" s="221" t="s">
        <v>201</v>
      </c>
      <c r="L165" s="223" t="s">
        <v>5038</v>
      </c>
      <c r="M165" s="349" t="str">
        <f>VLOOKUP(L165,CódigosRetorno!$A$1:$B$1773,2,FALSE)</f>
        <v>El monto de afectación de IGV por linea debe ser diferente a 0.00.</v>
      </c>
      <c r="N165" s="348" t="s">
        <v>475</v>
      </c>
      <c r="O165" s="360" t="s">
        <v>185</v>
      </c>
      <c r="P165" s="1357"/>
    </row>
    <row r="166" spans="1:16" s="50" customFormat="1" ht="48" x14ac:dyDescent="0.25">
      <c r="A166" s="1357"/>
      <c r="B166" s="1566"/>
      <c r="C166" s="1569"/>
      <c r="D166" s="1546"/>
      <c r="E166" s="1688"/>
      <c r="F166" s="1566"/>
      <c r="G166" s="1546"/>
      <c r="H166" s="1569"/>
      <c r="I166" s="1566"/>
      <c r="J166" s="886" t="s">
        <v>6037</v>
      </c>
      <c r="K166" s="887" t="s">
        <v>201</v>
      </c>
      <c r="L166" s="888" t="s">
        <v>4989</v>
      </c>
      <c r="M166" s="349" t="str">
        <f>VLOOKUP(L166,CódigosRetorno!$A$1:$B$1773,2,FALSE)</f>
        <v>El producto del factor y monto base de la afectación del IGV/IVAP no corresponde al monto de afectacion de linea.</v>
      </c>
      <c r="N166" s="348" t="s">
        <v>475</v>
      </c>
      <c r="O166" s="347" t="s">
        <v>185</v>
      </c>
      <c r="P166" s="1357"/>
    </row>
    <row r="167" spans="1:16" s="50" customFormat="1" ht="36" x14ac:dyDescent="0.25">
      <c r="A167" s="1357"/>
      <c r="B167" s="1566"/>
      <c r="C167" s="1569"/>
      <c r="D167" s="1546"/>
      <c r="E167" s="1688"/>
      <c r="F167" s="205" t="s">
        <v>13</v>
      </c>
      <c r="G167" s="209" t="s">
        <v>2647</v>
      </c>
      <c r="H167" s="148" t="s">
        <v>4504</v>
      </c>
      <c r="I167" s="381">
        <v>1</v>
      </c>
      <c r="J167" s="668" t="s">
        <v>5836</v>
      </c>
      <c r="K167" s="887" t="s">
        <v>201</v>
      </c>
      <c r="L167" s="888" t="s">
        <v>756</v>
      </c>
      <c r="M167" s="382" t="str">
        <f>VLOOKUP(L167,CódigosRetorno!$A$1:$B$1773,2,FALSE)</f>
        <v>La moneda debe ser la misma en todo el documento. Salvo las percepciones que sólo son en moneda nacional.</v>
      </c>
      <c r="N167" s="120" t="s">
        <v>475</v>
      </c>
      <c r="O167" s="451" t="s">
        <v>5453</v>
      </c>
      <c r="P167" s="1357"/>
    </row>
    <row r="168" spans="1:16" s="50" customFormat="1" ht="24" x14ac:dyDescent="0.25">
      <c r="A168" s="1357"/>
      <c r="B168" s="1566"/>
      <c r="C168" s="1569"/>
      <c r="D168" s="1546"/>
      <c r="E168" s="1688"/>
      <c r="F168" s="1565" t="s">
        <v>4505</v>
      </c>
      <c r="G168" s="1565" t="s">
        <v>4506</v>
      </c>
      <c r="H168" s="1568" t="s">
        <v>5243</v>
      </c>
      <c r="I168" s="1565" t="s">
        <v>4420</v>
      </c>
      <c r="J168" s="670" t="s">
        <v>2613</v>
      </c>
      <c r="K168" s="221" t="s">
        <v>201</v>
      </c>
      <c r="L168" s="223" t="s">
        <v>4200</v>
      </c>
      <c r="M168" s="349" t="str">
        <f>VLOOKUP(L168,CódigosRetorno!$A$1:$B$1773,2,FALSE)</f>
        <v>El XML no contiene el tag de la tasa del tributo de la línea</v>
      </c>
      <c r="N168" s="348" t="s">
        <v>475</v>
      </c>
      <c r="O168" s="360" t="s">
        <v>185</v>
      </c>
      <c r="P168" s="1357"/>
    </row>
    <row r="169" spans="1:16" s="50" customFormat="1" ht="36" x14ac:dyDescent="0.25">
      <c r="A169" s="1357"/>
      <c r="B169" s="1566"/>
      <c r="C169" s="1569"/>
      <c r="D169" s="1546"/>
      <c r="E169" s="1688"/>
      <c r="F169" s="1566"/>
      <c r="G169" s="1566"/>
      <c r="H169" s="1569"/>
      <c r="I169" s="1566"/>
      <c r="J169" s="1279" t="s">
        <v>6515</v>
      </c>
      <c r="K169" s="221" t="s">
        <v>201</v>
      </c>
      <c r="L169" s="223" t="s">
        <v>4988</v>
      </c>
      <c r="M169" s="349" t="str">
        <f>VLOOKUP(L169,CódigosRetorno!$A$1:$B$1773,2,FALSE)</f>
        <v>El dato ingresado como factor de afectacion por linea no cumple con el formato establecido.</v>
      </c>
      <c r="N169" s="348" t="s">
        <v>475</v>
      </c>
      <c r="O169" s="360" t="s">
        <v>185</v>
      </c>
      <c r="P169" s="1357"/>
    </row>
    <row r="170" spans="1:16" s="50" customFormat="1" ht="48" x14ac:dyDescent="0.25">
      <c r="A170" s="1357"/>
      <c r="B170" s="1566"/>
      <c r="C170" s="1569"/>
      <c r="D170" s="1546"/>
      <c r="E170" s="1688"/>
      <c r="F170" s="1566"/>
      <c r="G170" s="1566"/>
      <c r="H170" s="1569"/>
      <c r="I170" s="1566"/>
      <c r="J170" s="667" t="s">
        <v>5872</v>
      </c>
      <c r="K170" s="221" t="s">
        <v>201</v>
      </c>
      <c r="L170" s="223" t="s">
        <v>4987</v>
      </c>
      <c r="M170" s="349" t="str">
        <f>VLOOKUP(L170,CódigosRetorno!$A$1:$B$1773,2,FALSE)</f>
        <v>El factor de afectación de IGV por linea debe ser igual a 0.00 para Exoneradas, Inafectas, Exportación, Gratuitas de exoneradas o Gratuitas de inafectas.</v>
      </c>
      <c r="N170" s="348" t="s">
        <v>475</v>
      </c>
      <c r="O170" s="360" t="s">
        <v>185</v>
      </c>
      <c r="P170" s="1357"/>
    </row>
    <row r="171" spans="1:16" s="50" customFormat="1" ht="36" x14ac:dyDescent="0.25">
      <c r="A171" s="1357"/>
      <c r="B171" s="1566"/>
      <c r="C171" s="1569"/>
      <c r="D171" s="1546"/>
      <c r="E171" s="1688"/>
      <c r="F171" s="1566"/>
      <c r="G171" s="1566"/>
      <c r="H171" s="1569"/>
      <c r="I171" s="1566"/>
      <c r="J171" s="890" t="s">
        <v>5889</v>
      </c>
      <c r="K171" s="891" t="s">
        <v>201</v>
      </c>
      <c r="L171" s="892" t="s">
        <v>4201</v>
      </c>
      <c r="M171" s="895" t="str">
        <f>VLOOKUP(L171,CódigosRetorno!$A$1:$B$1773,2,FALSE)</f>
        <v>El factor de afectación de IGV por linea debe ser diferente a 0.00.</v>
      </c>
      <c r="N171" s="685" t="s">
        <v>475</v>
      </c>
      <c r="O171" s="896" t="s">
        <v>185</v>
      </c>
      <c r="P171" s="1357"/>
    </row>
    <row r="172" spans="1:16" s="633" customFormat="1" ht="60" x14ac:dyDescent="0.25">
      <c r="A172" s="1357"/>
      <c r="B172" s="1566"/>
      <c r="C172" s="1569"/>
      <c r="D172" s="1546"/>
      <c r="E172" s="1688"/>
      <c r="F172" s="1566"/>
      <c r="G172" s="1566"/>
      <c r="H172" s="1569"/>
      <c r="I172" s="1566"/>
      <c r="J172" s="894" t="s">
        <v>6267</v>
      </c>
      <c r="K172" s="683" t="s">
        <v>201</v>
      </c>
      <c r="L172" s="682" t="s">
        <v>4201</v>
      </c>
      <c r="M172" s="895" t="str">
        <f>VLOOKUP(L172,CódigosRetorno!$A$1:$B$1773,2,FALSE)</f>
        <v>El factor de afectación de IGV por linea debe ser diferente a 0.00.</v>
      </c>
      <c r="N172" s="673" t="s">
        <v>475</v>
      </c>
      <c r="O172" s="896" t="s">
        <v>185</v>
      </c>
      <c r="P172" s="1357"/>
    </row>
    <row r="173" spans="1:16" s="50" customFormat="1" ht="48" x14ac:dyDescent="0.25">
      <c r="A173" s="1357"/>
      <c r="B173" s="1566"/>
      <c r="C173" s="1569"/>
      <c r="D173" s="1546"/>
      <c r="E173" s="1688"/>
      <c r="F173" s="1566"/>
      <c r="G173" s="1566"/>
      <c r="H173" s="1569"/>
      <c r="I173" s="1566"/>
      <c r="J173" s="890" t="s">
        <v>5898</v>
      </c>
      <c r="K173" s="891" t="s">
        <v>201</v>
      </c>
      <c r="L173" s="892" t="s">
        <v>4987</v>
      </c>
      <c r="M173" s="895" t="str">
        <f>VLOOKUP(L173,CódigosRetorno!$A$1:$B$1773,2,FALSE)</f>
        <v>El factor de afectación de IGV por linea debe ser igual a 0.00 para Exoneradas, Inafectas, Exportación, Gratuitas de exoneradas o Gratuitas de inafectas.</v>
      </c>
      <c r="N173" s="685" t="s">
        <v>475</v>
      </c>
      <c r="O173" s="896" t="s">
        <v>185</v>
      </c>
      <c r="P173" s="1357"/>
    </row>
    <row r="174" spans="1:16" s="50" customFormat="1" ht="48" x14ac:dyDescent="0.25">
      <c r="A174" s="1357"/>
      <c r="B174" s="1566"/>
      <c r="C174" s="1569"/>
      <c r="D174" s="1546"/>
      <c r="E174" s="1688"/>
      <c r="F174" s="1566"/>
      <c r="G174" s="1566"/>
      <c r="H174" s="1569"/>
      <c r="I174" s="1566"/>
      <c r="J174" s="897" t="s">
        <v>6230</v>
      </c>
      <c r="K174" s="898" t="s">
        <v>201</v>
      </c>
      <c r="L174" s="899" t="s">
        <v>4201</v>
      </c>
      <c r="M174" s="895" t="str">
        <f>VLOOKUP(L174,CódigosRetorno!$A$1:$B$1773,2,FALSE)</f>
        <v>El factor de afectación de IGV por linea debe ser diferente a 0.00.</v>
      </c>
      <c r="N174" s="685" t="s">
        <v>475</v>
      </c>
      <c r="O174" s="896" t="s">
        <v>185</v>
      </c>
      <c r="P174" s="1357"/>
    </row>
    <row r="175" spans="1:16" s="50" customFormat="1" ht="48" x14ac:dyDescent="0.25">
      <c r="A175" s="1357"/>
      <c r="B175" s="1566"/>
      <c r="C175" s="1569"/>
      <c r="D175" s="1546"/>
      <c r="E175" s="1688"/>
      <c r="F175" s="1565"/>
      <c r="G175" s="1545" t="s">
        <v>2904</v>
      </c>
      <c r="H175" s="1543" t="s">
        <v>5778</v>
      </c>
      <c r="I175" s="1565">
        <v>1</v>
      </c>
      <c r="J175" s="904" t="s">
        <v>6268</v>
      </c>
      <c r="K175" s="905" t="s">
        <v>201</v>
      </c>
      <c r="L175" s="906" t="s">
        <v>2063</v>
      </c>
      <c r="M175" s="902" t="str">
        <f>VLOOKUP(L175,CódigosRetorno!$A$1:$B$1773,2,FALSE)</f>
        <v>El XML no contiene el tag cbc:TaxExemptionReasonCode de Afectacion al IGV</v>
      </c>
      <c r="N175" s="685" t="s">
        <v>475</v>
      </c>
      <c r="O175" s="903" t="s">
        <v>185</v>
      </c>
      <c r="P175" s="1357"/>
    </row>
    <row r="176" spans="1:16" s="532" customFormat="1" ht="24" x14ac:dyDescent="0.25">
      <c r="A176" s="1357"/>
      <c r="B176" s="1566"/>
      <c r="C176" s="1569"/>
      <c r="D176" s="1546"/>
      <c r="E176" s="1688"/>
      <c r="F176" s="1566"/>
      <c r="G176" s="1545"/>
      <c r="H176" s="1543"/>
      <c r="I176" s="1566"/>
      <c r="J176" s="667" t="s">
        <v>5894</v>
      </c>
      <c r="K176" s="569" t="s">
        <v>201</v>
      </c>
      <c r="L176" s="568" t="s">
        <v>4077</v>
      </c>
      <c r="M176" s="902" t="str">
        <f>VLOOKUP(L176,CódigosRetorno!$A$1:$B$1773,2,FALSE)</f>
        <v>Afectación de IGV no corresponde al código de tributo de la linea.</v>
      </c>
      <c r="N176" s="566" t="s">
        <v>475</v>
      </c>
      <c r="O176" s="903" t="s">
        <v>185</v>
      </c>
      <c r="P176" s="1357"/>
    </row>
    <row r="177" spans="1:16" s="633" customFormat="1" ht="60" x14ac:dyDescent="0.25">
      <c r="A177" s="1357"/>
      <c r="B177" s="1566"/>
      <c r="C177" s="1569"/>
      <c r="D177" s="1546"/>
      <c r="E177" s="1688"/>
      <c r="F177" s="1566"/>
      <c r="G177" s="1545"/>
      <c r="H177" s="1543"/>
      <c r="I177" s="1566"/>
      <c r="J177" s="904" t="s">
        <v>6269</v>
      </c>
      <c r="K177" s="905" t="s">
        <v>201</v>
      </c>
      <c r="L177" s="906" t="s">
        <v>2408</v>
      </c>
      <c r="M177" s="902" t="str">
        <f>VLOOKUP(L177,CódigosRetorno!$A$1:$B$1773,2,FALSE)</f>
        <v>El tipo de afectacion del IGV es incorrecto</v>
      </c>
      <c r="N177" s="610" t="s">
        <v>475</v>
      </c>
      <c r="O177" s="903" t="s">
        <v>5677</v>
      </c>
      <c r="P177" s="1357"/>
    </row>
    <row r="178" spans="1:16" s="532" customFormat="1" ht="24" x14ac:dyDescent="0.25">
      <c r="A178" s="1357"/>
      <c r="B178" s="1566"/>
      <c r="C178" s="1569"/>
      <c r="D178" s="1546"/>
      <c r="E178" s="1688"/>
      <c r="F178" s="1566"/>
      <c r="G178" s="1545"/>
      <c r="H178" s="1543"/>
      <c r="I178" s="1566"/>
      <c r="J178" s="904" t="s">
        <v>5984</v>
      </c>
      <c r="K178" s="905" t="s">
        <v>201</v>
      </c>
      <c r="L178" s="906" t="s">
        <v>1781</v>
      </c>
      <c r="M178" s="542" t="str">
        <f>VLOOKUP(L178,CódigosRetorno!$A$1:$B$1773,2,FALSE)</f>
        <v>Operaciones de exportacion, deben consignar Tipo Afectacion igual a 40</v>
      </c>
      <c r="N178" s="540"/>
      <c r="O178" s="541"/>
      <c r="P178" s="1357"/>
    </row>
    <row r="179" spans="1:16" s="1161" customFormat="1" ht="36" x14ac:dyDescent="0.25">
      <c r="A179" s="1357"/>
      <c r="B179" s="1566"/>
      <c r="C179" s="1569"/>
      <c r="D179" s="1546"/>
      <c r="E179" s="1688"/>
      <c r="F179" s="1566"/>
      <c r="G179" s="1545"/>
      <c r="H179" s="1543"/>
      <c r="I179" s="1566"/>
      <c r="J179" s="1131" t="s">
        <v>5985</v>
      </c>
      <c r="K179" s="1138" t="s">
        <v>201</v>
      </c>
      <c r="L179" s="1141" t="s">
        <v>1779</v>
      </c>
      <c r="M179" s="1204" t="str">
        <f>VLOOKUP(L179,CódigosRetorno!$A$1:$B$1773,2,FALSE)</f>
        <v>Comprobante operacion sujeta IVAP solo debe tener ítems con código de afectación del IGV igual a 17</v>
      </c>
      <c r="N179" s="1205" t="s">
        <v>475</v>
      </c>
      <c r="O179" s="1203" t="s">
        <v>185</v>
      </c>
      <c r="P179" s="1357"/>
    </row>
    <row r="180" spans="1:16" s="50" customFormat="1" ht="24" x14ac:dyDescent="0.25">
      <c r="A180" s="1357"/>
      <c r="B180" s="1566"/>
      <c r="C180" s="1569"/>
      <c r="D180" s="1546"/>
      <c r="E180" s="1688"/>
      <c r="F180" s="1566"/>
      <c r="G180" s="1545"/>
      <c r="H180" s="1543"/>
      <c r="I180" s="1566"/>
      <c r="J180" s="1131" t="s">
        <v>6503</v>
      </c>
      <c r="K180" s="1138" t="s">
        <v>201</v>
      </c>
      <c r="L180" s="1141" t="s">
        <v>6501</v>
      </c>
      <c r="M180" s="1204" t="str">
        <f>VLOOKUP(L180,CódigosRetorno!$A$1:$B$1773,2,FALSE)</f>
        <v>Tipo de nota debe ser 'Ajustes afectos al IVAP'</v>
      </c>
      <c r="N180" s="1205"/>
      <c r="O180" s="1209" t="s">
        <v>185</v>
      </c>
      <c r="P180" s="1357"/>
    </row>
    <row r="181" spans="1:16" s="50" customFormat="1" ht="24" x14ac:dyDescent="0.25">
      <c r="A181" s="1357"/>
      <c r="B181" s="1566"/>
      <c r="C181" s="1569"/>
      <c r="D181" s="1546"/>
      <c r="E181" s="1545" t="s">
        <v>9</v>
      </c>
      <c r="F181" s="1565"/>
      <c r="G181" s="224" t="s">
        <v>4418</v>
      </c>
      <c r="H181" s="148" t="s">
        <v>4419</v>
      </c>
      <c r="I181" s="211" t="s">
        <v>4420</v>
      </c>
      <c r="J181" s="667" t="s">
        <v>4931</v>
      </c>
      <c r="K181" s="221" t="s">
        <v>1175</v>
      </c>
      <c r="L181" s="223" t="s">
        <v>4933</v>
      </c>
      <c r="M181" s="349" t="str">
        <f>VLOOKUP(L181,CódigosRetorno!$A$1:$B$1773,2,FALSE)</f>
        <v>El dato ingresado como atributo @listAgencyName es incorrecto.</v>
      </c>
      <c r="N181" s="348" t="s">
        <v>475</v>
      </c>
      <c r="O181" s="360" t="s">
        <v>185</v>
      </c>
      <c r="P181" s="1357"/>
    </row>
    <row r="182" spans="1:16" s="50" customFormat="1" ht="24" x14ac:dyDescent="0.25">
      <c r="A182" s="1357"/>
      <c r="B182" s="1566"/>
      <c r="C182" s="1569"/>
      <c r="D182" s="1546"/>
      <c r="E182" s="1545"/>
      <c r="F182" s="1566"/>
      <c r="G182" s="224" t="s">
        <v>4590</v>
      </c>
      <c r="H182" s="148" t="s">
        <v>4422</v>
      </c>
      <c r="I182" s="211" t="s">
        <v>4420</v>
      </c>
      <c r="J182" s="667" t="s">
        <v>5005</v>
      </c>
      <c r="K182" s="204" t="s">
        <v>1175</v>
      </c>
      <c r="L182" s="221" t="s">
        <v>4934</v>
      </c>
      <c r="M182" s="349" t="str">
        <f>VLOOKUP(L182,CódigosRetorno!$A$1:$B$1773,2,FALSE)</f>
        <v>El dato ingresado como atributo @listName es incorrecto.</v>
      </c>
      <c r="N182" s="348" t="s">
        <v>475</v>
      </c>
      <c r="O182" s="360" t="s">
        <v>185</v>
      </c>
      <c r="P182" s="1357"/>
    </row>
    <row r="183" spans="1:16" s="50" customFormat="1" ht="36" x14ac:dyDescent="0.25">
      <c r="A183" s="1357"/>
      <c r="B183" s="1566"/>
      <c r="C183" s="1569"/>
      <c r="D183" s="1546"/>
      <c r="E183" s="1545"/>
      <c r="F183" s="1567"/>
      <c r="G183" s="211" t="s">
        <v>4591</v>
      </c>
      <c r="H183" s="148" t="s">
        <v>4424</v>
      </c>
      <c r="I183" s="211" t="s">
        <v>4420</v>
      </c>
      <c r="J183" s="667" t="s">
        <v>5006</v>
      </c>
      <c r="K183" s="221" t="s">
        <v>1175</v>
      </c>
      <c r="L183" s="223" t="s">
        <v>4935</v>
      </c>
      <c r="M183" s="349" t="str">
        <f>VLOOKUP(L183,CódigosRetorno!$A$1:$B$1773,2,FALSE)</f>
        <v>El dato ingresado como atributo @listURI es incorrecto.</v>
      </c>
      <c r="N183" s="348" t="s">
        <v>475</v>
      </c>
      <c r="O183" s="360" t="s">
        <v>185</v>
      </c>
      <c r="P183" s="1357"/>
    </row>
    <row r="184" spans="1:16" s="50" customFormat="1" ht="24" x14ac:dyDescent="0.25">
      <c r="A184" s="1357"/>
      <c r="B184" s="1566"/>
      <c r="C184" s="1569"/>
      <c r="D184" s="1546"/>
      <c r="E184" s="1545" t="s">
        <v>4</v>
      </c>
      <c r="F184" s="1565" t="s">
        <v>44</v>
      </c>
      <c r="G184" s="1545" t="s">
        <v>2908</v>
      </c>
      <c r="H184" s="1543" t="s">
        <v>5242</v>
      </c>
      <c r="I184" s="1565">
        <v>1</v>
      </c>
      <c r="J184" s="667" t="s">
        <v>3119</v>
      </c>
      <c r="K184" s="221" t="s">
        <v>201</v>
      </c>
      <c r="L184" s="223" t="s">
        <v>2412</v>
      </c>
      <c r="M184" s="349" t="str">
        <f>VLOOKUP(L184,CódigosRetorno!$A$1:$B$1773,2,FALSE)</f>
        <v>El XML no contiene el tag cac:TaxCategory/cac:TaxScheme/cbc:ID del Item</v>
      </c>
      <c r="N184" s="348" t="s">
        <v>475</v>
      </c>
      <c r="O184" s="347" t="s">
        <v>185</v>
      </c>
      <c r="P184" s="1357"/>
    </row>
    <row r="185" spans="1:16" s="50" customFormat="1" ht="24" x14ac:dyDescent="0.25">
      <c r="A185" s="1357"/>
      <c r="B185" s="1566"/>
      <c r="C185" s="1569"/>
      <c r="D185" s="1546"/>
      <c r="E185" s="1545"/>
      <c r="F185" s="1566"/>
      <c r="G185" s="1545"/>
      <c r="H185" s="1543"/>
      <c r="I185" s="1566"/>
      <c r="J185" s="667" t="s">
        <v>3172</v>
      </c>
      <c r="K185" s="221" t="s">
        <v>201</v>
      </c>
      <c r="L185" s="223" t="s">
        <v>2413</v>
      </c>
      <c r="M185" s="349" t="str">
        <f>VLOOKUP(L185,CódigosRetorno!$A$1:$B$1773,2,FALSE)</f>
        <v>El codigo del tributo es invalido</v>
      </c>
      <c r="N185" s="348" t="s">
        <v>475</v>
      </c>
      <c r="O185" s="564" t="s">
        <v>5678</v>
      </c>
      <c r="P185" s="1357"/>
    </row>
    <row r="186" spans="1:16" s="50" customFormat="1" ht="24" x14ac:dyDescent="0.25">
      <c r="A186" s="1357"/>
      <c r="B186" s="1566"/>
      <c r="C186" s="1569"/>
      <c r="D186" s="1546"/>
      <c r="E186" s="1545"/>
      <c r="F186" s="1566"/>
      <c r="G186" s="1545"/>
      <c r="H186" s="1543"/>
      <c r="I186" s="1566"/>
      <c r="J186" s="668" t="s">
        <v>4593</v>
      </c>
      <c r="K186" s="221" t="s">
        <v>201</v>
      </c>
      <c r="L186" s="223" t="s">
        <v>4320</v>
      </c>
      <c r="M186" s="349" t="str">
        <f>VLOOKUP(L186,CódigosRetorno!$A$1:$B$1773,2,FALSE)</f>
        <v>El código de tributo no debe repetirse a nivel de item</v>
      </c>
      <c r="N186" s="348" t="s">
        <v>475</v>
      </c>
      <c r="O186" s="360" t="s">
        <v>185</v>
      </c>
      <c r="P186" s="1357"/>
    </row>
    <row r="187" spans="1:16" s="50" customFormat="1" ht="60" x14ac:dyDescent="0.25">
      <c r="A187" s="1357"/>
      <c r="B187" s="1566"/>
      <c r="C187" s="1569"/>
      <c r="D187" s="1546"/>
      <c r="E187" s="1545"/>
      <c r="F187" s="1566"/>
      <c r="G187" s="1545"/>
      <c r="H187" s="1543"/>
      <c r="I187" s="1566"/>
      <c r="J187" s="668" t="s">
        <v>6146</v>
      </c>
      <c r="K187" s="221" t="s">
        <v>201</v>
      </c>
      <c r="L187" s="223" t="s">
        <v>4998</v>
      </c>
      <c r="M187" s="349" t="str">
        <f>VLOOKUP(L187,CódigosRetorno!$A$1:$B$1773,2,FALSE)</f>
        <v>El XML debe contener al menos un tributo por linea de afectacion por IGV (Gravada, Exonerada, Inafecta, Exportación)</v>
      </c>
      <c r="N187" s="348" t="s">
        <v>475</v>
      </c>
      <c r="O187" s="360" t="s">
        <v>185</v>
      </c>
      <c r="P187" s="1357"/>
    </row>
    <row r="188" spans="1:16" s="50" customFormat="1" ht="36" x14ac:dyDescent="0.25">
      <c r="A188" s="1357"/>
      <c r="B188" s="1566"/>
      <c r="C188" s="1569"/>
      <c r="D188" s="1546"/>
      <c r="E188" s="1545"/>
      <c r="F188" s="1566"/>
      <c r="G188" s="1545"/>
      <c r="H188" s="1543"/>
      <c r="I188" s="1566"/>
      <c r="J188" s="1144" t="s">
        <v>6142</v>
      </c>
      <c r="K188" s="1287" t="s">
        <v>201</v>
      </c>
      <c r="L188" s="1288" t="s">
        <v>4999</v>
      </c>
      <c r="M188" s="349" t="str">
        <f>VLOOKUP(L188,CódigosRetorno!$A$1:$B$1773,2,FALSE)</f>
        <v>El XML contiene mas de un tributo por linea (Gravado, Exonerado, Inafecto, Exportación)</v>
      </c>
      <c r="N188" s="348" t="s">
        <v>475</v>
      </c>
      <c r="O188" s="360" t="s">
        <v>185</v>
      </c>
      <c r="P188" s="1357"/>
    </row>
    <row r="189" spans="1:16" s="633" customFormat="1" ht="108" x14ac:dyDescent="0.25">
      <c r="A189" s="1357"/>
      <c r="B189" s="1566"/>
      <c r="C189" s="1569"/>
      <c r="D189" s="1546"/>
      <c r="E189" s="1545"/>
      <c r="F189" s="1566"/>
      <c r="G189" s="1545"/>
      <c r="H189" s="1543"/>
      <c r="I189" s="1566"/>
      <c r="J189" s="907" t="s">
        <v>6214</v>
      </c>
      <c r="K189" s="905" t="s">
        <v>201</v>
      </c>
      <c r="L189" s="906" t="s">
        <v>6198</v>
      </c>
      <c r="M189" s="902" t="s">
        <v>6205</v>
      </c>
      <c r="N189" s="610"/>
      <c r="O189" s="903" t="s">
        <v>185</v>
      </c>
      <c r="P189" s="1357"/>
    </row>
    <row r="190" spans="1:16" s="50" customFormat="1" ht="36" x14ac:dyDescent="0.25">
      <c r="A190" s="1357"/>
      <c r="B190" s="1566"/>
      <c r="C190" s="1569"/>
      <c r="D190" s="1546"/>
      <c r="E190" s="1545"/>
      <c r="F190" s="1566"/>
      <c r="G190" s="1545"/>
      <c r="H190" s="1543"/>
      <c r="I190" s="1566"/>
      <c r="J190" s="908" t="s">
        <v>5851</v>
      </c>
      <c r="K190" s="909" t="s">
        <v>201</v>
      </c>
      <c r="L190" s="910" t="s">
        <v>4985</v>
      </c>
      <c r="M190" s="902" t="str">
        <f>VLOOKUP(L190,CódigosRetorno!$A$1:$B$1773,2,FALSE)</f>
        <v>El dato ingresado como codigo de tributo por linea es invalido para tipo de operación.</v>
      </c>
      <c r="N190" s="685" t="s">
        <v>475</v>
      </c>
      <c r="O190" s="903" t="s">
        <v>185</v>
      </c>
      <c r="P190" s="1357"/>
    </row>
    <row r="191" spans="1:16" s="50" customFormat="1" ht="36" x14ac:dyDescent="0.25">
      <c r="A191" s="1357"/>
      <c r="B191" s="1566"/>
      <c r="C191" s="1569"/>
      <c r="D191" s="1546"/>
      <c r="E191" s="1545"/>
      <c r="F191" s="1566"/>
      <c r="G191" s="1545"/>
      <c r="H191" s="1543"/>
      <c r="I191" s="1566"/>
      <c r="J191" s="904" t="s">
        <v>6252</v>
      </c>
      <c r="K191" s="905" t="s">
        <v>201</v>
      </c>
      <c r="L191" s="906" t="s">
        <v>4985</v>
      </c>
      <c r="M191" s="902" t="str">
        <f>VLOOKUP(L191,CódigosRetorno!$A$1:$B$1773,2,FALSE)</f>
        <v>El dato ingresado como codigo de tributo por linea es invalido para tipo de operación.</v>
      </c>
      <c r="N191" s="610" t="s">
        <v>475</v>
      </c>
      <c r="O191" s="903" t="s">
        <v>185</v>
      </c>
      <c r="P191" s="1357"/>
    </row>
    <row r="192" spans="1:16" s="50" customFormat="1" ht="24" x14ac:dyDescent="0.25">
      <c r="A192" s="1357"/>
      <c r="B192" s="1566"/>
      <c r="C192" s="1569"/>
      <c r="D192" s="1546"/>
      <c r="E192" s="1545" t="s">
        <v>9</v>
      </c>
      <c r="F192" s="1542"/>
      <c r="G192" s="211" t="s">
        <v>4508</v>
      </c>
      <c r="H192" s="212" t="s">
        <v>4436</v>
      </c>
      <c r="I192" s="225" t="s">
        <v>4420</v>
      </c>
      <c r="J192" s="667" t="s">
        <v>5007</v>
      </c>
      <c r="K192" s="204" t="s">
        <v>1175</v>
      </c>
      <c r="L192" s="221" t="s">
        <v>4939</v>
      </c>
      <c r="M192" s="349" t="str">
        <f>VLOOKUP(L192,CódigosRetorno!$A$1:$B$1773,2,FALSE)</f>
        <v>El dato ingresado como atributo @schemeName es incorrecto.</v>
      </c>
      <c r="N192" s="348" t="s">
        <v>475</v>
      </c>
      <c r="O192" s="360" t="s">
        <v>185</v>
      </c>
      <c r="P192" s="1357"/>
    </row>
    <row r="193" spans="1:16" s="50" customFormat="1" ht="24" x14ac:dyDescent="0.25">
      <c r="A193" s="1357"/>
      <c r="B193" s="1566"/>
      <c r="C193" s="1569"/>
      <c r="D193" s="1546"/>
      <c r="E193" s="1545"/>
      <c r="F193" s="1542"/>
      <c r="G193" s="211" t="s">
        <v>4418</v>
      </c>
      <c r="H193" s="212" t="s">
        <v>4437</v>
      </c>
      <c r="I193" s="225" t="s">
        <v>4420</v>
      </c>
      <c r="J193" s="667" t="s">
        <v>4931</v>
      </c>
      <c r="K193" s="204" t="s">
        <v>1175</v>
      </c>
      <c r="L193" s="221" t="s">
        <v>4940</v>
      </c>
      <c r="M193" s="349" t="str">
        <f>VLOOKUP(L193,CódigosRetorno!$A$1:$B$1773,2,FALSE)</f>
        <v>El dato ingresado como atributo @schemeAgencyName es incorrecto.</v>
      </c>
      <c r="N193" s="348" t="s">
        <v>475</v>
      </c>
      <c r="O193" s="360" t="s">
        <v>185</v>
      </c>
      <c r="P193" s="1357"/>
    </row>
    <row r="194" spans="1:16" s="50" customFormat="1" ht="36" x14ac:dyDescent="0.25">
      <c r="A194" s="1357"/>
      <c r="B194" s="1566"/>
      <c r="C194" s="1569"/>
      <c r="D194" s="1546"/>
      <c r="E194" s="1545"/>
      <c r="F194" s="1542"/>
      <c r="G194" s="224" t="s">
        <v>5479</v>
      </c>
      <c r="H194" s="148" t="s">
        <v>4439</v>
      </c>
      <c r="I194" s="225" t="s">
        <v>4420</v>
      </c>
      <c r="J194" s="667" t="s">
        <v>5010</v>
      </c>
      <c r="K194" s="221" t="s">
        <v>1175</v>
      </c>
      <c r="L194" s="223" t="s">
        <v>4941</v>
      </c>
      <c r="M194" s="349" t="str">
        <f>VLOOKUP(L194,CódigosRetorno!$A$1:$B$1773,2,FALSE)</f>
        <v>El dato ingresado como atributo @schemeURI es incorrecto.</v>
      </c>
      <c r="N194" s="348" t="s">
        <v>475</v>
      </c>
      <c r="O194" s="360" t="s">
        <v>185</v>
      </c>
      <c r="P194" s="1357"/>
    </row>
    <row r="195" spans="1:16" s="50" customFormat="1" ht="24" x14ac:dyDescent="0.25">
      <c r="A195" s="1357"/>
      <c r="B195" s="1566"/>
      <c r="C195" s="1569"/>
      <c r="D195" s="1546"/>
      <c r="E195" s="1539" t="s">
        <v>4</v>
      </c>
      <c r="F195" s="1542" t="s">
        <v>46</v>
      </c>
      <c r="G195" s="1540" t="s">
        <v>2908</v>
      </c>
      <c r="H195" s="1573" t="s">
        <v>5241</v>
      </c>
      <c r="I195" s="1565">
        <v>1</v>
      </c>
      <c r="J195" s="667" t="s">
        <v>3119</v>
      </c>
      <c r="K195" s="221" t="s">
        <v>201</v>
      </c>
      <c r="L195" s="223" t="s">
        <v>4206</v>
      </c>
      <c r="M195" s="349" t="str">
        <f>VLOOKUP(L195,CódigosRetorno!$A$1:$B$1773,2,FALSE)</f>
        <v>El XML no contiene el tag o no existe información del nombre de tributo de la línea</v>
      </c>
      <c r="N195" s="348" t="s">
        <v>475</v>
      </c>
      <c r="O195" s="347" t="s">
        <v>185</v>
      </c>
      <c r="P195" s="1357"/>
    </row>
    <row r="196" spans="1:16" s="50" customFormat="1" ht="36" x14ac:dyDescent="0.25">
      <c r="A196" s="1357"/>
      <c r="B196" s="1566"/>
      <c r="C196" s="1569"/>
      <c r="D196" s="1546"/>
      <c r="E196" s="1546"/>
      <c r="F196" s="1542"/>
      <c r="G196" s="1545"/>
      <c r="H196" s="1543"/>
      <c r="I196" s="1566"/>
      <c r="J196" s="668" t="s">
        <v>6173</v>
      </c>
      <c r="K196" s="221" t="s">
        <v>201</v>
      </c>
      <c r="L196" s="223" t="s">
        <v>4079</v>
      </c>
      <c r="M196" s="349" t="str">
        <f>VLOOKUP(L196,CódigosRetorno!$A$1:$B$1773,2,FALSE)</f>
        <v>Nombre de tributo no corresponde al código de tributo de la linea.</v>
      </c>
      <c r="N196" s="348" t="s">
        <v>475</v>
      </c>
      <c r="O196" s="564" t="s">
        <v>5678</v>
      </c>
      <c r="P196" s="1357"/>
    </row>
    <row r="197" spans="1:16" s="50" customFormat="1" ht="48" x14ac:dyDescent="0.25">
      <c r="A197" s="1357"/>
      <c r="B197" s="1566"/>
      <c r="C197" s="1569"/>
      <c r="D197" s="1546"/>
      <c r="E197" s="1546"/>
      <c r="F197" s="205" t="s">
        <v>13</v>
      </c>
      <c r="G197" s="209"/>
      <c r="H197" s="497" t="s">
        <v>5240</v>
      </c>
      <c r="I197" s="205">
        <v>1</v>
      </c>
      <c r="J197" s="668" t="s">
        <v>6171</v>
      </c>
      <c r="K197" s="221" t="s">
        <v>201</v>
      </c>
      <c r="L197" s="221" t="s">
        <v>788</v>
      </c>
      <c r="M197" s="349" t="str">
        <f>VLOOKUP(L197,CódigosRetorno!$A$1:$B$1773,2,FALSE)</f>
        <v>El Name o TaxTypeCode debe corresponder con el Id para el IGV</v>
      </c>
      <c r="N197" s="348" t="s">
        <v>475</v>
      </c>
      <c r="O197" s="564" t="s">
        <v>5678</v>
      </c>
      <c r="P197" s="1357"/>
    </row>
    <row r="198" spans="1:16" s="50" customFormat="1" ht="36" x14ac:dyDescent="0.25">
      <c r="A198" s="1357"/>
      <c r="B198" s="1565">
        <f>B155+1</f>
        <v>32</v>
      </c>
      <c r="C198" s="1568" t="s">
        <v>4993</v>
      </c>
      <c r="D198" s="1539" t="s">
        <v>15</v>
      </c>
      <c r="E198" s="1539" t="s">
        <v>9</v>
      </c>
      <c r="F198" s="211" t="s">
        <v>12</v>
      </c>
      <c r="G198" s="204" t="s">
        <v>16</v>
      </c>
      <c r="H198" s="212" t="s">
        <v>4919</v>
      </c>
      <c r="I198" s="211" t="s">
        <v>4420</v>
      </c>
      <c r="J198" s="1279" t="s">
        <v>6538</v>
      </c>
      <c r="K198" s="51" t="s">
        <v>201</v>
      </c>
      <c r="L198" s="223" t="s">
        <v>4264</v>
      </c>
      <c r="M198" s="349" t="str">
        <f>VLOOKUP(L198,CódigosRetorno!$A$1:$B$1773,2,FALSE)</f>
        <v>El dato ingresado en TaxableAmount de la linea no cumple con el formato establecido</v>
      </c>
      <c r="N198" s="348" t="s">
        <v>475</v>
      </c>
      <c r="O198" s="347"/>
      <c r="P198" s="1357"/>
    </row>
    <row r="199" spans="1:16" s="50" customFormat="1" ht="36" x14ac:dyDescent="0.25">
      <c r="A199" s="1357"/>
      <c r="B199" s="1566"/>
      <c r="C199" s="1569"/>
      <c r="D199" s="1546"/>
      <c r="E199" s="1546"/>
      <c r="F199" s="205" t="s">
        <v>13</v>
      </c>
      <c r="G199" s="209" t="s">
        <v>2647</v>
      </c>
      <c r="H199" s="148" t="s">
        <v>4504</v>
      </c>
      <c r="I199" s="381">
        <v>1</v>
      </c>
      <c r="J199" s="668" t="s">
        <v>5836</v>
      </c>
      <c r="K199" s="905" t="s">
        <v>201</v>
      </c>
      <c r="L199" s="906" t="s">
        <v>756</v>
      </c>
      <c r="M199" s="382" t="str">
        <f>VLOOKUP(L199,CódigosRetorno!$A$1:$B$1773,2,FALSE)</f>
        <v>La moneda debe ser la misma en todo el documento. Salvo las percepciones que sólo son en moneda nacional.</v>
      </c>
      <c r="N199" s="120" t="s">
        <v>475</v>
      </c>
      <c r="O199" s="451" t="s">
        <v>5453</v>
      </c>
      <c r="P199" s="1357"/>
    </row>
    <row r="200" spans="1:16" s="50" customFormat="1" ht="36" x14ac:dyDescent="0.25">
      <c r="A200" s="1357"/>
      <c r="B200" s="1566"/>
      <c r="C200" s="1569"/>
      <c r="D200" s="1546"/>
      <c r="E200" s="1546"/>
      <c r="F200" s="1565" t="s">
        <v>12</v>
      </c>
      <c r="G200" s="1539" t="s">
        <v>16</v>
      </c>
      <c r="H200" s="1572" t="s">
        <v>5779</v>
      </c>
      <c r="I200" s="1565">
        <v>1</v>
      </c>
      <c r="J200" s="1279" t="s">
        <v>6539</v>
      </c>
      <c r="K200" s="221" t="s">
        <v>201</v>
      </c>
      <c r="L200" s="223" t="s">
        <v>2416</v>
      </c>
      <c r="M200" s="349" t="str">
        <f>VLOOKUP(L200,CódigosRetorno!$A$1:$B$1773,2,FALSE)</f>
        <v>El dato ingresado en TaxAmount de la linea no cumple con el formato establecido</v>
      </c>
      <c r="N200" s="348" t="s">
        <v>475</v>
      </c>
      <c r="O200" s="360" t="s">
        <v>185</v>
      </c>
      <c r="P200" s="1357"/>
    </row>
    <row r="201" spans="1:16" s="633" customFormat="1" ht="60" x14ac:dyDescent="0.25">
      <c r="A201" s="1357"/>
      <c r="B201" s="1566"/>
      <c r="C201" s="1569"/>
      <c r="D201" s="1546"/>
      <c r="E201" s="1546"/>
      <c r="F201" s="1566"/>
      <c r="G201" s="1546"/>
      <c r="H201" s="1607"/>
      <c r="I201" s="1566"/>
      <c r="J201" s="904" t="s">
        <v>6270</v>
      </c>
      <c r="K201" s="683" t="s">
        <v>201</v>
      </c>
      <c r="L201" s="682" t="s">
        <v>5029</v>
      </c>
      <c r="M201" s="674" t="str">
        <f>VLOOKUP(L201,CódigosRetorno!$A$1:$B$1773,2,FALSE)</f>
        <v>El producto del factor y monto base de la afectación del ISC no corresponde al monto de afectacion de linea.</v>
      </c>
      <c r="N201" s="673" t="s">
        <v>475</v>
      </c>
      <c r="O201" s="684" t="s">
        <v>185</v>
      </c>
      <c r="P201" s="1357"/>
    </row>
    <row r="202" spans="1:16" s="633" customFormat="1" ht="60" x14ac:dyDescent="0.25">
      <c r="A202" s="1357"/>
      <c r="B202" s="1566"/>
      <c r="C202" s="1569"/>
      <c r="D202" s="1546"/>
      <c r="E202" s="1546"/>
      <c r="F202" s="1566"/>
      <c r="G202" s="1546"/>
      <c r="H202" s="1607"/>
      <c r="I202" s="1566"/>
      <c r="J202" s="904" t="s">
        <v>6271</v>
      </c>
      <c r="K202" s="683" t="s">
        <v>201</v>
      </c>
      <c r="L202" s="682" t="s">
        <v>5030</v>
      </c>
      <c r="M202" s="674" t="str">
        <f>VLOOKUP(L202,CódigosRetorno!$A$1:$B$1773,2,FALSE)</f>
        <v>El producto del factor y monto base de la afectación de otros tributos no corresponde al monto de afectacion de linea.</v>
      </c>
      <c r="N202" s="673" t="s">
        <v>475</v>
      </c>
      <c r="O202" s="684" t="s">
        <v>185</v>
      </c>
      <c r="P202" s="1357"/>
    </row>
    <row r="203" spans="1:16" s="50" customFormat="1" ht="36" x14ac:dyDescent="0.25">
      <c r="A203" s="1357"/>
      <c r="B203" s="1566"/>
      <c r="C203" s="1569"/>
      <c r="D203" s="1546"/>
      <c r="E203" s="1546"/>
      <c r="F203" s="1567"/>
      <c r="G203" s="1540"/>
      <c r="H203" s="1573"/>
      <c r="I203" s="1567"/>
      <c r="J203" s="741" t="s">
        <v>6149</v>
      </c>
      <c r="K203" s="718" t="s">
        <v>1175</v>
      </c>
      <c r="L203" s="716" t="s">
        <v>3394</v>
      </c>
      <c r="M203" s="349" t="str">
        <f>VLOOKUP(L203,CódigosRetorno!$A$1:$B$1773,2,FALSE)</f>
        <v>EL monto del ISC se debe detallar a nivel de línea</v>
      </c>
      <c r="N203" s="348" t="s">
        <v>475</v>
      </c>
      <c r="O203" s="347" t="s">
        <v>185</v>
      </c>
      <c r="P203" s="1357"/>
    </row>
    <row r="204" spans="1:16" s="50" customFormat="1" ht="36" x14ac:dyDescent="0.25">
      <c r="A204" s="1357"/>
      <c r="B204" s="1566"/>
      <c r="C204" s="1569"/>
      <c r="D204" s="1546"/>
      <c r="E204" s="1546"/>
      <c r="F204" s="205" t="s">
        <v>13</v>
      </c>
      <c r="G204" s="209" t="s">
        <v>2647</v>
      </c>
      <c r="H204" s="148" t="s">
        <v>4504</v>
      </c>
      <c r="I204" s="381">
        <v>1</v>
      </c>
      <c r="J204" s="668" t="s">
        <v>5836</v>
      </c>
      <c r="K204" s="905" t="s">
        <v>201</v>
      </c>
      <c r="L204" s="906" t="s">
        <v>756</v>
      </c>
      <c r="M204" s="382" t="str">
        <f>VLOOKUP(L204,CódigosRetorno!$A$1:$B$1773,2,FALSE)</f>
        <v>La moneda debe ser la misma en todo el documento. Salvo las percepciones que sólo son en moneda nacional.</v>
      </c>
      <c r="N204" s="120" t="s">
        <v>475</v>
      </c>
      <c r="O204" s="451" t="s">
        <v>5453</v>
      </c>
      <c r="P204" s="1357"/>
    </row>
    <row r="205" spans="1:16" s="50" customFormat="1" ht="24" x14ac:dyDescent="0.25">
      <c r="A205" s="1357"/>
      <c r="B205" s="1566"/>
      <c r="C205" s="1569"/>
      <c r="D205" s="1546"/>
      <c r="E205" s="1546"/>
      <c r="F205" s="1565" t="s">
        <v>4505</v>
      </c>
      <c r="G205" s="1565" t="s">
        <v>4506</v>
      </c>
      <c r="H205" s="1572" t="s">
        <v>4920</v>
      </c>
      <c r="I205" s="1565" t="s">
        <v>4420</v>
      </c>
      <c r="J205" s="670" t="s">
        <v>2613</v>
      </c>
      <c r="K205" s="221" t="s">
        <v>201</v>
      </c>
      <c r="L205" s="223" t="s">
        <v>4200</v>
      </c>
      <c r="M205" s="349" t="str">
        <f>VLOOKUP(L205,CódigosRetorno!$A$1:$B$1773,2,FALSE)</f>
        <v>El XML no contiene el tag de la tasa del tributo de la línea</v>
      </c>
      <c r="N205" s="348" t="s">
        <v>475</v>
      </c>
      <c r="O205" s="360" t="s">
        <v>185</v>
      </c>
      <c r="P205" s="1357"/>
    </row>
    <row r="206" spans="1:16" s="50" customFormat="1" ht="36" x14ac:dyDescent="0.25">
      <c r="A206" s="1357"/>
      <c r="B206" s="1566"/>
      <c r="C206" s="1569"/>
      <c r="D206" s="1546"/>
      <c r="E206" s="1546"/>
      <c r="F206" s="1566"/>
      <c r="G206" s="1566"/>
      <c r="H206" s="1607"/>
      <c r="I206" s="1566"/>
      <c r="J206" s="1279" t="s">
        <v>6515</v>
      </c>
      <c r="K206" s="221" t="s">
        <v>201</v>
      </c>
      <c r="L206" s="223" t="s">
        <v>4988</v>
      </c>
      <c r="M206" s="349" t="str">
        <f>VLOOKUP(L206,CódigosRetorno!$A$1:$B$1773,2,FALSE)</f>
        <v>El dato ingresado como factor de afectacion por linea no cumple con el formato establecido.</v>
      </c>
      <c r="N206" s="348" t="s">
        <v>475</v>
      </c>
      <c r="O206" s="360" t="s">
        <v>185</v>
      </c>
      <c r="P206" s="1357"/>
    </row>
    <row r="207" spans="1:16" s="50" customFormat="1" ht="48" x14ac:dyDescent="0.25">
      <c r="A207" s="1357"/>
      <c r="B207" s="1566"/>
      <c r="C207" s="1569"/>
      <c r="D207" s="1546"/>
      <c r="E207" s="1546"/>
      <c r="F207" s="1566"/>
      <c r="G207" s="1566"/>
      <c r="H207" s="1607"/>
      <c r="I207" s="1566"/>
      <c r="J207" s="904" t="s">
        <v>6273</v>
      </c>
      <c r="K207" s="905" t="s">
        <v>201</v>
      </c>
      <c r="L207" s="906" t="s">
        <v>4994</v>
      </c>
      <c r="M207" s="902" t="str">
        <f>VLOOKUP(L207,CódigosRetorno!$A$1:$B$1773,2,FALSE)</f>
        <v>El factor de afectación de ISC por linea debe ser diferente a 0.00.</v>
      </c>
      <c r="N207" s="610" t="s">
        <v>475</v>
      </c>
      <c r="O207" s="903" t="s">
        <v>185</v>
      </c>
      <c r="P207" s="1357"/>
    </row>
    <row r="208" spans="1:16" s="50" customFormat="1" ht="24" x14ac:dyDescent="0.25">
      <c r="A208" s="1357"/>
      <c r="B208" s="1566"/>
      <c r="C208" s="1569"/>
      <c r="D208" s="1546"/>
      <c r="E208" s="1546"/>
      <c r="F208" s="1542" t="s">
        <v>10</v>
      </c>
      <c r="G208" s="1545" t="s">
        <v>2913</v>
      </c>
      <c r="H208" s="1543" t="s">
        <v>4921</v>
      </c>
      <c r="I208" s="1565">
        <v>1</v>
      </c>
      <c r="J208" s="667" t="s">
        <v>6150</v>
      </c>
      <c r="K208" s="221" t="s">
        <v>201</v>
      </c>
      <c r="L208" s="223" t="s">
        <v>2061</v>
      </c>
      <c r="M208" s="902" t="str">
        <f>VLOOKUP(L208,CódigosRetorno!$A$1:$B$1773,2,FALSE)</f>
        <v>Si existe monto de ISC en el ITEM debe especificar el sistema de calculo</v>
      </c>
      <c r="N208" s="348" t="s">
        <v>475</v>
      </c>
      <c r="O208" s="347" t="s">
        <v>185</v>
      </c>
      <c r="P208" s="1357"/>
    </row>
    <row r="209" spans="1:16" s="50" customFormat="1" ht="24" x14ac:dyDescent="0.25">
      <c r="A209" s="1357"/>
      <c r="B209" s="1566"/>
      <c r="C209" s="1569"/>
      <c r="D209" s="1546"/>
      <c r="E209" s="1546"/>
      <c r="F209" s="1542"/>
      <c r="G209" s="1545"/>
      <c r="H209" s="1543"/>
      <c r="I209" s="1566"/>
      <c r="J209" s="667" t="s">
        <v>6151</v>
      </c>
      <c r="K209" s="905" t="s">
        <v>201</v>
      </c>
      <c r="L209" s="906" t="s">
        <v>5943</v>
      </c>
      <c r="M209" s="902" t="str">
        <f>VLOOKUP(L209,CódigosRetorno!$A$1:$B$1773,2,FALSE)</f>
        <v>Solo debe consignar sistema de calculo si el tributo es ISC</v>
      </c>
      <c r="N209" s="348" t="s">
        <v>475</v>
      </c>
      <c r="O209" s="360" t="s">
        <v>185</v>
      </c>
      <c r="P209" s="1357"/>
    </row>
    <row r="210" spans="1:16" s="633" customFormat="1" ht="36" x14ac:dyDescent="0.25">
      <c r="A210" s="1357"/>
      <c r="B210" s="1566"/>
      <c r="C210" s="1569"/>
      <c r="D210" s="1546"/>
      <c r="E210" s="1546"/>
      <c r="F210" s="1542"/>
      <c r="G210" s="1545"/>
      <c r="H210" s="1543"/>
      <c r="I210" s="1566"/>
      <c r="J210" s="1296" t="s">
        <v>6275</v>
      </c>
      <c r="K210" s="1259" t="s">
        <v>201</v>
      </c>
      <c r="L210" s="1260" t="s">
        <v>783</v>
      </c>
      <c r="M210" s="1294" t="str">
        <f>VLOOKUP(L210,CódigosRetorno!$A$1:$B$1773,2,FALSE)</f>
        <v>El sistema de calculo del ISC es incorrecto</v>
      </c>
      <c r="N210" s="1295" t="s">
        <v>475</v>
      </c>
      <c r="O210" s="1293" t="s">
        <v>5679</v>
      </c>
      <c r="P210" s="1357"/>
    </row>
    <row r="211" spans="1:16" s="50" customFormat="1" ht="24" x14ac:dyDescent="0.25">
      <c r="A211" s="1357"/>
      <c r="B211" s="1566"/>
      <c r="C211" s="1569"/>
      <c r="D211" s="1546"/>
      <c r="E211" s="1546"/>
      <c r="F211" s="1542"/>
      <c r="G211" s="1545"/>
      <c r="H211" s="1543"/>
      <c r="I211" s="1567"/>
      <c r="J211" s="1290" t="s">
        <v>6152</v>
      </c>
      <c r="K211" s="1287" t="s">
        <v>201</v>
      </c>
      <c r="L211" s="1288" t="s">
        <v>2407</v>
      </c>
      <c r="M211" s="902" t="str">
        <f>VLOOKUP(L211,CódigosRetorno!$A$1:$B$1773,2,FALSE)</f>
        <v>El sistema de calculo del ISC es incorrecto</v>
      </c>
      <c r="N211" s="685" t="s">
        <v>475</v>
      </c>
      <c r="O211" s="901" t="s">
        <v>5679</v>
      </c>
      <c r="P211" s="1357"/>
    </row>
    <row r="212" spans="1:16" s="50" customFormat="1" ht="24" x14ac:dyDescent="0.25">
      <c r="A212" s="1357"/>
      <c r="B212" s="1566"/>
      <c r="C212" s="1569"/>
      <c r="D212" s="1546"/>
      <c r="E212" s="1546"/>
      <c r="F212" s="1565" t="s">
        <v>44</v>
      </c>
      <c r="G212" s="1539" t="s">
        <v>2908</v>
      </c>
      <c r="H212" s="1572" t="s">
        <v>5780</v>
      </c>
      <c r="I212" s="1565">
        <v>1</v>
      </c>
      <c r="J212" s="667" t="s">
        <v>3119</v>
      </c>
      <c r="K212" s="221" t="s">
        <v>201</v>
      </c>
      <c r="L212" s="223" t="s">
        <v>2412</v>
      </c>
      <c r="M212" s="902" t="str">
        <f>VLOOKUP(L212,CódigosRetorno!$A$1:$B$1773,2,FALSE)</f>
        <v>El XML no contiene el tag cac:TaxCategory/cac:TaxScheme/cbc:ID del Item</v>
      </c>
      <c r="N212" s="348" t="s">
        <v>475</v>
      </c>
      <c r="O212" s="347" t="s">
        <v>185</v>
      </c>
      <c r="P212" s="1357"/>
    </row>
    <row r="213" spans="1:16" s="50" customFormat="1" ht="24" x14ac:dyDescent="0.25">
      <c r="A213" s="1357"/>
      <c r="B213" s="1566"/>
      <c r="C213" s="1569"/>
      <c r="D213" s="1546"/>
      <c r="E213" s="1546"/>
      <c r="F213" s="1566"/>
      <c r="G213" s="1546"/>
      <c r="H213" s="1607"/>
      <c r="I213" s="1566"/>
      <c r="J213" s="667" t="s">
        <v>3172</v>
      </c>
      <c r="K213" s="221" t="s">
        <v>201</v>
      </c>
      <c r="L213" s="223" t="s">
        <v>2413</v>
      </c>
      <c r="M213" s="349" t="str">
        <f>VLOOKUP(L213,CódigosRetorno!$A$1:$B$1773,2,FALSE)</f>
        <v>El codigo del tributo es invalido</v>
      </c>
      <c r="N213" s="348" t="s">
        <v>475</v>
      </c>
      <c r="O213" s="564" t="s">
        <v>5678</v>
      </c>
      <c r="P213" s="1357"/>
    </row>
    <row r="214" spans="1:16" s="50" customFormat="1" ht="24" x14ac:dyDescent="0.25">
      <c r="A214" s="1357"/>
      <c r="B214" s="1566"/>
      <c r="C214" s="1569"/>
      <c r="D214" s="1546"/>
      <c r="E214" s="1546"/>
      <c r="F214" s="1566"/>
      <c r="G214" s="1546"/>
      <c r="H214" s="1607"/>
      <c r="I214" s="1566"/>
      <c r="J214" s="667" t="s">
        <v>4593</v>
      </c>
      <c r="K214" s="221" t="s">
        <v>201</v>
      </c>
      <c r="L214" s="223" t="s">
        <v>4320</v>
      </c>
      <c r="M214" s="349" t="str">
        <f>VLOOKUP(L214,CódigosRetorno!$A$1:$B$1773,2,FALSE)</f>
        <v>El código de tributo no debe repetirse a nivel de item</v>
      </c>
      <c r="N214" s="348" t="s">
        <v>475</v>
      </c>
      <c r="O214" s="360" t="s">
        <v>185</v>
      </c>
      <c r="P214" s="1357"/>
    </row>
    <row r="215" spans="1:16" s="633" customFormat="1" ht="36" x14ac:dyDescent="0.25">
      <c r="A215" s="1357"/>
      <c r="B215" s="1566"/>
      <c r="C215" s="1569"/>
      <c r="D215" s="1546"/>
      <c r="E215" s="1546"/>
      <c r="F215" s="1566"/>
      <c r="G215" s="1546"/>
      <c r="H215" s="1607"/>
      <c r="I215" s="1566"/>
      <c r="J215" s="1131" t="s">
        <v>6471</v>
      </c>
      <c r="K215" s="1138" t="s">
        <v>201</v>
      </c>
      <c r="L215" s="1141" t="s">
        <v>4985</v>
      </c>
      <c r="M215" s="902" t="str">
        <f>VLOOKUP(L215,CódigosRetorno!$A$1:$B$1773,2,FALSE)</f>
        <v>El dato ingresado como codigo de tributo por linea es invalido para tipo de operación.</v>
      </c>
      <c r="N215" s="610" t="s">
        <v>475</v>
      </c>
      <c r="O215" s="903" t="s">
        <v>185</v>
      </c>
      <c r="P215" s="1357"/>
    </row>
    <row r="216" spans="1:16" s="50" customFormat="1" ht="36" x14ac:dyDescent="0.25">
      <c r="A216" s="1357"/>
      <c r="B216" s="1566"/>
      <c r="C216" s="1569"/>
      <c r="D216" s="1546"/>
      <c r="E216" s="1546"/>
      <c r="F216" s="1566"/>
      <c r="G216" s="1546"/>
      <c r="H216" s="1607"/>
      <c r="I216" s="1566"/>
      <c r="J216" s="904" t="s">
        <v>6259</v>
      </c>
      <c r="K216" s="221" t="s">
        <v>201</v>
      </c>
      <c r="L216" s="223" t="s">
        <v>4985</v>
      </c>
      <c r="M216" s="902" t="str">
        <f>VLOOKUP(L216,CódigosRetorno!$A$1:$B$1773,2,FALSE)</f>
        <v>El dato ingresado como codigo de tributo por linea es invalido para tipo de operación.</v>
      </c>
      <c r="N216" s="348" t="s">
        <v>475</v>
      </c>
      <c r="O216" s="360" t="s">
        <v>185</v>
      </c>
      <c r="P216" s="1357"/>
    </row>
    <row r="217" spans="1:16" s="50" customFormat="1" ht="24" x14ac:dyDescent="0.25">
      <c r="A217" s="1357"/>
      <c r="B217" s="1566"/>
      <c r="C217" s="1569"/>
      <c r="D217" s="1546"/>
      <c r="E217" s="1546"/>
      <c r="F217" s="1565"/>
      <c r="G217" s="211" t="s">
        <v>4508</v>
      </c>
      <c r="H217" s="212" t="s">
        <v>4436</v>
      </c>
      <c r="I217" s="211" t="s">
        <v>4420</v>
      </c>
      <c r="J217" s="667" t="s">
        <v>5007</v>
      </c>
      <c r="K217" s="204" t="s">
        <v>1175</v>
      </c>
      <c r="L217" s="221" t="s">
        <v>4939</v>
      </c>
      <c r="M217" s="349" t="str">
        <f>VLOOKUP(L217,CódigosRetorno!$A$1:$B$1773,2,FALSE)</f>
        <v>El dato ingresado como atributo @schemeName es incorrecto.</v>
      </c>
      <c r="N217" s="348" t="s">
        <v>475</v>
      </c>
      <c r="O217" s="360" t="s">
        <v>185</v>
      </c>
      <c r="P217" s="1357"/>
    </row>
    <row r="218" spans="1:16" s="50" customFormat="1" ht="24" x14ac:dyDescent="0.25">
      <c r="A218" s="1357"/>
      <c r="B218" s="1566"/>
      <c r="C218" s="1569"/>
      <c r="D218" s="1546"/>
      <c r="E218" s="1546"/>
      <c r="F218" s="1566"/>
      <c r="G218" s="211" t="s">
        <v>4418</v>
      </c>
      <c r="H218" s="212" t="s">
        <v>4437</v>
      </c>
      <c r="I218" s="211" t="s">
        <v>4420</v>
      </c>
      <c r="J218" s="667" t="s">
        <v>4931</v>
      </c>
      <c r="K218" s="204" t="s">
        <v>1175</v>
      </c>
      <c r="L218" s="221" t="s">
        <v>4940</v>
      </c>
      <c r="M218" s="349" t="str">
        <f>VLOOKUP(L218,CódigosRetorno!$A$1:$B$1773,2,FALSE)</f>
        <v>El dato ingresado como atributo @schemeAgencyName es incorrecto.</v>
      </c>
      <c r="N218" s="348" t="s">
        <v>475</v>
      </c>
      <c r="O218" s="360" t="s">
        <v>185</v>
      </c>
      <c r="P218" s="1357"/>
    </row>
    <row r="219" spans="1:16" s="50" customFormat="1" ht="36" x14ac:dyDescent="0.25">
      <c r="A219" s="1357"/>
      <c r="B219" s="1566"/>
      <c r="C219" s="1569"/>
      <c r="D219" s="1546"/>
      <c r="E219" s="1546"/>
      <c r="F219" s="1567"/>
      <c r="G219" s="211" t="s">
        <v>5009</v>
      </c>
      <c r="H219" s="148" t="s">
        <v>4439</v>
      </c>
      <c r="I219" s="211" t="s">
        <v>4420</v>
      </c>
      <c r="J219" s="667" t="s">
        <v>5010</v>
      </c>
      <c r="K219" s="221" t="s">
        <v>1175</v>
      </c>
      <c r="L219" s="906" t="s">
        <v>4941</v>
      </c>
      <c r="M219" s="349" t="str">
        <f>VLOOKUP(L219,CódigosRetorno!$A$1:$B$1773,2,FALSE)</f>
        <v>El dato ingresado como atributo @schemeURI es incorrecto.</v>
      </c>
      <c r="N219" s="348" t="s">
        <v>475</v>
      </c>
      <c r="O219" s="360" t="s">
        <v>185</v>
      </c>
      <c r="P219" s="1357"/>
    </row>
    <row r="220" spans="1:16" s="50" customFormat="1" ht="24" x14ac:dyDescent="0.25">
      <c r="A220" s="1357"/>
      <c r="B220" s="1566"/>
      <c r="C220" s="1569"/>
      <c r="D220" s="1546"/>
      <c r="E220" s="1546"/>
      <c r="F220" s="1565" t="s">
        <v>46</v>
      </c>
      <c r="G220" s="1539" t="s">
        <v>2908</v>
      </c>
      <c r="H220" s="1572" t="s">
        <v>5241</v>
      </c>
      <c r="I220" s="1565">
        <v>1</v>
      </c>
      <c r="J220" s="667" t="s">
        <v>3119</v>
      </c>
      <c r="K220" s="221" t="s">
        <v>201</v>
      </c>
      <c r="L220" s="1284" t="s">
        <v>4206</v>
      </c>
      <c r="M220" s="349" t="str">
        <f>VLOOKUP(L220,CódigosRetorno!$A$1:$B$1773,2,FALSE)</f>
        <v>El XML no contiene el tag o no existe información del nombre de tributo de la línea</v>
      </c>
      <c r="N220" s="348" t="s">
        <v>475</v>
      </c>
      <c r="O220" s="347" t="s">
        <v>185</v>
      </c>
      <c r="P220" s="1357"/>
    </row>
    <row r="221" spans="1:16" s="50" customFormat="1" ht="36" x14ac:dyDescent="0.25">
      <c r="A221" s="1357"/>
      <c r="B221" s="1566"/>
      <c r="C221" s="1569"/>
      <c r="D221" s="1546"/>
      <c r="E221" s="1546"/>
      <c r="F221" s="1567"/>
      <c r="G221" s="1540"/>
      <c r="H221" s="1573"/>
      <c r="I221" s="1567"/>
      <c r="J221" s="668" t="s">
        <v>6173</v>
      </c>
      <c r="K221" s="221" t="s">
        <v>201</v>
      </c>
      <c r="L221" s="223" t="s">
        <v>4079</v>
      </c>
      <c r="M221" s="349" t="str">
        <f>VLOOKUP(L221,CódigosRetorno!$A$1:$B$1773,2,FALSE)</f>
        <v>Nombre de tributo no corresponde al código de tributo de la linea.</v>
      </c>
      <c r="N221" s="348"/>
      <c r="O221" s="564" t="s">
        <v>5678</v>
      </c>
      <c r="P221" s="1357"/>
    </row>
    <row r="222" spans="1:16" s="50" customFormat="1" ht="48" x14ac:dyDescent="0.25">
      <c r="A222" s="1357"/>
      <c r="B222" s="1566"/>
      <c r="C222" s="1569"/>
      <c r="D222" s="1546"/>
      <c r="E222" s="1546"/>
      <c r="F222" s="211" t="s">
        <v>13</v>
      </c>
      <c r="G222" s="204"/>
      <c r="H222" s="212" t="s">
        <v>5240</v>
      </c>
      <c r="I222" s="211">
        <v>1</v>
      </c>
      <c r="J222" s="668" t="s">
        <v>6171</v>
      </c>
      <c r="K222" s="221" t="s">
        <v>201</v>
      </c>
      <c r="L222" s="221" t="s">
        <v>788</v>
      </c>
      <c r="M222" s="349" t="str">
        <f>VLOOKUP(L222,CódigosRetorno!$A$1:$B$1773,2,FALSE)</f>
        <v>El Name o TaxTypeCode debe corresponder con el Id para el IGV</v>
      </c>
      <c r="N222" s="348" t="s">
        <v>475</v>
      </c>
      <c r="O222" s="564" t="s">
        <v>5678</v>
      </c>
      <c r="P222" s="1357"/>
    </row>
    <row r="223" spans="1:16" ht="36" x14ac:dyDescent="0.2">
      <c r="A223" s="1382"/>
      <c r="B223" s="1565">
        <f>B198+1</f>
        <v>33</v>
      </c>
      <c r="C223" s="1568" t="s">
        <v>2925</v>
      </c>
      <c r="D223" s="1539" t="s">
        <v>15</v>
      </c>
      <c r="E223" s="1539" t="s">
        <v>9</v>
      </c>
      <c r="F223" s="205" t="s">
        <v>12</v>
      </c>
      <c r="G223" s="209" t="s">
        <v>16</v>
      </c>
      <c r="H223" s="213" t="s">
        <v>3097</v>
      </c>
      <c r="I223" s="205">
        <v>1</v>
      </c>
      <c r="J223" s="1279" t="s">
        <v>6539</v>
      </c>
      <c r="K223" s="221" t="s">
        <v>201</v>
      </c>
      <c r="L223" s="223" t="s">
        <v>2064</v>
      </c>
      <c r="M223" s="349" t="str">
        <f>VLOOKUP(L223,CódigosRetorno!$A$1:$B$1773,2,FALSE)</f>
        <v>El dato ingresado en LineExtensionAmount del item no cumple con el formato establecido</v>
      </c>
      <c r="N223" s="348" t="s">
        <v>475</v>
      </c>
      <c r="O223" s="347" t="s">
        <v>185</v>
      </c>
      <c r="P223" s="1382"/>
    </row>
    <row r="224" spans="1:16" s="664" customFormat="1" ht="89.25" customHeight="1" x14ac:dyDescent="0.2">
      <c r="A224" s="1382"/>
      <c r="B224" s="1566"/>
      <c r="C224" s="1569"/>
      <c r="D224" s="1546"/>
      <c r="E224" s="1546"/>
      <c r="F224" s="679"/>
      <c r="G224" s="677"/>
      <c r="H224" s="681"/>
      <c r="I224" s="679"/>
      <c r="J224" s="1082" t="s">
        <v>6381</v>
      </c>
      <c r="K224" s="905" t="s">
        <v>1175</v>
      </c>
      <c r="L224" s="906" t="s">
        <v>6199</v>
      </c>
      <c r="M224" s="902" t="s">
        <v>6209</v>
      </c>
      <c r="N224" s="900"/>
      <c r="O224" s="901" t="s">
        <v>185</v>
      </c>
      <c r="P224" s="1382"/>
    </row>
    <row r="225" spans="1:16" s="664" customFormat="1" ht="83.25" customHeight="1" x14ac:dyDescent="0.2">
      <c r="A225" s="1382"/>
      <c r="B225" s="1566"/>
      <c r="C225" s="1569"/>
      <c r="D225" s="1546"/>
      <c r="E225" s="1546"/>
      <c r="F225" s="679"/>
      <c r="G225" s="677"/>
      <c r="H225" s="681"/>
      <c r="I225" s="679"/>
      <c r="J225" s="1112" t="s">
        <v>6382</v>
      </c>
      <c r="K225" s="905" t="s">
        <v>1175</v>
      </c>
      <c r="L225" s="906" t="s">
        <v>6199</v>
      </c>
      <c r="M225" s="902" t="s">
        <v>6209</v>
      </c>
      <c r="N225" s="900"/>
      <c r="O225" s="901" t="s">
        <v>185</v>
      </c>
      <c r="P225" s="1382"/>
    </row>
    <row r="226" spans="1:16" ht="36" x14ac:dyDescent="0.2">
      <c r="A226" s="1382"/>
      <c r="B226" s="1567"/>
      <c r="C226" s="1570"/>
      <c r="D226" s="1540"/>
      <c r="E226" s="1540"/>
      <c r="F226" s="211" t="s">
        <v>13</v>
      </c>
      <c r="G226" s="204" t="s">
        <v>2647</v>
      </c>
      <c r="H226" s="222" t="s">
        <v>4504</v>
      </c>
      <c r="I226" s="381">
        <v>1</v>
      </c>
      <c r="J226" s="668" t="s">
        <v>5836</v>
      </c>
      <c r="K226" s="905" t="s">
        <v>201</v>
      </c>
      <c r="L226" s="906" t="s">
        <v>756</v>
      </c>
      <c r="M226" s="382" t="str">
        <f>VLOOKUP(L226,CódigosRetorno!$A$1:$B$1773,2,FALSE)</f>
        <v>La moneda debe ser la misma en todo el documento. Salvo las percepciones que sólo son en moneda nacional.</v>
      </c>
      <c r="N226" s="120" t="s">
        <v>475</v>
      </c>
      <c r="O226" s="451" t="s">
        <v>5453</v>
      </c>
      <c r="P226" s="1382"/>
    </row>
    <row r="227" spans="1:16" x14ac:dyDescent="0.2">
      <c r="A227" s="1382"/>
      <c r="B227" s="277" t="s">
        <v>4922</v>
      </c>
      <c r="C227" s="277"/>
      <c r="D227" s="281"/>
      <c r="E227" s="271" t="s">
        <v>185</v>
      </c>
      <c r="F227" s="272" t="s">
        <v>185</v>
      </c>
      <c r="G227" s="272" t="s">
        <v>185</v>
      </c>
      <c r="H227" s="273"/>
      <c r="I227" s="272"/>
      <c r="J227" s="669" t="s">
        <v>185</v>
      </c>
      <c r="K227" s="274" t="s">
        <v>185</v>
      </c>
      <c r="L227" s="275" t="s">
        <v>185</v>
      </c>
      <c r="M227" s="268" t="s">
        <v>185</v>
      </c>
      <c r="N227" s="274" t="s">
        <v>185</v>
      </c>
      <c r="O227" s="276" t="s">
        <v>185</v>
      </c>
      <c r="P227" s="1382"/>
    </row>
    <row r="228" spans="1:16" x14ac:dyDescent="0.2">
      <c r="A228" s="1382"/>
      <c r="B228" s="1539">
        <v>34</v>
      </c>
      <c r="C228" s="1730" t="s">
        <v>4520</v>
      </c>
      <c r="D228" s="1565" t="s">
        <v>3</v>
      </c>
      <c r="E228" s="1610" t="s">
        <v>9</v>
      </c>
      <c r="F228" s="1542" t="s">
        <v>12</v>
      </c>
      <c r="G228" s="1565" t="s">
        <v>16</v>
      </c>
      <c r="H228" s="1568" t="s">
        <v>3102</v>
      </c>
      <c r="I228" s="1702">
        <v>1</v>
      </c>
      <c r="J228" s="1021" t="s">
        <v>6350</v>
      </c>
      <c r="K228" s="918" t="s">
        <v>201</v>
      </c>
      <c r="L228" s="916" t="s">
        <v>3629</v>
      </c>
      <c r="M228" s="349" t="str">
        <f>VLOOKUP(L228,CódigosRetorno!$A$1:$B$1773,2,FALSE)</f>
        <v>El Monto total de impuestos es obligatorio</v>
      </c>
      <c r="N228" s="348"/>
      <c r="O228" s="347"/>
      <c r="P228" s="1382"/>
    </row>
    <row r="229" spans="1:16" s="500" customFormat="1" ht="36" x14ac:dyDescent="0.2">
      <c r="A229" s="1382"/>
      <c r="B229" s="1546"/>
      <c r="C229" s="1731"/>
      <c r="D229" s="1566"/>
      <c r="E229" s="1689"/>
      <c r="F229" s="1542"/>
      <c r="G229" s="1566"/>
      <c r="H229" s="1569"/>
      <c r="I229" s="1702"/>
      <c r="J229" s="1279" t="s">
        <v>6538</v>
      </c>
      <c r="K229" s="479" t="s">
        <v>201</v>
      </c>
      <c r="L229" s="472" t="s">
        <v>4242</v>
      </c>
      <c r="M229" s="480" t="str">
        <f>VLOOKUP(L229,CódigosRetorno!$A$1:$B$1773,2,FALSE)</f>
        <v>El dato ingresado en el monto total de impuestos no cumple con el formato establecido</v>
      </c>
      <c r="N229" s="479"/>
      <c r="O229" s="477"/>
      <c r="P229" s="1382"/>
    </row>
    <row r="230" spans="1:16" ht="48" x14ac:dyDescent="0.2">
      <c r="A230" s="1382"/>
      <c r="B230" s="1546"/>
      <c r="C230" s="1731"/>
      <c r="D230" s="1566"/>
      <c r="E230" s="1689"/>
      <c r="F230" s="1542"/>
      <c r="G230" s="1566"/>
      <c r="H230" s="1569"/>
      <c r="I230" s="1702"/>
      <c r="J230" s="915" t="s">
        <v>5945</v>
      </c>
      <c r="K230" s="918" t="s">
        <v>201</v>
      </c>
      <c r="L230" s="916" t="s">
        <v>5565</v>
      </c>
      <c r="M230" s="349" t="str">
        <f>VLOOKUP(L230,CódigosRetorno!$A$1:$B$1773,2,FALSE)</f>
        <v>La sumatoria de impuestos globales no corresponde al monto total de impuestos.</v>
      </c>
      <c r="N230" s="348"/>
      <c r="O230" s="347"/>
      <c r="P230" s="1382"/>
    </row>
    <row r="231" spans="1:16" s="500" customFormat="1" ht="24" x14ac:dyDescent="0.2">
      <c r="A231" s="1382"/>
      <c r="B231" s="1546"/>
      <c r="C231" s="1731"/>
      <c r="D231" s="1566"/>
      <c r="E231" s="1689"/>
      <c r="F231" s="1542"/>
      <c r="G231" s="1566"/>
      <c r="H231" s="1569"/>
      <c r="I231" s="1702"/>
      <c r="J231" s="915" t="s">
        <v>5948</v>
      </c>
      <c r="K231" s="501" t="s">
        <v>201</v>
      </c>
      <c r="L231" s="506" t="s">
        <v>4250</v>
      </c>
      <c r="M231" s="502" t="str">
        <f>VLOOKUP(L231,CódigosRetorno!$A$1:$B$1773,2,FALSE)</f>
        <v>El tag cac:TaxTotal no debe repetirse a nivel de totales</v>
      </c>
      <c r="N231" s="501"/>
      <c r="O231" s="503"/>
      <c r="P231" s="1382"/>
    </row>
    <row r="232" spans="1:16" ht="36" x14ac:dyDescent="0.2">
      <c r="A232" s="1382"/>
      <c r="B232" s="1540"/>
      <c r="C232" s="1732"/>
      <c r="D232" s="1567"/>
      <c r="E232" s="1611"/>
      <c r="F232" s="505" t="s">
        <v>13</v>
      </c>
      <c r="G232" s="1567"/>
      <c r="H232" s="1570"/>
      <c r="I232" s="508">
        <v>1</v>
      </c>
      <c r="J232" s="919" t="s">
        <v>5836</v>
      </c>
      <c r="K232" s="916" t="s">
        <v>201</v>
      </c>
      <c r="L232" s="917" t="s">
        <v>756</v>
      </c>
      <c r="M232" s="502" t="str">
        <f>VLOOKUP(L232,CódigosRetorno!$A$1:$B$1773,2,FALSE)</f>
        <v>La moneda debe ser la misma en todo el documento. Salvo las percepciones que sólo son en moneda nacional.</v>
      </c>
      <c r="N232" s="476" t="s">
        <v>475</v>
      </c>
      <c r="O232" s="503" t="s">
        <v>5453</v>
      </c>
      <c r="P232" s="1382"/>
    </row>
    <row r="233" spans="1:16" s="50" customFormat="1" ht="24" x14ac:dyDescent="0.25">
      <c r="A233" s="1357"/>
      <c r="B233" s="1565" t="s">
        <v>5782</v>
      </c>
      <c r="C233" s="1568" t="s">
        <v>4599</v>
      </c>
      <c r="D233" s="1565" t="s">
        <v>3</v>
      </c>
      <c r="E233" s="1565" t="s">
        <v>9</v>
      </c>
      <c r="F233" s="1565" t="s">
        <v>12</v>
      </c>
      <c r="G233" s="1539" t="s">
        <v>4597</v>
      </c>
      <c r="H233" s="1568" t="s">
        <v>5781</v>
      </c>
      <c r="I233" s="1565">
        <v>1</v>
      </c>
      <c r="J233" s="1143" t="s">
        <v>2613</v>
      </c>
      <c r="K233" s="221" t="s">
        <v>201</v>
      </c>
      <c r="L233" s="223" t="s">
        <v>2784</v>
      </c>
      <c r="M233" s="349" t="str">
        <f>VLOOKUP(L233,CódigosRetorno!$A$1:$B$1773,2,FALSE)</f>
        <v>El XML no contiene el tag o no existe información de total valor de venta globales</v>
      </c>
      <c r="N233" s="348" t="s">
        <v>475</v>
      </c>
      <c r="O233" s="114" t="s">
        <v>185</v>
      </c>
      <c r="P233" s="1357"/>
    </row>
    <row r="234" spans="1:16" s="50" customFormat="1" ht="36" x14ac:dyDescent="0.25">
      <c r="A234" s="1357"/>
      <c r="B234" s="1566"/>
      <c r="C234" s="1569"/>
      <c r="D234" s="1566"/>
      <c r="E234" s="1566"/>
      <c r="F234" s="1566"/>
      <c r="G234" s="1546"/>
      <c r="H234" s="1569"/>
      <c r="I234" s="1566"/>
      <c r="J234" s="1279" t="s">
        <v>6539</v>
      </c>
      <c r="K234" s="51" t="s">
        <v>201</v>
      </c>
      <c r="L234" s="221" t="s">
        <v>4212</v>
      </c>
      <c r="M234" s="349" t="str">
        <f>VLOOKUP(L234,CódigosRetorno!$A$1:$B$1773,2,FALSE)</f>
        <v>El dato ingresado en el total valor de venta globales no cumple con el formato establecido</v>
      </c>
      <c r="N234" s="348" t="s">
        <v>475</v>
      </c>
      <c r="O234" s="114" t="s">
        <v>185</v>
      </c>
      <c r="P234" s="1357"/>
    </row>
    <row r="235" spans="1:16" s="50" customFormat="1" ht="36" x14ac:dyDescent="0.25">
      <c r="A235" s="1357"/>
      <c r="B235" s="1566"/>
      <c r="C235" s="1569"/>
      <c r="D235" s="1566"/>
      <c r="E235" s="1566"/>
      <c r="F235" s="1566"/>
      <c r="G235" s="1546"/>
      <c r="H235" s="1569"/>
      <c r="I235" s="1566"/>
      <c r="J235" s="929" t="s">
        <v>6312</v>
      </c>
      <c r="K235" s="931" t="s">
        <v>201</v>
      </c>
      <c r="L235" s="930" t="s">
        <v>4281</v>
      </c>
      <c r="M235" s="349" t="str">
        <f>VLOOKUP(L235,CódigosRetorno!$A$1:$B$1773,2,FALSE)</f>
        <v>La sumatoria del total valor de venta - Exportaciones de línea no corresponden al total</v>
      </c>
      <c r="N235" s="348" t="s">
        <v>475</v>
      </c>
      <c r="O235" s="924" t="s">
        <v>185</v>
      </c>
      <c r="P235" s="1357"/>
    </row>
    <row r="236" spans="1:16" s="913" customFormat="1" ht="48" x14ac:dyDescent="0.25">
      <c r="A236" s="1357"/>
      <c r="B236" s="1566"/>
      <c r="C236" s="1569"/>
      <c r="D236" s="1566"/>
      <c r="E236" s="1566"/>
      <c r="F236" s="1566"/>
      <c r="G236" s="1546"/>
      <c r="H236" s="1569"/>
      <c r="I236" s="1566"/>
      <c r="J236" s="1279" t="s">
        <v>6553</v>
      </c>
      <c r="K236" s="928" t="s">
        <v>1175</v>
      </c>
      <c r="L236" s="927" t="s">
        <v>6303</v>
      </c>
      <c r="M236" s="926" t="str">
        <f>VLOOKUP(L236,CódigosRetorno!$A$1:$B$1773,2,FALSE)</f>
        <v>La sumatoria del total valor de venta - Exportaciones de línea no corresponden al total</v>
      </c>
      <c r="N236" s="914"/>
      <c r="O236" s="924" t="s">
        <v>185</v>
      </c>
      <c r="P236" s="1357"/>
    </row>
    <row r="237" spans="1:16" s="50" customFormat="1" ht="48" x14ac:dyDescent="0.25">
      <c r="A237" s="1357"/>
      <c r="B237" s="1566"/>
      <c r="C237" s="1569"/>
      <c r="D237" s="1566"/>
      <c r="E237" s="1566"/>
      <c r="F237" s="1566"/>
      <c r="G237" s="1546"/>
      <c r="H237" s="1569"/>
      <c r="I237" s="1566"/>
      <c r="J237" s="920" t="s">
        <v>5881</v>
      </c>
      <c r="K237" s="922" t="s">
        <v>201</v>
      </c>
      <c r="L237" s="921" t="s">
        <v>4091</v>
      </c>
      <c r="M237" s="349" t="str">
        <f>VLOOKUP(L237,CódigosRetorno!$A$1:$B$1773,2,FALSE)</f>
        <v>La sumatoria del total valor de venta - operaciones gratuitas de línea no corresponden al total</v>
      </c>
      <c r="N237" s="348" t="s">
        <v>475</v>
      </c>
      <c r="O237" s="924" t="s">
        <v>185</v>
      </c>
      <c r="P237" s="1357"/>
    </row>
    <row r="238" spans="1:16" s="50" customFormat="1" ht="48" x14ac:dyDescent="0.25">
      <c r="A238" s="1357"/>
      <c r="B238" s="1566"/>
      <c r="C238" s="1569"/>
      <c r="D238" s="1566"/>
      <c r="E238" s="1566"/>
      <c r="F238" s="1566"/>
      <c r="G238" s="1546"/>
      <c r="H238" s="1569"/>
      <c r="I238" s="1566"/>
      <c r="J238" s="937" t="s">
        <v>6314</v>
      </c>
      <c r="K238" s="939" t="s">
        <v>201</v>
      </c>
      <c r="L238" s="938" t="s">
        <v>4285</v>
      </c>
      <c r="M238" s="349" t="str">
        <f>VLOOKUP(L238,CódigosRetorno!$A$1:$B$1773,2,FALSE)</f>
        <v>La sumatoria del total valor de venta - operaciones exoneradas de línea no corresponden al total</v>
      </c>
      <c r="N238" s="348" t="s">
        <v>475</v>
      </c>
      <c r="O238" s="924" t="s">
        <v>185</v>
      </c>
      <c r="P238" s="1357"/>
    </row>
    <row r="239" spans="1:16" s="923" customFormat="1" ht="48" x14ac:dyDescent="0.25">
      <c r="A239" s="1357"/>
      <c r="B239" s="1566"/>
      <c r="C239" s="1569"/>
      <c r="D239" s="1566"/>
      <c r="E239" s="1566"/>
      <c r="F239" s="1566"/>
      <c r="G239" s="1546"/>
      <c r="H239" s="1569"/>
      <c r="I239" s="1566"/>
      <c r="J239" s="934" t="s">
        <v>5911</v>
      </c>
      <c r="K239" s="936" t="s">
        <v>1175</v>
      </c>
      <c r="L239" s="935" t="s">
        <v>6309</v>
      </c>
      <c r="M239" s="933" t="str">
        <f>VLOOKUP(L239,CódigosRetorno!$A$1:$B$1773,2,FALSE)</f>
        <v>La sumatoria del total valor de venta - operaciones exoneradas de línea no corresponden al total</v>
      </c>
      <c r="N239" s="925"/>
      <c r="O239" s="932" t="s">
        <v>185</v>
      </c>
      <c r="P239" s="1357"/>
    </row>
    <row r="240" spans="1:16" s="50" customFormat="1" ht="48" x14ac:dyDescent="0.25">
      <c r="A240" s="1357"/>
      <c r="B240" s="1566"/>
      <c r="C240" s="1569"/>
      <c r="D240" s="1566"/>
      <c r="E240" s="1566"/>
      <c r="F240" s="1566"/>
      <c r="G240" s="1546"/>
      <c r="H240" s="1569"/>
      <c r="I240" s="1566"/>
      <c r="J240" s="945" t="s">
        <v>6313</v>
      </c>
      <c r="K240" s="947" t="s">
        <v>201</v>
      </c>
      <c r="L240" s="946" t="s">
        <v>4283</v>
      </c>
      <c r="M240" s="349" t="str">
        <f>VLOOKUP(L240,CódigosRetorno!$A$1:$B$1773,2,FALSE)</f>
        <v>La sumatoria del total valor de venta - operaciones inafectas de línea no corresponden al total</v>
      </c>
      <c r="N240" s="348" t="s">
        <v>475</v>
      </c>
      <c r="O240" s="924" t="s">
        <v>185</v>
      </c>
      <c r="P240" s="1357"/>
    </row>
    <row r="241" spans="1:16" s="1161" customFormat="1" ht="48" x14ac:dyDescent="0.25">
      <c r="A241" s="1357"/>
      <c r="B241" s="1566"/>
      <c r="C241" s="1569"/>
      <c r="D241" s="1566"/>
      <c r="E241" s="1566"/>
      <c r="F241" s="1566"/>
      <c r="G241" s="1546"/>
      <c r="H241" s="1569"/>
      <c r="I241" s="1566"/>
      <c r="J241" s="1131" t="s">
        <v>6394</v>
      </c>
      <c r="K241" s="1137" t="s">
        <v>1175</v>
      </c>
      <c r="L241" s="1138" t="s">
        <v>6304</v>
      </c>
      <c r="M241" s="1131" t="str">
        <f>VLOOKUP(L241,CódigosRetorno!$A$1:$B$1779,2,FALSE)</f>
        <v>La sumatoria del total valor de venta - operaciones inafectas de línea no corresponden al total</v>
      </c>
      <c r="N241" s="1163" t="s">
        <v>475</v>
      </c>
      <c r="O241" s="1166" t="s">
        <v>185</v>
      </c>
      <c r="P241" s="1357"/>
    </row>
    <row r="242" spans="1:16" s="50" customFormat="1" ht="48" x14ac:dyDescent="0.25">
      <c r="A242" s="1357"/>
      <c r="B242" s="1566"/>
      <c r="C242" s="1569"/>
      <c r="D242" s="1566"/>
      <c r="E242" s="1566"/>
      <c r="F242" s="1566"/>
      <c r="G242" s="1546"/>
      <c r="H242" s="1569"/>
      <c r="I242" s="1566"/>
      <c r="J242" s="908" t="s">
        <v>5873</v>
      </c>
      <c r="K242" s="911" t="s">
        <v>1175</v>
      </c>
      <c r="L242" s="909" t="s">
        <v>1420</v>
      </c>
      <c r="M242" s="349" t="str">
        <f>VLOOKUP(L242,CódigosRetorno!$A$1:$B$1773,2,FALSE)</f>
        <v>El total valor venta neta de oper. inafectas IGV debe ser mayor a 0.00 o debe existir oper. inafectas onerosas o de export.</v>
      </c>
      <c r="N242" s="348" t="s">
        <v>475</v>
      </c>
      <c r="O242" s="924" t="s">
        <v>185</v>
      </c>
      <c r="P242" s="1357"/>
    </row>
    <row r="243" spans="1:16" s="50" customFormat="1" ht="48" x14ac:dyDescent="0.25">
      <c r="A243" s="1357"/>
      <c r="B243" s="1566"/>
      <c r="C243" s="1569"/>
      <c r="D243" s="1566"/>
      <c r="E243" s="1566"/>
      <c r="F243" s="1566"/>
      <c r="G243" s="1546"/>
      <c r="H243" s="1569"/>
      <c r="I243" s="1566"/>
      <c r="J243" s="908" t="s">
        <v>5874</v>
      </c>
      <c r="K243" s="909" t="s">
        <v>1175</v>
      </c>
      <c r="L243" s="910" t="s">
        <v>1419</v>
      </c>
      <c r="M243" s="349" t="str">
        <f>VLOOKUP(L243,CódigosRetorno!$A$1:$B$1773,2,FALSE)</f>
        <v>El total valor venta neta de oper. exoneradas IGV debe ser mayor a 0.00 o debe existir oper. exoneradas</v>
      </c>
      <c r="N243" s="348" t="s">
        <v>475</v>
      </c>
      <c r="O243" s="924" t="s">
        <v>185</v>
      </c>
      <c r="P243" s="1357"/>
    </row>
    <row r="244" spans="1:16" s="50" customFormat="1" ht="36" x14ac:dyDescent="0.25">
      <c r="A244" s="1357"/>
      <c r="B244" s="1566"/>
      <c r="C244" s="1569"/>
      <c r="D244" s="1566"/>
      <c r="E244" s="1566"/>
      <c r="F244" s="1566"/>
      <c r="G244" s="1546"/>
      <c r="H244" s="1569"/>
      <c r="I244" s="1566"/>
      <c r="J244" s="908" t="s">
        <v>5875</v>
      </c>
      <c r="K244" s="909" t="s">
        <v>1175</v>
      </c>
      <c r="L244" s="910" t="s">
        <v>1414</v>
      </c>
      <c r="M244" s="349" t="str">
        <f>VLOOKUP(L244,CódigosRetorno!$A$1:$B$1773,2,FALSE)</f>
        <v>Si se utiliza la leyenda con código 2001, el total de operaciones exoneradas debe ser mayor a 0.00</v>
      </c>
      <c r="N244" s="348"/>
      <c r="O244" s="924" t="s">
        <v>185</v>
      </c>
      <c r="P244" s="1357"/>
    </row>
    <row r="245" spans="1:16" s="50" customFormat="1" ht="36" x14ac:dyDescent="0.25">
      <c r="A245" s="1357"/>
      <c r="B245" s="1566"/>
      <c r="C245" s="1569"/>
      <c r="D245" s="1566"/>
      <c r="E245" s="1566"/>
      <c r="F245" s="1566"/>
      <c r="G245" s="1546"/>
      <c r="H245" s="1569"/>
      <c r="I245" s="1566"/>
      <c r="J245" s="908" t="s">
        <v>5876</v>
      </c>
      <c r="K245" s="909" t="s">
        <v>1175</v>
      </c>
      <c r="L245" s="910" t="s">
        <v>1413</v>
      </c>
      <c r="M245" s="349" t="str">
        <f>VLOOKUP(L245,CódigosRetorno!$A$1:$B$1773,2,FALSE)</f>
        <v>Si se utiliza la leyenda con código 2002, el total de operaciones exoneradas debe ser mayor a 0.00</v>
      </c>
      <c r="N245" s="348"/>
      <c r="O245" s="924" t="s">
        <v>185</v>
      </c>
      <c r="P245" s="1357"/>
    </row>
    <row r="246" spans="1:16" s="50" customFormat="1" ht="36" x14ac:dyDescent="0.25">
      <c r="A246" s="1357"/>
      <c r="B246" s="1566"/>
      <c r="C246" s="1569"/>
      <c r="D246" s="1566"/>
      <c r="E246" s="1566"/>
      <c r="F246" s="1566"/>
      <c r="G246" s="1546"/>
      <c r="H246" s="1569"/>
      <c r="I246" s="1566"/>
      <c r="J246" s="908" t="s">
        <v>5877</v>
      </c>
      <c r="K246" s="909" t="s">
        <v>1175</v>
      </c>
      <c r="L246" s="910" t="s">
        <v>1412</v>
      </c>
      <c r="M246" s="349" t="str">
        <f>VLOOKUP(L246,CódigosRetorno!$A$1:$B$1773,2,FALSE)</f>
        <v>Si se utiliza la leyenda con código 2003, el total de operaciones exoneradas debe ser mayor a 0.00</v>
      </c>
      <c r="N246" s="348"/>
      <c r="O246" s="924" t="s">
        <v>185</v>
      </c>
      <c r="P246" s="1357"/>
    </row>
    <row r="247" spans="1:16" s="50" customFormat="1" ht="36" x14ac:dyDescent="0.25">
      <c r="A247" s="1357"/>
      <c r="B247" s="1566"/>
      <c r="C247" s="1569"/>
      <c r="D247" s="1566"/>
      <c r="E247" s="1566"/>
      <c r="F247" s="1566"/>
      <c r="G247" s="1546"/>
      <c r="H247" s="1569"/>
      <c r="I247" s="1566"/>
      <c r="J247" s="908" t="s">
        <v>5878</v>
      </c>
      <c r="K247" s="909" t="s">
        <v>1175</v>
      </c>
      <c r="L247" s="910" t="s">
        <v>4398</v>
      </c>
      <c r="M247" s="349" t="str">
        <f>VLOOKUP(L247,CódigosRetorno!$A$1:$B$1773,2,FALSE)</f>
        <v>Si se utiliza la leyenda con código 2007, el total de operaciones exoneradas debe ser mayor a 0.00</v>
      </c>
      <c r="N247" s="348"/>
      <c r="O247" s="924" t="s">
        <v>185</v>
      </c>
      <c r="P247" s="1357"/>
    </row>
    <row r="248" spans="1:16" s="50" customFormat="1" ht="36" x14ac:dyDescent="0.25">
      <c r="A248" s="1357"/>
      <c r="B248" s="1566"/>
      <c r="C248" s="1569"/>
      <c r="D248" s="1566"/>
      <c r="E248" s="1566"/>
      <c r="F248" s="1566"/>
      <c r="G248" s="1546"/>
      <c r="H248" s="1569"/>
      <c r="I248" s="1566"/>
      <c r="J248" s="908" t="s">
        <v>5879</v>
      </c>
      <c r="K248" s="909" t="s">
        <v>1175</v>
      </c>
      <c r="L248" s="910" t="s">
        <v>4400</v>
      </c>
      <c r="M248" s="349" t="str">
        <f>VLOOKUP(L248,CódigosRetorno!$A$1:$B$1773,2,FALSE)</f>
        <v>Si se utiliza la leyenda con código 2008, el total de operaciones exoneradas debe ser mayor a 0.00</v>
      </c>
      <c r="N248" s="348" t="s">
        <v>475</v>
      </c>
      <c r="O248" s="924" t="s">
        <v>185</v>
      </c>
      <c r="P248" s="1357"/>
    </row>
    <row r="249" spans="1:16" s="50" customFormat="1" ht="36" x14ac:dyDescent="0.25">
      <c r="A249" s="1357"/>
      <c r="B249" s="1566"/>
      <c r="C249" s="1569"/>
      <c r="D249" s="1566"/>
      <c r="E249" s="1566"/>
      <c r="F249" s="1566"/>
      <c r="G249" s="1546"/>
      <c r="H249" s="1569"/>
      <c r="I249" s="1566"/>
      <c r="J249" s="908" t="s">
        <v>4607</v>
      </c>
      <c r="K249" s="909" t="s">
        <v>201</v>
      </c>
      <c r="L249" s="910" t="s">
        <v>1782</v>
      </c>
      <c r="M249" s="349" t="str">
        <f>VLOOKUP(L249,CódigosRetorno!$A$1:$B$1773,2,FALSE)</f>
        <v>Operacion gratuita,  debe consignar Total valor venta - operaciones gratuitas  mayor a cero</v>
      </c>
      <c r="N249" s="348" t="s">
        <v>475</v>
      </c>
      <c r="O249" s="924" t="s">
        <v>185</v>
      </c>
      <c r="P249" s="1357"/>
    </row>
    <row r="250" spans="1:16" s="50" customFormat="1" ht="36" x14ac:dyDescent="0.25">
      <c r="A250" s="1357"/>
      <c r="B250" s="1566"/>
      <c r="C250" s="1569"/>
      <c r="D250" s="1566"/>
      <c r="E250" s="1566"/>
      <c r="F250" s="1567"/>
      <c r="G250" s="1540"/>
      <c r="H250" s="1570"/>
      <c r="I250" s="1567"/>
      <c r="J250" s="908" t="s">
        <v>5880</v>
      </c>
      <c r="K250" s="909" t="s">
        <v>201</v>
      </c>
      <c r="L250" s="912" t="s">
        <v>2002</v>
      </c>
      <c r="M250" s="349" t="str">
        <f>VLOOKUP(L250,CódigosRetorno!$A$1:$B$1773,2,FALSE)</f>
        <v>Si existe leyenda Transferencia Gratuita debe consignar Total Valor de Venta de Operaciones Gratuitas</v>
      </c>
      <c r="N250" s="348"/>
      <c r="O250" s="924" t="s">
        <v>185</v>
      </c>
      <c r="P250" s="1357"/>
    </row>
    <row r="251" spans="1:16" s="50" customFormat="1" ht="36" x14ac:dyDescent="0.25">
      <c r="A251" s="1357"/>
      <c r="B251" s="1566"/>
      <c r="C251" s="1569"/>
      <c r="D251" s="1566"/>
      <c r="E251" s="1566"/>
      <c r="F251" s="205" t="s">
        <v>13</v>
      </c>
      <c r="G251" s="204" t="s">
        <v>2647</v>
      </c>
      <c r="H251" s="148" t="s">
        <v>4504</v>
      </c>
      <c r="I251" s="381">
        <v>1</v>
      </c>
      <c r="J251" s="668" t="s">
        <v>5836</v>
      </c>
      <c r="K251" s="905" t="s">
        <v>201</v>
      </c>
      <c r="L251" s="906" t="s">
        <v>756</v>
      </c>
      <c r="M251" s="382" t="str">
        <f>VLOOKUP(L251,CódigosRetorno!$A$1:$B$1773,2,FALSE)</f>
        <v>La moneda debe ser la misma en todo el documento. Salvo las percepciones que sólo son en moneda nacional.</v>
      </c>
      <c r="N251" s="120" t="s">
        <v>475</v>
      </c>
      <c r="O251" s="451" t="s">
        <v>5453</v>
      </c>
      <c r="P251" s="1357"/>
    </row>
    <row r="252" spans="1:16" s="50" customFormat="1" ht="36" x14ac:dyDescent="0.25">
      <c r="A252" s="1357"/>
      <c r="B252" s="1566"/>
      <c r="C252" s="1569"/>
      <c r="D252" s="1566"/>
      <c r="E252" s="1566"/>
      <c r="F252" s="1565"/>
      <c r="G252" s="1539" t="s">
        <v>4522</v>
      </c>
      <c r="H252" s="1572" t="s">
        <v>5783</v>
      </c>
      <c r="I252" s="1565">
        <v>1</v>
      </c>
      <c r="J252" s="1279" t="s">
        <v>6539</v>
      </c>
      <c r="K252" s="221" t="s">
        <v>201</v>
      </c>
      <c r="L252" s="223" t="s">
        <v>2399</v>
      </c>
      <c r="M252" s="349" t="str">
        <f>VLOOKUP(L252,CódigosRetorno!$A$1:$B$1773,2,FALSE)</f>
        <v>El dato ingresado en TaxAmount no cumple con el formato establecido</v>
      </c>
      <c r="N252" s="348" t="s">
        <v>475</v>
      </c>
      <c r="O252" s="360" t="s">
        <v>185</v>
      </c>
      <c r="P252" s="1357"/>
    </row>
    <row r="253" spans="1:16" s="50" customFormat="1" ht="48" x14ac:dyDescent="0.25">
      <c r="A253" s="1357"/>
      <c r="B253" s="1566"/>
      <c r="C253" s="1569"/>
      <c r="D253" s="1566"/>
      <c r="E253" s="1566"/>
      <c r="F253" s="1567"/>
      <c r="G253" s="1540"/>
      <c r="H253" s="1573"/>
      <c r="I253" s="1567"/>
      <c r="J253" s="667" t="s">
        <v>6143</v>
      </c>
      <c r="K253" s="204" t="s">
        <v>201</v>
      </c>
      <c r="L253" s="221" t="s">
        <v>2781</v>
      </c>
      <c r="M253" s="349" t="str">
        <f>VLOOKUP(L253,CódigosRetorno!$A$1:$B$1773,2,FALSE)</f>
        <v xml:space="preserve">El monto total del impuestos sobre el valor de venta de operaciones gratuitas/inafectas/exoneradas debe ser igual a 0.00 </v>
      </c>
      <c r="N253" s="348" t="s">
        <v>475</v>
      </c>
      <c r="O253" s="360" t="s">
        <v>185</v>
      </c>
      <c r="P253" s="1357"/>
    </row>
    <row r="254" spans="1:16" s="50" customFormat="1" ht="36" x14ac:dyDescent="0.25">
      <c r="A254" s="1357"/>
      <c r="B254" s="1566"/>
      <c r="C254" s="1569"/>
      <c r="D254" s="1566"/>
      <c r="E254" s="1566"/>
      <c r="F254" s="205" t="s">
        <v>13</v>
      </c>
      <c r="G254" s="204" t="s">
        <v>2647</v>
      </c>
      <c r="H254" s="148" t="s">
        <v>4504</v>
      </c>
      <c r="I254" s="381">
        <v>1</v>
      </c>
      <c r="J254" s="668" t="s">
        <v>5836</v>
      </c>
      <c r="K254" s="943" t="s">
        <v>201</v>
      </c>
      <c r="L254" s="944" t="s">
        <v>756</v>
      </c>
      <c r="M254" s="382" t="str">
        <f>VLOOKUP(L254,CódigosRetorno!$A$1:$B$1773,2,FALSE)</f>
        <v>La moneda debe ser la misma en todo el documento. Salvo las percepciones que sólo son en moneda nacional.</v>
      </c>
      <c r="N254" s="120" t="s">
        <v>475</v>
      </c>
      <c r="O254" s="451" t="s">
        <v>5453</v>
      </c>
      <c r="P254" s="1357"/>
    </row>
    <row r="255" spans="1:16" s="50" customFormat="1" ht="24" x14ac:dyDescent="0.25">
      <c r="A255" s="1357"/>
      <c r="B255" s="1566"/>
      <c r="C255" s="1569"/>
      <c r="D255" s="1566"/>
      <c r="E255" s="1566"/>
      <c r="F255" s="1565" t="s">
        <v>44</v>
      </c>
      <c r="G255" s="1539" t="s">
        <v>2908</v>
      </c>
      <c r="H255" s="1568" t="s">
        <v>4923</v>
      </c>
      <c r="I255" s="1565">
        <v>1</v>
      </c>
      <c r="J255" s="667" t="s">
        <v>3119</v>
      </c>
      <c r="K255" s="204" t="s">
        <v>201</v>
      </c>
      <c r="L255" s="188" t="s">
        <v>4095</v>
      </c>
      <c r="M255" s="565" t="str">
        <f>VLOOKUP(L255,CódigosRetorno!$A$1:$B$1773,2,FALSE)</f>
        <v>el XML no contiene el tag o no existe información de código de tributo.</v>
      </c>
      <c r="N255" s="348" t="s">
        <v>475</v>
      </c>
      <c r="O255" s="347" t="s">
        <v>185</v>
      </c>
      <c r="P255" s="1357"/>
    </row>
    <row r="256" spans="1:16" s="50" customFormat="1" ht="24" x14ac:dyDescent="0.25">
      <c r="A256" s="1357"/>
      <c r="B256" s="1566"/>
      <c r="C256" s="1569"/>
      <c r="D256" s="1566"/>
      <c r="E256" s="1566"/>
      <c r="F256" s="1566"/>
      <c r="G256" s="1546"/>
      <c r="H256" s="1569"/>
      <c r="I256" s="1566"/>
      <c r="J256" s="668" t="s">
        <v>4523</v>
      </c>
      <c r="K256" s="219" t="s">
        <v>201</v>
      </c>
      <c r="L256" s="218" t="s">
        <v>2788</v>
      </c>
      <c r="M256" s="349" t="str">
        <f>VLOOKUP(L256,CódigosRetorno!$A$1:$B$1773,2,FALSE)</f>
        <v>El dato ingresado como codigo de tributo global no corresponde al valor esperado.</v>
      </c>
      <c r="N256" s="348" t="s">
        <v>475</v>
      </c>
      <c r="O256" s="564" t="s">
        <v>5678</v>
      </c>
      <c r="P256" s="1357"/>
    </row>
    <row r="257" spans="1:16" s="50" customFormat="1" ht="24" x14ac:dyDescent="0.25">
      <c r="A257" s="1357"/>
      <c r="B257" s="1566"/>
      <c r="C257" s="1569"/>
      <c r="D257" s="1566"/>
      <c r="E257" s="1566"/>
      <c r="F257" s="1566"/>
      <c r="G257" s="1546"/>
      <c r="H257" s="1569"/>
      <c r="I257" s="1566"/>
      <c r="J257" s="663" t="s">
        <v>4526</v>
      </c>
      <c r="K257" s="223" t="s">
        <v>201</v>
      </c>
      <c r="L257" s="223" t="s">
        <v>4322</v>
      </c>
      <c r="M257" s="349" t="str">
        <f>VLOOKUP(L257,CódigosRetorno!$A$1:$B$1773,2,FALSE)</f>
        <v>El código de tributo no debe repetirse a nivel de totales</v>
      </c>
      <c r="N257" s="348" t="s">
        <v>475</v>
      </c>
      <c r="O257" s="190" t="s">
        <v>185</v>
      </c>
      <c r="P257" s="1357"/>
    </row>
    <row r="258" spans="1:16" s="50" customFormat="1" ht="36" x14ac:dyDescent="0.25">
      <c r="A258" s="1357"/>
      <c r="B258" s="1566"/>
      <c r="C258" s="1569"/>
      <c r="D258" s="1566"/>
      <c r="E258" s="1566"/>
      <c r="F258" s="1566"/>
      <c r="G258" s="1546"/>
      <c r="H258" s="1569"/>
      <c r="I258" s="1566"/>
      <c r="J258" s="1131" t="s">
        <v>6469</v>
      </c>
      <c r="K258" s="1138" t="s">
        <v>201</v>
      </c>
      <c r="L258" s="1141" t="s">
        <v>5980</v>
      </c>
      <c r="M258" s="902" t="str">
        <f>VLOOKUP(L258,CódigosRetorno!$A$1:$B$1773,2,FALSE)</f>
        <v>El dato ingresado como codigo de tributo global es invalido para tipo de nota</v>
      </c>
      <c r="N258" s="685" t="s">
        <v>475</v>
      </c>
      <c r="O258" s="941" t="s">
        <v>185</v>
      </c>
      <c r="P258" s="1357"/>
    </row>
    <row r="259" spans="1:16" s="633" customFormat="1" ht="36" x14ac:dyDescent="0.25">
      <c r="A259" s="1357"/>
      <c r="B259" s="1566"/>
      <c r="C259" s="1569"/>
      <c r="D259" s="1566"/>
      <c r="E259" s="1567"/>
      <c r="F259" s="1567"/>
      <c r="G259" s="1540"/>
      <c r="H259" s="1570"/>
      <c r="I259" s="1567"/>
      <c r="J259" s="904" t="s">
        <v>6250</v>
      </c>
      <c r="K259" s="905" t="s">
        <v>201</v>
      </c>
      <c r="L259" s="906" t="s">
        <v>5980</v>
      </c>
      <c r="M259" s="902" t="str">
        <f>VLOOKUP(L259,CódigosRetorno!$A$1:$B$1773,2,FALSE)</f>
        <v>El dato ingresado como codigo de tributo global es invalido para tipo de nota</v>
      </c>
      <c r="N259" s="610" t="s">
        <v>475</v>
      </c>
      <c r="O259" s="941" t="s">
        <v>185</v>
      </c>
      <c r="P259" s="1357"/>
    </row>
    <row r="260" spans="1:16" s="50" customFormat="1" ht="24" x14ac:dyDescent="0.25">
      <c r="A260" s="1357"/>
      <c r="B260" s="1566"/>
      <c r="C260" s="1569"/>
      <c r="D260" s="1566"/>
      <c r="E260" s="1542" t="s">
        <v>9</v>
      </c>
      <c r="F260" s="1542"/>
      <c r="G260" s="211" t="s">
        <v>4508</v>
      </c>
      <c r="H260" s="212" t="s">
        <v>4436</v>
      </c>
      <c r="I260" s="211" t="s">
        <v>4420</v>
      </c>
      <c r="J260" s="667" t="s">
        <v>5007</v>
      </c>
      <c r="K260" s="204" t="s">
        <v>1175</v>
      </c>
      <c r="L260" s="221" t="s">
        <v>4939</v>
      </c>
      <c r="M260" s="349" t="str">
        <f>VLOOKUP(L260,CódigosRetorno!$A$1:$B$1773,2,FALSE)</f>
        <v>El dato ingresado como atributo @schemeName es incorrecto.</v>
      </c>
      <c r="N260" s="348" t="s">
        <v>475</v>
      </c>
      <c r="O260" s="360" t="s">
        <v>185</v>
      </c>
      <c r="P260" s="1357"/>
    </row>
    <row r="261" spans="1:16" s="50" customFormat="1" ht="24" x14ac:dyDescent="0.25">
      <c r="A261" s="1357"/>
      <c r="B261" s="1566"/>
      <c r="C261" s="1569"/>
      <c r="D261" s="1566"/>
      <c r="E261" s="1542"/>
      <c r="F261" s="1542"/>
      <c r="G261" s="211" t="s">
        <v>4418</v>
      </c>
      <c r="H261" s="212" t="s">
        <v>4437</v>
      </c>
      <c r="I261" s="211" t="s">
        <v>4420</v>
      </c>
      <c r="J261" s="667" t="s">
        <v>4931</v>
      </c>
      <c r="K261" s="204" t="s">
        <v>1175</v>
      </c>
      <c r="L261" s="221" t="s">
        <v>4940</v>
      </c>
      <c r="M261" s="349" t="str">
        <f>VLOOKUP(L261,CódigosRetorno!$A$1:$B$1773,2,FALSE)</f>
        <v>El dato ingresado como atributo @schemeAgencyName es incorrecto.</v>
      </c>
      <c r="N261" s="348" t="s">
        <v>475</v>
      </c>
      <c r="O261" s="360" t="s">
        <v>185</v>
      </c>
      <c r="P261" s="1357"/>
    </row>
    <row r="262" spans="1:16" s="50" customFormat="1" ht="36" x14ac:dyDescent="0.25">
      <c r="A262" s="1357"/>
      <c r="B262" s="1566"/>
      <c r="C262" s="1569"/>
      <c r="D262" s="1566"/>
      <c r="E262" s="1542"/>
      <c r="F262" s="1542"/>
      <c r="G262" s="211" t="s">
        <v>5009</v>
      </c>
      <c r="H262" s="148" t="s">
        <v>4439</v>
      </c>
      <c r="I262" s="211" t="s">
        <v>4420</v>
      </c>
      <c r="J262" s="667" t="s">
        <v>5010</v>
      </c>
      <c r="K262" s="943" t="s">
        <v>1175</v>
      </c>
      <c r="L262" s="944" t="s">
        <v>4941</v>
      </c>
      <c r="M262" s="349" t="str">
        <f>VLOOKUP(L262,CódigosRetorno!$A$1:$B$1773,2,FALSE)</f>
        <v>El dato ingresado como atributo @schemeURI es incorrecto.</v>
      </c>
      <c r="N262" s="348" t="s">
        <v>475</v>
      </c>
      <c r="O262" s="360" t="s">
        <v>185</v>
      </c>
      <c r="P262" s="1357"/>
    </row>
    <row r="263" spans="1:16" s="50" customFormat="1" ht="24" x14ac:dyDescent="0.25">
      <c r="A263" s="1357"/>
      <c r="B263" s="1566"/>
      <c r="C263" s="1569"/>
      <c r="D263" s="1566"/>
      <c r="E263" s="1565" t="s">
        <v>4</v>
      </c>
      <c r="F263" s="1565" t="s">
        <v>46</v>
      </c>
      <c r="G263" s="1539" t="s">
        <v>2908</v>
      </c>
      <c r="H263" s="1572" t="s">
        <v>4924</v>
      </c>
      <c r="I263" s="1565">
        <v>1</v>
      </c>
      <c r="J263" s="667" t="s">
        <v>3119</v>
      </c>
      <c r="K263" s="221" t="s">
        <v>201</v>
      </c>
      <c r="L263" s="223" t="s">
        <v>2393</v>
      </c>
      <c r="M263" s="349" t="str">
        <f>VLOOKUP(L263,CódigosRetorno!$A$1:$B$1773,2,FALSE)</f>
        <v>El XML no contiene el tag TaxScheme Name de impuestos globales</v>
      </c>
      <c r="N263" s="348" t="s">
        <v>475</v>
      </c>
      <c r="O263" s="347" t="s">
        <v>185</v>
      </c>
      <c r="P263" s="1357"/>
    </row>
    <row r="264" spans="1:16" s="50" customFormat="1" ht="24" x14ac:dyDescent="0.25">
      <c r="A264" s="1357"/>
      <c r="B264" s="1566"/>
      <c r="C264" s="1569"/>
      <c r="D264" s="1566"/>
      <c r="E264" s="1566"/>
      <c r="F264" s="1566"/>
      <c r="G264" s="1546"/>
      <c r="H264" s="1607"/>
      <c r="I264" s="1566"/>
      <c r="J264" s="668" t="s">
        <v>6172</v>
      </c>
      <c r="K264" s="221" t="s">
        <v>201</v>
      </c>
      <c r="L264" s="223" t="s">
        <v>3642</v>
      </c>
      <c r="M264" s="349" t="str">
        <f>VLOOKUP(L264,CódigosRetorno!$A$1:$B$1773,2,FALSE)</f>
        <v>El valor del tag nombre del tributo no corresponde al esperado.</v>
      </c>
      <c r="N264" s="348" t="s">
        <v>475</v>
      </c>
      <c r="O264" s="564" t="s">
        <v>5678</v>
      </c>
      <c r="P264" s="1357"/>
    </row>
    <row r="265" spans="1:16" s="50" customFormat="1" ht="24" x14ac:dyDescent="0.25">
      <c r="A265" s="1357"/>
      <c r="B265" s="1566"/>
      <c r="C265" s="1569"/>
      <c r="D265" s="1566"/>
      <c r="E265" s="1566"/>
      <c r="F265" s="1565" t="s">
        <v>13</v>
      </c>
      <c r="G265" s="1539"/>
      <c r="H265" s="1572" t="s">
        <v>4925</v>
      </c>
      <c r="I265" s="1566">
        <v>1</v>
      </c>
      <c r="J265" s="667" t="s">
        <v>3119</v>
      </c>
      <c r="K265" s="221" t="s">
        <v>201</v>
      </c>
      <c r="L265" s="223" t="s">
        <v>2395</v>
      </c>
      <c r="M265" s="349" t="str">
        <f>VLOOKUP(L265,CódigosRetorno!$A$1:$B$1773,2,FALSE)</f>
        <v>El XML no contiene el tag código de tributo internacional de impuestos globales</v>
      </c>
      <c r="N265" s="348"/>
      <c r="O265" s="347" t="s">
        <v>185</v>
      </c>
      <c r="P265" s="1357"/>
    </row>
    <row r="266" spans="1:16" s="50" customFormat="1" ht="36" x14ac:dyDescent="0.25">
      <c r="A266" s="1357"/>
      <c r="B266" s="1566"/>
      <c r="C266" s="1569"/>
      <c r="D266" s="1566"/>
      <c r="E266" s="1566"/>
      <c r="F266" s="1566"/>
      <c r="G266" s="1546"/>
      <c r="H266" s="1607"/>
      <c r="I266" s="1566"/>
      <c r="J266" s="668" t="s">
        <v>6170</v>
      </c>
      <c r="K266" s="221" t="s">
        <v>201</v>
      </c>
      <c r="L266" s="223" t="s">
        <v>3638</v>
      </c>
      <c r="M266" s="349" t="str">
        <f>VLOOKUP(L266,CódigosRetorno!$A$1:$B$1773,2,FALSE)</f>
        <v>El valor del tag codigo de tributo internacional no corresponde al esperado.</v>
      </c>
      <c r="N266" s="348"/>
      <c r="O266" s="564" t="s">
        <v>5678</v>
      </c>
      <c r="P266" s="1357"/>
    </row>
    <row r="267" spans="1:16" s="50" customFormat="1" ht="36" x14ac:dyDescent="0.25">
      <c r="A267" s="1357"/>
      <c r="B267" s="1565">
        <v>38</v>
      </c>
      <c r="C267" s="1568" t="s">
        <v>5864</v>
      </c>
      <c r="D267" s="1565" t="s">
        <v>3</v>
      </c>
      <c r="E267" s="1565" t="s">
        <v>9</v>
      </c>
      <c r="F267" s="1565" t="s">
        <v>12</v>
      </c>
      <c r="G267" s="1539" t="s">
        <v>4597</v>
      </c>
      <c r="H267" s="1568" t="s">
        <v>5781</v>
      </c>
      <c r="I267" s="1565">
        <v>1</v>
      </c>
      <c r="J267" s="1279" t="s">
        <v>6539</v>
      </c>
      <c r="K267" s="51" t="s">
        <v>201</v>
      </c>
      <c r="L267" s="221" t="s">
        <v>4212</v>
      </c>
      <c r="M267" s="349" t="str">
        <f>VLOOKUP(L267,CódigosRetorno!$A$1:$B$1773,2,FALSE)</f>
        <v>El dato ingresado en el total valor de venta globales no cumple con el formato establecido</v>
      </c>
      <c r="N267" s="150"/>
      <c r="O267" s="951" t="s">
        <v>185</v>
      </c>
      <c r="P267" s="1357"/>
    </row>
    <row r="268" spans="1:16" s="50" customFormat="1" ht="48" x14ac:dyDescent="0.25">
      <c r="A268" s="1357"/>
      <c r="B268" s="1566"/>
      <c r="C268" s="1569"/>
      <c r="D268" s="1566"/>
      <c r="E268" s="1566"/>
      <c r="F268" s="1566"/>
      <c r="G268" s="1546"/>
      <c r="H268" s="1569"/>
      <c r="I268" s="1566"/>
      <c r="J268" s="959" t="s">
        <v>4521</v>
      </c>
      <c r="K268" s="962" t="s">
        <v>201</v>
      </c>
      <c r="L268" s="960" t="s">
        <v>4091</v>
      </c>
      <c r="M268" s="349" t="str">
        <f>VLOOKUP(L268,CódigosRetorno!$A$1:$B$1773,2,FALSE)</f>
        <v>La sumatoria del total valor de venta - operaciones gratuitas de línea no corresponden al total</v>
      </c>
      <c r="N268" s="348"/>
      <c r="O268" s="951" t="s">
        <v>185</v>
      </c>
      <c r="P268" s="1357"/>
    </row>
    <row r="269" spans="1:16" s="940" customFormat="1" ht="48" x14ac:dyDescent="0.25">
      <c r="A269" s="1357"/>
      <c r="B269" s="1566"/>
      <c r="C269" s="1569"/>
      <c r="D269" s="1566"/>
      <c r="E269" s="1566"/>
      <c r="F269" s="1566"/>
      <c r="G269" s="1546"/>
      <c r="H269" s="1569"/>
      <c r="I269" s="1566"/>
      <c r="J269" s="954" t="s">
        <v>5867</v>
      </c>
      <c r="K269" s="957" t="s">
        <v>1175</v>
      </c>
      <c r="L269" s="955" t="s">
        <v>6310</v>
      </c>
      <c r="M269" s="952" t="str">
        <f>VLOOKUP(L269,CódigosRetorno!$A$1:$B$1773,2,FALSE)</f>
        <v>La sumatoria del total valor de venta - operaciones gratuitas de línea no corresponden al total</v>
      </c>
      <c r="N269" s="942"/>
      <c r="O269" s="951" t="s">
        <v>185</v>
      </c>
      <c r="P269" s="1357"/>
    </row>
    <row r="270" spans="1:16" s="50" customFormat="1" ht="60" x14ac:dyDescent="0.25">
      <c r="A270" s="1357"/>
      <c r="B270" s="1566"/>
      <c r="C270" s="1569"/>
      <c r="D270" s="1566"/>
      <c r="E270" s="1566"/>
      <c r="F270" s="1566"/>
      <c r="G270" s="1546"/>
      <c r="H270" s="1569"/>
      <c r="I270" s="1566"/>
      <c r="J270" s="1279" t="s">
        <v>6567</v>
      </c>
      <c r="K270" s="221" t="s">
        <v>201</v>
      </c>
      <c r="L270" s="223" t="s">
        <v>1782</v>
      </c>
      <c r="M270" s="349" t="str">
        <f>VLOOKUP(L270,CódigosRetorno!$A$1:$B$1773,2,FALSE)</f>
        <v>Operacion gratuita,  debe consignar Total valor venta - operaciones gratuitas  mayor a cero</v>
      </c>
      <c r="N270" s="348"/>
      <c r="O270" s="347" t="s">
        <v>185</v>
      </c>
      <c r="P270" s="1357"/>
    </row>
    <row r="271" spans="1:16" s="50" customFormat="1" ht="36" x14ac:dyDescent="0.25">
      <c r="A271" s="1357"/>
      <c r="B271" s="1566"/>
      <c r="C271" s="1569"/>
      <c r="D271" s="1566"/>
      <c r="E271" s="1566"/>
      <c r="F271" s="1566"/>
      <c r="G271" s="1546"/>
      <c r="H271" s="1569"/>
      <c r="I271" s="1566"/>
      <c r="J271" s="945" t="s">
        <v>5880</v>
      </c>
      <c r="K271" s="946" t="s">
        <v>201</v>
      </c>
      <c r="L271" s="948" t="s">
        <v>2002</v>
      </c>
      <c r="M271" s="349" t="str">
        <f>VLOOKUP(L271,CódigosRetorno!$A$1:$B$1773,2,FALSE)</f>
        <v>Si existe leyenda Transferencia Gratuita debe consignar Total Valor de Venta de Operaciones Gratuitas</v>
      </c>
      <c r="N271" s="348"/>
      <c r="O271" s="347" t="s">
        <v>185</v>
      </c>
      <c r="P271" s="1357"/>
    </row>
    <row r="272" spans="1:16" s="50" customFormat="1" ht="36" x14ac:dyDescent="0.25">
      <c r="A272" s="1357"/>
      <c r="B272" s="1566"/>
      <c r="C272" s="1569"/>
      <c r="D272" s="1566"/>
      <c r="E272" s="1566"/>
      <c r="F272" s="205" t="s">
        <v>13</v>
      </c>
      <c r="G272" s="204" t="s">
        <v>2647</v>
      </c>
      <c r="H272" s="148" t="s">
        <v>4504</v>
      </c>
      <c r="I272" s="381">
        <v>1</v>
      </c>
      <c r="J272" s="958" t="s">
        <v>5836</v>
      </c>
      <c r="K272" s="955" t="s">
        <v>201</v>
      </c>
      <c r="L272" s="956" t="s">
        <v>756</v>
      </c>
      <c r="M272" s="382" t="str">
        <f>VLOOKUP(L272,CódigosRetorno!$A$1:$B$1773,2,FALSE)</f>
        <v>La moneda debe ser la misma en todo el documento. Salvo las percepciones que sólo son en moneda nacional.</v>
      </c>
      <c r="N272" s="120" t="s">
        <v>475</v>
      </c>
      <c r="O272" s="451" t="s">
        <v>5453</v>
      </c>
      <c r="P272" s="1357"/>
    </row>
    <row r="273" spans="1:16" s="50" customFormat="1" ht="36" x14ac:dyDescent="0.25">
      <c r="A273" s="1357"/>
      <c r="B273" s="1566"/>
      <c r="C273" s="1569"/>
      <c r="D273" s="1566"/>
      <c r="E273" s="1566"/>
      <c r="F273" s="1710" t="s">
        <v>12</v>
      </c>
      <c r="G273" s="1683" t="s">
        <v>16</v>
      </c>
      <c r="H273" s="1572" t="s">
        <v>5863</v>
      </c>
      <c r="I273" s="1565">
        <v>1</v>
      </c>
      <c r="J273" s="1279" t="s">
        <v>6539</v>
      </c>
      <c r="K273" s="221" t="s">
        <v>201</v>
      </c>
      <c r="L273" s="223" t="s">
        <v>2399</v>
      </c>
      <c r="M273" s="349" t="str">
        <f>VLOOKUP(L273,CódigosRetorno!$A$1:$B$1773,2,FALSE)</f>
        <v>El dato ingresado en TaxAmount no cumple con el formato establecido</v>
      </c>
      <c r="N273" s="348" t="s">
        <v>475</v>
      </c>
      <c r="O273" s="360" t="s">
        <v>185</v>
      </c>
      <c r="P273" s="1357"/>
    </row>
    <row r="274" spans="1:16" s="949" customFormat="1" ht="36" x14ac:dyDescent="0.25">
      <c r="A274" s="1357"/>
      <c r="B274" s="1566"/>
      <c r="C274" s="1569"/>
      <c r="D274" s="1566"/>
      <c r="E274" s="1566"/>
      <c r="F274" s="1711"/>
      <c r="G274" s="1709"/>
      <c r="H274" s="1607"/>
      <c r="I274" s="1566"/>
      <c r="J274" s="959" t="s">
        <v>5868</v>
      </c>
      <c r="K274" s="960" t="s">
        <v>201</v>
      </c>
      <c r="L274" s="961" t="s">
        <v>5039</v>
      </c>
      <c r="M274" s="952" t="str">
        <f>VLOOKUP(L274,CódigosRetorno!$A$1:$B$1773,2,FALSE)</f>
        <v>La sumatoria de los IGV de operaciones gratuitas de la línea (codigo tributo 9996) no corresponden al total</v>
      </c>
      <c r="N274" s="950" t="s">
        <v>475</v>
      </c>
      <c r="O274" s="953" t="s">
        <v>185</v>
      </c>
      <c r="P274" s="1357"/>
    </row>
    <row r="275" spans="1:16" s="50" customFormat="1" ht="48" x14ac:dyDescent="0.25">
      <c r="A275" s="1357"/>
      <c r="B275" s="1566"/>
      <c r="C275" s="1569"/>
      <c r="D275" s="1566"/>
      <c r="E275" s="1566"/>
      <c r="F275" s="1711"/>
      <c r="G275" s="1709"/>
      <c r="H275" s="1607"/>
      <c r="I275" s="1566"/>
      <c r="J275" s="1279" t="s">
        <v>6546</v>
      </c>
      <c r="K275" s="955" t="s">
        <v>1175</v>
      </c>
      <c r="L275" s="956" t="s">
        <v>6331</v>
      </c>
      <c r="M275" s="349" t="str">
        <f>VLOOKUP(L275,CódigosRetorno!$A$1:$B$1773,2,FALSE)</f>
        <v>La sumatoria de los IGV de operaciones gratuitas de la línea (codigo tributo 9996) no corresponden al total</v>
      </c>
      <c r="N275" s="348" t="s">
        <v>475</v>
      </c>
      <c r="O275" s="360" t="s">
        <v>185</v>
      </c>
      <c r="P275" s="1357"/>
    </row>
    <row r="276" spans="1:16" s="50" customFormat="1" ht="36" x14ac:dyDescent="0.25">
      <c r="A276" s="1357"/>
      <c r="B276" s="1566"/>
      <c r="C276" s="1569"/>
      <c r="D276" s="1566"/>
      <c r="E276" s="1566"/>
      <c r="F276" s="205" t="s">
        <v>13</v>
      </c>
      <c r="G276" s="204" t="s">
        <v>2647</v>
      </c>
      <c r="H276" s="148" t="s">
        <v>4504</v>
      </c>
      <c r="I276" s="381">
        <v>1</v>
      </c>
      <c r="J276" s="668" t="s">
        <v>5836</v>
      </c>
      <c r="K276" s="955" t="s">
        <v>201</v>
      </c>
      <c r="L276" s="956" t="s">
        <v>756</v>
      </c>
      <c r="M276" s="382" t="str">
        <f>VLOOKUP(L276,CódigosRetorno!$A$1:$B$1773,2,FALSE)</f>
        <v>La moneda debe ser la misma en todo el documento. Salvo las percepciones que sólo son en moneda nacional.</v>
      </c>
      <c r="N276" s="120" t="s">
        <v>475</v>
      </c>
      <c r="O276" s="451" t="s">
        <v>5453</v>
      </c>
      <c r="P276" s="1357"/>
    </row>
    <row r="277" spans="1:16" s="50" customFormat="1" ht="24" x14ac:dyDescent="0.25">
      <c r="A277" s="1357"/>
      <c r="B277" s="1566"/>
      <c r="C277" s="1569"/>
      <c r="D277" s="1566"/>
      <c r="E277" s="1566"/>
      <c r="F277" s="1565" t="s">
        <v>44</v>
      </c>
      <c r="G277" s="1539" t="s">
        <v>2908</v>
      </c>
      <c r="H277" s="1568" t="s">
        <v>4923</v>
      </c>
      <c r="I277" s="1565">
        <v>1</v>
      </c>
      <c r="J277" s="667" t="s">
        <v>3119</v>
      </c>
      <c r="K277" s="204" t="s">
        <v>201</v>
      </c>
      <c r="L277" s="188" t="s">
        <v>4095</v>
      </c>
      <c r="M277" s="349" t="str">
        <f>VLOOKUP(L277,CódigosRetorno!$A$1:$B$1773,2,FALSE)</f>
        <v>el XML no contiene el tag o no existe información de código de tributo.</v>
      </c>
      <c r="N277" s="348" t="s">
        <v>475</v>
      </c>
      <c r="O277" s="347" t="s">
        <v>185</v>
      </c>
      <c r="P277" s="1357"/>
    </row>
    <row r="278" spans="1:16" s="50" customFormat="1" ht="24" x14ac:dyDescent="0.25">
      <c r="A278" s="1357"/>
      <c r="B278" s="1566"/>
      <c r="C278" s="1569"/>
      <c r="D278" s="1566"/>
      <c r="E278" s="1566"/>
      <c r="F278" s="1566"/>
      <c r="G278" s="1546"/>
      <c r="H278" s="1569"/>
      <c r="I278" s="1566"/>
      <c r="J278" s="668" t="s">
        <v>4523</v>
      </c>
      <c r="K278" s="219" t="s">
        <v>201</v>
      </c>
      <c r="L278" s="218" t="s">
        <v>2788</v>
      </c>
      <c r="M278" s="349" t="str">
        <f>VLOOKUP(L278,CódigosRetorno!$A$1:$B$1773,2,FALSE)</f>
        <v>El dato ingresado como codigo de tributo global no corresponde al valor esperado.</v>
      </c>
      <c r="N278" s="348"/>
      <c r="O278" s="564" t="s">
        <v>5678</v>
      </c>
      <c r="P278" s="1357"/>
    </row>
    <row r="279" spans="1:16" s="50" customFormat="1" ht="24" x14ac:dyDescent="0.25">
      <c r="A279" s="1357"/>
      <c r="B279" s="1566"/>
      <c r="C279" s="1569"/>
      <c r="D279" s="1566"/>
      <c r="E279" s="1566"/>
      <c r="F279" s="1566"/>
      <c r="G279" s="1546"/>
      <c r="H279" s="1569"/>
      <c r="I279" s="1566"/>
      <c r="J279" s="663" t="s">
        <v>4526</v>
      </c>
      <c r="K279" s="223" t="s">
        <v>201</v>
      </c>
      <c r="L279" s="223" t="s">
        <v>4322</v>
      </c>
      <c r="M279" s="349" t="str">
        <f>VLOOKUP(L279,CódigosRetorno!$A$1:$B$1773,2,FALSE)</f>
        <v>El código de tributo no debe repetirse a nivel de totales</v>
      </c>
      <c r="N279" s="348" t="s">
        <v>475</v>
      </c>
      <c r="O279" s="190" t="s">
        <v>185</v>
      </c>
      <c r="P279" s="1357"/>
    </row>
    <row r="280" spans="1:16" s="50" customFormat="1" ht="24" x14ac:dyDescent="0.25">
      <c r="A280" s="1357"/>
      <c r="B280" s="1566"/>
      <c r="C280" s="1569"/>
      <c r="D280" s="1566"/>
      <c r="E280" s="1566"/>
      <c r="F280" s="211"/>
      <c r="G280" s="211" t="s">
        <v>4508</v>
      </c>
      <c r="H280" s="212" t="s">
        <v>4436</v>
      </c>
      <c r="I280" s="211" t="s">
        <v>4420</v>
      </c>
      <c r="J280" s="667" t="s">
        <v>5007</v>
      </c>
      <c r="K280" s="204" t="s">
        <v>1175</v>
      </c>
      <c r="L280" s="221" t="s">
        <v>4939</v>
      </c>
      <c r="M280" s="349" t="str">
        <f>VLOOKUP(L280,CódigosRetorno!$A$1:$B$1773,2,FALSE)</f>
        <v>El dato ingresado como atributo @schemeName es incorrecto.</v>
      </c>
      <c r="N280" s="348" t="s">
        <v>475</v>
      </c>
      <c r="O280" s="360" t="s">
        <v>185</v>
      </c>
      <c r="P280" s="1357"/>
    </row>
    <row r="281" spans="1:16" s="50" customFormat="1" ht="24" x14ac:dyDescent="0.25">
      <c r="A281" s="1357"/>
      <c r="B281" s="1566"/>
      <c r="C281" s="1569"/>
      <c r="D281" s="1566"/>
      <c r="E281" s="1566"/>
      <c r="F281" s="211"/>
      <c r="G281" s="211" t="s">
        <v>4418</v>
      </c>
      <c r="H281" s="212" t="s">
        <v>4437</v>
      </c>
      <c r="I281" s="211" t="s">
        <v>4420</v>
      </c>
      <c r="J281" s="667" t="s">
        <v>4931</v>
      </c>
      <c r="K281" s="204" t="s">
        <v>1175</v>
      </c>
      <c r="L281" s="221" t="s">
        <v>4940</v>
      </c>
      <c r="M281" s="349" t="str">
        <f>VLOOKUP(L281,CódigosRetorno!$A$1:$B$1773,2,FALSE)</f>
        <v>El dato ingresado como atributo @schemeAgencyName es incorrecto.</v>
      </c>
      <c r="N281" s="348" t="s">
        <v>475</v>
      </c>
      <c r="O281" s="360" t="s">
        <v>185</v>
      </c>
      <c r="P281" s="1357"/>
    </row>
    <row r="282" spans="1:16" s="50" customFormat="1" ht="36" x14ac:dyDescent="0.25">
      <c r="A282" s="1357"/>
      <c r="B282" s="1566"/>
      <c r="C282" s="1569"/>
      <c r="D282" s="1566"/>
      <c r="E282" s="1566"/>
      <c r="F282" s="211"/>
      <c r="G282" s="211" t="s">
        <v>5009</v>
      </c>
      <c r="H282" s="148" t="s">
        <v>4439</v>
      </c>
      <c r="I282" s="211" t="s">
        <v>4420</v>
      </c>
      <c r="J282" s="667" t="s">
        <v>5010</v>
      </c>
      <c r="K282" s="973" t="s">
        <v>1175</v>
      </c>
      <c r="L282" s="974" t="s">
        <v>4941</v>
      </c>
      <c r="M282" s="349" t="str">
        <f>VLOOKUP(L282,CódigosRetorno!$A$1:$B$1773,2,FALSE)</f>
        <v>El dato ingresado como atributo @schemeURI es incorrecto.</v>
      </c>
      <c r="N282" s="348" t="s">
        <v>475</v>
      </c>
      <c r="O282" s="360" t="s">
        <v>185</v>
      </c>
      <c r="P282" s="1357"/>
    </row>
    <row r="283" spans="1:16" s="50" customFormat="1" ht="24" x14ac:dyDescent="0.25">
      <c r="A283" s="1357"/>
      <c r="B283" s="1566"/>
      <c r="C283" s="1569"/>
      <c r="D283" s="1566"/>
      <c r="E283" s="1566"/>
      <c r="F283" s="1565" t="s">
        <v>46</v>
      </c>
      <c r="G283" s="1539" t="s">
        <v>2908</v>
      </c>
      <c r="H283" s="1572" t="s">
        <v>4924</v>
      </c>
      <c r="I283" s="1565">
        <v>1</v>
      </c>
      <c r="J283" s="667" t="s">
        <v>3119</v>
      </c>
      <c r="K283" s="221" t="s">
        <v>201</v>
      </c>
      <c r="L283" s="223" t="s">
        <v>2393</v>
      </c>
      <c r="M283" s="349" t="str">
        <f>VLOOKUP(L283,CódigosRetorno!$A$1:$B$1773,2,FALSE)</f>
        <v>El XML no contiene el tag TaxScheme Name de impuestos globales</v>
      </c>
      <c r="N283" s="348" t="s">
        <v>475</v>
      </c>
      <c r="O283" s="347" t="s">
        <v>185</v>
      </c>
      <c r="P283" s="1357"/>
    </row>
    <row r="284" spans="1:16" s="50" customFormat="1" ht="24" x14ac:dyDescent="0.25">
      <c r="A284" s="1357"/>
      <c r="B284" s="1566"/>
      <c r="C284" s="1569"/>
      <c r="D284" s="1566"/>
      <c r="E284" s="1566"/>
      <c r="F284" s="1566"/>
      <c r="G284" s="1546"/>
      <c r="H284" s="1607"/>
      <c r="I284" s="1566"/>
      <c r="J284" s="668" t="s">
        <v>6172</v>
      </c>
      <c r="K284" s="221" t="s">
        <v>201</v>
      </c>
      <c r="L284" s="223" t="s">
        <v>3642</v>
      </c>
      <c r="M284" s="349" t="str">
        <f>VLOOKUP(L284,CódigosRetorno!$A$1:$B$1773,2,FALSE)</f>
        <v>El valor del tag nombre del tributo no corresponde al esperado.</v>
      </c>
      <c r="N284" s="348"/>
      <c r="O284" s="564" t="s">
        <v>5678</v>
      </c>
      <c r="P284" s="1357"/>
    </row>
    <row r="285" spans="1:16" s="50" customFormat="1" ht="24" x14ac:dyDescent="0.25">
      <c r="A285" s="1357"/>
      <c r="B285" s="1566"/>
      <c r="C285" s="1569"/>
      <c r="D285" s="1566"/>
      <c r="E285" s="1566"/>
      <c r="F285" s="1565" t="s">
        <v>13</v>
      </c>
      <c r="G285" s="1539" t="s">
        <v>2908</v>
      </c>
      <c r="H285" s="1572" t="s">
        <v>4925</v>
      </c>
      <c r="I285" s="1566">
        <v>1</v>
      </c>
      <c r="J285" s="667" t="s">
        <v>3119</v>
      </c>
      <c r="K285" s="221" t="s">
        <v>201</v>
      </c>
      <c r="L285" s="223" t="s">
        <v>2395</v>
      </c>
      <c r="M285" s="349" t="str">
        <f>VLOOKUP(L285,CódigosRetorno!$A$1:$B$1773,2,FALSE)</f>
        <v>El XML no contiene el tag código de tributo internacional de impuestos globales</v>
      </c>
      <c r="N285" s="348"/>
      <c r="O285" s="347" t="s">
        <v>185</v>
      </c>
      <c r="P285" s="1357"/>
    </row>
    <row r="286" spans="1:16" s="50" customFormat="1" ht="36" x14ac:dyDescent="0.25">
      <c r="A286" s="1357"/>
      <c r="B286" s="1566"/>
      <c r="C286" s="1569"/>
      <c r="D286" s="1566"/>
      <c r="E286" s="1566"/>
      <c r="F286" s="1566"/>
      <c r="G286" s="1546"/>
      <c r="H286" s="1607"/>
      <c r="I286" s="1566"/>
      <c r="J286" s="668" t="s">
        <v>6170</v>
      </c>
      <c r="K286" s="221" t="s">
        <v>201</v>
      </c>
      <c r="L286" s="223" t="s">
        <v>3638</v>
      </c>
      <c r="M286" s="349" t="str">
        <f>VLOOKUP(L286,CódigosRetorno!$A$1:$B$1773,2,FALSE)</f>
        <v>El valor del tag codigo de tributo internacional no corresponde al esperado.</v>
      </c>
      <c r="N286" s="348"/>
      <c r="O286" s="564" t="s">
        <v>5678</v>
      </c>
      <c r="P286" s="1357"/>
    </row>
    <row r="287" spans="1:16" s="50" customFormat="1" ht="24" customHeight="1" x14ac:dyDescent="0.25">
      <c r="A287" s="1357"/>
      <c r="B287" s="1565">
        <f>B267+1</f>
        <v>39</v>
      </c>
      <c r="C287" s="1568" t="s">
        <v>6352</v>
      </c>
      <c r="D287" s="1539" t="s">
        <v>3</v>
      </c>
      <c r="E287" s="1610" t="s">
        <v>9</v>
      </c>
      <c r="F287" s="1565" t="s">
        <v>12</v>
      </c>
      <c r="G287" s="1539" t="s">
        <v>4597</v>
      </c>
      <c r="H287" s="1568" t="s">
        <v>5239</v>
      </c>
      <c r="I287" s="1565">
        <v>1</v>
      </c>
      <c r="J287" s="1143" t="s">
        <v>2613</v>
      </c>
      <c r="K287" s="221" t="s">
        <v>201</v>
      </c>
      <c r="L287" s="223" t="s">
        <v>2784</v>
      </c>
      <c r="M287" s="349" t="str">
        <f>VLOOKUP(L287,CódigosRetorno!$A$1:$B$1773,2,FALSE)</f>
        <v>El XML no contiene el tag o no existe información de total valor de venta globales</v>
      </c>
      <c r="N287" s="348"/>
      <c r="O287" s="360" t="s">
        <v>185</v>
      </c>
      <c r="P287" s="1357"/>
    </row>
    <row r="288" spans="1:16" s="50" customFormat="1" ht="36" x14ac:dyDescent="0.25">
      <c r="A288" s="1357"/>
      <c r="B288" s="1566"/>
      <c r="C288" s="1569"/>
      <c r="D288" s="1546"/>
      <c r="E288" s="1689"/>
      <c r="F288" s="1566"/>
      <c r="G288" s="1546"/>
      <c r="H288" s="1569"/>
      <c r="I288" s="1566"/>
      <c r="J288" s="1279" t="s">
        <v>6539</v>
      </c>
      <c r="K288" s="51" t="s">
        <v>201</v>
      </c>
      <c r="L288" s="221" t="s">
        <v>4212</v>
      </c>
      <c r="M288" s="349" t="str">
        <f>VLOOKUP(L288,CódigosRetorno!$A$1:$B$1773,2,FALSE)</f>
        <v>El dato ingresado en el total valor de venta globales no cumple con el formato establecido</v>
      </c>
      <c r="N288" s="348"/>
      <c r="O288" s="360" t="s">
        <v>185</v>
      </c>
      <c r="P288" s="1357"/>
    </row>
    <row r="289" spans="1:16" s="50" customFormat="1" ht="48" x14ac:dyDescent="0.25">
      <c r="A289" s="1357"/>
      <c r="B289" s="1566"/>
      <c r="C289" s="1569"/>
      <c r="D289" s="1546"/>
      <c r="E289" s="1689"/>
      <c r="F289" s="1566"/>
      <c r="G289" s="1546"/>
      <c r="H289" s="1569"/>
      <c r="I289" s="1566"/>
      <c r="J289" s="985" t="s">
        <v>6319</v>
      </c>
      <c r="K289" s="987" t="s">
        <v>201</v>
      </c>
      <c r="L289" s="986" t="s">
        <v>4279</v>
      </c>
      <c r="M289" s="349" t="str">
        <f>VLOOKUP(L289,CódigosRetorno!$A$1:$B$1773,2,FALSE)</f>
        <v>La sumatoria del total valor de venta - operaciones gravadas de línea no corresponden al total</v>
      </c>
      <c r="N289" s="348"/>
      <c r="O289" s="360" t="s">
        <v>185</v>
      </c>
      <c r="P289" s="1357"/>
    </row>
    <row r="290" spans="1:16" s="963" customFormat="1" ht="72" x14ac:dyDescent="0.25">
      <c r="A290" s="1357"/>
      <c r="B290" s="1566"/>
      <c r="C290" s="1569"/>
      <c r="D290" s="1546"/>
      <c r="E290" s="1689"/>
      <c r="F290" s="1566"/>
      <c r="G290" s="1546"/>
      <c r="H290" s="1569"/>
      <c r="I290" s="1566"/>
      <c r="J290" s="992" t="s">
        <v>6345</v>
      </c>
      <c r="K290" s="984" t="s">
        <v>1175</v>
      </c>
      <c r="L290" s="983" t="s">
        <v>6311</v>
      </c>
      <c r="M290" s="982" t="str">
        <f>VLOOKUP(L290,CódigosRetorno!$A$1:$B$1773,2,FALSE)</f>
        <v>La sumatoria del total valor de venta - operaciones gravadas de línea no corresponden al total</v>
      </c>
      <c r="N290" s="965"/>
      <c r="O290" s="991" t="s">
        <v>185</v>
      </c>
      <c r="P290" s="1357"/>
    </row>
    <row r="291" spans="1:16" s="50" customFormat="1" ht="48" x14ac:dyDescent="0.25">
      <c r="A291" s="1357"/>
      <c r="B291" s="1566"/>
      <c r="C291" s="1569"/>
      <c r="D291" s="1546"/>
      <c r="E291" s="1689"/>
      <c r="F291" s="1566"/>
      <c r="G291" s="1546"/>
      <c r="H291" s="1569"/>
      <c r="I291" s="1566"/>
      <c r="J291" s="985" t="s">
        <v>6144</v>
      </c>
      <c r="K291" s="987" t="s">
        <v>201</v>
      </c>
      <c r="L291" s="986" t="s">
        <v>4293</v>
      </c>
      <c r="M291" s="982" t="str">
        <f>VLOOKUP(L291,CódigosRetorno!$A$1:$B$1773,2,FALSE)</f>
        <v>La sumatoria del total valor de venta - IVAP de línea no corresponden al total</v>
      </c>
      <c r="N291" s="348"/>
      <c r="O291" s="991" t="s">
        <v>185</v>
      </c>
      <c r="P291" s="1357"/>
    </row>
    <row r="292" spans="1:16" s="963" customFormat="1" ht="48" x14ac:dyDescent="0.25">
      <c r="A292" s="1357"/>
      <c r="B292" s="1566"/>
      <c r="C292" s="1569"/>
      <c r="D292" s="1546"/>
      <c r="E292" s="1689"/>
      <c r="F292" s="1567"/>
      <c r="G292" s="1540"/>
      <c r="H292" s="1570"/>
      <c r="I292" s="1567"/>
      <c r="J292" s="992" t="s">
        <v>6346</v>
      </c>
      <c r="K292" s="995" t="s">
        <v>1175</v>
      </c>
      <c r="L292" s="994" t="s">
        <v>6315</v>
      </c>
      <c r="M292" s="990" t="str">
        <f>VLOOKUP(L292,CódigosRetorno!$A$1:$B$1773,2,FALSE)</f>
        <v>La sumatoria del total valor de venta - IVAP de línea no corresponden al total</v>
      </c>
      <c r="N292" s="964"/>
      <c r="O292" s="991" t="s">
        <v>185</v>
      </c>
      <c r="P292" s="1357"/>
    </row>
    <row r="293" spans="1:16" s="50" customFormat="1" ht="36" x14ac:dyDescent="0.25">
      <c r="A293" s="1357"/>
      <c r="B293" s="1566"/>
      <c r="C293" s="1569"/>
      <c r="D293" s="1546"/>
      <c r="E293" s="1689"/>
      <c r="F293" s="211" t="s">
        <v>13</v>
      </c>
      <c r="G293" s="204" t="s">
        <v>2647</v>
      </c>
      <c r="H293" s="148" t="s">
        <v>4504</v>
      </c>
      <c r="I293" s="381">
        <v>1</v>
      </c>
      <c r="J293" s="668" t="s">
        <v>5836</v>
      </c>
      <c r="K293" s="973" t="s">
        <v>201</v>
      </c>
      <c r="L293" s="974" t="s">
        <v>756</v>
      </c>
      <c r="M293" s="382" t="str">
        <f>VLOOKUP(L293,CódigosRetorno!$A$1:$B$1773,2,FALSE)</f>
        <v>La moneda debe ser la misma en todo el documento. Salvo las percepciones que sólo son en moneda nacional.</v>
      </c>
      <c r="N293" s="120" t="s">
        <v>475</v>
      </c>
      <c r="O293" s="451" t="s">
        <v>5453</v>
      </c>
      <c r="P293" s="1357"/>
    </row>
    <row r="294" spans="1:16" s="50" customFormat="1" ht="36" x14ac:dyDescent="0.25">
      <c r="A294" s="1357"/>
      <c r="B294" s="1566"/>
      <c r="C294" s="1569"/>
      <c r="D294" s="1546"/>
      <c r="E294" s="1689"/>
      <c r="F294" s="1565" t="s">
        <v>12</v>
      </c>
      <c r="G294" s="1539" t="s">
        <v>4597</v>
      </c>
      <c r="H294" s="1568" t="s">
        <v>6449</v>
      </c>
      <c r="I294" s="1565">
        <v>1</v>
      </c>
      <c r="J294" s="1279" t="s">
        <v>6539</v>
      </c>
      <c r="K294" s="221" t="s">
        <v>201</v>
      </c>
      <c r="L294" s="223" t="s">
        <v>2399</v>
      </c>
      <c r="M294" s="349" t="str">
        <f>VLOOKUP(L294,CódigosRetorno!$A$1:$B$1773,2,FALSE)</f>
        <v>El dato ingresado en TaxAmount no cumple con el formato establecido</v>
      </c>
      <c r="N294" s="348" t="s">
        <v>475</v>
      </c>
      <c r="O294" s="360" t="s">
        <v>185</v>
      </c>
      <c r="P294" s="1357"/>
    </row>
    <row r="295" spans="1:16" s="50" customFormat="1" ht="60" x14ac:dyDescent="0.25">
      <c r="A295" s="1357"/>
      <c r="B295" s="1566"/>
      <c r="C295" s="1569"/>
      <c r="D295" s="1546"/>
      <c r="E295" s="1689"/>
      <c r="F295" s="1566"/>
      <c r="G295" s="1546"/>
      <c r="H295" s="1569"/>
      <c r="I295" s="1566"/>
      <c r="J295" s="980" t="s">
        <v>4614</v>
      </c>
      <c r="K295" s="978" t="s">
        <v>1175</v>
      </c>
      <c r="L295" s="979" t="s">
        <v>1417</v>
      </c>
      <c r="M295" s="967" t="str">
        <f>VLOOKUP(L295,CódigosRetorno!$A$1:$B$1773,2,FALSE)</f>
        <v>El calculo del IGV no es correcto</v>
      </c>
      <c r="N295" s="965" t="s">
        <v>215</v>
      </c>
      <c r="O295" s="968" t="s">
        <v>3015</v>
      </c>
      <c r="P295" s="1357"/>
    </row>
    <row r="296" spans="1:16" s="963" customFormat="1" ht="36" x14ac:dyDescent="0.25">
      <c r="A296" s="1357"/>
      <c r="B296" s="1566"/>
      <c r="C296" s="1569"/>
      <c r="D296" s="1546"/>
      <c r="E296" s="1689"/>
      <c r="F296" s="1566"/>
      <c r="G296" s="1546"/>
      <c r="H296" s="1569"/>
      <c r="I296" s="1566"/>
      <c r="J296" s="977" t="s">
        <v>5992</v>
      </c>
      <c r="K296" s="978" t="s">
        <v>201</v>
      </c>
      <c r="L296" s="979" t="s">
        <v>4278</v>
      </c>
      <c r="M296" s="967" t="str">
        <f>VLOOKUP(L296,CódigosRetorno!$A$1:$B$1773,2,FALSE)</f>
        <v>La sumatoria de los IGV (operaciones gravadas) de línea no corresponden al total</v>
      </c>
      <c r="N296" s="965" t="s">
        <v>475</v>
      </c>
      <c r="O296" s="968" t="s">
        <v>185</v>
      </c>
      <c r="P296" s="1357"/>
    </row>
    <row r="297" spans="1:16" s="963" customFormat="1" ht="72" x14ac:dyDescent="0.25">
      <c r="A297" s="1357"/>
      <c r="B297" s="1566"/>
      <c r="C297" s="1569"/>
      <c r="D297" s="1546"/>
      <c r="E297" s="1689"/>
      <c r="F297" s="1566"/>
      <c r="G297" s="1546"/>
      <c r="H297" s="1569"/>
      <c r="I297" s="1566"/>
      <c r="J297" s="969" t="s">
        <v>6344</v>
      </c>
      <c r="K297" s="973" t="s">
        <v>1175</v>
      </c>
      <c r="L297" s="974" t="s">
        <v>6201</v>
      </c>
      <c r="M297" s="967" t="str">
        <f>VLOOKUP(L297,CódigosRetorno!$A$1:$B$1779,2,FALSE)</f>
        <v>El cálculo del IGV es Incorrecto</v>
      </c>
      <c r="N297" s="965" t="s">
        <v>475</v>
      </c>
      <c r="O297" s="968" t="s">
        <v>185</v>
      </c>
      <c r="P297" s="1357"/>
    </row>
    <row r="298" spans="1:16" s="963" customFormat="1" ht="36" x14ac:dyDescent="0.25">
      <c r="A298" s="1357"/>
      <c r="B298" s="1566"/>
      <c r="C298" s="1569"/>
      <c r="D298" s="1546"/>
      <c r="E298" s="1689"/>
      <c r="F298" s="1566"/>
      <c r="G298" s="1546"/>
      <c r="H298" s="1569"/>
      <c r="I298" s="1566"/>
      <c r="J298" s="977" t="s">
        <v>5993</v>
      </c>
      <c r="K298" s="978" t="s">
        <v>201</v>
      </c>
      <c r="L298" s="979" t="s">
        <v>4299</v>
      </c>
      <c r="M298" s="967" t="str">
        <f>VLOOKUP(L298,CódigosRetorno!$A$1:$B$1779,2,FALSE)</f>
        <v>El importe del IVAP no corresponden al determinado por la información consignada.</v>
      </c>
      <c r="N298" s="965"/>
      <c r="O298" s="968"/>
      <c r="P298" s="1357"/>
    </row>
    <row r="299" spans="1:16" s="633" customFormat="1" ht="60" x14ac:dyDescent="0.25">
      <c r="A299" s="1357"/>
      <c r="B299" s="1566"/>
      <c r="C299" s="1569"/>
      <c r="D299" s="1546"/>
      <c r="E299" s="1689"/>
      <c r="F299" s="1566"/>
      <c r="G299" s="1546"/>
      <c r="H299" s="1569"/>
      <c r="I299" s="1566"/>
      <c r="J299" s="1172" t="s">
        <v>6445</v>
      </c>
      <c r="K299" s="973" t="s">
        <v>1175</v>
      </c>
      <c r="L299" s="974" t="s">
        <v>6317</v>
      </c>
      <c r="M299" s="967" t="str">
        <f>VLOOKUP(L299,CódigosRetorno!$A$1:$B$1779,2,FALSE)</f>
        <v>El importe del IVAP no corresponden al determinado por la informacion consignada.</v>
      </c>
      <c r="N299" s="965" t="s">
        <v>475</v>
      </c>
      <c r="O299" s="968" t="s">
        <v>185</v>
      </c>
      <c r="P299" s="1357"/>
    </row>
    <row r="300" spans="1:16" s="50" customFormat="1" ht="36" x14ac:dyDescent="0.25">
      <c r="A300" s="1357"/>
      <c r="B300" s="1566"/>
      <c r="C300" s="1569"/>
      <c r="D300" s="1546"/>
      <c r="E300" s="1689"/>
      <c r="F300" s="205" t="s">
        <v>13</v>
      </c>
      <c r="G300" s="204" t="s">
        <v>2647</v>
      </c>
      <c r="H300" s="148" t="s">
        <v>4504</v>
      </c>
      <c r="I300" s="381">
        <v>1</v>
      </c>
      <c r="J300" s="668" t="s">
        <v>5836</v>
      </c>
      <c r="K300" s="993" t="s">
        <v>201</v>
      </c>
      <c r="L300" s="994" t="s">
        <v>756</v>
      </c>
      <c r="M300" s="382" t="str">
        <f>VLOOKUP(L300,CódigosRetorno!$A$1:$B$1773,2,FALSE)</f>
        <v>La moneda debe ser la misma en todo el documento. Salvo las percepciones que sólo son en moneda nacional.</v>
      </c>
      <c r="N300" s="120" t="s">
        <v>475</v>
      </c>
      <c r="O300" s="451" t="s">
        <v>5453</v>
      </c>
      <c r="P300" s="1357"/>
    </row>
    <row r="301" spans="1:16" s="50" customFormat="1" ht="24" x14ac:dyDescent="0.25">
      <c r="A301" s="1357"/>
      <c r="B301" s="1566"/>
      <c r="C301" s="1569"/>
      <c r="D301" s="1546"/>
      <c r="E301" s="1689"/>
      <c r="F301" s="1542" t="s">
        <v>44</v>
      </c>
      <c r="G301" s="1545" t="s">
        <v>2908</v>
      </c>
      <c r="H301" s="1572" t="s">
        <v>4923</v>
      </c>
      <c r="I301" s="1565">
        <v>1</v>
      </c>
      <c r="J301" s="667" t="s">
        <v>3119</v>
      </c>
      <c r="K301" s="204" t="s">
        <v>201</v>
      </c>
      <c r="L301" s="188" t="s">
        <v>4095</v>
      </c>
      <c r="M301" s="349" t="str">
        <f>VLOOKUP(L301,CódigosRetorno!$A$1:$B$1773,2,FALSE)</f>
        <v>el XML no contiene el tag o no existe información de código de tributo.</v>
      </c>
      <c r="N301" s="348" t="s">
        <v>475</v>
      </c>
      <c r="O301" s="347" t="s">
        <v>185</v>
      </c>
      <c r="P301" s="1357"/>
    </row>
    <row r="302" spans="1:16" s="50" customFormat="1" ht="24" x14ac:dyDescent="0.25">
      <c r="A302" s="1357"/>
      <c r="B302" s="1566"/>
      <c r="C302" s="1569"/>
      <c r="D302" s="1546"/>
      <c r="E302" s="1689"/>
      <c r="F302" s="1542"/>
      <c r="G302" s="1545"/>
      <c r="H302" s="1607"/>
      <c r="I302" s="1566"/>
      <c r="J302" s="668" t="s">
        <v>4523</v>
      </c>
      <c r="K302" s="219" t="s">
        <v>201</v>
      </c>
      <c r="L302" s="218" t="s">
        <v>2788</v>
      </c>
      <c r="M302" s="349" t="str">
        <f>VLOOKUP(L302,CódigosRetorno!$A$1:$B$1773,2,FALSE)</f>
        <v>El dato ingresado como codigo de tributo global no corresponde al valor esperado.</v>
      </c>
      <c r="N302" s="348"/>
      <c r="O302" s="564" t="s">
        <v>5678</v>
      </c>
      <c r="P302" s="1357"/>
    </row>
    <row r="303" spans="1:16" s="50" customFormat="1" ht="24" x14ac:dyDescent="0.25">
      <c r="A303" s="1357"/>
      <c r="B303" s="1566"/>
      <c r="C303" s="1569"/>
      <c r="D303" s="1546"/>
      <c r="E303" s="1689"/>
      <c r="F303" s="1542"/>
      <c r="G303" s="1545"/>
      <c r="H303" s="1607"/>
      <c r="I303" s="1566"/>
      <c r="J303" s="663" t="s">
        <v>4526</v>
      </c>
      <c r="K303" s="223" t="s">
        <v>201</v>
      </c>
      <c r="L303" s="223" t="s">
        <v>4322</v>
      </c>
      <c r="M303" s="349" t="str">
        <f>VLOOKUP(L303,CódigosRetorno!$A$1:$B$1773,2,FALSE)</f>
        <v>El código de tributo no debe repetirse a nivel de totales</v>
      </c>
      <c r="N303" s="348" t="s">
        <v>475</v>
      </c>
      <c r="O303" s="190" t="s">
        <v>185</v>
      </c>
      <c r="P303" s="1357"/>
    </row>
    <row r="304" spans="1:16" s="50" customFormat="1" ht="36" x14ac:dyDescent="0.25">
      <c r="A304" s="1357"/>
      <c r="B304" s="1566"/>
      <c r="C304" s="1569"/>
      <c r="D304" s="1546"/>
      <c r="E304" s="1689"/>
      <c r="F304" s="1542"/>
      <c r="G304" s="1545"/>
      <c r="H304" s="1607"/>
      <c r="I304" s="1566"/>
      <c r="J304" s="998" t="s">
        <v>5033</v>
      </c>
      <c r="K304" s="996" t="s">
        <v>201</v>
      </c>
      <c r="L304" s="997" t="s">
        <v>4998</v>
      </c>
      <c r="M304" s="349" t="str">
        <f>VLOOKUP(L304,CódigosRetorno!$A$1:$B$1773,2,FALSE)</f>
        <v>El XML debe contener al menos un tributo por linea de afectacion por IGV (Gravada, Exonerada, Inafecta, Exportación)</v>
      </c>
      <c r="N304" s="348" t="s">
        <v>475</v>
      </c>
      <c r="O304" s="360" t="s">
        <v>185</v>
      </c>
      <c r="P304" s="1357"/>
    </row>
    <row r="305" spans="1:16" s="50" customFormat="1" ht="36" x14ac:dyDescent="0.25">
      <c r="A305" s="1357"/>
      <c r="B305" s="1566"/>
      <c r="C305" s="1569"/>
      <c r="D305" s="1546"/>
      <c r="E305" s="1689"/>
      <c r="F305" s="1542"/>
      <c r="G305" s="1545"/>
      <c r="H305" s="1607"/>
      <c r="I305" s="1566"/>
      <c r="J305" s="998" t="s">
        <v>5994</v>
      </c>
      <c r="K305" s="996" t="s">
        <v>201</v>
      </c>
      <c r="L305" s="997" t="s">
        <v>4999</v>
      </c>
      <c r="M305" s="349" t="str">
        <f>VLOOKUP(L305,CódigosRetorno!$A$1:$B$1773,2,FALSE)</f>
        <v>El XML contiene mas de un tributo por linea (Gravado, Exonerado, Inafecto, Exportación)</v>
      </c>
      <c r="N305" s="348" t="s">
        <v>475</v>
      </c>
      <c r="O305" s="360" t="s">
        <v>185</v>
      </c>
      <c r="P305" s="1357"/>
    </row>
    <row r="306" spans="1:16" s="50" customFormat="1" ht="36" x14ac:dyDescent="0.25">
      <c r="A306" s="1357"/>
      <c r="B306" s="1566"/>
      <c r="C306" s="1569"/>
      <c r="D306" s="1546"/>
      <c r="E306" s="1689"/>
      <c r="F306" s="1542"/>
      <c r="G306" s="1545"/>
      <c r="H306" s="1607"/>
      <c r="I306" s="1566"/>
      <c r="J306" s="1131" t="s">
        <v>6470</v>
      </c>
      <c r="K306" s="1138" t="s">
        <v>201</v>
      </c>
      <c r="L306" s="1141" t="s">
        <v>5008</v>
      </c>
      <c r="M306" s="1169" t="str">
        <f>VLOOKUP(L306,CódigosRetorno!$A$1:$B$1773,2,FALSE)</f>
        <v>El dato ingresado como codigo de tributo global es invalido para tipo de operación.</v>
      </c>
      <c r="N306" s="989" t="s">
        <v>475</v>
      </c>
      <c r="O306" s="988" t="s">
        <v>185</v>
      </c>
      <c r="P306" s="1357"/>
    </row>
    <row r="307" spans="1:16" s="50" customFormat="1" ht="36" x14ac:dyDescent="0.25">
      <c r="A307" s="1357"/>
      <c r="B307" s="1566"/>
      <c r="C307" s="1569"/>
      <c r="D307" s="1546"/>
      <c r="E307" s="1689"/>
      <c r="F307" s="1542"/>
      <c r="G307" s="1545"/>
      <c r="H307" s="1607"/>
      <c r="I307" s="1566"/>
      <c r="J307" s="992" t="s">
        <v>6262</v>
      </c>
      <c r="K307" s="993" t="s">
        <v>201</v>
      </c>
      <c r="L307" s="994" t="s">
        <v>5008</v>
      </c>
      <c r="M307" s="990" t="str">
        <f>VLOOKUP(L307,CódigosRetorno!$A$1:$B$1773,2,FALSE)</f>
        <v>El dato ingresado como codigo de tributo global es invalido para tipo de operación.</v>
      </c>
      <c r="N307" s="989" t="s">
        <v>475</v>
      </c>
      <c r="O307" s="988" t="s">
        <v>185</v>
      </c>
      <c r="P307" s="1357"/>
    </row>
    <row r="308" spans="1:16" s="50" customFormat="1" ht="24" x14ac:dyDescent="0.25">
      <c r="A308" s="1357"/>
      <c r="B308" s="1566"/>
      <c r="C308" s="1569"/>
      <c r="D308" s="1546"/>
      <c r="E308" s="1542" t="s">
        <v>9</v>
      </c>
      <c r="F308" s="1565"/>
      <c r="G308" s="211" t="s">
        <v>4508</v>
      </c>
      <c r="H308" s="212" t="s">
        <v>4436</v>
      </c>
      <c r="I308" s="211" t="s">
        <v>4420</v>
      </c>
      <c r="J308" s="667" t="s">
        <v>5007</v>
      </c>
      <c r="K308" s="204" t="s">
        <v>1175</v>
      </c>
      <c r="L308" s="221" t="s">
        <v>4939</v>
      </c>
      <c r="M308" s="349" t="str">
        <f>VLOOKUP(L308,CódigosRetorno!$A$1:$B$1773,2,FALSE)</f>
        <v>El dato ingresado como atributo @schemeName es incorrecto.</v>
      </c>
      <c r="N308" s="348" t="s">
        <v>475</v>
      </c>
      <c r="O308" s="360" t="s">
        <v>185</v>
      </c>
      <c r="P308" s="1357"/>
    </row>
    <row r="309" spans="1:16" s="50" customFormat="1" ht="24" x14ac:dyDescent="0.25">
      <c r="A309" s="1357"/>
      <c r="B309" s="1566"/>
      <c r="C309" s="1569"/>
      <c r="D309" s="1546"/>
      <c r="E309" s="1542"/>
      <c r="F309" s="1566"/>
      <c r="G309" s="211" t="s">
        <v>4418</v>
      </c>
      <c r="H309" s="212" t="s">
        <v>4437</v>
      </c>
      <c r="I309" s="211" t="s">
        <v>4420</v>
      </c>
      <c r="J309" s="667" t="s">
        <v>4931</v>
      </c>
      <c r="K309" s="204" t="s">
        <v>1175</v>
      </c>
      <c r="L309" s="221" t="s">
        <v>4940</v>
      </c>
      <c r="M309" s="349" t="str">
        <f>VLOOKUP(L309,CódigosRetorno!$A$1:$B$1773,2,FALSE)</f>
        <v>El dato ingresado como atributo @schemeAgencyName es incorrecto.</v>
      </c>
      <c r="N309" s="348" t="s">
        <v>475</v>
      </c>
      <c r="O309" s="360" t="s">
        <v>185</v>
      </c>
      <c r="P309" s="1357"/>
    </row>
    <row r="310" spans="1:16" s="50" customFormat="1" ht="36" x14ac:dyDescent="0.25">
      <c r="A310" s="1357"/>
      <c r="B310" s="1566"/>
      <c r="C310" s="1569"/>
      <c r="D310" s="1546"/>
      <c r="E310" s="1542"/>
      <c r="F310" s="1567"/>
      <c r="G310" s="211" t="s">
        <v>5009</v>
      </c>
      <c r="H310" s="148" t="s">
        <v>4439</v>
      </c>
      <c r="I310" s="211" t="s">
        <v>4420</v>
      </c>
      <c r="J310" s="667" t="s">
        <v>5010</v>
      </c>
      <c r="K310" s="993" t="s">
        <v>1175</v>
      </c>
      <c r="L310" s="994" t="s">
        <v>4941</v>
      </c>
      <c r="M310" s="349" t="str">
        <f>VLOOKUP(L310,CódigosRetorno!$A$1:$B$1773,2,FALSE)</f>
        <v>El dato ingresado como atributo @schemeURI es incorrecto.</v>
      </c>
      <c r="N310" s="348" t="s">
        <v>475</v>
      </c>
      <c r="O310" s="360" t="s">
        <v>185</v>
      </c>
      <c r="P310" s="1357"/>
    </row>
    <row r="311" spans="1:16" s="50" customFormat="1" ht="24" x14ac:dyDescent="0.25">
      <c r="A311" s="1357"/>
      <c r="B311" s="1566"/>
      <c r="C311" s="1569"/>
      <c r="D311" s="1546"/>
      <c r="E311" s="1542" t="s">
        <v>4</v>
      </c>
      <c r="F311" s="1542" t="s">
        <v>46</v>
      </c>
      <c r="G311" s="1545" t="s">
        <v>2908</v>
      </c>
      <c r="H311" s="1543" t="s">
        <v>4924</v>
      </c>
      <c r="I311" s="1565">
        <v>1</v>
      </c>
      <c r="J311" s="667" t="s">
        <v>3119</v>
      </c>
      <c r="K311" s="221" t="s">
        <v>201</v>
      </c>
      <c r="L311" s="223" t="s">
        <v>2393</v>
      </c>
      <c r="M311" s="349" t="str">
        <f>VLOOKUP(L311,CódigosRetorno!$A$1:$B$1773,2,FALSE)</f>
        <v>El XML no contiene el tag TaxScheme Name de impuestos globales</v>
      </c>
      <c r="N311" s="348" t="s">
        <v>475</v>
      </c>
      <c r="O311" s="347" t="s">
        <v>185</v>
      </c>
      <c r="P311" s="1357"/>
    </row>
    <row r="312" spans="1:16" s="50" customFormat="1" ht="24" x14ac:dyDescent="0.25">
      <c r="A312" s="1357"/>
      <c r="B312" s="1566"/>
      <c r="C312" s="1569"/>
      <c r="D312" s="1546"/>
      <c r="E312" s="1542"/>
      <c r="F312" s="1542"/>
      <c r="G312" s="1545"/>
      <c r="H312" s="1543"/>
      <c r="I312" s="1566"/>
      <c r="J312" s="668" t="s">
        <v>6172</v>
      </c>
      <c r="K312" s="221" t="s">
        <v>201</v>
      </c>
      <c r="L312" s="223" t="s">
        <v>3642</v>
      </c>
      <c r="M312" s="349" t="str">
        <f>VLOOKUP(L312,CódigosRetorno!$A$1:$B$1773,2,FALSE)</f>
        <v>El valor del tag nombre del tributo no corresponde al esperado.</v>
      </c>
      <c r="N312" s="348" t="s">
        <v>475</v>
      </c>
      <c r="O312" s="564" t="s">
        <v>5678</v>
      </c>
      <c r="P312" s="1357"/>
    </row>
    <row r="313" spans="1:16" s="50" customFormat="1" ht="36" customHeight="1" x14ac:dyDescent="0.25">
      <c r="A313" s="1357"/>
      <c r="B313" s="1566"/>
      <c r="C313" s="1569"/>
      <c r="D313" s="1546"/>
      <c r="E313" s="1542"/>
      <c r="F313" s="1565" t="s">
        <v>13</v>
      </c>
      <c r="G313" s="1539"/>
      <c r="H313" s="1572" t="s">
        <v>4925</v>
      </c>
      <c r="I313" s="1565">
        <v>1</v>
      </c>
      <c r="J313" s="667" t="s">
        <v>3119</v>
      </c>
      <c r="K313" s="221" t="s">
        <v>201</v>
      </c>
      <c r="L313" s="223" t="s">
        <v>2395</v>
      </c>
      <c r="M313" s="349" t="str">
        <f>VLOOKUP(L313,CódigosRetorno!$A$1:$B$1773,2,FALSE)</f>
        <v>El XML no contiene el tag código de tributo internacional de impuestos globales</v>
      </c>
      <c r="N313" s="348" t="s">
        <v>475</v>
      </c>
      <c r="O313" s="347" t="s">
        <v>185</v>
      </c>
      <c r="P313" s="1357"/>
    </row>
    <row r="314" spans="1:16" s="50" customFormat="1" ht="36" x14ac:dyDescent="0.25">
      <c r="A314" s="1357"/>
      <c r="B314" s="1566"/>
      <c r="C314" s="1569"/>
      <c r="D314" s="1546"/>
      <c r="E314" s="1542"/>
      <c r="F314" s="1567"/>
      <c r="G314" s="1540"/>
      <c r="H314" s="1573"/>
      <c r="I314" s="1567"/>
      <c r="J314" s="668" t="s">
        <v>6170</v>
      </c>
      <c r="K314" s="221" t="s">
        <v>201</v>
      </c>
      <c r="L314" s="223" t="s">
        <v>3638</v>
      </c>
      <c r="M314" s="349" t="str">
        <f>VLOOKUP(L314,CódigosRetorno!$A$1:$B$1773,2,FALSE)</f>
        <v>El valor del tag codigo de tributo internacional no corresponde al esperado.</v>
      </c>
      <c r="N314" s="348" t="s">
        <v>475</v>
      </c>
      <c r="O314" s="564" t="s">
        <v>5678</v>
      </c>
      <c r="P314" s="1357"/>
    </row>
    <row r="315" spans="1:16" s="50" customFormat="1" ht="24" x14ac:dyDescent="0.25">
      <c r="A315" s="1357"/>
      <c r="B315" s="1565" t="s">
        <v>5238</v>
      </c>
      <c r="C315" s="1568" t="s">
        <v>4616</v>
      </c>
      <c r="D315" s="1539" t="s">
        <v>3</v>
      </c>
      <c r="E315" s="1565" t="s">
        <v>9</v>
      </c>
      <c r="F315" s="1565" t="s">
        <v>12</v>
      </c>
      <c r="G315" s="1539" t="s">
        <v>4597</v>
      </c>
      <c r="H315" s="1572" t="s">
        <v>5784</v>
      </c>
      <c r="I315" s="1565">
        <v>1</v>
      </c>
      <c r="J315" s="1143" t="s">
        <v>2613</v>
      </c>
      <c r="K315" s="221" t="s">
        <v>201</v>
      </c>
      <c r="L315" s="223" t="s">
        <v>2784</v>
      </c>
      <c r="M315" s="349" t="str">
        <f>VLOOKUP(L315,CódigosRetorno!$A$1:$B$1773,2,FALSE)</f>
        <v>El XML no contiene el tag o no existe información de total valor de venta globales</v>
      </c>
      <c r="N315" s="348" t="s">
        <v>475</v>
      </c>
      <c r="O315" s="360" t="s">
        <v>185</v>
      </c>
      <c r="P315" s="1357"/>
    </row>
    <row r="316" spans="1:16" s="50" customFormat="1" ht="36" x14ac:dyDescent="0.25">
      <c r="A316" s="1357"/>
      <c r="B316" s="1566"/>
      <c r="C316" s="1569"/>
      <c r="D316" s="1546"/>
      <c r="E316" s="1566"/>
      <c r="F316" s="1566"/>
      <c r="G316" s="1546"/>
      <c r="H316" s="1607"/>
      <c r="I316" s="1566"/>
      <c r="J316" s="1279" t="s">
        <v>6539</v>
      </c>
      <c r="K316" s="51" t="s">
        <v>201</v>
      </c>
      <c r="L316" s="221" t="s">
        <v>4212</v>
      </c>
      <c r="M316" s="349" t="str">
        <f>VLOOKUP(L316,CódigosRetorno!$A$1:$B$1773,2,FALSE)</f>
        <v>El dato ingresado en el total valor de venta globales no cumple con el formato establecido</v>
      </c>
      <c r="N316" s="348" t="s">
        <v>475</v>
      </c>
      <c r="O316" s="1007" t="s">
        <v>185</v>
      </c>
      <c r="P316" s="1357"/>
    </row>
    <row r="317" spans="1:16" s="50" customFormat="1" ht="48" x14ac:dyDescent="0.25">
      <c r="A317" s="1357"/>
      <c r="B317" s="1566"/>
      <c r="C317" s="1569"/>
      <c r="D317" s="1546"/>
      <c r="E317" s="1566"/>
      <c r="F317" s="1566"/>
      <c r="G317" s="1546"/>
      <c r="H317" s="1607"/>
      <c r="I317" s="1566"/>
      <c r="J317" s="1002" t="s">
        <v>6322</v>
      </c>
      <c r="K317" s="1004" t="s">
        <v>201</v>
      </c>
      <c r="L317" s="1003" t="s">
        <v>4291</v>
      </c>
      <c r="M317" s="1006" t="str">
        <f>VLOOKUP(L317,CódigosRetorno!$A$1:$B$1773,2,FALSE)</f>
        <v>La sumatoria del total valor de venta - ISC de línea no corresponden al total</v>
      </c>
      <c r="N317" s="1005" t="s">
        <v>475</v>
      </c>
      <c r="O317" s="1007" t="s">
        <v>185</v>
      </c>
      <c r="P317" s="1357"/>
    </row>
    <row r="318" spans="1:16" s="633" customFormat="1" ht="60" x14ac:dyDescent="0.25">
      <c r="A318" s="1357"/>
      <c r="B318" s="1566"/>
      <c r="C318" s="1569"/>
      <c r="D318" s="1546"/>
      <c r="E318" s="1566"/>
      <c r="F318" s="1566"/>
      <c r="G318" s="1546"/>
      <c r="H318" s="1607"/>
      <c r="I318" s="1566"/>
      <c r="J318" s="999" t="s">
        <v>6235</v>
      </c>
      <c r="K318" s="1001" t="s">
        <v>1175</v>
      </c>
      <c r="L318" s="1000" t="s">
        <v>6318</v>
      </c>
      <c r="M318" s="1006" t="str">
        <f>VLOOKUP(L318,CódigosRetorno!$A$1:$B$1773,2,FALSE)</f>
        <v>La sumatoria del total valor de venta - ISC de línea no corresponden al total</v>
      </c>
      <c r="N318" s="1005" t="s">
        <v>475</v>
      </c>
      <c r="O318" s="1007" t="s">
        <v>185</v>
      </c>
      <c r="P318" s="1357"/>
    </row>
    <row r="319" spans="1:16" s="50" customFormat="1" ht="48" x14ac:dyDescent="0.25">
      <c r="A319" s="1357"/>
      <c r="B319" s="1566"/>
      <c r="C319" s="1569"/>
      <c r="D319" s="1546"/>
      <c r="E319" s="1566"/>
      <c r="F319" s="1567"/>
      <c r="G319" s="1540"/>
      <c r="H319" s="1573"/>
      <c r="I319" s="1566"/>
      <c r="J319" s="1011" t="s">
        <v>6323</v>
      </c>
      <c r="K319" s="1013" t="s">
        <v>201</v>
      </c>
      <c r="L319" s="1012" t="s">
        <v>2789</v>
      </c>
      <c r="M319" s="1006" t="str">
        <f>VLOOKUP(L319,CódigosRetorno!$A$1:$B$1773,2,FALSE)</f>
        <v>La sumatoria del total valor de venta - Otros tributos de pago de línea no corresponden al total</v>
      </c>
      <c r="N319" s="1005" t="s">
        <v>475</v>
      </c>
      <c r="O319" s="1007" t="s">
        <v>185</v>
      </c>
      <c r="P319" s="1357"/>
    </row>
    <row r="320" spans="1:16" s="633" customFormat="1" ht="60" x14ac:dyDescent="0.25">
      <c r="A320" s="1357"/>
      <c r="B320" s="1566"/>
      <c r="C320" s="1569"/>
      <c r="D320" s="1546"/>
      <c r="E320" s="1566"/>
      <c r="F320" s="680"/>
      <c r="G320" s="678"/>
      <c r="H320" s="676"/>
      <c r="I320" s="1567"/>
      <c r="J320" s="1008" t="s">
        <v>6236</v>
      </c>
      <c r="K320" s="1010" t="s">
        <v>1175</v>
      </c>
      <c r="L320" s="1009" t="s">
        <v>6324</v>
      </c>
      <c r="M320" s="1006" t="str">
        <f>VLOOKUP(L320,CódigosRetorno!$A$1:$B$1773,2,FALSE)</f>
        <v>La sumatoria del total valor de venta - Otros tributos de pago de línea no corresponden al total</v>
      </c>
      <c r="N320" s="1005" t="s">
        <v>475</v>
      </c>
      <c r="O320" s="1007" t="s">
        <v>185</v>
      </c>
      <c r="P320" s="1357"/>
    </row>
    <row r="321" spans="1:16" s="50" customFormat="1" ht="36" x14ac:dyDescent="0.25">
      <c r="A321" s="1357"/>
      <c r="B321" s="1566"/>
      <c r="C321" s="1569"/>
      <c r="D321" s="1546"/>
      <c r="E321" s="1566"/>
      <c r="F321" s="205" t="s">
        <v>13</v>
      </c>
      <c r="G321" s="210" t="s">
        <v>2647</v>
      </c>
      <c r="H321" s="148" t="s">
        <v>4504</v>
      </c>
      <c r="I321" s="381">
        <v>1</v>
      </c>
      <c r="J321" s="668" t="s">
        <v>5836</v>
      </c>
      <c r="K321" s="993" t="s">
        <v>201</v>
      </c>
      <c r="L321" s="994" t="s">
        <v>756</v>
      </c>
      <c r="M321" s="1006" t="str">
        <f>VLOOKUP(L321,CódigosRetorno!$A$1:$B$1773,2,FALSE)</f>
        <v>La moneda debe ser la misma en todo el documento. Salvo las percepciones que sólo son en moneda nacional.</v>
      </c>
      <c r="N321" s="1005" t="s">
        <v>475</v>
      </c>
      <c r="O321" s="1007" t="s">
        <v>5453</v>
      </c>
      <c r="P321" s="1357"/>
    </row>
    <row r="322" spans="1:16" s="50" customFormat="1" ht="36" x14ac:dyDescent="0.25">
      <c r="A322" s="1357"/>
      <c r="B322" s="1566"/>
      <c r="C322" s="1569"/>
      <c r="D322" s="1546"/>
      <c r="E322" s="1566"/>
      <c r="F322" s="1565" t="s">
        <v>12</v>
      </c>
      <c r="G322" s="1539" t="s">
        <v>4597</v>
      </c>
      <c r="H322" s="1572" t="s">
        <v>5786</v>
      </c>
      <c r="I322" s="1565">
        <v>1</v>
      </c>
      <c r="J322" s="1279" t="s">
        <v>6539</v>
      </c>
      <c r="K322" s="221" t="s">
        <v>201</v>
      </c>
      <c r="L322" s="223" t="s">
        <v>2399</v>
      </c>
      <c r="M322" s="349" t="str">
        <f>VLOOKUP(L322,CódigosRetorno!$A$1:$B$1773,2,FALSE)</f>
        <v>El dato ingresado en TaxAmount no cumple con el formato establecido</v>
      </c>
      <c r="N322" s="348" t="s">
        <v>215</v>
      </c>
      <c r="O322" s="347" t="s">
        <v>185</v>
      </c>
      <c r="P322" s="1357"/>
    </row>
    <row r="323" spans="1:16" s="50" customFormat="1" ht="36" x14ac:dyDescent="0.25">
      <c r="A323" s="1357"/>
      <c r="B323" s="1566"/>
      <c r="C323" s="1569"/>
      <c r="D323" s="1546"/>
      <c r="E323" s="1566"/>
      <c r="F323" s="1566"/>
      <c r="G323" s="1546"/>
      <c r="H323" s="1607"/>
      <c r="I323" s="1566"/>
      <c r="J323" s="1027" t="s">
        <v>6328</v>
      </c>
      <c r="K323" s="1030" t="s">
        <v>201</v>
      </c>
      <c r="L323" s="1029" t="s">
        <v>4297</v>
      </c>
      <c r="M323" s="1065" t="s">
        <v>4298</v>
      </c>
      <c r="N323" s="685" t="s">
        <v>475</v>
      </c>
      <c r="O323" s="1016" t="s">
        <v>185</v>
      </c>
      <c r="P323" s="1357"/>
    </row>
    <row r="324" spans="1:16" s="633" customFormat="1" ht="60" x14ac:dyDescent="0.25">
      <c r="A324" s="1357"/>
      <c r="B324" s="1566"/>
      <c r="C324" s="1569"/>
      <c r="D324" s="1546"/>
      <c r="E324" s="1566"/>
      <c r="F324" s="1566"/>
      <c r="G324" s="1546"/>
      <c r="H324" s="1607"/>
      <c r="I324" s="1566"/>
      <c r="J324" s="1021" t="s">
        <v>6305</v>
      </c>
      <c r="K324" s="1025" t="s">
        <v>1175</v>
      </c>
      <c r="L324" s="1024" t="s">
        <v>6325</v>
      </c>
      <c r="M324" s="1065" t="s">
        <v>4298</v>
      </c>
      <c r="N324" s="610" t="s">
        <v>475</v>
      </c>
      <c r="O324" s="1016" t="s">
        <v>185</v>
      </c>
      <c r="P324" s="1357"/>
    </row>
    <row r="325" spans="1:16" s="50" customFormat="1" ht="24" x14ac:dyDescent="0.25">
      <c r="A325" s="1357"/>
      <c r="B325" s="1566"/>
      <c r="C325" s="1569"/>
      <c r="D325" s="1546"/>
      <c r="E325" s="1566"/>
      <c r="F325" s="1566"/>
      <c r="G325" s="1546"/>
      <c r="H325" s="1607"/>
      <c r="I325" s="1566"/>
      <c r="J325" s="1034" t="s">
        <v>4222</v>
      </c>
      <c r="K325" s="1030" t="s">
        <v>201</v>
      </c>
      <c r="L325" s="1029" t="s">
        <v>2790</v>
      </c>
      <c r="M325" s="1065" t="s">
        <v>4222</v>
      </c>
      <c r="N325" s="685" t="s">
        <v>475</v>
      </c>
      <c r="O325" s="1016" t="s">
        <v>185</v>
      </c>
      <c r="P325" s="1357"/>
    </row>
    <row r="326" spans="1:16" s="633" customFormat="1" ht="60" x14ac:dyDescent="0.25">
      <c r="A326" s="1357"/>
      <c r="B326" s="1566"/>
      <c r="C326" s="1569"/>
      <c r="D326" s="1546"/>
      <c r="E326" s="1566"/>
      <c r="F326" s="1566"/>
      <c r="G326" s="1546"/>
      <c r="H326" s="1607"/>
      <c r="I326" s="1566"/>
      <c r="J326" s="1021" t="s">
        <v>6306</v>
      </c>
      <c r="K326" s="1025" t="s">
        <v>1175</v>
      </c>
      <c r="L326" s="1024" t="s">
        <v>6326</v>
      </c>
      <c r="M326" s="1065" t="s">
        <v>4222</v>
      </c>
      <c r="N326" s="610" t="s">
        <v>475</v>
      </c>
      <c r="O326" s="1016" t="s">
        <v>185</v>
      </c>
      <c r="P326" s="1357"/>
    </row>
    <row r="327" spans="1:16" s="50" customFormat="1" ht="48" x14ac:dyDescent="0.25">
      <c r="A327" s="1357"/>
      <c r="B327" s="1566"/>
      <c r="C327" s="1569"/>
      <c r="D327" s="1546"/>
      <c r="E327" s="1566"/>
      <c r="F327" s="1567"/>
      <c r="G327" s="1540"/>
      <c r="H327" s="1573"/>
      <c r="I327" s="1567"/>
      <c r="J327" s="668" t="s">
        <v>6145</v>
      </c>
      <c r="K327" s="221" t="s">
        <v>1175</v>
      </c>
      <c r="L327" s="223" t="s">
        <v>1416</v>
      </c>
      <c r="M327" s="1065" t="str">
        <f>VLOOKUP(L327,CódigosRetorno!$A$1:$B$1773,2,FALSE)</f>
        <v>El ISC no esta informado correctamente</v>
      </c>
      <c r="N327" s="348" t="s">
        <v>475</v>
      </c>
      <c r="O327" s="347" t="s">
        <v>185</v>
      </c>
      <c r="P327" s="1357"/>
    </row>
    <row r="328" spans="1:16" s="50" customFormat="1" ht="36" x14ac:dyDescent="0.25">
      <c r="A328" s="1357"/>
      <c r="B328" s="1566"/>
      <c r="C328" s="1569"/>
      <c r="D328" s="1546"/>
      <c r="E328" s="1566"/>
      <c r="F328" s="205" t="s">
        <v>13</v>
      </c>
      <c r="G328" s="210" t="s">
        <v>2647</v>
      </c>
      <c r="H328" s="148" t="s">
        <v>4504</v>
      </c>
      <c r="I328" s="381">
        <v>1</v>
      </c>
      <c r="J328" s="668" t="s">
        <v>5836</v>
      </c>
      <c r="K328" s="1023" t="s">
        <v>201</v>
      </c>
      <c r="L328" s="1024" t="s">
        <v>756</v>
      </c>
      <c r="M328" s="1065" t="str">
        <f>VLOOKUP(L328,CódigosRetorno!$A$1:$B$1773,2,FALSE)</f>
        <v>La moneda debe ser la misma en todo el documento. Salvo las percepciones que sólo son en moneda nacional.</v>
      </c>
      <c r="N328" s="120" t="s">
        <v>475</v>
      </c>
      <c r="O328" s="451" t="s">
        <v>5453</v>
      </c>
      <c r="P328" s="1357"/>
    </row>
    <row r="329" spans="1:16" s="50" customFormat="1" ht="24" x14ac:dyDescent="0.25">
      <c r="A329" s="1357"/>
      <c r="B329" s="1566"/>
      <c r="C329" s="1569"/>
      <c r="D329" s="1546"/>
      <c r="E329" s="1566"/>
      <c r="F329" s="1565" t="s">
        <v>44</v>
      </c>
      <c r="G329" s="1539" t="s">
        <v>2908</v>
      </c>
      <c r="H329" s="1572" t="s">
        <v>4923</v>
      </c>
      <c r="I329" s="1565">
        <v>1</v>
      </c>
      <c r="J329" s="667" t="s">
        <v>3119</v>
      </c>
      <c r="K329" s="221" t="s">
        <v>201</v>
      </c>
      <c r="L329" s="223" t="s">
        <v>4095</v>
      </c>
      <c r="M329" s="1065" t="str">
        <f>VLOOKUP(L329,CódigosRetorno!$A$1:$B$1773,2,FALSE)</f>
        <v>el XML no contiene el tag o no existe información de código de tributo.</v>
      </c>
      <c r="N329" s="348" t="s">
        <v>475</v>
      </c>
      <c r="O329" s="347" t="s">
        <v>185</v>
      </c>
      <c r="P329" s="1357"/>
    </row>
    <row r="330" spans="1:16" s="50" customFormat="1" ht="24" x14ac:dyDescent="0.25">
      <c r="A330" s="1357"/>
      <c r="B330" s="1566"/>
      <c r="C330" s="1569"/>
      <c r="D330" s="1546"/>
      <c r="E330" s="1566"/>
      <c r="F330" s="1566"/>
      <c r="G330" s="1546"/>
      <c r="H330" s="1607"/>
      <c r="I330" s="1566"/>
      <c r="J330" s="668" t="s">
        <v>4523</v>
      </c>
      <c r="K330" s="221" t="s">
        <v>201</v>
      </c>
      <c r="L330" s="223" t="s">
        <v>2788</v>
      </c>
      <c r="M330" s="1065" t="str">
        <f>VLOOKUP(L330,CódigosRetorno!$A$1:$B$1773,2,FALSE)</f>
        <v>El dato ingresado como codigo de tributo global no corresponde al valor esperado.</v>
      </c>
      <c r="N330" s="348" t="s">
        <v>475</v>
      </c>
      <c r="O330" s="564" t="s">
        <v>5678</v>
      </c>
      <c r="P330" s="1357"/>
    </row>
    <row r="331" spans="1:16" s="50" customFormat="1" ht="24" x14ac:dyDescent="0.25">
      <c r="A331" s="1357"/>
      <c r="B331" s="1566"/>
      <c r="C331" s="1569"/>
      <c r="D331" s="1546"/>
      <c r="E331" s="1566"/>
      <c r="F331" s="1566"/>
      <c r="G331" s="1546"/>
      <c r="H331" s="1607"/>
      <c r="I331" s="1566"/>
      <c r="J331" s="663" t="s">
        <v>4526</v>
      </c>
      <c r="K331" s="223" t="s">
        <v>201</v>
      </c>
      <c r="L331" s="223" t="s">
        <v>4322</v>
      </c>
      <c r="M331" s="1065" t="str">
        <f>VLOOKUP(L331,CódigosRetorno!$A$1:$B$1773,2,FALSE)</f>
        <v>El código de tributo no debe repetirse a nivel de totales</v>
      </c>
      <c r="N331" s="348" t="s">
        <v>475</v>
      </c>
      <c r="O331" s="190" t="s">
        <v>185</v>
      </c>
      <c r="P331" s="1357"/>
    </row>
    <row r="332" spans="1:16" s="50" customFormat="1" ht="36" x14ac:dyDescent="0.25">
      <c r="A332" s="1357"/>
      <c r="B332" s="1566"/>
      <c r="C332" s="1569"/>
      <c r="D332" s="1546"/>
      <c r="E332" s="1566"/>
      <c r="F332" s="1566"/>
      <c r="G332" s="1546"/>
      <c r="H332" s="1607"/>
      <c r="I332" s="1566"/>
      <c r="J332" s="1021" t="s">
        <v>6263</v>
      </c>
      <c r="K332" s="1023" t="s">
        <v>201</v>
      </c>
      <c r="L332" s="1024" t="s">
        <v>5008</v>
      </c>
      <c r="M332" s="1065" t="str">
        <f>VLOOKUP(L332,CódigosRetorno!$A$1:$B$1773,2,FALSE)</f>
        <v>El dato ingresado como codigo de tributo global es invalido para tipo de operación.</v>
      </c>
      <c r="N332" s="1030" t="s">
        <v>475</v>
      </c>
      <c r="O332" s="1033" t="s">
        <v>185</v>
      </c>
      <c r="P332" s="1357"/>
    </row>
    <row r="333" spans="1:16" s="50" customFormat="1" ht="24" x14ac:dyDescent="0.25">
      <c r="A333" s="1357"/>
      <c r="B333" s="1566"/>
      <c r="C333" s="1569"/>
      <c r="D333" s="1546"/>
      <c r="E333" s="1566"/>
      <c r="F333" s="1565"/>
      <c r="G333" s="211" t="s">
        <v>4508</v>
      </c>
      <c r="H333" s="212" t="s">
        <v>4436</v>
      </c>
      <c r="I333" s="225" t="s">
        <v>4420</v>
      </c>
      <c r="J333" s="667" t="s">
        <v>5007</v>
      </c>
      <c r="K333" s="204" t="s">
        <v>1175</v>
      </c>
      <c r="L333" s="221" t="s">
        <v>4939</v>
      </c>
      <c r="M333" s="349" t="str">
        <f>VLOOKUP(L333,CódigosRetorno!$A$1:$B$1773,2,FALSE)</f>
        <v>El dato ingresado como atributo @schemeName es incorrecto.</v>
      </c>
      <c r="N333" s="348" t="s">
        <v>475</v>
      </c>
      <c r="O333" s="360" t="s">
        <v>185</v>
      </c>
      <c r="P333" s="1357"/>
    </row>
    <row r="334" spans="1:16" s="50" customFormat="1" ht="24" x14ac:dyDescent="0.25">
      <c r="A334" s="1357"/>
      <c r="B334" s="1566"/>
      <c r="C334" s="1569"/>
      <c r="D334" s="1546"/>
      <c r="E334" s="1566"/>
      <c r="F334" s="1566"/>
      <c r="G334" s="211" t="s">
        <v>4418</v>
      </c>
      <c r="H334" s="212" t="s">
        <v>4437</v>
      </c>
      <c r="I334" s="225" t="s">
        <v>4420</v>
      </c>
      <c r="J334" s="667" t="s">
        <v>4931</v>
      </c>
      <c r="K334" s="204" t="s">
        <v>1175</v>
      </c>
      <c r="L334" s="221" t="s">
        <v>4940</v>
      </c>
      <c r="M334" s="349" t="str">
        <f>VLOOKUP(L334,CódigosRetorno!$A$1:$B$1773,2,FALSE)</f>
        <v>El dato ingresado como atributo @schemeAgencyName es incorrecto.</v>
      </c>
      <c r="N334" s="348" t="s">
        <v>475</v>
      </c>
      <c r="O334" s="360" t="s">
        <v>185</v>
      </c>
      <c r="P334" s="1357"/>
    </row>
    <row r="335" spans="1:16" s="50" customFormat="1" ht="36" x14ac:dyDescent="0.25">
      <c r="A335" s="1357"/>
      <c r="B335" s="1566"/>
      <c r="C335" s="1569"/>
      <c r="D335" s="1546"/>
      <c r="E335" s="1566"/>
      <c r="F335" s="1567"/>
      <c r="G335" s="211" t="s">
        <v>5009</v>
      </c>
      <c r="H335" s="148" t="s">
        <v>4439</v>
      </c>
      <c r="I335" s="225" t="s">
        <v>4420</v>
      </c>
      <c r="J335" s="667" t="s">
        <v>5010</v>
      </c>
      <c r="K335" s="1023" t="s">
        <v>1175</v>
      </c>
      <c r="L335" s="1024" t="s">
        <v>4941</v>
      </c>
      <c r="M335" s="349" t="str">
        <f>VLOOKUP(L335,CódigosRetorno!$A$1:$B$1773,2,FALSE)</f>
        <v>El dato ingresado como atributo @schemeURI es incorrecto.</v>
      </c>
      <c r="N335" s="348" t="s">
        <v>475</v>
      </c>
      <c r="O335" s="360" t="s">
        <v>185</v>
      </c>
      <c r="P335" s="1357"/>
    </row>
    <row r="336" spans="1:16" s="50" customFormat="1" ht="36" customHeight="1" x14ac:dyDescent="0.25">
      <c r="A336" s="1357"/>
      <c r="B336" s="1566"/>
      <c r="C336" s="1569"/>
      <c r="D336" s="1546"/>
      <c r="E336" s="1566"/>
      <c r="F336" s="1565" t="s">
        <v>46</v>
      </c>
      <c r="G336" s="1546" t="s">
        <v>2908</v>
      </c>
      <c r="H336" s="1607" t="s">
        <v>4924</v>
      </c>
      <c r="I336" s="1565">
        <v>1</v>
      </c>
      <c r="J336" s="667" t="s">
        <v>3119</v>
      </c>
      <c r="K336" s="221" t="s">
        <v>201</v>
      </c>
      <c r="L336" s="223" t="s">
        <v>2393</v>
      </c>
      <c r="M336" s="349" t="str">
        <f>VLOOKUP(L336,CódigosRetorno!$A$1:$B$1773,2,FALSE)</f>
        <v>El XML no contiene el tag TaxScheme Name de impuestos globales</v>
      </c>
      <c r="N336" s="348" t="s">
        <v>475</v>
      </c>
      <c r="O336" s="347" t="s">
        <v>185</v>
      </c>
      <c r="P336" s="1357"/>
    </row>
    <row r="337" spans="1:16" s="50" customFormat="1" ht="24" x14ac:dyDescent="0.25">
      <c r="A337" s="1357"/>
      <c r="B337" s="1566"/>
      <c r="C337" s="1569"/>
      <c r="D337" s="1546"/>
      <c r="E337" s="1566"/>
      <c r="F337" s="1566"/>
      <c r="G337" s="1546"/>
      <c r="H337" s="1607"/>
      <c r="I337" s="1566"/>
      <c r="J337" s="668" t="s">
        <v>6172</v>
      </c>
      <c r="K337" s="221" t="s">
        <v>201</v>
      </c>
      <c r="L337" s="223" t="s">
        <v>3642</v>
      </c>
      <c r="M337" s="349" t="str">
        <f>VLOOKUP(L337,CódigosRetorno!$A$1:$B$1773,2,FALSE)</f>
        <v>El valor del tag nombre del tributo no corresponde al esperado.</v>
      </c>
      <c r="N337" s="348" t="s">
        <v>475</v>
      </c>
      <c r="O337" s="564" t="s">
        <v>5678</v>
      </c>
      <c r="P337" s="1357"/>
    </row>
    <row r="338" spans="1:16" s="50" customFormat="1" ht="36" customHeight="1" x14ac:dyDescent="0.25">
      <c r="A338" s="1357"/>
      <c r="B338" s="1566"/>
      <c r="C338" s="1569"/>
      <c r="D338" s="1546"/>
      <c r="E338" s="1566"/>
      <c r="F338" s="1565" t="s">
        <v>13</v>
      </c>
      <c r="G338" s="1539"/>
      <c r="H338" s="1572" t="s">
        <v>4925</v>
      </c>
      <c r="I338" s="1565">
        <v>1</v>
      </c>
      <c r="J338" s="667" t="s">
        <v>3119</v>
      </c>
      <c r="K338" s="221" t="s">
        <v>201</v>
      </c>
      <c r="L338" s="223" t="s">
        <v>2395</v>
      </c>
      <c r="M338" s="349" t="str">
        <f>VLOOKUP(L338,CódigosRetorno!$A$1:$B$1773,2,FALSE)</f>
        <v>El XML no contiene el tag código de tributo internacional de impuestos globales</v>
      </c>
      <c r="N338" s="348" t="s">
        <v>475</v>
      </c>
      <c r="O338" s="347" t="s">
        <v>185</v>
      </c>
      <c r="P338" s="1357"/>
    </row>
    <row r="339" spans="1:16" s="50" customFormat="1" ht="36" customHeight="1" x14ac:dyDescent="0.25">
      <c r="A339" s="1357"/>
      <c r="B339" s="1566"/>
      <c r="C339" s="1569"/>
      <c r="D339" s="1546"/>
      <c r="E339" s="1566"/>
      <c r="F339" s="1566"/>
      <c r="G339" s="1546"/>
      <c r="H339" s="1607"/>
      <c r="I339" s="1566"/>
      <c r="J339" s="668" t="s">
        <v>6170</v>
      </c>
      <c r="K339" s="221" t="s">
        <v>201</v>
      </c>
      <c r="L339" s="223" t="s">
        <v>3638</v>
      </c>
      <c r="M339" s="349" t="str">
        <f>VLOOKUP(L339,CódigosRetorno!$A$1:$B$1773,2,FALSE)</f>
        <v>El valor del tag codigo de tributo internacional no corresponde al esperado.</v>
      </c>
      <c r="N339" s="348" t="s">
        <v>475</v>
      </c>
      <c r="O339" s="564" t="s">
        <v>5678</v>
      </c>
      <c r="P339" s="1357"/>
    </row>
    <row r="340" spans="1:16" ht="24" x14ac:dyDescent="0.2">
      <c r="A340" s="1382"/>
      <c r="B340" s="1565">
        <v>42</v>
      </c>
      <c r="C340" s="1735" t="s">
        <v>6387</v>
      </c>
      <c r="D340" s="1539" t="s">
        <v>3</v>
      </c>
      <c r="E340" s="1539" t="s">
        <v>9</v>
      </c>
      <c r="F340" s="1539" t="s">
        <v>12</v>
      </c>
      <c r="G340" s="1539" t="s">
        <v>16</v>
      </c>
      <c r="H340" s="1745" t="s">
        <v>3571</v>
      </c>
      <c r="I340" s="211">
        <v>1</v>
      </c>
      <c r="J340" s="667" t="s">
        <v>3654</v>
      </c>
      <c r="K340" s="221" t="s">
        <v>201</v>
      </c>
      <c r="L340" s="1281" t="s">
        <v>2383</v>
      </c>
      <c r="M340" s="349" t="str">
        <f>VLOOKUP(L340,CódigosRetorno!$A$1:$B$1773,2,FALSE)</f>
        <v>El dato ingresado en ChargeTotalAmount no cumple con el formato establecido</v>
      </c>
      <c r="N340" s="348" t="s">
        <v>475</v>
      </c>
      <c r="O340" s="347" t="s">
        <v>185</v>
      </c>
      <c r="P340" s="1382"/>
    </row>
    <row r="341" spans="1:16" ht="36" x14ac:dyDescent="0.2">
      <c r="A341" s="1382"/>
      <c r="B341" s="1566"/>
      <c r="C341" s="1736"/>
      <c r="D341" s="1546"/>
      <c r="E341" s="1546"/>
      <c r="F341" s="1540"/>
      <c r="G341" s="1540"/>
      <c r="H341" s="1746"/>
      <c r="I341" s="211"/>
      <c r="J341" s="871" t="s">
        <v>4537</v>
      </c>
      <c r="K341" s="872" t="s">
        <v>201</v>
      </c>
      <c r="L341" s="872" t="s">
        <v>4355</v>
      </c>
      <c r="M341" s="349" t="str">
        <f>VLOOKUP(L341,CódigosRetorno!$A$1:$B$1773,2,FALSE)</f>
        <v>La sumatoria consignados en descuentos globales no corresponden al total.</v>
      </c>
      <c r="N341" s="348"/>
      <c r="O341" s="347"/>
      <c r="P341" s="1382"/>
    </row>
    <row r="342" spans="1:16" ht="36" x14ac:dyDescent="0.2">
      <c r="A342" s="1382"/>
      <c r="B342" s="1567"/>
      <c r="C342" s="1737"/>
      <c r="D342" s="1540"/>
      <c r="E342" s="1540"/>
      <c r="F342" s="211" t="s">
        <v>13</v>
      </c>
      <c r="G342" s="204" t="s">
        <v>2647</v>
      </c>
      <c r="H342" s="148" t="s">
        <v>4504</v>
      </c>
      <c r="I342" s="381">
        <v>1</v>
      </c>
      <c r="J342" s="668" t="s">
        <v>5836</v>
      </c>
      <c r="K342" s="867" t="s">
        <v>201</v>
      </c>
      <c r="L342" s="868" t="s">
        <v>756</v>
      </c>
      <c r="M342" s="382" t="str">
        <f>VLOOKUP(L342,CódigosRetorno!$A$1:$B$1773,2,FALSE)</f>
        <v>La moneda debe ser la misma en todo el documento. Salvo las percepciones que sólo son en moneda nacional.</v>
      </c>
      <c r="N342" s="120" t="s">
        <v>475</v>
      </c>
      <c r="O342" s="451" t="s">
        <v>5453</v>
      </c>
      <c r="P342" s="1382"/>
    </row>
    <row r="343" spans="1:16" ht="24" x14ac:dyDescent="0.2">
      <c r="A343" s="1382"/>
      <c r="B343" s="1542">
        <f>B340+1</f>
        <v>43</v>
      </c>
      <c r="C343" s="1747" t="s">
        <v>4878</v>
      </c>
      <c r="D343" s="1750" t="s">
        <v>3</v>
      </c>
      <c r="E343" s="1750" t="s">
        <v>9</v>
      </c>
      <c r="F343" s="1751" t="s">
        <v>12</v>
      </c>
      <c r="G343" s="1751" t="s">
        <v>16</v>
      </c>
      <c r="H343" s="1753" t="s">
        <v>4926</v>
      </c>
      <c r="I343" s="1032">
        <v>1</v>
      </c>
      <c r="J343" s="1027" t="s">
        <v>3654</v>
      </c>
      <c r="K343" s="1028" t="s">
        <v>201</v>
      </c>
      <c r="L343" s="1029" t="s">
        <v>2383</v>
      </c>
      <c r="M343" s="1027" t="str">
        <f>VLOOKUP(L343,CódigosRetorno!$A$1:$B$1773,2,FALSE)</f>
        <v>El dato ingresado en ChargeTotalAmount no cumple con el formato establecido</v>
      </c>
      <c r="N343" s="1030" t="s">
        <v>185</v>
      </c>
      <c r="O343" s="1032" t="s">
        <v>185</v>
      </c>
      <c r="P343" s="1382"/>
    </row>
    <row r="344" spans="1:16" ht="36" x14ac:dyDescent="0.2">
      <c r="A344" s="1382"/>
      <c r="B344" s="1542"/>
      <c r="C344" s="1748"/>
      <c r="D344" s="1750"/>
      <c r="E344" s="1750"/>
      <c r="F344" s="1752"/>
      <c r="G344" s="1752"/>
      <c r="H344" s="1754"/>
      <c r="I344" s="1032"/>
      <c r="J344" s="1027" t="s">
        <v>4538</v>
      </c>
      <c r="K344" s="1030" t="s">
        <v>201</v>
      </c>
      <c r="L344" s="1028" t="s">
        <v>4357</v>
      </c>
      <c r="M344" s="1027" t="str">
        <f>VLOOKUP(L344,CódigosRetorno!$A$1:$B$1773,2,FALSE)</f>
        <v>La sumatoria consignados en cargos globales no corresponden al total</v>
      </c>
      <c r="N344" s="1030"/>
      <c r="O344" s="1032" t="s">
        <v>185</v>
      </c>
      <c r="P344" s="1382"/>
    </row>
    <row r="345" spans="1:16" ht="36" x14ac:dyDescent="0.2">
      <c r="A345" s="1382"/>
      <c r="B345" s="1542"/>
      <c r="C345" s="1749"/>
      <c r="D345" s="1750"/>
      <c r="E345" s="1750"/>
      <c r="F345" s="1032" t="s">
        <v>13</v>
      </c>
      <c r="G345" s="1030" t="s">
        <v>2647</v>
      </c>
      <c r="H345" s="878" t="s">
        <v>4504</v>
      </c>
      <c r="I345" s="879">
        <v>1</v>
      </c>
      <c r="J345" s="1031" t="s">
        <v>5836</v>
      </c>
      <c r="K345" s="1028" t="s">
        <v>201</v>
      </c>
      <c r="L345" s="1029" t="s">
        <v>756</v>
      </c>
      <c r="M345" s="1027" t="str">
        <f>VLOOKUP(L345,CódigosRetorno!$A$1:$B$1773,2,FALSE)</f>
        <v>La moneda debe ser la misma en todo el documento. Salvo las percepciones que sólo son en moneda nacional.</v>
      </c>
      <c r="N345" s="1030" t="s">
        <v>475</v>
      </c>
      <c r="O345" s="1032" t="s">
        <v>5453</v>
      </c>
      <c r="P345" s="1382"/>
    </row>
    <row r="346" spans="1:16" ht="36" x14ac:dyDescent="0.2">
      <c r="A346" s="1382"/>
      <c r="B346" s="1565">
        <f>B340+1</f>
        <v>43</v>
      </c>
      <c r="C346" s="1568" t="s">
        <v>4880</v>
      </c>
      <c r="D346" s="1539" t="s">
        <v>3</v>
      </c>
      <c r="E346" s="1539" t="s">
        <v>4</v>
      </c>
      <c r="F346" s="1539" t="s">
        <v>12</v>
      </c>
      <c r="G346" s="1539" t="s">
        <v>16</v>
      </c>
      <c r="H346" s="1735" t="s">
        <v>3572</v>
      </c>
      <c r="I346" s="1565">
        <v>1</v>
      </c>
      <c r="J346" s="1279" t="s">
        <v>6539</v>
      </c>
      <c r="K346" s="221" t="s">
        <v>201</v>
      </c>
      <c r="L346" s="223" t="s">
        <v>2385</v>
      </c>
      <c r="M346" s="349" t="str">
        <f>VLOOKUP(L346,CódigosRetorno!$A$1:$B$1773,2,FALSE)</f>
        <v>El dato ingresado en PayableAmount no cumple con el formato establecido</v>
      </c>
      <c r="N346" s="347" t="s">
        <v>475</v>
      </c>
      <c r="O346" s="347" t="s">
        <v>185</v>
      </c>
      <c r="P346" s="1382"/>
    </row>
    <row r="347" spans="1:16" s="664" customFormat="1" ht="120" x14ac:dyDescent="0.2">
      <c r="A347" s="1382"/>
      <c r="B347" s="1566"/>
      <c r="C347" s="1569"/>
      <c r="D347" s="1546"/>
      <c r="E347" s="1546"/>
      <c r="F347" s="1540"/>
      <c r="G347" s="1540"/>
      <c r="H347" s="1737"/>
      <c r="I347" s="1567"/>
      <c r="J347" s="1207" t="s">
        <v>6483</v>
      </c>
      <c r="K347" s="1023" t="s">
        <v>1175</v>
      </c>
      <c r="L347" s="1072" t="s">
        <v>6362</v>
      </c>
      <c r="M347" s="1017" t="str">
        <f>VLOOKUP(L347,CódigosRetorno!$A$1:$B$1773,2,FALSE)</f>
        <v>El importe total del comprobante no coincide con el valor calculado</v>
      </c>
      <c r="N347" s="1016"/>
      <c r="O347" s="1016" t="s">
        <v>185</v>
      </c>
      <c r="P347" s="1382"/>
    </row>
    <row r="348" spans="1:16" ht="36" x14ac:dyDescent="0.2">
      <c r="A348" s="1382"/>
      <c r="B348" s="1567"/>
      <c r="C348" s="1570"/>
      <c r="D348" s="1540"/>
      <c r="E348" s="1540"/>
      <c r="F348" s="205" t="s">
        <v>13</v>
      </c>
      <c r="G348" s="209" t="s">
        <v>2647</v>
      </c>
      <c r="H348" s="148" t="s">
        <v>4504</v>
      </c>
      <c r="I348" s="211">
        <v>1</v>
      </c>
      <c r="J348" s="668" t="s">
        <v>5836</v>
      </c>
      <c r="K348" s="867" t="s">
        <v>201</v>
      </c>
      <c r="L348" s="868" t="s">
        <v>756</v>
      </c>
      <c r="M348" s="382" t="str">
        <f>VLOOKUP(L348,CódigosRetorno!$A$1:$B$1773,2,FALSE)</f>
        <v>La moneda debe ser la misma en todo el documento. Salvo las percepciones que sólo son en moneda nacional.</v>
      </c>
      <c r="N348" s="383" t="s">
        <v>475</v>
      </c>
      <c r="O348" s="451" t="s">
        <v>5453</v>
      </c>
      <c r="P348" s="1382"/>
    </row>
    <row r="349" spans="1:16" s="1090" customFormat="1" ht="24" x14ac:dyDescent="0.2">
      <c r="A349" s="1382"/>
      <c r="B349" s="1610">
        <f>B346+1</f>
        <v>44</v>
      </c>
      <c r="C349" s="1677" t="s">
        <v>6474</v>
      </c>
      <c r="D349" s="1679" t="s">
        <v>3</v>
      </c>
      <c r="E349" s="1679" t="s">
        <v>9</v>
      </c>
      <c r="F349" s="1139" t="s">
        <v>12</v>
      </c>
      <c r="G349" s="1137" t="s">
        <v>16</v>
      </c>
      <c r="H349" s="1131" t="s">
        <v>6481</v>
      </c>
      <c r="I349" s="1139"/>
      <c r="J349" s="1466" t="s">
        <v>6508</v>
      </c>
      <c r="K349" s="1281" t="s">
        <v>1175</v>
      </c>
      <c r="L349" s="1284" t="s">
        <v>6776</v>
      </c>
      <c r="M349" s="1279" t="str">
        <f>VLOOKUP(L349,CódigosRetorno!$A$1:$B$1779,2,FALSE)</f>
        <v>El monto para el redondeo del Importe Total excede el valor permitido</v>
      </c>
      <c r="N349" s="1137" t="s">
        <v>475</v>
      </c>
      <c r="O349" s="1139" t="s">
        <v>185</v>
      </c>
      <c r="P349" s="1382"/>
    </row>
    <row r="350" spans="1:16" s="1090" customFormat="1" ht="36" x14ac:dyDescent="0.2">
      <c r="A350" s="1382"/>
      <c r="B350" s="1611"/>
      <c r="C350" s="1678"/>
      <c r="D350" s="1680"/>
      <c r="E350" s="1680"/>
      <c r="F350" s="1139" t="s">
        <v>13</v>
      </c>
      <c r="G350" s="1137" t="s">
        <v>2647</v>
      </c>
      <c r="H350" s="1142" t="s">
        <v>4504</v>
      </c>
      <c r="I350" s="1139"/>
      <c r="J350" s="1207" t="s">
        <v>5836</v>
      </c>
      <c r="K350" s="1281" t="s">
        <v>1175</v>
      </c>
      <c r="L350" s="1284" t="s">
        <v>6777</v>
      </c>
      <c r="M350" s="1279" t="str">
        <f>VLOOKUP(L350,CódigosRetorno!$A$1:$B$1779,2,FALSE)</f>
        <v>La moneda debe ser la misma en todo el documento. Salvo las percepciones que sólo son en moneda nacional.</v>
      </c>
      <c r="N350" s="1137" t="s">
        <v>475</v>
      </c>
      <c r="O350" s="1139" t="s">
        <v>5453</v>
      </c>
      <c r="P350" s="1382"/>
    </row>
    <row r="351" spans="1:16" x14ac:dyDescent="0.2">
      <c r="A351" s="1382"/>
      <c r="B351" s="519" t="s">
        <v>4881</v>
      </c>
      <c r="C351" s="520"/>
      <c r="D351" s="520"/>
      <c r="E351" s="520"/>
      <c r="F351" s="520"/>
      <c r="G351" s="520"/>
      <c r="H351" s="520"/>
      <c r="I351" s="520"/>
      <c r="J351" s="671"/>
      <c r="K351" s="520" t="s">
        <v>185</v>
      </c>
      <c r="L351" s="520" t="s">
        <v>185</v>
      </c>
      <c r="M351" s="268" t="s">
        <v>185</v>
      </c>
      <c r="N351" s="282"/>
      <c r="O351" s="282"/>
      <c r="P351" s="1382"/>
    </row>
    <row r="352" spans="1:16" ht="24" x14ac:dyDescent="0.2">
      <c r="A352" s="1382"/>
      <c r="B352" s="1755">
        <f>B349+1</f>
        <v>45</v>
      </c>
      <c r="C352" s="1717" t="s">
        <v>4620</v>
      </c>
      <c r="D352" s="1576" t="s">
        <v>3</v>
      </c>
      <c r="E352" s="1545" t="s">
        <v>9</v>
      </c>
      <c r="F352" s="216" t="s">
        <v>44</v>
      </c>
      <c r="G352" s="204" t="s">
        <v>4622</v>
      </c>
      <c r="H352" s="213" t="s">
        <v>4889</v>
      </c>
      <c r="I352" s="509">
        <v>1</v>
      </c>
      <c r="J352" s="668" t="s">
        <v>4624</v>
      </c>
      <c r="K352" s="396" t="s">
        <v>201</v>
      </c>
      <c r="L352" s="396" t="s">
        <v>4256</v>
      </c>
      <c r="M352" s="382" t="str">
        <f>VLOOKUP(L352,CódigosRetorno!$A$1:$B$1773,2,FALSE)</f>
        <v>El valor del atributo no se encuentra en el catálogo</v>
      </c>
      <c r="N352" s="383" t="s">
        <v>475</v>
      </c>
      <c r="O352" s="564" t="s">
        <v>5681</v>
      </c>
      <c r="P352" s="1382"/>
    </row>
    <row r="353" spans="1:16" ht="36" x14ac:dyDescent="0.2">
      <c r="A353" s="1382"/>
      <c r="B353" s="1756"/>
      <c r="C353" s="1719"/>
      <c r="D353" s="1578"/>
      <c r="E353" s="1545"/>
      <c r="F353" s="1105" t="s">
        <v>4444</v>
      </c>
      <c r="G353" s="204"/>
      <c r="H353" s="212" t="s">
        <v>4927</v>
      </c>
      <c r="I353" s="224">
        <v>1</v>
      </c>
      <c r="J353" s="866" t="s">
        <v>5914</v>
      </c>
      <c r="K353" s="396" t="s">
        <v>201</v>
      </c>
      <c r="L353" s="395" t="s">
        <v>2787</v>
      </c>
      <c r="M353" s="382" t="str">
        <f>VLOOKUP(L353,CódigosRetorno!$A$1:$B$1773,2,FALSE)</f>
        <v>El dato ingresado en descripcion de leyenda no cumple con el formato establecido.</v>
      </c>
      <c r="N353" s="383" t="s">
        <v>475</v>
      </c>
      <c r="O353" s="397" t="s">
        <v>185</v>
      </c>
      <c r="P353" s="1382"/>
    </row>
    <row r="354" spans="1:16" x14ac:dyDescent="0.2">
      <c r="A354" s="1382"/>
      <c r="B354" s="277" t="s">
        <v>3031</v>
      </c>
      <c r="C354" s="268"/>
      <c r="D354" s="274"/>
      <c r="E354" s="274"/>
      <c r="F354" s="276"/>
      <c r="G354" s="274"/>
      <c r="H354" s="268" t="s">
        <v>185</v>
      </c>
      <c r="I354" s="276"/>
      <c r="J354" s="672"/>
      <c r="K354" s="274" t="s">
        <v>185</v>
      </c>
      <c r="L354" s="280" t="s">
        <v>185</v>
      </c>
      <c r="M354" s="268" t="s">
        <v>185</v>
      </c>
      <c r="N354" s="274"/>
      <c r="O354" s="524"/>
      <c r="P354" s="1382"/>
    </row>
    <row r="355" spans="1:16" ht="36" x14ac:dyDescent="0.2">
      <c r="A355" s="1382"/>
      <c r="B355" s="1565" t="s">
        <v>6482</v>
      </c>
      <c r="C355" s="1568" t="s">
        <v>4787</v>
      </c>
      <c r="D355" s="1539" t="s">
        <v>15</v>
      </c>
      <c r="E355" s="1539" t="s">
        <v>9</v>
      </c>
      <c r="F355" s="221" t="s">
        <v>5</v>
      </c>
      <c r="G355" s="211"/>
      <c r="H355" s="212" t="s">
        <v>4928</v>
      </c>
      <c r="I355" s="211"/>
      <c r="J355" s="866" t="s">
        <v>5837</v>
      </c>
      <c r="K355" s="204" t="s">
        <v>1175</v>
      </c>
      <c r="L355" s="221" t="s">
        <v>4383</v>
      </c>
      <c r="M355" s="349" t="str">
        <f>VLOOKUP(L355,CódigosRetorno!$A$1:$B$1749,2,FALSE)</f>
        <v>No existe información en el nombre del concepto.</v>
      </c>
      <c r="N355" s="348" t="s">
        <v>475</v>
      </c>
      <c r="O355" s="360" t="s">
        <v>185</v>
      </c>
      <c r="P355" s="1382"/>
    </row>
    <row r="356" spans="1:16" ht="36" x14ac:dyDescent="0.2">
      <c r="A356" s="1382"/>
      <c r="B356" s="1566"/>
      <c r="C356" s="1569"/>
      <c r="D356" s="1546"/>
      <c r="E356" s="1546"/>
      <c r="F356" s="1692" t="s">
        <v>44</v>
      </c>
      <c r="G356" s="1539" t="s">
        <v>4576</v>
      </c>
      <c r="H356" s="1568" t="s">
        <v>4929</v>
      </c>
      <c r="I356" s="1565"/>
      <c r="J356" s="667" t="s">
        <v>5461</v>
      </c>
      <c r="K356" s="204" t="s">
        <v>1175</v>
      </c>
      <c r="L356" s="221" t="s">
        <v>5293</v>
      </c>
      <c r="M356" s="349" t="str">
        <f>VLOOKUP(L356,CódigosRetorno!$A$1:$B$1773,2,FALSE)</f>
        <v>El dato ingresado como codigo de identificación de concepto tributario no es valido (catalogo nro 55)</v>
      </c>
      <c r="N356" s="348" t="s">
        <v>475</v>
      </c>
      <c r="O356" s="451" t="s">
        <v>5675</v>
      </c>
      <c r="P356" s="1382"/>
    </row>
    <row r="357" spans="1:16" ht="24" x14ac:dyDescent="0.2">
      <c r="A357" s="1382"/>
      <c r="B357" s="1566"/>
      <c r="C357" s="1569"/>
      <c r="D357" s="1546"/>
      <c r="E357" s="1546"/>
      <c r="F357" s="1693"/>
      <c r="G357" s="1546"/>
      <c r="H357" s="1569"/>
      <c r="I357" s="1566"/>
      <c r="J357" s="667" t="s">
        <v>5426</v>
      </c>
      <c r="K357" s="204" t="s">
        <v>201</v>
      </c>
      <c r="L357" s="221" t="s">
        <v>5354</v>
      </c>
      <c r="M357" s="349" t="str">
        <f>VLOOKUP(L357,CódigosRetorno!$A$1:$B$1749,2,FALSE)</f>
        <v>El XML no contiene el tag de Créditos Hipotecarios: Tipo de préstamo</v>
      </c>
      <c r="N357" s="348" t="s">
        <v>475</v>
      </c>
      <c r="O357" s="451" t="s">
        <v>5675</v>
      </c>
      <c r="P357" s="1382"/>
    </row>
    <row r="358" spans="1:16" ht="48" x14ac:dyDescent="0.2">
      <c r="A358" s="1382"/>
      <c r="B358" s="1566"/>
      <c r="C358" s="1569"/>
      <c r="D358" s="1546"/>
      <c r="E358" s="1546"/>
      <c r="F358" s="1693"/>
      <c r="G358" s="1546"/>
      <c r="H358" s="1569"/>
      <c r="I358" s="1566"/>
      <c r="J358" s="667" t="s">
        <v>5427</v>
      </c>
      <c r="K358" s="204" t="s">
        <v>201</v>
      </c>
      <c r="L358" s="221" t="s">
        <v>5355</v>
      </c>
      <c r="M358" s="349" t="str">
        <f>VLOOKUP(L358,CódigosRetorno!$A$1:$B$1749,2,FALSE)</f>
        <v>El XML no contiene el tag de Créditos Hipotecarios: Partida Registral</v>
      </c>
      <c r="N358" s="348" t="s">
        <v>475</v>
      </c>
      <c r="O358" s="360" t="s">
        <v>185</v>
      </c>
      <c r="P358" s="1382"/>
    </row>
    <row r="359" spans="1:16" ht="24" customHeight="1" x14ac:dyDescent="0.2">
      <c r="A359" s="1382"/>
      <c r="B359" s="1566"/>
      <c r="C359" s="1569"/>
      <c r="D359" s="1546"/>
      <c r="E359" s="1546"/>
      <c r="F359" s="1693"/>
      <c r="G359" s="1546"/>
      <c r="H359" s="1569"/>
      <c r="I359" s="1566"/>
      <c r="J359" s="667" t="s">
        <v>5428</v>
      </c>
      <c r="K359" s="204" t="s">
        <v>201</v>
      </c>
      <c r="L359" s="221" t="s">
        <v>5356</v>
      </c>
      <c r="M359" s="349" t="str">
        <f>VLOOKUP(L359,CódigosRetorno!$A$1:$B$1749,2,FALSE)</f>
        <v>El XML no contiene el tag de Créditos Hipotecarios: Número de contrato</v>
      </c>
      <c r="N359" s="348" t="s">
        <v>475</v>
      </c>
      <c r="O359" s="360" t="s">
        <v>185</v>
      </c>
      <c r="P359" s="1382"/>
    </row>
    <row r="360" spans="1:16" ht="24" x14ac:dyDescent="0.2">
      <c r="A360" s="1382"/>
      <c r="B360" s="1566"/>
      <c r="C360" s="1569"/>
      <c r="D360" s="1546"/>
      <c r="E360" s="1546"/>
      <c r="F360" s="1693"/>
      <c r="G360" s="1546"/>
      <c r="H360" s="1569"/>
      <c r="I360" s="1566"/>
      <c r="J360" s="667" t="s">
        <v>5429</v>
      </c>
      <c r="K360" s="204" t="s">
        <v>201</v>
      </c>
      <c r="L360" s="221" t="s">
        <v>5357</v>
      </c>
      <c r="M360" s="349" t="str">
        <f>VLOOKUP(L360,CódigosRetorno!$A$1:$B$1749,2,FALSE)</f>
        <v>El XML no contiene el tag de Créditos Hipotecarios: Fecha de otorgamiento del crédito</v>
      </c>
      <c r="N360" s="348" t="s">
        <v>475</v>
      </c>
      <c r="O360" s="360" t="s">
        <v>185</v>
      </c>
      <c r="P360" s="1382"/>
    </row>
    <row r="361" spans="1:16" ht="48" x14ac:dyDescent="0.2">
      <c r="A361" s="1382"/>
      <c r="B361" s="1566"/>
      <c r="C361" s="1569"/>
      <c r="D361" s="1546"/>
      <c r="E361" s="1546"/>
      <c r="F361" s="1693"/>
      <c r="G361" s="1546"/>
      <c r="H361" s="1569"/>
      <c r="I361" s="1566"/>
      <c r="J361" s="667" t="s">
        <v>5430</v>
      </c>
      <c r="K361" s="204" t="s">
        <v>201</v>
      </c>
      <c r="L361" s="221" t="s">
        <v>5358</v>
      </c>
      <c r="M361" s="349" t="str">
        <f>VLOOKUP(L361,CódigosRetorno!$A$1:$B$1749,2,FALSE)</f>
        <v>El XML no contiene el tag de Créditos Hipotecarios: Dirección del predio - Código de ubigeo</v>
      </c>
      <c r="N361" s="348" t="s">
        <v>475</v>
      </c>
      <c r="O361" s="360" t="s">
        <v>185</v>
      </c>
      <c r="P361" s="1382"/>
    </row>
    <row r="362" spans="1:16" ht="48" x14ac:dyDescent="0.2">
      <c r="A362" s="1382"/>
      <c r="B362" s="1566"/>
      <c r="C362" s="1569"/>
      <c r="D362" s="1546"/>
      <c r="E362" s="1546"/>
      <c r="F362" s="1694"/>
      <c r="G362" s="1540"/>
      <c r="H362" s="1570"/>
      <c r="I362" s="1567"/>
      <c r="J362" s="667" t="s">
        <v>5431</v>
      </c>
      <c r="K362" s="204" t="s">
        <v>201</v>
      </c>
      <c r="L362" s="396" t="s">
        <v>5359</v>
      </c>
      <c r="M362" s="349" t="str">
        <f>VLOOKUP(L362,CódigosRetorno!$A$1:$B$1749,2,FALSE)</f>
        <v>El XML no contiene el tag de Créditos Hipotecarios: Dirección del predio - Dirección completa</v>
      </c>
      <c r="N362" s="348" t="s">
        <v>475</v>
      </c>
      <c r="O362" s="360" t="s">
        <v>185</v>
      </c>
      <c r="P362" s="1382"/>
    </row>
    <row r="363" spans="1:16" ht="24" x14ac:dyDescent="0.2">
      <c r="A363" s="1382"/>
      <c r="B363" s="1566"/>
      <c r="C363" s="1569"/>
      <c r="D363" s="1546"/>
      <c r="E363" s="1546"/>
      <c r="F363" s="1692"/>
      <c r="G363" s="211" t="s">
        <v>4578</v>
      </c>
      <c r="H363" s="212" t="s">
        <v>4422</v>
      </c>
      <c r="I363" s="211" t="s">
        <v>4420</v>
      </c>
      <c r="J363" s="667" t="s">
        <v>5001</v>
      </c>
      <c r="K363" s="204" t="s">
        <v>1175</v>
      </c>
      <c r="L363" s="221" t="s">
        <v>4934</v>
      </c>
      <c r="M363" s="349" t="str">
        <f>VLOOKUP(L363,CódigosRetorno!$A$1:$B$1694,2,FALSE)</f>
        <v>El dato ingresado como atributo @listName es incorrecto.</v>
      </c>
      <c r="N363" s="348" t="s">
        <v>475</v>
      </c>
      <c r="O363" s="360" t="s">
        <v>185</v>
      </c>
      <c r="P363" s="1382"/>
    </row>
    <row r="364" spans="1:16" ht="24" x14ac:dyDescent="0.2">
      <c r="A364" s="1382"/>
      <c r="B364" s="1566"/>
      <c r="C364" s="1569"/>
      <c r="D364" s="1546"/>
      <c r="E364" s="1546"/>
      <c r="F364" s="1693"/>
      <c r="G364" s="211" t="s">
        <v>4418</v>
      </c>
      <c r="H364" s="212" t="s">
        <v>4419</v>
      </c>
      <c r="I364" s="211" t="s">
        <v>4420</v>
      </c>
      <c r="J364" s="667" t="s">
        <v>4931</v>
      </c>
      <c r="K364" s="221" t="s">
        <v>1175</v>
      </c>
      <c r="L364" s="223" t="s">
        <v>4933</v>
      </c>
      <c r="M364" s="349" t="str">
        <f>VLOOKUP(L364,CódigosRetorno!$A$1:$B$1694,2,FALSE)</f>
        <v>El dato ingresado como atributo @listAgencyName es incorrecto.</v>
      </c>
      <c r="N364" s="348" t="s">
        <v>475</v>
      </c>
      <c r="O364" s="360" t="s">
        <v>185</v>
      </c>
      <c r="P364" s="1382"/>
    </row>
    <row r="365" spans="1:16" ht="36" x14ac:dyDescent="0.2">
      <c r="A365" s="1382"/>
      <c r="B365" s="1566"/>
      <c r="C365" s="1569"/>
      <c r="D365" s="1546"/>
      <c r="E365" s="1546"/>
      <c r="F365" s="1694"/>
      <c r="G365" s="224" t="s">
        <v>4579</v>
      </c>
      <c r="H365" s="148" t="s">
        <v>4424</v>
      </c>
      <c r="I365" s="211" t="s">
        <v>4420</v>
      </c>
      <c r="J365" s="667" t="s">
        <v>5002</v>
      </c>
      <c r="K365" s="221" t="s">
        <v>1175</v>
      </c>
      <c r="L365" s="223" t="s">
        <v>4935</v>
      </c>
      <c r="M365" s="349" t="str">
        <f>VLOOKUP(L365,CódigosRetorno!$A$1:$B$1694,2,FALSE)</f>
        <v>El dato ingresado como atributo @listURI es incorrecto.</v>
      </c>
      <c r="N365" s="348" t="s">
        <v>475</v>
      </c>
      <c r="O365" s="360" t="s">
        <v>185</v>
      </c>
      <c r="P365" s="1382"/>
    </row>
    <row r="366" spans="1:16" ht="36" x14ac:dyDescent="0.2">
      <c r="A366" s="1382"/>
      <c r="B366" s="1566"/>
      <c r="C366" s="1569"/>
      <c r="D366" s="1546"/>
      <c r="E366" s="1546"/>
      <c r="F366" s="1692" t="s">
        <v>4788</v>
      </c>
      <c r="G366" s="1692" t="s">
        <v>4789</v>
      </c>
      <c r="H366" s="1568" t="s">
        <v>4930</v>
      </c>
      <c r="I366" s="1565">
        <v>1</v>
      </c>
      <c r="J366" s="1279" t="s">
        <v>6559</v>
      </c>
      <c r="K366" s="1114" t="s">
        <v>201</v>
      </c>
      <c r="L366" s="221" t="s">
        <v>4315</v>
      </c>
      <c r="M366" s="349" t="str">
        <f>VLOOKUP(L366,CódigosRetorno!$A$1:$B$1749,2,FALSE)</f>
        <v>El XML no contiene tag o no existe información del valor del concepto por linea.</v>
      </c>
      <c r="N366" s="348" t="s">
        <v>475</v>
      </c>
      <c r="O366" s="360" t="s">
        <v>185</v>
      </c>
      <c r="P366" s="1382"/>
    </row>
    <row r="367" spans="1:16" ht="24" x14ac:dyDescent="0.2">
      <c r="A367" s="1382"/>
      <c r="B367" s="1566"/>
      <c r="C367" s="1569"/>
      <c r="D367" s="1546"/>
      <c r="E367" s="1546"/>
      <c r="F367" s="1693"/>
      <c r="G367" s="1693"/>
      <c r="H367" s="1569"/>
      <c r="I367" s="1566"/>
      <c r="J367" s="667" t="s">
        <v>6185</v>
      </c>
      <c r="K367" s="204" t="s">
        <v>1175</v>
      </c>
      <c r="L367" s="221" t="s">
        <v>5315</v>
      </c>
      <c r="M367" s="349" t="str">
        <f>VLOOKUP(L367,CódigosRetorno!$A$1:$B$1749,2,FALSE)</f>
        <v>El dato ingresado como valor del concepto de la linea no cumple con el formato establecido.</v>
      </c>
      <c r="N367" s="348" t="s">
        <v>475</v>
      </c>
      <c r="O367" s="574" t="s">
        <v>5689</v>
      </c>
      <c r="P367" s="1382"/>
    </row>
    <row r="368" spans="1:16" ht="24" x14ac:dyDescent="0.2">
      <c r="A368" s="1382"/>
      <c r="B368" s="1566"/>
      <c r="C368" s="1569"/>
      <c r="D368" s="1546"/>
      <c r="E368" s="1546"/>
      <c r="F368" s="1693"/>
      <c r="G368" s="1693"/>
      <c r="H368" s="1569"/>
      <c r="I368" s="1566"/>
      <c r="J368" s="667" t="s">
        <v>6186</v>
      </c>
      <c r="K368" s="204" t="s">
        <v>1175</v>
      </c>
      <c r="L368" s="221" t="s">
        <v>5315</v>
      </c>
      <c r="M368" s="349" t="str">
        <f>VLOOKUP(L368,CódigosRetorno!$A$1:$B$1749,2,FALSE)</f>
        <v>El dato ingresado como valor del concepto de la linea no cumple con el formato establecido.</v>
      </c>
      <c r="N368" s="348" t="s">
        <v>475</v>
      </c>
      <c r="O368" s="574" t="s">
        <v>5688</v>
      </c>
      <c r="P368" s="1382"/>
    </row>
    <row r="369" spans="1:16" ht="48" x14ac:dyDescent="0.2">
      <c r="A369" s="1382"/>
      <c r="B369" s="1566"/>
      <c r="C369" s="1569"/>
      <c r="D369" s="1546"/>
      <c r="E369" s="1546"/>
      <c r="F369" s="1693"/>
      <c r="G369" s="1693"/>
      <c r="H369" s="1569"/>
      <c r="I369" s="1566"/>
      <c r="J369" s="667" t="s">
        <v>5085</v>
      </c>
      <c r="K369" s="204" t="s">
        <v>1175</v>
      </c>
      <c r="L369" s="221" t="s">
        <v>5315</v>
      </c>
      <c r="M369" s="349" t="str">
        <f>VLOOKUP(L369,CódigosRetorno!$A$1:$B$1749,2,FALSE)</f>
        <v>El dato ingresado como valor del concepto de la linea no cumple con el formato establecido.</v>
      </c>
      <c r="N369" s="348" t="s">
        <v>475</v>
      </c>
      <c r="O369" s="360" t="s">
        <v>185</v>
      </c>
      <c r="P369" s="1382"/>
    </row>
    <row r="370" spans="1:16" ht="48" x14ac:dyDescent="0.2">
      <c r="A370" s="1382"/>
      <c r="B370" s="1566"/>
      <c r="C370" s="1569"/>
      <c r="D370" s="1546"/>
      <c r="E370" s="1546"/>
      <c r="F370" s="1693"/>
      <c r="G370" s="1693"/>
      <c r="H370" s="1569"/>
      <c r="I370" s="1566"/>
      <c r="J370" s="667" t="s">
        <v>5086</v>
      </c>
      <c r="K370" s="204" t="s">
        <v>1175</v>
      </c>
      <c r="L370" s="221" t="s">
        <v>5315</v>
      </c>
      <c r="M370" s="349" t="str">
        <f>VLOOKUP(L370,CódigosRetorno!$A$1:$B$1749,2,FALSE)</f>
        <v>El dato ingresado como valor del concepto de la linea no cumple con el formato establecido.</v>
      </c>
      <c r="N370" s="348" t="s">
        <v>475</v>
      </c>
      <c r="O370" s="360" t="s">
        <v>185</v>
      </c>
      <c r="P370" s="1382"/>
    </row>
    <row r="371" spans="1:16" ht="24" x14ac:dyDescent="0.2">
      <c r="A371" s="1382"/>
      <c r="B371" s="1566"/>
      <c r="C371" s="1569"/>
      <c r="D371" s="1546"/>
      <c r="E371" s="1546"/>
      <c r="F371" s="1693"/>
      <c r="G371" s="1693"/>
      <c r="H371" s="1569"/>
      <c r="I371" s="1566"/>
      <c r="J371" s="667" t="s">
        <v>5087</v>
      </c>
      <c r="K371" s="204" t="s">
        <v>1175</v>
      </c>
      <c r="L371" s="221" t="s">
        <v>5315</v>
      </c>
      <c r="M371" s="349" t="str">
        <f>VLOOKUP(L371,CódigosRetorno!$A$1:$B$1749,2,FALSE)</f>
        <v>El dato ingresado como valor del concepto de la linea no cumple con el formato establecido.</v>
      </c>
      <c r="N371" s="348" t="s">
        <v>475</v>
      </c>
      <c r="O371" s="360" t="s">
        <v>185</v>
      </c>
      <c r="P371" s="1382"/>
    </row>
    <row r="372" spans="1:16" ht="24" x14ac:dyDescent="0.2">
      <c r="A372" s="1382"/>
      <c r="B372" s="1566"/>
      <c r="C372" s="1569"/>
      <c r="D372" s="1546"/>
      <c r="E372" s="1546"/>
      <c r="F372" s="1693"/>
      <c r="G372" s="1693"/>
      <c r="H372" s="1569"/>
      <c r="I372" s="1566"/>
      <c r="J372" s="667" t="s">
        <v>6187</v>
      </c>
      <c r="K372" s="204" t="s">
        <v>1175</v>
      </c>
      <c r="L372" s="221" t="s">
        <v>5315</v>
      </c>
      <c r="M372" s="349" t="str">
        <f>VLOOKUP(L372,CódigosRetorno!$A$1:$B$1749,2,FALSE)</f>
        <v>El dato ingresado como valor del concepto de la linea no cumple con el formato establecido.</v>
      </c>
      <c r="N372" s="348" t="s">
        <v>475</v>
      </c>
      <c r="O372" s="574" t="s">
        <v>5671</v>
      </c>
      <c r="P372" s="1382"/>
    </row>
    <row r="373" spans="1:16" ht="253.15" customHeight="1" x14ac:dyDescent="0.2">
      <c r="A373" s="1382"/>
      <c r="B373" s="1567"/>
      <c r="C373" s="1570"/>
      <c r="D373" s="1540"/>
      <c r="E373" s="1540"/>
      <c r="F373" s="1694"/>
      <c r="G373" s="1694"/>
      <c r="H373" s="1570"/>
      <c r="I373" s="1567"/>
      <c r="J373" s="667" t="s">
        <v>5089</v>
      </c>
      <c r="K373" s="204" t="s">
        <v>1175</v>
      </c>
      <c r="L373" s="221" t="s">
        <v>5315</v>
      </c>
      <c r="M373" s="349" t="str">
        <f>VLOOKUP(L373,CódigosRetorno!$A$1:$B$1749,2,FALSE)</f>
        <v>El dato ingresado como valor del concepto de la linea no cumple con el formato establecido.</v>
      </c>
      <c r="N373" s="348" t="s">
        <v>475</v>
      </c>
      <c r="O373" s="360" t="s">
        <v>185</v>
      </c>
      <c r="P373" s="1382"/>
    </row>
    <row r="374" spans="1:16" x14ac:dyDescent="0.2">
      <c r="A374" s="1382"/>
      <c r="B374" s="1359"/>
      <c r="C374" s="1382"/>
      <c r="D374" s="1383"/>
      <c r="E374" s="1359"/>
      <c r="F374" s="1383"/>
      <c r="G374" s="1383"/>
      <c r="H374" s="1358"/>
      <c r="I374" s="1441"/>
      <c r="J374" s="1382"/>
      <c r="K374" s="1359"/>
      <c r="L374" s="1361"/>
      <c r="M374" s="1384"/>
      <c r="N374" s="1359"/>
      <c r="O374" s="1367"/>
      <c r="P374" s="1382"/>
    </row>
    <row r="375" spans="1:16" hidden="1" x14ac:dyDescent="0.2">
      <c r="P375" s="1382"/>
    </row>
  </sheetData>
  <mergeCells count="435">
    <mergeCell ref="H155:H159"/>
    <mergeCell ref="I155:I159"/>
    <mergeCell ref="I134:I136"/>
    <mergeCell ref="G155:G159"/>
    <mergeCell ref="F155:F159"/>
    <mergeCell ref="H138:H142"/>
    <mergeCell ref="G138:G142"/>
    <mergeCell ref="F138:F142"/>
    <mergeCell ref="I184:I191"/>
    <mergeCell ref="E192:E194"/>
    <mergeCell ref="F192:F194"/>
    <mergeCell ref="E195:E197"/>
    <mergeCell ref="F195:F196"/>
    <mergeCell ref="G195:G196"/>
    <mergeCell ref="H175:H180"/>
    <mergeCell ref="I175:I180"/>
    <mergeCell ref="E181:E183"/>
    <mergeCell ref="F181:F183"/>
    <mergeCell ref="E184:E191"/>
    <mergeCell ref="F184:F191"/>
    <mergeCell ref="H195:H196"/>
    <mergeCell ref="I195:I196"/>
    <mergeCell ref="G122:G123"/>
    <mergeCell ref="F124:F126"/>
    <mergeCell ref="F122:F123"/>
    <mergeCell ref="E122:E126"/>
    <mergeCell ref="D122:D126"/>
    <mergeCell ref="H127:H131"/>
    <mergeCell ref="G127:G131"/>
    <mergeCell ref="F127:F131"/>
    <mergeCell ref="G134:G136"/>
    <mergeCell ref="H134:H136"/>
    <mergeCell ref="G255:G259"/>
    <mergeCell ref="F255:F259"/>
    <mergeCell ref="H255:H259"/>
    <mergeCell ref="I255:I259"/>
    <mergeCell ref="I315:I320"/>
    <mergeCell ref="I287:I292"/>
    <mergeCell ref="H287:H292"/>
    <mergeCell ref="G287:G292"/>
    <mergeCell ref="F287:F292"/>
    <mergeCell ref="F301:F307"/>
    <mergeCell ref="G301:G307"/>
    <mergeCell ref="H301:H307"/>
    <mergeCell ref="I301:I307"/>
    <mergeCell ref="E233:E259"/>
    <mergeCell ref="C122:C126"/>
    <mergeCell ref="B122:B126"/>
    <mergeCell ref="H122:H123"/>
    <mergeCell ref="I122:I123"/>
    <mergeCell ref="I356:I362"/>
    <mergeCell ref="F363:F365"/>
    <mergeCell ref="F366:F373"/>
    <mergeCell ref="G366:G373"/>
    <mergeCell ref="H366:H373"/>
    <mergeCell ref="I366:I373"/>
    <mergeCell ref="G343:G344"/>
    <mergeCell ref="H343:H344"/>
    <mergeCell ref="G356:G362"/>
    <mergeCell ref="H356:H362"/>
    <mergeCell ref="B352:B353"/>
    <mergeCell ref="C352:C353"/>
    <mergeCell ref="D352:D353"/>
    <mergeCell ref="E352:E353"/>
    <mergeCell ref="B355:B373"/>
    <mergeCell ref="C355:C373"/>
    <mergeCell ref="D355:D373"/>
    <mergeCell ref="E355:E373"/>
    <mergeCell ref="I346:I347"/>
    <mergeCell ref="H346:H347"/>
    <mergeCell ref="G346:G347"/>
    <mergeCell ref="F346:F347"/>
    <mergeCell ref="F356:F362"/>
    <mergeCell ref="B346:B348"/>
    <mergeCell ref="C346:C348"/>
    <mergeCell ref="D346:D348"/>
    <mergeCell ref="E346:E348"/>
    <mergeCell ref="F340:F341"/>
    <mergeCell ref="G340:G341"/>
    <mergeCell ref="H340:H341"/>
    <mergeCell ref="B340:B342"/>
    <mergeCell ref="C340:C342"/>
    <mergeCell ref="D340:D342"/>
    <mergeCell ref="E340:E342"/>
    <mergeCell ref="B343:B345"/>
    <mergeCell ref="C343:C345"/>
    <mergeCell ref="D343:D345"/>
    <mergeCell ref="E343:E345"/>
    <mergeCell ref="F343:F344"/>
    <mergeCell ref="B349:B350"/>
    <mergeCell ref="C349:C350"/>
    <mergeCell ref="D349:D350"/>
    <mergeCell ref="E349:E350"/>
    <mergeCell ref="C149:C154"/>
    <mergeCell ref="D149:D154"/>
    <mergeCell ref="E149:E154"/>
    <mergeCell ref="F149:F153"/>
    <mergeCell ref="G149:G153"/>
    <mergeCell ref="H149:H153"/>
    <mergeCell ref="B267:B286"/>
    <mergeCell ref="C267:C286"/>
    <mergeCell ref="F161:F166"/>
    <mergeCell ref="G161:G166"/>
    <mergeCell ref="F175:F180"/>
    <mergeCell ref="G175:G180"/>
    <mergeCell ref="G184:G191"/>
    <mergeCell ref="H184:H191"/>
    <mergeCell ref="H263:H264"/>
    <mergeCell ref="H200:H203"/>
    <mergeCell ref="B233:B266"/>
    <mergeCell ref="C233:C266"/>
    <mergeCell ref="D233:D266"/>
    <mergeCell ref="E260:E262"/>
    <mergeCell ref="E263:E266"/>
    <mergeCell ref="G263:G264"/>
    <mergeCell ref="F273:F275"/>
    <mergeCell ref="B198:B222"/>
    <mergeCell ref="B315:B339"/>
    <mergeCell ref="C315:C339"/>
    <mergeCell ref="D315:D339"/>
    <mergeCell ref="I149:I153"/>
    <mergeCell ref="F265:F266"/>
    <mergeCell ref="G265:G266"/>
    <mergeCell ref="H265:H266"/>
    <mergeCell ref="I265:I266"/>
    <mergeCell ref="B223:B226"/>
    <mergeCell ref="C223:C226"/>
    <mergeCell ref="D223:D226"/>
    <mergeCell ref="E223:E226"/>
    <mergeCell ref="H228:H232"/>
    <mergeCell ref="H161:H166"/>
    <mergeCell ref="I161:I166"/>
    <mergeCell ref="F168:F174"/>
    <mergeCell ref="G168:G174"/>
    <mergeCell ref="H168:H174"/>
    <mergeCell ref="I168:I174"/>
    <mergeCell ref="B155:B197"/>
    <mergeCell ref="C155:C197"/>
    <mergeCell ref="D155:D197"/>
    <mergeCell ref="E155:E180"/>
    <mergeCell ref="B149:B154"/>
    <mergeCell ref="B138:B148"/>
    <mergeCell ref="C138:C148"/>
    <mergeCell ref="D138:D148"/>
    <mergeCell ref="E138:E145"/>
    <mergeCell ref="I138:I141"/>
    <mergeCell ref="F144:F145"/>
    <mergeCell ref="G144:G145"/>
    <mergeCell ref="H144:H145"/>
    <mergeCell ref="I144:I145"/>
    <mergeCell ref="E146:E148"/>
    <mergeCell ref="F146:F148"/>
    <mergeCell ref="B127:B132"/>
    <mergeCell ref="C127:C132"/>
    <mergeCell ref="D127:D132"/>
    <mergeCell ref="E127:E132"/>
    <mergeCell ref="B134:B137"/>
    <mergeCell ref="C134:C137"/>
    <mergeCell ref="D134:D137"/>
    <mergeCell ref="E134:E137"/>
    <mergeCell ref="F134:F136"/>
    <mergeCell ref="B118:B120"/>
    <mergeCell ref="C118:C120"/>
    <mergeCell ref="D118:D120"/>
    <mergeCell ref="E118:E120"/>
    <mergeCell ref="F118:F120"/>
    <mergeCell ref="G118:G120"/>
    <mergeCell ref="H118:H120"/>
    <mergeCell ref="I118:I120"/>
    <mergeCell ref="B113:B114"/>
    <mergeCell ref="C113:C114"/>
    <mergeCell ref="D113:D114"/>
    <mergeCell ref="E113:E114"/>
    <mergeCell ref="F113:F114"/>
    <mergeCell ref="G113:G114"/>
    <mergeCell ref="H113:H114"/>
    <mergeCell ref="I113:I114"/>
    <mergeCell ref="B115:B117"/>
    <mergeCell ref="C115:C117"/>
    <mergeCell ref="D115:D117"/>
    <mergeCell ref="E116:E117"/>
    <mergeCell ref="F116:F117"/>
    <mergeCell ref="I100:I101"/>
    <mergeCell ref="F103:F105"/>
    <mergeCell ref="B106:B111"/>
    <mergeCell ref="C106:C111"/>
    <mergeCell ref="D106:D111"/>
    <mergeCell ref="E106:E111"/>
    <mergeCell ref="F106:F107"/>
    <mergeCell ref="G106:G107"/>
    <mergeCell ref="H106:H107"/>
    <mergeCell ref="I106:I107"/>
    <mergeCell ref="F109:F111"/>
    <mergeCell ref="C79:C92"/>
    <mergeCell ref="D79:D92"/>
    <mergeCell ref="E79:E92"/>
    <mergeCell ref="F79:F92"/>
    <mergeCell ref="G79:G92"/>
    <mergeCell ref="G76:G77"/>
    <mergeCell ref="H76:H77"/>
    <mergeCell ref="B100:B105"/>
    <mergeCell ref="C100:C105"/>
    <mergeCell ref="D100:D105"/>
    <mergeCell ref="E100:E105"/>
    <mergeCell ref="F100:F101"/>
    <mergeCell ref="G100:G101"/>
    <mergeCell ref="H100:H101"/>
    <mergeCell ref="H66:H70"/>
    <mergeCell ref="I66:I70"/>
    <mergeCell ref="F71:F72"/>
    <mergeCell ref="G71:G72"/>
    <mergeCell ref="H71:H72"/>
    <mergeCell ref="I71:I72"/>
    <mergeCell ref="G60:G62"/>
    <mergeCell ref="F97:F99"/>
    <mergeCell ref="B76:B77"/>
    <mergeCell ref="C76:C77"/>
    <mergeCell ref="D76:D77"/>
    <mergeCell ref="E76:E77"/>
    <mergeCell ref="F76:F77"/>
    <mergeCell ref="H79:H92"/>
    <mergeCell ref="I79:I92"/>
    <mergeCell ref="B93:B99"/>
    <mergeCell ref="C93:C99"/>
    <mergeCell ref="D93:D99"/>
    <mergeCell ref="E93:E99"/>
    <mergeCell ref="F93:F96"/>
    <mergeCell ref="G93:G96"/>
    <mergeCell ref="H93:H96"/>
    <mergeCell ref="I93:I96"/>
    <mergeCell ref="B79:B92"/>
    <mergeCell ref="B66:B75"/>
    <mergeCell ref="C66:C75"/>
    <mergeCell ref="D66:D75"/>
    <mergeCell ref="E66:E72"/>
    <mergeCell ref="F66:F70"/>
    <mergeCell ref="G66:G70"/>
    <mergeCell ref="E73:E75"/>
    <mergeCell ref="F73:F75"/>
    <mergeCell ref="B47:B58"/>
    <mergeCell ref="C47:C58"/>
    <mergeCell ref="D47:D58"/>
    <mergeCell ref="E47:E58"/>
    <mergeCell ref="F51:F52"/>
    <mergeCell ref="F56:F58"/>
    <mergeCell ref="B60:B64"/>
    <mergeCell ref="C60:C64"/>
    <mergeCell ref="D60:D64"/>
    <mergeCell ref="E60:E62"/>
    <mergeCell ref="F60:F62"/>
    <mergeCell ref="E63:E64"/>
    <mergeCell ref="F63:F64"/>
    <mergeCell ref="B34:B43"/>
    <mergeCell ref="C34:C43"/>
    <mergeCell ref="D34:D43"/>
    <mergeCell ref="E34:E43"/>
    <mergeCell ref="B45:B46"/>
    <mergeCell ref="C45:C46"/>
    <mergeCell ref="D45:D46"/>
    <mergeCell ref="E45:E46"/>
    <mergeCell ref="F45:F46"/>
    <mergeCell ref="F39:F40"/>
    <mergeCell ref="F34:F38"/>
    <mergeCell ref="B28:B30"/>
    <mergeCell ref="C28:C30"/>
    <mergeCell ref="D28:D30"/>
    <mergeCell ref="E28:E30"/>
    <mergeCell ref="H26:H27"/>
    <mergeCell ref="I26:I27"/>
    <mergeCell ref="F28:F30"/>
    <mergeCell ref="G28:G30"/>
    <mergeCell ref="H28:H30"/>
    <mergeCell ref="B26:B27"/>
    <mergeCell ref="C26:C27"/>
    <mergeCell ref="D26:D27"/>
    <mergeCell ref="E26:E27"/>
    <mergeCell ref="F26:F27"/>
    <mergeCell ref="G26:G27"/>
    <mergeCell ref="E23:E25"/>
    <mergeCell ref="F23:F25"/>
    <mergeCell ref="B10:B16"/>
    <mergeCell ref="C10:C16"/>
    <mergeCell ref="D10:D16"/>
    <mergeCell ref="E10:E16"/>
    <mergeCell ref="F10:F16"/>
    <mergeCell ref="G10:G16"/>
    <mergeCell ref="B17:B18"/>
    <mergeCell ref="C17:C18"/>
    <mergeCell ref="D17:D18"/>
    <mergeCell ref="E17:E18"/>
    <mergeCell ref="F17:F18"/>
    <mergeCell ref="B20:B25"/>
    <mergeCell ref="C20:C25"/>
    <mergeCell ref="D20:D25"/>
    <mergeCell ref="E20:E22"/>
    <mergeCell ref="F20:F22"/>
    <mergeCell ref="G20:G22"/>
    <mergeCell ref="G5:G6"/>
    <mergeCell ref="E7:E8"/>
    <mergeCell ref="F7:F8"/>
    <mergeCell ref="G7:G8"/>
    <mergeCell ref="H5:H6"/>
    <mergeCell ref="I5:I6"/>
    <mergeCell ref="B7:B9"/>
    <mergeCell ref="C7:C9"/>
    <mergeCell ref="D7:D9"/>
    <mergeCell ref="B5:B6"/>
    <mergeCell ref="C5:C6"/>
    <mergeCell ref="D5:D6"/>
    <mergeCell ref="E5:E6"/>
    <mergeCell ref="F5:F6"/>
    <mergeCell ref="I200:I203"/>
    <mergeCell ref="F205:F207"/>
    <mergeCell ref="H7:H8"/>
    <mergeCell ref="I7:I8"/>
    <mergeCell ref="G17:G18"/>
    <mergeCell ref="H20:H22"/>
    <mergeCell ref="I20:I22"/>
    <mergeCell ref="I28:I30"/>
    <mergeCell ref="H45:H46"/>
    <mergeCell ref="I45:I46"/>
    <mergeCell ref="G45:G46"/>
    <mergeCell ref="G39:G40"/>
    <mergeCell ref="H39:H40"/>
    <mergeCell ref="I39:I40"/>
    <mergeCell ref="G34:G38"/>
    <mergeCell ref="H34:H38"/>
    <mergeCell ref="I34:I38"/>
    <mergeCell ref="I76:I77"/>
    <mergeCell ref="H60:H62"/>
    <mergeCell ref="H10:H16"/>
    <mergeCell ref="I10:I16"/>
    <mergeCell ref="H17:H18"/>
    <mergeCell ref="I17:I18"/>
    <mergeCell ref="I60:I62"/>
    <mergeCell ref="C198:C222"/>
    <mergeCell ref="D198:D222"/>
    <mergeCell ref="E198:E222"/>
    <mergeCell ref="F200:F203"/>
    <mergeCell ref="G200:G203"/>
    <mergeCell ref="G220:G221"/>
    <mergeCell ref="H220:H221"/>
    <mergeCell ref="B228:B232"/>
    <mergeCell ref="C228:C232"/>
    <mergeCell ref="D228:D232"/>
    <mergeCell ref="E228:E232"/>
    <mergeCell ref="G228:G232"/>
    <mergeCell ref="F208:F211"/>
    <mergeCell ref="G208:G211"/>
    <mergeCell ref="H208:H211"/>
    <mergeCell ref="G205:G207"/>
    <mergeCell ref="H205:H207"/>
    <mergeCell ref="F212:F216"/>
    <mergeCell ref="G212:G216"/>
    <mergeCell ref="H212:H216"/>
    <mergeCell ref="I205:I207"/>
    <mergeCell ref="F217:F219"/>
    <mergeCell ref="F220:F221"/>
    <mergeCell ref="H285:H286"/>
    <mergeCell ref="I285:I286"/>
    <mergeCell ref="I220:I221"/>
    <mergeCell ref="F233:F250"/>
    <mergeCell ref="F260:F262"/>
    <mergeCell ref="G233:G250"/>
    <mergeCell ref="H233:H250"/>
    <mergeCell ref="I233:I250"/>
    <mergeCell ref="F252:F253"/>
    <mergeCell ref="G252:G253"/>
    <mergeCell ref="H252:H253"/>
    <mergeCell ref="I252:I253"/>
    <mergeCell ref="F263:F264"/>
    <mergeCell ref="I267:I271"/>
    <mergeCell ref="I273:I275"/>
    <mergeCell ref="F228:F231"/>
    <mergeCell ref="I228:I231"/>
    <mergeCell ref="I263:I264"/>
    <mergeCell ref="F277:F279"/>
    <mergeCell ref="I208:I211"/>
    <mergeCell ref="I212:I216"/>
    <mergeCell ref="B287:B314"/>
    <mergeCell ref="C287:C314"/>
    <mergeCell ref="D287:D314"/>
    <mergeCell ref="E287:E307"/>
    <mergeCell ref="I277:I279"/>
    <mergeCell ref="F283:F284"/>
    <mergeCell ref="G283:G284"/>
    <mergeCell ref="H283:H284"/>
    <mergeCell ref="I283:I284"/>
    <mergeCell ref="F285:F286"/>
    <mergeCell ref="G285:G286"/>
    <mergeCell ref="F313:F314"/>
    <mergeCell ref="D267:D286"/>
    <mergeCell ref="E267:E286"/>
    <mergeCell ref="F267:F271"/>
    <mergeCell ref="E311:E314"/>
    <mergeCell ref="G267:G271"/>
    <mergeCell ref="H267:H271"/>
    <mergeCell ref="F311:F312"/>
    <mergeCell ref="G311:G312"/>
    <mergeCell ref="H311:H312"/>
    <mergeCell ref="I311:I312"/>
    <mergeCell ref="G273:G275"/>
    <mergeCell ref="H273:H275"/>
    <mergeCell ref="E308:E310"/>
    <mergeCell ref="F308:F310"/>
    <mergeCell ref="F294:F299"/>
    <mergeCell ref="G294:G299"/>
    <mergeCell ref="H294:H299"/>
    <mergeCell ref="I294:I299"/>
    <mergeCell ref="G277:G279"/>
    <mergeCell ref="H277:H279"/>
    <mergeCell ref="G313:G314"/>
    <mergeCell ref="H313:H314"/>
    <mergeCell ref="I313:I314"/>
    <mergeCell ref="G329:G332"/>
    <mergeCell ref="H329:H332"/>
    <mergeCell ref="F336:F337"/>
    <mergeCell ref="G336:G337"/>
    <mergeCell ref="H336:H337"/>
    <mergeCell ref="I336:I337"/>
    <mergeCell ref="I329:I332"/>
    <mergeCell ref="F333:F335"/>
    <mergeCell ref="E315:E339"/>
    <mergeCell ref="F315:F319"/>
    <mergeCell ref="G315:G319"/>
    <mergeCell ref="H315:H319"/>
    <mergeCell ref="F322:F327"/>
    <mergeCell ref="G322:G327"/>
    <mergeCell ref="H322:H327"/>
    <mergeCell ref="I322:I327"/>
    <mergeCell ref="F329:F332"/>
    <mergeCell ref="F338:F339"/>
    <mergeCell ref="G338:G339"/>
    <mergeCell ref="H338:H339"/>
    <mergeCell ref="I338:I339"/>
  </mergeCells>
  <pageMargins left="0.7" right="0.7" top="0.75" bottom="0.75" header="0.3" footer="0.3"/>
  <pageSetup orientation="portrait" r:id="rId1"/>
  <ignoredErrors>
    <ignoredError sqref="L5:L373"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dimension ref="A1:S397"/>
  <sheetViews>
    <sheetView showGridLines="0"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
  <cols>
    <col min="1" max="1" width="2.7109375" style="1" customWidth="1"/>
    <col min="2" max="2" width="4.28515625" style="9" customWidth="1"/>
    <col min="3" max="3" width="28.5703125" style="1" customWidth="1"/>
    <col min="4" max="4" width="7.42578125" style="10" customWidth="1"/>
    <col min="5" max="5" width="11.42578125" style="9" customWidth="1"/>
    <col min="6" max="6" width="10" style="10" customWidth="1"/>
    <col min="7" max="7" width="14.28515625" style="10" customWidth="1"/>
    <col min="8" max="8" width="35.42578125" style="6" customWidth="1"/>
    <col min="9" max="9" width="7.28515625" style="61" hidden="1" customWidth="1"/>
    <col min="10" max="10" width="41.28515625" style="1" customWidth="1"/>
    <col min="11" max="11" width="10" style="9" customWidth="1"/>
    <col min="12" max="12" width="10" style="118" customWidth="1"/>
    <col min="13" max="13" width="41.42578125" style="6" customWidth="1"/>
    <col min="14" max="14" width="0" style="9" hidden="1" customWidth="1"/>
    <col min="15" max="15" width="15.7109375" style="9" customWidth="1"/>
    <col min="16" max="16" width="2.7109375" style="1" customWidth="1"/>
    <col min="17" max="19" width="0" style="1" hidden="1" customWidth="1"/>
    <col min="20" max="16384" width="11.42578125" style="1" hidden="1"/>
  </cols>
  <sheetData>
    <row r="1" spans="1:16" x14ac:dyDescent="0.2">
      <c r="A1" s="1374"/>
      <c r="B1" s="1381"/>
      <c r="C1" s="1382"/>
      <c r="D1" s="1383"/>
      <c r="E1" s="1359"/>
      <c r="F1" s="1383"/>
      <c r="G1" s="1383"/>
      <c r="H1" s="1384"/>
      <c r="I1" s="1367"/>
      <c r="J1" s="1374"/>
      <c r="K1" s="1352"/>
      <c r="L1" s="1353"/>
      <c r="M1" s="1380"/>
      <c r="N1" s="1352"/>
      <c r="O1" s="1352"/>
      <c r="P1" s="1374"/>
    </row>
    <row r="2" spans="1:16" s="758" customFormat="1" ht="24" customHeight="1" x14ac:dyDescent="0.2">
      <c r="A2" s="1374"/>
      <c r="B2" s="1230" t="s">
        <v>0</v>
      </c>
      <c r="C2" s="1230" t="s">
        <v>59</v>
      </c>
      <c r="D2" s="1230" t="s">
        <v>1</v>
      </c>
      <c r="E2" s="1230" t="s">
        <v>3049</v>
      </c>
      <c r="F2" s="1230" t="s">
        <v>3050</v>
      </c>
      <c r="G2" s="1230" t="s">
        <v>4828</v>
      </c>
      <c r="H2" s="1230" t="s">
        <v>27</v>
      </c>
      <c r="I2" s="1230" t="s">
        <v>4541</v>
      </c>
      <c r="J2" s="1230" t="s">
        <v>2607</v>
      </c>
      <c r="K2" s="1230" t="s">
        <v>2606</v>
      </c>
      <c r="L2" s="1230" t="s">
        <v>6154</v>
      </c>
      <c r="M2" s="1230" t="s">
        <v>3048</v>
      </c>
      <c r="N2" s="1230" t="s">
        <v>214</v>
      </c>
      <c r="O2" s="1230" t="s">
        <v>2886</v>
      </c>
    </row>
    <row r="3" spans="1:16" s="264" customFormat="1" x14ac:dyDescent="0.2">
      <c r="A3" s="1384"/>
      <c r="B3" s="107" t="s">
        <v>185</v>
      </c>
      <c r="C3" s="134" t="s">
        <v>185</v>
      </c>
      <c r="D3" s="123"/>
      <c r="E3" s="123" t="s">
        <v>185</v>
      </c>
      <c r="F3" s="123" t="s">
        <v>185</v>
      </c>
      <c r="G3" s="123" t="s">
        <v>185</v>
      </c>
      <c r="H3" s="134"/>
      <c r="I3" s="107"/>
      <c r="J3" s="382" t="s">
        <v>3391</v>
      </c>
      <c r="K3" s="124" t="s">
        <v>185</v>
      </c>
      <c r="L3" s="124" t="s">
        <v>185</v>
      </c>
      <c r="M3" s="382" t="s">
        <v>185</v>
      </c>
      <c r="N3" s="123"/>
      <c r="O3" s="123" t="s">
        <v>185</v>
      </c>
      <c r="P3" s="1384"/>
    </row>
    <row r="4" spans="1:16" s="200" customFormat="1" x14ac:dyDescent="0.2">
      <c r="A4" s="1382"/>
      <c r="B4" s="289" t="s">
        <v>4829</v>
      </c>
      <c r="C4" s="282"/>
      <c r="D4" s="282"/>
      <c r="E4" s="283"/>
      <c r="F4" s="283"/>
      <c r="G4" s="313"/>
      <c r="H4" s="310"/>
      <c r="I4" s="510"/>
      <c r="J4" s="268" t="s">
        <v>185</v>
      </c>
      <c r="K4" s="274" t="s">
        <v>185</v>
      </c>
      <c r="L4" s="275" t="s">
        <v>185</v>
      </c>
      <c r="M4" s="268" t="s">
        <v>185</v>
      </c>
      <c r="N4" s="274"/>
      <c r="O4" s="274" t="s">
        <v>185</v>
      </c>
      <c r="P4" s="1382"/>
    </row>
    <row r="5" spans="1:16" s="200" customFormat="1" ht="24" x14ac:dyDescent="0.2">
      <c r="A5" s="1382"/>
      <c r="B5" s="1542">
        <v>1</v>
      </c>
      <c r="C5" s="1544" t="s">
        <v>31</v>
      </c>
      <c r="D5" s="1545" t="s">
        <v>3</v>
      </c>
      <c r="E5" s="1545" t="s">
        <v>4</v>
      </c>
      <c r="F5" s="1542" t="s">
        <v>13</v>
      </c>
      <c r="G5" s="1628" t="s">
        <v>4412</v>
      </c>
      <c r="H5" s="1544" t="s">
        <v>87</v>
      </c>
      <c r="I5" s="1565">
        <v>1</v>
      </c>
      <c r="J5" s="382" t="s">
        <v>3119</v>
      </c>
      <c r="K5" s="396" t="s">
        <v>201</v>
      </c>
      <c r="L5" s="108" t="s">
        <v>2375</v>
      </c>
      <c r="M5" s="382" t="str">
        <f>VLOOKUP(L5,CódigosRetorno!$A$1:$B$1773,2,FALSE)</f>
        <v>El XML no contiene el tag o no existe informacion de UBLVersionID</v>
      </c>
      <c r="N5" s="383" t="s">
        <v>475</v>
      </c>
      <c r="O5" s="381" t="s">
        <v>185</v>
      </c>
      <c r="P5" s="1382"/>
    </row>
    <row r="6" spans="1:16" s="200" customFormat="1" x14ac:dyDescent="0.2">
      <c r="A6" s="1382"/>
      <c r="B6" s="1542"/>
      <c r="C6" s="1544"/>
      <c r="D6" s="1545"/>
      <c r="E6" s="1545"/>
      <c r="F6" s="1733"/>
      <c r="G6" s="1628"/>
      <c r="H6" s="1544"/>
      <c r="I6" s="1567"/>
      <c r="J6" s="382" t="s">
        <v>3700</v>
      </c>
      <c r="K6" s="396" t="s">
        <v>201</v>
      </c>
      <c r="L6" s="108" t="s">
        <v>2376</v>
      </c>
      <c r="M6" s="382" t="str">
        <f>VLOOKUP(L6,CódigosRetorno!$A$1:$B$1773,2,FALSE)</f>
        <v>UBLVersionID - La versión del UBL no es correcta</v>
      </c>
      <c r="N6" s="383" t="s">
        <v>475</v>
      </c>
      <c r="O6" s="381" t="s">
        <v>185</v>
      </c>
      <c r="P6" s="1382"/>
    </row>
    <row r="7" spans="1:16" s="200" customFormat="1" x14ac:dyDescent="0.2">
      <c r="A7" s="1382"/>
      <c r="B7" s="1542">
        <f>B5+1</f>
        <v>2</v>
      </c>
      <c r="C7" s="1543" t="s">
        <v>32</v>
      </c>
      <c r="D7" s="1545" t="s">
        <v>3</v>
      </c>
      <c r="E7" s="1545" t="s">
        <v>4</v>
      </c>
      <c r="F7" s="1542" t="s">
        <v>13</v>
      </c>
      <c r="G7" s="1628" t="s">
        <v>4413</v>
      </c>
      <c r="H7" s="1543" t="s">
        <v>88</v>
      </c>
      <c r="I7" s="1565">
        <v>1</v>
      </c>
      <c r="J7" s="382" t="s">
        <v>3119</v>
      </c>
      <c r="K7" s="396" t="s">
        <v>201</v>
      </c>
      <c r="L7" s="108" t="s">
        <v>2377</v>
      </c>
      <c r="M7" s="382" t="str">
        <f>VLOOKUP(L7,CódigosRetorno!$A$1:$B$1773,2,FALSE)</f>
        <v>El XML no existe informacion de CustomizationID</v>
      </c>
      <c r="N7" s="383" t="s">
        <v>475</v>
      </c>
      <c r="O7" s="381" t="s">
        <v>185</v>
      </c>
      <c r="P7" s="1382"/>
    </row>
    <row r="8" spans="1:16" s="200" customFormat="1" ht="24" x14ac:dyDescent="0.2">
      <c r="A8" s="1382"/>
      <c r="B8" s="1542"/>
      <c r="C8" s="1543"/>
      <c r="D8" s="1545"/>
      <c r="E8" s="1545"/>
      <c r="F8" s="1542"/>
      <c r="G8" s="1628"/>
      <c r="H8" s="1543"/>
      <c r="I8" s="1567"/>
      <c r="J8" s="382" t="s">
        <v>2614</v>
      </c>
      <c r="K8" s="396" t="s">
        <v>201</v>
      </c>
      <c r="L8" s="108" t="s">
        <v>2378</v>
      </c>
      <c r="M8" s="382" t="str">
        <f>VLOOKUP(L8,CódigosRetorno!$A$1:$B$1773,2,FALSE)</f>
        <v>CustomizationID - La versión del documento no es la correcta</v>
      </c>
      <c r="N8" s="383" t="s">
        <v>475</v>
      </c>
      <c r="O8" s="381" t="s">
        <v>185</v>
      </c>
      <c r="P8" s="1382"/>
    </row>
    <row r="9" spans="1:16" s="200" customFormat="1" ht="24" x14ac:dyDescent="0.2">
      <c r="A9" s="1382"/>
      <c r="B9" s="1542"/>
      <c r="C9" s="1543"/>
      <c r="D9" s="1545"/>
      <c r="E9" s="383" t="s">
        <v>9</v>
      </c>
      <c r="F9" s="381"/>
      <c r="G9" s="395" t="s">
        <v>4418</v>
      </c>
      <c r="H9" s="398" t="s">
        <v>4437</v>
      </c>
      <c r="I9" s="381">
        <v>1</v>
      </c>
      <c r="J9" s="382" t="s">
        <v>4949</v>
      </c>
      <c r="K9" s="383" t="s">
        <v>1175</v>
      </c>
      <c r="L9" s="396" t="s">
        <v>4932</v>
      </c>
      <c r="M9" s="382" t="str">
        <f>VLOOKUP(L9,CódigosRetorno!$A$1:$B$1773,2,FALSE)</f>
        <v>El dato ingresado como schemeAgencyName es incorrecto.</v>
      </c>
      <c r="N9" s="383" t="s">
        <v>475</v>
      </c>
      <c r="O9" s="381" t="s">
        <v>185</v>
      </c>
      <c r="P9" s="1382"/>
    </row>
    <row r="10" spans="1:16" s="200" customFormat="1" ht="36" x14ac:dyDescent="0.2">
      <c r="A10" s="1382"/>
      <c r="B10" s="1542">
        <f>B7+1</f>
        <v>3</v>
      </c>
      <c r="C10" s="1544" t="s">
        <v>28</v>
      </c>
      <c r="D10" s="1545" t="s">
        <v>3</v>
      </c>
      <c r="E10" s="1545" t="s">
        <v>4</v>
      </c>
      <c r="F10" s="1542" t="s">
        <v>45</v>
      </c>
      <c r="G10" s="1542" t="s">
        <v>58</v>
      </c>
      <c r="H10" s="1544" t="s">
        <v>76</v>
      </c>
      <c r="I10" s="1565">
        <v>1</v>
      </c>
      <c r="J10" s="384" t="s">
        <v>3043</v>
      </c>
      <c r="K10" s="396" t="s">
        <v>201</v>
      </c>
      <c r="L10" s="396" t="s">
        <v>2497</v>
      </c>
      <c r="M10" s="382" t="str">
        <f>VLOOKUP(L10,CódigosRetorno!$A$1:$B$1773,2,FALSE)</f>
        <v>Numero de Serie del nombre del archivo no coincide con el consignado en el contenido del archivo XML</v>
      </c>
      <c r="N10" s="383" t="s">
        <v>475</v>
      </c>
      <c r="O10" s="381" t="s">
        <v>185</v>
      </c>
      <c r="P10" s="1382"/>
    </row>
    <row r="11" spans="1:16" s="200" customFormat="1" ht="36" x14ac:dyDescent="0.2">
      <c r="A11" s="1382"/>
      <c r="B11" s="1542"/>
      <c r="C11" s="1544"/>
      <c r="D11" s="1545"/>
      <c r="E11" s="1545"/>
      <c r="F11" s="1542"/>
      <c r="G11" s="1545"/>
      <c r="H11" s="1544"/>
      <c r="I11" s="1566"/>
      <c r="J11" s="384" t="s">
        <v>3044</v>
      </c>
      <c r="K11" s="396" t="s">
        <v>201</v>
      </c>
      <c r="L11" s="396" t="s">
        <v>2496</v>
      </c>
      <c r="M11" s="382" t="str">
        <f>VLOOKUP(L11,CódigosRetorno!$A$1:$B$1773,2,FALSE)</f>
        <v>Número de documento en el nombre del archivo no coincide con el consignado en el contenido del XML</v>
      </c>
      <c r="N11" s="383" t="s">
        <v>475</v>
      </c>
      <c r="O11" s="381" t="s">
        <v>185</v>
      </c>
      <c r="P11" s="1382"/>
    </row>
    <row r="12" spans="1:16" s="664" customFormat="1" ht="60" x14ac:dyDescent="0.2">
      <c r="A12" s="1382"/>
      <c r="B12" s="1542"/>
      <c r="C12" s="1544"/>
      <c r="D12" s="1545"/>
      <c r="E12" s="1545"/>
      <c r="F12" s="1542"/>
      <c r="G12" s="1545"/>
      <c r="H12" s="1544"/>
      <c r="I12" s="1566"/>
      <c r="J12" s="1026" t="s">
        <v>6292</v>
      </c>
      <c r="K12" s="1023" t="s">
        <v>201</v>
      </c>
      <c r="L12" s="1023" t="s">
        <v>2536</v>
      </c>
      <c r="M12" s="1021" t="str">
        <f>VLOOKUP(L12,CódigosRetorno!$A$1:$B$1773,2,FALSE)</f>
        <v>ID - El dato SERIE-CORRELATIVO no cumple con el formato de acuerdo al tipo de comprobante</v>
      </c>
      <c r="N12" s="1025" t="s">
        <v>475</v>
      </c>
      <c r="O12" s="1022" t="s">
        <v>185</v>
      </c>
      <c r="P12" s="1382"/>
    </row>
    <row r="13" spans="1:16" s="200" customFormat="1" ht="36" customHeight="1" x14ac:dyDescent="0.2">
      <c r="A13" s="1382"/>
      <c r="B13" s="1542"/>
      <c r="C13" s="1544"/>
      <c r="D13" s="1545"/>
      <c r="E13" s="1545"/>
      <c r="F13" s="1542"/>
      <c r="G13" s="1545"/>
      <c r="H13" s="1544"/>
      <c r="I13" s="1566"/>
      <c r="J13" s="384" t="s">
        <v>3542</v>
      </c>
      <c r="K13" s="396" t="s">
        <v>201</v>
      </c>
      <c r="L13" s="396" t="s">
        <v>2499</v>
      </c>
      <c r="M13" s="382" t="str">
        <f>VLOOKUP(L13,CódigosRetorno!$A$1:$B$1773,2,FALSE)</f>
        <v>El comprobante fue registrado previamente con otros datos</v>
      </c>
      <c r="N13" s="383" t="s">
        <v>215</v>
      </c>
      <c r="O13" s="381" t="s">
        <v>2611</v>
      </c>
      <c r="P13" s="1382"/>
    </row>
    <row r="14" spans="1:16" s="500" customFormat="1" ht="36" customHeight="1" x14ac:dyDescent="0.2">
      <c r="A14" s="1382"/>
      <c r="B14" s="1542"/>
      <c r="C14" s="1544"/>
      <c r="D14" s="1545"/>
      <c r="E14" s="1545"/>
      <c r="F14" s="1542"/>
      <c r="G14" s="1545"/>
      <c r="H14" s="1544"/>
      <c r="I14" s="1566"/>
      <c r="J14" s="478" t="s">
        <v>3543</v>
      </c>
      <c r="K14" s="472" t="s">
        <v>201</v>
      </c>
      <c r="L14" s="472" t="s">
        <v>2500</v>
      </c>
      <c r="M14" s="480" t="str">
        <f>VLOOKUP(L14,CódigosRetorno!$A$1:$B$1773,2,FALSE)</f>
        <v>El comprobante ya esta informado y se encuentra con estado anulado o rechazado</v>
      </c>
      <c r="N14" s="479" t="s">
        <v>215</v>
      </c>
      <c r="O14" s="477" t="s">
        <v>2611</v>
      </c>
      <c r="P14" s="1382"/>
    </row>
    <row r="15" spans="1:16" s="500" customFormat="1" ht="36" customHeight="1" x14ac:dyDescent="0.2">
      <c r="A15" s="1382"/>
      <c r="B15" s="1542"/>
      <c r="C15" s="1544"/>
      <c r="D15" s="1545"/>
      <c r="E15" s="1545"/>
      <c r="F15" s="1542"/>
      <c r="G15" s="1545"/>
      <c r="H15" s="1544"/>
      <c r="I15" s="1566"/>
      <c r="J15" s="1026" t="s">
        <v>5703</v>
      </c>
      <c r="K15" s="1023" t="s">
        <v>201</v>
      </c>
      <c r="L15" s="1023" t="s">
        <v>5701</v>
      </c>
      <c r="M15" s="1021" t="str">
        <f>VLOOKUP(L15,CódigosRetorno!$A$1:$B$1773,2,FALSE)</f>
        <v>Comprobante físico no se encuentra autorizado como comprobante de contingencia</v>
      </c>
      <c r="N15" s="1025" t="s">
        <v>215</v>
      </c>
      <c r="O15" s="1022" t="s">
        <v>5700</v>
      </c>
      <c r="P15" s="1382"/>
    </row>
    <row r="16" spans="1:16" s="200" customFormat="1" ht="36" customHeight="1" x14ac:dyDescent="0.2">
      <c r="A16" s="1382"/>
      <c r="B16" s="1542"/>
      <c r="C16" s="1544"/>
      <c r="D16" s="1545"/>
      <c r="E16" s="1545"/>
      <c r="F16" s="1542"/>
      <c r="G16" s="1545"/>
      <c r="H16" s="1544"/>
      <c r="I16" s="1567"/>
      <c r="J16" s="1026" t="s">
        <v>5703</v>
      </c>
      <c r="K16" s="1023" t="s">
        <v>201</v>
      </c>
      <c r="L16" s="1023" t="s">
        <v>5701</v>
      </c>
      <c r="M16" s="1021" t="str">
        <f>VLOOKUP(L16,CódigosRetorno!$A$1:$B$1773,2,FALSE)</f>
        <v>Comprobante físico no se encuentra autorizado como comprobante de contingencia</v>
      </c>
      <c r="N16" s="1025" t="s">
        <v>215</v>
      </c>
      <c r="O16" s="1022" t="s">
        <v>3109</v>
      </c>
      <c r="P16" s="1382"/>
    </row>
    <row r="17" spans="1:16" s="200" customFormat="1" ht="84" x14ac:dyDescent="0.2">
      <c r="A17" s="1382"/>
      <c r="B17" s="1542">
        <f>B10+1</f>
        <v>4</v>
      </c>
      <c r="C17" s="1543" t="s">
        <v>23</v>
      </c>
      <c r="D17" s="1545" t="s">
        <v>3</v>
      </c>
      <c r="E17" s="1545" t="s">
        <v>4</v>
      </c>
      <c r="F17" s="1542" t="s">
        <v>148</v>
      </c>
      <c r="G17" s="1545" t="s">
        <v>25</v>
      </c>
      <c r="H17" s="1544" t="s">
        <v>71</v>
      </c>
      <c r="I17" s="1565">
        <v>1</v>
      </c>
      <c r="J17" s="1026" t="s">
        <v>5888</v>
      </c>
      <c r="K17" s="396" t="s">
        <v>201</v>
      </c>
      <c r="L17" s="396" t="s">
        <v>2338</v>
      </c>
      <c r="M17" s="382" t="str">
        <f>VLOOKUP(L17,CódigosRetorno!$A$1:$B$1773,2,FALSE)</f>
        <v>Presentacion fuera de fecha</v>
      </c>
      <c r="N17" s="383" t="s">
        <v>215</v>
      </c>
      <c r="O17" s="1282" t="s">
        <v>6527</v>
      </c>
      <c r="P17" s="1382"/>
    </row>
    <row r="18" spans="1:16" s="200" customFormat="1" ht="24" x14ac:dyDescent="0.2">
      <c r="A18" s="1382"/>
      <c r="B18" s="1542"/>
      <c r="C18" s="1543"/>
      <c r="D18" s="1545"/>
      <c r="E18" s="1545"/>
      <c r="F18" s="1542"/>
      <c r="G18" s="1545"/>
      <c r="H18" s="1544"/>
      <c r="I18" s="1567"/>
      <c r="J18" s="384" t="s">
        <v>3026</v>
      </c>
      <c r="K18" s="396" t="s">
        <v>201</v>
      </c>
      <c r="L18" s="109" t="s">
        <v>2110</v>
      </c>
      <c r="M18" s="382" t="str">
        <f>VLOOKUP(L18,CódigosRetorno!$A$1:$B$1773,2,FALSE)</f>
        <v>La fecha de emision se encuentra fuera del limite permitido</v>
      </c>
      <c r="N18" s="383"/>
      <c r="O18" s="381"/>
      <c r="P18" s="1382"/>
    </row>
    <row r="19" spans="1:16" s="200" customFormat="1" x14ac:dyDescent="0.2">
      <c r="A19" s="1382"/>
      <c r="B19" s="381">
        <f>+B17+1</f>
        <v>5</v>
      </c>
      <c r="C19" s="384" t="s">
        <v>1174</v>
      </c>
      <c r="D19" s="383" t="s">
        <v>3</v>
      </c>
      <c r="E19" s="383" t="s">
        <v>9</v>
      </c>
      <c r="F19" s="388" t="s">
        <v>181</v>
      </c>
      <c r="G19" s="389" t="s">
        <v>2980</v>
      </c>
      <c r="H19" s="387" t="s">
        <v>3051</v>
      </c>
      <c r="I19" s="383">
        <v>1</v>
      </c>
      <c r="J19" s="382" t="s">
        <v>2628</v>
      </c>
      <c r="K19" s="383" t="s">
        <v>185</v>
      </c>
      <c r="L19" s="396" t="s">
        <v>185</v>
      </c>
      <c r="M19" s="382" t="s">
        <v>185</v>
      </c>
      <c r="N19" s="383"/>
      <c r="O19" s="381"/>
      <c r="P19" s="1382"/>
    </row>
    <row r="20" spans="1:16" s="200" customFormat="1" ht="24" x14ac:dyDescent="0.2">
      <c r="A20" s="1382"/>
      <c r="B20" s="1571">
        <v>6</v>
      </c>
      <c r="C20" s="1548" t="s">
        <v>3056</v>
      </c>
      <c r="D20" s="1571" t="s">
        <v>3</v>
      </c>
      <c r="E20" s="1571" t="s">
        <v>4</v>
      </c>
      <c r="F20" s="1547" t="s">
        <v>10</v>
      </c>
      <c r="G20" s="1545" t="s">
        <v>3054</v>
      </c>
      <c r="H20" s="1544" t="s">
        <v>3055</v>
      </c>
      <c r="I20" s="1565">
        <v>1</v>
      </c>
      <c r="J20" s="382" t="s">
        <v>3119</v>
      </c>
      <c r="K20" s="383" t="s">
        <v>201</v>
      </c>
      <c r="L20" s="396" t="s">
        <v>737</v>
      </c>
      <c r="M20" s="382" t="str">
        <f>VLOOKUP(L20,CódigosRetorno!$A$1:$B$1773,2,FALSE)</f>
        <v>El XML no contiene el tag o no existe informacion de ResponseCode</v>
      </c>
      <c r="N20" s="383"/>
      <c r="O20" s="381"/>
      <c r="P20" s="1382"/>
    </row>
    <row r="21" spans="1:16" s="500" customFormat="1" ht="24" x14ac:dyDescent="0.2">
      <c r="A21" s="1382"/>
      <c r="B21" s="1571"/>
      <c r="C21" s="1548"/>
      <c r="D21" s="1571"/>
      <c r="E21" s="1571"/>
      <c r="F21" s="1547"/>
      <c r="G21" s="1545"/>
      <c r="H21" s="1544"/>
      <c r="I21" s="1566"/>
      <c r="J21" s="480" t="s">
        <v>2625</v>
      </c>
      <c r="K21" s="479" t="s">
        <v>201</v>
      </c>
      <c r="L21" s="472" t="s">
        <v>802</v>
      </c>
      <c r="M21" s="480" t="str">
        <f>VLOOKUP(L21,CódigosRetorno!$A$1:$B$1773,2,FALSE)</f>
        <v>ResponseCode - El dato ingresado no cumple con la estructura</v>
      </c>
      <c r="N21" s="479"/>
      <c r="O21" s="574" t="s">
        <v>6165</v>
      </c>
      <c r="P21" s="1382"/>
    </row>
    <row r="22" spans="1:16" s="200" customFormat="1" ht="24" x14ac:dyDescent="0.2">
      <c r="A22" s="1382"/>
      <c r="B22" s="1571"/>
      <c r="C22" s="1548"/>
      <c r="D22" s="1571"/>
      <c r="E22" s="1571"/>
      <c r="F22" s="1547"/>
      <c r="G22" s="1545"/>
      <c r="H22" s="1544"/>
      <c r="I22" s="1567"/>
      <c r="J22" s="1021" t="s">
        <v>5573</v>
      </c>
      <c r="K22" s="1025" t="s">
        <v>201</v>
      </c>
      <c r="L22" s="1023" t="s">
        <v>5632</v>
      </c>
      <c r="M22" s="1017" t="str">
        <f>VLOOKUP(L22,CódigosRetorno!$A$1:$B$1773,2,FALSE)</f>
        <v>El tipo de nota es un dato único</v>
      </c>
      <c r="N22" s="1015"/>
      <c r="O22" s="1016" t="s">
        <v>185</v>
      </c>
      <c r="P22" s="1382"/>
    </row>
    <row r="23" spans="1:16" s="200" customFormat="1" ht="24" x14ac:dyDescent="0.2">
      <c r="A23" s="1382"/>
      <c r="B23" s="1571"/>
      <c r="C23" s="1548"/>
      <c r="D23" s="1571"/>
      <c r="E23" s="1571" t="s">
        <v>9</v>
      </c>
      <c r="F23" s="1547"/>
      <c r="G23" s="381" t="s">
        <v>4418</v>
      </c>
      <c r="H23" s="382" t="s">
        <v>4419</v>
      </c>
      <c r="I23" s="381" t="s">
        <v>4420</v>
      </c>
      <c r="J23" s="382" t="s">
        <v>4949</v>
      </c>
      <c r="K23" s="383" t="s">
        <v>1175</v>
      </c>
      <c r="L23" s="396" t="s">
        <v>4933</v>
      </c>
      <c r="M23" s="382" t="str">
        <f>VLOOKUP(L23,CódigosRetorno!$A$1:$B$1773,2,FALSE)</f>
        <v>El dato ingresado como atributo @listAgencyName es incorrecto.</v>
      </c>
      <c r="N23" s="383" t="s">
        <v>475</v>
      </c>
      <c r="O23" s="381" t="s">
        <v>185</v>
      </c>
      <c r="P23" s="1382"/>
    </row>
    <row r="24" spans="1:16" s="200" customFormat="1" ht="24" x14ac:dyDescent="0.2">
      <c r="A24" s="1382"/>
      <c r="B24" s="1571"/>
      <c r="C24" s="1548"/>
      <c r="D24" s="1571"/>
      <c r="E24" s="1571"/>
      <c r="F24" s="1547"/>
      <c r="G24" s="381" t="s">
        <v>4830</v>
      </c>
      <c r="H24" s="382" t="s">
        <v>4422</v>
      </c>
      <c r="I24" s="381" t="s">
        <v>4420</v>
      </c>
      <c r="J24" s="382" t="s">
        <v>5080</v>
      </c>
      <c r="K24" s="383" t="s">
        <v>1175</v>
      </c>
      <c r="L24" s="396" t="s">
        <v>4934</v>
      </c>
      <c r="M24" s="382" t="str">
        <f>VLOOKUP(L24,CódigosRetorno!$A$1:$B$1773,2,FALSE)</f>
        <v>El dato ingresado como atributo @listName es incorrecto.</v>
      </c>
      <c r="N24" s="383" t="s">
        <v>475</v>
      </c>
      <c r="O24" s="397" t="s">
        <v>185</v>
      </c>
      <c r="P24" s="1382"/>
    </row>
    <row r="25" spans="1:16" s="200" customFormat="1" ht="48" x14ac:dyDescent="0.2">
      <c r="A25" s="1382"/>
      <c r="B25" s="1571"/>
      <c r="C25" s="1548"/>
      <c r="D25" s="1571"/>
      <c r="E25" s="1571"/>
      <c r="F25" s="1547"/>
      <c r="G25" s="381" t="s">
        <v>4831</v>
      </c>
      <c r="H25" s="382" t="s">
        <v>4424</v>
      </c>
      <c r="I25" s="381" t="s">
        <v>4420</v>
      </c>
      <c r="J25" s="382" t="s">
        <v>5081</v>
      </c>
      <c r="K25" s="396" t="s">
        <v>1175</v>
      </c>
      <c r="L25" s="395" t="s">
        <v>4935</v>
      </c>
      <c r="M25" s="382" t="str">
        <f>VLOOKUP(L25,CódigosRetorno!$A$1:$B$1773,2,FALSE)</f>
        <v>El dato ingresado como atributo @listURI es incorrecto.</v>
      </c>
      <c r="N25" s="383" t="s">
        <v>475</v>
      </c>
      <c r="O25" s="397" t="s">
        <v>185</v>
      </c>
      <c r="P25" s="1382"/>
    </row>
    <row r="26" spans="1:16" s="200" customFormat="1" ht="24" x14ac:dyDescent="0.2">
      <c r="A26" s="1382"/>
      <c r="B26" s="1571">
        <v>7</v>
      </c>
      <c r="C26" s="1575" t="s">
        <v>78</v>
      </c>
      <c r="D26" s="1571" t="s">
        <v>3</v>
      </c>
      <c r="E26" s="1571" t="s">
        <v>4</v>
      </c>
      <c r="F26" s="1547" t="s">
        <v>4496</v>
      </c>
      <c r="G26" s="1545"/>
      <c r="H26" s="1544" t="s">
        <v>79</v>
      </c>
      <c r="I26" s="1565">
        <v>1</v>
      </c>
      <c r="J26" s="382" t="s">
        <v>3119</v>
      </c>
      <c r="K26" s="383" t="s">
        <v>201</v>
      </c>
      <c r="L26" s="396" t="s">
        <v>739</v>
      </c>
      <c r="M26" s="382" t="str">
        <f>VLOOKUP(L26,CódigosRetorno!$A$1:$B$1773,2,FALSE)</f>
        <v>El XML no contiene el tag o no existe informacion de cac:DiscrepancyResponse/cbc:Description</v>
      </c>
      <c r="N26" s="383"/>
      <c r="O26" s="381"/>
      <c r="P26" s="1382"/>
    </row>
    <row r="27" spans="1:16" s="200" customFormat="1" ht="48" x14ac:dyDescent="0.2">
      <c r="A27" s="1382"/>
      <c r="B27" s="1571"/>
      <c r="C27" s="1575"/>
      <c r="D27" s="1571"/>
      <c r="E27" s="1571"/>
      <c r="F27" s="1547"/>
      <c r="G27" s="1545"/>
      <c r="H27" s="1544"/>
      <c r="I27" s="1567"/>
      <c r="J27" s="1158" t="s">
        <v>6414</v>
      </c>
      <c r="K27" s="383" t="s">
        <v>201</v>
      </c>
      <c r="L27" s="396" t="s">
        <v>740</v>
      </c>
      <c r="M27" s="382" t="str">
        <f>VLOOKUP(L27,CódigosRetorno!$A$1:$B$1773,2,FALSE)</f>
        <v>cac:DiscrepancyResponse/cbc:Description - El dato ingresado no cumple con la estructura</v>
      </c>
      <c r="N27" s="383"/>
      <c r="O27" s="381"/>
      <c r="P27" s="1382"/>
    </row>
    <row r="28" spans="1:16" s="200" customFormat="1" ht="24" x14ac:dyDescent="0.2">
      <c r="A28" s="1382"/>
      <c r="B28" s="1542">
        <v>8</v>
      </c>
      <c r="C28" s="1544" t="s">
        <v>2939</v>
      </c>
      <c r="D28" s="1545" t="s">
        <v>3</v>
      </c>
      <c r="E28" s="1545" t="s">
        <v>4</v>
      </c>
      <c r="F28" s="1542" t="s">
        <v>13</v>
      </c>
      <c r="G28" s="1545" t="s">
        <v>2647</v>
      </c>
      <c r="H28" s="1544" t="s">
        <v>3052</v>
      </c>
      <c r="I28" s="1565">
        <v>1</v>
      </c>
      <c r="J28" s="382" t="s">
        <v>3119</v>
      </c>
      <c r="K28" s="396" t="s">
        <v>201</v>
      </c>
      <c r="L28" s="395" t="s">
        <v>755</v>
      </c>
      <c r="M28" s="382" t="str">
        <f>VLOOKUP(L28,CódigosRetorno!$A$1:$B$1773,2,FALSE)</f>
        <v>El XML no contiene el tag o no existe informacion de DocumentCurrencyCode</v>
      </c>
      <c r="N28" s="383" t="s">
        <v>475</v>
      </c>
      <c r="O28" s="381" t="s">
        <v>185</v>
      </c>
      <c r="P28" s="1382"/>
    </row>
    <row r="29" spans="1:16" s="200" customFormat="1" ht="36" x14ac:dyDescent="0.2">
      <c r="A29" s="1382"/>
      <c r="B29" s="1542"/>
      <c r="C29" s="1544"/>
      <c r="D29" s="1545"/>
      <c r="E29" s="1545"/>
      <c r="F29" s="1542"/>
      <c r="G29" s="1545"/>
      <c r="H29" s="1544"/>
      <c r="I29" s="1566"/>
      <c r="J29" s="384" t="s">
        <v>3441</v>
      </c>
      <c r="K29" s="396" t="s">
        <v>201</v>
      </c>
      <c r="L29" s="395" t="s">
        <v>756</v>
      </c>
      <c r="M29" s="382" t="str">
        <f>VLOOKUP(L29,CódigosRetorno!$A$1:$B$1773,2,FALSE)</f>
        <v>La moneda debe ser la misma en todo el documento. Salvo las percepciones que sólo son en moneda nacional.</v>
      </c>
      <c r="N29" s="383" t="s">
        <v>475</v>
      </c>
      <c r="O29" s="381" t="s">
        <v>185</v>
      </c>
      <c r="P29" s="1382"/>
    </row>
    <row r="30" spans="1:16" s="200" customFormat="1" ht="24" x14ac:dyDescent="0.2">
      <c r="A30" s="1382"/>
      <c r="B30" s="1542"/>
      <c r="C30" s="1544"/>
      <c r="D30" s="1545"/>
      <c r="E30" s="1545"/>
      <c r="F30" s="1542"/>
      <c r="G30" s="1545"/>
      <c r="H30" s="1544"/>
      <c r="I30" s="1567"/>
      <c r="J30" s="384" t="s">
        <v>4832</v>
      </c>
      <c r="K30" s="1023" t="s">
        <v>201</v>
      </c>
      <c r="L30" s="1023" t="s">
        <v>4359</v>
      </c>
      <c r="M30" s="382" t="str">
        <f>VLOOKUP(L30,CódigosRetorno!$A$1:$B$1773,2,FALSE)</f>
        <v>El valor ingresado como moneda del comprobante no es valido (catalogo nro 02).</v>
      </c>
      <c r="N30" s="383"/>
      <c r="O30" s="574" t="s">
        <v>5453</v>
      </c>
      <c r="P30" s="1382"/>
    </row>
    <row r="31" spans="1:16" s="200" customFormat="1" x14ac:dyDescent="0.2">
      <c r="A31" s="1382"/>
      <c r="B31" s="110" t="s">
        <v>187</v>
      </c>
      <c r="C31" s="106"/>
      <c r="D31" s="138"/>
      <c r="E31" s="107" t="s">
        <v>185</v>
      </c>
      <c r="F31" s="399" t="s">
        <v>185</v>
      </c>
      <c r="G31" s="399" t="s">
        <v>185</v>
      </c>
      <c r="H31" s="112"/>
      <c r="I31" s="399"/>
      <c r="J31" s="382" t="s">
        <v>185</v>
      </c>
      <c r="K31" s="383" t="s">
        <v>185</v>
      </c>
      <c r="L31" s="396" t="s">
        <v>185</v>
      </c>
      <c r="M31" s="382" t="s">
        <v>185</v>
      </c>
      <c r="N31" s="383" t="s">
        <v>185</v>
      </c>
      <c r="O31" s="381" t="s">
        <v>185</v>
      </c>
      <c r="P31" s="1382"/>
    </row>
    <row r="32" spans="1:16" s="200" customFormat="1" ht="36" x14ac:dyDescent="0.2">
      <c r="A32" s="1382"/>
      <c r="B32" s="381">
        <v>9</v>
      </c>
      <c r="C32" s="382" t="s">
        <v>43</v>
      </c>
      <c r="D32" s="383" t="s">
        <v>3</v>
      </c>
      <c r="E32" s="383" t="s">
        <v>4</v>
      </c>
      <c r="F32" s="381" t="s">
        <v>26</v>
      </c>
      <c r="G32" s="383" t="s">
        <v>185</v>
      </c>
      <c r="H32" s="480" t="s">
        <v>5767</v>
      </c>
      <c r="I32" s="381">
        <v>1</v>
      </c>
      <c r="J32" s="382" t="s">
        <v>3017</v>
      </c>
      <c r="K32" s="383" t="s">
        <v>185</v>
      </c>
      <c r="L32" s="396" t="s">
        <v>185</v>
      </c>
      <c r="M32" s="382" t="s">
        <v>185</v>
      </c>
      <c r="N32" s="383" t="s">
        <v>185</v>
      </c>
      <c r="O32" s="381" t="s">
        <v>185</v>
      </c>
      <c r="P32" s="1382"/>
    </row>
    <row r="33" spans="1:16" s="200" customFormat="1" x14ac:dyDescent="0.2">
      <c r="A33" s="1382"/>
      <c r="B33" s="277" t="s">
        <v>154</v>
      </c>
      <c r="C33" s="277"/>
      <c r="D33" s="281"/>
      <c r="E33" s="271" t="s">
        <v>185</v>
      </c>
      <c r="F33" s="272" t="s">
        <v>185</v>
      </c>
      <c r="G33" s="272" t="s">
        <v>185</v>
      </c>
      <c r="H33" s="273"/>
      <c r="I33" s="272"/>
      <c r="J33" s="268" t="s">
        <v>185</v>
      </c>
      <c r="K33" s="274" t="s">
        <v>185</v>
      </c>
      <c r="L33" s="275" t="s">
        <v>185</v>
      </c>
      <c r="M33" s="268" t="s">
        <v>185</v>
      </c>
      <c r="N33" s="274" t="s">
        <v>185</v>
      </c>
      <c r="O33" s="276" t="s">
        <v>185</v>
      </c>
      <c r="P33" s="1382"/>
    </row>
    <row r="34" spans="1:16" s="200" customFormat="1" ht="24" x14ac:dyDescent="0.2">
      <c r="A34" s="1382"/>
      <c r="B34" s="1542">
        <f>B32+1</f>
        <v>10</v>
      </c>
      <c r="C34" s="1544" t="s">
        <v>6</v>
      </c>
      <c r="D34" s="1545" t="s">
        <v>3</v>
      </c>
      <c r="E34" s="1545" t="s">
        <v>4</v>
      </c>
      <c r="F34" s="1542" t="s">
        <v>7</v>
      </c>
      <c r="G34" s="1545" t="s">
        <v>70</v>
      </c>
      <c r="H34" s="1544" t="s">
        <v>4834</v>
      </c>
      <c r="I34" s="1565">
        <v>1</v>
      </c>
      <c r="J34" s="1108" t="s">
        <v>3119</v>
      </c>
      <c r="K34" s="1077" t="s">
        <v>201</v>
      </c>
      <c r="L34" s="1078" t="s">
        <v>1730</v>
      </c>
      <c r="M34" s="382" t="str">
        <f>VLOOKUP(L34,CódigosRetorno!$A$1:$B$1773,2,FALSE)</f>
        <v>El XML no contiene el tag o no existe información del número de RUC del emisor</v>
      </c>
      <c r="N34" s="383" t="s">
        <v>475</v>
      </c>
      <c r="O34" s="381" t="s">
        <v>185</v>
      </c>
      <c r="P34" s="1382"/>
    </row>
    <row r="35" spans="1:16" s="200" customFormat="1" ht="36" x14ac:dyDescent="0.2">
      <c r="A35" s="1382"/>
      <c r="B35" s="1542"/>
      <c r="C35" s="1544"/>
      <c r="D35" s="1545"/>
      <c r="E35" s="1545"/>
      <c r="F35" s="1542"/>
      <c r="G35" s="1545"/>
      <c r="H35" s="1544"/>
      <c r="I35" s="1566"/>
      <c r="J35" s="382" t="s">
        <v>2624</v>
      </c>
      <c r="K35" s="396" t="s">
        <v>201</v>
      </c>
      <c r="L35" s="395" t="s">
        <v>2498</v>
      </c>
      <c r="M35" s="382" t="str">
        <f>VLOOKUP(L35,CódigosRetorno!$A$1:$B$1773,2,FALSE)</f>
        <v>Número de RUC del nombre del archivo no coincide con el consignado en el contenido del archivo XML</v>
      </c>
      <c r="N35" s="383" t="s">
        <v>475</v>
      </c>
      <c r="O35" s="381" t="s">
        <v>185</v>
      </c>
      <c r="P35" s="1382"/>
    </row>
    <row r="36" spans="1:16" s="200" customFormat="1" x14ac:dyDescent="0.2">
      <c r="A36" s="1382"/>
      <c r="B36" s="1542"/>
      <c r="C36" s="1544"/>
      <c r="D36" s="1545"/>
      <c r="E36" s="1545"/>
      <c r="F36" s="1542"/>
      <c r="G36" s="1545"/>
      <c r="H36" s="1544"/>
      <c r="I36" s="1566"/>
      <c r="J36" s="1200" t="s">
        <v>3228</v>
      </c>
      <c r="K36" s="1201" t="s">
        <v>201</v>
      </c>
      <c r="L36" s="1202" t="s">
        <v>2342</v>
      </c>
      <c r="M36" s="382" t="str">
        <f>VLOOKUP(L36,CódigosRetorno!$A$1:$B$1773,2,FALSE)</f>
        <v>El Numero de RUC del emisor no existe</v>
      </c>
      <c r="N36" s="383" t="s">
        <v>215</v>
      </c>
      <c r="O36" s="381" t="s">
        <v>2626</v>
      </c>
      <c r="P36" s="1382"/>
    </row>
    <row r="37" spans="1:16" s="200" customFormat="1" ht="24" x14ac:dyDescent="0.2">
      <c r="A37" s="1382"/>
      <c r="B37" s="1542"/>
      <c r="C37" s="1544"/>
      <c r="D37" s="1545"/>
      <c r="E37" s="1545"/>
      <c r="F37" s="1542"/>
      <c r="G37" s="1545"/>
      <c r="H37" s="1544"/>
      <c r="I37" s="1566"/>
      <c r="J37" s="382" t="s">
        <v>2645</v>
      </c>
      <c r="K37" s="396" t="s">
        <v>201</v>
      </c>
      <c r="L37" s="395" t="s">
        <v>2433</v>
      </c>
      <c r="M37" s="382" t="str">
        <f>VLOOKUP(L37,CódigosRetorno!$A$1:$B$1773,2,FALSE)</f>
        <v>El contribuyente no esta activo</v>
      </c>
      <c r="N37" s="383" t="s">
        <v>215</v>
      </c>
      <c r="O37" s="381" t="s">
        <v>2626</v>
      </c>
      <c r="P37" s="1382"/>
    </row>
    <row r="38" spans="1:16" s="200" customFormat="1" ht="36" x14ac:dyDescent="0.2">
      <c r="A38" s="1382"/>
      <c r="B38" s="1542"/>
      <c r="C38" s="1544"/>
      <c r="D38" s="1545"/>
      <c r="E38" s="1545"/>
      <c r="F38" s="1542"/>
      <c r="G38" s="1545"/>
      <c r="H38" s="1544"/>
      <c r="I38" s="1567"/>
      <c r="J38" s="382" t="s">
        <v>2646</v>
      </c>
      <c r="K38" s="396" t="s">
        <v>201</v>
      </c>
      <c r="L38" s="395" t="s">
        <v>2432</v>
      </c>
      <c r="M38" s="382" t="str">
        <f>VLOOKUP(L38,CódigosRetorno!$A$1:$B$1773,2,FALSE)</f>
        <v>El contribuyente no esta habido</v>
      </c>
      <c r="N38" s="383" t="s">
        <v>215</v>
      </c>
      <c r="O38" s="381" t="s">
        <v>2626</v>
      </c>
      <c r="P38" s="1382"/>
    </row>
    <row r="39" spans="1:16" s="200" customFormat="1" ht="36" customHeight="1" x14ac:dyDescent="0.2">
      <c r="A39" s="1382"/>
      <c r="B39" s="1542"/>
      <c r="C39" s="1544"/>
      <c r="D39" s="1545"/>
      <c r="E39" s="1545"/>
      <c r="F39" s="1542" t="s">
        <v>47</v>
      </c>
      <c r="G39" s="1545" t="s">
        <v>4433</v>
      </c>
      <c r="H39" s="1544" t="s">
        <v>4835</v>
      </c>
      <c r="I39" s="1600">
        <v>1</v>
      </c>
      <c r="J39" s="382" t="s">
        <v>3119</v>
      </c>
      <c r="K39" s="396" t="s">
        <v>201</v>
      </c>
      <c r="L39" s="395" t="s">
        <v>4260</v>
      </c>
      <c r="M39" s="382" t="str">
        <f>VLOOKUP(L39,CódigosRetorno!$A$1:$B$1773,2,FALSE)</f>
        <v>El XML no contiene el tag o no existe información del tipo de documento de identidad del emisor</v>
      </c>
      <c r="N39" s="383" t="s">
        <v>475</v>
      </c>
      <c r="O39" s="381" t="s">
        <v>185</v>
      </c>
      <c r="P39" s="1382"/>
    </row>
    <row r="40" spans="1:16" s="200" customFormat="1" x14ac:dyDescent="0.2">
      <c r="A40" s="1382"/>
      <c r="B40" s="1542"/>
      <c r="C40" s="1544"/>
      <c r="D40" s="1545"/>
      <c r="E40" s="1545"/>
      <c r="F40" s="1542"/>
      <c r="G40" s="1545"/>
      <c r="H40" s="1544"/>
      <c r="I40" s="1601"/>
      <c r="J40" s="382" t="s">
        <v>2627</v>
      </c>
      <c r="K40" s="396" t="s">
        <v>201</v>
      </c>
      <c r="L40" s="395" t="s">
        <v>850</v>
      </c>
      <c r="M40" s="382" t="str">
        <f>VLOOKUP(L40,CódigosRetorno!$A$1:$B$1773,2,FALSE)</f>
        <v>El tipo de documento no es aceptado.</v>
      </c>
      <c r="N40" s="383" t="s">
        <v>475</v>
      </c>
      <c r="O40" s="381" t="s">
        <v>185</v>
      </c>
      <c r="P40" s="1382"/>
    </row>
    <row r="41" spans="1:16" s="200" customFormat="1" ht="27" customHeight="1" x14ac:dyDescent="0.2">
      <c r="A41" s="1382"/>
      <c r="B41" s="1542"/>
      <c r="C41" s="1544"/>
      <c r="D41" s="1545"/>
      <c r="E41" s="1545" t="s">
        <v>9</v>
      </c>
      <c r="F41" s="1542"/>
      <c r="G41" s="381" t="s">
        <v>4435</v>
      </c>
      <c r="H41" s="400" t="s">
        <v>4436</v>
      </c>
      <c r="I41" s="381" t="s">
        <v>4420</v>
      </c>
      <c r="J41" s="382" t="s">
        <v>4952</v>
      </c>
      <c r="K41" s="383" t="s">
        <v>1175</v>
      </c>
      <c r="L41" s="396" t="s">
        <v>4939</v>
      </c>
      <c r="M41" s="382" t="str">
        <f>VLOOKUP(L41,CódigosRetorno!$A$1:$B$1773,2,FALSE)</f>
        <v>El dato ingresado como atributo @schemeName es incorrecto.</v>
      </c>
      <c r="N41" s="383" t="s">
        <v>475</v>
      </c>
      <c r="O41" s="397" t="s">
        <v>185</v>
      </c>
      <c r="P41" s="1382"/>
    </row>
    <row r="42" spans="1:16" s="200" customFormat="1" ht="24" x14ac:dyDescent="0.2">
      <c r="A42" s="1382"/>
      <c r="B42" s="1542"/>
      <c r="C42" s="1544"/>
      <c r="D42" s="1545"/>
      <c r="E42" s="1545"/>
      <c r="F42" s="1542"/>
      <c r="G42" s="381" t="s">
        <v>4418</v>
      </c>
      <c r="H42" s="400" t="s">
        <v>4437</v>
      </c>
      <c r="I42" s="381" t="s">
        <v>4420</v>
      </c>
      <c r="J42" s="382" t="s">
        <v>4931</v>
      </c>
      <c r="K42" s="383" t="s">
        <v>1175</v>
      </c>
      <c r="L42" s="396" t="s">
        <v>4940</v>
      </c>
      <c r="M42" s="382" t="str">
        <f>VLOOKUP(L42,CódigosRetorno!$A$1:$B$1773,2,FALSE)</f>
        <v>El dato ingresado como atributo @schemeAgencyName es incorrecto.</v>
      </c>
      <c r="N42" s="383" t="s">
        <v>475</v>
      </c>
      <c r="O42" s="397" t="s">
        <v>185</v>
      </c>
      <c r="P42" s="1382"/>
    </row>
    <row r="43" spans="1:16" s="200" customFormat="1" ht="48" x14ac:dyDescent="0.2">
      <c r="A43" s="1382"/>
      <c r="B43" s="1542"/>
      <c r="C43" s="1544"/>
      <c r="D43" s="1545"/>
      <c r="E43" s="1545"/>
      <c r="F43" s="1542"/>
      <c r="G43" s="381" t="s">
        <v>4438</v>
      </c>
      <c r="H43" s="400" t="s">
        <v>4439</v>
      </c>
      <c r="I43" s="381" t="s">
        <v>4420</v>
      </c>
      <c r="J43" s="382" t="s">
        <v>4953</v>
      </c>
      <c r="K43" s="396" t="s">
        <v>1175</v>
      </c>
      <c r="L43" s="395" t="s">
        <v>4933</v>
      </c>
      <c r="M43" s="382" t="str">
        <f>VLOOKUP(L43,CódigosRetorno!$A$1:$B$1773,2,FALSE)</f>
        <v>El dato ingresado como atributo @listAgencyName es incorrecto.</v>
      </c>
      <c r="N43" s="383" t="s">
        <v>475</v>
      </c>
      <c r="O43" s="397" t="s">
        <v>185</v>
      </c>
      <c r="P43" s="1382"/>
    </row>
    <row r="44" spans="1:16" s="200" customFormat="1" ht="48" x14ac:dyDescent="0.2">
      <c r="A44" s="1382"/>
      <c r="B44" s="381">
        <f>B34+1</f>
        <v>11</v>
      </c>
      <c r="C44" s="382" t="s">
        <v>8</v>
      </c>
      <c r="D44" s="383" t="s">
        <v>3</v>
      </c>
      <c r="E44" s="383" t="s">
        <v>9</v>
      </c>
      <c r="F44" s="1022" t="s">
        <v>4440</v>
      </c>
      <c r="G44" s="383"/>
      <c r="H44" s="384" t="s">
        <v>74</v>
      </c>
      <c r="I44" s="381">
        <v>1</v>
      </c>
      <c r="J44" s="1021" t="s">
        <v>6293</v>
      </c>
      <c r="K44" s="383" t="s">
        <v>1175</v>
      </c>
      <c r="L44" s="395" t="s">
        <v>1296</v>
      </c>
      <c r="M44" s="382" t="str">
        <f>VLOOKUP(L44,CódigosRetorno!$A$1:$B$1773,2,FALSE)</f>
        <v>El nombre comercial del emisor no cumple con el formato establecido</v>
      </c>
      <c r="N44" s="383" t="s">
        <v>185</v>
      </c>
      <c r="O44" s="381" t="s">
        <v>185</v>
      </c>
      <c r="P44" s="1382"/>
    </row>
    <row r="45" spans="1:16" s="200" customFormat="1" ht="24" x14ac:dyDescent="0.2">
      <c r="A45" s="1382"/>
      <c r="B45" s="1542">
        <f>B44+1</f>
        <v>12</v>
      </c>
      <c r="C45" s="1544" t="s">
        <v>54</v>
      </c>
      <c r="D45" s="1545" t="s">
        <v>3</v>
      </c>
      <c r="E45" s="1545" t="s">
        <v>4</v>
      </c>
      <c r="F45" s="1690" t="s">
        <v>4440</v>
      </c>
      <c r="G45" s="1545"/>
      <c r="H45" s="1544" t="s">
        <v>73</v>
      </c>
      <c r="I45" s="1565">
        <v>1</v>
      </c>
      <c r="J45" s="382" t="s">
        <v>3119</v>
      </c>
      <c r="K45" s="396" t="s">
        <v>201</v>
      </c>
      <c r="L45" s="395" t="s">
        <v>2495</v>
      </c>
      <c r="M45" s="382" t="str">
        <f>VLOOKUP(L45,CódigosRetorno!$A$1:$B$1773,2,FALSE)</f>
        <v>El XML no contiene el tag o no existe informacion de RegistrationName del emisor del documento</v>
      </c>
      <c r="N45" s="383" t="s">
        <v>475</v>
      </c>
      <c r="O45" s="381" t="s">
        <v>185</v>
      </c>
      <c r="P45" s="1382"/>
    </row>
    <row r="46" spans="1:16" s="200" customFormat="1" ht="48" x14ac:dyDescent="0.2">
      <c r="A46" s="1382"/>
      <c r="B46" s="1542"/>
      <c r="C46" s="1544"/>
      <c r="D46" s="1545"/>
      <c r="E46" s="1545"/>
      <c r="F46" s="1690"/>
      <c r="G46" s="1545"/>
      <c r="H46" s="1544"/>
      <c r="I46" s="1567"/>
      <c r="J46" s="1021" t="s">
        <v>6293</v>
      </c>
      <c r="K46" s="396" t="s">
        <v>201</v>
      </c>
      <c r="L46" s="395" t="s">
        <v>2494</v>
      </c>
      <c r="M46" s="382" t="str">
        <f>VLOOKUP(L46,CódigosRetorno!$A$1:$B$1773,2,FALSE)</f>
        <v>RegistrationName - El nombre o razon social del emisor no cumple con el estandar</v>
      </c>
      <c r="N46" s="383" t="s">
        <v>475</v>
      </c>
      <c r="O46" s="381" t="s">
        <v>185</v>
      </c>
      <c r="P46" s="1382"/>
    </row>
    <row r="47" spans="1:16" s="200" customFormat="1" ht="48" x14ac:dyDescent="0.2">
      <c r="A47" s="1382"/>
      <c r="B47" s="1542">
        <f>B45+1</f>
        <v>13</v>
      </c>
      <c r="C47" s="1549" t="s">
        <v>4443</v>
      </c>
      <c r="D47" s="1545" t="s">
        <v>3</v>
      </c>
      <c r="E47" s="1545" t="s">
        <v>9</v>
      </c>
      <c r="F47" s="381" t="s">
        <v>4444</v>
      </c>
      <c r="G47" s="383"/>
      <c r="H47" s="382" t="s">
        <v>4837</v>
      </c>
      <c r="I47" s="381">
        <v>1</v>
      </c>
      <c r="J47" s="382" t="s">
        <v>4446</v>
      </c>
      <c r="K47" s="383" t="s">
        <v>1175</v>
      </c>
      <c r="L47" s="396" t="s">
        <v>1294</v>
      </c>
      <c r="M47" s="382" t="str">
        <f>VLOOKUP(L47,CódigosRetorno!$A$1:$B$1773,2,FALSE)</f>
        <v>La dirección completa y detallada del domicilio fiscal del emisor no cumple con el formato establecido</v>
      </c>
      <c r="N47" s="383" t="s">
        <v>475</v>
      </c>
      <c r="O47" s="397" t="s">
        <v>185</v>
      </c>
      <c r="P47" s="1382"/>
    </row>
    <row r="48" spans="1:16" s="200" customFormat="1" ht="48" x14ac:dyDescent="0.2">
      <c r="A48" s="1382"/>
      <c r="B48" s="1542"/>
      <c r="C48" s="1549"/>
      <c r="D48" s="1545"/>
      <c r="E48" s="1545"/>
      <c r="F48" s="381" t="s">
        <v>50</v>
      </c>
      <c r="G48" s="383"/>
      <c r="H48" s="382" t="s">
        <v>4838</v>
      </c>
      <c r="I48" s="381" t="s">
        <v>4420</v>
      </c>
      <c r="J48" s="382" t="s">
        <v>4448</v>
      </c>
      <c r="K48" s="383" t="s">
        <v>1175</v>
      </c>
      <c r="L48" s="396" t="s">
        <v>1293</v>
      </c>
      <c r="M48" s="382" t="str">
        <f>VLOOKUP(L48,CódigosRetorno!$A$1:$B$1773,2,FALSE)</f>
        <v>La urbanización del domicilio fiscal del emisor no cumple con el formato establecido</v>
      </c>
      <c r="N48" s="383" t="s">
        <v>475</v>
      </c>
      <c r="O48" s="397" t="s">
        <v>185</v>
      </c>
      <c r="P48" s="1382"/>
    </row>
    <row r="49" spans="1:16" s="200" customFormat="1" ht="48" x14ac:dyDescent="0.2">
      <c r="A49" s="1382"/>
      <c r="B49" s="1542"/>
      <c r="C49" s="1549"/>
      <c r="D49" s="1545"/>
      <c r="E49" s="1545"/>
      <c r="F49" s="381" t="s">
        <v>18</v>
      </c>
      <c r="G49" s="383"/>
      <c r="H49" s="382" t="s">
        <v>4839</v>
      </c>
      <c r="I49" s="381" t="s">
        <v>4420</v>
      </c>
      <c r="J49" s="382" t="s">
        <v>4450</v>
      </c>
      <c r="K49" s="383" t="s">
        <v>1175</v>
      </c>
      <c r="L49" s="396" t="s">
        <v>1292</v>
      </c>
      <c r="M49" s="382" t="str">
        <f>VLOOKUP(L49,CódigosRetorno!$A$1:$B$1773,2,FALSE)</f>
        <v>La provincia del domicilio fiscal del emisor no cumple con el formato establecido</v>
      </c>
      <c r="N49" s="383" t="s">
        <v>475</v>
      </c>
      <c r="O49" s="397" t="s">
        <v>185</v>
      </c>
      <c r="P49" s="1382"/>
    </row>
    <row r="50" spans="1:16" s="200" customFormat="1" ht="36" x14ac:dyDescent="0.2">
      <c r="A50" s="1382"/>
      <c r="B50" s="1542"/>
      <c r="C50" s="1549"/>
      <c r="D50" s="1545"/>
      <c r="E50" s="1545"/>
      <c r="F50" s="381" t="s">
        <v>49</v>
      </c>
      <c r="G50" s="383" t="s">
        <v>2630</v>
      </c>
      <c r="H50" s="382" t="s">
        <v>4840</v>
      </c>
      <c r="I50" s="381">
        <v>1</v>
      </c>
      <c r="J50" s="382" t="s">
        <v>3423</v>
      </c>
      <c r="K50" s="383" t="s">
        <v>1175</v>
      </c>
      <c r="L50" s="396" t="s">
        <v>1295</v>
      </c>
      <c r="M50" s="382" t="str">
        <f>VLOOKUP(L50,CódigosRetorno!$A$1:$B$1773,2,FALSE)</f>
        <v>El codigo de ubigeo del domicilio fiscal del emisor no es válido</v>
      </c>
      <c r="N50" s="383" t="s">
        <v>475</v>
      </c>
      <c r="O50" s="564" t="s">
        <v>5671</v>
      </c>
      <c r="P50" s="1382"/>
    </row>
    <row r="51" spans="1:16" s="200" customFormat="1" ht="24" x14ac:dyDescent="0.2">
      <c r="A51" s="1382"/>
      <c r="B51" s="1542"/>
      <c r="C51" s="1549"/>
      <c r="D51" s="1545"/>
      <c r="E51" s="1545"/>
      <c r="F51" s="1542"/>
      <c r="G51" s="381" t="s">
        <v>4452</v>
      </c>
      <c r="H51" s="398" t="s">
        <v>4437</v>
      </c>
      <c r="I51" s="381" t="s">
        <v>4420</v>
      </c>
      <c r="J51" s="382" t="s">
        <v>4960</v>
      </c>
      <c r="K51" s="383" t="s">
        <v>1175</v>
      </c>
      <c r="L51" s="396" t="s">
        <v>4940</v>
      </c>
      <c r="M51" s="382" t="str">
        <f>VLOOKUP(L51,CódigosRetorno!$A$1:$B$1773,2,FALSE)</f>
        <v>El dato ingresado como atributo @schemeAgencyName es incorrecto.</v>
      </c>
      <c r="N51" s="383" t="s">
        <v>475</v>
      </c>
      <c r="O51" s="381" t="s">
        <v>185</v>
      </c>
      <c r="P51" s="1382"/>
    </row>
    <row r="52" spans="1:16" s="200" customFormat="1" ht="24" x14ac:dyDescent="0.2">
      <c r="A52" s="1382"/>
      <c r="B52" s="1542"/>
      <c r="C52" s="1549"/>
      <c r="D52" s="1545"/>
      <c r="E52" s="1545"/>
      <c r="F52" s="1542"/>
      <c r="G52" s="381" t="s">
        <v>4453</v>
      </c>
      <c r="H52" s="398" t="s">
        <v>4436</v>
      </c>
      <c r="I52" s="381" t="s">
        <v>4420</v>
      </c>
      <c r="J52" s="382" t="s">
        <v>4961</v>
      </c>
      <c r="K52" s="383" t="s">
        <v>1175</v>
      </c>
      <c r="L52" s="396" t="s">
        <v>4939</v>
      </c>
      <c r="M52" s="382" t="str">
        <f>VLOOKUP(L52,CódigosRetorno!$A$1:$B$1773,2,FALSE)</f>
        <v>El dato ingresado como atributo @schemeName es incorrecto.</v>
      </c>
      <c r="N52" s="383" t="s">
        <v>475</v>
      </c>
      <c r="O52" s="397" t="s">
        <v>185</v>
      </c>
      <c r="P52" s="1382"/>
    </row>
    <row r="53" spans="1:16" s="200" customFormat="1" ht="48" x14ac:dyDescent="0.2">
      <c r="A53" s="1382"/>
      <c r="B53" s="1542"/>
      <c r="C53" s="1549"/>
      <c r="D53" s="1545"/>
      <c r="E53" s="1545"/>
      <c r="F53" s="381" t="s">
        <v>18</v>
      </c>
      <c r="G53" s="383"/>
      <c r="H53" s="382" t="s">
        <v>4841</v>
      </c>
      <c r="I53" s="381" t="s">
        <v>4420</v>
      </c>
      <c r="J53" s="382" t="s">
        <v>4450</v>
      </c>
      <c r="K53" s="383" t="s">
        <v>1175</v>
      </c>
      <c r="L53" s="396" t="s">
        <v>1291</v>
      </c>
      <c r="M53" s="382" t="str">
        <f>VLOOKUP(L53,CódigosRetorno!$A$1:$B$1773,2,FALSE)</f>
        <v>El departamento del domicilio fiscal del emisor no cumple con el formato establecido</v>
      </c>
      <c r="N53" s="383" t="s">
        <v>475</v>
      </c>
      <c r="O53" s="397" t="s">
        <v>185</v>
      </c>
      <c r="P53" s="1382"/>
    </row>
    <row r="54" spans="1:16" s="200" customFormat="1" ht="48" x14ac:dyDescent="0.2">
      <c r="A54" s="1382"/>
      <c r="B54" s="1542"/>
      <c r="C54" s="1549"/>
      <c r="D54" s="1545"/>
      <c r="E54" s="1545"/>
      <c r="F54" s="381" t="s">
        <v>18</v>
      </c>
      <c r="G54" s="383"/>
      <c r="H54" s="382" t="s">
        <v>4842</v>
      </c>
      <c r="I54" s="381" t="s">
        <v>4420</v>
      </c>
      <c r="J54" s="382" t="s">
        <v>4450</v>
      </c>
      <c r="K54" s="383" t="s">
        <v>1175</v>
      </c>
      <c r="L54" s="396" t="s">
        <v>1290</v>
      </c>
      <c r="M54" s="382" t="str">
        <f>VLOOKUP(L54,CódigosRetorno!$A$1:$B$1773,2,FALSE)</f>
        <v>El distrito del domicilio fiscal del emisor no cumple con el formato establecido</v>
      </c>
      <c r="N54" s="383" t="s">
        <v>475</v>
      </c>
      <c r="O54" s="397" t="s">
        <v>185</v>
      </c>
      <c r="P54" s="1382"/>
    </row>
    <row r="55" spans="1:16" s="200" customFormat="1" ht="48" x14ac:dyDescent="0.2">
      <c r="A55" s="1382"/>
      <c r="B55" s="1542"/>
      <c r="C55" s="1549"/>
      <c r="D55" s="1545"/>
      <c r="E55" s="1545"/>
      <c r="F55" s="381" t="s">
        <v>10</v>
      </c>
      <c r="G55" s="383" t="s">
        <v>2629</v>
      </c>
      <c r="H55" s="382" t="s">
        <v>4843</v>
      </c>
      <c r="I55" s="381">
        <v>1</v>
      </c>
      <c r="J55" s="382" t="s">
        <v>3439</v>
      </c>
      <c r="K55" s="383" t="s">
        <v>1175</v>
      </c>
      <c r="L55" s="396" t="s">
        <v>1389</v>
      </c>
      <c r="M55" s="382" t="str">
        <f>VLOOKUP(L55,CódigosRetorno!$A$1:$B$1773,2,FALSE)</f>
        <v>El codigo de pais debe ser PE</v>
      </c>
      <c r="N55" s="383" t="s">
        <v>475</v>
      </c>
      <c r="O55" s="397" t="s">
        <v>185</v>
      </c>
      <c r="P55" s="1382"/>
    </row>
    <row r="56" spans="1:16" s="200" customFormat="1" ht="24" x14ac:dyDescent="0.2">
      <c r="A56" s="1382"/>
      <c r="B56" s="1542"/>
      <c r="C56" s="1549"/>
      <c r="D56" s="1545"/>
      <c r="E56" s="1545"/>
      <c r="F56" s="1542"/>
      <c r="G56" s="397" t="s">
        <v>4457</v>
      </c>
      <c r="H56" s="382" t="s">
        <v>4428</v>
      </c>
      <c r="I56" s="381" t="s">
        <v>4420</v>
      </c>
      <c r="J56" s="382" t="s">
        <v>4962</v>
      </c>
      <c r="K56" s="383" t="s">
        <v>1175</v>
      </c>
      <c r="L56" s="396" t="s">
        <v>4938</v>
      </c>
      <c r="M56" s="382" t="str">
        <f>VLOOKUP(L56,CódigosRetorno!$A$1:$B$1773,2,FALSE)</f>
        <v>El dato ingresado como atributo @listID es incorrecto.</v>
      </c>
      <c r="N56" s="383" t="s">
        <v>475</v>
      </c>
      <c r="O56" s="381" t="s">
        <v>185</v>
      </c>
      <c r="P56" s="1382"/>
    </row>
    <row r="57" spans="1:16" s="200" customFormat="1" ht="48" x14ac:dyDescent="0.2">
      <c r="A57" s="1382"/>
      <c r="B57" s="1542"/>
      <c r="C57" s="1549"/>
      <c r="D57" s="1545"/>
      <c r="E57" s="1545"/>
      <c r="F57" s="1542"/>
      <c r="G57" s="397" t="s">
        <v>4458</v>
      </c>
      <c r="H57" s="382" t="s">
        <v>4419</v>
      </c>
      <c r="I57" s="381" t="s">
        <v>4420</v>
      </c>
      <c r="J57" s="382" t="s">
        <v>4954</v>
      </c>
      <c r="K57" s="383" t="s">
        <v>1175</v>
      </c>
      <c r="L57" s="396" t="s">
        <v>4933</v>
      </c>
      <c r="M57" s="382" t="str">
        <f>VLOOKUP(L57,CódigosRetorno!$A$1:$B$1773,2,FALSE)</f>
        <v>El dato ingresado como atributo @listAgencyName es incorrecto.</v>
      </c>
      <c r="N57" s="383" t="s">
        <v>475</v>
      </c>
      <c r="O57" s="397" t="s">
        <v>185</v>
      </c>
      <c r="P57" s="1382"/>
    </row>
    <row r="58" spans="1:16" s="200" customFormat="1" ht="24" x14ac:dyDescent="0.2">
      <c r="A58" s="1382"/>
      <c r="B58" s="1542"/>
      <c r="C58" s="1549"/>
      <c r="D58" s="1545"/>
      <c r="E58" s="1545"/>
      <c r="F58" s="1542"/>
      <c r="G58" s="381" t="s">
        <v>4459</v>
      </c>
      <c r="H58" s="382" t="s">
        <v>4422</v>
      </c>
      <c r="I58" s="381" t="s">
        <v>4420</v>
      </c>
      <c r="J58" s="382" t="s">
        <v>4963</v>
      </c>
      <c r="K58" s="396" t="s">
        <v>1175</v>
      </c>
      <c r="L58" s="395" t="s">
        <v>4934</v>
      </c>
      <c r="M58" s="382" t="str">
        <f>VLOOKUP(L58,CódigosRetorno!$A$1:$B$1773,2,FALSE)</f>
        <v>El dato ingresado como atributo @listName es incorrecto.</v>
      </c>
      <c r="N58" s="383" t="s">
        <v>475</v>
      </c>
      <c r="O58" s="397" t="s">
        <v>185</v>
      </c>
      <c r="P58" s="1382"/>
    </row>
    <row r="59" spans="1:16" s="200" customFormat="1" x14ac:dyDescent="0.2">
      <c r="A59" s="1382"/>
      <c r="B59" s="277" t="s">
        <v>3084</v>
      </c>
      <c r="C59" s="279"/>
      <c r="D59" s="274"/>
      <c r="E59" s="274"/>
      <c r="F59" s="276"/>
      <c r="G59" s="274"/>
      <c r="H59" s="268"/>
      <c r="I59" s="276"/>
      <c r="J59" s="268" t="s">
        <v>185</v>
      </c>
      <c r="K59" s="275" t="s">
        <v>185</v>
      </c>
      <c r="L59" s="280" t="s">
        <v>185</v>
      </c>
      <c r="M59" s="268" t="s">
        <v>185</v>
      </c>
      <c r="N59" s="274"/>
      <c r="O59" s="276" t="s">
        <v>185</v>
      </c>
      <c r="P59" s="1382"/>
    </row>
    <row r="60" spans="1:16" s="200" customFormat="1" ht="36" customHeight="1" x14ac:dyDescent="0.2">
      <c r="A60" s="1382"/>
      <c r="B60" s="1542">
        <f>B47+1</f>
        <v>14</v>
      </c>
      <c r="C60" s="1682" t="s">
        <v>6441</v>
      </c>
      <c r="D60" s="1545" t="s">
        <v>3</v>
      </c>
      <c r="E60" s="1545" t="s">
        <v>4</v>
      </c>
      <c r="F60" s="1542" t="s">
        <v>44</v>
      </c>
      <c r="G60" s="1545" t="s">
        <v>69</v>
      </c>
      <c r="H60" s="1685" t="s">
        <v>5768</v>
      </c>
      <c r="I60" s="1565">
        <v>1</v>
      </c>
      <c r="J60" s="382" t="s">
        <v>3119</v>
      </c>
      <c r="K60" s="396" t="s">
        <v>201</v>
      </c>
      <c r="L60" s="396" t="s">
        <v>4262</v>
      </c>
      <c r="M60" s="382" t="str">
        <f>VLOOKUP(L60,CódigosRetorno!$A$1:$B$1773,2,FALSE)</f>
        <v>El XML no contiene el tag o no existe información del código de local anexo del emisor</v>
      </c>
      <c r="N60" s="383" t="s">
        <v>185</v>
      </c>
      <c r="O60" s="381" t="s">
        <v>185</v>
      </c>
      <c r="P60" s="1382"/>
    </row>
    <row r="61" spans="1:16" s="500" customFormat="1" ht="36" customHeight="1" x14ac:dyDescent="0.2">
      <c r="A61" s="1382"/>
      <c r="B61" s="1542"/>
      <c r="C61" s="1682"/>
      <c r="D61" s="1545"/>
      <c r="E61" s="1545"/>
      <c r="F61" s="1542"/>
      <c r="G61" s="1545"/>
      <c r="H61" s="1685"/>
      <c r="I61" s="1566"/>
      <c r="J61" s="1021" t="s">
        <v>5800</v>
      </c>
      <c r="K61" s="1025" t="s">
        <v>1175</v>
      </c>
      <c r="L61" s="1023" t="s">
        <v>4396</v>
      </c>
      <c r="M61" s="480" t="str">
        <f>VLOOKUP(L61,CódigosRetorno!$A$1:$B$1773,2,FALSE)</f>
        <v>El dato ingresado como local anexo no cumple con el formato establecido</v>
      </c>
      <c r="N61" s="479" t="s">
        <v>475</v>
      </c>
      <c r="O61" s="485" t="s">
        <v>185</v>
      </c>
      <c r="P61" s="1382"/>
    </row>
    <row r="62" spans="1:16" s="200" customFormat="1" ht="24" x14ac:dyDescent="0.2">
      <c r="A62" s="1382"/>
      <c r="B62" s="1542"/>
      <c r="C62" s="1682"/>
      <c r="D62" s="1545"/>
      <c r="E62" s="1545"/>
      <c r="F62" s="1542"/>
      <c r="G62" s="1545"/>
      <c r="H62" s="1685"/>
      <c r="I62" s="1567"/>
      <c r="J62" s="1027" t="s">
        <v>4844</v>
      </c>
      <c r="K62" s="1028" t="s">
        <v>201</v>
      </c>
      <c r="L62" s="1028" t="s">
        <v>1930</v>
      </c>
      <c r="M62" s="1027" t="str">
        <f>VLOOKUP(L62,CódigosRetorno!$A$1:$B$1773,2,FALSE)</f>
        <v>Codigo del Local Anexo del emisor no existe.</v>
      </c>
      <c r="N62" s="1030"/>
      <c r="O62" s="1032" t="s">
        <v>4845</v>
      </c>
      <c r="P62" s="1382"/>
    </row>
    <row r="63" spans="1:16" s="200" customFormat="1" ht="24" x14ac:dyDescent="0.2">
      <c r="A63" s="1382"/>
      <c r="B63" s="1542"/>
      <c r="C63" s="1682"/>
      <c r="D63" s="1545"/>
      <c r="E63" s="1545" t="s">
        <v>9</v>
      </c>
      <c r="F63" s="1542"/>
      <c r="G63" s="381" t="s">
        <v>4418</v>
      </c>
      <c r="H63" s="1020" t="s">
        <v>4419</v>
      </c>
      <c r="I63" s="477" t="s">
        <v>4420</v>
      </c>
      <c r="J63" s="382" t="s">
        <v>4949</v>
      </c>
      <c r="K63" s="1025" t="s">
        <v>1175</v>
      </c>
      <c r="L63" s="1023" t="s">
        <v>4933</v>
      </c>
      <c r="M63" s="382" t="str">
        <f>VLOOKUP(L63,CódigosRetorno!$A$1:$B$1773,2,FALSE)</f>
        <v>El dato ingresado como atributo @listAgencyName es incorrecto.</v>
      </c>
      <c r="N63" s="383" t="s">
        <v>475</v>
      </c>
      <c r="O63" s="381" t="s">
        <v>185</v>
      </c>
      <c r="P63" s="1382"/>
    </row>
    <row r="64" spans="1:16" s="200" customFormat="1" ht="24" x14ac:dyDescent="0.2">
      <c r="A64" s="1382"/>
      <c r="B64" s="1542"/>
      <c r="C64" s="1682"/>
      <c r="D64" s="1545"/>
      <c r="E64" s="1545"/>
      <c r="F64" s="1542"/>
      <c r="G64" s="381" t="s">
        <v>4554</v>
      </c>
      <c r="H64" s="1020" t="s">
        <v>4422</v>
      </c>
      <c r="I64" s="477" t="s">
        <v>4420</v>
      </c>
      <c r="J64" s="382" t="s">
        <v>4964</v>
      </c>
      <c r="K64" s="1025" t="s">
        <v>1175</v>
      </c>
      <c r="L64" s="1023" t="s">
        <v>4934</v>
      </c>
      <c r="M64" s="382" t="str">
        <f>VLOOKUP(L64,CódigosRetorno!$A$1:$B$1773,2,FALSE)</f>
        <v>El dato ingresado como atributo @listName es incorrecto.</v>
      </c>
      <c r="N64" s="383" t="s">
        <v>475</v>
      </c>
      <c r="O64" s="397" t="s">
        <v>185</v>
      </c>
      <c r="P64" s="1382"/>
    </row>
    <row r="65" spans="1:16" s="200" customFormat="1" x14ac:dyDescent="0.2">
      <c r="A65" s="1382"/>
      <c r="B65" s="277" t="s">
        <v>155</v>
      </c>
      <c r="C65" s="277"/>
      <c r="D65" s="281"/>
      <c r="E65" s="271" t="s">
        <v>185</v>
      </c>
      <c r="F65" s="272" t="s">
        <v>185</v>
      </c>
      <c r="G65" s="272" t="s">
        <v>185</v>
      </c>
      <c r="H65" s="273"/>
      <c r="I65" s="272"/>
      <c r="J65" s="268" t="s">
        <v>185</v>
      </c>
      <c r="K65" s="274" t="s">
        <v>185</v>
      </c>
      <c r="L65" s="275" t="s">
        <v>185</v>
      </c>
      <c r="M65" s="268" t="s">
        <v>185</v>
      </c>
      <c r="N65" s="274" t="s">
        <v>185</v>
      </c>
      <c r="O65" s="276" t="s">
        <v>185</v>
      </c>
      <c r="P65" s="1382"/>
    </row>
    <row r="66" spans="1:16" s="200" customFormat="1" ht="36" customHeight="1" x14ac:dyDescent="0.2">
      <c r="A66" s="1382"/>
      <c r="B66" s="1542">
        <f>+B60+1</f>
        <v>15</v>
      </c>
      <c r="C66" s="1544" t="s">
        <v>4460</v>
      </c>
      <c r="D66" s="1545" t="s">
        <v>3</v>
      </c>
      <c r="E66" s="1545" t="s">
        <v>4</v>
      </c>
      <c r="F66" s="1542" t="s">
        <v>12</v>
      </c>
      <c r="G66" s="1545"/>
      <c r="H66" s="1544" t="s">
        <v>4846</v>
      </c>
      <c r="I66" s="1565">
        <v>1</v>
      </c>
      <c r="J66" s="382" t="s">
        <v>3119</v>
      </c>
      <c r="K66" s="396" t="s">
        <v>201</v>
      </c>
      <c r="L66" s="395" t="s">
        <v>1727</v>
      </c>
      <c r="M66" s="382" t="str">
        <f>VLOOKUP(L66,CódigosRetorno!$A$1:$B$1773,2,FALSE)</f>
        <v>El XML no contiene el tag o no existe información del número de documento de identidad del cliente</v>
      </c>
      <c r="N66" s="383" t="s">
        <v>475</v>
      </c>
      <c r="O66" s="381" t="s">
        <v>185</v>
      </c>
      <c r="P66" s="1382"/>
    </row>
    <row r="67" spans="1:16" s="200" customFormat="1" ht="36" x14ac:dyDescent="0.2">
      <c r="A67" s="1382"/>
      <c r="B67" s="1542"/>
      <c r="C67" s="1544"/>
      <c r="D67" s="1545"/>
      <c r="E67" s="1545"/>
      <c r="F67" s="1542"/>
      <c r="G67" s="1545"/>
      <c r="H67" s="1544"/>
      <c r="I67" s="1566"/>
      <c r="J67" s="480" t="s">
        <v>3445</v>
      </c>
      <c r="K67" s="396" t="s">
        <v>201</v>
      </c>
      <c r="L67" s="395" t="s">
        <v>761</v>
      </c>
      <c r="M67" s="382" t="str">
        <f>VLOOKUP(L67,CódigosRetorno!$A$1:$B$1773,2,FALSE)</f>
        <v>El numero de documento de identidad del receptor debe ser  RUC</v>
      </c>
      <c r="N67" s="383" t="s">
        <v>475</v>
      </c>
      <c r="O67" s="381" t="s">
        <v>185</v>
      </c>
      <c r="P67" s="1382"/>
    </row>
    <row r="68" spans="1:16" s="200" customFormat="1" ht="36" x14ac:dyDescent="0.2">
      <c r="A68" s="1382"/>
      <c r="B68" s="1542"/>
      <c r="C68" s="1544"/>
      <c r="D68" s="1545"/>
      <c r="E68" s="1545"/>
      <c r="F68" s="1542"/>
      <c r="G68" s="1545"/>
      <c r="H68" s="1544"/>
      <c r="I68" s="1566"/>
      <c r="J68" s="1021" t="s">
        <v>3063</v>
      </c>
      <c r="K68" s="1023" t="s">
        <v>201</v>
      </c>
      <c r="L68" s="1024" t="s">
        <v>5631</v>
      </c>
      <c r="M68" s="382" t="str">
        <f>VLOOKUP(L68,CódigosRetorno!$A$1:$B$1773,2,FALSE)</f>
        <v>El numero de RUC del receptor no existe.</v>
      </c>
      <c r="N68" s="383" t="s">
        <v>215</v>
      </c>
      <c r="O68" s="381" t="s">
        <v>2626</v>
      </c>
      <c r="P68" s="1382"/>
    </row>
    <row r="69" spans="1:16" s="200" customFormat="1" ht="48" x14ac:dyDescent="0.2">
      <c r="A69" s="1382"/>
      <c r="B69" s="1542"/>
      <c r="C69" s="1544"/>
      <c r="D69" s="1545"/>
      <c r="E69" s="1545"/>
      <c r="F69" s="1542"/>
      <c r="G69" s="1545"/>
      <c r="H69" s="1544"/>
      <c r="I69" s="1566"/>
      <c r="J69" s="382" t="s">
        <v>2887</v>
      </c>
      <c r="K69" s="396" t="s">
        <v>1175</v>
      </c>
      <c r="L69" s="395" t="s">
        <v>1428</v>
      </c>
      <c r="M69" s="382" t="str">
        <f>VLOOKUP(L69,CódigosRetorno!$A$1:$B$1773,2,FALSE)</f>
        <v>El RUC  del receptor no esta activo</v>
      </c>
      <c r="N69" s="383" t="s">
        <v>215</v>
      </c>
      <c r="O69" s="381" t="s">
        <v>2626</v>
      </c>
      <c r="P69" s="1382"/>
    </row>
    <row r="70" spans="1:16" s="200" customFormat="1" ht="60" x14ac:dyDescent="0.2">
      <c r="A70" s="1382"/>
      <c r="B70" s="1542"/>
      <c r="C70" s="1544"/>
      <c r="D70" s="1545"/>
      <c r="E70" s="1545"/>
      <c r="F70" s="1542"/>
      <c r="G70" s="1545"/>
      <c r="H70" s="1544"/>
      <c r="I70" s="1567"/>
      <c r="J70" s="382" t="s">
        <v>2888</v>
      </c>
      <c r="K70" s="396" t="s">
        <v>1175</v>
      </c>
      <c r="L70" s="395" t="s">
        <v>1426</v>
      </c>
      <c r="M70" s="382" t="str">
        <f>VLOOKUP(L70,CódigosRetorno!$A$1:$B$1773,2,FALSE)</f>
        <v>El RUC del receptor no esta habido</v>
      </c>
      <c r="N70" s="383" t="s">
        <v>215</v>
      </c>
      <c r="O70" s="381" t="s">
        <v>2626</v>
      </c>
      <c r="P70" s="1382"/>
    </row>
    <row r="71" spans="1:16" s="200" customFormat="1" ht="49.15" customHeight="1" x14ac:dyDescent="0.2">
      <c r="A71" s="1382"/>
      <c r="B71" s="1542"/>
      <c r="C71" s="1544"/>
      <c r="D71" s="1545"/>
      <c r="E71" s="1545"/>
      <c r="F71" s="1542" t="s">
        <v>47</v>
      </c>
      <c r="G71" s="1545" t="s">
        <v>2640</v>
      </c>
      <c r="H71" s="1544" t="s">
        <v>4847</v>
      </c>
      <c r="I71" s="1600">
        <v>1</v>
      </c>
      <c r="J71" s="382" t="s">
        <v>3119</v>
      </c>
      <c r="K71" s="396" t="s">
        <v>201</v>
      </c>
      <c r="L71" s="395" t="s">
        <v>1727</v>
      </c>
      <c r="M71" s="382" t="str">
        <f>VLOOKUP(L71,CódigosRetorno!$A$1:$B$1773,2,FALSE)</f>
        <v>El XML no contiene el tag o no existe información del número de documento de identidad del cliente</v>
      </c>
      <c r="N71" s="383" t="s">
        <v>475</v>
      </c>
      <c r="O71" s="381" t="s">
        <v>185</v>
      </c>
      <c r="P71" s="1382"/>
    </row>
    <row r="72" spans="1:16" s="200" customFormat="1" ht="36" x14ac:dyDescent="0.2">
      <c r="A72" s="1382"/>
      <c r="B72" s="1542"/>
      <c r="C72" s="1544"/>
      <c r="D72" s="1545"/>
      <c r="E72" s="1545"/>
      <c r="F72" s="1542"/>
      <c r="G72" s="1545"/>
      <c r="H72" s="1544"/>
      <c r="I72" s="1601"/>
      <c r="J72" s="1279" t="s">
        <v>6570</v>
      </c>
      <c r="K72" s="1023" t="s">
        <v>201</v>
      </c>
      <c r="L72" s="1024" t="s">
        <v>764</v>
      </c>
      <c r="M72" s="382" t="str">
        <f>VLOOKUP(L72,CódigosRetorno!$A$1:$B$1773,2,FALSE)</f>
        <v>El dato ingresado  en el tipo de documento de identidad del receptor no cumple con el estandar o no esta permitido.</v>
      </c>
      <c r="N72" s="383"/>
      <c r="O72" s="564" t="s">
        <v>5683</v>
      </c>
      <c r="P72" s="1382"/>
    </row>
    <row r="73" spans="1:16" s="200" customFormat="1" ht="24" x14ac:dyDescent="0.2">
      <c r="A73" s="1382"/>
      <c r="B73" s="1542"/>
      <c r="C73" s="1544"/>
      <c r="D73" s="1545"/>
      <c r="E73" s="1545" t="s">
        <v>9</v>
      </c>
      <c r="F73" s="1542"/>
      <c r="G73" s="381" t="s">
        <v>4435</v>
      </c>
      <c r="H73" s="400" t="s">
        <v>4436</v>
      </c>
      <c r="I73" s="381" t="s">
        <v>4420</v>
      </c>
      <c r="J73" s="382" t="s">
        <v>4952</v>
      </c>
      <c r="K73" s="383" t="s">
        <v>1175</v>
      </c>
      <c r="L73" s="396" t="s">
        <v>4939</v>
      </c>
      <c r="M73" s="382" t="str">
        <f>VLOOKUP(L73,CódigosRetorno!$A$1:$B$1773,2,FALSE)</f>
        <v>El dato ingresado como atributo @schemeName es incorrecto.</v>
      </c>
      <c r="N73" s="383" t="s">
        <v>475</v>
      </c>
      <c r="O73" s="397" t="s">
        <v>185</v>
      </c>
      <c r="P73" s="1382"/>
    </row>
    <row r="74" spans="1:16" s="200" customFormat="1" ht="24" x14ac:dyDescent="0.2">
      <c r="A74" s="1382"/>
      <c r="B74" s="1542"/>
      <c r="C74" s="1544"/>
      <c r="D74" s="1545"/>
      <c r="E74" s="1545"/>
      <c r="F74" s="1542"/>
      <c r="G74" s="381" t="s">
        <v>4418</v>
      </c>
      <c r="H74" s="400" t="s">
        <v>4437</v>
      </c>
      <c r="I74" s="381" t="s">
        <v>4420</v>
      </c>
      <c r="J74" s="382" t="s">
        <v>4931</v>
      </c>
      <c r="K74" s="383" t="s">
        <v>1175</v>
      </c>
      <c r="L74" s="396" t="s">
        <v>4940</v>
      </c>
      <c r="M74" s="382" t="str">
        <f>VLOOKUP(L74,CódigosRetorno!$A$1:$B$1773,2,FALSE)</f>
        <v>El dato ingresado como atributo @schemeAgencyName es incorrecto.</v>
      </c>
      <c r="N74" s="383" t="s">
        <v>475</v>
      </c>
      <c r="O74" s="397" t="s">
        <v>185</v>
      </c>
      <c r="P74" s="1382"/>
    </row>
    <row r="75" spans="1:16" s="200" customFormat="1" ht="48" x14ac:dyDescent="0.2">
      <c r="A75" s="1382"/>
      <c r="B75" s="1542"/>
      <c r="C75" s="1544"/>
      <c r="D75" s="1545"/>
      <c r="E75" s="1545"/>
      <c r="F75" s="1542"/>
      <c r="G75" s="381" t="s">
        <v>4438</v>
      </c>
      <c r="H75" s="400" t="s">
        <v>4439</v>
      </c>
      <c r="I75" s="381" t="s">
        <v>4420</v>
      </c>
      <c r="J75" s="382" t="s">
        <v>4953</v>
      </c>
      <c r="K75" s="396" t="s">
        <v>1175</v>
      </c>
      <c r="L75" s="395" t="s">
        <v>4941</v>
      </c>
      <c r="M75" s="382" t="str">
        <f>VLOOKUP(L75,CódigosRetorno!$A$1:$B$1773,2,FALSE)</f>
        <v>El dato ingresado como atributo @schemeURI es incorrecto.</v>
      </c>
      <c r="N75" s="383" t="s">
        <v>475</v>
      </c>
      <c r="O75" s="397" t="s">
        <v>185</v>
      </c>
      <c r="P75" s="1382"/>
    </row>
    <row r="76" spans="1:16" s="200" customFormat="1" ht="36" customHeight="1" x14ac:dyDescent="0.2">
      <c r="A76" s="1382"/>
      <c r="B76" s="1542">
        <f>B66+1</f>
        <v>16</v>
      </c>
      <c r="C76" s="1543" t="s">
        <v>55</v>
      </c>
      <c r="D76" s="1545" t="s">
        <v>3</v>
      </c>
      <c r="E76" s="1545" t="s">
        <v>4</v>
      </c>
      <c r="F76" s="1542" t="s">
        <v>4836</v>
      </c>
      <c r="G76" s="1545"/>
      <c r="H76" s="1544" t="s">
        <v>77</v>
      </c>
      <c r="I76" s="1565">
        <v>1</v>
      </c>
      <c r="J76" s="382" t="s">
        <v>3119</v>
      </c>
      <c r="K76" s="396" t="s">
        <v>201</v>
      </c>
      <c r="L76" s="395" t="s">
        <v>765</v>
      </c>
      <c r="M76" s="382" t="str">
        <f>VLOOKUP(L76,CódigosRetorno!$A$1:$B$1773,2,FALSE)</f>
        <v>El XML no contiene el tag o no existe informacion de RegistrationName del receptor del documento</v>
      </c>
      <c r="N76" s="383" t="s">
        <v>185</v>
      </c>
      <c r="O76" s="381" t="s">
        <v>185</v>
      </c>
      <c r="P76" s="1382"/>
    </row>
    <row r="77" spans="1:16" s="200" customFormat="1" ht="48" x14ac:dyDescent="0.2">
      <c r="A77" s="1382"/>
      <c r="B77" s="1542"/>
      <c r="C77" s="1543"/>
      <c r="D77" s="1545"/>
      <c r="E77" s="1545"/>
      <c r="F77" s="1542"/>
      <c r="G77" s="1545"/>
      <c r="H77" s="1544"/>
      <c r="I77" s="1567"/>
      <c r="J77" s="382" t="s">
        <v>3568</v>
      </c>
      <c r="K77" s="396" t="s">
        <v>201</v>
      </c>
      <c r="L77" s="395" t="s">
        <v>766</v>
      </c>
      <c r="M77" s="382" t="str">
        <f>VLOOKUP(L77,CódigosRetorno!$A$1:$B$1773,2,FALSE)</f>
        <v>RegistrationName -  El dato ingresado no cumple con el estandar</v>
      </c>
      <c r="N77" s="383"/>
      <c r="O77" s="383"/>
      <c r="P77" s="1382"/>
    </row>
    <row r="78" spans="1:16" s="200" customFormat="1" ht="15" customHeight="1" x14ac:dyDescent="0.2">
      <c r="A78" s="1382"/>
      <c r="B78" s="289" t="s">
        <v>163</v>
      </c>
      <c r="C78" s="282"/>
      <c r="D78" s="282"/>
      <c r="E78" s="283"/>
      <c r="F78" s="283"/>
      <c r="G78" s="283"/>
      <c r="H78" s="282"/>
      <c r="I78" s="510"/>
      <c r="J78" s="268" t="s">
        <v>185</v>
      </c>
      <c r="K78" s="274"/>
      <c r="L78" s="275" t="s">
        <v>185</v>
      </c>
      <c r="M78" s="268" t="s">
        <v>185</v>
      </c>
      <c r="N78" s="274"/>
      <c r="O78" s="274" t="s">
        <v>185</v>
      </c>
      <c r="P78" s="1382"/>
    </row>
    <row r="79" spans="1:16" s="200" customFormat="1" ht="60" x14ac:dyDescent="0.2">
      <c r="A79" s="1382"/>
      <c r="B79" s="1571">
        <f>+B76+1</f>
        <v>17</v>
      </c>
      <c r="C79" s="1575" t="s">
        <v>83</v>
      </c>
      <c r="D79" s="1571" t="s">
        <v>3</v>
      </c>
      <c r="E79" s="1571" t="s">
        <v>4</v>
      </c>
      <c r="F79" s="1547" t="s">
        <v>75</v>
      </c>
      <c r="G79" s="1571" t="s">
        <v>58</v>
      </c>
      <c r="H79" s="1685" t="s">
        <v>84</v>
      </c>
      <c r="I79" s="1565">
        <v>1</v>
      </c>
      <c r="J79" s="1021" t="s">
        <v>5812</v>
      </c>
      <c r="K79" s="396" t="s">
        <v>201</v>
      </c>
      <c r="L79" s="395" t="s">
        <v>5469</v>
      </c>
      <c r="M79" s="382" t="str">
        <f>VLOOKUP(L79,CódigosRetorno!$A$1:$B$1773,2,FALSE)</f>
        <v>Para los ajustes de operaciones de exportación solo es permitido registrar un documento que modifica.</v>
      </c>
      <c r="N79" s="383" t="s">
        <v>475</v>
      </c>
      <c r="O79" s="397" t="s">
        <v>185</v>
      </c>
      <c r="P79" s="1382"/>
    </row>
    <row r="80" spans="1:16" s="200" customFormat="1" ht="120" x14ac:dyDescent="0.2">
      <c r="A80" s="1382"/>
      <c r="B80" s="1571"/>
      <c r="C80" s="1575"/>
      <c r="D80" s="1571"/>
      <c r="E80" s="1571"/>
      <c r="F80" s="1547"/>
      <c r="G80" s="1571"/>
      <c r="H80" s="1685"/>
      <c r="I80" s="1566"/>
      <c r="J80" s="480" t="s">
        <v>5814</v>
      </c>
      <c r="K80" s="383" t="s">
        <v>201</v>
      </c>
      <c r="L80" s="396" t="s">
        <v>716</v>
      </c>
      <c r="M80" s="382" t="str">
        <f>VLOOKUP(L80,CódigosRetorno!$A$1:$B$1773,2,FALSE)</f>
        <v>La serie o numero del documento modificado por la Nota de Credito no cumple con el formato establecido</v>
      </c>
      <c r="N80" s="383"/>
      <c r="O80" s="383"/>
      <c r="P80" s="1382"/>
    </row>
    <row r="81" spans="1:16" s="200" customFormat="1" ht="84" x14ac:dyDescent="0.2">
      <c r="A81" s="1382"/>
      <c r="B81" s="1571"/>
      <c r="C81" s="1575"/>
      <c r="D81" s="1571"/>
      <c r="E81" s="1571"/>
      <c r="F81" s="1547"/>
      <c r="G81" s="1571"/>
      <c r="H81" s="1685"/>
      <c r="I81" s="1566"/>
      <c r="J81" s="480" t="s">
        <v>5815</v>
      </c>
      <c r="K81" s="383" t="s">
        <v>201</v>
      </c>
      <c r="L81" s="396" t="s">
        <v>716</v>
      </c>
      <c r="M81" s="382" t="str">
        <f>VLOOKUP(L81,CódigosRetorno!$A$1:$B$1773,2,FALSE)</f>
        <v>La serie o numero del documento modificado por la Nota de Credito no cumple con el formato establecido</v>
      </c>
      <c r="N81" s="383"/>
      <c r="O81" s="383"/>
      <c r="P81" s="1382"/>
    </row>
    <row r="82" spans="1:16" s="200" customFormat="1" ht="84" x14ac:dyDescent="0.2">
      <c r="A82" s="1382"/>
      <c r="B82" s="1571"/>
      <c r="C82" s="1575"/>
      <c r="D82" s="1571"/>
      <c r="E82" s="1571"/>
      <c r="F82" s="1547"/>
      <c r="G82" s="1571"/>
      <c r="H82" s="1685"/>
      <c r="I82" s="1566"/>
      <c r="J82" s="480" t="s">
        <v>5816</v>
      </c>
      <c r="K82" s="383" t="s">
        <v>201</v>
      </c>
      <c r="L82" s="396" t="s">
        <v>716</v>
      </c>
      <c r="M82" s="382" t="str">
        <f>VLOOKUP(L82,CódigosRetorno!$A$1:$B$1773,2,FALSE)</f>
        <v>La serie o numero del documento modificado por la Nota de Credito no cumple con el formato establecido</v>
      </c>
      <c r="N82" s="383"/>
      <c r="O82" s="383"/>
      <c r="P82" s="1382"/>
    </row>
    <row r="83" spans="1:16" s="200" customFormat="1" ht="84" x14ac:dyDescent="0.2">
      <c r="A83" s="1382"/>
      <c r="B83" s="1571"/>
      <c r="C83" s="1575"/>
      <c r="D83" s="1571"/>
      <c r="E83" s="1571"/>
      <c r="F83" s="1547"/>
      <c r="G83" s="1571"/>
      <c r="H83" s="1685"/>
      <c r="I83" s="1566"/>
      <c r="J83" s="480" t="s">
        <v>5821</v>
      </c>
      <c r="K83" s="383" t="s">
        <v>201</v>
      </c>
      <c r="L83" s="396" t="s">
        <v>716</v>
      </c>
      <c r="M83" s="382" t="str">
        <f>VLOOKUP(L83,CódigosRetorno!$A$1:$B$1773,2,FALSE)</f>
        <v>La serie o numero del documento modificado por la Nota de Credito no cumple con el formato establecido</v>
      </c>
      <c r="N83" s="383"/>
      <c r="O83" s="383"/>
      <c r="P83" s="1382"/>
    </row>
    <row r="84" spans="1:16" s="200" customFormat="1" ht="60" x14ac:dyDescent="0.2">
      <c r="A84" s="1382"/>
      <c r="B84" s="1571"/>
      <c r="C84" s="1575"/>
      <c r="D84" s="1571"/>
      <c r="E84" s="1571"/>
      <c r="F84" s="1547"/>
      <c r="G84" s="1571"/>
      <c r="H84" s="1685"/>
      <c r="I84" s="1566"/>
      <c r="J84" s="480" t="s">
        <v>5822</v>
      </c>
      <c r="K84" s="383" t="s">
        <v>201</v>
      </c>
      <c r="L84" s="396" t="s">
        <v>716</v>
      </c>
      <c r="M84" s="382" t="str">
        <f>VLOOKUP(L84,CódigosRetorno!$A$1:$B$1773,2,FALSE)</f>
        <v>La serie o numero del documento modificado por la Nota de Credito no cumple con el formato establecido</v>
      </c>
      <c r="N84" s="383"/>
      <c r="O84" s="383"/>
      <c r="P84" s="1382"/>
    </row>
    <row r="85" spans="1:16" s="200" customFormat="1" ht="60" x14ac:dyDescent="0.2">
      <c r="A85" s="1382"/>
      <c r="B85" s="1571"/>
      <c r="C85" s="1575"/>
      <c r="D85" s="1571"/>
      <c r="E85" s="1571"/>
      <c r="F85" s="1547"/>
      <c r="G85" s="1571"/>
      <c r="H85" s="1685"/>
      <c r="I85" s="1566"/>
      <c r="J85" s="1465" t="s">
        <v>5823</v>
      </c>
      <c r="K85" s="383" t="s">
        <v>201</v>
      </c>
      <c r="L85" s="396" t="s">
        <v>716</v>
      </c>
      <c r="M85" s="382" t="str">
        <f>VLOOKUP(L85,CódigosRetorno!$A$1:$B$1773,2,FALSE)</f>
        <v>La serie o numero del documento modificado por la Nota de Credito no cumple con el formato establecido</v>
      </c>
      <c r="N85" s="383"/>
      <c r="O85" s="383"/>
      <c r="P85" s="1382"/>
    </row>
    <row r="86" spans="1:16" s="200" customFormat="1" ht="84" x14ac:dyDescent="0.2">
      <c r="A86" s="1382"/>
      <c r="B86" s="1571"/>
      <c r="C86" s="1575"/>
      <c r="D86" s="1571"/>
      <c r="E86" s="1571"/>
      <c r="F86" s="1547"/>
      <c r="G86" s="1571"/>
      <c r="H86" s="1685"/>
      <c r="I86" s="1566"/>
      <c r="J86" s="480" t="s">
        <v>5813</v>
      </c>
      <c r="K86" s="383" t="s">
        <v>201</v>
      </c>
      <c r="L86" s="396" t="s">
        <v>716</v>
      </c>
      <c r="M86" s="382" t="str">
        <f>VLOOKUP(L86,CódigosRetorno!$A$1:$B$1773,2,FALSE)</f>
        <v>La serie o numero del documento modificado por la Nota de Credito no cumple con el formato establecido</v>
      </c>
      <c r="N86" s="383"/>
      <c r="O86" s="383"/>
      <c r="P86" s="1382"/>
    </row>
    <row r="87" spans="1:16" s="200" customFormat="1" ht="36" customHeight="1" x14ac:dyDescent="0.2">
      <c r="A87" s="1382"/>
      <c r="B87" s="1571"/>
      <c r="C87" s="1575"/>
      <c r="D87" s="1571"/>
      <c r="E87" s="1571"/>
      <c r="F87" s="1547"/>
      <c r="G87" s="1571"/>
      <c r="H87" s="1685"/>
      <c r="I87" s="1566"/>
      <c r="J87" s="1021" t="s">
        <v>5901</v>
      </c>
      <c r="K87" s="383" t="s">
        <v>201</v>
      </c>
      <c r="L87" s="396" t="s">
        <v>2328</v>
      </c>
      <c r="M87" s="382" t="str">
        <f>VLOOKUP(L87,CódigosRetorno!$A$1:$B$1773,2,FALSE)</f>
        <v>El documento modificado en la Nota de credito no esta registrada.</v>
      </c>
      <c r="N87" s="383"/>
      <c r="O87" s="381" t="s">
        <v>2611</v>
      </c>
      <c r="P87" s="1382"/>
    </row>
    <row r="88" spans="1:16" s="200" customFormat="1" ht="48" x14ac:dyDescent="0.2">
      <c r="A88" s="1382"/>
      <c r="B88" s="1571"/>
      <c r="C88" s="1575"/>
      <c r="D88" s="1571"/>
      <c r="E88" s="1571"/>
      <c r="F88" s="1547"/>
      <c r="G88" s="1571"/>
      <c r="H88" s="1685"/>
      <c r="I88" s="1566"/>
      <c r="J88" s="1021" t="s">
        <v>5902</v>
      </c>
      <c r="K88" s="383" t="s">
        <v>201</v>
      </c>
      <c r="L88" s="396" t="s">
        <v>2327</v>
      </c>
      <c r="M88" s="382" t="str">
        <f>VLOOKUP(L88,CódigosRetorno!$A$1:$B$1773,2,FALSE)</f>
        <v>El documento modificado en la Nota de credito se encuentra de baja</v>
      </c>
      <c r="N88" s="383"/>
      <c r="O88" s="381" t="s">
        <v>2611</v>
      </c>
      <c r="P88" s="1382"/>
    </row>
    <row r="89" spans="1:16" s="200" customFormat="1" ht="48" x14ac:dyDescent="0.2">
      <c r="A89" s="1382"/>
      <c r="B89" s="1571"/>
      <c r="C89" s="1575"/>
      <c r="D89" s="1571"/>
      <c r="E89" s="1571"/>
      <c r="F89" s="1547"/>
      <c r="G89" s="1571"/>
      <c r="H89" s="1685"/>
      <c r="I89" s="1566"/>
      <c r="J89" s="1021" t="s">
        <v>5903</v>
      </c>
      <c r="K89" s="383" t="s">
        <v>201</v>
      </c>
      <c r="L89" s="396" t="s">
        <v>2326</v>
      </c>
      <c r="M89" s="382" t="str">
        <f>VLOOKUP(L89,CódigosRetorno!$A$1:$B$1773,2,FALSE)</f>
        <v>El documento modificado en la Nota de credito esta registrada como rechazada</v>
      </c>
      <c r="N89" s="383"/>
      <c r="O89" s="381" t="s">
        <v>2611</v>
      </c>
      <c r="P89" s="1382"/>
    </row>
    <row r="90" spans="1:16" s="500" customFormat="1" ht="60" x14ac:dyDescent="0.2">
      <c r="A90" s="1382"/>
      <c r="B90" s="1571"/>
      <c r="C90" s="1575"/>
      <c r="D90" s="1571"/>
      <c r="E90" s="1571"/>
      <c r="F90" s="1547"/>
      <c r="G90" s="1571"/>
      <c r="H90" s="1685"/>
      <c r="I90" s="1566"/>
      <c r="J90" s="1021" t="s">
        <v>5899</v>
      </c>
      <c r="K90" s="1025" t="s">
        <v>201</v>
      </c>
      <c r="L90" s="1023" t="s">
        <v>5896</v>
      </c>
      <c r="M90" s="1021" t="str">
        <f>VLOOKUP(L90,CódigosRetorno!$A$1:$B$1773,2,FALSE)</f>
        <v>El tipo de moneda de la nota debe ser el mismo que el declarado en el documento que modifica</v>
      </c>
      <c r="N90" s="490"/>
      <c r="O90" s="1117" t="s">
        <v>2611</v>
      </c>
      <c r="P90" s="1382"/>
    </row>
    <row r="91" spans="1:16" s="200" customFormat="1" ht="48" x14ac:dyDescent="0.2">
      <c r="A91" s="1382"/>
      <c r="B91" s="1571"/>
      <c r="C91" s="1575"/>
      <c r="D91" s="1571"/>
      <c r="E91" s="1571"/>
      <c r="F91" s="1547"/>
      <c r="G91" s="1571"/>
      <c r="H91" s="1685"/>
      <c r="I91" s="1566"/>
      <c r="J91" s="480" t="s">
        <v>5824</v>
      </c>
      <c r="K91" s="383" t="s">
        <v>201</v>
      </c>
      <c r="L91" s="396" t="s">
        <v>2013</v>
      </c>
      <c r="M91" s="382" t="str">
        <f>VLOOKUP(L91,CódigosRetorno!$A$1:$B$1773,2,FALSE)</f>
        <v>Documento afectado por la nota electronica no se encuentra autorizado</v>
      </c>
      <c r="N91" s="383"/>
      <c r="O91" s="381" t="s">
        <v>3109</v>
      </c>
      <c r="P91" s="1382"/>
    </row>
    <row r="92" spans="1:16" s="200" customFormat="1" ht="36" x14ac:dyDescent="0.2">
      <c r="A92" s="1382"/>
      <c r="B92" s="1571"/>
      <c r="C92" s="1575"/>
      <c r="D92" s="1571"/>
      <c r="E92" s="1571"/>
      <c r="F92" s="1547"/>
      <c r="G92" s="1571"/>
      <c r="H92" s="1685"/>
      <c r="I92" s="1567"/>
      <c r="J92" s="478" t="s">
        <v>5817</v>
      </c>
      <c r="K92" s="383" t="s">
        <v>201</v>
      </c>
      <c r="L92" s="396" t="s">
        <v>767</v>
      </c>
      <c r="M92" s="382" t="str">
        <f>VLOOKUP(L92,CódigosRetorno!$A$1:$B$1773,2,FALSE)</f>
        <v>El comprobante contiene un tipo y número de Documento Relacionado repetido</v>
      </c>
      <c r="N92" s="383"/>
      <c r="O92" s="381"/>
      <c r="P92" s="1382"/>
    </row>
    <row r="93" spans="1:16" s="200" customFormat="1" ht="36" x14ac:dyDescent="0.2">
      <c r="A93" s="1382"/>
      <c r="B93" s="1571">
        <f>+B79+1</f>
        <v>18</v>
      </c>
      <c r="C93" s="1548" t="s">
        <v>85</v>
      </c>
      <c r="D93" s="1571" t="s">
        <v>3</v>
      </c>
      <c r="E93" s="1571" t="s">
        <v>9</v>
      </c>
      <c r="F93" s="1547" t="s">
        <v>10</v>
      </c>
      <c r="G93" s="1547" t="s">
        <v>2890</v>
      </c>
      <c r="H93" s="1685" t="s">
        <v>3064</v>
      </c>
      <c r="I93" s="1565">
        <v>1</v>
      </c>
      <c r="J93" s="575" t="s">
        <v>6184</v>
      </c>
      <c r="K93" s="396" t="s">
        <v>201</v>
      </c>
      <c r="L93" s="395" t="s">
        <v>3580</v>
      </c>
      <c r="M93" s="382" t="str">
        <f>VLOOKUP(L93,CódigosRetorno!$A$1:$B$1773,2,FALSE)</f>
        <v>El valor del Tag no se encuentra en el catálogo</v>
      </c>
      <c r="N93" s="383"/>
      <c r="O93" s="574" t="s">
        <v>5452</v>
      </c>
      <c r="P93" s="1382"/>
    </row>
    <row r="94" spans="1:16" s="200" customFormat="1" ht="48" x14ac:dyDescent="0.2">
      <c r="A94" s="1382"/>
      <c r="B94" s="1571"/>
      <c r="C94" s="1548"/>
      <c r="D94" s="1571"/>
      <c r="E94" s="1571"/>
      <c r="F94" s="1547"/>
      <c r="G94" s="1547"/>
      <c r="H94" s="1685"/>
      <c r="I94" s="1566"/>
      <c r="J94" s="480" t="s">
        <v>5818</v>
      </c>
      <c r="K94" s="396" t="s">
        <v>201</v>
      </c>
      <c r="L94" s="395" t="s">
        <v>711</v>
      </c>
      <c r="M94" s="382" t="str">
        <f>VLOOKUP(L94,CódigosRetorno!$A$1:$B$1773,2,FALSE)</f>
        <v>El tipo de documento modificado por la Nota de credito debe ser factura electronica o ticket</v>
      </c>
      <c r="N94" s="383"/>
      <c r="O94" s="383"/>
      <c r="P94" s="1382"/>
    </row>
    <row r="95" spans="1:16" s="200" customFormat="1" ht="48" x14ac:dyDescent="0.2">
      <c r="A95" s="1382"/>
      <c r="B95" s="1571"/>
      <c r="C95" s="1548"/>
      <c r="D95" s="1571"/>
      <c r="E95" s="1571"/>
      <c r="F95" s="1547"/>
      <c r="G95" s="1547"/>
      <c r="H95" s="1685"/>
      <c r="I95" s="1566"/>
      <c r="J95" s="480" t="s">
        <v>5819</v>
      </c>
      <c r="K95" s="396" t="s">
        <v>201</v>
      </c>
      <c r="L95" s="395" t="s">
        <v>712</v>
      </c>
      <c r="M95" s="382" t="str">
        <f>VLOOKUP(L95,CódigosRetorno!$A$1:$B$1773,2,FALSE)</f>
        <v>El tipo de documento modificado por la Nota de credito debe ser boleta electronica</v>
      </c>
      <c r="N95" s="383"/>
      <c r="O95" s="383"/>
      <c r="P95" s="1382"/>
    </row>
    <row r="96" spans="1:16" s="200" customFormat="1" ht="42.75" customHeight="1" x14ac:dyDescent="0.2">
      <c r="A96" s="1382"/>
      <c r="B96" s="1571"/>
      <c r="C96" s="1548"/>
      <c r="D96" s="1571"/>
      <c r="E96" s="1571"/>
      <c r="F96" s="1547"/>
      <c r="G96" s="1547"/>
      <c r="H96" s="1685"/>
      <c r="I96" s="1567"/>
      <c r="J96" s="1165" t="s">
        <v>5820</v>
      </c>
      <c r="K96" s="396" t="s">
        <v>201</v>
      </c>
      <c r="L96" s="395" t="s">
        <v>3595</v>
      </c>
      <c r="M96" s="382" t="str">
        <f>VLOOKUP(L96,CódigosRetorno!$A$1:$B$1773,2,FALSE)</f>
        <v>El tipo de documento modificado por la Nota de debito debe ser Servicio Publico electronico</v>
      </c>
      <c r="N96" s="383"/>
      <c r="O96" s="383"/>
      <c r="P96" s="1382"/>
    </row>
    <row r="97" spans="1:16" s="200" customFormat="1" ht="24" x14ac:dyDescent="0.2">
      <c r="A97" s="1382"/>
      <c r="B97" s="1571"/>
      <c r="C97" s="1548"/>
      <c r="D97" s="1571"/>
      <c r="E97" s="1571"/>
      <c r="F97" s="1547"/>
      <c r="G97" s="397" t="s">
        <v>4418</v>
      </c>
      <c r="H97" s="398" t="s">
        <v>4419</v>
      </c>
      <c r="I97" s="381" t="s">
        <v>4420</v>
      </c>
      <c r="J97" s="382" t="s">
        <v>4931</v>
      </c>
      <c r="K97" s="383" t="s">
        <v>1175</v>
      </c>
      <c r="L97" s="396" t="s">
        <v>4933</v>
      </c>
      <c r="M97" s="382" t="str">
        <f>VLOOKUP(L97,CódigosRetorno!$A$1:$B$1773,2,FALSE)</f>
        <v>El dato ingresado como atributo @listAgencyName es incorrecto.</v>
      </c>
      <c r="N97" s="383" t="s">
        <v>475</v>
      </c>
      <c r="O97" s="397" t="s">
        <v>185</v>
      </c>
      <c r="P97" s="1382"/>
    </row>
    <row r="98" spans="1:16" s="200" customFormat="1" ht="24" x14ac:dyDescent="0.2">
      <c r="A98" s="1382"/>
      <c r="B98" s="1571"/>
      <c r="C98" s="1548"/>
      <c r="D98" s="1571"/>
      <c r="E98" s="1571"/>
      <c r="F98" s="1547"/>
      <c r="G98" s="397" t="s">
        <v>4421</v>
      </c>
      <c r="H98" s="398" t="s">
        <v>4422</v>
      </c>
      <c r="I98" s="381" t="s">
        <v>4420</v>
      </c>
      <c r="J98" s="382" t="s">
        <v>4937</v>
      </c>
      <c r="K98" s="396" t="s">
        <v>1175</v>
      </c>
      <c r="L98" s="395" t="s">
        <v>4934</v>
      </c>
      <c r="M98" s="382" t="str">
        <f>VLOOKUP(L98,CódigosRetorno!$A$1:$B$1773,2,FALSE)</f>
        <v>El dato ingresado como atributo @listName es incorrecto.</v>
      </c>
      <c r="N98" s="383" t="s">
        <v>475</v>
      </c>
      <c r="O98" s="397" t="s">
        <v>185</v>
      </c>
      <c r="P98" s="1382"/>
    </row>
    <row r="99" spans="1:16" s="200" customFormat="1" ht="48" x14ac:dyDescent="0.2">
      <c r="A99" s="1382"/>
      <c r="B99" s="1571"/>
      <c r="C99" s="1548"/>
      <c r="D99" s="1571"/>
      <c r="E99" s="1571"/>
      <c r="F99" s="1547"/>
      <c r="G99" s="397" t="s">
        <v>4423</v>
      </c>
      <c r="H99" s="398" t="s">
        <v>4424</v>
      </c>
      <c r="I99" s="381" t="s">
        <v>4420</v>
      </c>
      <c r="J99" s="382" t="s">
        <v>4942</v>
      </c>
      <c r="K99" s="396" t="s">
        <v>1175</v>
      </c>
      <c r="L99" s="395" t="s">
        <v>4935</v>
      </c>
      <c r="M99" s="382" t="str">
        <f>VLOOKUP(L99,CódigosRetorno!$A$1:$B$1773,2,FALSE)</f>
        <v>El dato ingresado como atributo @listURI es incorrecto.</v>
      </c>
      <c r="N99" s="383" t="s">
        <v>475</v>
      </c>
      <c r="O99" s="397" t="s">
        <v>185</v>
      </c>
      <c r="P99" s="1382"/>
    </row>
    <row r="100" spans="1:16" s="200" customFormat="1" ht="72" x14ac:dyDescent="0.2">
      <c r="A100" s="1382"/>
      <c r="B100" s="1542">
        <f>B93+1</f>
        <v>19</v>
      </c>
      <c r="C100" s="1544" t="s">
        <v>4559</v>
      </c>
      <c r="D100" s="1545" t="s">
        <v>3</v>
      </c>
      <c r="E100" s="1545" t="s">
        <v>9</v>
      </c>
      <c r="F100" s="1542" t="s">
        <v>18</v>
      </c>
      <c r="G100" s="1545"/>
      <c r="H100" s="1544" t="s">
        <v>4848</v>
      </c>
      <c r="I100" s="1565">
        <v>1</v>
      </c>
      <c r="J100" s="384" t="s">
        <v>3409</v>
      </c>
      <c r="K100" s="396" t="s">
        <v>1175</v>
      </c>
      <c r="L100" s="395" t="s">
        <v>744</v>
      </c>
      <c r="M100" s="382" t="str">
        <f>VLOOKUP(L100,CódigosRetorno!$A$1:$B$1773,2,FALSE)</f>
        <v>El ID de las guias debe tener informacion de la SERIE-NUMERO de guia.</v>
      </c>
      <c r="N100" s="383"/>
      <c r="O100" s="383"/>
      <c r="P100" s="1382"/>
    </row>
    <row r="101" spans="1:16" s="200" customFormat="1" ht="36" x14ac:dyDescent="0.2">
      <c r="A101" s="1382"/>
      <c r="B101" s="1542"/>
      <c r="C101" s="1544"/>
      <c r="D101" s="1545"/>
      <c r="E101" s="1545"/>
      <c r="F101" s="1542"/>
      <c r="G101" s="1545"/>
      <c r="H101" s="1544"/>
      <c r="I101" s="1567"/>
      <c r="J101" s="384" t="s">
        <v>3141</v>
      </c>
      <c r="K101" s="396" t="s">
        <v>201</v>
      </c>
      <c r="L101" s="395" t="s">
        <v>769</v>
      </c>
      <c r="M101" s="382" t="str">
        <f>VLOOKUP(L101,CódigosRetorno!$A$1:$B$1773,2,FALSE)</f>
        <v>El comprobante contiene un tipo y número de Guía de Remisión repetido</v>
      </c>
      <c r="N101" s="383"/>
      <c r="O101" s="383"/>
      <c r="P101" s="1382"/>
    </row>
    <row r="102" spans="1:16" s="200" customFormat="1" ht="36" x14ac:dyDescent="0.2">
      <c r="A102" s="1382"/>
      <c r="B102" s="1542"/>
      <c r="C102" s="1544"/>
      <c r="D102" s="1545"/>
      <c r="E102" s="1545"/>
      <c r="F102" s="381" t="s">
        <v>10</v>
      </c>
      <c r="G102" s="383" t="s">
        <v>2890</v>
      </c>
      <c r="H102" s="384" t="s">
        <v>4849</v>
      </c>
      <c r="I102" s="381">
        <v>1</v>
      </c>
      <c r="J102" s="382" t="s">
        <v>3028</v>
      </c>
      <c r="K102" s="396" t="s">
        <v>1175</v>
      </c>
      <c r="L102" s="395" t="s">
        <v>742</v>
      </c>
      <c r="M102" s="382" t="str">
        <f>VLOOKUP(L102,CódigosRetorno!$A$1:$B$1773,2,FALSE)</f>
        <v>El DocumentTypeCode de las guias debe ser 09 o 31</v>
      </c>
      <c r="N102" s="383"/>
      <c r="O102" s="383"/>
      <c r="P102" s="1382"/>
    </row>
    <row r="103" spans="1:16" s="200" customFormat="1" ht="24" x14ac:dyDescent="0.2">
      <c r="A103" s="1382"/>
      <c r="B103" s="1542"/>
      <c r="C103" s="1544"/>
      <c r="D103" s="1545"/>
      <c r="E103" s="1545"/>
      <c r="F103" s="1542"/>
      <c r="G103" s="397" t="s">
        <v>4418</v>
      </c>
      <c r="H103" s="398" t="s">
        <v>4419</v>
      </c>
      <c r="I103" s="381" t="s">
        <v>4420</v>
      </c>
      <c r="J103" s="382" t="s">
        <v>4931</v>
      </c>
      <c r="K103" s="383" t="s">
        <v>1175</v>
      </c>
      <c r="L103" s="396" t="s">
        <v>4933</v>
      </c>
      <c r="M103" s="382" t="str">
        <f>VLOOKUP(L103,CódigosRetorno!$A$1:$B$1773,2,FALSE)</f>
        <v>El dato ingresado como atributo @listAgencyName es incorrecto.</v>
      </c>
      <c r="N103" s="383" t="s">
        <v>475</v>
      </c>
      <c r="O103" s="397" t="s">
        <v>185</v>
      </c>
      <c r="P103" s="1382"/>
    </row>
    <row r="104" spans="1:16" s="200" customFormat="1" ht="24" x14ac:dyDescent="0.2">
      <c r="A104" s="1382"/>
      <c r="B104" s="1542"/>
      <c r="C104" s="1544"/>
      <c r="D104" s="1545"/>
      <c r="E104" s="1545"/>
      <c r="F104" s="1542"/>
      <c r="G104" s="397" t="s">
        <v>4421</v>
      </c>
      <c r="H104" s="398" t="s">
        <v>4422</v>
      </c>
      <c r="I104" s="381" t="s">
        <v>4420</v>
      </c>
      <c r="J104" s="382" t="s">
        <v>4937</v>
      </c>
      <c r="K104" s="396" t="s">
        <v>1175</v>
      </c>
      <c r="L104" s="395" t="s">
        <v>4934</v>
      </c>
      <c r="M104" s="382" t="str">
        <f>VLOOKUP(L104,CódigosRetorno!$A$1:$B$1773,2,FALSE)</f>
        <v>El dato ingresado como atributo @listName es incorrecto.</v>
      </c>
      <c r="N104" s="383" t="s">
        <v>475</v>
      </c>
      <c r="O104" s="397" t="s">
        <v>185</v>
      </c>
      <c r="P104" s="1382"/>
    </row>
    <row r="105" spans="1:16" s="200" customFormat="1" ht="48" x14ac:dyDescent="0.2">
      <c r="A105" s="1382"/>
      <c r="B105" s="1542"/>
      <c r="C105" s="1544"/>
      <c r="D105" s="1545"/>
      <c r="E105" s="1545"/>
      <c r="F105" s="1542"/>
      <c r="G105" s="397" t="s">
        <v>4423</v>
      </c>
      <c r="H105" s="398" t="s">
        <v>4424</v>
      </c>
      <c r="I105" s="381" t="s">
        <v>4420</v>
      </c>
      <c r="J105" s="382" t="s">
        <v>4942</v>
      </c>
      <c r="K105" s="396" t="s">
        <v>1175</v>
      </c>
      <c r="L105" s="395" t="s">
        <v>4935</v>
      </c>
      <c r="M105" s="382" t="str">
        <f>VLOOKUP(L105,CódigosRetorno!$A$1:$B$1773,2,FALSE)</f>
        <v>El dato ingresado como atributo @listURI es incorrecto.</v>
      </c>
      <c r="N105" s="383" t="s">
        <v>475</v>
      </c>
      <c r="O105" s="397" t="s">
        <v>185</v>
      </c>
      <c r="P105" s="1382"/>
    </row>
    <row r="106" spans="1:16" s="200" customFormat="1" ht="60" x14ac:dyDescent="0.2">
      <c r="A106" s="1382"/>
      <c r="B106" s="1542">
        <f>B100+1</f>
        <v>20</v>
      </c>
      <c r="C106" s="1544" t="s">
        <v>4561</v>
      </c>
      <c r="D106" s="1545" t="s">
        <v>3</v>
      </c>
      <c r="E106" s="1545" t="s">
        <v>9</v>
      </c>
      <c r="F106" s="1542" t="s">
        <v>18</v>
      </c>
      <c r="G106" s="1545"/>
      <c r="H106" s="1544" t="s">
        <v>4850</v>
      </c>
      <c r="I106" s="1565">
        <v>1</v>
      </c>
      <c r="J106" s="382" t="s">
        <v>3565</v>
      </c>
      <c r="K106" s="396" t="s">
        <v>1175</v>
      </c>
      <c r="L106" s="395" t="s">
        <v>754</v>
      </c>
      <c r="M106" s="382" t="str">
        <f>VLOOKUP(L106,CódigosRetorno!$A$1:$B$1773,2,FALSE)</f>
        <v>El ID de los documentos relacionados no cumplen con el estandar.</v>
      </c>
      <c r="N106" s="383"/>
      <c r="O106" s="383"/>
      <c r="P106" s="1382"/>
    </row>
    <row r="107" spans="1:16" s="200" customFormat="1" ht="36" x14ac:dyDescent="0.2">
      <c r="A107" s="1382"/>
      <c r="B107" s="1542"/>
      <c r="C107" s="1544"/>
      <c r="D107" s="1545"/>
      <c r="E107" s="1545"/>
      <c r="F107" s="1542"/>
      <c r="G107" s="1545"/>
      <c r="H107" s="1544"/>
      <c r="I107" s="1566"/>
      <c r="J107" s="384" t="s">
        <v>3117</v>
      </c>
      <c r="K107" s="396" t="s">
        <v>201</v>
      </c>
      <c r="L107" s="395" t="s">
        <v>770</v>
      </c>
      <c r="M107" s="382" t="str">
        <f>VLOOKUP(L107,CódigosRetorno!$A$1:$B$1773,2,FALSE)</f>
        <v>Documentos relacionados duplicados en el comprobante.</v>
      </c>
      <c r="N107" s="383"/>
      <c r="O107" s="383"/>
      <c r="P107" s="1382"/>
    </row>
    <row r="108" spans="1:16" s="200" customFormat="1" ht="36" x14ac:dyDescent="0.2">
      <c r="A108" s="1382"/>
      <c r="B108" s="1542"/>
      <c r="C108" s="1544"/>
      <c r="D108" s="1545"/>
      <c r="E108" s="1545"/>
      <c r="F108" s="1542"/>
      <c r="G108" s="1545"/>
      <c r="H108" s="1544"/>
      <c r="I108" s="1567"/>
      <c r="J108" s="382" t="s">
        <v>3143</v>
      </c>
      <c r="K108" s="1071" t="s">
        <v>201</v>
      </c>
      <c r="L108" s="395" t="s">
        <v>746</v>
      </c>
      <c r="M108" s="382" t="str">
        <f>VLOOKUP(L108,CódigosRetorno!$A$1:$B$1773,2,FALSE)</f>
        <v>No existe datos del ID de los documentos relacionados con valor 99 para un tipo codigo Nota Credito 10.</v>
      </c>
      <c r="N108" s="383"/>
      <c r="O108" s="383"/>
      <c r="P108" s="1382"/>
    </row>
    <row r="109" spans="1:16" s="200" customFormat="1" ht="36" customHeight="1" x14ac:dyDescent="0.2">
      <c r="A109" s="1382"/>
      <c r="B109" s="1542"/>
      <c r="C109" s="1544"/>
      <c r="D109" s="1545"/>
      <c r="E109" s="1545"/>
      <c r="F109" s="1542" t="s">
        <v>10</v>
      </c>
      <c r="G109" s="1545" t="s">
        <v>2892</v>
      </c>
      <c r="H109" s="1544" t="s">
        <v>4851</v>
      </c>
      <c r="I109" s="1565">
        <v>1</v>
      </c>
      <c r="J109" s="480" t="s">
        <v>5825</v>
      </c>
      <c r="K109" s="1281" t="s">
        <v>1175</v>
      </c>
      <c r="L109" s="395" t="s">
        <v>752</v>
      </c>
      <c r="M109" s="382" t="str">
        <f>VLOOKUP(L109,CódigosRetorno!$A$1:$B$1773,2,FALSE)</f>
        <v>El DocumentTypeCode de Otros documentos relacionados tiene valores incorrectos.</v>
      </c>
      <c r="N109" s="383"/>
      <c r="O109" s="383"/>
      <c r="P109" s="1382"/>
    </row>
    <row r="110" spans="1:16" s="200" customFormat="1" ht="36" customHeight="1" x14ac:dyDescent="0.2">
      <c r="A110" s="1382"/>
      <c r="B110" s="1542"/>
      <c r="C110" s="1544"/>
      <c r="D110" s="1545"/>
      <c r="E110" s="1545"/>
      <c r="F110" s="1542"/>
      <c r="G110" s="1545"/>
      <c r="H110" s="1544"/>
      <c r="I110" s="1566"/>
      <c r="J110" s="382" t="s">
        <v>3142</v>
      </c>
      <c r="K110" s="1114" t="s">
        <v>201</v>
      </c>
      <c r="L110" s="396" t="s">
        <v>745</v>
      </c>
      <c r="M110" s="382" t="str">
        <f>VLOOKUP(L110,CódigosRetorno!$A$1:$B$1773,2,FALSE)</f>
        <v>Debe existir DocumentTypeCode de Otros documentos relacionados con valor 99 para un tipo codigo Nota Credito 10.</v>
      </c>
      <c r="N110" s="383"/>
      <c r="O110" s="383"/>
      <c r="P110" s="1382"/>
    </row>
    <row r="111" spans="1:16" s="200" customFormat="1" ht="36" customHeight="1" x14ac:dyDescent="0.2">
      <c r="A111" s="1382"/>
      <c r="B111" s="1542"/>
      <c r="C111" s="1544"/>
      <c r="D111" s="1545"/>
      <c r="E111" s="1545"/>
      <c r="F111" s="1542"/>
      <c r="G111" s="1545"/>
      <c r="H111" s="1544"/>
      <c r="I111" s="1567"/>
      <c r="J111" s="1279" t="s">
        <v>6573</v>
      </c>
      <c r="K111" s="1114" t="s">
        <v>201</v>
      </c>
      <c r="L111" s="396" t="s">
        <v>747</v>
      </c>
      <c r="M111" s="382" t="str">
        <f>VLOOKUP(L111,CódigosRetorno!$A$1:$B$1773,2,FALSE)</f>
        <v>No existe datos del DocumentType de los documentos relacionados con valor 99 para un tipo codigo Nota Credito 10.</v>
      </c>
      <c r="N111" s="383"/>
      <c r="O111" s="383"/>
      <c r="P111" s="1382"/>
    </row>
    <row r="112" spans="1:16" s="200" customFormat="1" ht="24" x14ac:dyDescent="0.2">
      <c r="A112" s="1382"/>
      <c r="B112" s="1542"/>
      <c r="C112" s="1544"/>
      <c r="D112" s="1545"/>
      <c r="E112" s="1545"/>
      <c r="F112" s="1542"/>
      <c r="G112" s="1136" t="s">
        <v>4418</v>
      </c>
      <c r="H112" s="1142" t="s">
        <v>4419</v>
      </c>
      <c r="I112" s="1134" t="s">
        <v>4420</v>
      </c>
      <c r="J112" s="1133" t="s">
        <v>4931</v>
      </c>
      <c r="K112" s="1132" t="s">
        <v>1175</v>
      </c>
      <c r="L112" s="1138" t="s">
        <v>4933</v>
      </c>
      <c r="M112" s="1133" t="str">
        <f>VLOOKUP(L112,CódigosRetorno!$A$1:$B$1773,2,FALSE)</f>
        <v>El dato ingresado como atributo @listAgencyName es incorrecto.</v>
      </c>
      <c r="N112" s="1132" t="s">
        <v>475</v>
      </c>
      <c r="O112" s="1136" t="s">
        <v>185</v>
      </c>
      <c r="P112" s="1382"/>
    </row>
    <row r="113" spans="1:16" s="1090" customFormat="1" ht="24" x14ac:dyDescent="0.2">
      <c r="A113" s="1382"/>
      <c r="B113" s="1542"/>
      <c r="C113" s="1544"/>
      <c r="D113" s="1545"/>
      <c r="E113" s="1545"/>
      <c r="F113" s="1542"/>
      <c r="G113" s="1140" t="s">
        <v>4563</v>
      </c>
      <c r="H113" s="1142" t="s">
        <v>4422</v>
      </c>
      <c r="I113" s="1134" t="s">
        <v>4420</v>
      </c>
      <c r="J113" s="1131" t="s">
        <v>5019</v>
      </c>
      <c r="K113" s="1132" t="s">
        <v>1175</v>
      </c>
      <c r="L113" s="1138" t="s">
        <v>4934</v>
      </c>
      <c r="M113" s="1133" t="str">
        <f>VLOOKUP(L113,CódigosRetorno!$A$1:$B$1773,2,FALSE)</f>
        <v>El dato ingresado como atributo @listName es incorrecto.</v>
      </c>
      <c r="N113" s="1132" t="s">
        <v>475</v>
      </c>
      <c r="O113" s="1136" t="s">
        <v>185</v>
      </c>
      <c r="P113" s="1382"/>
    </row>
    <row r="114" spans="1:16" s="200" customFormat="1" ht="48" x14ac:dyDescent="0.2">
      <c r="A114" s="1382"/>
      <c r="B114" s="1542"/>
      <c r="C114" s="1544"/>
      <c r="D114" s="1545"/>
      <c r="E114" s="1545"/>
      <c r="F114" s="1542"/>
      <c r="G114" s="397" t="s">
        <v>4564</v>
      </c>
      <c r="H114" s="1142" t="s">
        <v>4424</v>
      </c>
      <c r="I114" s="381" t="s">
        <v>4420</v>
      </c>
      <c r="J114" s="382" t="s">
        <v>5020</v>
      </c>
      <c r="K114" s="396" t="s">
        <v>1175</v>
      </c>
      <c r="L114" s="1141" t="s">
        <v>4935</v>
      </c>
      <c r="M114" s="382" t="str">
        <f>VLOOKUP(L114,CódigosRetorno!$A$1:$B$1773,2,FALSE)</f>
        <v>El dato ingresado como atributo @listURI es incorrecto.</v>
      </c>
      <c r="N114" s="383" t="s">
        <v>475</v>
      </c>
      <c r="O114" s="397" t="s">
        <v>185</v>
      </c>
      <c r="P114" s="1382"/>
    </row>
    <row r="115" spans="1:16" s="200" customFormat="1" x14ac:dyDescent="0.2">
      <c r="A115" s="1382"/>
      <c r="B115" s="277" t="s">
        <v>4852</v>
      </c>
      <c r="C115" s="270"/>
      <c r="D115" s="272" t="s">
        <v>185</v>
      </c>
      <c r="E115" s="271" t="s">
        <v>185</v>
      </c>
      <c r="F115" s="272" t="s">
        <v>185</v>
      </c>
      <c r="G115" s="272" t="s">
        <v>185</v>
      </c>
      <c r="H115" s="273"/>
      <c r="I115" s="272"/>
      <c r="J115" s="268" t="s">
        <v>185</v>
      </c>
      <c r="K115" s="274"/>
      <c r="L115" s="275" t="s">
        <v>185</v>
      </c>
      <c r="M115" s="268" t="s">
        <v>185</v>
      </c>
      <c r="N115" s="274" t="s">
        <v>185</v>
      </c>
      <c r="O115" s="276" t="s">
        <v>185</v>
      </c>
      <c r="P115" s="1382"/>
    </row>
    <row r="116" spans="1:16" s="200" customFormat="1" ht="24" x14ac:dyDescent="0.2">
      <c r="A116" s="1382"/>
      <c r="B116" s="1542">
        <f>B106+1</f>
        <v>21</v>
      </c>
      <c r="C116" s="1544" t="s">
        <v>14</v>
      </c>
      <c r="D116" s="1545" t="s">
        <v>15</v>
      </c>
      <c r="E116" s="1545" t="s">
        <v>4</v>
      </c>
      <c r="F116" s="1690" t="s">
        <v>111</v>
      </c>
      <c r="G116" s="1545"/>
      <c r="H116" s="1544" t="s">
        <v>86</v>
      </c>
      <c r="I116" s="1565">
        <v>1</v>
      </c>
      <c r="J116" s="1021" t="s">
        <v>5997</v>
      </c>
      <c r="K116" s="396" t="s">
        <v>201</v>
      </c>
      <c r="L116" s="395" t="s">
        <v>2314</v>
      </c>
      <c r="M116" s="382" t="str">
        <f>VLOOKUP(L116,CódigosRetorno!$A$1:$B$1773,2,FALSE)</f>
        <v>El Numero de orden del item no cumple con el formato establecido</v>
      </c>
      <c r="N116" s="383" t="s">
        <v>475</v>
      </c>
      <c r="O116" s="381" t="s">
        <v>185</v>
      </c>
      <c r="P116" s="1382"/>
    </row>
    <row r="117" spans="1:16" s="200" customFormat="1" ht="24" x14ac:dyDescent="0.2">
      <c r="A117" s="1382"/>
      <c r="B117" s="1542"/>
      <c r="C117" s="1544"/>
      <c r="D117" s="1545"/>
      <c r="E117" s="1545"/>
      <c r="F117" s="1690"/>
      <c r="G117" s="1545"/>
      <c r="H117" s="1544"/>
      <c r="I117" s="1567"/>
      <c r="J117" s="384" t="s">
        <v>3072</v>
      </c>
      <c r="K117" s="396" t="s">
        <v>201</v>
      </c>
      <c r="L117" s="395" t="s">
        <v>1649</v>
      </c>
      <c r="M117" s="382" t="str">
        <f>VLOOKUP(L117,CódigosRetorno!$A$1:$B$1773,2,FALSE)</f>
        <v>El número de ítem no puede estar duplicado.</v>
      </c>
      <c r="N117" s="383" t="s">
        <v>475</v>
      </c>
      <c r="O117" s="381" t="s">
        <v>185</v>
      </c>
      <c r="P117" s="1382"/>
    </row>
    <row r="118" spans="1:16" s="200" customFormat="1" ht="24" x14ac:dyDescent="0.2">
      <c r="A118" s="1382"/>
      <c r="B118" s="1545">
        <f>B116+1</f>
        <v>22</v>
      </c>
      <c r="C118" s="1544" t="s">
        <v>56</v>
      </c>
      <c r="D118" s="1545" t="s">
        <v>15</v>
      </c>
      <c r="E118" s="383" t="s">
        <v>4</v>
      </c>
      <c r="F118" s="381" t="s">
        <v>17</v>
      </c>
      <c r="G118" s="383" t="s">
        <v>2897</v>
      </c>
      <c r="H118" s="382" t="s">
        <v>4853</v>
      </c>
      <c r="I118" s="397">
        <v>1</v>
      </c>
      <c r="J118" s="382" t="s">
        <v>3448</v>
      </c>
      <c r="K118" s="383" t="s">
        <v>201</v>
      </c>
      <c r="L118" s="396" t="s">
        <v>2313</v>
      </c>
      <c r="M118" s="382" t="str">
        <f>VLOOKUP(L118,CódigosRetorno!$A$1:$B$1773,2,FALSE)</f>
        <v>CreditedQuantity/@unitCode - El dato ingresado no cumple con el estandar</v>
      </c>
      <c r="N118" s="383" t="s">
        <v>185</v>
      </c>
      <c r="O118" s="381" t="s">
        <v>185</v>
      </c>
      <c r="P118" s="1382"/>
    </row>
    <row r="119" spans="1:16" s="200" customFormat="1" ht="24" x14ac:dyDescent="0.2">
      <c r="A119" s="1382"/>
      <c r="B119" s="1545"/>
      <c r="C119" s="1544"/>
      <c r="D119" s="1545"/>
      <c r="E119" s="1545" t="s">
        <v>9</v>
      </c>
      <c r="F119" s="1542"/>
      <c r="G119" s="381" t="s">
        <v>4483</v>
      </c>
      <c r="H119" s="400" t="s">
        <v>4484</v>
      </c>
      <c r="I119" s="381" t="s">
        <v>4420</v>
      </c>
      <c r="J119" s="382" t="s">
        <v>4970</v>
      </c>
      <c r="K119" s="383" t="s">
        <v>1175</v>
      </c>
      <c r="L119" s="396" t="s">
        <v>4971</v>
      </c>
      <c r="M119" s="382" t="str">
        <f>VLOOKUP(L119,CódigosRetorno!$A$1:$B$1773,2,FALSE)</f>
        <v>El dato ingresado como atributo @unitCodeListID es incorrecto.</v>
      </c>
      <c r="N119" s="383" t="s">
        <v>475</v>
      </c>
      <c r="O119" s="397" t="s">
        <v>185</v>
      </c>
      <c r="P119" s="1382"/>
    </row>
    <row r="120" spans="1:16" s="200" customFormat="1" ht="48" x14ac:dyDescent="0.2">
      <c r="A120" s="1382"/>
      <c r="B120" s="1545"/>
      <c r="C120" s="1544"/>
      <c r="D120" s="1545"/>
      <c r="E120" s="1545"/>
      <c r="F120" s="1542"/>
      <c r="G120" s="381" t="s">
        <v>4430</v>
      </c>
      <c r="H120" s="400" t="s">
        <v>4485</v>
      </c>
      <c r="I120" s="381" t="s">
        <v>4420</v>
      </c>
      <c r="J120" s="382" t="s">
        <v>4954</v>
      </c>
      <c r="K120" s="396" t="s">
        <v>1175</v>
      </c>
      <c r="L120" s="395" t="s">
        <v>4972</v>
      </c>
      <c r="M120" s="382" t="str">
        <f>VLOOKUP(L120,CódigosRetorno!$A$1:$B$1773,2,FALSE)</f>
        <v>El dato ingresado como atributo @unitCodeListAgencyName es incorrecto.</v>
      </c>
      <c r="N120" s="383" t="s">
        <v>475</v>
      </c>
      <c r="O120" s="397" t="s">
        <v>185</v>
      </c>
      <c r="P120" s="1382"/>
    </row>
    <row r="121" spans="1:16" s="200" customFormat="1" ht="24" x14ac:dyDescent="0.2">
      <c r="A121" s="1382"/>
      <c r="B121" s="1542">
        <f>B118+1</f>
        <v>23</v>
      </c>
      <c r="C121" s="1544" t="s">
        <v>57</v>
      </c>
      <c r="D121" s="1545" t="s">
        <v>15</v>
      </c>
      <c r="E121" s="1545" t="s">
        <v>4</v>
      </c>
      <c r="F121" s="1542" t="s">
        <v>144</v>
      </c>
      <c r="G121" s="1545" t="s">
        <v>145</v>
      </c>
      <c r="H121" s="1544" t="s">
        <v>4854</v>
      </c>
      <c r="I121" s="1565">
        <v>1</v>
      </c>
      <c r="J121" s="1021" t="s">
        <v>6192</v>
      </c>
      <c r="K121" s="383" t="s">
        <v>201</v>
      </c>
      <c r="L121" s="396" t="s">
        <v>1837</v>
      </c>
      <c r="M121" s="382" t="str">
        <f>VLOOKUP(L121,CódigosRetorno!$A$1:$B$1773,2,FALSE)</f>
        <v>El XML No contiene el tag o no existe información de la cantidad del item.</v>
      </c>
      <c r="N121" s="383"/>
      <c r="O121" s="381"/>
      <c r="P121" s="1382"/>
    </row>
    <row r="122" spans="1:16" s="200" customFormat="1" ht="36" x14ac:dyDescent="0.2">
      <c r="A122" s="1382"/>
      <c r="B122" s="1542"/>
      <c r="C122" s="1544"/>
      <c r="D122" s="1545"/>
      <c r="E122" s="1545"/>
      <c r="F122" s="1542"/>
      <c r="G122" s="1545"/>
      <c r="H122" s="1544"/>
      <c r="I122" s="1567"/>
      <c r="J122" s="382" t="s">
        <v>3514</v>
      </c>
      <c r="K122" s="396" t="s">
        <v>201</v>
      </c>
      <c r="L122" s="395" t="s">
        <v>776</v>
      </c>
      <c r="M122" s="382" t="str">
        <f>VLOOKUP(L122,CódigosRetorno!$A$1:$B$1773,2,FALSE)</f>
        <v>CreditedQuantity - El dato ingresado no cumple con el estandar</v>
      </c>
      <c r="N122" s="383" t="s">
        <v>475</v>
      </c>
      <c r="O122" s="381" t="s">
        <v>185</v>
      </c>
      <c r="P122" s="1382"/>
    </row>
    <row r="123" spans="1:16" s="200" customFormat="1" ht="48" x14ac:dyDescent="0.2">
      <c r="A123" s="1382"/>
      <c r="B123" s="381">
        <f>B121+1</f>
        <v>24</v>
      </c>
      <c r="C123" s="382" t="s">
        <v>29</v>
      </c>
      <c r="D123" s="383" t="s">
        <v>15</v>
      </c>
      <c r="E123" s="383" t="s">
        <v>9</v>
      </c>
      <c r="F123" s="1282" t="s">
        <v>18</v>
      </c>
      <c r="G123" s="383"/>
      <c r="H123" s="384" t="s">
        <v>80</v>
      </c>
      <c r="I123" s="381" t="s">
        <v>4420</v>
      </c>
      <c r="J123" s="1279" t="s">
        <v>6534</v>
      </c>
      <c r="K123" s="383" t="s">
        <v>1175</v>
      </c>
      <c r="L123" s="396" t="s">
        <v>4381</v>
      </c>
      <c r="M123" s="382" t="str">
        <f>VLOOKUP(L123,CódigosRetorno!$A$1:$B$1773,2,FALSE)</f>
        <v>El código de producto no cumple con el formato establecido</v>
      </c>
      <c r="N123" s="383" t="s">
        <v>185</v>
      </c>
      <c r="O123" s="381" t="s">
        <v>185</v>
      </c>
      <c r="P123" s="1382"/>
    </row>
    <row r="124" spans="1:16" s="200" customFormat="1" ht="24" customHeight="1" x14ac:dyDescent="0.2">
      <c r="A124" s="1382"/>
      <c r="B124" s="1545">
        <f>B123+1</f>
        <v>25</v>
      </c>
      <c r="C124" s="1544" t="s">
        <v>186</v>
      </c>
      <c r="D124" s="1545" t="s">
        <v>15</v>
      </c>
      <c r="E124" s="1545" t="s">
        <v>9</v>
      </c>
      <c r="F124" s="1691" t="s">
        <v>105</v>
      </c>
      <c r="G124" s="1545" t="s">
        <v>4855</v>
      </c>
      <c r="H124" s="1544" t="s">
        <v>4856</v>
      </c>
      <c r="I124" s="1565" t="s">
        <v>4420</v>
      </c>
      <c r="J124" s="382" t="s">
        <v>4857</v>
      </c>
      <c r="K124" s="383" t="s">
        <v>201</v>
      </c>
      <c r="L124" s="396" t="s">
        <v>2782</v>
      </c>
      <c r="M124" s="382" t="str">
        <f>VLOOKUP(L124,CódigosRetorno!$A$1:$B$1773,2,FALSE)</f>
        <v>El Código producto de SUNAT no puede ser vacio si es de Exportacion</v>
      </c>
      <c r="N124" s="383" t="s">
        <v>185</v>
      </c>
      <c r="O124" s="381" t="s">
        <v>185</v>
      </c>
      <c r="P124" s="1382"/>
    </row>
    <row r="125" spans="1:16" s="200" customFormat="1" ht="24" customHeight="1" x14ac:dyDescent="0.2">
      <c r="A125" s="1382"/>
      <c r="B125" s="1545"/>
      <c r="C125" s="1544"/>
      <c r="D125" s="1545"/>
      <c r="E125" s="1545"/>
      <c r="F125" s="1691"/>
      <c r="G125" s="1545"/>
      <c r="H125" s="1544"/>
      <c r="I125" s="1567"/>
      <c r="J125" s="382" t="s">
        <v>4858</v>
      </c>
      <c r="K125" s="383" t="s">
        <v>201</v>
      </c>
      <c r="L125" s="396" t="s">
        <v>2783</v>
      </c>
      <c r="M125" s="382" t="str">
        <f>VLOOKUP(L125,CódigosRetorno!$A$1:$B$1773,2,FALSE)</f>
        <v>El Código producto de SUNAT  no es válido</v>
      </c>
      <c r="N125" s="383"/>
      <c r="O125" s="541" t="s">
        <v>5988</v>
      </c>
      <c r="P125" s="1382"/>
    </row>
    <row r="126" spans="1:16" s="200" customFormat="1" ht="24" x14ac:dyDescent="0.2">
      <c r="A126" s="1382"/>
      <c r="B126" s="1545"/>
      <c r="C126" s="1544"/>
      <c r="D126" s="1545"/>
      <c r="E126" s="1545"/>
      <c r="F126" s="1691"/>
      <c r="G126" s="383" t="s">
        <v>4569</v>
      </c>
      <c r="H126" s="400" t="s">
        <v>4428</v>
      </c>
      <c r="I126" s="381" t="s">
        <v>4420</v>
      </c>
      <c r="J126" s="382" t="s">
        <v>4975</v>
      </c>
      <c r="K126" s="383" t="s">
        <v>1175</v>
      </c>
      <c r="L126" s="396" t="s">
        <v>4938</v>
      </c>
      <c r="M126" s="382" t="str">
        <f>VLOOKUP(L126,CódigosRetorno!$A$1:$B$1773,2,FALSE)</f>
        <v>El dato ingresado como atributo @listID es incorrecto.</v>
      </c>
      <c r="N126" s="383" t="s">
        <v>475</v>
      </c>
      <c r="O126" s="397" t="s">
        <v>185</v>
      </c>
      <c r="P126" s="1382"/>
    </row>
    <row r="127" spans="1:16" s="200" customFormat="1" ht="24" x14ac:dyDescent="0.2">
      <c r="A127" s="1382"/>
      <c r="B127" s="1545"/>
      <c r="C127" s="1544"/>
      <c r="D127" s="1545"/>
      <c r="E127" s="1545"/>
      <c r="F127" s="1691"/>
      <c r="G127" s="383" t="s">
        <v>4570</v>
      </c>
      <c r="H127" s="400" t="s">
        <v>4419</v>
      </c>
      <c r="I127" s="381" t="s">
        <v>4420</v>
      </c>
      <c r="J127" s="382" t="s">
        <v>4976</v>
      </c>
      <c r="K127" s="383" t="s">
        <v>1175</v>
      </c>
      <c r="L127" s="396" t="s">
        <v>4933</v>
      </c>
      <c r="M127" s="382" t="str">
        <f>VLOOKUP(L127,CódigosRetorno!$A$1:$B$1773,2,FALSE)</f>
        <v>El dato ingresado como atributo @listAgencyName es incorrecto.</v>
      </c>
      <c r="N127" s="383" t="s">
        <v>475</v>
      </c>
      <c r="O127" s="397" t="s">
        <v>185</v>
      </c>
      <c r="P127" s="1382"/>
    </row>
    <row r="128" spans="1:16" s="200" customFormat="1" ht="24" x14ac:dyDescent="0.2">
      <c r="A128" s="1382"/>
      <c r="B128" s="1545"/>
      <c r="C128" s="1544"/>
      <c r="D128" s="1545"/>
      <c r="E128" s="1545"/>
      <c r="F128" s="1691"/>
      <c r="G128" s="383" t="s">
        <v>4571</v>
      </c>
      <c r="H128" s="400" t="s">
        <v>4422</v>
      </c>
      <c r="I128" s="381" t="s">
        <v>4420</v>
      </c>
      <c r="J128" s="382" t="s">
        <v>4977</v>
      </c>
      <c r="K128" s="396" t="s">
        <v>1175</v>
      </c>
      <c r="L128" s="395" t="s">
        <v>4934</v>
      </c>
      <c r="M128" s="382" t="str">
        <f>VLOOKUP(L128,CódigosRetorno!$A$1:$B$1773,2,FALSE)</f>
        <v>El dato ingresado como atributo @listName es incorrecto.</v>
      </c>
      <c r="N128" s="383" t="s">
        <v>475</v>
      </c>
      <c r="O128" s="397" t="s">
        <v>185</v>
      </c>
      <c r="P128" s="1382"/>
    </row>
    <row r="129" spans="1:16" s="200" customFormat="1" ht="36" x14ac:dyDescent="0.2">
      <c r="A129" s="1382"/>
      <c r="B129" s="1545">
        <f>B124+1</f>
        <v>26</v>
      </c>
      <c r="C129" s="1544" t="s">
        <v>4859</v>
      </c>
      <c r="D129" s="1545" t="s">
        <v>15</v>
      </c>
      <c r="E129" s="1545" t="s">
        <v>9</v>
      </c>
      <c r="F129" s="1692" t="s">
        <v>4573</v>
      </c>
      <c r="G129" s="1565"/>
      <c r="H129" s="1568" t="s">
        <v>3074</v>
      </c>
      <c r="I129" s="1565">
        <v>1</v>
      </c>
      <c r="J129" s="1027" t="s">
        <v>4574</v>
      </c>
      <c r="K129" s="1030" t="s">
        <v>1175</v>
      </c>
      <c r="L129" s="1028" t="s">
        <v>5059</v>
      </c>
      <c r="M129" s="382" t="str">
        <f>VLOOKUP(L129,CódigosRetorno!$A$1:$B$1773,2,FALSE)</f>
        <v>El dato ingresado como codigo de producto GS1 no cumple con el formato establecido</v>
      </c>
      <c r="N129" s="383" t="s">
        <v>475</v>
      </c>
      <c r="O129" s="381" t="s">
        <v>185</v>
      </c>
      <c r="P129" s="1382"/>
    </row>
    <row r="130" spans="1:16" s="200" customFormat="1" ht="24" x14ac:dyDescent="0.2">
      <c r="A130" s="1382"/>
      <c r="B130" s="1545"/>
      <c r="C130" s="1544"/>
      <c r="D130" s="1545"/>
      <c r="E130" s="1545"/>
      <c r="F130" s="1693"/>
      <c r="G130" s="1566"/>
      <c r="H130" s="1569"/>
      <c r="I130" s="1566"/>
      <c r="J130" s="489" t="s">
        <v>5575</v>
      </c>
      <c r="K130" s="498" t="s">
        <v>201</v>
      </c>
      <c r="L130" s="495" t="s">
        <v>5630</v>
      </c>
      <c r="M130" s="382" t="s">
        <v>5566</v>
      </c>
      <c r="N130" s="383" t="s">
        <v>475</v>
      </c>
      <c r="O130" s="381" t="s">
        <v>185</v>
      </c>
      <c r="P130" s="1382"/>
    </row>
    <row r="131" spans="1:16" s="200" customFormat="1" ht="24" x14ac:dyDescent="0.2">
      <c r="A131" s="1382"/>
      <c r="B131" s="1545"/>
      <c r="C131" s="1544"/>
      <c r="D131" s="1545"/>
      <c r="E131" s="1545"/>
      <c r="F131" s="1693"/>
      <c r="G131" s="1566"/>
      <c r="H131" s="1569"/>
      <c r="I131" s="1566"/>
      <c r="J131" s="489" t="s">
        <v>5576</v>
      </c>
      <c r="K131" s="498" t="s">
        <v>201</v>
      </c>
      <c r="L131" s="495" t="s">
        <v>5630</v>
      </c>
      <c r="M131" s="382" t="s">
        <v>5566</v>
      </c>
      <c r="N131" s="383" t="s">
        <v>475</v>
      </c>
      <c r="O131" s="381" t="s">
        <v>185</v>
      </c>
      <c r="P131" s="1382"/>
    </row>
    <row r="132" spans="1:16" s="500" customFormat="1" ht="24" x14ac:dyDescent="0.2">
      <c r="A132" s="1382"/>
      <c r="B132" s="1545"/>
      <c r="C132" s="1544"/>
      <c r="D132" s="1545"/>
      <c r="E132" s="1545"/>
      <c r="F132" s="1693"/>
      <c r="G132" s="1566"/>
      <c r="H132" s="1569"/>
      <c r="I132" s="1566"/>
      <c r="J132" s="489" t="s">
        <v>5577</v>
      </c>
      <c r="K132" s="498" t="s">
        <v>201</v>
      </c>
      <c r="L132" s="495" t="s">
        <v>5630</v>
      </c>
      <c r="M132" s="480" t="s">
        <v>5566</v>
      </c>
      <c r="N132" s="479"/>
      <c r="O132" s="477"/>
      <c r="P132" s="1382"/>
    </row>
    <row r="133" spans="1:16" s="200" customFormat="1" ht="24" x14ac:dyDescent="0.2">
      <c r="A133" s="1382"/>
      <c r="B133" s="1545"/>
      <c r="C133" s="1544"/>
      <c r="D133" s="1545"/>
      <c r="E133" s="1545"/>
      <c r="F133" s="1694"/>
      <c r="G133" s="1567"/>
      <c r="H133" s="1570"/>
      <c r="I133" s="1567"/>
      <c r="J133" s="489" t="s">
        <v>5629</v>
      </c>
      <c r="K133" s="498" t="s">
        <v>201</v>
      </c>
      <c r="L133" s="495" t="s">
        <v>5569</v>
      </c>
      <c r="M133" s="382" t="s">
        <v>5566</v>
      </c>
      <c r="N133" s="383" t="s">
        <v>475</v>
      </c>
      <c r="O133" s="381" t="s">
        <v>185</v>
      </c>
      <c r="P133" s="1382"/>
    </row>
    <row r="134" spans="1:16" s="200" customFormat="1" ht="36" x14ac:dyDescent="0.2">
      <c r="A134" s="1382"/>
      <c r="B134" s="1545"/>
      <c r="C134" s="1544"/>
      <c r="D134" s="1545"/>
      <c r="E134" s="1545"/>
      <c r="F134" s="876" t="s">
        <v>4573</v>
      </c>
      <c r="G134" s="690"/>
      <c r="H134" s="433" t="s">
        <v>5628</v>
      </c>
      <c r="I134" s="688"/>
      <c r="J134" s="1296" t="s">
        <v>6261</v>
      </c>
      <c r="K134" s="1025" t="s">
        <v>201</v>
      </c>
      <c r="L134" s="1023" t="s">
        <v>5572</v>
      </c>
      <c r="M134" s="382" t="str">
        <f>VLOOKUP(L134,CódigosRetorno!$A$1:$B$1773,2,FALSE)</f>
        <v>El tipo de estructura GS1 no tiene un valor permitido</v>
      </c>
      <c r="N134" s="383" t="s">
        <v>475</v>
      </c>
      <c r="O134" s="397" t="s">
        <v>185</v>
      </c>
      <c r="P134" s="1382"/>
    </row>
    <row r="135" spans="1:16" s="200" customFormat="1" ht="48" x14ac:dyDescent="0.2">
      <c r="A135" s="1382"/>
      <c r="B135" s="381">
        <f>B129+1</f>
        <v>27</v>
      </c>
      <c r="C135" s="382" t="s">
        <v>66</v>
      </c>
      <c r="D135" s="383" t="s">
        <v>15</v>
      </c>
      <c r="E135" s="383" t="s">
        <v>9</v>
      </c>
      <c r="F135" s="381" t="s">
        <v>4496</v>
      </c>
      <c r="G135" s="383"/>
      <c r="H135" s="382" t="s">
        <v>81</v>
      </c>
      <c r="I135" s="381">
        <v>1</v>
      </c>
      <c r="J135" s="382" t="s">
        <v>4860</v>
      </c>
      <c r="K135" s="383" t="s">
        <v>1175</v>
      </c>
      <c r="L135" s="396" t="s">
        <v>1312</v>
      </c>
      <c r="M135" s="382" t="str">
        <f>VLOOKUP(L135,CódigosRetorno!$A$1:$B$1773,2,FALSE)</f>
        <v>Descripción del Ítem - El dato ingresado no cumple con el formato establecido.</v>
      </c>
      <c r="N135" s="383" t="s">
        <v>475</v>
      </c>
      <c r="O135" s="381" t="s">
        <v>185</v>
      </c>
      <c r="P135" s="1382"/>
    </row>
    <row r="136" spans="1:16" s="200" customFormat="1" ht="37.9" customHeight="1" x14ac:dyDescent="0.2">
      <c r="A136" s="1382"/>
      <c r="B136" s="1542">
        <f>B135+1</f>
        <v>28</v>
      </c>
      <c r="C136" s="1544" t="s">
        <v>68</v>
      </c>
      <c r="D136" s="1545" t="s">
        <v>15</v>
      </c>
      <c r="E136" s="1612" t="s">
        <v>9</v>
      </c>
      <c r="F136" s="1542" t="s">
        <v>144</v>
      </c>
      <c r="G136" s="1545" t="s">
        <v>145</v>
      </c>
      <c r="H136" s="1568" t="s">
        <v>3075</v>
      </c>
      <c r="I136" s="1565">
        <v>1</v>
      </c>
      <c r="J136" s="1279" t="s">
        <v>6541</v>
      </c>
      <c r="K136" s="396" t="s">
        <v>201</v>
      </c>
      <c r="L136" s="395" t="s">
        <v>2065</v>
      </c>
      <c r="M136" s="382" t="str">
        <f>VLOOKUP(L136,CódigosRetorno!$A$1:$B$1773,2,FALSE)</f>
        <v>El dato ingresado en PriceAmount del Valor de venta unitario por item no cumple con el formato establecido</v>
      </c>
      <c r="N136" s="383" t="s">
        <v>475</v>
      </c>
      <c r="O136" s="381" t="s">
        <v>185</v>
      </c>
      <c r="P136" s="1382"/>
    </row>
    <row r="137" spans="1:16" s="200" customFormat="1" ht="24" x14ac:dyDescent="0.2">
      <c r="A137" s="1382"/>
      <c r="B137" s="1542"/>
      <c r="C137" s="1544"/>
      <c r="D137" s="1545"/>
      <c r="E137" s="1612"/>
      <c r="F137" s="1542"/>
      <c r="G137" s="1545"/>
      <c r="H137" s="1569"/>
      <c r="I137" s="1566"/>
      <c r="J137" s="1027" t="s">
        <v>4861</v>
      </c>
      <c r="K137" s="1028" t="s">
        <v>201</v>
      </c>
      <c r="L137" s="1029" t="s">
        <v>1783</v>
      </c>
      <c r="M137" s="382" t="str">
        <f>VLOOKUP(L137,CódigosRetorno!$A$1:$B$1773,2,FALSE)</f>
        <v>Operacion gratuita, solo debe consignar un monto referencial</v>
      </c>
      <c r="N137" s="383"/>
      <c r="O137" s="639" t="s">
        <v>185</v>
      </c>
      <c r="P137" s="1382"/>
    </row>
    <row r="138" spans="1:16" s="636" customFormat="1" ht="48" x14ac:dyDescent="0.2">
      <c r="A138" s="1382"/>
      <c r="B138" s="1542"/>
      <c r="C138" s="1544"/>
      <c r="D138" s="1545"/>
      <c r="E138" s="1612"/>
      <c r="F138" s="638"/>
      <c r="G138" s="637"/>
      <c r="H138" s="1570"/>
      <c r="I138" s="1567"/>
      <c r="J138" s="1026" t="s">
        <v>6264</v>
      </c>
      <c r="K138" s="641" t="s">
        <v>201</v>
      </c>
      <c r="L138" s="642" t="s">
        <v>1783</v>
      </c>
      <c r="M138" s="640" t="str">
        <f>VLOOKUP(L138,CódigosRetorno!$A$1:$B$1773,2,FALSE)</f>
        <v>Operacion gratuita, solo debe consignar un monto referencial</v>
      </c>
      <c r="N138" s="635"/>
      <c r="O138" s="639" t="s">
        <v>185</v>
      </c>
      <c r="P138" s="1382"/>
    </row>
    <row r="139" spans="1:16" s="200" customFormat="1" ht="24" customHeight="1" x14ac:dyDescent="0.2">
      <c r="A139" s="1382"/>
      <c r="B139" s="1542"/>
      <c r="C139" s="1544"/>
      <c r="D139" s="1545"/>
      <c r="E139" s="1612"/>
      <c r="F139" s="381" t="s">
        <v>13</v>
      </c>
      <c r="G139" s="383" t="s">
        <v>2647</v>
      </c>
      <c r="H139" s="400" t="s">
        <v>4504</v>
      </c>
      <c r="I139" s="397">
        <v>1</v>
      </c>
      <c r="J139" s="478" t="s">
        <v>5836</v>
      </c>
      <c r="K139" s="1023" t="s">
        <v>201</v>
      </c>
      <c r="L139" s="1024" t="s">
        <v>756</v>
      </c>
      <c r="M139" s="382" t="str">
        <f>VLOOKUP(L139,CódigosRetorno!$A$1:$B$1773,2,FALSE)</f>
        <v>La moneda debe ser la misma en todo el documento. Salvo las percepciones que sólo son en moneda nacional.</v>
      </c>
      <c r="N139" s="120" t="s">
        <v>475</v>
      </c>
      <c r="O139" s="451" t="s">
        <v>5453</v>
      </c>
      <c r="P139" s="1382"/>
    </row>
    <row r="140" spans="1:16" s="200" customFormat="1" ht="48" customHeight="1" x14ac:dyDescent="0.2">
      <c r="A140" s="1382"/>
      <c r="B140" s="1542" t="s">
        <v>4862</v>
      </c>
      <c r="C140" s="1544" t="s">
        <v>4863</v>
      </c>
      <c r="D140" s="1545" t="s">
        <v>15</v>
      </c>
      <c r="E140" s="1612" t="s">
        <v>9</v>
      </c>
      <c r="F140" s="1542" t="s">
        <v>144</v>
      </c>
      <c r="G140" s="1545" t="s">
        <v>145</v>
      </c>
      <c r="H140" s="1544" t="s">
        <v>4864</v>
      </c>
      <c r="I140" s="1565">
        <v>1</v>
      </c>
      <c r="J140" s="1290" t="s">
        <v>2613</v>
      </c>
      <c r="K140" s="1286" t="s">
        <v>201</v>
      </c>
      <c r="L140" s="1288" t="s">
        <v>2423</v>
      </c>
      <c r="M140" s="382" t="str">
        <f>VLOOKUP(L140,CódigosRetorno!$A$1:$B$1773,2,FALSE)</f>
        <v>Debe existir el tag cac:AlternativeConditionPrice</v>
      </c>
      <c r="N140" s="383" t="s">
        <v>475</v>
      </c>
      <c r="O140" s="381" t="s">
        <v>185</v>
      </c>
      <c r="P140" s="1382"/>
    </row>
    <row r="141" spans="1:16" s="200" customFormat="1" ht="48" customHeight="1" x14ac:dyDescent="0.2">
      <c r="A141" s="1382"/>
      <c r="B141" s="1542"/>
      <c r="C141" s="1544"/>
      <c r="D141" s="1545"/>
      <c r="E141" s="1612"/>
      <c r="F141" s="1542"/>
      <c r="G141" s="1545"/>
      <c r="H141" s="1544"/>
      <c r="I141" s="1566"/>
      <c r="J141" s="1279" t="s">
        <v>6510</v>
      </c>
      <c r="K141" s="396" t="s">
        <v>201</v>
      </c>
      <c r="L141" s="395" t="s">
        <v>2067</v>
      </c>
      <c r="M141" s="382" t="str">
        <f>VLOOKUP(L141,CódigosRetorno!$A$1:$B$1773,2,FALSE)</f>
        <v>El dato ingresado en PriceAmount del Precio de venta unitario por item no cumple con el formato establecido</v>
      </c>
      <c r="N141" s="383" t="s">
        <v>475</v>
      </c>
      <c r="O141" s="645" t="s">
        <v>185</v>
      </c>
      <c r="P141" s="1382"/>
    </row>
    <row r="142" spans="1:16" s="643" customFormat="1" ht="48" customHeight="1" x14ac:dyDescent="0.2">
      <c r="A142" s="1382"/>
      <c r="B142" s="1542"/>
      <c r="C142" s="1544"/>
      <c r="D142" s="1545"/>
      <c r="E142" s="1612"/>
      <c r="F142" s="1542"/>
      <c r="G142" s="1545"/>
      <c r="H142" s="1544"/>
      <c r="I142" s="1566"/>
      <c r="J142" s="741" t="s">
        <v>2926</v>
      </c>
      <c r="K142" s="716" t="s">
        <v>201</v>
      </c>
      <c r="L142" s="717" t="s">
        <v>1987</v>
      </c>
      <c r="M142" s="646" t="str">
        <f>VLOOKUP(L142,CódigosRetorno!$A$1:$B$1773,2,FALSE)</f>
        <v>Si la  operacion es gratuita PriceTypeCode =02 y cbc:PriceAmount&gt; 0 el codigo de afectacion de igv debe ser  no onerosa es  decir diferente de 10,20,30.</v>
      </c>
      <c r="N142" s="644" t="s">
        <v>185</v>
      </c>
      <c r="O142" s="645" t="s">
        <v>185</v>
      </c>
      <c r="P142" s="1382"/>
    </row>
    <row r="143" spans="1:16" s="200" customFormat="1" ht="72" x14ac:dyDescent="0.2">
      <c r="A143" s="1382"/>
      <c r="B143" s="1542"/>
      <c r="C143" s="1544"/>
      <c r="D143" s="1545"/>
      <c r="E143" s="1612"/>
      <c r="F143" s="1542"/>
      <c r="G143" s="1545"/>
      <c r="H143" s="1544"/>
      <c r="I143" s="1567"/>
      <c r="J143" s="1021" t="s">
        <v>6265</v>
      </c>
      <c r="K143" s="1023" t="s">
        <v>201</v>
      </c>
      <c r="L143" s="1024" t="s">
        <v>6195</v>
      </c>
      <c r="M143" s="1017" t="s">
        <v>6238</v>
      </c>
      <c r="N143" s="1015" t="s">
        <v>185</v>
      </c>
      <c r="O143" s="1016" t="s">
        <v>185</v>
      </c>
      <c r="P143" s="1382"/>
    </row>
    <row r="144" spans="1:16" s="200" customFormat="1" ht="36" x14ac:dyDescent="0.2">
      <c r="A144" s="1382"/>
      <c r="B144" s="1542"/>
      <c r="C144" s="1544"/>
      <c r="D144" s="1545"/>
      <c r="E144" s="1612"/>
      <c r="F144" s="381" t="s">
        <v>13</v>
      </c>
      <c r="G144" s="383" t="s">
        <v>2647</v>
      </c>
      <c r="H144" s="398" t="s">
        <v>4504</v>
      </c>
      <c r="I144" s="397">
        <v>1</v>
      </c>
      <c r="J144" s="478" t="s">
        <v>5836</v>
      </c>
      <c r="K144" s="1023" t="s">
        <v>201</v>
      </c>
      <c r="L144" s="1024" t="s">
        <v>756</v>
      </c>
      <c r="M144" s="382" t="str">
        <f>VLOOKUP(L144,CódigosRetorno!$A$1:$B$1773,2,FALSE)</f>
        <v>La moneda debe ser la misma en todo el documento. Salvo las percepciones que sólo son en moneda nacional.</v>
      </c>
      <c r="N144" s="120" t="s">
        <v>475</v>
      </c>
      <c r="O144" s="451" t="s">
        <v>5453</v>
      </c>
      <c r="P144" s="1382"/>
    </row>
    <row r="145" spans="1:16" s="200" customFormat="1" ht="24" x14ac:dyDescent="0.2">
      <c r="A145" s="1382"/>
      <c r="B145" s="1542"/>
      <c r="C145" s="1544"/>
      <c r="D145" s="1545"/>
      <c r="E145" s="1612"/>
      <c r="F145" s="1542" t="s">
        <v>10</v>
      </c>
      <c r="G145" s="1545" t="s">
        <v>2900</v>
      </c>
      <c r="H145" s="1544" t="s">
        <v>4865</v>
      </c>
      <c r="I145" s="1565">
        <v>1</v>
      </c>
      <c r="J145" s="575" t="s">
        <v>3135</v>
      </c>
      <c r="K145" s="396" t="s">
        <v>201</v>
      </c>
      <c r="L145" s="395" t="s">
        <v>598</v>
      </c>
      <c r="M145" s="382" t="str">
        <f>VLOOKUP(L145,CódigosRetorno!$A$1:$B$1773,2,FALSE)</f>
        <v>Se ha consignado un valor invalido en el campo cbc:PriceTypeCode</v>
      </c>
      <c r="N145" s="383" t="s">
        <v>475</v>
      </c>
      <c r="O145" s="574" t="s">
        <v>5676</v>
      </c>
      <c r="P145" s="1382"/>
    </row>
    <row r="146" spans="1:16" s="200" customFormat="1" ht="36" x14ac:dyDescent="0.2">
      <c r="A146" s="1382"/>
      <c r="B146" s="1542"/>
      <c r="C146" s="1544"/>
      <c r="D146" s="1545"/>
      <c r="E146" s="1612"/>
      <c r="F146" s="1542"/>
      <c r="G146" s="1545"/>
      <c r="H146" s="1544"/>
      <c r="I146" s="1567"/>
      <c r="J146" s="384" t="s">
        <v>3076</v>
      </c>
      <c r="K146" s="396" t="s">
        <v>201</v>
      </c>
      <c r="L146" s="395" t="s">
        <v>597</v>
      </c>
      <c r="M146" s="382" t="str">
        <f>VLOOKUP(L146,CódigosRetorno!$A$1:$B$1773,2,FALSE)</f>
        <v>Existe mas de un tag cac:AlternativeConditionPrice con el mismo cbc:PriceTypeCode</v>
      </c>
      <c r="N146" s="383" t="s">
        <v>475</v>
      </c>
      <c r="O146" s="381" t="s">
        <v>185</v>
      </c>
      <c r="P146" s="1382"/>
    </row>
    <row r="147" spans="1:16" s="200" customFormat="1" ht="24" x14ac:dyDescent="0.2">
      <c r="A147" s="1382"/>
      <c r="B147" s="1542"/>
      <c r="C147" s="1544"/>
      <c r="D147" s="1545"/>
      <c r="E147" s="1612"/>
      <c r="F147" s="1542"/>
      <c r="G147" s="397" t="s">
        <v>4500</v>
      </c>
      <c r="H147" s="398" t="s">
        <v>4422</v>
      </c>
      <c r="I147" s="381" t="s">
        <v>4420</v>
      </c>
      <c r="J147" s="382" t="s">
        <v>5003</v>
      </c>
      <c r="K147" s="396" t="s">
        <v>1175</v>
      </c>
      <c r="L147" s="395" t="s">
        <v>4934</v>
      </c>
      <c r="M147" s="382" t="str">
        <f>VLOOKUP(L147,CódigosRetorno!$A$1:$B$1773,2,FALSE)</f>
        <v>El dato ingresado como atributo @listName es incorrecto.</v>
      </c>
      <c r="N147" s="383" t="s">
        <v>475</v>
      </c>
      <c r="O147" s="397" t="s">
        <v>185</v>
      </c>
      <c r="P147" s="1382"/>
    </row>
    <row r="148" spans="1:16" s="200" customFormat="1" ht="24" x14ac:dyDescent="0.2">
      <c r="A148" s="1382"/>
      <c r="B148" s="1542"/>
      <c r="C148" s="1544"/>
      <c r="D148" s="1545"/>
      <c r="E148" s="1612"/>
      <c r="F148" s="1542"/>
      <c r="G148" s="397" t="s">
        <v>4418</v>
      </c>
      <c r="H148" s="398" t="s">
        <v>4419</v>
      </c>
      <c r="I148" s="381" t="s">
        <v>4420</v>
      </c>
      <c r="J148" s="382" t="s">
        <v>4931</v>
      </c>
      <c r="K148" s="383" t="s">
        <v>1175</v>
      </c>
      <c r="L148" s="396" t="s">
        <v>4933</v>
      </c>
      <c r="M148" s="382" t="str">
        <f>VLOOKUP(L148,CódigosRetorno!$A$1:$B$1773,2,FALSE)</f>
        <v>El dato ingresado como atributo @listAgencyName es incorrecto.</v>
      </c>
      <c r="N148" s="383" t="s">
        <v>475</v>
      </c>
      <c r="O148" s="397" t="s">
        <v>185</v>
      </c>
      <c r="P148" s="1382"/>
    </row>
    <row r="149" spans="1:16" s="200" customFormat="1" ht="48" x14ac:dyDescent="0.2">
      <c r="A149" s="1382"/>
      <c r="B149" s="1542"/>
      <c r="C149" s="1544"/>
      <c r="D149" s="1545"/>
      <c r="E149" s="1612"/>
      <c r="F149" s="1542"/>
      <c r="G149" s="397" t="s">
        <v>4501</v>
      </c>
      <c r="H149" s="398" t="s">
        <v>4424</v>
      </c>
      <c r="I149" s="381" t="s">
        <v>4420</v>
      </c>
      <c r="J149" s="382" t="s">
        <v>5004</v>
      </c>
      <c r="K149" s="396" t="s">
        <v>1175</v>
      </c>
      <c r="L149" s="395" t="s">
        <v>4935</v>
      </c>
      <c r="M149" s="382" t="str">
        <f>VLOOKUP(L149,CódigosRetorno!$A$1:$B$1773,2,FALSE)</f>
        <v>El dato ingresado como atributo @listURI es incorrecto.</v>
      </c>
      <c r="N149" s="383" t="s">
        <v>475</v>
      </c>
      <c r="O149" s="397" t="s">
        <v>185</v>
      </c>
      <c r="P149" s="1382"/>
    </row>
    <row r="150" spans="1:16" s="200" customFormat="1" ht="24" customHeight="1" x14ac:dyDescent="0.2">
      <c r="A150" s="1382"/>
      <c r="B150" s="1542">
        <v>31</v>
      </c>
      <c r="C150" s="1544" t="s">
        <v>4502</v>
      </c>
      <c r="D150" s="1545" t="s">
        <v>15</v>
      </c>
      <c r="E150" s="1612" t="s">
        <v>9</v>
      </c>
      <c r="F150" s="1565" t="s">
        <v>12</v>
      </c>
      <c r="G150" s="1565" t="s">
        <v>16</v>
      </c>
      <c r="H150" s="1568" t="s">
        <v>4866</v>
      </c>
      <c r="I150" s="1565">
        <v>1</v>
      </c>
      <c r="J150" s="1021" t="s">
        <v>6351</v>
      </c>
      <c r="K150" s="1312" t="s">
        <v>201</v>
      </c>
      <c r="L150" s="1023" t="s">
        <v>5477</v>
      </c>
      <c r="M150" s="502" t="str">
        <f>VLOOKUP(L150,CódigosRetorno!$A$1:$B$1773,2,FALSE)</f>
        <v>El xml no contiene el tag de impuesto por linea (TaxtTotal).</v>
      </c>
      <c r="N150" s="501" t="s">
        <v>475</v>
      </c>
      <c r="O150" s="507" t="s">
        <v>185</v>
      </c>
      <c r="P150" s="1382"/>
    </row>
    <row r="151" spans="1:16" s="500" customFormat="1" ht="36.6" customHeight="1" x14ac:dyDescent="0.2">
      <c r="A151" s="1382"/>
      <c r="B151" s="1542"/>
      <c r="C151" s="1544"/>
      <c r="D151" s="1545"/>
      <c r="E151" s="1612"/>
      <c r="F151" s="1566"/>
      <c r="G151" s="1566"/>
      <c r="H151" s="1569"/>
      <c r="I151" s="1566"/>
      <c r="J151" s="1279" t="s">
        <v>6538</v>
      </c>
      <c r="K151" s="501" t="s">
        <v>201</v>
      </c>
      <c r="L151" s="506" t="s">
        <v>4244</v>
      </c>
      <c r="M151" s="502" t="str">
        <f>VLOOKUP(L151,CódigosRetorno!$A$1:$B$1773,2,FALSE)</f>
        <v>El dato ingresado en el monto total de impuestos por línea no cumple con el formato establecido</v>
      </c>
      <c r="N151" s="501"/>
      <c r="O151" s="1019" t="s">
        <v>185</v>
      </c>
      <c r="P151" s="1382"/>
    </row>
    <row r="152" spans="1:16" s="200" customFormat="1" ht="36" x14ac:dyDescent="0.2">
      <c r="A152" s="1382"/>
      <c r="B152" s="1542"/>
      <c r="C152" s="1544"/>
      <c r="D152" s="1545"/>
      <c r="E152" s="1612"/>
      <c r="F152" s="1566"/>
      <c r="G152" s="1566"/>
      <c r="H152" s="1569"/>
      <c r="I152" s="1566"/>
      <c r="J152" s="1027" t="s">
        <v>5797</v>
      </c>
      <c r="K152" s="1030" t="s">
        <v>201</v>
      </c>
      <c r="L152" s="1028" t="s">
        <v>4246</v>
      </c>
      <c r="M152" s="382" t="str">
        <f>VLOOKUP(L152,CódigosRetorno!$A$1:$B$1773,2,FALSE)</f>
        <v>El importe total de impuestos por línea no coincide con la sumatoria de los impuestos por línea.</v>
      </c>
      <c r="N152" s="383"/>
      <c r="O152" s="1019" t="s">
        <v>185</v>
      </c>
      <c r="P152" s="1382"/>
    </row>
    <row r="153" spans="1:16" s="1014" customFormat="1" ht="60" x14ac:dyDescent="0.2">
      <c r="A153" s="1382"/>
      <c r="B153" s="1542"/>
      <c r="C153" s="1544"/>
      <c r="D153" s="1545"/>
      <c r="E153" s="1612"/>
      <c r="F153" s="1566"/>
      <c r="G153" s="1566"/>
      <c r="H153" s="1569"/>
      <c r="I153" s="1566"/>
      <c r="J153" s="1021" t="s">
        <v>6300</v>
      </c>
      <c r="K153" s="1025" t="s">
        <v>1175</v>
      </c>
      <c r="L153" s="1023" t="s">
        <v>6301</v>
      </c>
      <c r="M153" s="1017" t="str">
        <f>VLOOKUP(L153,CódigosRetorno!$A$1:$B$1773,2,FALSE)</f>
        <v>El importe total de impuestos por línea no coincide con la sumatoria de los impuestos por línea.</v>
      </c>
      <c r="N153" s="1015"/>
      <c r="O153" s="1019" t="s">
        <v>185</v>
      </c>
      <c r="P153" s="1382"/>
    </row>
    <row r="154" spans="1:16" s="500" customFormat="1" ht="24" x14ac:dyDescent="0.2">
      <c r="A154" s="1382"/>
      <c r="B154" s="1542"/>
      <c r="C154" s="1544"/>
      <c r="D154" s="1545"/>
      <c r="E154" s="1612"/>
      <c r="F154" s="1567"/>
      <c r="G154" s="1567"/>
      <c r="H154" s="1570"/>
      <c r="I154" s="1567"/>
      <c r="J154" s="1018" t="s">
        <v>5946</v>
      </c>
      <c r="K154" s="479" t="s">
        <v>201</v>
      </c>
      <c r="L154" s="472" t="s">
        <v>4254</v>
      </c>
      <c r="M154" s="480" t="str">
        <f>VLOOKUP(L154,CódigosRetorno!$A$1:$B$1773,2,FALSE)</f>
        <v>El tag cac:TaxTotal no debe repetirse a nivel de Item</v>
      </c>
      <c r="N154" s="479"/>
      <c r="O154" s="1019" t="s">
        <v>185</v>
      </c>
      <c r="P154" s="1382"/>
    </row>
    <row r="155" spans="1:16" s="200" customFormat="1" ht="26.25" customHeight="1" x14ac:dyDescent="0.2">
      <c r="A155" s="1382"/>
      <c r="B155" s="1542"/>
      <c r="C155" s="1544"/>
      <c r="D155" s="1545"/>
      <c r="E155" s="1612"/>
      <c r="F155" s="477" t="s">
        <v>13</v>
      </c>
      <c r="G155" s="479" t="s">
        <v>2647</v>
      </c>
      <c r="H155" s="1020" t="s">
        <v>4504</v>
      </c>
      <c r="I155" s="482">
        <v>1</v>
      </c>
      <c r="J155" s="478" t="s">
        <v>5836</v>
      </c>
      <c r="K155" s="1023" t="s">
        <v>201</v>
      </c>
      <c r="L155" s="1024" t="s">
        <v>756</v>
      </c>
      <c r="M155" s="480" t="str">
        <f>VLOOKUP(L155,CódigosRetorno!$A$1:$B$1773,2,FALSE)</f>
        <v>La moneda debe ser la misma en todo el documento. Salvo las percepciones que sólo son en moneda nacional.</v>
      </c>
      <c r="N155" s="476" t="s">
        <v>475</v>
      </c>
      <c r="O155" s="477" t="s">
        <v>5453</v>
      </c>
      <c r="P155" s="1382"/>
    </row>
    <row r="156" spans="1:16" s="200" customFormat="1" ht="36" customHeight="1" x14ac:dyDescent="0.2">
      <c r="A156" s="1382"/>
      <c r="B156" s="1542">
        <f>B150+1</f>
        <v>32</v>
      </c>
      <c r="C156" s="1544" t="s">
        <v>4991</v>
      </c>
      <c r="D156" s="1545" t="s">
        <v>15</v>
      </c>
      <c r="E156" s="1612" t="s">
        <v>9</v>
      </c>
      <c r="F156" s="1542" t="s">
        <v>12</v>
      </c>
      <c r="G156" s="1545" t="s">
        <v>16</v>
      </c>
      <c r="H156" s="1544" t="s">
        <v>5883</v>
      </c>
      <c r="I156" s="1565">
        <v>1</v>
      </c>
      <c r="J156" s="1279" t="s">
        <v>6538</v>
      </c>
      <c r="K156" s="383" t="s">
        <v>201</v>
      </c>
      <c r="L156" s="395" t="s">
        <v>4264</v>
      </c>
      <c r="M156" s="382" t="str">
        <f>VLOOKUP(L156,CódigosRetorno!$A$1:$B$1773,2,FALSE)</f>
        <v>El dato ingresado en TaxableAmount de la linea no cumple con el formato establecido</v>
      </c>
      <c r="N156" s="383" t="s">
        <v>475</v>
      </c>
      <c r="O156" s="381" t="s">
        <v>185</v>
      </c>
      <c r="P156" s="1382"/>
    </row>
    <row r="157" spans="1:16" s="539" customFormat="1" ht="36" customHeight="1" x14ac:dyDescent="0.2">
      <c r="A157" s="1382"/>
      <c r="B157" s="1542"/>
      <c r="C157" s="1544"/>
      <c r="D157" s="1545"/>
      <c r="E157" s="1612"/>
      <c r="F157" s="1542"/>
      <c r="G157" s="1545"/>
      <c r="H157" s="1544"/>
      <c r="I157" s="1566"/>
      <c r="J157" s="1027" t="s">
        <v>5942</v>
      </c>
      <c r="K157" s="1030" t="s">
        <v>201</v>
      </c>
      <c r="L157" s="1029" t="s">
        <v>4311</v>
      </c>
      <c r="M157" s="1017" t="str">
        <f>VLOOKUP(L157,CódigosRetorno!$A$1:$B$1773,2,FALSE)</f>
        <v>No se permite importe mayor a cero cuando el codigo de tributo es IVAP y el comprobante esta sujeta a IVAP</v>
      </c>
      <c r="N157" s="685"/>
      <c r="O157" s="1016" t="s">
        <v>185</v>
      </c>
      <c r="P157" s="1382"/>
    </row>
    <row r="158" spans="1:16" s="647" customFormat="1" ht="36" customHeight="1" x14ac:dyDescent="0.2">
      <c r="A158" s="1382"/>
      <c r="B158" s="1542"/>
      <c r="C158" s="1544"/>
      <c r="D158" s="1545"/>
      <c r="E158" s="1612"/>
      <c r="F158" s="1542"/>
      <c r="G158" s="1545"/>
      <c r="H158" s="1544"/>
      <c r="I158" s="1566"/>
      <c r="J158" s="1021" t="s">
        <v>6043</v>
      </c>
      <c r="K158" s="1025" t="s">
        <v>201</v>
      </c>
      <c r="L158" s="1024" t="s">
        <v>5982</v>
      </c>
      <c r="M158" s="1017" t="str">
        <f>VLOOKUP(L158,CódigosRetorno!$A$1:$B$1773,2,FALSE)</f>
        <v>No existe información a nivel global de un tributo informado en la línea</v>
      </c>
      <c r="N158" s="648"/>
      <c r="O158" s="1016" t="s">
        <v>185</v>
      </c>
      <c r="P158" s="1382"/>
    </row>
    <row r="159" spans="1:16" s="647" customFormat="1" ht="72" x14ac:dyDescent="0.2">
      <c r="A159" s="1382"/>
      <c r="B159" s="1542"/>
      <c r="C159" s="1544"/>
      <c r="D159" s="1545"/>
      <c r="E159" s="1612"/>
      <c r="F159" s="1542"/>
      <c r="G159" s="1545"/>
      <c r="H159" s="1544"/>
      <c r="I159" s="1566"/>
      <c r="J159" s="1279" t="s">
        <v>6549</v>
      </c>
      <c r="K159" s="1025" t="s">
        <v>1175</v>
      </c>
      <c r="L159" s="1024" t="s">
        <v>6302</v>
      </c>
      <c r="M159" s="1017" t="s">
        <v>6213</v>
      </c>
      <c r="N159" s="648"/>
      <c r="O159" s="1016" t="s">
        <v>185</v>
      </c>
      <c r="P159" s="1382"/>
    </row>
    <row r="160" spans="1:16" s="200" customFormat="1" ht="48" x14ac:dyDescent="0.2">
      <c r="A160" s="1382"/>
      <c r="B160" s="1542"/>
      <c r="C160" s="1544"/>
      <c r="D160" s="1545"/>
      <c r="E160" s="1612"/>
      <c r="F160" s="1542"/>
      <c r="G160" s="1545"/>
      <c r="H160" s="1544"/>
      <c r="I160" s="1567"/>
      <c r="J160" s="1296" t="s">
        <v>6554</v>
      </c>
      <c r="K160" s="1025" t="s">
        <v>1175</v>
      </c>
      <c r="L160" s="1024" t="s">
        <v>6302</v>
      </c>
      <c r="M160" s="1017" t="s">
        <v>6213</v>
      </c>
      <c r="N160" s="552" t="s">
        <v>475</v>
      </c>
      <c r="O160" s="1016" t="s">
        <v>185</v>
      </c>
      <c r="P160" s="1382"/>
    </row>
    <row r="161" spans="1:16" s="200" customFormat="1" ht="36" x14ac:dyDescent="0.2">
      <c r="A161" s="1382"/>
      <c r="B161" s="1542"/>
      <c r="C161" s="1544"/>
      <c r="D161" s="1545"/>
      <c r="E161" s="1612"/>
      <c r="F161" s="381" t="s">
        <v>13</v>
      </c>
      <c r="G161" s="383" t="s">
        <v>2647</v>
      </c>
      <c r="H161" s="398" t="s">
        <v>4504</v>
      </c>
      <c r="I161" s="381">
        <v>1</v>
      </c>
      <c r="J161" s="478" t="s">
        <v>5836</v>
      </c>
      <c r="K161" s="1023" t="s">
        <v>201</v>
      </c>
      <c r="L161" s="1024" t="s">
        <v>756</v>
      </c>
      <c r="M161" s="382" t="str">
        <f>VLOOKUP(L161,CódigosRetorno!$A$1:$B$1773,2,FALSE)</f>
        <v>La moneda debe ser la misma en todo el documento. Salvo las percepciones que sólo son en moneda nacional.</v>
      </c>
      <c r="N161" s="120" t="s">
        <v>475</v>
      </c>
      <c r="O161" s="451" t="s">
        <v>5453</v>
      </c>
      <c r="P161" s="1382"/>
    </row>
    <row r="162" spans="1:16" s="200" customFormat="1" ht="36" x14ac:dyDescent="0.2">
      <c r="A162" s="1382"/>
      <c r="B162" s="1542"/>
      <c r="C162" s="1544"/>
      <c r="D162" s="1545"/>
      <c r="E162" s="1612"/>
      <c r="F162" s="1542" t="s">
        <v>12</v>
      </c>
      <c r="G162" s="1545" t="s">
        <v>16</v>
      </c>
      <c r="H162" s="1544" t="s">
        <v>4868</v>
      </c>
      <c r="I162" s="1565">
        <v>1</v>
      </c>
      <c r="J162" s="1279" t="s">
        <v>6539</v>
      </c>
      <c r="K162" s="396" t="s">
        <v>201</v>
      </c>
      <c r="L162" s="395" t="s">
        <v>2416</v>
      </c>
      <c r="M162" s="382" t="str">
        <f>VLOOKUP(L162,CódigosRetorno!$A$1:$B$1773,2,FALSE)</f>
        <v>El dato ingresado en TaxAmount de la linea no cumple con el formato establecido</v>
      </c>
      <c r="N162" s="383" t="s">
        <v>475</v>
      </c>
      <c r="O162" s="381" t="s">
        <v>185</v>
      </c>
      <c r="P162" s="1382"/>
    </row>
    <row r="163" spans="1:16" s="200" customFormat="1" ht="48" x14ac:dyDescent="0.2">
      <c r="A163" s="1382"/>
      <c r="B163" s="1542"/>
      <c r="C163" s="1544"/>
      <c r="D163" s="1545"/>
      <c r="E163" s="1612"/>
      <c r="F163" s="1542"/>
      <c r="G163" s="1545"/>
      <c r="H163" s="1544"/>
      <c r="I163" s="1566"/>
      <c r="J163" s="480" t="s">
        <v>5872</v>
      </c>
      <c r="K163" s="396" t="s">
        <v>201</v>
      </c>
      <c r="L163" s="395" t="s">
        <v>5031</v>
      </c>
      <c r="M163" s="382" t="str">
        <f>VLOOKUP(L163,CódigosRetorno!$A$1:$B$1773,2,FALSE)</f>
        <v>El monto de afectacion de IGV por linea debe ser igual a 0.00 para Exoneradas, Inafectas, Exportación, Gratuitas de exoneradas o Gratuitas de inafectas.</v>
      </c>
      <c r="N163" s="383" t="s">
        <v>475</v>
      </c>
      <c r="O163" s="397" t="s">
        <v>185</v>
      </c>
      <c r="P163" s="1382"/>
    </row>
    <row r="164" spans="1:16" s="649" customFormat="1" ht="60" x14ac:dyDescent="0.2">
      <c r="A164" s="1382"/>
      <c r="B164" s="1542"/>
      <c r="C164" s="1544"/>
      <c r="D164" s="1545"/>
      <c r="E164" s="1612"/>
      <c r="F164" s="1542"/>
      <c r="G164" s="1545"/>
      <c r="H164" s="1544"/>
      <c r="I164" s="1566"/>
      <c r="J164" s="1021" t="s">
        <v>6266</v>
      </c>
      <c r="K164" s="652" t="s">
        <v>201</v>
      </c>
      <c r="L164" s="653" t="s">
        <v>5038</v>
      </c>
      <c r="M164" s="1017" t="str">
        <f>VLOOKUP(L164,CódigosRetorno!$A$1:$B$1773,2,FALSE)</f>
        <v>El monto de afectación de IGV por linea debe ser diferente a 0.00.</v>
      </c>
      <c r="N164" s="650"/>
      <c r="O164" s="651"/>
      <c r="P164" s="1382"/>
    </row>
    <row r="165" spans="1:16" s="649" customFormat="1" ht="60" x14ac:dyDescent="0.2">
      <c r="A165" s="1382"/>
      <c r="B165" s="1542"/>
      <c r="C165" s="1544"/>
      <c r="D165" s="1545"/>
      <c r="E165" s="1612"/>
      <c r="F165" s="1542"/>
      <c r="G165" s="1545"/>
      <c r="H165" s="1544"/>
      <c r="I165" s="1566"/>
      <c r="J165" s="1279" t="s">
        <v>6413</v>
      </c>
      <c r="K165" s="652" t="s">
        <v>201</v>
      </c>
      <c r="L165" s="653" t="s">
        <v>5031</v>
      </c>
      <c r="M165" s="1017" t="str">
        <f>VLOOKUP(L165,CódigosRetorno!$A$1:$B$1773,2,FALSE)</f>
        <v>El monto de afectacion de IGV por linea debe ser igual a 0.00 para Exoneradas, Inafectas, Exportación, Gratuitas de exoneradas o Gratuitas de inafectas.</v>
      </c>
      <c r="N165" s="650"/>
      <c r="O165" s="651"/>
      <c r="P165" s="1382"/>
    </row>
    <row r="166" spans="1:16" s="200" customFormat="1" ht="48" x14ac:dyDescent="0.2">
      <c r="A166" s="1382"/>
      <c r="B166" s="1542"/>
      <c r="C166" s="1544"/>
      <c r="D166" s="1545"/>
      <c r="E166" s="1612"/>
      <c r="F166" s="1542"/>
      <c r="G166" s="1545"/>
      <c r="H166" s="1544"/>
      <c r="I166" s="1566"/>
      <c r="J166" s="1021" t="s">
        <v>6229</v>
      </c>
      <c r="K166" s="396" t="s">
        <v>201</v>
      </c>
      <c r="L166" s="395" t="s">
        <v>5038</v>
      </c>
      <c r="M166" s="1017" t="str">
        <f>VLOOKUP(L166,CódigosRetorno!$A$1:$B$1773,2,FALSE)</f>
        <v>El monto de afectación de IGV por linea debe ser diferente a 0.00.</v>
      </c>
      <c r="N166" s="383" t="s">
        <v>475</v>
      </c>
      <c r="O166" s="397" t="s">
        <v>185</v>
      </c>
      <c r="P166" s="1382"/>
    </row>
    <row r="167" spans="1:16" s="500" customFormat="1" ht="48" x14ac:dyDescent="0.2">
      <c r="A167" s="1382"/>
      <c r="B167" s="1542"/>
      <c r="C167" s="1544"/>
      <c r="D167" s="1545"/>
      <c r="E167" s="1612"/>
      <c r="F167" s="1542"/>
      <c r="G167" s="1545"/>
      <c r="H167" s="1544"/>
      <c r="I167" s="1566"/>
      <c r="J167" s="1027" t="s">
        <v>6283</v>
      </c>
      <c r="K167" s="1028" t="s">
        <v>201</v>
      </c>
      <c r="L167" s="1029" t="s">
        <v>4311</v>
      </c>
      <c r="M167" s="1017" t="str">
        <f>VLOOKUP(L167,CódigosRetorno!$A$1:$B$1773,2,FALSE)</f>
        <v>No se permite importe mayor a cero cuando el codigo de tributo es IVAP y el comprobante esta sujeta a IVAP</v>
      </c>
      <c r="N167" s="685" t="s">
        <v>475</v>
      </c>
      <c r="O167" s="1019" t="s">
        <v>185</v>
      </c>
      <c r="P167" s="1382"/>
    </row>
    <row r="168" spans="1:16" s="664" customFormat="1" ht="48" x14ac:dyDescent="0.2">
      <c r="A168" s="1382"/>
      <c r="B168" s="1542"/>
      <c r="C168" s="1544"/>
      <c r="D168" s="1545"/>
      <c r="E168" s="1612"/>
      <c r="F168" s="1542"/>
      <c r="G168" s="1545"/>
      <c r="H168" s="1544"/>
      <c r="I168" s="1566"/>
      <c r="J168" s="1021" t="s">
        <v>6347</v>
      </c>
      <c r="K168" s="683" t="s">
        <v>201</v>
      </c>
      <c r="L168" s="682" t="s">
        <v>4311</v>
      </c>
      <c r="M168" s="674" t="str">
        <f>VLOOKUP(L168,CódigosRetorno!$A$1:$B$1773,2,FALSE)</f>
        <v>No se permite importe mayor a cero cuando el codigo de tributo es IVAP y el comprobante esta sujeta a IVAP</v>
      </c>
      <c r="N168" s="673" t="s">
        <v>475</v>
      </c>
      <c r="O168" s="675" t="s">
        <v>185</v>
      </c>
      <c r="P168" s="1382"/>
    </row>
    <row r="169" spans="1:16" s="200" customFormat="1" ht="48" x14ac:dyDescent="0.2">
      <c r="A169" s="1382"/>
      <c r="B169" s="1542"/>
      <c r="C169" s="1544"/>
      <c r="D169" s="1545"/>
      <c r="E169" s="1612"/>
      <c r="F169" s="1542"/>
      <c r="G169" s="1545"/>
      <c r="H169" s="1544"/>
      <c r="I169" s="1567"/>
      <c r="J169" s="1021" t="s">
        <v>6037</v>
      </c>
      <c r="K169" s="1023" t="s">
        <v>201</v>
      </c>
      <c r="L169" s="1024" t="s">
        <v>4989</v>
      </c>
      <c r="M169" s="382" t="str">
        <f>VLOOKUP(L169,CódigosRetorno!$A$1:$B$1773,2,FALSE)</f>
        <v>El producto del factor y monto base de la afectación del IGV/IVAP no corresponde al monto de afectacion de linea.</v>
      </c>
      <c r="N169" s="383" t="s">
        <v>475</v>
      </c>
      <c r="O169" s="381" t="s">
        <v>185</v>
      </c>
      <c r="P169" s="1382"/>
    </row>
    <row r="170" spans="1:16" s="200" customFormat="1" ht="36" x14ac:dyDescent="0.2">
      <c r="A170" s="1382"/>
      <c r="B170" s="1542"/>
      <c r="C170" s="1544"/>
      <c r="D170" s="1545"/>
      <c r="E170" s="1612"/>
      <c r="F170" s="381" t="s">
        <v>13</v>
      </c>
      <c r="G170" s="383" t="s">
        <v>2647</v>
      </c>
      <c r="H170" s="398" t="s">
        <v>4504</v>
      </c>
      <c r="I170" s="397">
        <v>1</v>
      </c>
      <c r="J170" s="478" t="s">
        <v>5836</v>
      </c>
      <c r="K170" s="1023" t="s">
        <v>201</v>
      </c>
      <c r="L170" s="1024" t="s">
        <v>756</v>
      </c>
      <c r="M170" s="382" t="str">
        <f>VLOOKUP(L170,CódigosRetorno!$A$1:$B$1773,2,FALSE)</f>
        <v>La moneda debe ser la misma en todo el documento. Salvo las percepciones que sólo son en moneda nacional.</v>
      </c>
      <c r="N170" s="120" t="s">
        <v>475</v>
      </c>
      <c r="O170" s="451" t="s">
        <v>5453</v>
      </c>
      <c r="P170" s="1382"/>
    </row>
    <row r="171" spans="1:16" s="200" customFormat="1" ht="24" x14ac:dyDescent="0.2">
      <c r="A171" s="1382"/>
      <c r="B171" s="1542"/>
      <c r="C171" s="1544"/>
      <c r="D171" s="1545"/>
      <c r="E171" s="1612"/>
      <c r="F171" s="1542" t="s">
        <v>4505</v>
      </c>
      <c r="G171" s="1542" t="s">
        <v>4506</v>
      </c>
      <c r="H171" s="1544" t="s">
        <v>4869</v>
      </c>
      <c r="I171" s="1565">
        <v>1</v>
      </c>
      <c r="J171" s="363" t="s">
        <v>2613</v>
      </c>
      <c r="K171" s="396" t="s">
        <v>201</v>
      </c>
      <c r="L171" s="395" t="s">
        <v>4200</v>
      </c>
      <c r="M171" s="382" t="str">
        <f>VLOOKUP(L171,CódigosRetorno!$A$1:$B$1773,2,FALSE)</f>
        <v>El XML no contiene el tag de la tasa del tributo de la línea</v>
      </c>
      <c r="N171" s="383"/>
      <c r="O171" s="381"/>
      <c r="P171" s="1382"/>
    </row>
    <row r="172" spans="1:16" s="200" customFormat="1" ht="36" x14ac:dyDescent="0.2">
      <c r="A172" s="1382"/>
      <c r="B172" s="1542"/>
      <c r="C172" s="1544"/>
      <c r="D172" s="1545"/>
      <c r="E172" s="1612"/>
      <c r="F172" s="1542"/>
      <c r="G172" s="1542"/>
      <c r="H172" s="1544"/>
      <c r="I172" s="1566"/>
      <c r="J172" s="1279" t="s">
        <v>6515</v>
      </c>
      <c r="K172" s="396" t="s">
        <v>201</v>
      </c>
      <c r="L172" s="395" t="s">
        <v>4988</v>
      </c>
      <c r="M172" s="382" t="str">
        <f>VLOOKUP(L172,CódigosRetorno!$A$1:$B$1773,2,FALSE)</f>
        <v>El dato ingresado como factor de afectacion por linea no cumple con el formato establecido.</v>
      </c>
      <c r="N172" s="383" t="s">
        <v>475</v>
      </c>
      <c r="O172" s="397" t="s">
        <v>185</v>
      </c>
      <c r="P172" s="1382"/>
    </row>
    <row r="173" spans="1:16" s="200" customFormat="1" ht="48" x14ac:dyDescent="0.2">
      <c r="A173" s="1382"/>
      <c r="B173" s="1542"/>
      <c r="C173" s="1544"/>
      <c r="D173" s="1545"/>
      <c r="E173" s="1612"/>
      <c r="F173" s="1542"/>
      <c r="G173" s="1542"/>
      <c r="H173" s="1544"/>
      <c r="I173" s="1566"/>
      <c r="J173" s="1027" t="s">
        <v>5872</v>
      </c>
      <c r="K173" s="1028" t="s">
        <v>201</v>
      </c>
      <c r="L173" s="1029" t="s">
        <v>4987</v>
      </c>
      <c r="M173" s="382" t="str">
        <f>VLOOKUP(L173,CódigosRetorno!$A$1:$B$1773,2,FALSE)</f>
        <v>El factor de afectación de IGV por linea debe ser igual a 0.00 para Exoneradas, Inafectas, Exportación, Gratuitas de exoneradas o Gratuitas de inafectas.</v>
      </c>
      <c r="N173" s="383" t="s">
        <v>475</v>
      </c>
      <c r="O173" s="397" t="s">
        <v>185</v>
      </c>
      <c r="P173" s="1382"/>
    </row>
    <row r="174" spans="1:16" s="539" customFormat="1" ht="60" x14ac:dyDescent="0.2">
      <c r="A174" s="1382"/>
      <c r="B174" s="1542"/>
      <c r="C174" s="1544"/>
      <c r="D174" s="1545"/>
      <c r="E174" s="1612"/>
      <c r="F174" s="1542"/>
      <c r="G174" s="1542"/>
      <c r="H174" s="1544"/>
      <c r="I174" s="1566"/>
      <c r="J174" s="1021" t="s">
        <v>6267</v>
      </c>
      <c r="K174" s="1023" t="s">
        <v>201</v>
      </c>
      <c r="L174" s="1024" t="s">
        <v>4201</v>
      </c>
      <c r="M174" s="565" t="str">
        <f>VLOOKUP(L174,CódigosRetorno!$A$1:$B$1773,2,FALSE)</f>
        <v>El factor de afectación de IGV por linea debe ser diferente a 0.00.</v>
      </c>
      <c r="N174" s="566" t="s">
        <v>475</v>
      </c>
      <c r="O174" s="570" t="s">
        <v>185</v>
      </c>
      <c r="P174" s="1382"/>
    </row>
    <row r="175" spans="1:16" s="539" customFormat="1" ht="48" x14ac:dyDescent="0.2">
      <c r="A175" s="1382"/>
      <c r="B175" s="1542"/>
      <c r="C175" s="1544"/>
      <c r="D175" s="1545"/>
      <c r="E175" s="1612"/>
      <c r="F175" s="1542"/>
      <c r="G175" s="1542"/>
      <c r="H175" s="1544"/>
      <c r="I175" s="1566"/>
      <c r="J175" s="1027" t="s">
        <v>5898</v>
      </c>
      <c r="K175" s="1028" t="s">
        <v>201</v>
      </c>
      <c r="L175" s="1029" t="s">
        <v>4987</v>
      </c>
      <c r="M175" s="565" t="str">
        <f>VLOOKUP(L175,CódigosRetorno!$A$1:$B$1773,2,FALSE)</f>
        <v>El factor de afectación de IGV por linea debe ser igual a 0.00 para Exoneradas, Inafectas, Exportación, Gratuitas de exoneradas o Gratuitas de inafectas.</v>
      </c>
      <c r="N175" s="566" t="s">
        <v>475</v>
      </c>
      <c r="O175" s="570" t="s">
        <v>185</v>
      </c>
      <c r="P175" s="1382"/>
    </row>
    <row r="176" spans="1:16" s="200" customFormat="1" ht="48" x14ac:dyDescent="0.2">
      <c r="A176" s="1382"/>
      <c r="B176" s="1542"/>
      <c r="C176" s="1544"/>
      <c r="D176" s="1545"/>
      <c r="E176" s="1612"/>
      <c r="F176" s="1542"/>
      <c r="G176" s="1542"/>
      <c r="H176" s="1544"/>
      <c r="I176" s="1567"/>
      <c r="J176" s="1021" t="s">
        <v>6230</v>
      </c>
      <c r="K176" s="396" t="s">
        <v>201</v>
      </c>
      <c r="L176" s="395" t="s">
        <v>4201</v>
      </c>
      <c r="M176" s="382" t="str">
        <f>VLOOKUP(L176,CódigosRetorno!$A$1:$B$1773,2,FALSE)</f>
        <v>El factor de afectación de IGV por linea debe ser diferente a 0.00.</v>
      </c>
      <c r="N176" s="383" t="s">
        <v>475</v>
      </c>
      <c r="O176" s="397" t="s">
        <v>185</v>
      </c>
      <c r="P176" s="1382"/>
    </row>
    <row r="177" spans="1:16" s="200" customFormat="1" ht="48" x14ac:dyDescent="0.2">
      <c r="A177" s="1382"/>
      <c r="B177" s="1542"/>
      <c r="C177" s="1544"/>
      <c r="D177" s="1545"/>
      <c r="E177" s="1612"/>
      <c r="F177" s="1542" t="s">
        <v>10</v>
      </c>
      <c r="G177" s="1545" t="s">
        <v>2904</v>
      </c>
      <c r="H177" s="1544" t="s">
        <v>4870</v>
      </c>
      <c r="I177" s="1565">
        <v>1</v>
      </c>
      <c r="J177" s="1021" t="s">
        <v>6268</v>
      </c>
      <c r="K177" s="1023" t="s">
        <v>201</v>
      </c>
      <c r="L177" s="1024" t="s">
        <v>2063</v>
      </c>
      <c r="M177" s="382" t="str">
        <f>VLOOKUP(L177,CódigosRetorno!$A$1:$B$1773,2,FALSE)</f>
        <v>El XML no contiene el tag cbc:TaxExemptionReasonCode de Afectacion al IGV</v>
      </c>
      <c r="N177" s="383" t="s">
        <v>475</v>
      </c>
      <c r="O177" s="381" t="s">
        <v>185</v>
      </c>
      <c r="P177" s="1382"/>
    </row>
    <row r="178" spans="1:16" s="539" customFormat="1" ht="24" customHeight="1" x14ac:dyDescent="0.2">
      <c r="A178" s="1382"/>
      <c r="B178" s="1542"/>
      <c r="C178" s="1544"/>
      <c r="D178" s="1545"/>
      <c r="E178" s="1612"/>
      <c r="F178" s="1542"/>
      <c r="G178" s="1545"/>
      <c r="H178" s="1544"/>
      <c r="I178" s="1566"/>
      <c r="J178" s="565" t="s">
        <v>5894</v>
      </c>
      <c r="K178" s="544" t="s">
        <v>201</v>
      </c>
      <c r="L178" s="545" t="s">
        <v>4077</v>
      </c>
      <c r="M178" s="542" t="str">
        <f>VLOOKUP(L178,CódigosRetorno!$A$1:$B$1773,2,FALSE)</f>
        <v>Afectación de IGV no corresponde al código de tributo de la linea.</v>
      </c>
      <c r="N178" s="540"/>
      <c r="O178" s="541"/>
      <c r="P178" s="1382"/>
    </row>
    <row r="179" spans="1:16" s="200" customFormat="1" ht="60" x14ac:dyDescent="0.2">
      <c r="A179" s="1382"/>
      <c r="B179" s="1542"/>
      <c r="C179" s="1544"/>
      <c r="D179" s="1545"/>
      <c r="E179" s="1612"/>
      <c r="F179" s="1542"/>
      <c r="G179" s="1545"/>
      <c r="H179" s="1544"/>
      <c r="I179" s="1566"/>
      <c r="J179" s="1021" t="s">
        <v>6269</v>
      </c>
      <c r="K179" s="396" t="s">
        <v>201</v>
      </c>
      <c r="L179" s="395" t="s">
        <v>2408</v>
      </c>
      <c r="M179" s="382" t="str">
        <f>VLOOKUP(L179,CódigosRetorno!$A$1:$B$1773,2,FALSE)</f>
        <v>El tipo de afectacion del IGV es incorrecto</v>
      </c>
      <c r="N179" s="383" t="s">
        <v>475</v>
      </c>
      <c r="O179" s="574" t="s">
        <v>5677</v>
      </c>
      <c r="P179" s="1382"/>
    </row>
    <row r="180" spans="1:16" s="539" customFormat="1" ht="24" customHeight="1" x14ac:dyDescent="0.2">
      <c r="A180" s="1382"/>
      <c r="B180" s="1542"/>
      <c r="C180" s="1544"/>
      <c r="D180" s="1545"/>
      <c r="E180" s="1612"/>
      <c r="F180" s="1542"/>
      <c r="G180" s="1545"/>
      <c r="H180" s="1544"/>
      <c r="I180" s="1566"/>
      <c r="J180" s="1021" t="s">
        <v>5986</v>
      </c>
      <c r="K180" s="1023" t="s">
        <v>201</v>
      </c>
      <c r="L180" s="1024" t="s">
        <v>1781</v>
      </c>
      <c r="M180" s="542" t="str">
        <f>VLOOKUP(L180,CódigosRetorno!$A$1:$B$1773,2,FALSE)</f>
        <v>Operaciones de exportacion, deben consignar Tipo Afectacion igual a 40</v>
      </c>
      <c r="N180" s="540"/>
      <c r="O180" s="1209" t="s">
        <v>185</v>
      </c>
      <c r="P180" s="1382"/>
    </row>
    <row r="181" spans="1:16" s="1090" customFormat="1" ht="24" customHeight="1" x14ac:dyDescent="0.2">
      <c r="A181" s="1382"/>
      <c r="B181" s="1542"/>
      <c r="C181" s="1544"/>
      <c r="D181" s="1545"/>
      <c r="E181" s="1612"/>
      <c r="F181" s="1542"/>
      <c r="G181" s="1545"/>
      <c r="H181" s="1544"/>
      <c r="I181" s="1566"/>
      <c r="J181" s="1131" t="s">
        <v>5987</v>
      </c>
      <c r="K181" s="1138" t="s">
        <v>201</v>
      </c>
      <c r="L181" s="1141" t="s">
        <v>1779</v>
      </c>
      <c r="M181" s="1204" t="str">
        <f>VLOOKUP(L181,CódigosRetorno!$A$1:$B$1773,2,FALSE)</f>
        <v>Comprobante operacion sujeta IVAP solo debe tener ítems con código de afectación del IGV igual a 17</v>
      </c>
      <c r="N181" s="1205"/>
      <c r="O181" s="1209" t="s">
        <v>185</v>
      </c>
      <c r="P181" s="1382"/>
    </row>
    <row r="182" spans="1:16" s="200" customFormat="1" ht="24" customHeight="1" x14ac:dyDescent="0.2">
      <c r="A182" s="1382"/>
      <c r="B182" s="1542"/>
      <c r="C182" s="1544"/>
      <c r="D182" s="1545"/>
      <c r="E182" s="1612"/>
      <c r="F182" s="1542"/>
      <c r="G182" s="1545"/>
      <c r="H182" s="1544"/>
      <c r="I182" s="1567"/>
      <c r="J182" s="1131" t="s">
        <v>6500</v>
      </c>
      <c r="K182" s="1138" t="s">
        <v>201</v>
      </c>
      <c r="L182" s="1141" t="s">
        <v>6501</v>
      </c>
      <c r="M182" s="1204" t="str">
        <f>VLOOKUP(L182,CódigosRetorno!$A$1:$B$1773,2,FALSE)</f>
        <v>Tipo de nota debe ser 'Ajustes afectos al IVAP'</v>
      </c>
      <c r="N182" s="1205"/>
      <c r="O182" s="1209" t="s">
        <v>185</v>
      </c>
      <c r="P182" s="1382"/>
    </row>
    <row r="183" spans="1:16" s="200" customFormat="1" ht="25.15" customHeight="1" x14ac:dyDescent="0.2">
      <c r="A183" s="1382"/>
      <c r="B183" s="1542"/>
      <c r="C183" s="1544"/>
      <c r="D183" s="1545"/>
      <c r="E183" s="1545" t="s">
        <v>9</v>
      </c>
      <c r="F183" s="1542"/>
      <c r="G183" s="397" t="s">
        <v>4418</v>
      </c>
      <c r="H183" s="398" t="s">
        <v>4419</v>
      </c>
      <c r="I183" s="381" t="s">
        <v>4420</v>
      </c>
      <c r="J183" s="382" t="s">
        <v>4931</v>
      </c>
      <c r="K183" s="396" t="s">
        <v>1175</v>
      </c>
      <c r="L183" s="395" t="s">
        <v>4933</v>
      </c>
      <c r="M183" s="382" t="str">
        <f>VLOOKUP(L183,CódigosRetorno!$A$1:$B$1773,2,FALSE)</f>
        <v>El dato ingresado como atributo @listAgencyName es incorrecto.</v>
      </c>
      <c r="N183" s="383" t="s">
        <v>475</v>
      </c>
      <c r="O183" s="397" t="s">
        <v>185</v>
      </c>
      <c r="P183" s="1382"/>
    </row>
    <row r="184" spans="1:16" s="200" customFormat="1" ht="25.15" customHeight="1" x14ac:dyDescent="0.2">
      <c r="A184" s="1382"/>
      <c r="B184" s="1542"/>
      <c r="C184" s="1544"/>
      <c r="D184" s="1545"/>
      <c r="E184" s="1545"/>
      <c r="F184" s="1542"/>
      <c r="G184" s="397" t="s">
        <v>4590</v>
      </c>
      <c r="H184" s="398" t="s">
        <v>4422</v>
      </c>
      <c r="I184" s="381" t="s">
        <v>4420</v>
      </c>
      <c r="J184" s="382" t="s">
        <v>5005</v>
      </c>
      <c r="K184" s="383" t="s">
        <v>1175</v>
      </c>
      <c r="L184" s="396" t="s">
        <v>4934</v>
      </c>
      <c r="M184" s="382" t="str">
        <f>VLOOKUP(L184,CódigosRetorno!$A$1:$B$1773,2,FALSE)</f>
        <v>El dato ingresado como atributo @listName es incorrecto.</v>
      </c>
      <c r="N184" s="383" t="s">
        <v>475</v>
      </c>
      <c r="O184" s="397" t="s">
        <v>185</v>
      </c>
      <c r="P184" s="1382"/>
    </row>
    <row r="185" spans="1:16" s="200" customFormat="1" ht="25.15" customHeight="1" x14ac:dyDescent="0.2">
      <c r="A185" s="1382"/>
      <c r="B185" s="1542"/>
      <c r="C185" s="1544"/>
      <c r="D185" s="1545"/>
      <c r="E185" s="1545"/>
      <c r="F185" s="1542"/>
      <c r="G185" s="381" t="s">
        <v>4591</v>
      </c>
      <c r="H185" s="398" t="s">
        <v>4424</v>
      </c>
      <c r="I185" s="381" t="s">
        <v>4420</v>
      </c>
      <c r="J185" s="382" t="s">
        <v>5006</v>
      </c>
      <c r="K185" s="396" t="s">
        <v>1175</v>
      </c>
      <c r="L185" s="395" t="s">
        <v>4935</v>
      </c>
      <c r="M185" s="382" t="str">
        <f>VLOOKUP(L185,CódigosRetorno!$A$1:$B$1773,2,FALSE)</f>
        <v>El dato ingresado como atributo @listURI es incorrecto.</v>
      </c>
      <c r="N185" s="383" t="s">
        <v>475</v>
      </c>
      <c r="O185" s="397" t="s">
        <v>185</v>
      </c>
      <c r="P185" s="1382"/>
    </row>
    <row r="186" spans="1:16" s="200" customFormat="1" ht="24" x14ac:dyDescent="0.2">
      <c r="A186" s="1382"/>
      <c r="B186" s="1542"/>
      <c r="C186" s="1544"/>
      <c r="D186" s="1545"/>
      <c r="E186" s="1545" t="s">
        <v>4</v>
      </c>
      <c r="F186" s="1542" t="s">
        <v>44</v>
      </c>
      <c r="G186" s="1545" t="s">
        <v>2908</v>
      </c>
      <c r="H186" s="1544" t="s">
        <v>5829</v>
      </c>
      <c r="I186" s="1565">
        <v>1</v>
      </c>
      <c r="J186" s="382" t="s">
        <v>3119</v>
      </c>
      <c r="K186" s="396" t="s">
        <v>201</v>
      </c>
      <c r="L186" s="395" t="s">
        <v>2412</v>
      </c>
      <c r="M186" s="382" t="str">
        <f>VLOOKUP(L186,CódigosRetorno!$A$1:$B$1773,2,FALSE)</f>
        <v>El XML no contiene el tag cac:TaxCategory/cac:TaxScheme/cbc:ID del Item</v>
      </c>
      <c r="N186" s="383" t="s">
        <v>475</v>
      </c>
      <c r="O186" s="265"/>
      <c r="P186" s="1382"/>
    </row>
    <row r="187" spans="1:16" s="200" customFormat="1" ht="24" x14ac:dyDescent="0.2">
      <c r="A187" s="1382"/>
      <c r="B187" s="1542"/>
      <c r="C187" s="1544"/>
      <c r="D187" s="1545"/>
      <c r="E187" s="1545"/>
      <c r="F187" s="1542"/>
      <c r="G187" s="1545"/>
      <c r="H187" s="1544"/>
      <c r="I187" s="1566"/>
      <c r="J187" s="382" t="s">
        <v>3172</v>
      </c>
      <c r="K187" s="396" t="s">
        <v>201</v>
      </c>
      <c r="L187" s="395" t="s">
        <v>2413</v>
      </c>
      <c r="M187" s="382" t="str">
        <f>VLOOKUP(L187,CódigosRetorno!$A$1:$B$1773,2,FALSE)</f>
        <v>El codigo del tributo es invalido</v>
      </c>
      <c r="N187" s="383"/>
      <c r="O187" s="574" t="s">
        <v>5678</v>
      </c>
      <c r="P187" s="1382"/>
    </row>
    <row r="188" spans="1:16" s="200" customFormat="1" ht="24" x14ac:dyDescent="0.2">
      <c r="A188" s="1382"/>
      <c r="B188" s="1542"/>
      <c r="C188" s="1544"/>
      <c r="D188" s="1545"/>
      <c r="E188" s="1545"/>
      <c r="F188" s="1542"/>
      <c r="G188" s="1545"/>
      <c r="H188" s="1544"/>
      <c r="I188" s="1566"/>
      <c r="J188" s="567" t="s">
        <v>4593</v>
      </c>
      <c r="K188" s="396" t="s">
        <v>201</v>
      </c>
      <c r="L188" s="395" t="s">
        <v>4320</v>
      </c>
      <c r="M188" s="382" t="str">
        <f>VLOOKUP(L188,CódigosRetorno!$A$1:$B$1773,2,FALSE)</f>
        <v>El código de tributo no debe repetirse a nivel de item</v>
      </c>
      <c r="N188" s="383" t="s">
        <v>475</v>
      </c>
      <c r="O188" s="397" t="s">
        <v>185</v>
      </c>
      <c r="P188" s="1382"/>
    </row>
    <row r="189" spans="1:16" s="200" customFormat="1" ht="60" x14ac:dyDescent="0.2">
      <c r="A189" s="1382"/>
      <c r="B189" s="1542"/>
      <c r="C189" s="1544"/>
      <c r="D189" s="1545"/>
      <c r="E189" s="1545"/>
      <c r="F189" s="1542"/>
      <c r="G189" s="1545"/>
      <c r="H189" s="1544"/>
      <c r="I189" s="1566"/>
      <c r="J189" s="1026" t="s">
        <v>6146</v>
      </c>
      <c r="K189" s="396" t="s">
        <v>201</v>
      </c>
      <c r="L189" s="395" t="s">
        <v>4998</v>
      </c>
      <c r="M189" s="382" t="str">
        <f>VLOOKUP(L189,CódigosRetorno!$A$1:$B$1773,2,FALSE)</f>
        <v>El XML debe contener al menos un tributo por linea de afectacion por IGV (Gravada, Exonerada, Inafecta, Exportación)</v>
      </c>
      <c r="N189" s="383" t="s">
        <v>475</v>
      </c>
      <c r="O189" s="397" t="s">
        <v>185</v>
      </c>
      <c r="P189" s="1382"/>
    </row>
    <row r="190" spans="1:16" s="200" customFormat="1" ht="36" x14ac:dyDescent="0.2">
      <c r="A190" s="1382"/>
      <c r="B190" s="1542"/>
      <c r="C190" s="1544"/>
      <c r="D190" s="1545"/>
      <c r="E190" s="1545"/>
      <c r="F190" s="1542"/>
      <c r="G190" s="1545"/>
      <c r="H190" s="1544"/>
      <c r="I190" s="1566"/>
      <c r="J190" s="1144" t="s">
        <v>6142</v>
      </c>
      <c r="K190" s="1287" t="s">
        <v>201</v>
      </c>
      <c r="L190" s="1288" t="s">
        <v>4999</v>
      </c>
      <c r="M190" s="382" t="str">
        <f>VLOOKUP(L190,CódigosRetorno!$A$1:$B$1773,2,FALSE)</f>
        <v>El XML contiene mas de un tributo por linea (Gravado, Exonerado, Inafecto, Exportación)</v>
      </c>
      <c r="N190" s="383" t="s">
        <v>475</v>
      </c>
      <c r="O190" s="397" t="s">
        <v>185</v>
      </c>
      <c r="P190" s="1382"/>
    </row>
    <row r="191" spans="1:16" s="654" customFormat="1" ht="108" x14ac:dyDescent="0.2">
      <c r="A191" s="1382"/>
      <c r="B191" s="1542"/>
      <c r="C191" s="1544"/>
      <c r="D191" s="1545"/>
      <c r="E191" s="1545"/>
      <c r="F191" s="1542"/>
      <c r="G191" s="1545"/>
      <c r="H191" s="1544"/>
      <c r="I191" s="1566"/>
      <c r="J191" s="1026" t="s">
        <v>6214</v>
      </c>
      <c r="K191" s="1023" t="s">
        <v>201</v>
      </c>
      <c r="L191" s="1024" t="s">
        <v>6198</v>
      </c>
      <c r="M191" s="1017" t="s">
        <v>6205</v>
      </c>
      <c r="N191" s="655"/>
      <c r="O191" s="656"/>
      <c r="P191" s="1382"/>
    </row>
    <row r="192" spans="1:16" s="200" customFormat="1" ht="36" x14ac:dyDescent="0.2">
      <c r="A192" s="1382"/>
      <c r="B192" s="1542"/>
      <c r="C192" s="1544"/>
      <c r="D192" s="1545"/>
      <c r="E192" s="1545"/>
      <c r="F192" s="1542"/>
      <c r="G192" s="1545"/>
      <c r="H192" s="1544"/>
      <c r="I192" s="1566"/>
      <c r="J192" s="1027" t="s">
        <v>6147</v>
      </c>
      <c r="K192" s="1028" t="s">
        <v>201</v>
      </c>
      <c r="L192" s="1029" t="s">
        <v>4985</v>
      </c>
      <c r="M192" s="1017" t="str">
        <f>VLOOKUP(L192,CódigosRetorno!$A$1:$B$1773,2,FALSE)</f>
        <v>El dato ingresado como codigo de tributo por linea es invalido para tipo de operación.</v>
      </c>
      <c r="N192" s="383" t="s">
        <v>475</v>
      </c>
      <c r="O192" s="397" t="s">
        <v>185</v>
      </c>
      <c r="P192" s="1382"/>
    </row>
    <row r="193" spans="1:16" s="200" customFormat="1" ht="36" x14ac:dyDescent="0.2">
      <c r="A193" s="1382"/>
      <c r="B193" s="1542"/>
      <c r="C193" s="1544"/>
      <c r="D193" s="1545"/>
      <c r="E193" s="1545"/>
      <c r="F193" s="1542"/>
      <c r="G193" s="1545"/>
      <c r="H193" s="1544"/>
      <c r="I193" s="1567"/>
      <c r="J193" s="565" t="s">
        <v>6148</v>
      </c>
      <c r="K193" s="396" t="s">
        <v>201</v>
      </c>
      <c r="L193" s="1215" t="s">
        <v>4985</v>
      </c>
      <c r="M193" s="382" t="str">
        <f>VLOOKUP(L193,CódigosRetorno!$A$1:$B$1773,2,FALSE)</f>
        <v>El dato ingresado como codigo de tributo por linea es invalido para tipo de operación.</v>
      </c>
      <c r="N193" s="383" t="s">
        <v>475</v>
      </c>
      <c r="O193" s="397" t="s">
        <v>185</v>
      </c>
      <c r="P193" s="1382"/>
    </row>
    <row r="194" spans="1:16" s="200" customFormat="1" ht="24" x14ac:dyDescent="0.2">
      <c r="A194" s="1382"/>
      <c r="B194" s="1542"/>
      <c r="C194" s="1544"/>
      <c r="D194" s="1545"/>
      <c r="E194" s="1545" t="s">
        <v>9</v>
      </c>
      <c r="F194" s="1542"/>
      <c r="G194" s="381" t="s">
        <v>4508</v>
      </c>
      <c r="H194" s="398" t="s">
        <v>4436</v>
      </c>
      <c r="I194" s="381" t="s">
        <v>4420</v>
      </c>
      <c r="J194" s="382" t="s">
        <v>5007</v>
      </c>
      <c r="K194" s="383" t="s">
        <v>1175</v>
      </c>
      <c r="L194" s="396" t="s">
        <v>4939</v>
      </c>
      <c r="M194" s="382" t="str">
        <f>VLOOKUP(L194,CódigosRetorno!$A$1:$B$1773,2,FALSE)</f>
        <v>El dato ingresado como atributo @schemeName es incorrecto.</v>
      </c>
      <c r="N194" s="383" t="s">
        <v>475</v>
      </c>
      <c r="O194" s="397" t="s">
        <v>185</v>
      </c>
      <c r="P194" s="1382"/>
    </row>
    <row r="195" spans="1:16" s="200" customFormat="1" ht="24" x14ac:dyDescent="0.2">
      <c r="A195" s="1382"/>
      <c r="B195" s="1542"/>
      <c r="C195" s="1544"/>
      <c r="D195" s="1545"/>
      <c r="E195" s="1545"/>
      <c r="F195" s="1542"/>
      <c r="G195" s="381" t="s">
        <v>4418</v>
      </c>
      <c r="H195" s="398" t="s">
        <v>4437</v>
      </c>
      <c r="I195" s="381" t="s">
        <v>4420</v>
      </c>
      <c r="J195" s="382" t="s">
        <v>4931</v>
      </c>
      <c r="K195" s="383" t="s">
        <v>1175</v>
      </c>
      <c r="L195" s="396" t="s">
        <v>4940</v>
      </c>
      <c r="M195" s="382" t="str">
        <f>VLOOKUP(L195,CódigosRetorno!$A$1:$B$1773,2,FALSE)</f>
        <v>El dato ingresado como atributo @schemeAgencyName es incorrecto.</v>
      </c>
      <c r="N195" s="383" t="s">
        <v>475</v>
      </c>
      <c r="O195" s="397" t="s">
        <v>185</v>
      </c>
      <c r="P195" s="1382"/>
    </row>
    <row r="196" spans="1:16" s="200" customFormat="1" ht="48" x14ac:dyDescent="0.2">
      <c r="A196" s="1382"/>
      <c r="B196" s="1542"/>
      <c r="C196" s="1544"/>
      <c r="D196" s="1545"/>
      <c r="E196" s="1545"/>
      <c r="F196" s="1542"/>
      <c r="G196" s="397" t="s">
        <v>5479</v>
      </c>
      <c r="H196" s="398" t="s">
        <v>4439</v>
      </c>
      <c r="I196" s="381" t="s">
        <v>4420</v>
      </c>
      <c r="J196" s="382" t="s">
        <v>5010</v>
      </c>
      <c r="K196" s="396" t="s">
        <v>1175</v>
      </c>
      <c r="L196" s="395" t="s">
        <v>4941</v>
      </c>
      <c r="M196" s="382" t="str">
        <f>VLOOKUP(L196,CódigosRetorno!$A$1:$B$1773,2,FALSE)</f>
        <v>El dato ingresado como atributo @schemeURI es incorrecto.</v>
      </c>
      <c r="N196" s="383" t="s">
        <v>475</v>
      </c>
      <c r="O196" s="397" t="s">
        <v>185</v>
      </c>
      <c r="P196" s="1382"/>
    </row>
    <row r="197" spans="1:16" s="200" customFormat="1" ht="24" x14ac:dyDescent="0.2">
      <c r="A197" s="1382"/>
      <c r="B197" s="1542"/>
      <c r="C197" s="1544"/>
      <c r="D197" s="1545"/>
      <c r="E197" s="1545" t="s">
        <v>4</v>
      </c>
      <c r="F197" s="1542" t="s">
        <v>46</v>
      </c>
      <c r="G197" s="1545" t="s">
        <v>2908</v>
      </c>
      <c r="H197" s="1544" t="s">
        <v>4871</v>
      </c>
      <c r="I197" s="1565">
        <v>1</v>
      </c>
      <c r="J197" s="382" t="s">
        <v>3119</v>
      </c>
      <c r="K197" s="396" t="s">
        <v>201</v>
      </c>
      <c r="L197" s="395" t="s">
        <v>4206</v>
      </c>
      <c r="M197" s="382" t="str">
        <f>VLOOKUP(L197,CódigosRetorno!$A$1:$B$1773,2,FALSE)</f>
        <v>El XML no contiene el tag o no existe información del nombre de tributo de la línea</v>
      </c>
      <c r="N197" s="383" t="s">
        <v>475</v>
      </c>
      <c r="O197" s="381" t="s">
        <v>185</v>
      </c>
      <c r="P197" s="1382"/>
    </row>
    <row r="198" spans="1:16" s="200" customFormat="1" ht="36" x14ac:dyDescent="0.2">
      <c r="A198" s="1382"/>
      <c r="B198" s="1542"/>
      <c r="C198" s="1544"/>
      <c r="D198" s="1545"/>
      <c r="E198" s="1545"/>
      <c r="F198" s="1542"/>
      <c r="G198" s="1545"/>
      <c r="H198" s="1544"/>
      <c r="I198" s="1567"/>
      <c r="J198" s="577" t="s">
        <v>6173</v>
      </c>
      <c r="K198" s="396" t="s">
        <v>201</v>
      </c>
      <c r="L198" s="395" t="s">
        <v>4079</v>
      </c>
      <c r="M198" s="382" t="str">
        <f>VLOOKUP(L198,CódigosRetorno!$A$1:$B$1773,2,FALSE)</f>
        <v>Nombre de tributo no corresponde al código de tributo de la linea.</v>
      </c>
      <c r="N198" s="383" t="s">
        <v>475</v>
      </c>
      <c r="O198" s="574" t="s">
        <v>5678</v>
      </c>
      <c r="P198" s="1382"/>
    </row>
    <row r="199" spans="1:16" s="200" customFormat="1" ht="48" x14ac:dyDescent="0.2">
      <c r="A199" s="1382"/>
      <c r="B199" s="1542"/>
      <c r="C199" s="1544"/>
      <c r="D199" s="1545"/>
      <c r="E199" s="1545"/>
      <c r="F199" s="381" t="s">
        <v>13</v>
      </c>
      <c r="G199" s="383" t="s">
        <v>2908</v>
      </c>
      <c r="H199" s="478" t="s">
        <v>5769</v>
      </c>
      <c r="I199" s="381">
        <v>1</v>
      </c>
      <c r="J199" s="577" t="s">
        <v>6171</v>
      </c>
      <c r="K199" s="396" t="s">
        <v>201</v>
      </c>
      <c r="L199" s="396" t="s">
        <v>788</v>
      </c>
      <c r="M199" s="382" t="str">
        <f>VLOOKUP(L199,CódigosRetorno!$A$1:$B$1773,2,FALSE)</f>
        <v>El Name o TaxTypeCode debe corresponder con el Id para el IGV</v>
      </c>
      <c r="N199" s="383" t="s">
        <v>475</v>
      </c>
      <c r="O199" s="574" t="s">
        <v>5678</v>
      </c>
      <c r="P199" s="1382"/>
    </row>
    <row r="200" spans="1:16" s="200" customFormat="1" ht="36" x14ac:dyDescent="0.2">
      <c r="A200" s="1382"/>
      <c r="B200" s="1542">
        <f>B156+1</f>
        <v>33</v>
      </c>
      <c r="C200" s="1544" t="s">
        <v>5885</v>
      </c>
      <c r="D200" s="1545" t="s">
        <v>15</v>
      </c>
      <c r="E200" s="1545" t="s">
        <v>9</v>
      </c>
      <c r="F200" s="381" t="s">
        <v>12</v>
      </c>
      <c r="G200" s="383" t="s">
        <v>16</v>
      </c>
      <c r="H200" s="382" t="s">
        <v>4867</v>
      </c>
      <c r="I200" s="381">
        <v>1</v>
      </c>
      <c r="J200" s="1279" t="s">
        <v>6538</v>
      </c>
      <c r="K200" s="383" t="s">
        <v>201</v>
      </c>
      <c r="L200" s="396" t="s">
        <v>4264</v>
      </c>
      <c r="M200" s="382" t="str">
        <f>VLOOKUP(L200,CódigosRetorno!$A$1:$B$1773,2,FALSE)</f>
        <v>El dato ingresado en TaxableAmount de la linea no cumple con el formato establecido</v>
      </c>
      <c r="N200" s="383" t="s">
        <v>185</v>
      </c>
      <c r="O200" s="381" t="s">
        <v>185</v>
      </c>
      <c r="P200" s="1382"/>
    </row>
    <row r="201" spans="1:16" s="200" customFormat="1" ht="36" x14ac:dyDescent="0.2">
      <c r="A201" s="1382"/>
      <c r="B201" s="1542"/>
      <c r="C201" s="1544"/>
      <c r="D201" s="1545"/>
      <c r="E201" s="1545"/>
      <c r="F201" s="381" t="s">
        <v>13</v>
      </c>
      <c r="G201" s="383" t="s">
        <v>2647</v>
      </c>
      <c r="H201" s="398" t="s">
        <v>4504</v>
      </c>
      <c r="I201" s="381">
        <v>1</v>
      </c>
      <c r="J201" s="478" t="s">
        <v>5836</v>
      </c>
      <c r="K201" s="1023" t="s">
        <v>201</v>
      </c>
      <c r="L201" s="1024" t="s">
        <v>756</v>
      </c>
      <c r="M201" s="382" t="str">
        <f>VLOOKUP(L201,CódigosRetorno!$A$1:$B$1773,2,FALSE)</f>
        <v>La moneda debe ser la misma en todo el documento. Salvo las percepciones que sólo son en moneda nacional.</v>
      </c>
      <c r="N201" s="120" t="s">
        <v>475</v>
      </c>
      <c r="O201" s="451" t="s">
        <v>5453</v>
      </c>
      <c r="P201" s="1382"/>
    </row>
    <row r="202" spans="1:16" s="200" customFormat="1" ht="36" x14ac:dyDescent="0.2">
      <c r="A202" s="1382"/>
      <c r="B202" s="1542"/>
      <c r="C202" s="1544"/>
      <c r="D202" s="1545"/>
      <c r="E202" s="1545"/>
      <c r="F202" s="1542" t="s">
        <v>12</v>
      </c>
      <c r="G202" s="1545" t="s">
        <v>16</v>
      </c>
      <c r="H202" s="1568" t="s">
        <v>4868</v>
      </c>
      <c r="I202" s="1565">
        <v>1</v>
      </c>
      <c r="J202" s="1279" t="s">
        <v>6539</v>
      </c>
      <c r="K202" s="383" t="s">
        <v>201</v>
      </c>
      <c r="L202" s="396" t="s">
        <v>2416</v>
      </c>
      <c r="M202" s="382" t="str">
        <f>VLOOKUP(L202,CódigosRetorno!$A$1:$B$1773,2,FALSE)</f>
        <v>El dato ingresado en TaxAmount de la linea no cumple con el formato establecido</v>
      </c>
      <c r="N202" s="383" t="s">
        <v>185</v>
      </c>
      <c r="O202" s="381" t="s">
        <v>185</v>
      </c>
      <c r="P202" s="1382"/>
    </row>
    <row r="203" spans="1:16" s="200" customFormat="1" ht="60" x14ac:dyDescent="0.2">
      <c r="A203" s="1382"/>
      <c r="B203" s="1542"/>
      <c r="C203" s="1544"/>
      <c r="D203" s="1545"/>
      <c r="E203" s="1545"/>
      <c r="F203" s="1542"/>
      <c r="G203" s="1545"/>
      <c r="H203" s="1569"/>
      <c r="I203" s="1566"/>
      <c r="J203" s="1021" t="s">
        <v>6270</v>
      </c>
      <c r="K203" s="396" t="s">
        <v>201</v>
      </c>
      <c r="L203" s="395" t="s">
        <v>5029</v>
      </c>
      <c r="M203" s="382" t="str">
        <f>VLOOKUP(L203,CódigosRetorno!$A$1:$B$1773,2,FALSE)</f>
        <v>El producto del factor y monto base de la afectación del ISC no corresponde al monto de afectacion de linea.</v>
      </c>
      <c r="N203" s="383" t="s">
        <v>475</v>
      </c>
      <c r="O203" s="397" t="s">
        <v>185</v>
      </c>
      <c r="P203" s="1382"/>
    </row>
    <row r="204" spans="1:16" s="200" customFormat="1" ht="60" x14ac:dyDescent="0.2">
      <c r="A204" s="1382"/>
      <c r="B204" s="1542"/>
      <c r="C204" s="1544"/>
      <c r="D204" s="1545"/>
      <c r="E204" s="1545"/>
      <c r="F204" s="1542"/>
      <c r="G204" s="1545"/>
      <c r="H204" s="1569"/>
      <c r="I204" s="1566"/>
      <c r="J204" s="1021" t="s">
        <v>6271</v>
      </c>
      <c r="K204" s="396" t="s">
        <v>201</v>
      </c>
      <c r="L204" s="395" t="s">
        <v>5030</v>
      </c>
      <c r="M204" s="382" t="str">
        <f>VLOOKUP(L204,CódigosRetorno!$A$1:$B$1773,2,FALSE)</f>
        <v>El producto del factor y monto base de la afectación de otros tributos no corresponde al monto de afectacion de linea.</v>
      </c>
      <c r="N204" s="383" t="s">
        <v>475</v>
      </c>
      <c r="O204" s="397" t="s">
        <v>185</v>
      </c>
      <c r="P204" s="1382"/>
    </row>
    <row r="205" spans="1:16" s="200" customFormat="1" ht="48" x14ac:dyDescent="0.2">
      <c r="A205" s="1382"/>
      <c r="B205" s="1542"/>
      <c r="C205" s="1544"/>
      <c r="D205" s="1545"/>
      <c r="E205" s="1545"/>
      <c r="F205" s="1542"/>
      <c r="G205" s="1545"/>
      <c r="H205" s="1570"/>
      <c r="I205" s="1567"/>
      <c r="J205" s="741" t="s">
        <v>6272</v>
      </c>
      <c r="K205" s="718" t="s">
        <v>1175</v>
      </c>
      <c r="L205" s="716" t="s">
        <v>3394</v>
      </c>
      <c r="M205" s="382" t="str">
        <f>VLOOKUP(L205,CódigosRetorno!$A$1:$B$1773,2,FALSE)</f>
        <v>EL monto del ISC se debe detallar a nivel de línea</v>
      </c>
      <c r="N205" s="383"/>
      <c r="O205" s="397" t="s">
        <v>185</v>
      </c>
      <c r="P205" s="1382"/>
    </row>
    <row r="206" spans="1:16" s="200" customFormat="1" ht="24" customHeight="1" x14ac:dyDescent="0.2">
      <c r="A206" s="1382"/>
      <c r="B206" s="1542"/>
      <c r="C206" s="1544"/>
      <c r="D206" s="1545"/>
      <c r="E206" s="1545"/>
      <c r="F206" s="381" t="s">
        <v>13</v>
      </c>
      <c r="G206" s="383" t="s">
        <v>2647</v>
      </c>
      <c r="H206" s="398" t="s">
        <v>4504</v>
      </c>
      <c r="I206" s="397">
        <v>1</v>
      </c>
      <c r="J206" s="478" t="s">
        <v>5836</v>
      </c>
      <c r="K206" s="1023" t="s">
        <v>201</v>
      </c>
      <c r="L206" s="1024" t="s">
        <v>756</v>
      </c>
      <c r="M206" s="382" t="str">
        <f>VLOOKUP(L206,CódigosRetorno!$A$1:$B$1773,2,FALSE)</f>
        <v>La moneda debe ser la misma en todo el documento. Salvo las percepciones que sólo son en moneda nacional.</v>
      </c>
      <c r="N206" s="120" t="s">
        <v>475</v>
      </c>
      <c r="O206" s="451" t="s">
        <v>5453</v>
      </c>
      <c r="P206" s="1382"/>
    </row>
    <row r="207" spans="1:16" s="200" customFormat="1" ht="24" x14ac:dyDescent="0.2">
      <c r="A207" s="1382"/>
      <c r="B207" s="1542"/>
      <c r="C207" s="1544"/>
      <c r="D207" s="1545"/>
      <c r="E207" s="1545"/>
      <c r="F207" s="1542" t="s">
        <v>4505</v>
      </c>
      <c r="G207" s="1542" t="s">
        <v>4506</v>
      </c>
      <c r="H207" s="1544" t="s">
        <v>4869</v>
      </c>
      <c r="I207" s="1565">
        <v>1</v>
      </c>
      <c r="J207" s="363" t="s">
        <v>2613</v>
      </c>
      <c r="K207" s="396" t="s">
        <v>201</v>
      </c>
      <c r="L207" s="395" t="s">
        <v>4200</v>
      </c>
      <c r="M207" s="382" t="str">
        <f>VLOOKUP(L207,CódigosRetorno!$A$1:$B$1773,2,FALSE)</f>
        <v>El XML no contiene el tag de la tasa del tributo de la línea</v>
      </c>
      <c r="N207" s="383"/>
      <c r="O207" s="381"/>
      <c r="P207" s="1382"/>
    </row>
    <row r="208" spans="1:16" s="200" customFormat="1" ht="36" x14ac:dyDescent="0.2">
      <c r="A208" s="1382"/>
      <c r="B208" s="1542"/>
      <c r="C208" s="1544"/>
      <c r="D208" s="1545"/>
      <c r="E208" s="1545"/>
      <c r="F208" s="1542"/>
      <c r="G208" s="1542"/>
      <c r="H208" s="1544"/>
      <c r="I208" s="1566"/>
      <c r="J208" s="1279" t="s">
        <v>6515</v>
      </c>
      <c r="K208" s="1023" t="s">
        <v>201</v>
      </c>
      <c r="L208" s="1024" t="s">
        <v>4988</v>
      </c>
      <c r="M208" s="382" t="str">
        <f>VLOOKUP(L208,CódigosRetorno!$A$1:$B$1773,2,FALSE)</f>
        <v>El dato ingresado como factor de afectacion por linea no cumple con el formato establecido.</v>
      </c>
      <c r="N208" s="383"/>
      <c r="O208" s="381"/>
      <c r="P208" s="1382"/>
    </row>
    <row r="209" spans="1:16" s="200" customFormat="1" ht="48" x14ac:dyDescent="0.2">
      <c r="A209" s="1382"/>
      <c r="B209" s="1542"/>
      <c r="C209" s="1544"/>
      <c r="D209" s="1545"/>
      <c r="E209" s="1545"/>
      <c r="F209" s="1542"/>
      <c r="G209" s="1542"/>
      <c r="H209" s="1544"/>
      <c r="I209" s="1567"/>
      <c r="J209" s="1021" t="s">
        <v>6273</v>
      </c>
      <c r="K209" s="396" t="s">
        <v>201</v>
      </c>
      <c r="L209" s="395" t="s">
        <v>4994</v>
      </c>
      <c r="M209" s="382" t="str">
        <f>VLOOKUP(L209,CódigosRetorno!$A$1:$B$1773,2,FALSE)</f>
        <v>El factor de afectación de ISC por linea debe ser diferente a 0.00.</v>
      </c>
      <c r="N209" s="383" t="s">
        <v>475</v>
      </c>
      <c r="O209" s="381"/>
      <c r="P209" s="1382"/>
    </row>
    <row r="210" spans="1:16" s="200" customFormat="1" ht="36" x14ac:dyDescent="0.2">
      <c r="A210" s="1382"/>
      <c r="B210" s="1542"/>
      <c r="C210" s="1544"/>
      <c r="D210" s="1545"/>
      <c r="E210" s="1545"/>
      <c r="F210" s="1542" t="s">
        <v>10</v>
      </c>
      <c r="G210" s="1545" t="s">
        <v>2913</v>
      </c>
      <c r="H210" s="1544" t="s">
        <v>4872</v>
      </c>
      <c r="I210" s="1565">
        <v>1</v>
      </c>
      <c r="J210" s="1021" t="s">
        <v>6274</v>
      </c>
      <c r="K210" s="396" t="s">
        <v>201</v>
      </c>
      <c r="L210" s="395" t="s">
        <v>2061</v>
      </c>
      <c r="M210" s="382" t="str">
        <f>VLOOKUP(L210,CódigosRetorno!$A$1:$B$1773,2,FALSE)</f>
        <v>Si existe monto de ISC en el ITEM debe especificar el sistema de calculo</v>
      </c>
      <c r="N210" s="383" t="s">
        <v>475</v>
      </c>
      <c r="O210" s="381" t="s">
        <v>185</v>
      </c>
      <c r="P210" s="1382"/>
    </row>
    <row r="211" spans="1:16" s="539" customFormat="1" ht="24" x14ac:dyDescent="0.2">
      <c r="A211" s="1382"/>
      <c r="B211" s="1542"/>
      <c r="C211" s="1544"/>
      <c r="D211" s="1545"/>
      <c r="E211" s="1545"/>
      <c r="F211" s="1542"/>
      <c r="G211" s="1545"/>
      <c r="H211" s="1544"/>
      <c r="I211" s="1566"/>
      <c r="J211" s="1021" t="s">
        <v>6151</v>
      </c>
      <c r="K211" s="1023" t="s">
        <v>201</v>
      </c>
      <c r="L211" s="1024" t="s">
        <v>5943</v>
      </c>
      <c r="M211" s="1017" t="str">
        <f>VLOOKUP(L211,CódigosRetorno!$A$1:$B$1773,2,FALSE)</f>
        <v>Solo debe consignar sistema de calculo si el tributo es ISC</v>
      </c>
      <c r="N211" s="571" t="s">
        <v>475</v>
      </c>
      <c r="O211" s="1016" t="s">
        <v>185</v>
      </c>
      <c r="P211" s="1382"/>
    </row>
    <row r="212" spans="1:16" s="200" customFormat="1" ht="36" x14ac:dyDescent="0.2">
      <c r="A212" s="1382"/>
      <c r="B212" s="1542"/>
      <c r="C212" s="1544"/>
      <c r="D212" s="1545"/>
      <c r="E212" s="1545"/>
      <c r="F212" s="1542"/>
      <c r="G212" s="1545"/>
      <c r="H212" s="1544"/>
      <c r="I212" s="1567"/>
      <c r="J212" s="1021" t="s">
        <v>6275</v>
      </c>
      <c r="K212" s="396" t="s">
        <v>201</v>
      </c>
      <c r="L212" s="395" t="s">
        <v>783</v>
      </c>
      <c r="M212" s="382" t="str">
        <f>VLOOKUP(L212,CódigosRetorno!$A$1:$B$1773,2,FALSE)</f>
        <v>El sistema de calculo del ISC es incorrecto</v>
      </c>
      <c r="N212" s="383" t="s">
        <v>475</v>
      </c>
      <c r="O212" s="574" t="s">
        <v>5679</v>
      </c>
      <c r="P212" s="1382"/>
    </row>
    <row r="213" spans="1:16" s="200" customFormat="1" ht="24" x14ac:dyDescent="0.2">
      <c r="A213" s="1382"/>
      <c r="B213" s="1542"/>
      <c r="C213" s="1544"/>
      <c r="D213" s="1545"/>
      <c r="E213" s="1545"/>
      <c r="F213" s="1542" t="s">
        <v>44</v>
      </c>
      <c r="G213" s="1545" t="s">
        <v>2908</v>
      </c>
      <c r="H213" s="1544" t="s">
        <v>5829</v>
      </c>
      <c r="I213" s="1565">
        <v>1</v>
      </c>
      <c r="J213" s="382" t="s">
        <v>3119</v>
      </c>
      <c r="K213" s="396" t="s">
        <v>201</v>
      </c>
      <c r="L213" s="395" t="s">
        <v>2412</v>
      </c>
      <c r="M213" s="382" t="str">
        <f>VLOOKUP(L213,CódigosRetorno!$A$1:$B$1773,2,FALSE)</f>
        <v>El XML no contiene el tag cac:TaxCategory/cac:TaxScheme/cbc:ID del Item</v>
      </c>
      <c r="N213" s="383" t="s">
        <v>185</v>
      </c>
      <c r="O213" s="381" t="s">
        <v>185</v>
      </c>
      <c r="P213" s="1382"/>
    </row>
    <row r="214" spans="1:16" s="200" customFormat="1" ht="24" x14ac:dyDescent="0.2">
      <c r="A214" s="1382"/>
      <c r="B214" s="1542"/>
      <c r="C214" s="1544"/>
      <c r="D214" s="1545"/>
      <c r="E214" s="1545"/>
      <c r="F214" s="1542"/>
      <c r="G214" s="1545"/>
      <c r="H214" s="1544"/>
      <c r="I214" s="1566"/>
      <c r="J214" s="382" t="s">
        <v>3172</v>
      </c>
      <c r="K214" s="396" t="s">
        <v>201</v>
      </c>
      <c r="L214" s="395" t="s">
        <v>2413</v>
      </c>
      <c r="M214" s="382" t="str">
        <f>VLOOKUP(L214,CódigosRetorno!$A$1:$B$1773,2,FALSE)</f>
        <v>El codigo del tributo es invalido</v>
      </c>
      <c r="N214" s="383"/>
      <c r="O214" s="564" t="s">
        <v>5678</v>
      </c>
      <c r="P214" s="1382"/>
    </row>
    <row r="215" spans="1:16" s="200" customFormat="1" ht="24" x14ac:dyDescent="0.2">
      <c r="A215" s="1382"/>
      <c r="B215" s="1542"/>
      <c r="C215" s="1544"/>
      <c r="D215" s="1545"/>
      <c r="E215" s="1545"/>
      <c r="F215" s="1542"/>
      <c r="G215" s="1545"/>
      <c r="H215" s="1544"/>
      <c r="I215" s="1566"/>
      <c r="J215" s="659" t="s">
        <v>4593</v>
      </c>
      <c r="K215" s="396" t="s">
        <v>201</v>
      </c>
      <c r="L215" s="395" t="s">
        <v>4320</v>
      </c>
      <c r="M215" s="382" t="str">
        <f>VLOOKUP(L215,CódigosRetorno!$A$1:$B$1773,2,FALSE)</f>
        <v>El código de tributo no debe repetirse a nivel de item</v>
      </c>
      <c r="N215" s="383"/>
      <c r="O215" s="381"/>
      <c r="P215" s="1382"/>
    </row>
    <row r="216" spans="1:16" s="200" customFormat="1" ht="48" x14ac:dyDescent="0.2">
      <c r="A216" s="1382"/>
      <c r="B216" s="1542"/>
      <c r="C216" s="1544"/>
      <c r="D216" s="1545"/>
      <c r="E216" s="1545"/>
      <c r="F216" s="1542"/>
      <c r="G216" s="1545"/>
      <c r="H216" s="1544"/>
      <c r="I216" s="1566"/>
      <c r="J216" s="1027" t="s">
        <v>6245</v>
      </c>
      <c r="K216" s="1028" t="s">
        <v>201</v>
      </c>
      <c r="L216" s="1029" t="s">
        <v>4985</v>
      </c>
      <c r="M216" s="382" t="str">
        <f>VLOOKUP(L216,CódigosRetorno!$A$1:$B$1773,2,FALSE)</f>
        <v>El dato ingresado como codigo de tributo por linea es invalido para tipo de operación.</v>
      </c>
      <c r="N216" s="383" t="s">
        <v>475</v>
      </c>
      <c r="O216" s="397" t="s">
        <v>185</v>
      </c>
      <c r="P216" s="1382"/>
    </row>
    <row r="217" spans="1:16" s="200" customFormat="1" ht="48" x14ac:dyDescent="0.2">
      <c r="A217" s="1382"/>
      <c r="B217" s="1542"/>
      <c r="C217" s="1544"/>
      <c r="D217" s="1545"/>
      <c r="E217" s="1545"/>
      <c r="F217" s="1542"/>
      <c r="G217" s="1545"/>
      <c r="H217" s="1544"/>
      <c r="I217" s="1567"/>
      <c r="J217" s="1021" t="s">
        <v>6246</v>
      </c>
      <c r="K217" s="396" t="s">
        <v>201</v>
      </c>
      <c r="L217" s="395" t="s">
        <v>4985</v>
      </c>
      <c r="M217" s="382" t="str">
        <f>VLOOKUP(L217,CódigosRetorno!$A$1:$B$1773,2,FALSE)</f>
        <v>El dato ingresado como codigo de tributo por linea es invalido para tipo de operación.</v>
      </c>
      <c r="N217" s="383" t="s">
        <v>475</v>
      </c>
      <c r="O217" s="397" t="s">
        <v>185</v>
      </c>
      <c r="P217" s="1382"/>
    </row>
    <row r="218" spans="1:16" s="200" customFormat="1" ht="24" x14ac:dyDescent="0.2">
      <c r="A218" s="1382"/>
      <c r="B218" s="1542"/>
      <c r="C218" s="1544"/>
      <c r="D218" s="1545"/>
      <c r="E218" s="1545"/>
      <c r="F218" s="1542"/>
      <c r="G218" s="381" t="s">
        <v>4508</v>
      </c>
      <c r="H218" s="398" t="s">
        <v>4436</v>
      </c>
      <c r="I218" s="381" t="s">
        <v>4420</v>
      </c>
      <c r="J218" s="382" t="s">
        <v>5007</v>
      </c>
      <c r="K218" s="383" t="s">
        <v>1175</v>
      </c>
      <c r="L218" s="396" t="s">
        <v>4939</v>
      </c>
      <c r="M218" s="382" t="str">
        <f>VLOOKUP(L218,CódigosRetorno!$A$1:$B$1773,2,FALSE)</f>
        <v>El dato ingresado como atributo @schemeName es incorrecto.</v>
      </c>
      <c r="N218" s="383" t="s">
        <v>475</v>
      </c>
      <c r="O218" s="397" t="s">
        <v>185</v>
      </c>
      <c r="P218" s="1382"/>
    </row>
    <row r="219" spans="1:16" s="200" customFormat="1" ht="24" x14ac:dyDescent="0.2">
      <c r="A219" s="1382"/>
      <c r="B219" s="1542"/>
      <c r="C219" s="1544"/>
      <c r="D219" s="1545"/>
      <c r="E219" s="1545"/>
      <c r="F219" s="1542"/>
      <c r="G219" s="381" t="s">
        <v>4418</v>
      </c>
      <c r="H219" s="398" t="s">
        <v>4437</v>
      </c>
      <c r="I219" s="381" t="s">
        <v>4420</v>
      </c>
      <c r="J219" s="382" t="s">
        <v>4931</v>
      </c>
      <c r="K219" s="383" t="s">
        <v>1175</v>
      </c>
      <c r="L219" s="396" t="s">
        <v>4940</v>
      </c>
      <c r="M219" s="382" t="str">
        <f>VLOOKUP(L219,CódigosRetorno!$A$1:$B$1773,2,FALSE)</f>
        <v>El dato ingresado como atributo @schemeAgencyName es incorrecto.</v>
      </c>
      <c r="N219" s="383" t="s">
        <v>475</v>
      </c>
      <c r="O219" s="397" t="s">
        <v>185</v>
      </c>
      <c r="P219" s="1382"/>
    </row>
    <row r="220" spans="1:16" s="200" customFormat="1" ht="48" x14ac:dyDescent="0.2">
      <c r="A220" s="1382"/>
      <c r="B220" s="1542"/>
      <c r="C220" s="1544"/>
      <c r="D220" s="1545"/>
      <c r="E220" s="1545"/>
      <c r="F220" s="1542"/>
      <c r="G220" s="381" t="s">
        <v>4509</v>
      </c>
      <c r="H220" s="398" t="s">
        <v>4439</v>
      </c>
      <c r="I220" s="381" t="s">
        <v>4420</v>
      </c>
      <c r="J220" s="382" t="s">
        <v>5010</v>
      </c>
      <c r="K220" s="396" t="s">
        <v>1175</v>
      </c>
      <c r="L220" s="395" t="s">
        <v>4941</v>
      </c>
      <c r="M220" s="382" t="str">
        <f>VLOOKUP(L220,CódigosRetorno!$A$1:$B$1773,2,FALSE)</f>
        <v>El dato ingresado como atributo @schemeURI es incorrecto.</v>
      </c>
      <c r="N220" s="383" t="s">
        <v>475</v>
      </c>
      <c r="O220" s="397" t="s">
        <v>185</v>
      </c>
      <c r="P220" s="1382"/>
    </row>
    <row r="221" spans="1:16" s="200" customFormat="1" ht="24" x14ac:dyDescent="0.2">
      <c r="A221" s="1382"/>
      <c r="B221" s="1542"/>
      <c r="C221" s="1544"/>
      <c r="D221" s="1545"/>
      <c r="E221" s="1545"/>
      <c r="F221" s="1542" t="s">
        <v>46</v>
      </c>
      <c r="G221" s="1545" t="s">
        <v>2908</v>
      </c>
      <c r="H221" s="1544" t="s">
        <v>5770</v>
      </c>
      <c r="I221" s="1565">
        <v>1</v>
      </c>
      <c r="J221" s="382" t="s">
        <v>3119</v>
      </c>
      <c r="K221" s="396" t="s">
        <v>201</v>
      </c>
      <c r="L221" s="1284" t="s">
        <v>4206</v>
      </c>
      <c r="M221" s="382" t="str">
        <f>VLOOKUP(L221,CódigosRetorno!$A$1:$B$1773,2,FALSE)</f>
        <v>El XML no contiene el tag o no existe información del nombre de tributo de la línea</v>
      </c>
      <c r="N221" s="383" t="s">
        <v>475</v>
      </c>
      <c r="O221" s="381" t="s">
        <v>185</v>
      </c>
      <c r="P221" s="1382"/>
    </row>
    <row r="222" spans="1:16" s="200" customFormat="1" ht="36" x14ac:dyDescent="0.2">
      <c r="A222" s="1382"/>
      <c r="B222" s="1542"/>
      <c r="C222" s="1544"/>
      <c r="D222" s="1545"/>
      <c r="E222" s="1545"/>
      <c r="F222" s="1542"/>
      <c r="G222" s="1545"/>
      <c r="H222" s="1544"/>
      <c r="I222" s="1567"/>
      <c r="J222" s="577" t="s">
        <v>6173</v>
      </c>
      <c r="K222" s="396" t="s">
        <v>201</v>
      </c>
      <c r="L222" s="395" t="s">
        <v>4079</v>
      </c>
      <c r="M222" s="382" t="str">
        <f>VLOOKUP(L222,CódigosRetorno!$A$1:$B$1773,2,FALSE)</f>
        <v>Nombre de tributo no corresponde al código de tributo de la linea.</v>
      </c>
      <c r="N222" s="383"/>
      <c r="O222" s="564" t="s">
        <v>5678</v>
      </c>
      <c r="P222" s="1382"/>
    </row>
    <row r="223" spans="1:16" s="200" customFormat="1" ht="24" customHeight="1" x14ac:dyDescent="0.2">
      <c r="A223" s="1382"/>
      <c r="B223" s="1542"/>
      <c r="C223" s="1544"/>
      <c r="D223" s="1545"/>
      <c r="E223" s="1545"/>
      <c r="F223" s="381" t="s">
        <v>13</v>
      </c>
      <c r="G223" s="383"/>
      <c r="H223" s="478" t="s">
        <v>5769</v>
      </c>
      <c r="I223" s="381">
        <v>1</v>
      </c>
      <c r="J223" s="577" t="s">
        <v>6171</v>
      </c>
      <c r="K223" s="396" t="s">
        <v>201</v>
      </c>
      <c r="L223" s="396" t="s">
        <v>788</v>
      </c>
      <c r="M223" s="382" t="str">
        <f>VLOOKUP(L223,CódigosRetorno!$A$1:$B$1773,2,FALSE)</f>
        <v>El Name o TaxTypeCode debe corresponder con el Id para el IGV</v>
      </c>
      <c r="N223" s="383" t="s">
        <v>185</v>
      </c>
      <c r="O223" s="564" t="s">
        <v>5678</v>
      </c>
      <c r="P223" s="1382"/>
    </row>
    <row r="224" spans="1:16" s="200" customFormat="1" ht="36" x14ac:dyDescent="0.2">
      <c r="A224" s="1382"/>
      <c r="B224" s="1542">
        <f>B200+1</f>
        <v>34</v>
      </c>
      <c r="C224" s="1544" t="s">
        <v>5651</v>
      </c>
      <c r="D224" s="1545" t="s">
        <v>15</v>
      </c>
      <c r="E224" s="1545" t="s">
        <v>9</v>
      </c>
      <c r="F224" s="1565" t="s">
        <v>12</v>
      </c>
      <c r="G224" s="1539" t="s">
        <v>16</v>
      </c>
      <c r="H224" s="1568" t="s">
        <v>4873</v>
      </c>
      <c r="I224" s="1565">
        <v>1</v>
      </c>
      <c r="J224" s="1468" t="s">
        <v>6539</v>
      </c>
      <c r="K224" s="396" t="s">
        <v>201</v>
      </c>
      <c r="L224" s="395" t="s">
        <v>2064</v>
      </c>
      <c r="M224" s="382" t="str">
        <f>VLOOKUP(L224,CódigosRetorno!$A$1:$B$1773,2,FALSE)</f>
        <v>El dato ingresado en LineExtensionAmount del item no cumple con el formato establecido</v>
      </c>
      <c r="N224" s="383" t="s">
        <v>475</v>
      </c>
      <c r="O224" s="381" t="s">
        <v>185</v>
      </c>
      <c r="P224" s="1382"/>
    </row>
    <row r="225" spans="1:16" s="658" customFormat="1" ht="84" x14ac:dyDescent="0.2">
      <c r="A225" s="1382"/>
      <c r="B225" s="1542"/>
      <c r="C225" s="1544"/>
      <c r="D225" s="1545"/>
      <c r="E225" s="1545"/>
      <c r="F225" s="1566"/>
      <c r="G225" s="1546"/>
      <c r="H225" s="1569"/>
      <c r="I225" s="1566"/>
      <c r="J225" s="1082" t="s">
        <v>6381</v>
      </c>
      <c r="K225" s="1023" t="s">
        <v>1175</v>
      </c>
      <c r="L225" s="1024" t="s">
        <v>6199</v>
      </c>
      <c r="M225" s="1017" t="s">
        <v>6209</v>
      </c>
      <c r="N225" s="657"/>
      <c r="O225" s="660" t="s">
        <v>185</v>
      </c>
      <c r="P225" s="1382"/>
    </row>
    <row r="226" spans="1:16" s="658" customFormat="1" ht="72" x14ac:dyDescent="0.2">
      <c r="A226" s="1382"/>
      <c r="B226" s="1542"/>
      <c r="C226" s="1544"/>
      <c r="D226" s="1545"/>
      <c r="E226" s="1545"/>
      <c r="F226" s="1567"/>
      <c r="G226" s="1540"/>
      <c r="H226" s="1570"/>
      <c r="I226" s="1567"/>
      <c r="J226" s="1112" t="s">
        <v>6382</v>
      </c>
      <c r="K226" s="1023" t="s">
        <v>1175</v>
      </c>
      <c r="L226" s="1024" t="s">
        <v>6199</v>
      </c>
      <c r="M226" s="1017" t="s">
        <v>6209</v>
      </c>
      <c r="N226" s="657"/>
      <c r="O226" s="660" t="s">
        <v>185</v>
      </c>
      <c r="P226" s="1382"/>
    </row>
    <row r="227" spans="1:16" s="200" customFormat="1" ht="24" customHeight="1" x14ac:dyDescent="0.2">
      <c r="A227" s="1382"/>
      <c r="B227" s="1542"/>
      <c r="C227" s="1544"/>
      <c r="D227" s="1545"/>
      <c r="E227" s="1545"/>
      <c r="F227" s="381" t="s">
        <v>13</v>
      </c>
      <c r="G227" s="383" t="s">
        <v>2647</v>
      </c>
      <c r="H227" s="398" t="s">
        <v>4504</v>
      </c>
      <c r="I227" s="383">
        <v>1</v>
      </c>
      <c r="J227" s="478" t="s">
        <v>5836</v>
      </c>
      <c r="K227" s="1023" t="s">
        <v>201</v>
      </c>
      <c r="L227" s="1024" t="s">
        <v>756</v>
      </c>
      <c r="M227" s="382" t="str">
        <f>VLOOKUP(L227,CódigosRetorno!$A$1:$B$1773,2,FALSE)</f>
        <v>La moneda debe ser la misma en todo el documento. Salvo las percepciones que sólo son en moneda nacional.</v>
      </c>
      <c r="N227" s="120" t="s">
        <v>475</v>
      </c>
      <c r="O227" s="451" t="s">
        <v>5453</v>
      </c>
      <c r="P227" s="1382"/>
    </row>
    <row r="228" spans="1:16" s="200" customFormat="1" x14ac:dyDescent="0.2">
      <c r="A228" s="1382"/>
      <c r="B228" s="277" t="s">
        <v>4874</v>
      </c>
      <c r="C228" s="277"/>
      <c r="D228" s="281"/>
      <c r="E228" s="271" t="s">
        <v>185</v>
      </c>
      <c r="F228" s="272" t="s">
        <v>185</v>
      </c>
      <c r="G228" s="272" t="s">
        <v>185</v>
      </c>
      <c r="H228" s="273"/>
      <c r="I228" s="272"/>
      <c r="J228" s="268" t="s">
        <v>185</v>
      </c>
      <c r="K228" s="1253" t="s">
        <v>185</v>
      </c>
      <c r="L228" s="1253" t="s">
        <v>185</v>
      </c>
      <c r="M228" s="268" t="s">
        <v>185</v>
      </c>
      <c r="N228" s="274" t="s">
        <v>185</v>
      </c>
      <c r="O228" s="276" t="s">
        <v>185</v>
      </c>
      <c r="P228" s="1382"/>
    </row>
    <row r="229" spans="1:16" s="200" customFormat="1" x14ac:dyDescent="0.2">
      <c r="A229" s="1382"/>
      <c r="B229" s="1545">
        <f>B224+1</f>
        <v>35</v>
      </c>
      <c r="C229" s="1549" t="s">
        <v>4520</v>
      </c>
      <c r="D229" s="1542" t="s">
        <v>3</v>
      </c>
      <c r="E229" s="1687" t="s">
        <v>9</v>
      </c>
      <c r="F229" s="1542" t="s">
        <v>12</v>
      </c>
      <c r="G229" s="1542" t="s">
        <v>16</v>
      </c>
      <c r="H229" s="1544" t="s">
        <v>3082</v>
      </c>
      <c r="I229" s="1600">
        <v>1</v>
      </c>
      <c r="J229" s="1021" t="s">
        <v>6348</v>
      </c>
      <c r="K229" s="571" t="s">
        <v>201</v>
      </c>
      <c r="L229" s="1071" t="s">
        <v>3629</v>
      </c>
      <c r="M229" s="382" t="str">
        <f>VLOOKUP(L229,CódigosRetorno!$A$1:$B$1773,2,FALSE)</f>
        <v>El Monto total de impuestos es obligatorio</v>
      </c>
      <c r="N229" s="383"/>
      <c r="O229" s="381"/>
      <c r="P229" s="1382"/>
    </row>
    <row r="230" spans="1:16" s="500" customFormat="1" ht="36" x14ac:dyDescent="0.2">
      <c r="A230" s="1382"/>
      <c r="B230" s="1545"/>
      <c r="C230" s="1549"/>
      <c r="D230" s="1542"/>
      <c r="E230" s="1687"/>
      <c r="F230" s="1542"/>
      <c r="G230" s="1542"/>
      <c r="H230" s="1544"/>
      <c r="I230" s="1602"/>
      <c r="J230" s="1279" t="s">
        <v>6538</v>
      </c>
      <c r="K230" s="479" t="s">
        <v>201</v>
      </c>
      <c r="L230" s="472" t="s">
        <v>4242</v>
      </c>
      <c r="M230" s="480" t="str">
        <f>VLOOKUP(L230,CódigosRetorno!$A$1:$B$1773,2,FALSE)</f>
        <v>El dato ingresado en el monto total de impuestos no cumple con el formato establecido</v>
      </c>
      <c r="N230" s="479"/>
      <c r="O230" s="477"/>
      <c r="P230" s="1382"/>
    </row>
    <row r="231" spans="1:16" s="200" customFormat="1" ht="48" x14ac:dyDescent="0.2">
      <c r="A231" s="1382"/>
      <c r="B231" s="1545"/>
      <c r="C231" s="1549"/>
      <c r="D231" s="1542"/>
      <c r="E231" s="1687"/>
      <c r="F231" s="1542"/>
      <c r="G231" s="1542"/>
      <c r="H231" s="1544"/>
      <c r="I231" s="1602"/>
      <c r="J231" s="1021" t="s">
        <v>6336</v>
      </c>
      <c r="K231" s="1025" t="s">
        <v>201</v>
      </c>
      <c r="L231" s="1023" t="s">
        <v>5565</v>
      </c>
      <c r="M231" s="382" t="str">
        <f>VLOOKUP(L231,CódigosRetorno!$A$1:$B$1773,2,FALSE)</f>
        <v>La sumatoria de impuestos globales no corresponde al monto total de impuestos.</v>
      </c>
      <c r="N231" s="383"/>
      <c r="O231" s="381"/>
      <c r="P231" s="1382"/>
    </row>
    <row r="232" spans="1:16" s="500" customFormat="1" ht="24" x14ac:dyDescent="0.2">
      <c r="A232" s="1382"/>
      <c r="B232" s="1545"/>
      <c r="C232" s="1549"/>
      <c r="D232" s="1542"/>
      <c r="E232" s="1687"/>
      <c r="F232" s="1542"/>
      <c r="G232" s="1542"/>
      <c r="H232" s="1544"/>
      <c r="I232" s="1602"/>
      <c r="J232" s="1021" t="s">
        <v>5948</v>
      </c>
      <c r="K232" s="501" t="s">
        <v>201</v>
      </c>
      <c r="L232" s="506" t="s">
        <v>4250</v>
      </c>
      <c r="M232" s="502" t="str">
        <f>VLOOKUP(L232,CódigosRetorno!$A$1:$B$1773,2,FALSE)</f>
        <v>El tag cac:TaxTotal no debe repetirse a nivel de totales</v>
      </c>
      <c r="N232" s="501"/>
      <c r="O232" s="503"/>
      <c r="P232" s="1382"/>
    </row>
    <row r="233" spans="1:16" s="200" customFormat="1" ht="36" x14ac:dyDescent="0.2">
      <c r="A233" s="1382"/>
      <c r="B233" s="1545"/>
      <c r="C233" s="1549"/>
      <c r="D233" s="1542"/>
      <c r="E233" s="1687"/>
      <c r="F233" s="1542"/>
      <c r="G233" s="1542"/>
      <c r="H233" s="1544"/>
      <c r="I233" s="1601"/>
      <c r="J233" s="504" t="s">
        <v>5836</v>
      </c>
      <c r="K233" s="1071" t="s">
        <v>201</v>
      </c>
      <c r="L233" s="1072" t="s">
        <v>756</v>
      </c>
      <c r="M233" s="502" t="str">
        <f>VLOOKUP(L233,CódigosRetorno!$A$1:$B$1773,2,FALSE)</f>
        <v>La moneda debe ser la misma en todo el documento. Salvo las percepciones que sólo son en moneda nacional.</v>
      </c>
      <c r="N233" s="476" t="s">
        <v>475</v>
      </c>
      <c r="O233" s="503" t="s">
        <v>5453</v>
      </c>
      <c r="P233" s="1382"/>
    </row>
    <row r="234" spans="1:16" s="200" customFormat="1" ht="24" x14ac:dyDescent="0.2">
      <c r="A234" s="1382"/>
      <c r="B234" s="1542" t="s">
        <v>5865</v>
      </c>
      <c r="C234" s="1544" t="s">
        <v>5916</v>
      </c>
      <c r="D234" s="1542" t="s">
        <v>3</v>
      </c>
      <c r="E234" s="1542" t="s">
        <v>9</v>
      </c>
      <c r="F234" s="1542" t="s">
        <v>12</v>
      </c>
      <c r="G234" s="1545" t="s">
        <v>4597</v>
      </c>
      <c r="H234" s="1544" t="s">
        <v>5771</v>
      </c>
      <c r="I234" s="1565" t="s">
        <v>4420</v>
      </c>
      <c r="J234" s="1143" t="s">
        <v>2613</v>
      </c>
      <c r="K234" s="396" t="s">
        <v>201</v>
      </c>
      <c r="L234" s="395" t="s">
        <v>2784</v>
      </c>
      <c r="M234" s="382" t="str">
        <f>VLOOKUP(L234,CódigosRetorno!$A$1:$B$1773,2,FALSE)</f>
        <v>El XML no contiene el tag o no existe información de total valor de venta globales</v>
      </c>
      <c r="N234" s="383" t="s">
        <v>475</v>
      </c>
      <c r="O234" s="114" t="s">
        <v>185</v>
      </c>
      <c r="P234" s="1382"/>
    </row>
    <row r="235" spans="1:16" s="200" customFormat="1" ht="36" x14ac:dyDescent="0.2">
      <c r="A235" s="1382"/>
      <c r="B235" s="1542"/>
      <c r="C235" s="1544"/>
      <c r="D235" s="1542"/>
      <c r="E235" s="1542"/>
      <c r="F235" s="1542"/>
      <c r="G235" s="1545"/>
      <c r="H235" s="1544"/>
      <c r="I235" s="1566"/>
      <c r="J235" s="1279" t="s">
        <v>6539</v>
      </c>
      <c r="K235" s="383" t="s">
        <v>201</v>
      </c>
      <c r="L235" s="396" t="s">
        <v>4212</v>
      </c>
      <c r="M235" s="382" t="str">
        <f>VLOOKUP(L235,CódigosRetorno!$A$1:$B$1773,2,FALSE)</f>
        <v>El dato ingresado en el total valor de venta globales no cumple con el formato establecido</v>
      </c>
      <c r="N235" s="383" t="s">
        <v>475</v>
      </c>
      <c r="O235" s="114" t="s">
        <v>185</v>
      </c>
      <c r="P235" s="1382"/>
    </row>
    <row r="236" spans="1:16" s="200" customFormat="1" ht="36" x14ac:dyDescent="0.2">
      <c r="A236" s="1382"/>
      <c r="B236" s="1542"/>
      <c r="C236" s="1544"/>
      <c r="D236" s="1542"/>
      <c r="E236" s="1542"/>
      <c r="F236" s="1542"/>
      <c r="G236" s="1545"/>
      <c r="H236" s="1544"/>
      <c r="I236" s="1566"/>
      <c r="J236" s="1045" t="s">
        <v>5917</v>
      </c>
      <c r="K236" s="1047" t="s">
        <v>201</v>
      </c>
      <c r="L236" s="1046" t="s">
        <v>4281</v>
      </c>
      <c r="M236" s="382" t="str">
        <f>VLOOKUP(L236,CódigosRetorno!$A$1:$B$1773,2,FALSE)</f>
        <v>La sumatoria del total valor de venta - Exportaciones de línea no corresponden al total</v>
      </c>
      <c r="N236" s="383" t="s">
        <v>475</v>
      </c>
      <c r="O236" s="383"/>
      <c r="P236" s="1382"/>
    </row>
    <row r="237" spans="1:16" s="1036" customFormat="1" ht="48" x14ac:dyDescent="0.2">
      <c r="A237" s="1382"/>
      <c r="B237" s="1542"/>
      <c r="C237" s="1544"/>
      <c r="D237" s="1542"/>
      <c r="E237" s="1542"/>
      <c r="F237" s="1542"/>
      <c r="G237" s="1545"/>
      <c r="H237" s="1544"/>
      <c r="I237" s="1566"/>
      <c r="J237" s="1279" t="s">
        <v>6553</v>
      </c>
      <c r="K237" s="1044" t="s">
        <v>1175</v>
      </c>
      <c r="L237" s="1043" t="s">
        <v>6303</v>
      </c>
      <c r="M237" s="1042" t="str">
        <f>VLOOKUP(L237,CódigosRetorno!$A$1:$B$1773,2,FALSE)</f>
        <v>La sumatoria del total valor de venta - Exportaciones de línea no corresponden al total</v>
      </c>
      <c r="N237" s="1037"/>
      <c r="O237" s="1037"/>
      <c r="P237" s="1382"/>
    </row>
    <row r="238" spans="1:16" s="200" customFormat="1" ht="48" x14ac:dyDescent="0.2">
      <c r="A238" s="1382"/>
      <c r="B238" s="1542"/>
      <c r="C238" s="1544"/>
      <c r="D238" s="1542"/>
      <c r="E238" s="1542"/>
      <c r="F238" s="1542"/>
      <c r="G238" s="1545"/>
      <c r="H238" s="1544"/>
      <c r="I238" s="1566"/>
      <c r="J238" s="1056" t="s">
        <v>5918</v>
      </c>
      <c r="K238" s="1058" t="s">
        <v>201</v>
      </c>
      <c r="L238" s="1057" t="s">
        <v>4285</v>
      </c>
      <c r="M238" s="382" t="str">
        <f>VLOOKUP(L238,CódigosRetorno!$A$1:$B$1773,2,FALSE)</f>
        <v>La sumatoria del total valor de venta - operaciones exoneradas de línea no corresponden al total</v>
      </c>
      <c r="N238" s="383" t="s">
        <v>475</v>
      </c>
      <c r="O238" s="381"/>
      <c r="P238" s="1382"/>
    </row>
    <row r="239" spans="1:16" s="1041" customFormat="1" ht="48" x14ac:dyDescent="0.2">
      <c r="A239" s="1382"/>
      <c r="B239" s="1542"/>
      <c r="C239" s="1544"/>
      <c r="D239" s="1542"/>
      <c r="E239" s="1542"/>
      <c r="F239" s="1542"/>
      <c r="G239" s="1545"/>
      <c r="H239" s="1544"/>
      <c r="I239" s="1566"/>
      <c r="J239" s="1053" t="s">
        <v>5911</v>
      </c>
      <c r="K239" s="1055" t="s">
        <v>1175</v>
      </c>
      <c r="L239" s="1054" t="s">
        <v>6309</v>
      </c>
      <c r="M239" s="1051" t="s">
        <v>4286</v>
      </c>
      <c r="N239" s="1049" t="s">
        <v>475</v>
      </c>
      <c r="O239" s="1052" t="s">
        <v>185</v>
      </c>
      <c r="P239" s="1382"/>
    </row>
    <row r="240" spans="1:16" s="200" customFormat="1" ht="48" x14ac:dyDescent="0.2">
      <c r="A240" s="1382"/>
      <c r="B240" s="1542"/>
      <c r="C240" s="1544"/>
      <c r="D240" s="1542"/>
      <c r="E240" s="1542"/>
      <c r="F240" s="1542"/>
      <c r="G240" s="1545"/>
      <c r="H240" s="1544"/>
      <c r="I240" s="1566"/>
      <c r="J240" s="1056" t="s">
        <v>5919</v>
      </c>
      <c r="K240" s="1058" t="s">
        <v>201</v>
      </c>
      <c r="L240" s="1057" t="s">
        <v>4283</v>
      </c>
      <c r="M240" s="1051" t="str">
        <f>VLOOKUP(L240,CódigosRetorno!$A$1:$B$1773,2,FALSE)</f>
        <v>La sumatoria del total valor de venta - operaciones inafectas de línea no corresponden al total</v>
      </c>
      <c r="N240" s="383" t="s">
        <v>475</v>
      </c>
      <c r="O240" s="381"/>
      <c r="P240" s="1382"/>
    </row>
    <row r="241" spans="1:16" s="1090" customFormat="1" ht="48" x14ac:dyDescent="0.2">
      <c r="A241" s="1382"/>
      <c r="B241" s="1542"/>
      <c r="C241" s="1544"/>
      <c r="D241" s="1542"/>
      <c r="E241" s="1542"/>
      <c r="F241" s="1542"/>
      <c r="G241" s="1545"/>
      <c r="H241" s="1544"/>
      <c r="I241" s="1566"/>
      <c r="J241" s="1131" t="s">
        <v>6394</v>
      </c>
      <c r="K241" s="1137" t="s">
        <v>1175</v>
      </c>
      <c r="L241" s="1138" t="s">
        <v>6304</v>
      </c>
      <c r="M241" s="1131" t="str">
        <f>VLOOKUP(L241,CódigosRetorno!$A$1:$B$1779,2,FALSE)</f>
        <v>La sumatoria del total valor de venta - operaciones inafectas de línea no corresponden al total</v>
      </c>
      <c r="N241" s="1163" t="s">
        <v>475</v>
      </c>
      <c r="O241" s="1166" t="s">
        <v>185</v>
      </c>
      <c r="P241" s="1382"/>
    </row>
    <row r="242" spans="1:16" s="200" customFormat="1" ht="48" x14ac:dyDescent="0.2">
      <c r="A242" s="1382"/>
      <c r="B242" s="1542"/>
      <c r="C242" s="1544"/>
      <c r="D242" s="1542"/>
      <c r="E242" s="1542"/>
      <c r="F242" s="1542"/>
      <c r="G242" s="1545"/>
      <c r="H242" s="1544"/>
      <c r="I242" s="1566"/>
      <c r="J242" s="1027" t="s">
        <v>5920</v>
      </c>
      <c r="K242" s="1030" t="s">
        <v>1175</v>
      </c>
      <c r="L242" s="1028" t="s">
        <v>1420</v>
      </c>
      <c r="M242" s="382" t="str">
        <f>VLOOKUP(L242,CódigosRetorno!$A$1:$B$1773,2,FALSE)</f>
        <v>El total valor venta neta de oper. inafectas IGV debe ser mayor a 0.00 o debe existir oper. inafectas onerosas o de export.</v>
      </c>
      <c r="N242" s="383" t="s">
        <v>475</v>
      </c>
      <c r="O242" s="381" t="s">
        <v>185</v>
      </c>
      <c r="P242" s="1382"/>
    </row>
    <row r="243" spans="1:16" s="200" customFormat="1" ht="48" x14ac:dyDescent="0.2">
      <c r="A243" s="1382"/>
      <c r="B243" s="1542"/>
      <c r="C243" s="1544"/>
      <c r="D243" s="1542"/>
      <c r="E243" s="1542"/>
      <c r="F243" s="1542"/>
      <c r="G243" s="1545"/>
      <c r="H243" s="1544"/>
      <c r="I243" s="1566"/>
      <c r="J243" s="1027" t="s">
        <v>5921</v>
      </c>
      <c r="K243" s="1028" t="s">
        <v>1175</v>
      </c>
      <c r="L243" s="1029" t="s">
        <v>1419</v>
      </c>
      <c r="M243" s="382" t="str">
        <f>VLOOKUP(L243,CódigosRetorno!$A$1:$B$1773,2,FALSE)</f>
        <v>El total valor venta neta de oper. exoneradas IGV debe ser mayor a 0.00 o debe existir oper. exoneradas</v>
      </c>
      <c r="N243" s="383" t="s">
        <v>475</v>
      </c>
      <c r="O243" s="381" t="s">
        <v>185</v>
      </c>
      <c r="P243" s="1382"/>
    </row>
    <row r="244" spans="1:16" s="200" customFormat="1" ht="36" x14ac:dyDescent="0.2">
      <c r="A244" s="1382"/>
      <c r="B244" s="1542"/>
      <c r="C244" s="1544"/>
      <c r="D244" s="1542"/>
      <c r="E244" s="1542"/>
      <c r="F244" s="1542"/>
      <c r="G244" s="1545"/>
      <c r="H244" s="1544"/>
      <c r="I244" s="1566"/>
      <c r="J244" s="1027" t="s">
        <v>4602</v>
      </c>
      <c r="K244" s="1028" t="s">
        <v>1175</v>
      </c>
      <c r="L244" s="1029" t="s">
        <v>1414</v>
      </c>
      <c r="M244" s="382" t="str">
        <f>VLOOKUP(L244,CódigosRetorno!$A$1:$B$1773,2,FALSE)</f>
        <v>Si se utiliza la leyenda con código 2001, el total de operaciones exoneradas debe ser mayor a 0.00</v>
      </c>
      <c r="N244" s="383"/>
      <c r="O244" s="381"/>
      <c r="P244" s="1382"/>
    </row>
    <row r="245" spans="1:16" s="200" customFormat="1" ht="36" x14ac:dyDescent="0.2">
      <c r="A245" s="1382"/>
      <c r="B245" s="1542"/>
      <c r="C245" s="1544"/>
      <c r="D245" s="1542"/>
      <c r="E245" s="1542"/>
      <c r="F245" s="1542"/>
      <c r="G245" s="1545"/>
      <c r="H245" s="1544"/>
      <c r="I245" s="1566"/>
      <c r="J245" s="1027" t="s">
        <v>4603</v>
      </c>
      <c r="K245" s="1028" t="s">
        <v>1175</v>
      </c>
      <c r="L245" s="1029" t="s">
        <v>1413</v>
      </c>
      <c r="M245" s="382" t="str">
        <f>VLOOKUP(L245,CódigosRetorno!$A$1:$B$1773,2,FALSE)</f>
        <v>Si se utiliza la leyenda con código 2002, el total de operaciones exoneradas debe ser mayor a 0.00</v>
      </c>
      <c r="N245" s="383"/>
      <c r="O245" s="381"/>
      <c r="P245" s="1382"/>
    </row>
    <row r="246" spans="1:16" s="200" customFormat="1" ht="36" x14ac:dyDescent="0.2">
      <c r="A246" s="1382"/>
      <c r="B246" s="1542"/>
      <c r="C246" s="1544"/>
      <c r="D246" s="1542"/>
      <c r="E246" s="1542"/>
      <c r="F246" s="1542"/>
      <c r="G246" s="1545"/>
      <c r="H246" s="1544"/>
      <c r="I246" s="1566"/>
      <c r="J246" s="1027" t="s">
        <v>4604</v>
      </c>
      <c r="K246" s="1028" t="s">
        <v>1175</v>
      </c>
      <c r="L246" s="1029" t="s">
        <v>1412</v>
      </c>
      <c r="M246" s="382" t="str">
        <f>VLOOKUP(L246,CódigosRetorno!$A$1:$B$1773,2,FALSE)</f>
        <v>Si se utiliza la leyenda con código 2003, el total de operaciones exoneradas debe ser mayor a 0.00</v>
      </c>
      <c r="N246" s="383"/>
      <c r="O246" s="381"/>
      <c r="P246" s="1382"/>
    </row>
    <row r="247" spans="1:16" s="200" customFormat="1" ht="36" x14ac:dyDescent="0.2">
      <c r="A247" s="1382"/>
      <c r="B247" s="1542"/>
      <c r="C247" s="1544"/>
      <c r="D247" s="1542"/>
      <c r="E247" s="1542"/>
      <c r="F247" s="1542"/>
      <c r="G247" s="1545"/>
      <c r="H247" s="1544"/>
      <c r="I247" s="1566"/>
      <c r="J247" s="1027" t="s">
        <v>4605</v>
      </c>
      <c r="K247" s="1028" t="s">
        <v>1175</v>
      </c>
      <c r="L247" s="1029" t="s">
        <v>4398</v>
      </c>
      <c r="M247" s="382" t="str">
        <f>VLOOKUP(L247,CódigosRetorno!$A$1:$B$1773,2,FALSE)</f>
        <v>Si se utiliza la leyenda con código 2007, el total de operaciones exoneradas debe ser mayor a 0.00</v>
      </c>
      <c r="N247" s="383"/>
      <c r="O247" s="381"/>
      <c r="P247" s="1382"/>
    </row>
    <row r="248" spans="1:16" s="200" customFormat="1" ht="36" x14ac:dyDescent="0.2">
      <c r="A248" s="1382"/>
      <c r="B248" s="1542"/>
      <c r="C248" s="1544"/>
      <c r="D248" s="1542"/>
      <c r="E248" s="1542"/>
      <c r="F248" s="1542"/>
      <c r="G248" s="1545"/>
      <c r="H248" s="1544"/>
      <c r="I248" s="1567"/>
      <c r="J248" s="1027" t="s">
        <v>4606</v>
      </c>
      <c r="K248" s="1028" t="s">
        <v>1175</v>
      </c>
      <c r="L248" s="1029" t="s">
        <v>4400</v>
      </c>
      <c r="M248" s="382" t="str">
        <f>VLOOKUP(L248,CódigosRetorno!$A$1:$B$1773,2,FALSE)</f>
        <v>Si se utiliza la leyenda con código 2008, el total de operaciones exoneradas debe ser mayor a 0.00</v>
      </c>
      <c r="N248" s="383" t="s">
        <v>475</v>
      </c>
      <c r="O248" s="381" t="s">
        <v>185</v>
      </c>
      <c r="P248" s="1382"/>
    </row>
    <row r="249" spans="1:16" s="200" customFormat="1" ht="36" x14ac:dyDescent="0.2">
      <c r="A249" s="1382"/>
      <c r="B249" s="1542"/>
      <c r="C249" s="1544"/>
      <c r="D249" s="1542"/>
      <c r="E249" s="1542"/>
      <c r="F249" s="381" t="s">
        <v>13</v>
      </c>
      <c r="G249" s="383" t="s">
        <v>2647</v>
      </c>
      <c r="H249" s="398" t="s">
        <v>4504</v>
      </c>
      <c r="I249" s="381">
        <v>1</v>
      </c>
      <c r="J249" s="478" t="s">
        <v>5836</v>
      </c>
      <c r="K249" s="1023" t="s">
        <v>201</v>
      </c>
      <c r="L249" s="1024" t="s">
        <v>756</v>
      </c>
      <c r="M249" s="382" t="str">
        <f>VLOOKUP(L249,CódigosRetorno!$A$1:$B$1773,2,FALSE)</f>
        <v>La moneda debe ser la misma en todo el documento. Salvo las percepciones que sólo son en moneda nacional.</v>
      </c>
      <c r="N249" s="120" t="s">
        <v>475</v>
      </c>
      <c r="O249" s="451" t="s">
        <v>5453</v>
      </c>
      <c r="P249" s="1382"/>
    </row>
    <row r="250" spans="1:16" s="200" customFormat="1" ht="36" x14ac:dyDescent="0.2">
      <c r="A250" s="1382"/>
      <c r="B250" s="1542"/>
      <c r="C250" s="1544"/>
      <c r="D250" s="1542"/>
      <c r="E250" s="1542"/>
      <c r="F250" s="1542"/>
      <c r="G250" s="1545" t="s">
        <v>4522</v>
      </c>
      <c r="H250" s="1543" t="s">
        <v>5776</v>
      </c>
      <c r="I250" s="1565">
        <v>1</v>
      </c>
      <c r="J250" s="1279" t="s">
        <v>6539</v>
      </c>
      <c r="K250" s="396" t="s">
        <v>201</v>
      </c>
      <c r="L250" s="395" t="s">
        <v>2399</v>
      </c>
      <c r="M250" s="382" t="str">
        <f>VLOOKUP(L250,CódigosRetorno!$A$1:$B$1773,2,FALSE)</f>
        <v>El dato ingresado en TaxAmount no cumple con el formato establecido</v>
      </c>
      <c r="N250" s="383" t="s">
        <v>475</v>
      </c>
      <c r="O250" s="397" t="s">
        <v>185</v>
      </c>
      <c r="P250" s="1382"/>
    </row>
    <row r="251" spans="1:16" s="200" customFormat="1" ht="48" x14ac:dyDescent="0.2">
      <c r="A251" s="1382"/>
      <c r="B251" s="1542"/>
      <c r="C251" s="1544"/>
      <c r="D251" s="1542"/>
      <c r="E251" s="1542"/>
      <c r="F251" s="1542"/>
      <c r="G251" s="1545"/>
      <c r="H251" s="1543"/>
      <c r="I251" s="1567"/>
      <c r="J251" s="480" t="s">
        <v>5923</v>
      </c>
      <c r="K251" s="383" t="s">
        <v>201</v>
      </c>
      <c r="L251" s="396" t="s">
        <v>2781</v>
      </c>
      <c r="M251" s="382" t="str">
        <f>VLOOKUP(L251,CódigosRetorno!$A$1:$B$1773,2,FALSE)</f>
        <v xml:space="preserve">El monto total del impuestos sobre el valor de venta de operaciones gratuitas/inafectas/exoneradas debe ser igual a 0.00 </v>
      </c>
      <c r="N251" s="383" t="s">
        <v>475</v>
      </c>
      <c r="O251" s="397" t="s">
        <v>185</v>
      </c>
      <c r="P251" s="1382"/>
    </row>
    <row r="252" spans="1:16" s="200" customFormat="1" ht="36" x14ac:dyDescent="0.2">
      <c r="A252" s="1382"/>
      <c r="B252" s="1542"/>
      <c r="C252" s="1544"/>
      <c r="D252" s="1542"/>
      <c r="E252" s="1542"/>
      <c r="F252" s="381" t="s">
        <v>13</v>
      </c>
      <c r="G252" s="383" t="s">
        <v>2647</v>
      </c>
      <c r="H252" s="398" t="s">
        <v>4504</v>
      </c>
      <c r="I252" s="381">
        <v>1</v>
      </c>
      <c r="J252" s="478" t="s">
        <v>5836</v>
      </c>
      <c r="K252" s="1023" t="s">
        <v>201</v>
      </c>
      <c r="L252" s="1024" t="s">
        <v>756</v>
      </c>
      <c r="M252" s="382" t="str">
        <f>VLOOKUP(L252,CódigosRetorno!$A$1:$B$1773,2,FALSE)</f>
        <v>La moneda debe ser la misma en todo el documento. Salvo las percepciones que sólo son en moneda nacional.</v>
      </c>
      <c r="N252" s="120" t="s">
        <v>475</v>
      </c>
      <c r="O252" s="451" t="s">
        <v>5453</v>
      </c>
      <c r="P252" s="1382"/>
    </row>
    <row r="253" spans="1:16" s="200" customFormat="1" ht="24" x14ac:dyDescent="0.2">
      <c r="A253" s="1382"/>
      <c r="B253" s="1542"/>
      <c r="C253" s="1544"/>
      <c r="D253" s="1542"/>
      <c r="E253" s="1542"/>
      <c r="F253" s="1542" t="s">
        <v>44</v>
      </c>
      <c r="G253" s="1545" t="s">
        <v>2908</v>
      </c>
      <c r="H253" s="1544" t="s">
        <v>4875</v>
      </c>
      <c r="I253" s="1565">
        <v>1</v>
      </c>
      <c r="J253" s="382" t="s">
        <v>3119</v>
      </c>
      <c r="K253" s="383" t="s">
        <v>201</v>
      </c>
      <c r="L253" s="108" t="s">
        <v>4095</v>
      </c>
      <c r="M253" s="382" t="str">
        <f>VLOOKUP(L253,CódigosRetorno!$A$1:$B$1773,2,FALSE)</f>
        <v>el XML no contiene el tag o no existe información de código de tributo.</v>
      </c>
      <c r="N253" s="383" t="s">
        <v>475</v>
      </c>
      <c r="O253" s="381" t="s">
        <v>185</v>
      </c>
      <c r="P253" s="1382"/>
    </row>
    <row r="254" spans="1:16" s="200" customFormat="1" ht="24" x14ac:dyDescent="0.2">
      <c r="A254" s="1382"/>
      <c r="B254" s="1542"/>
      <c r="C254" s="1544"/>
      <c r="D254" s="1542"/>
      <c r="E254" s="1542"/>
      <c r="F254" s="1542"/>
      <c r="G254" s="1545"/>
      <c r="H254" s="1544"/>
      <c r="I254" s="1566"/>
      <c r="J254" s="384" t="s">
        <v>4523</v>
      </c>
      <c r="K254" s="396" t="s">
        <v>201</v>
      </c>
      <c r="L254" s="395" t="s">
        <v>2788</v>
      </c>
      <c r="M254" s="382" t="str">
        <f>VLOOKUP(L254,CódigosRetorno!$A$1:$B$1773,2,FALSE)</f>
        <v>El dato ingresado como codigo de tributo global no corresponde al valor esperado.</v>
      </c>
      <c r="N254" s="383" t="s">
        <v>475</v>
      </c>
      <c r="O254" s="574" t="s">
        <v>5678</v>
      </c>
      <c r="P254" s="1382"/>
    </row>
    <row r="255" spans="1:16" s="200" customFormat="1" ht="24" x14ac:dyDescent="0.2">
      <c r="A255" s="1382"/>
      <c r="B255" s="1542"/>
      <c r="C255" s="1544"/>
      <c r="D255" s="1542"/>
      <c r="E255" s="1542"/>
      <c r="F255" s="1542"/>
      <c r="G255" s="1545"/>
      <c r="H255" s="1544"/>
      <c r="I255" s="1566"/>
      <c r="J255" s="386" t="s">
        <v>4526</v>
      </c>
      <c r="K255" s="395" t="s">
        <v>201</v>
      </c>
      <c r="L255" s="395" t="s">
        <v>4322</v>
      </c>
      <c r="M255" s="382" t="str">
        <f>VLOOKUP(L255,CódigosRetorno!$A$1:$B$1773,2,FALSE)</f>
        <v>El código de tributo no debe repetirse a nivel de totales</v>
      </c>
      <c r="N255" s="383" t="s">
        <v>475</v>
      </c>
      <c r="O255" s="190" t="s">
        <v>185</v>
      </c>
      <c r="P255" s="1382"/>
    </row>
    <row r="256" spans="1:16" s="200" customFormat="1" ht="36" x14ac:dyDescent="0.2">
      <c r="A256" s="1382"/>
      <c r="B256" s="1542"/>
      <c r="C256" s="1544"/>
      <c r="D256" s="1542"/>
      <c r="E256" s="1542"/>
      <c r="F256" s="1542"/>
      <c r="G256" s="1545"/>
      <c r="H256" s="1544"/>
      <c r="I256" s="1566"/>
      <c r="J256" s="1131" t="s">
        <v>6499</v>
      </c>
      <c r="K256" s="1138" t="s">
        <v>201</v>
      </c>
      <c r="L256" s="1141" t="s">
        <v>5980</v>
      </c>
      <c r="M256" s="1038" t="str">
        <f>VLOOKUP(L256,CódigosRetorno!$A$1:$B$1773,2,FALSE)</f>
        <v>El dato ingresado como codigo de tributo global es invalido para tipo de nota</v>
      </c>
      <c r="N256" s="1037" t="s">
        <v>475</v>
      </c>
      <c r="O256" s="1035" t="s">
        <v>185</v>
      </c>
      <c r="P256" s="1382"/>
    </row>
    <row r="257" spans="1:16" s="200" customFormat="1" ht="36" x14ac:dyDescent="0.2">
      <c r="A257" s="1382"/>
      <c r="B257" s="1542"/>
      <c r="C257" s="1544"/>
      <c r="D257" s="1542"/>
      <c r="E257" s="1542"/>
      <c r="F257" s="1542"/>
      <c r="G257" s="1545"/>
      <c r="H257" s="1544"/>
      <c r="I257" s="1567"/>
      <c r="J257" s="480" t="s">
        <v>5922</v>
      </c>
      <c r="K257" s="1039" t="s">
        <v>201</v>
      </c>
      <c r="L257" s="1040" t="s">
        <v>5980</v>
      </c>
      <c r="M257" s="382" t="str">
        <f>VLOOKUP(L257,CódigosRetorno!$A$1:$B$1773,2,FALSE)</f>
        <v>El dato ingresado como codigo de tributo global es invalido para tipo de nota</v>
      </c>
      <c r="N257" s="383" t="s">
        <v>475</v>
      </c>
      <c r="O257" s="397" t="s">
        <v>185</v>
      </c>
      <c r="P257" s="1382"/>
    </row>
    <row r="258" spans="1:16" s="200" customFormat="1" ht="24" x14ac:dyDescent="0.2">
      <c r="A258" s="1382"/>
      <c r="B258" s="1542"/>
      <c r="C258" s="1544"/>
      <c r="D258" s="1542"/>
      <c r="E258" s="1542" t="s">
        <v>9</v>
      </c>
      <c r="F258" s="1542"/>
      <c r="G258" s="381" t="s">
        <v>4508</v>
      </c>
      <c r="H258" s="382" t="s">
        <v>4436</v>
      </c>
      <c r="I258" s="477" t="s">
        <v>4420</v>
      </c>
      <c r="J258" s="382" t="s">
        <v>5007</v>
      </c>
      <c r="K258" s="383" t="s">
        <v>1175</v>
      </c>
      <c r="L258" s="396" t="s">
        <v>4939</v>
      </c>
      <c r="M258" s="382" t="str">
        <f>VLOOKUP(L258,CódigosRetorno!$A$1:$B$1773,2,FALSE)</f>
        <v>El dato ingresado como atributo @schemeName es incorrecto.</v>
      </c>
      <c r="N258" s="383" t="s">
        <v>475</v>
      </c>
      <c r="O258" s="397" t="s">
        <v>185</v>
      </c>
      <c r="P258" s="1382"/>
    </row>
    <row r="259" spans="1:16" s="200" customFormat="1" ht="24" x14ac:dyDescent="0.2">
      <c r="A259" s="1382"/>
      <c r="B259" s="1542"/>
      <c r="C259" s="1544"/>
      <c r="D259" s="1542"/>
      <c r="E259" s="1542"/>
      <c r="F259" s="1542"/>
      <c r="G259" s="381" t="s">
        <v>4418</v>
      </c>
      <c r="H259" s="382" t="s">
        <v>4437</v>
      </c>
      <c r="I259" s="477" t="s">
        <v>4420</v>
      </c>
      <c r="J259" s="382" t="s">
        <v>4931</v>
      </c>
      <c r="K259" s="383" t="s">
        <v>1175</v>
      </c>
      <c r="L259" s="396" t="s">
        <v>4940</v>
      </c>
      <c r="M259" s="382" t="str">
        <f>VLOOKUP(L259,CódigosRetorno!$A$1:$B$1773,2,FALSE)</f>
        <v>El dato ingresado como atributo @schemeAgencyName es incorrecto.</v>
      </c>
      <c r="N259" s="383" t="s">
        <v>475</v>
      </c>
      <c r="O259" s="397" t="s">
        <v>185</v>
      </c>
      <c r="P259" s="1382"/>
    </row>
    <row r="260" spans="1:16" s="200" customFormat="1" ht="48" x14ac:dyDescent="0.2">
      <c r="A260" s="1382"/>
      <c r="B260" s="1542"/>
      <c r="C260" s="1544"/>
      <c r="D260" s="1542"/>
      <c r="E260" s="1542"/>
      <c r="F260" s="1542"/>
      <c r="G260" s="381" t="s">
        <v>5009</v>
      </c>
      <c r="H260" s="398" t="s">
        <v>4439</v>
      </c>
      <c r="I260" s="477" t="s">
        <v>4420</v>
      </c>
      <c r="J260" s="382" t="s">
        <v>5010</v>
      </c>
      <c r="K260" s="1039" t="s">
        <v>1175</v>
      </c>
      <c r="L260" s="1040" t="s">
        <v>4941</v>
      </c>
      <c r="M260" s="382" t="str">
        <f>VLOOKUP(L260,CódigosRetorno!$A$1:$B$1773,2,FALSE)</f>
        <v>El dato ingresado como atributo @schemeURI es incorrecto.</v>
      </c>
      <c r="N260" s="383" t="s">
        <v>475</v>
      </c>
      <c r="O260" s="397" t="s">
        <v>185</v>
      </c>
      <c r="P260" s="1382"/>
    </row>
    <row r="261" spans="1:16" s="200" customFormat="1" ht="24" x14ac:dyDescent="0.2">
      <c r="A261" s="1382"/>
      <c r="B261" s="1542"/>
      <c r="C261" s="1544"/>
      <c r="D261" s="1542"/>
      <c r="E261" s="1542" t="s">
        <v>4</v>
      </c>
      <c r="F261" s="1542" t="s">
        <v>46</v>
      </c>
      <c r="G261" s="1545" t="s">
        <v>2908</v>
      </c>
      <c r="H261" s="1543" t="s">
        <v>4876</v>
      </c>
      <c r="I261" s="1565">
        <v>1</v>
      </c>
      <c r="J261" s="382" t="s">
        <v>3119</v>
      </c>
      <c r="K261" s="396" t="s">
        <v>201</v>
      </c>
      <c r="L261" s="395" t="s">
        <v>2393</v>
      </c>
      <c r="M261" s="382" t="str">
        <f>VLOOKUP(L261,CódigosRetorno!$A$1:$B$1773,2,FALSE)</f>
        <v>El XML no contiene el tag TaxScheme Name de impuestos globales</v>
      </c>
      <c r="N261" s="383" t="s">
        <v>475</v>
      </c>
      <c r="O261" s="381" t="s">
        <v>185</v>
      </c>
      <c r="P261" s="1382"/>
    </row>
    <row r="262" spans="1:16" s="200" customFormat="1" ht="24" x14ac:dyDescent="0.2">
      <c r="A262" s="1382"/>
      <c r="B262" s="1542"/>
      <c r="C262" s="1544"/>
      <c r="D262" s="1542"/>
      <c r="E262" s="1542"/>
      <c r="F262" s="1542"/>
      <c r="G262" s="1545"/>
      <c r="H262" s="1543"/>
      <c r="I262" s="1567"/>
      <c r="J262" s="577" t="s">
        <v>6172</v>
      </c>
      <c r="K262" s="396" t="s">
        <v>201</v>
      </c>
      <c r="L262" s="395" t="s">
        <v>3642</v>
      </c>
      <c r="M262" s="382" t="str">
        <f>VLOOKUP(L262,CódigosRetorno!$A$1:$B$1773,2,FALSE)</f>
        <v>El valor del tag nombre del tributo no corresponde al esperado.</v>
      </c>
      <c r="N262" s="383" t="s">
        <v>475</v>
      </c>
      <c r="O262" s="564" t="s">
        <v>5678</v>
      </c>
      <c r="P262" s="1382"/>
    </row>
    <row r="263" spans="1:16" s="200" customFormat="1" ht="24" x14ac:dyDescent="0.2">
      <c r="A263" s="1382"/>
      <c r="B263" s="1542"/>
      <c r="C263" s="1544"/>
      <c r="D263" s="1542"/>
      <c r="E263" s="1542"/>
      <c r="F263" s="1542" t="s">
        <v>13</v>
      </c>
      <c r="G263" s="1545"/>
      <c r="H263" s="1543" t="s">
        <v>4877</v>
      </c>
      <c r="I263" s="1565">
        <v>1</v>
      </c>
      <c r="J263" s="382" t="s">
        <v>3119</v>
      </c>
      <c r="K263" s="396" t="s">
        <v>201</v>
      </c>
      <c r="L263" s="395" t="s">
        <v>2395</v>
      </c>
      <c r="M263" s="382" t="str">
        <f>VLOOKUP(L263,CódigosRetorno!$A$1:$B$1773,2,FALSE)</f>
        <v>El XML no contiene el tag código de tributo internacional de impuestos globales</v>
      </c>
      <c r="N263" s="383"/>
      <c r="O263" s="564" t="s">
        <v>185</v>
      </c>
      <c r="P263" s="1382"/>
    </row>
    <row r="264" spans="1:16" s="200" customFormat="1" ht="36" x14ac:dyDescent="0.2">
      <c r="A264" s="1382"/>
      <c r="B264" s="1542"/>
      <c r="C264" s="1544"/>
      <c r="D264" s="1542"/>
      <c r="E264" s="1542"/>
      <c r="F264" s="1542"/>
      <c r="G264" s="1545"/>
      <c r="H264" s="1543"/>
      <c r="I264" s="1567"/>
      <c r="J264" s="577" t="s">
        <v>6170</v>
      </c>
      <c r="K264" s="396" t="s">
        <v>201</v>
      </c>
      <c r="L264" s="395" t="s">
        <v>3638</v>
      </c>
      <c r="M264" s="382" t="str">
        <f>VLOOKUP(L264,CódigosRetorno!$A$1:$B$1773,2,FALSE)</f>
        <v>El valor del tag codigo de tributo internacional no corresponde al esperado.</v>
      </c>
      <c r="N264" s="383"/>
      <c r="O264" s="564" t="s">
        <v>5678</v>
      </c>
      <c r="P264" s="1382"/>
    </row>
    <row r="265" spans="1:16" s="500" customFormat="1" ht="36" x14ac:dyDescent="0.2">
      <c r="A265" s="1382"/>
      <c r="B265" s="1565">
        <v>39</v>
      </c>
      <c r="C265" s="1568" t="s">
        <v>5915</v>
      </c>
      <c r="D265" s="1565" t="s">
        <v>3</v>
      </c>
      <c r="E265" s="1565" t="s">
        <v>9</v>
      </c>
      <c r="F265" s="1565" t="s">
        <v>12</v>
      </c>
      <c r="G265" s="1539" t="s">
        <v>4597</v>
      </c>
      <c r="H265" s="1568" t="s">
        <v>5771</v>
      </c>
      <c r="I265" s="1565">
        <v>1</v>
      </c>
      <c r="J265" s="1279" t="s">
        <v>6539</v>
      </c>
      <c r="K265" s="463" t="s">
        <v>201</v>
      </c>
      <c r="L265" s="472" t="s">
        <v>4212</v>
      </c>
      <c r="M265" s="480" t="str">
        <f>VLOOKUP(L265,CódigosRetorno!$A$1:$B$1773,2,FALSE)</f>
        <v>El dato ingresado en el total valor de venta globales no cumple con el formato establecido</v>
      </c>
      <c r="N265" s="475"/>
      <c r="O265" s="484" t="s">
        <v>185</v>
      </c>
      <c r="P265" s="1382"/>
    </row>
    <row r="266" spans="1:16" s="1048" customFormat="1" ht="48" x14ac:dyDescent="0.2">
      <c r="A266" s="1382"/>
      <c r="B266" s="1566"/>
      <c r="C266" s="1569"/>
      <c r="D266" s="1566"/>
      <c r="E266" s="1566"/>
      <c r="F266" s="1566"/>
      <c r="G266" s="1546"/>
      <c r="H266" s="1569"/>
      <c r="I266" s="1566"/>
      <c r="J266" s="1069" t="s">
        <v>5867</v>
      </c>
      <c r="K266" s="1073" t="s">
        <v>1175</v>
      </c>
      <c r="L266" s="1071" t="s">
        <v>6310</v>
      </c>
      <c r="M266" s="1065" t="str">
        <f>VLOOKUP(L266,CódigosRetorno!$A$1:$B$1773,2,FALSE)</f>
        <v>La sumatoria del total valor de venta - operaciones gratuitas de línea no corresponden al total</v>
      </c>
      <c r="N266" s="1049"/>
      <c r="O266" s="1050"/>
      <c r="P266" s="1382"/>
    </row>
    <row r="267" spans="1:16" s="500" customFormat="1" ht="60" x14ac:dyDescent="0.2">
      <c r="A267" s="1382"/>
      <c r="B267" s="1566"/>
      <c r="C267" s="1569"/>
      <c r="D267" s="1566"/>
      <c r="E267" s="1566"/>
      <c r="F267" s="1566"/>
      <c r="G267" s="1546"/>
      <c r="H267" s="1569"/>
      <c r="I267" s="1567"/>
      <c r="J267" s="1279" t="s">
        <v>6567</v>
      </c>
      <c r="K267" s="1071" t="s">
        <v>201</v>
      </c>
      <c r="L267" s="1072" t="s">
        <v>1782</v>
      </c>
      <c r="M267" s="480" t="str">
        <f>VLOOKUP(L267,CódigosRetorno!$A$1:$B$1773,2,FALSE)</f>
        <v>Operacion gratuita,  debe consignar Total valor venta - operaciones gratuitas  mayor a cero</v>
      </c>
      <c r="N267" s="479"/>
      <c r="O267" s="477" t="s">
        <v>185</v>
      </c>
      <c r="P267" s="1382"/>
    </row>
    <row r="268" spans="1:16" s="500" customFormat="1" ht="36" x14ac:dyDescent="0.2">
      <c r="A268" s="1382"/>
      <c r="B268" s="1566"/>
      <c r="C268" s="1569"/>
      <c r="D268" s="1566"/>
      <c r="E268" s="1566"/>
      <c r="F268" s="481" t="s">
        <v>13</v>
      </c>
      <c r="G268" s="479" t="s">
        <v>2647</v>
      </c>
      <c r="H268" s="486" t="s">
        <v>4504</v>
      </c>
      <c r="I268" s="477">
        <v>1</v>
      </c>
      <c r="J268" s="478" t="s">
        <v>5836</v>
      </c>
      <c r="K268" s="1039" t="s">
        <v>201</v>
      </c>
      <c r="L268" s="1040" t="s">
        <v>756</v>
      </c>
      <c r="M268" s="480" t="str">
        <f>VLOOKUP(L268,CódigosRetorno!$A$1:$B$1773,2,FALSE)</f>
        <v>La moneda debe ser la misma en todo el documento. Salvo las percepciones que sólo son en moneda nacional.</v>
      </c>
      <c r="N268" s="476" t="s">
        <v>475</v>
      </c>
      <c r="O268" s="477" t="s">
        <v>5453</v>
      </c>
      <c r="P268" s="1382"/>
    </row>
    <row r="269" spans="1:16" s="500" customFormat="1" ht="37.15" customHeight="1" x14ac:dyDescent="0.2">
      <c r="A269" s="1382"/>
      <c r="B269" s="1566"/>
      <c r="C269" s="1569"/>
      <c r="D269" s="1566"/>
      <c r="E269" s="1566"/>
      <c r="F269" s="1120" t="s">
        <v>12</v>
      </c>
      <c r="G269" s="1115" t="s">
        <v>16</v>
      </c>
      <c r="H269" s="1063" t="s">
        <v>5866</v>
      </c>
      <c r="I269" s="1062">
        <v>1</v>
      </c>
      <c r="J269" s="1279" t="s">
        <v>6539</v>
      </c>
      <c r="K269" s="472" t="s">
        <v>201</v>
      </c>
      <c r="L269" s="474" t="s">
        <v>2399</v>
      </c>
      <c r="M269" s="480" t="str">
        <f>VLOOKUP(L269,CódigosRetorno!$A$1:$B$1773,2,FALSE)</f>
        <v>El dato ingresado en TaxAmount no cumple con el formato establecido</v>
      </c>
      <c r="N269" s="479" t="s">
        <v>475</v>
      </c>
      <c r="O269" s="482" t="s">
        <v>185</v>
      </c>
      <c r="P269" s="1382"/>
    </row>
    <row r="270" spans="1:16" s="500" customFormat="1" ht="36" x14ac:dyDescent="0.2">
      <c r="A270" s="1382"/>
      <c r="B270" s="1566"/>
      <c r="C270" s="1569"/>
      <c r="D270" s="1566"/>
      <c r="E270" s="1566"/>
      <c r="F270" s="481" t="s">
        <v>13</v>
      </c>
      <c r="G270" s="479" t="s">
        <v>2647</v>
      </c>
      <c r="H270" s="486" t="s">
        <v>4504</v>
      </c>
      <c r="I270" s="481">
        <v>1</v>
      </c>
      <c r="J270" s="478" t="s">
        <v>5836</v>
      </c>
      <c r="K270" s="1039" t="s">
        <v>201</v>
      </c>
      <c r="L270" s="1040" t="s">
        <v>756</v>
      </c>
      <c r="M270" s="480" t="str">
        <f>VLOOKUP(L270,CódigosRetorno!$A$1:$B$1773,2,FALSE)</f>
        <v>La moneda debe ser la misma en todo el documento. Salvo las percepciones que sólo son en moneda nacional.</v>
      </c>
      <c r="N270" s="476" t="s">
        <v>475</v>
      </c>
      <c r="O270" s="477" t="s">
        <v>5453</v>
      </c>
      <c r="P270" s="1382"/>
    </row>
    <row r="271" spans="1:16" s="500" customFormat="1" ht="24" x14ac:dyDescent="0.2">
      <c r="A271" s="1382"/>
      <c r="B271" s="1566"/>
      <c r="C271" s="1569"/>
      <c r="D271" s="1566"/>
      <c r="E271" s="1566"/>
      <c r="F271" s="1565" t="s">
        <v>44</v>
      </c>
      <c r="G271" s="1539" t="s">
        <v>2908</v>
      </c>
      <c r="H271" s="1568" t="s">
        <v>4875</v>
      </c>
      <c r="I271" s="1565">
        <v>1</v>
      </c>
      <c r="J271" s="480" t="s">
        <v>3119</v>
      </c>
      <c r="K271" s="479" t="s">
        <v>201</v>
      </c>
      <c r="L271" s="493" t="s">
        <v>4095</v>
      </c>
      <c r="M271" s="480" t="str">
        <f>VLOOKUP(L271,CódigosRetorno!$A$1:$B$1773,2,FALSE)</f>
        <v>el XML no contiene el tag o no existe información de código de tributo.</v>
      </c>
      <c r="N271" s="479" t="s">
        <v>475</v>
      </c>
      <c r="O271" s="477" t="s">
        <v>185</v>
      </c>
      <c r="P271" s="1382"/>
    </row>
    <row r="272" spans="1:16" s="500" customFormat="1" ht="24" x14ac:dyDescent="0.2">
      <c r="A272" s="1382"/>
      <c r="B272" s="1566"/>
      <c r="C272" s="1569"/>
      <c r="D272" s="1566"/>
      <c r="E272" s="1566"/>
      <c r="F272" s="1566"/>
      <c r="G272" s="1546"/>
      <c r="H272" s="1569"/>
      <c r="I272" s="1566"/>
      <c r="J272" s="478" t="s">
        <v>4523</v>
      </c>
      <c r="K272" s="483" t="s">
        <v>201</v>
      </c>
      <c r="L272" s="494" t="s">
        <v>2788</v>
      </c>
      <c r="M272" s="480" t="str">
        <f>VLOOKUP(L272,CódigosRetorno!$A$1:$B$1773,2,FALSE)</f>
        <v>El dato ingresado como codigo de tributo global no corresponde al valor esperado.</v>
      </c>
      <c r="N272" s="479"/>
      <c r="O272" s="574" t="s">
        <v>5678</v>
      </c>
      <c r="P272" s="1382"/>
    </row>
    <row r="273" spans="1:16" s="500" customFormat="1" ht="24" x14ac:dyDescent="0.2">
      <c r="A273" s="1382"/>
      <c r="B273" s="1566"/>
      <c r="C273" s="1569"/>
      <c r="D273" s="1566"/>
      <c r="E273" s="1566"/>
      <c r="F273" s="1566"/>
      <c r="G273" s="1546"/>
      <c r="H273" s="1569"/>
      <c r="I273" s="1567"/>
      <c r="J273" s="491" t="s">
        <v>4526</v>
      </c>
      <c r="K273" s="474" t="s">
        <v>201</v>
      </c>
      <c r="L273" s="474" t="s">
        <v>4322</v>
      </c>
      <c r="M273" s="480" t="str">
        <f>VLOOKUP(L273,CódigosRetorno!$A$1:$B$1773,2,FALSE)</f>
        <v>El código de tributo no debe repetirse a nivel de totales</v>
      </c>
      <c r="N273" s="479" t="s">
        <v>475</v>
      </c>
      <c r="O273" s="496" t="s">
        <v>185</v>
      </c>
      <c r="P273" s="1382"/>
    </row>
    <row r="274" spans="1:16" s="500" customFormat="1" ht="24" x14ac:dyDescent="0.2">
      <c r="A274" s="1382"/>
      <c r="B274" s="1566"/>
      <c r="C274" s="1569"/>
      <c r="D274" s="1566"/>
      <c r="E274" s="1566"/>
      <c r="F274" s="477"/>
      <c r="G274" s="477" t="s">
        <v>4508</v>
      </c>
      <c r="H274" s="480" t="s">
        <v>4436</v>
      </c>
      <c r="I274" s="477" t="s">
        <v>4420</v>
      </c>
      <c r="J274" s="480" t="s">
        <v>5007</v>
      </c>
      <c r="K274" s="479" t="s">
        <v>1175</v>
      </c>
      <c r="L274" s="472" t="s">
        <v>4939</v>
      </c>
      <c r="M274" s="480" t="str">
        <f>VLOOKUP(L274,CódigosRetorno!$A$1:$B$1773,2,FALSE)</f>
        <v>El dato ingresado como atributo @schemeName es incorrecto.</v>
      </c>
      <c r="N274" s="479" t="s">
        <v>475</v>
      </c>
      <c r="O274" s="482" t="s">
        <v>185</v>
      </c>
      <c r="P274" s="1382"/>
    </row>
    <row r="275" spans="1:16" s="500" customFormat="1" ht="24" x14ac:dyDescent="0.2">
      <c r="A275" s="1382"/>
      <c r="B275" s="1566"/>
      <c r="C275" s="1569"/>
      <c r="D275" s="1566"/>
      <c r="E275" s="1566"/>
      <c r="F275" s="477"/>
      <c r="G275" s="477" t="s">
        <v>4418</v>
      </c>
      <c r="H275" s="480" t="s">
        <v>4437</v>
      </c>
      <c r="I275" s="477" t="s">
        <v>4420</v>
      </c>
      <c r="J275" s="480" t="s">
        <v>4931</v>
      </c>
      <c r="K275" s="479" t="s">
        <v>1175</v>
      </c>
      <c r="L275" s="472" t="s">
        <v>4940</v>
      </c>
      <c r="M275" s="480" t="str">
        <f>VLOOKUP(L275,CódigosRetorno!$A$1:$B$1773,2,FALSE)</f>
        <v>El dato ingresado como atributo @schemeAgencyName es incorrecto.</v>
      </c>
      <c r="N275" s="479" t="s">
        <v>475</v>
      </c>
      <c r="O275" s="482" t="s">
        <v>185</v>
      </c>
      <c r="P275" s="1382"/>
    </row>
    <row r="276" spans="1:16" s="500" customFormat="1" ht="48" x14ac:dyDescent="0.2">
      <c r="A276" s="1382"/>
      <c r="B276" s="1566"/>
      <c r="C276" s="1569"/>
      <c r="D276" s="1566"/>
      <c r="E276" s="1566"/>
      <c r="F276" s="477"/>
      <c r="G276" s="477" t="s">
        <v>5009</v>
      </c>
      <c r="H276" s="486" t="s">
        <v>4439</v>
      </c>
      <c r="I276" s="477" t="s">
        <v>4420</v>
      </c>
      <c r="J276" s="480" t="s">
        <v>5010</v>
      </c>
      <c r="K276" s="1071" t="s">
        <v>1175</v>
      </c>
      <c r="L276" s="1072" t="s">
        <v>4941</v>
      </c>
      <c r="M276" s="480" t="str">
        <f>VLOOKUP(L276,CódigosRetorno!$A$1:$B$1773,2,FALSE)</f>
        <v>El dato ingresado como atributo @schemeURI es incorrecto.</v>
      </c>
      <c r="N276" s="479" t="s">
        <v>475</v>
      </c>
      <c r="O276" s="482" t="s">
        <v>185</v>
      </c>
      <c r="P276" s="1382"/>
    </row>
    <row r="277" spans="1:16" s="500" customFormat="1" ht="24" x14ac:dyDescent="0.2">
      <c r="A277" s="1382"/>
      <c r="B277" s="1566"/>
      <c r="C277" s="1569"/>
      <c r="D277" s="1566"/>
      <c r="E277" s="1566"/>
      <c r="F277" s="1565" t="s">
        <v>46</v>
      </c>
      <c r="G277" s="1539" t="s">
        <v>2908</v>
      </c>
      <c r="H277" s="1572" t="s">
        <v>4876</v>
      </c>
      <c r="I277" s="1565">
        <v>1</v>
      </c>
      <c r="J277" s="480" t="s">
        <v>3119</v>
      </c>
      <c r="K277" s="472" t="s">
        <v>201</v>
      </c>
      <c r="L277" s="474" t="s">
        <v>2393</v>
      </c>
      <c r="M277" s="480" t="str">
        <f>VLOOKUP(L277,CódigosRetorno!$A$1:$B$1773,2,FALSE)</f>
        <v>El XML no contiene el tag TaxScheme Name de impuestos globales</v>
      </c>
      <c r="N277" s="479" t="s">
        <v>475</v>
      </c>
      <c r="O277" s="477" t="s">
        <v>185</v>
      </c>
      <c r="P277" s="1382"/>
    </row>
    <row r="278" spans="1:16" s="500" customFormat="1" ht="24" x14ac:dyDescent="0.2">
      <c r="A278" s="1382"/>
      <c r="B278" s="1566"/>
      <c r="C278" s="1569"/>
      <c r="D278" s="1566"/>
      <c r="E278" s="1566"/>
      <c r="F278" s="1566"/>
      <c r="G278" s="1546"/>
      <c r="H278" s="1607"/>
      <c r="I278" s="1567"/>
      <c r="J278" s="577" t="s">
        <v>6172</v>
      </c>
      <c r="K278" s="472" t="s">
        <v>201</v>
      </c>
      <c r="L278" s="474" t="s">
        <v>3642</v>
      </c>
      <c r="M278" s="480" t="str">
        <f>VLOOKUP(L278,CódigosRetorno!$A$1:$B$1773,2,FALSE)</f>
        <v>El valor del tag nombre del tributo no corresponde al esperado.</v>
      </c>
      <c r="N278" s="479"/>
      <c r="O278" s="564" t="s">
        <v>5678</v>
      </c>
      <c r="P278" s="1382"/>
    </row>
    <row r="279" spans="1:16" s="500" customFormat="1" ht="24" x14ac:dyDescent="0.2">
      <c r="A279" s="1382"/>
      <c r="B279" s="1566"/>
      <c r="C279" s="1569"/>
      <c r="D279" s="1566"/>
      <c r="E279" s="1566"/>
      <c r="F279" s="1565" t="s">
        <v>13</v>
      </c>
      <c r="G279" s="1539" t="s">
        <v>2908</v>
      </c>
      <c r="H279" s="1572" t="s">
        <v>4877</v>
      </c>
      <c r="I279" s="1565">
        <v>1</v>
      </c>
      <c r="J279" s="480" t="s">
        <v>3119</v>
      </c>
      <c r="K279" s="472" t="s">
        <v>201</v>
      </c>
      <c r="L279" s="474" t="s">
        <v>2395</v>
      </c>
      <c r="M279" s="480" t="str">
        <f>VLOOKUP(L279,CódigosRetorno!$A$1:$B$1773,2,FALSE)</f>
        <v>El XML no contiene el tag código de tributo internacional de impuestos globales</v>
      </c>
      <c r="N279" s="479"/>
      <c r="O279" s="477" t="s">
        <v>185</v>
      </c>
      <c r="P279" s="1382"/>
    </row>
    <row r="280" spans="1:16" s="500" customFormat="1" ht="36" x14ac:dyDescent="0.2">
      <c r="A280" s="1382"/>
      <c r="B280" s="1567"/>
      <c r="C280" s="1569"/>
      <c r="D280" s="1566"/>
      <c r="E280" s="1566"/>
      <c r="F280" s="1566"/>
      <c r="G280" s="1546"/>
      <c r="H280" s="1607"/>
      <c r="I280" s="1567"/>
      <c r="J280" s="577" t="s">
        <v>6170</v>
      </c>
      <c r="K280" s="472" t="s">
        <v>201</v>
      </c>
      <c r="L280" s="474" t="s">
        <v>3638</v>
      </c>
      <c r="M280" s="480" t="str">
        <f>VLOOKUP(L280,CódigosRetorno!$A$1:$B$1773,2,FALSE)</f>
        <v>El valor del tag codigo de tributo internacional no corresponde al esperado.</v>
      </c>
      <c r="N280" s="479"/>
      <c r="O280" s="564" t="s">
        <v>5678</v>
      </c>
      <c r="P280" s="1382"/>
    </row>
    <row r="281" spans="1:16" s="200" customFormat="1" ht="24" x14ac:dyDescent="0.2">
      <c r="A281" s="1382"/>
      <c r="B281" s="1542" t="s">
        <v>5772</v>
      </c>
      <c r="C281" s="1685" t="s">
        <v>6353</v>
      </c>
      <c r="D281" s="1545" t="s">
        <v>3</v>
      </c>
      <c r="E281" s="1687" t="s">
        <v>9</v>
      </c>
      <c r="F281" s="1542" t="s">
        <v>12</v>
      </c>
      <c r="G281" s="1545" t="s">
        <v>4597</v>
      </c>
      <c r="H281" s="1544" t="s">
        <v>5237</v>
      </c>
      <c r="I281" s="1565"/>
      <c r="J281" s="1143" t="s">
        <v>2613</v>
      </c>
      <c r="K281" s="1313" t="s">
        <v>201</v>
      </c>
      <c r="L281" s="395" t="s">
        <v>2784</v>
      </c>
      <c r="M281" s="382" t="str">
        <f>VLOOKUP(L281,CódigosRetorno!$A$1:$B$1773,2,FALSE)</f>
        <v>El XML no contiene el tag o no existe información de total valor de venta globales</v>
      </c>
      <c r="N281" s="383"/>
      <c r="O281" s="397" t="s">
        <v>185</v>
      </c>
      <c r="P281" s="1382"/>
    </row>
    <row r="282" spans="1:16" s="200" customFormat="1" ht="36" x14ac:dyDescent="0.2">
      <c r="A282" s="1382"/>
      <c r="B282" s="1542"/>
      <c r="C282" s="1685"/>
      <c r="D282" s="1545"/>
      <c r="E282" s="1687"/>
      <c r="F282" s="1542"/>
      <c r="G282" s="1545"/>
      <c r="H282" s="1544"/>
      <c r="I282" s="1566"/>
      <c r="J282" s="1279" t="s">
        <v>6539</v>
      </c>
      <c r="K282" s="383" t="s">
        <v>201</v>
      </c>
      <c r="L282" s="396" t="s">
        <v>4212</v>
      </c>
      <c r="M282" s="382" t="str">
        <f>VLOOKUP(L282,CódigosRetorno!$A$1:$B$1773,2,FALSE)</f>
        <v>El dato ingresado en el total valor de venta globales no cumple con el formato establecido</v>
      </c>
      <c r="N282" s="383"/>
      <c r="O282" s="397" t="s">
        <v>185</v>
      </c>
      <c r="P282" s="1382"/>
    </row>
    <row r="283" spans="1:16" s="200" customFormat="1" ht="48" x14ac:dyDescent="0.2">
      <c r="A283" s="1382"/>
      <c r="B283" s="1542"/>
      <c r="C283" s="1685"/>
      <c r="D283" s="1545"/>
      <c r="E283" s="1687"/>
      <c r="F283" s="1542"/>
      <c r="G283" s="1545"/>
      <c r="H283" s="1544"/>
      <c r="I283" s="1566"/>
      <c r="J283" s="1076" t="s">
        <v>6319</v>
      </c>
      <c r="K283" s="1079" t="s">
        <v>201</v>
      </c>
      <c r="L283" s="1077" t="s">
        <v>4279</v>
      </c>
      <c r="M283" s="382" t="str">
        <f>VLOOKUP(L283,CódigosRetorno!$A$1:$B$1773,2,FALSE)</f>
        <v>La sumatoria del total valor de venta - operaciones gravadas de línea no corresponden al total</v>
      </c>
      <c r="N283" s="383"/>
      <c r="O283" s="397" t="s">
        <v>185</v>
      </c>
      <c r="P283" s="1382"/>
    </row>
    <row r="284" spans="1:16" s="1060" customFormat="1" ht="72" x14ac:dyDescent="0.2">
      <c r="A284" s="1382"/>
      <c r="B284" s="1542"/>
      <c r="C284" s="1685"/>
      <c r="D284" s="1545"/>
      <c r="E284" s="1687"/>
      <c r="F284" s="1542"/>
      <c r="G284" s="1545"/>
      <c r="H284" s="1544"/>
      <c r="I284" s="1566"/>
      <c r="J284" s="1172" t="s">
        <v>6446</v>
      </c>
      <c r="K284" s="1073" t="s">
        <v>1175</v>
      </c>
      <c r="L284" s="1071" t="s">
        <v>6311</v>
      </c>
      <c r="M284" s="1065" t="str">
        <f>VLOOKUP(L284,CódigosRetorno!$A$1:$B$1773,2,FALSE)</f>
        <v>La sumatoria del total valor de venta - operaciones gravadas de línea no corresponden al total</v>
      </c>
      <c r="N284" s="1061"/>
      <c r="O284" s="1068" t="s">
        <v>185</v>
      </c>
      <c r="P284" s="1382"/>
    </row>
    <row r="285" spans="1:16" s="1060" customFormat="1" ht="48" x14ac:dyDescent="0.2">
      <c r="A285" s="1382"/>
      <c r="B285" s="1542"/>
      <c r="C285" s="1685"/>
      <c r="D285" s="1545"/>
      <c r="E285" s="1687"/>
      <c r="F285" s="1542"/>
      <c r="G285" s="1545"/>
      <c r="H285" s="1544"/>
      <c r="I285" s="1566"/>
      <c r="J285" s="1076" t="s">
        <v>6144</v>
      </c>
      <c r="K285" s="1079" t="s">
        <v>201</v>
      </c>
      <c r="L285" s="1077" t="s">
        <v>4293</v>
      </c>
      <c r="M285" s="1065" t="str">
        <f>VLOOKUP(L285,CódigosRetorno!$A$1:$B$1773,2,FALSE)</f>
        <v>La sumatoria del total valor de venta - IVAP de línea no corresponden al total</v>
      </c>
      <c r="N285" s="1061"/>
      <c r="O285" s="1068" t="s">
        <v>185</v>
      </c>
      <c r="P285" s="1382"/>
    </row>
    <row r="286" spans="1:16" s="200" customFormat="1" ht="48" x14ac:dyDescent="0.2">
      <c r="A286" s="1382"/>
      <c r="B286" s="1542"/>
      <c r="C286" s="1685"/>
      <c r="D286" s="1545"/>
      <c r="E286" s="1687"/>
      <c r="F286" s="1542"/>
      <c r="G286" s="1545"/>
      <c r="H286" s="1544"/>
      <c r="I286" s="1567"/>
      <c r="J286" s="1069" t="s">
        <v>6346</v>
      </c>
      <c r="K286" s="1073" t="s">
        <v>1175</v>
      </c>
      <c r="L286" s="1072" t="s">
        <v>6315</v>
      </c>
      <c r="M286" s="382" t="str">
        <f>VLOOKUP(L286,CódigosRetorno!$A$1:$B$1773,2,FALSE)</f>
        <v>La sumatoria del total valor de venta - IVAP de línea no corresponden al total</v>
      </c>
      <c r="N286" s="383"/>
      <c r="O286" s="1068" t="s">
        <v>185</v>
      </c>
      <c r="P286" s="1382"/>
    </row>
    <row r="287" spans="1:16" s="200" customFormat="1" ht="168" x14ac:dyDescent="0.2">
      <c r="A287" s="1382"/>
      <c r="B287" s="1542"/>
      <c r="C287" s="1685"/>
      <c r="D287" s="1545"/>
      <c r="E287" s="1687"/>
      <c r="F287" s="381" t="s">
        <v>13</v>
      </c>
      <c r="G287" s="383" t="s">
        <v>2647</v>
      </c>
      <c r="H287" s="398" t="s">
        <v>4504</v>
      </c>
      <c r="I287" s="381"/>
      <c r="J287" s="478" t="s">
        <v>5836</v>
      </c>
      <c r="K287" s="1071" t="s">
        <v>201</v>
      </c>
      <c r="L287" s="1072" t="s">
        <v>756</v>
      </c>
      <c r="M287" s="382" t="s">
        <v>4360</v>
      </c>
      <c r="N287" s="381" t="s">
        <v>5454</v>
      </c>
      <c r="O287" s="397" t="s">
        <v>185</v>
      </c>
      <c r="P287" s="1382"/>
    </row>
    <row r="288" spans="1:16" s="200" customFormat="1" ht="36" x14ac:dyDescent="0.2">
      <c r="A288" s="1382"/>
      <c r="B288" s="1542"/>
      <c r="C288" s="1685"/>
      <c r="D288" s="1545"/>
      <c r="E288" s="1687"/>
      <c r="F288" s="1542" t="s">
        <v>12</v>
      </c>
      <c r="G288" s="1545" t="s">
        <v>4597</v>
      </c>
      <c r="H288" s="1544" t="s">
        <v>6444</v>
      </c>
      <c r="I288" s="1565"/>
      <c r="J288" s="1279" t="s">
        <v>6539</v>
      </c>
      <c r="K288" s="396" t="s">
        <v>201</v>
      </c>
      <c r="L288" s="395" t="s">
        <v>2399</v>
      </c>
      <c r="M288" s="382" t="str">
        <f>VLOOKUP(L288,CódigosRetorno!$A$1:$B$1773,2,FALSE)</f>
        <v>El dato ingresado en TaxAmount no cumple con el formato establecido</v>
      </c>
      <c r="N288" s="383" t="s">
        <v>475</v>
      </c>
      <c r="O288" s="397" t="s">
        <v>185</v>
      </c>
      <c r="P288" s="1382"/>
    </row>
    <row r="289" spans="1:16" s="200" customFormat="1" ht="36" x14ac:dyDescent="0.2">
      <c r="A289" s="1382"/>
      <c r="B289" s="1542"/>
      <c r="C289" s="1685"/>
      <c r="D289" s="1545"/>
      <c r="E289" s="1687"/>
      <c r="F289" s="1542"/>
      <c r="G289" s="1545"/>
      <c r="H289" s="1544"/>
      <c r="I289" s="1566"/>
      <c r="J289" s="1076" t="s">
        <v>4613</v>
      </c>
      <c r="K289" s="1077" t="s">
        <v>201</v>
      </c>
      <c r="L289" s="1078" t="s">
        <v>1959</v>
      </c>
      <c r="M289" s="1065" t="str">
        <f>VLOOKUP(L289,CódigosRetorno!$A$1:$B$1773,2,FALSE)</f>
        <v>El importe total para tipo de operación Venta interna-Anticipos debe ser mayor a cero.</v>
      </c>
      <c r="N289" s="383" t="s">
        <v>475</v>
      </c>
      <c r="O289" s="381" t="s">
        <v>185</v>
      </c>
      <c r="P289" s="1382"/>
    </row>
    <row r="290" spans="1:16" s="200" customFormat="1" ht="60" x14ac:dyDescent="0.2">
      <c r="A290" s="1382"/>
      <c r="B290" s="1542"/>
      <c r="C290" s="1685"/>
      <c r="D290" s="1545"/>
      <c r="E290" s="1687"/>
      <c r="F290" s="1542"/>
      <c r="G290" s="1545"/>
      <c r="H290" s="1544"/>
      <c r="I290" s="1566"/>
      <c r="J290" s="1080" t="s">
        <v>5236</v>
      </c>
      <c r="K290" s="1077" t="s">
        <v>1175</v>
      </c>
      <c r="L290" s="1078" t="s">
        <v>1417</v>
      </c>
      <c r="M290" s="1065" t="str">
        <f>VLOOKUP(L290,CódigosRetorno!$A$1:$B$1773,2,FALSE)</f>
        <v>El calculo del IGV no es correcto</v>
      </c>
      <c r="N290" s="1061" t="s">
        <v>215</v>
      </c>
      <c r="O290" s="1064" t="s">
        <v>3015</v>
      </c>
      <c r="P290" s="1382"/>
    </row>
    <row r="291" spans="1:16" s="1060" customFormat="1" ht="36" x14ac:dyDescent="0.2">
      <c r="A291" s="1382"/>
      <c r="B291" s="1542"/>
      <c r="C291" s="1685"/>
      <c r="D291" s="1545"/>
      <c r="E291" s="1687"/>
      <c r="F291" s="1542"/>
      <c r="G291" s="1545"/>
      <c r="H291" s="1544"/>
      <c r="I291" s="1566"/>
      <c r="J291" s="1076" t="s">
        <v>5992</v>
      </c>
      <c r="K291" s="1077" t="s">
        <v>201</v>
      </c>
      <c r="L291" s="1078" t="s">
        <v>4278</v>
      </c>
      <c r="M291" s="1065" t="str">
        <f>VLOOKUP(L291,CódigosRetorno!$A$1:$B$1779,2,FALSE)</f>
        <v>La sumatoria de los IGV (operaciones gravadas) de línea no corresponden al total</v>
      </c>
      <c r="N291" s="1061"/>
      <c r="O291" s="1064"/>
      <c r="P291" s="1382"/>
    </row>
    <row r="292" spans="1:16" s="1060" customFormat="1" ht="72" x14ac:dyDescent="0.2">
      <c r="A292" s="1382"/>
      <c r="B292" s="1542"/>
      <c r="C292" s="1685"/>
      <c r="D292" s="1545"/>
      <c r="E292" s="1687"/>
      <c r="F292" s="1542"/>
      <c r="G292" s="1545"/>
      <c r="H292" s="1544"/>
      <c r="I292" s="1566"/>
      <c r="J292" s="1069" t="s">
        <v>6344</v>
      </c>
      <c r="K292" s="1071" t="s">
        <v>1175</v>
      </c>
      <c r="L292" s="1072" t="s">
        <v>6201</v>
      </c>
      <c r="M292" s="1065" t="str">
        <f>VLOOKUP(L292,CódigosRetorno!$A$1:$B$1779,2,FALSE)</f>
        <v>El cálculo del IGV es Incorrecto</v>
      </c>
      <c r="N292" s="1061"/>
      <c r="O292" s="1064"/>
      <c r="P292" s="1382"/>
    </row>
    <row r="293" spans="1:16" s="664" customFormat="1" ht="36" x14ac:dyDescent="0.2">
      <c r="A293" s="1382"/>
      <c r="B293" s="1542"/>
      <c r="C293" s="1685"/>
      <c r="D293" s="1545"/>
      <c r="E293" s="1687"/>
      <c r="F293" s="1542"/>
      <c r="G293" s="1545"/>
      <c r="H293" s="1544"/>
      <c r="I293" s="1566"/>
      <c r="J293" s="1076" t="s">
        <v>5993</v>
      </c>
      <c r="K293" s="1077" t="s">
        <v>201</v>
      </c>
      <c r="L293" s="1078" t="s">
        <v>4299</v>
      </c>
      <c r="M293" s="1065" t="str">
        <f>VLOOKUP(L293,CódigosRetorno!$A$1:$B$1779,2,FALSE)</f>
        <v>El importe del IVAP no corresponden al determinado por la información consignada.</v>
      </c>
      <c r="N293" s="1061" t="s">
        <v>475</v>
      </c>
      <c r="O293" s="1064" t="s">
        <v>185</v>
      </c>
      <c r="P293" s="1382"/>
    </row>
    <row r="294" spans="1:16" s="664" customFormat="1" ht="60" x14ac:dyDescent="0.2">
      <c r="A294" s="1382"/>
      <c r="B294" s="1542"/>
      <c r="C294" s="1685"/>
      <c r="D294" s="1545"/>
      <c r="E294" s="1687"/>
      <c r="F294" s="1542"/>
      <c r="G294" s="1545"/>
      <c r="H294" s="1544"/>
      <c r="I294" s="1567"/>
      <c r="J294" s="1172" t="s">
        <v>6445</v>
      </c>
      <c r="K294" s="1071" t="s">
        <v>1175</v>
      </c>
      <c r="L294" s="1072" t="s">
        <v>6317</v>
      </c>
      <c r="M294" s="1065" t="str">
        <f>VLOOKUP(L294,CódigosRetorno!$A$1:$B$1779,2,FALSE)</f>
        <v>El importe del IVAP no corresponden al determinado por la informacion consignada.</v>
      </c>
      <c r="N294" s="685"/>
      <c r="O294" s="1064" t="s">
        <v>185</v>
      </c>
      <c r="P294" s="1382"/>
    </row>
    <row r="295" spans="1:16" s="200" customFormat="1" ht="168" x14ac:dyDescent="0.2">
      <c r="A295" s="1382"/>
      <c r="B295" s="1542"/>
      <c r="C295" s="1685"/>
      <c r="D295" s="1545"/>
      <c r="E295" s="1687"/>
      <c r="F295" s="381" t="s">
        <v>13</v>
      </c>
      <c r="G295" s="383" t="s">
        <v>2647</v>
      </c>
      <c r="H295" s="398" t="s">
        <v>4504</v>
      </c>
      <c r="I295" s="381"/>
      <c r="J295" s="478" t="s">
        <v>5836</v>
      </c>
      <c r="K295" s="1071" t="s">
        <v>201</v>
      </c>
      <c r="L295" s="1072" t="s">
        <v>756</v>
      </c>
      <c r="M295" s="382" t="s">
        <v>4360</v>
      </c>
      <c r="N295" s="381" t="s">
        <v>5454</v>
      </c>
      <c r="O295" s="381" t="s">
        <v>185</v>
      </c>
      <c r="P295" s="1382"/>
    </row>
    <row r="296" spans="1:16" s="200" customFormat="1" ht="24" x14ac:dyDescent="0.2">
      <c r="A296" s="1382"/>
      <c r="B296" s="1542"/>
      <c r="C296" s="1685"/>
      <c r="D296" s="1545"/>
      <c r="E296" s="1687"/>
      <c r="F296" s="1542" t="s">
        <v>44</v>
      </c>
      <c r="G296" s="1545" t="s">
        <v>2908</v>
      </c>
      <c r="H296" s="1543" t="s">
        <v>4875</v>
      </c>
      <c r="I296" s="1565"/>
      <c r="J296" s="382" t="s">
        <v>3119</v>
      </c>
      <c r="K296" s="383" t="s">
        <v>201</v>
      </c>
      <c r="L296" s="108" t="s">
        <v>4095</v>
      </c>
      <c r="M296" s="382" t="str">
        <f>VLOOKUP(L296,CódigosRetorno!$A$1:$B$1773,2,FALSE)</f>
        <v>el XML no contiene el tag o no existe información de código de tributo.</v>
      </c>
      <c r="N296" s="383" t="s">
        <v>475</v>
      </c>
      <c r="O296" s="381" t="s">
        <v>185</v>
      </c>
      <c r="P296" s="1382"/>
    </row>
    <row r="297" spans="1:16" s="200" customFormat="1" ht="24" x14ac:dyDescent="0.2">
      <c r="A297" s="1382"/>
      <c r="B297" s="1542"/>
      <c r="C297" s="1685"/>
      <c r="D297" s="1545"/>
      <c r="E297" s="1687"/>
      <c r="F297" s="1542"/>
      <c r="G297" s="1545"/>
      <c r="H297" s="1543"/>
      <c r="I297" s="1566"/>
      <c r="J297" s="384" t="s">
        <v>4523</v>
      </c>
      <c r="K297" s="396" t="s">
        <v>201</v>
      </c>
      <c r="L297" s="395" t="s">
        <v>2788</v>
      </c>
      <c r="M297" s="382" t="str">
        <f>VLOOKUP(L297,CódigosRetorno!$A$1:$B$1773,2,FALSE)</f>
        <v>El dato ingresado como codigo de tributo global no corresponde al valor esperado.</v>
      </c>
      <c r="N297" s="383"/>
      <c r="O297" s="574" t="s">
        <v>5678</v>
      </c>
      <c r="P297" s="1382"/>
    </row>
    <row r="298" spans="1:16" s="200" customFormat="1" ht="24" x14ac:dyDescent="0.2">
      <c r="A298" s="1382"/>
      <c r="B298" s="1542"/>
      <c r="C298" s="1685"/>
      <c r="D298" s="1545"/>
      <c r="E298" s="1687"/>
      <c r="F298" s="1542"/>
      <c r="G298" s="1545"/>
      <c r="H298" s="1543"/>
      <c r="I298" s="1566"/>
      <c r="J298" s="386" t="s">
        <v>4526</v>
      </c>
      <c r="K298" s="395" t="s">
        <v>201</v>
      </c>
      <c r="L298" s="395" t="s">
        <v>4322</v>
      </c>
      <c r="M298" s="382" t="str">
        <f>VLOOKUP(L298,CódigosRetorno!$A$1:$B$1773,2,FALSE)</f>
        <v>El código de tributo no debe repetirse a nivel de totales</v>
      </c>
      <c r="N298" s="383" t="s">
        <v>475</v>
      </c>
      <c r="O298" s="190" t="s">
        <v>185</v>
      </c>
      <c r="P298" s="1382"/>
    </row>
    <row r="299" spans="1:16" s="200" customFormat="1" ht="36" x14ac:dyDescent="0.2">
      <c r="A299" s="1382"/>
      <c r="B299" s="1542"/>
      <c r="C299" s="1685"/>
      <c r="D299" s="1545"/>
      <c r="E299" s="1687"/>
      <c r="F299" s="1542"/>
      <c r="G299" s="1545"/>
      <c r="H299" s="1543"/>
      <c r="I299" s="1566"/>
      <c r="J299" s="1080" t="s">
        <v>5033</v>
      </c>
      <c r="K299" s="1078" t="s">
        <v>201</v>
      </c>
      <c r="L299" s="1078" t="s">
        <v>4998</v>
      </c>
      <c r="M299" s="382" t="str">
        <f>VLOOKUP(L299,CódigosRetorno!$A$1:$B$1773,2,FALSE)</f>
        <v>El XML debe contener al menos un tributo por linea de afectacion por IGV (Gravada, Exonerada, Inafecta, Exportación)</v>
      </c>
      <c r="N299" s="383" t="s">
        <v>475</v>
      </c>
      <c r="O299" s="397" t="s">
        <v>185</v>
      </c>
      <c r="P299" s="1382"/>
    </row>
    <row r="300" spans="1:16" s="200" customFormat="1" ht="36" x14ac:dyDescent="0.2">
      <c r="A300" s="1382"/>
      <c r="B300" s="1542"/>
      <c r="C300" s="1685"/>
      <c r="D300" s="1545"/>
      <c r="E300" s="1687"/>
      <c r="F300" s="1542"/>
      <c r="G300" s="1545"/>
      <c r="H300" s="1543"/>
      <c r="I300" s="1566"/>
      <c r="J300" s="1080" t="s">
        <v>5994</v>
      </c>
      <c r="K300" s="1077" t="s">
        <v>201</v>
      </c>
      <c r="L300" s="1078" t="s">
        <v>4999</v>
      </c>
      <c r="M300" s="382" t="str">
        <f>VLOOKUP(L300,CódigosRetorno!$A$1:$B$1773,2,FALSE)</f>
        <v>El XML contiene mas de un tributo por linea (Gravado, Exonerado, Inafecto, Exportación)</v>
      </c>
      <c r="N300" s="383" t="s">
        <v>475</v>
      </c>
      <c r="O300" s="397" t="s">
        <v>185</v>
      </c>
      <c r="P300" s="1382"/>
    </row>
    <row r="301" spans="1:16" s="200" customFormat="1" ht="36" x14ac:dyDescent="0.2">
      <c r="A301" s="1382"/>
      <c r="B301" s="1542"/>
      <c r="C301" s="1685"/>
      <c r="D301" s="1545"/>
      <c r="E301" s="1687"/>
      <c r="F301" s="1542"/>
      <c r="G301" s="1545"/>
      <c r="H301" s="1543"/>
      <c r="I301" s="1566"/>
      <c r="J301" s="1131" t="s">
        <v>6504</v>
      </c>
      <c r="K301" s="1138" t="s">
        <v>201</v>
      </c>
      <c r="L301" s="1141" t="s">
        <v>5008</v>
      </c>
      <c r="M301" s="1065" t="str">
        <f>VLOOKUP(L301,CódigosRetorno!$A$1:$B$1773,2,FALSE)</f>
        <v>El dato ingresado como codigo de tributo global es invalido para tipo de operación.</v>
      </c>
      <c r="N301" s="685" t="s">
        <v>475</v>
      </c>
      <c r="O301" s="1068" t="s">
        <v>185</v>
      </c>
      <c r="P301" s="1382"/>
    </row>
    <row r="302" spans="1:16" s="200" customFormat="1" ht="36" x14ac:dyDescent="0.2">
      <c r="A302" s="1382"/>
      <c r="B302" s="1542"/>
      <c r="C302" s="1685"/>
      <c r="D302" s="1545"/>
      <c r="E302" s="1687"/>
      <c r="F302" s="1542"/>
      <c r="G302" s="1545"/>
      <c r="H302" s="1543"/>
      <c r="I302" s="1567"/>
      <c r="J302" s="1069" t="s">
        <v>6247</v>
      </c>
      <c r="K302" s="1071" t="s">
        <v>201</v>
      </c>
      <c r="L302" s="1072" t="s">
        <v>5008</v>
      </c>
      <c r="M302" s="1065" t="str">
        <f>VLOOKUP(L302,CódigosRetorno!$A$1:$B$1773,2,FALSE)</f>
        <v>El dato ingresado como codigo de tributo global es invalido para tipo de operación.</v>
      </c>
      <c r="N302" s="685" t="s">
        <v>475</v>
      </c>
      <c r="O302" s="1068" t="s">
        <v>185</v>
      </c>
      <c r="P302" s="1382"/>
    </row>
    <row r="303" spans="1:16" s="200" customFormat="1" ht="24" x14ac:dyDescent="0.2">
      <c r="A303" s="1382"/>
      <c r="B303" s="1542"/>
      <c r="C303" s="1685"/>
      <c r="D303" s="1545"/>
      <c r="E303" s="1542" t="s">
        <v>9</v>
      </c>
      <c r="F303" s="1542"/>
      <c r="G303" s="381" t="s">
        <v>4508</v>
      </c>
      <c r="H303" s="382" t="s">
        <v>4436</v>
      </c>
      <c r="I303" s="381"/>
      <c r="J303" s="382" t="s">
        <v>5007</v>
      </c>
      <c r="K303" s="383" t="s">
        <v>1175</v>
      </c>
      <c r="L303" s="396" t="s">
        <v>4939</v>
      </c>
      <c r="M303" s="382" t="str">
        <f>VLOOKUP(L303,CódigosRetorno!$A$1:$B$1773,2,FALSE)</f>
        <v>El dato ingresado como atributo @schemeName es incorrecto.</v>
      </c>
      <c r="N303" s="383" t="s">
        <v>475</v>
      </c>
      <c r="O303" s="397" t="s">
        <v>185</v>
      </c>
      <c r="P303" s="1382"/>
    </row>
    <row r="304" spans="1:16" s="200" customFormat="1" ht="24" x14ac:dyDescent="0.2">
      <c r="A304" s="1382"/>
      <c r="B304" s="1542"/>
      <c r="C304" s="1685"/>
      <c r="D304" s="1545"/>
      <c r="E304" s="1542"/>
      <c r="F304" s="1542"/>
      <c r="G304" s="381" t="s">
        <v>4418</v>
      </c>
      <c r="H304" s="382" t="s">
        <v>4437</v>
      </c>
      <c r="I304" s="381"/>
      <c r="J304" s="382" t="s">
        <v>4931</v>
      </c>
      <c r="K304" s="383" t="s">
        <v>1175</v>
      </c>
      <c r="L304" s="396" t="s">
        <v>4940</v>
      </c>
      <c r="M304" s="382" t="str">
        <f>VLOOKUP(L304,CódigosRetorno!$A$1:$B$1773,2,FALSE)</f>
        <v>El dato ingresado como atributo @schemeAgencyName es incorrecto.</v>
      </c>
      <c r="N304" s="383" t="s">
        <v>475</v>
      </c>
      <c r="O304" s="397" t="s">
        <v>185</v>
      </c>
      <c r="P304" s="1382"/>
    </row>
    <row r="305" spans="1:16" s="200" customFormat="1" ht="48" x14ac:dyDescent="0.2">
      <c r="A305" s="1382"/>
      <c r="B305" s="1542"/>
      <c r="C305" s="1685"/>
      <c r="D305" s="1545"/>
      <c r="E305" s="1542"/>
      <c r="F305" s="1542"/>
      <c r="G305" s="381" t="s">
        <v>5009</v>
      </c>
      <c r="H305" s="398" t="s">
        <v>4439</v>
      </c>
      <c r="I305" s="381"/>
      <c r="J305" s="382" t="s">
        <v>5010</v>
      </c>
      <c r="K305" s="1071" t="s">
        <v>1175</v>
      </c>
      <c r="L305" s="1072" t="s">
        <v>4941</v>
      </c>
      <c r="M305" s="382" t="str">
        <f>VLOOKUP(L305,CódigosRetorno!$A$1:$B$1773,2,FALSE)</f>
        <v>El dato ingresado como atributo @schemeURI es incorrecto.</v>
      </c>
      <c r="N305" s="383" t="s">
        <v>475</v>
      </c>
      <c r="O305" s="397" t="s">
        <v>185</v>
      </c>
      <c r="P305" s="1382"/>
    </row>
    <row r="306" spans="1:16" s="200" customFormat="1" ht="24" x14ac:dyDescent="0.2">
      <c r="A306" s="1382"/>
      <c r="B306" s="1542"/>
      <c r="C306" s="1685"/>
      <c r="D306" s="1545"/>
      <c r="E306" s="1542" t="s">
        <v>4</v>
      </c>
      <c r="F306" s="1542" t="s">
        <v>46</v>
      </c>
      <c r="G306" s="1545" t="s">
        <v>2908</v>
      </c>
      <c r="H306" s="1543" t="s">
        <v>4876</v>
      </c>
      <c r="I306" s="1565"/>
      <c r="J306" s="382" t="s">
        <v>3119</v>
      </c>
      <c r="K306" s="396" t="s">
        <v>201</v>
      </c>
      <c r="L306" s="395" t="s">
        <v>2393</v>
      </c>
      <c r="M306" s="382" t="str">
        <f>VLOOKUP(L306,CódigosRetorno!$A$1:$B$1773,2,FALSE)</f>
        <v>El XML no contiene el tag TaxScheme Name de impuestos globales</v>
      </c>
      <c r="N306" s="383" t="s">
        <v>475</v>
      </c>
      <c r="O306" s="381" t="s">
        <v>185</v>
      </c>
      <c r="P306" s="1382"/>
    </row>
    <row r="307" spans="1:16" s="200" customFormat="1" ht="24" x14ac:dyDescent="0.2">
      <c r="A307" s="1382"/>
      <c r="B307" s="1542"/>
      <c r="C307" s="1685"/>
      <c r="D307" s="1545"/>
      <c r="E307" s="1542"/>
      <c r="F307" s="1542"/>
      <c r="G307" s="1545"/>
      <c r="H307" s="1543"/>
      <c r="I307" s="1567"/>
      <c r="J307" s="577" t="s">
        <v>6172</v>
      </c>
      <c r="K307" s="396" t="s">
        <v>201</v>
      </c>
      <c r="L307" s="395" t="s">
        <v>3642</v>
      </c>
      <c r="M307" s="382" t="str">
        <f>VLOOKUP(L307,CódigosRetorno!$A$1:$B$1773,2,FALSE)</f>
        <v>El valor del tag nombre del tributo no corresponde al esperado.</v>
      </c>
      <c r="N307" s="383" t="s">
        <v>475</v>
      </c>
      <c r="O307" s="564" t="s">
        <v>5678</v>
      </c>
      <c r="P307" s="1382"/>
    </row>
    <row r="308" spans="1:16" s="200" customFormat="1" ht="24" x14ac:dyDescent="0.2">
      <c r="A308" s="1382"/>
      <c r="B308" s="1542"/>
      <c r="C308" s="1685"/>
      <c r="D308" s="1545"/>
      <c r="E308" s="1542"/>
      <c r="F308" s="1542" t="s">
        <v>13</v>
      </c>
      <c r="G308" s="1545"/>
      <c r="H308" s="1543" t="s">
        <v>4877</v>
      </c>
      <c r="I308" s="1565"/>
      <c r="J308" s="382" t="s">
        <v>3119</v>
      </c>
      <c r="K308" s="396" t="s">
        <v>201</v>
      </c>
      <c r="L308" s="395" t="s">
        <v>2395</v>
      </c>
      <c r="M308" s="382" t="str">
        <f>VLOOKUP(L308,CódigosRetorno!$A$1:$B$1773,2,FALSE)</f>
        <v>El XML no contiene el tag código de tributo internacional de impuestos globales</v>
      </c>
      <c r="N308" s="383" t="s">
        <v>475</v>
      </c>
      <c r="O308" s="381" t="s">
        <v>185</v>
      </c>
      <c r="P308" s="1382"/>
    </row>
    <row r="309" spans="1:16" s="200" customFormat="1" ht="36" x14ac:dyDescent="0.2">
      <c r="A309" s="1382"/>
      <c r="B309" s="1542"/>
      <c r="C309" s="1685"/>
      <c r="D309" s="1545"/>
      <c r="E309" s="1542"/>
      <c r="F309" s="1542"/>
      <c r="G309" s="1545"/>
      <c r="H309" s="1543"/>
      <c r="I309" s="1567"/>
      <c r="J309" s="577" t="s">
        <v>6170</v>
      </c>
      <c r="K309" s="396" t="s">
        <v>201</v>
      </c>
      <c r="L309" s="395" t="s">
        <v>3638</v>
      </c>
      <c r="M309" s="382" t="str">
        <f>VLOOKUP(L309,CódigosRetorno!$A$1:$B$1773,2,FALSE)</f>
        <v>El valor del tag codigo de tributo internacional no corresponde al esperado.</v>
      </c>
      <c r="N309" s="383" t="s">
        <v>475</v>
      </c>
      <c r="O309" s="564" t="s">
        <v>5678</v>
      </c>
      <c r="P309" s="1382"/>
    </row>
    <row r="310" spans="1:16" s="200" customFormat="1" ht="24" x14ac:dyDescent="0.2">
      <c r="A310" s="1382"/>
      <c r="B310" s="1542" t="s">
        <v>5773</v>
      </c>
      <c r="C310" s="1544" t="s">
        <v>4616</v>
      </c>
      <c r="D310" s="1545" t="s">
        <v>3</v>
      </c>
      <c r="E310" s="1542" t="s">
        <v>9</v>
      </c>
      <c r="F310" s="1542" t="s">
        <v>12</v>
      </c>
      <c r="G310" s="1545" t="s">
        <v>4597</v>
      </c>
      <c r="H310" s="1543" t="s">
        <v>5777</v>
      </c>
      <c r="I310" s="1565"/>
      <c r="J310" s="1143" t="s">
        <v>2613</v>
      </c>
      <c r="K310" s="396" t="s">
        <v>201</v>
      </c>
      <c r="L310" s="395" t="s">
        <v>2784</v>
      </c>
      <c r="M310" s="382" t="str">
        <f>VLOOKUP(L310,CódigosRetorno!$A$1:$B$1773,2,FALSE)</f>
        <v>El XML no contiene el tag o no existe información de total valor de venta globales</v>
      </c>
      <c r="N310" s="383" t="s">
        <v>475</v>
      </c>
      <c r="O310" s="397" t="s">
        <v>185</v>
      </c>
      <c r="P310" s="1382"/>
    </row>
    <row r="311" spans="1:16" s="200" customFormat="1" ht="36" x14ac:dyDescent="0.2">
      <c r="A311" s="1382"/>
      <c r="B311" s="1542"/>
      <c r="C311" s="1544"/>
      <c r="D311" s="1545"/>
      <c r="E311" s="1542"/>
      <c r="F311" s="1542"/>
      <c r="G311" s="1545"/>
      <c r="H311" s="1543"/>
      <c r="I311" s="1566"/>
      <c r="J311" s="1279" t="s">
        <v>6539</v>
      </c>
      <c r="K311" s="383" t="s">
        <v>201</v>
      </c>
      <c r="L311" s="396" t="s">
        <v>4212</v>
      </c>
      <c r="M311" s="382" t="str">
        <f>VLOOKUP(L311,CódigosRetorno!$A$1:$B$1773,2,FALSE)</f>
        <v>El dato ingresado en el total valor de venta globales no cumple con el formato establecido</v>
      </c>
      <c r="N311" s="383" t="s">
        <v>475</v>
      </c>
      <c r="O311" s="397"/>
      <c r="P311" s="1382"/>
    </row>
    <row r="312" spans="1:16" s="200" customFormat="1" ht="60" x14ac:dyDescent="0.2">
      <c r="A312" s="1382"/>
      <c r="B312" s="1542"/>
      <c r="C312" s="1544"/>
      <c r="D312" s="1545"/>
      <c r="E312" s="1542"/>
      <c r="F312" s="1542"/>
      <c r="G312" s="1545"/>
      <c r="H312" s="1543"/>
      <c r="I312" s="1566"/>
      <c r="J312" s="1076" t="s">
        <v>6235</v>
      </c>
      <c r="K312" s="1079" t="s">
        <v>201</v>
      </c>
      <c r="L312" s="1077" t="s">
        <v>4291</v>
      </c>
      <c r="M312" s="382" t="str">
        <f>VLOOKUP(L312,CódigosRetorno!$A$1:$B$1773,2,FALSE)</f>
        <v>La sumatoria del total valor de venta - ISC de línea no corresponden al total</v>
      </c>
      <c r="N312" s="383" t="s">
        <v>475</v>
      </c>
      <c r="O312" s="397" t="s">
        <v>185</v>
      </c>
      <c r="P312" s="1382"/>
    </row>
    <row r="313" spans="1:16" s="1060" customFormat="1" ht="60" x14ac:dyDescent="0.2">
      <c r="A313" s="1382"/>
      <c r="B313" s="1542"/>
      <c r="C313" s="1544"/>
      <c r="D313" s="1545"/>
      <c r="E313" s="1542"/>
      <c r="F313" s="1542"/>
      <c r="G313" s="1545"/>
      <c r="H313" s="1543"/>
      <c r="I313" s="1566"/>
      <c r="J313" s="1069" t="s">
        <v>6235</v>
      </c>
      <c r="K313" s="1073" t="s">
        <v>1175</v>
      </c>
      <c r="L313" s="1071" t="s">
        <v>6318</v>
      </c>
      <c r="M313" s="1065" t="str">
        <f>VLOOKUP(L313,CódigosRetorno!$A$1:$B$1773,2,FALSE)</f>
        <v>La sumatoria del total valor de venta - ISC de línea no corresponden al total</v>
      </c>
      <c r="N313" s="1061"/>
      <c r="O313" s="1068"/>
      <c r="P313" s="1382"/>
    </row>
    <row r="314" spans="1:16" s="1060" customFormat="1" ht="60" x14ac:dyDescent="0.2">
      <c r="A314" s="1382"/>
      <c r="B314" s="1542"/>
      <c r="C314" s="1544"/>
      <c r="D314" s="1545"/>
      <c r="E314" s="1542"/>
      <c r="F314" s="1542"/>
      <c r="G314" s="1545"/>
      <c r="H314" s="1543"/>
      <c r="I314" s="1566"/>
      <c r="J314" s="1076" t="s">
        <v>6236</v>
      </c>
      <c r="K314" s="1079" t="s">
        <v>201</v>
      </c>
      <c r="L314" s="1077" t="s">
        <v>2789</v>
      </c>
      <c r="M314" s="1065" t="str">
        <f>VLOOKUP(L314,CódigosRetorno!$A$1:$B$1773,2,FALSE)</f>
        <v>La sumatoria del total valor de venta - Otros tributos de pago de línea no corresponden al total</v>
      </c>
      <c r="N314" s="1061"/>
      <c r="O314" s="1068"/>
      <c r="P314" s="1382"/>
    </row>
    <row r="315" spans="1:16" s="200" customFormat="1" ht="60" x14ac:dyDescent="0.2">
      <c r="A315" s="1382"/>
      <c r="B315" s="1542"/>
      <c r="C315" s="1544"/>
      <c r="D315" s="1545"/>
      <c r="E315" s="1542"/>
      <c r="F315" s="1542"/>
      <c r="G315" s="1545"/>
      <c r="H315" s="1543"/>
      <c r="I315" s="1567"/>
      <c r="J315" s="1069" t="s">
        <v>6236</v>
      </c>
      <c r="K315" s="1073" t="s">
        <v>1175</v>
      </c>
      <c r="L315" s="1071" t="s">
        <v>6324</v>
      </c>
      <c r="M315" s="1065" t="str">
        <f>VLOOKUP(L315,CódigosRetorno!$A$1:$B$1773,2,FALSE)</f>
        <v>La sumatoria del total valor de venta - Otros tributos de pago de línea no corresponden al total</v>
      </c>
      <c r="N315" s="383" t="s">
        <v>475</v>
      </c>
      <c r="O315" s="397" t="s">
        <v>185</v>
      </c>
      <c r="P315" s="1382"/>
    </row>
    <row r="316" spans="1:16" s="200" customFormat="1" ht="168" x14ac:dyDescent="0.2">
      <c r="A316" s="1382"/>
      <c r="B316" s="1542"/>
      <c r="C316" s="1544"/>
      <c r="D316" s="1545"/>
      <c r="E316" s="1542"/>
      <c r="F316" s="381" t="s">
        <v>13</v>
      </c>
      <c r="G316" s="383" t="s">
        <v>2647</v>
      </c>
      <c r="H316" s="398" t="s">
        <v>4504</v>
      </c>
      <c r="I316" s="381"/>
      <c r="J316" s="478" t="s">
        <v>5836</v>
      </c>
      <c r="K316" s="1071" t="s">
        <v>201</v>
      </c>
      <c r="L316" s="1072" t="s">
        <v>756</v>
      </c>
      <c r="M316" s="382" t="s">
        <v>4360</v>
      </c>
      <c r="N316" s="381" t="s">
        <v>5454</v>
      </c>
      <c r="O316" s="381" t="s">
        <v>185</v>
      </c>
      <c r="P316" s="1382"/>
    </row>
    <row r="317" spans="1:16" s="200" customFormat="1" ht="36" x14ac:dyDescent="0.2">
      <c r="A317" s="1382"/>
      <c r="B317" s="1542"/>
      <c r="C317" s="1544"/>
      <c r="D317" s="1545"/>
      <c r="E317" s="1542"/>
      <c r="F317" s="1542" t="s">
        <v>12</v>
      </c>
      <c r="G317" s="1545" t="s">
        <v>4597</v>
      </c>
      <c r="H317" s="1543" t="s">
        <v>5785</v>
      </c>
      <c r="I317" s="1565"/>
      <c r="J317" s="1279" t="s">
        <v>6539</v>
      </c>
      <c r="K317" s="396" t="s">
        <v>201</v>
      </c>
      <c r="L317" s="395" t="s">
        <v>2399</v>
      </c>
      <c r="M317" s="382" t="str">
        <f>VLOOKUP(L317,CódigosRetorno!$A$1:$B$1773,2,FALSE)</f>
        <v>El dato ingresado en TaxAmount no cumple con el formato establecido</v>
      </c>
      <c r="N317" s="383" t="s">
        <v>215</v>
      </c>
      <c r="O317" s="381" t="s">
        <v>185</v>
      </c>
      <c r="P317" s="1382"/>
    </row>
    <row r="318" spans="1:16" s="200" customFormat="1" ht="36" x14ac:dyDescent="0.2">
      <c r="A318" s="1382"/>
      <c r="B318" s="1542"/>
      <c r="C318" s="1544"/>
      <c r="D318" s="1545"/>
      <c r="E318" s="1542"/>
      <c r="F318" s="1542"/>
      <c r="G318" s="1545"/>
      <c r="H318" s="1543"/>
      <c r="I318" s="1566"/>
      <c r="J318" s="1076" t="s">
        <v>6328</v>
      </c>
      <c r="K318" s="1079" t="s">
        <v>201</v>
      </c>
      <c r="L318" s="1078" t="s">
        <v>4297</v>
      </c>
      <c r="M318" s="382" t="str">
        <f>VLOOKUP(L318,CódigosRetorno!$A$1:$B$1773,2,FALSE)</f>
        <v>La sumatoria del total del importe del tributo ISC de línea no corresponden al total</v>
      </c>
      <c r="N318" s="383" t="s">
        <v>475</v>
      </c>
      <c r="O318" s="381"/>
      <c r="P318" s="1382"/>
    </row>
    <row r="319" spans="1:16" s="1060" customFormat="1" ht="60" x14ac:dyDescent="0.2">
      <c r="A319" s="1382"/>
      <c r="B319" s="1542"/>
      <c r="C319" s="1544"/>
      <c r="D319" s="1545"/>
      <c r="E319" s="1542"/>
      <c r="F319" s="1542"/>
      <c r="G319" s="1545"/>
      <c r="H319" s="1543"/>
      <c r="I319" s="1566"/>
      <c r="J319" s="1069" t="s">
        <v>6305</v>
      </c>
      <c r="K319" s="1073" t="s">
        <v>1175</v>
      </c>
      <c r="L319" s="1072" t="s">
        <v>6325</v>
      </c>
      <c r="M319" s="1065" t="str">
        <f>VLOOKUP(L319,CódigosRetorno!$A$1:$B$1773,2,FALSE)</f>
        <v>La sumatoria del total del importe del tributo ISC de línea no corresponden al total</v>
      </c>
      <c r="N319" s="1061"/>
      <c r="O319" s="1064"/>
      <c r="P319" s="1382"/>
    </row>
    <row r="320" spans="1:16" s="200" customFormat="1" ht="24" x14ac:dyDescent="0.2">
      <c r="A320" s="1382"/>
      <c r="B320" s="1542"/>
      <c r="C320" s="1544"/>
      <c r="D320" s="1545"/>
      <c r="E320" s="1542"/>
      <c r="F320" s="1542"/>
      <c r="G320" s="1545"/>
      <c r="H320" s="1543"/>
      <c r="I320" s="1566"/>
      <c r="J320" s="1085" t="s">
        <v>4222</v>
      </c>
      <c r="K320" s="1079" t="s">
        <v>201</v>
      </c>
      <c r="L320" s="1078" t="s">
        <v>2790</v>
      </c>
      <c r="M320" s="1065" t="str">
        <f>VLOOKUP(L320,CódigosRetorno!$A$1:$B$1773,2,FALSE)</f>
        <v>La sumatoria del total del importe del tributo Otros tributos de línea no corresponden al total</v>
      </c>
      <c r="N320" s="383" t="s">
        <v>475</v>
      </c>
      <c r="O320" s="381"/>
      <c r="P320" s="1382"/>
    </row>
    <row r="321" spans="1:16" s="1060" customFormat="1" ht="60" x14ac:dyDescent="0.2">
      <c r="A321" s="1382"/>
      <c r="B321" s="1542"/>
      <c r="C321" s="1544"/>
      <c r="D321" s="1545"/>
      <c r="E321" s="1542"/>
      <c r="F321" s="1542"/>
      <c r="G321" s="1545"/>
      <c r="H321" s="1543"/>
      <c r="I321" s="1566"/>
      <c r="J321" s="1069" t="s">
        <v>6306</v>
      </c>
      <c r="K321" s="1073" t="s">
        <v>1175</v>
      </c>
      <c r="L321" s="1072" t="s">
        <v>6326</v>
      </c>
      <c r="M321" s="1065" t="str">
        <f>VLOOKUP(L321,CódigosRetorno!$A$1:$B$1773,2,FALSE)</f>
        <v>La sumatoria del total del importe del tributo Otros tributos de línea no corresponden al total</v>
      </c>
      <c r="N321" s="1061"/>
      <c r="O321" s="1064"/>
      <c r="P321" s="1382"/>
    </row>
    <row r="322" spans="1:16" s="200" customFormat="1" ht="48" x14ac:dyDescent="0.2">
      <c r="A322" s="1382"/>
      <c r="B322" s="1542"/>
      <c r="C322" s="1544"/>
      <c r="D322" s="1545"/>
      <c r="E322" s="1542"/>
      <c r="F322" s="1542"/>
      <c r="G322" s="1545"/>
      <c r="H322" s="1543"/>
      <c r="I322" s="1567"/>
      <c r="J322" s="567" t="s">
        <v>6145</v>
      </c>
      <c r="K322" s="396" t="s">
        <v>1175</v>
      </c>
      <c r="L322" s="395" t="s">
        <v>1416</v>
      </c>
      <c r="M322" s="382" t="str">
        <f>VLOOKUP(L322,CódigosRetorno!$A$1:$B$1773,2,FALSE)</f>
        <v>El ISC no esta informado correctamente</v>
      </c>
      <c r="N322" s="383" t="s">
        <v>475</v>
      </c>
      <c r="O322" s="381" t="s">
        <v>185</v>
      </c>
      <c r="P322" s="1382"/>
    </row>
    <row r="323" spans="1:16" s="200" customFormat="1" ht="168" x14ac:dyDescent="0.2">
      <c r="A323" s="1382"/>
      <c r="B323" s="1542"/>
      <c r="C323" s="1544"/>
      <c r="D323" s="1545"/>
      <c r="E323" s="1542"/>
      <c r="F323" s="381" t="s">
        <v>13</v>
      </c>
      <c r="G323" s="383" t="s">
        <v>2647</v>
      </c>
      <c r="H323" s="398" t="s">
        <v>4504</v>
      </c>
      <c r="I323" s="381"/>
      <c r="J323" s="478" t="s">
        <v>5836</v>
      </c>
      <c r="K323" s="1071" t="s">
        <v>201</v>
      </c>
      <c r="L323" s="1072" t="s">
        <v>756</v>
      </c>
      <c r="M323" s="382" t="s">
        <v>4360</v>
      </c>
      <c r="N323" s="381" t="s">
        <v>5454</v>
      </c>
      <c r="O323" s="381" t="s">
        <v>185</v>
      </c>
      <c r="P323" s="1382"/>
    </row>
    <row r="324" spans="1:16" s="200" customFormat="1" ht="24" x14ac:dyDescent="0.2">
      <c r="A324" s="1382"/>
      <c r="B324" s="1542"/>
      <c r="C324" s="1544"/>
      <c r="D324" s="1545"/>
      <c r="E324" s="1542"/>
      <c r="F324" s="1542" t="s">
        <v>44</v>
      </c>
      <c r="G324" s="1545" t="s">
        <v>2908</v>
      </c>
      <c r="H324" s="1543" t="s">
        <v>4875</v>
      </c>
      <c r="I324" s="1565"/>
      <c r="J324" s="382" t="s">
        <v>3119</v>
      </c>
      <c r="K324" s="396" t="s">
        <v>201</v>
      </c>
      <c r="L324" s="395" t="s">
        <v>4095</v>
      </c>
      <c r="M324" s="382" t="str">
        <f>VLOOKUP(L324,CódigosRetorno!$A$1:$B$1773,2,FALSE)</f>
        <v>el XML no contiene el tag o no existe información de código de tributo.</v>
      </c>
      <c r="N324" s="383" t="s">
        <v>475</v>
      </c>
      <c r="O324" s="381" t="s">
        <v>185</v>
      </c>
      <c r="P324" s="1382"/>
    </row>
    <row r="325" spans="1:16" s="200" customFormat="1" ht="24" x14ac:dyDescent="0.2">
      <c r="A325" s="1382"/>
      <c r="B325" s="1542"/>
      <c r="C325" s="1544"/>
      <c r="D325" s="1545"/>
      <c r="E325" s="1542"/>
      <c r="F325" s="1542"/>
      <c r="G325" s="1545"/>
      <c r="H325" s="1543"/>
      <c r="I325" s="1566"/>
      <c r="J325" s="384" t="s">
        <v>4523</v>
      </c>
      <c r="K325" s="396" t="s">
        <v>201</v>
      </c>
      <c r="L325" s="395" t="s">
        <v>2788</v>
      </c>
      <c r="M325" s="382" t="str">
        <f>VLOOKUP(L325,CódigosRetorno!$A$1:$B$1773,2,FALSE)</f>
        <v>El dato ingresado como codigo de tributo global no corresponde al valor esperado.</v>
      </c>
      <c r="N325" s="383" t="s">
        <v>475</v>
      </c>
      <c r="O325" s="574" t="s">
        <v>5678</v>
      </c>
      <c r="P325" s="1382"/>
    </row>
    <row r="326" spans="1:16" s="200" customFormat="1" ht="24" x14ac:dyDescent="0.2">
      <c r="A326" s="1382"/>
      <c r="B326" s="1542"/>
      <c r="C326" s="1544"/>
      <c r="D326" s="1545"/>
      <c r="E326" s="1542"/>
      <c r="F326" s="1542"/>
      <c r="G326" s="1545"/>
      <c r="H326" s="1543"/>
      <c r="I326" s="1566"/>
      <c r="J326" s="386" t="s">
        <v>4526</v>
      </c>
      <c r="K326" s="395" t="s">
        <v>201</v>
      </c>
      <c r="L326" s="395" t="s">
        <v>4322</v>
      </c>
      <c r="M326" s="382" t="str">
        <f>VLOOKUP(L326,CódigosRetorno!$A$1:$B$1773,2,FALSE)</f>
        <v>El código de tributo no debe repetirse a nivel de totales</v>
      </c>
      <c r="N326" s="383" t="s">
        <v>475</v>
      </c>
      <c r="O326" s="190" t="s">
        <v>185</v>
      </c>
      <c r="P326" s="1382"/>
    </row>
    <row r="327" spans="1:16" s="200" customFormat="1" ht="24" x14ac:dyDescent="0.2">
      <c r="A327" s="1382"/>
      <c r="B327" s="1542"/>
      <c r="C327" s="1544"/>
      <c r="D327" s="1545"/>
      <c r="E327" s="1542"/>
      <c r="F327" s="1542"/>
      <c r="G327" s="1545"/>
      <c r="H327" s="1543"/>
      <c r="I327" s="1566"/>
      <c r="J327" s="1131" t="s">
        <v>6472</v>
      </c>
      <c r="K327" s="1138" t="s">
        <v>201</v>
      </c>
      <c r="L327" s="1141" t="s">
        <v>5008</v>
      </c>
      <c r="M327" s="1065" t="str">
        <f>VLOOKUP(L327,CódigosRetorno!$A$1:$B$1773,2,FALSE)</f>
        <v>El dato ingresado como codigo de tributo global es invalido para tipo de operación.</v>
      </c>
      <c r="N327" s="685" t="s">
        <v>475</v>
      </c>
      <c r="O327" s="1059" t="s">
        <v>185</v>
      </c>
      <c r="P327" s="1382"/>
    </row>
    <row r="328" spans="1:16" s="200" customFormat="1" ht="36" x14ac:dyDescent="0.2">
      <c r="A328" s="1382"/>
      <c r="B328" s="1542"/>
      <c r="C328" s="1544"/>
      <c r="D328" s="1545"/>
      <c r="E328" s="1542"/>
      <c r="F328" s="1542"/>
      <c r="G328" s="1545"/>
      <c r="H328" s="1543"/>
      <c r="I328" s="1567"/>
      <c r="J328" s="1069" t="s">
        <v>5470</v>
      </c>
      <c r="K328" s="1071" t="s">
        <v>201</v>
      </c>
      <c r="L328" s="1072" t="s">
        <v>5008</v>
      </c>
      <c r="M328" s="1065" t="str">
        <f>VLOOKUP(L328,CódigosRetorno!$A$1:$B$1773,2,FALSE)</f>
        <v>El dato ingresado como codigo de tributo global es invalido para tipo de operación.</v>
      </c>
      <c r="N328" s="685" t="s">
        <v>475</v>
      </c>
      <c r="O328" s="1059" t="s">
        <v>185</v>
      </c>
      <c r="P328" s="1382"/>
    </row>
    <row r="329" spans="1:16" s="200" customFormat="1" ht="24" x14ac:dyDescent="0.2">
      <c r="A329" s="1382"/>
      <c r="B329" s="1542"/>
      <c r="C329" s="1544"/>
      <c r="D329" s="1545"/>
      <c r="E329" s="1542"/>
      <c r="F329" s="1542"/>
      <c r="G329" s="381" t="s">
        <v>4508</v>
      </c>
      <c r="H329" s="382" t="s">
        <v>4436</v>
      </c>
      <c r="I329" s="381"/>
      <c r="J329" s="382" t="s">
        <v>5007</v>
      </c>
      <c r="K329" s="383" t="s">
        <v>1175</v>
      </c>
      <c r="L329" s="396" t="s">
        <v>4939</v>
      </c>
      <c r="M329" s="382" t="str">
        <f>VLOOKUP(L329,CódigosRetorno!$A$1:$B$1773,2,FALSE)</f>
        <v>El dato ingresado como atributo @schemeName es incorrecto.</v>
      </c>
      <c r="N329" s="383" t="s">
        <v>475</v>
      </c>
      <c r="O329" s="397" t="s">
        <v>185</v>
      </c>
      <c r="P329" s="1382"/>
    </row>
    <row r="330" spans="1:16" s="200" customFormat="1" ht="24" x14ac:dyDescent="0.2">
      <c r="A330" s="1382"/>
      <c r="B330" s="1542"/>
      <c r="C330" s="1544"/>
      <c r="D330" s="1545"/>
      <c r="E330" s="1542"/>
      <c r="F330" s="1542"/>
      <c r="G330" s="381" t="s">
        <v>4418</v>
      </c>
      <c r="H330" s="382" t="s">
        <v>4437</v>
      </c>
      <c r="I330" s="381"/>
      <c r="J330" s="382" t="s">
        <v>4931</v>
      </c>
      <c r="K330" s="383" t="s">
        <v>1175</v>
      </c>
      <c r="L330" s="396" t="s">
        <v>4940</v>
      </c>
      <c r="M330" s="382" t="str">
        <f>VLOOKUP(L330,CódigosRetorno!$A$1:$B$1773,2,FALSE)</f>
        <v>El dato ingresado como atributo @schemeAgencyName es incorrecto.</v>
      </c>
      <c r="N330" s="383" t="s">
        <v>475</v>
      </c>
      <c r="O330" s="397" t="s">
        <v>185</v>
      </c>
      <c r="P330" s="1382"/>
    </row>
    <row r="331" spans="1:16" s="200" customFormat="1" ht="48" x14ac:dyDescent="0.2">
      <c r="A331" s="1382"/>
      <c r="B331" s="1542"/>
      <c r="C331" s="1544"/>
      <c r="D331" s="1545"/>
      <c r="E331" s="1542"/>
      <c r="F331" s="1542"/>
      <c r="G331" s="381" t="s">
        <v>5009</v>
      </c>
      <c r="H331" s="398" t="s">
        <v>4439</v>
      </c>
      <c r="I331" s="381"/>
      <c r="J331" s="382" t="s">
        <v>5010</v>
      </c>
      <c r="K331" s="1071" t="s">
        <v>1175</v>
      </c>
      <c r="L331" s="1072" t="s">
        <v>4941</v>
      </c>
      <c r="M331" s="382" t="str">
        <f>VLOOKUP(L331,CódigosRetorno!$A$1:$B$1773,2,FALSE)</f>
        <v>El dato ingresado como atributo @schemeURI es incorrecto.</v>
      </c>
      <c r="N331" s="383" t="s">
        <v>475</v>
      </c>
      <c r="O331" s="397" t="s">
        <v>185</v>
      </c>
      <c r="P331" s="1382"/>
    </row>
    <row r="332" spans="1:16" s="200" customFormat="1" ht="24" x14ac:dyDescent="0.2">
      <c r="A332" s="1382"/>
      <c r="B332" s="1542"/>
      <c r="C332" s="1544"/>
      <c r="D332" s="1545"/>
      <c r="E332" s="1542"/>
      <c r="F332" s="1542" t="s">
        <v>46</v>
      </c>
      <c r="G332" s="1545" t="s">
        <v>2908</v>
      </c>
      <c r="H332" s="1543" t="s">
        <v>4876</v>
      </c>
      <c r="I332" s="1565"/>
      <c r="J332" s="382" t="s">
        <v>3119</v>
      </c>
      <c r="K332" s="396" t="s">
        <v>201</v>
      </c>
      <c r="L332" s="395" t="s">
        <v>2393</v>
      </c>
      <c r="M332" s="382" t="str">
        <f>VLOOKUP(L332,CódigosRetorno!$A$1:$B$1773,2,FALSE)</f>
        <v>El XML no contiene el tag TaxScheme Name de impuestos globales</v>
      </c>
      <c r="N332" s="383" t="s">
        <v>475</v>
      </c>
      <c r="O332" s="381" t="s">
        <v>185</v>
      </c>
      <c r="P332" s="1382"/>
    </row>
    <row r="333" spans="1:16" s="200" customFormat="1" ht="24" x14ac:dyDescent="0.2">
      <c r="A333" s="1382"/>
      <c r="B333" s="1542"/>
      <c r="C333" s="1544"/>
      <c r="D333" s="1545"/>
      <c r="E333" s="1542"/>
      <c r="F333" s="1542"/>
      <c r="G333" s="1545"/>
      <c r="H333" s="1543"/>
      <c r="I333" s="1567"/>
      <c r="J333" s="577" t="s">
        <v>6172</v>
      </c>
      <c r="K333" s="396" t="s">
        <v>201</v>
      </c>
      <c r="L333" s="395" t="s">
        <v>3642</v>
      </c>
      <c r="M333" s="382" t="str">
        <f>VLOOKUP(L333,CódigosRetorno!$A$1:$B$1773,2,FALSE)</f>
        <v>El valor del tag nombre del tributo no corresponde al esperado.</v>
      </c>
      <c r="N333" s="383" t="s">
        <v>475</v>
      </c>
      <c r="O333" s="564" t="s">
        <v>5678</v>
      </c>
      <c r="P333" s="1382"/>
    </row>
    <row r="334" spans="1:16" s="200" customFormat="1" ht="24" x14ac:dyDescent="0.2">
      <c r="A334" s="1382"/>
      <c r="B334" s="1542"/>
      <c r="C334" s="1544"/>
      <c r="D334" s="1545"/>
      <c r="E334" s="1542"/>
      <c r="F334" s="1542" t="s">
        <v>13</v>
      </c>
      <c r="G334" s="1545"/>
      <c r="H334" s="1543" t="s">
        <v>4877</v>
      </c>
      <c r="I334" s="1565"/>
      <c r="J334" s="382" t="s">
        <v>3119</v>
      </c>
      <c r="K334" s="396" t="s">
        <v>201</v>
      </c>
      <c r="L334" s="395" t="s">
        <v>2395</v>
      </c>
      <c r="M334" s="382" t="str">
        <f>VLOOKUP(L334,CódigosRetorno!$A$1:$B$1773,2,FALSE)</f>
        <v>El XML no contiene el tag código de tributo internacional de impuestos globales</v>
      </c>
      <c r="N334" s="383" t="s">
        <v>475</v>
      </c>
      <c r="O334" s="381" t="s">
        <v>185</v>
      </c>
      <c r="P334" s="1382"/>
    </row>
    <row r="335" spans="1:16" s="200" customFormat="1" ht="36" x14ac:dyDescent="0.2">
      <c r="A335" s="1382"/>
      <c r="B335" s="1542"/>
      <c r="C335" s="1544"/>
      <c r="D335" s="1545"/>
      <c r="E335" s="1542"/>
      <c r="F335" s="1542"/>
      <c r="G335" s="1545"/>
      <c r="H335" s="1543"/>
      <c r="I335" s="1567"/>
      <c r="J335" s="577" t="s">
        <v>6170</v>
      </c>
      <c r="K335" s="396" t="s">
        <v>201</v>
      </c>
      <c r="L335" s="395" t="s">
        <v>3638</v>
      </c>
      <c r="M335" s="382" t="str">
        <f>VLOOKUP(L335,CódigosRetorno!$A$1:$B$1773,2,FALSE)</f>
        <v>El valor del tag codigo de tributo internacional no corresponde al esperado.</v>
      </c>
      <c r="N335" s="383" t="s">
        <v>475</v>
      </c>
      <c r="O335" s="564" t="s">
        <v>5678</v>
      </c>
      <c r="P335" s="1382"/>
    </row>
    <row r="336" spans="1:16" s="200" customFormat="1" ht="24" x14ac:dyDescent="0.2">
      <c r="A336" s="1382"/>
      <c r="B336" s="1542">
        <v>44</v>
      </c>
      <c r="C336" s="1685" t="s">
        <v>6386</v>
      </c>
      <c r="D336" s="1545" t="s">
        <v>3</v>
      </c>
      <c r="E336" s="1545" t="s">
        <v>9</v>
      </c>
      <c r="F336" s="1545" t="s">
        <v>12</v>
      </c>
      <c r="G336" s="1545" t="s">
        <v>16</v>
      </c>
      <c r="H336" s="1543" t="s">
        <v>3538</v>
      </c>
      <c r="I336" s="1565">
        <v>1</v>
      </c>
      <c r="J336" s="382" t="s">
        <v>3654</v>
      </c>
      <c r="K336" s="396" t="s">
        <v>201</v>
      </c>
      <c r="L336" s="1281" t="s">
        <v>2383</v>
      </c>
      <c r="M336" s="382" t="str">
        <f>VLOOKUP(L336,CódigosRetorno!$A$1:$B$1773,2,FALSE)</f>
        <v>El dato ingresado en ChargeTotalAmount no cumple con el formato establecido</v>
      </c>
      <c r="N336" s="383" t="s">
        <v>475</v>
      </c>
      <c r="O336" s="381" t="s">
        <v>185</v>
      </c>
      <c r="P336" s="1382"/>
    </row>
    <row r="337" spans="1:16" s="200" customFormat="1" ht="36" x14ac:dyDescent="0.2">
      <c r="A337" s="1382"/>
      <c r="B337" s="1542"/>
      <c r="C337" s="1685"/>
      <c r="D337" s="1545"/>
      <c r="E337" s="1545"/>
      <c r="F337" s="1545"/>
      <c r="G337" s="1545"/>
      <c r="H337" s="1543"/>
      <c r="I337" s="1567"/>
      <c r="J337" s="1076" t="s">
        <v>4537</v>
      </c>
      <c r="K337" s="1077" t="s">
        <v>201</v>
      </c>
      <c r="L337" s="1077" t="s">
        <v>4355</v>
      </c>
      <c r="M337" s="382" t="str">
        <f>VLOOKUP(L337,CódigosRetorno!$A$1:$B$1773,2,FALSE)</f>
        <v>La sumatoria consignados en descuentos globales no corresponden al total.</v>
      </c>
      <c r="N337" s="383"/>
      <c r="O337" s="1064" t="s">
        <v>185</v>
      </c>
      <c r="P337" s="1382"/>
    </row>
    <row r="338" spans="1:16" s="200" customFormat="1" ht="168" x14ac:dyDescent="0.2">
      <c r="A338" s="1382"/>
      <c r="B338" s="1542"/>
      <c r="C338" s="1685"/>
      <c r="D338" s="1545"/>
      <c r="E338" s="1545"/>
      <c r="F338" s="381" t="s">
        <v>13</v>
      </c>
      <c r="G338" s="383" t="s">
        <v>2647</v>
      </c>
      <c r="H338" s="398" t="s">
        <v>4504</v>
      </c>
      <c r="I338" s="397">
        <v>1</v>
      </c>
      <c r="J338" s="478" t="s">
        <v>5836</v>
      </c>
      <c r="K338" s="1071" t="s">
        <v>201</v>
      </c>
      <c r="L338" s="1072" t="s">
        <v>756</v>
      </c>
      <c r="M338" s="382" t="s">
        <v>4360</v>
      </c>
      <c r="N338" s="381" t="s">
        <v>5454</v>
      </c>
      <c r="O338" s="1064" t="s">
        <v>185</v>
      </c>
      <c r="P338" s="1382"/>
    </row>
    <row r="339" spans="1:16" s="200" customFormat="1" ht="24" x14ac:dyDescent="0.2">
      <c r="A339" s="1382"/>
      <c r="B339" s="1542">
        <f>B336+1</f>
        <v>45</v>
      </c>
      <c r="C339" s="1757" t="s">
        <v>4878</v>
      </c>
      <c r="D339" s="1750" t="s">
        <v>3</v>
      </c>
      <c r="E339" s="1750" t="s">
        <v>9</v>
      </c>
      <c r="F339" s="1750" t="s">
        <v>12</v>
      </c>
      <c r="G339" s="1750" t="s">
        <v>16</v>
      </c>
      <c r="H339" s="1758" t="s">
        <v>4879</v>
      </c>
      <c r="I339" s="1032">
        <v>1</v>
      </c>
      <c r="J339" s="1027" t="s">
        <v>3654</v>
      </c>
      <c r="K339" s="1028" t="s">
        <v>201</v>
      </c>
      <c r="L339" s="1029" t="s">
        <v>2383</v>
      </c>
      <c r="M339" s="1027" t="str">
        <f>VLOOKUP(L339,CódigosRetorno!$A$1:$B$1773,2,FALSE)</f>
        <v>El dato ingresado en ChargeTotalAmount no cumple con el formato establecido</v>
      </c>
      <c r="N339" s="1030" t="s">
        <v>185</v>
      </c>
      <c r="O339" s="1064" t="s">
        <v>185</v>
      </c>
      <c r="P339" s="1382"/>
    </row>
    <row r="340" spans="1:16" s="200" customFormat="1" ht="36" x14ac:dyDescent="0.2">
      <c r="A340" s="1382"/>
      <c r="B340" s="1542"/>
      <c r="C340" s="1757"/>
      <c r="D340" s="1750"/>
      <c r="E340" s="1750"/>
      <c r="F340" s="1750"/>
      <c r="G340" s="1750"/>
      <c r="H340" s="1758"/>
      <c r="I340" s="1032"/>
      <c r="J340" s="1027" t="s">
        <v>4538</v>
      </c>
      <c r="K340" s="1030" t="s">
        <v>201</v>
      </c>
      <c r="L340" s="1028" t="s">
        <v>4357</v>
      </c>
      <c r="M340" s="1027" t="str">
        <f>VLOOKUP(L340,CódigosRetorno!$A$1:$B$1773,2,FALSE)</f>
        <v>La sumatoria consignados en cargos globales no corresponden al total</v>
      </c>
      <c r="N340" s="1030"/>
      <c r="O340" s="1064" t="s">
        <v>185</v>
      </c>
      <c r="P340" s="1382"/>
    </row>
    <row r="341" spans="1:16" s="200" customFormat="1" ht="168" x14ac:dyDescent="0.2">
      <c r="A341" s="1382"/>
      <c r="B341" s="1542"/>
      <c r="C341" s="1757"/>
      <c r="D341" s="1750"/>
      <c r="E341" s="1750"/>
      <c r="F341" s="1032" t="s">
        <v>13</v>
      </c>
      <c r="G341" s="1030" t="s">
        <v>2647</v>
      </c>
      <c r="H341" s="878" t="s">
        <v>4504</v>
      </c>
      <c r="I341" s="1033">
        <v>1</v>
      </c>
      <c r="J341" s="1031" t="s">
        <v>5836</v>
      </c>
      <c r="K341" s="1028" t="s">
        <v>201</v>
      </c>
      <c r="L341" s="1029" t="s">
        <v>756</v>
      </c>
      <c r="M341" s="1027" t="s">
        <v>4360</v>
      </c>
      <c r="N341" s="1032" t="s">
        <v>5454</v>
      </c>
      <c r="O341" s="1064" t="s">
        <v>185</v>
      </c>
      <c r="P341" s="1382"/>
    </row>
    <row r="342" spans="1:16" s="200" customFormat="1" ht="36" customHeight="1" x14ac:dyDescent="0.2">
      <c r="A342" s="1382"/>
      <c r="B342" s="1542">
        <f>B336+1</f>
        <v>45</v>
      </c>
      <c r="C342" s="1544" t="s">
        <v>4880</v>
      </c>
      <c r="D342" s="1545" t="s">
        <v>3</v>
      </c>
      <c r="E342" s="1545" t="s">
        <v>4</v>
      </c>
      <c r="F342" s="1015" t="s">
        <v>12</v>
      </c>
      <c r="G342" s="1015" t="s">
        <v>16</v>
      </c>
      <c r="H342" s="1017" t="s">
        <v>3537</v>
      </c>
      <c r="I342" s="1016">
        <v>1</v>
      </c>
      <c r="J342" s="1279" t="s">
        <v>6539</v>
      </c>
      <c r="K342" s="396" t="s">
        <v>201</v>
      </c>
      <c r="L342" s="395" t="s">
        <v>2385</v>
      </c>
      <c r="M342" s="382" t="str">
        <f>VLOOKUP(L342,CódigosRetorno!$A$1:$B$1773,2,FALSE)</f>
        <v>El dato ingresado en PayableAmount no cumple con el formato establecido</v>
      </c>
      <c r="N342" s="381" t="s">
        <v>475</v>
      </c>
      <c r="O342" s="381" t="s">
        <v>185</v>
      </c>
      <c r="P342" s="1382"/>
    </row>
    <row r="343" spans="1:16" s="664" customFormat="1" ht="108" x14ac:dyDescent="0.2">
      <c r="A343" s="1382"/>
      <c r="B343" s="1542"/>
      <c r="C343" s="1544"/>
      <c r="D343" s="1545"/>
      <c r="E343" s="1545"/>
      <c r="F343" s="673"/>
      <c r="G343" s="673"/>
      <c r="H343" s="674"/>
      <c r="I343" s="675"/>
      <c r="J343" s="1176" t="s">
        <v>6448</v>
      </c>
      <c r="K343" s="1023" t="s">
        <v>1175</v>
      </c>
      <c r="L343" s="1072" t="s">
        <v>6362</v>
      </c>
      <c r="M343" s="1017" t="str">
        <f>VLOOKUP(L343,CódigosRetorno!$A$1:$B$1773,2,FALSE)</f>
        <v>El importe total del comprobante no coincide con el valor calculado</v>
      </c>
      <c r="N343" s="1017"/>
      <c r="O343" s="1017" t="s">
        <v>185</v>
      </c>
      <c r="P343" s="1382"/>
    </row>
    <row r="344" spans="1:16" s="200" customFormat="1" ht="168" x14ac:dyDescent="0.2">
      <c r="A344" s="1382"/>
      <c r="B344" s="1542"/>
      <c r="C344" s="1544"/>
      <c r="D344" s="1545"/>
      <c r="E344" s="1545"/>
      <c r="F344" s="381" t="s">
        <v>13</v>
      </c>
      <c r="G344" s="383" t="s">
        <v>2647</v>
      </c>
      <c r="H344" s="398" t="s">
        <v>4504</v>
      </c>
      <c r="I344" s="381">
        <v>1</v>
      </c>
      <c r="J344" s="478" t="s">
        <v>5836</v>
      </c>
      <c r="K344" s="1071" t="s">
        <v>201</v>
      </c>
      <c r="L344" s="1072" t="s">
        <v>756</v>
      </c>
      <c r="M344" s="382" t="s">
        <v>4360</v>
      </c>
      <c r="N344" s="381" t="s">
        <v>5454</v>
      </c>
      <c r="O344" s="381"/>
      <c r="P344" s="1382"/>
    </row>
    <row r="345" spans="1:16" s="1090" customFormat="1" ht="24" x14ac:dyDescent="0.2">
      <c r="A345" s="1382"/>
      <c r="B345" s="1610">
        <v>46</v>
      </c>
      <c r="C345" s="1677" t="s">
        <v>6474</v>
      </c>
      <c r="D345" s="1679" t="s">
        <v>3</v>
      </c>
      <c r="E345" s="1679" t="s">
        <v>9</v>
      </c>
      <c r="F345" s="1139" t="s">
        <v>12</v>
      </c>
      <c r="G345" s="1137" t="s">
        <v>16</v>
      </c>
      <c r="H345" s="1131" t="s">
        <v>6480</v>
      </c>
      <c r="I345" s="1139"/>
      <c r="J345" s="1466" t="s">
        <v>6508</v>
      </c>
      <c r="K345" s="1281" t="s">
        <v>1175</v>
      </c>
      <c r="L345" s="1284" t="s">
        <v>6776</v>
      </c>
      <c r="M345" s="1279" t="str">
        <f>VLOOKUP(L345,CódigosRetorno!$A$1:$B$1779,2,FALSE)</f>
        <v>El monto para el redondeo del Importe Total excede el valor permitido</v>
      </c>
      <c r="N345" s="1137" t="s">
        <v>475</v>
      </c>
      <c r="O345" s="1139" t="s">
        <v>185</v>
      </c>
      <c r="P345" s="1382"/>
    </row>
    <row r="346" spans="1:16" s="1090" customFormat="1" ht="36" x14ac:dyDescent="0.2">
      <c r="A346" s="1382"/>
      <c r="B346" s="1611"/>
      <c r="C346" s="1678"/>
      <c r="D346" s="1680"/>
      <c r="E346" s="1680"/>
      <c r="F346" s="1139" t="s">
        <v>13</v>
      </c>
      <c r="G346" s="1137" t="s">
        <v>2647</v>
      </c>
      <c r="H346" s="1142" t="s">
        <v>4504</v>
      </c>
      <c r="I346" s="1139"/>
      <c r="J346" s="1466" t="s">
        <v>5836</v>
      </c>
      <c r="K346" s="1281" t="s">
        <v>1175</v>
      </c>
      <c r="L346" s="1284" t="s">
        <v>6777</v>
      </c>
      <c r="M346" s="1279" t="str">
        <f>VLOOKUP(L346,CódigosRetorno!$A$1:$B$1779,2,FALSE)</f>
        <v>La moneda debe ser la misma en todo el documento. Salvo las percepciones que sólo son en moneda nacional.</v>
      </c>
      <c r="N346" s="1137" t="s">
        <v>475</v>
      </c>
      <c r="O346" s="1139" t="s">
        <v>5453</v>
      </c>
      <c r="P346" s="1382"/>
    </row>
    <row r="347" spans="1:16" s="200" customFormat="1" x14ac:dyDescent="0.2">
      <c r="A347" s="1382"/>
      <c r="B347" s="289" t="s">
        <v>4881</v>
      </c>
      <c r="C347" s="282"/>
      <c r="D347" s="282"/>
      <c r="E347" s="283"/>
      <c r="F347" s="283"/>
      <c r="G347" s="283"/>
      <c r="H347" s="282"/>
      <c r="I347" s="510"/>
      <c r="J347" s="268" t="s">
        <v>185</v>
      </c>
      <c r="K347" s="274" t="s">
        <v>185</v>
      </c>
      <c r="L347" s="275" t="s">
        <v>185</v>
      </c>
      <c r="M347" s="268" t="s">
        <v>185</v>
      </c>
      <c r="N347" s="274"/>
      <c r="O347" s="276" t="s">
        <v>185</v>
      </c>
      <c r="P347" s="1382"/>
    </row>
    <row r="348" spans="1:16" s="200" customFormat="1" ht="24" customHeight="1" x14ac:dyDescent="0.2">
      <c r="A348" s="1382"/>
      <c r="B348" s="1571">
        <v>47</v>
      </c>
      <c r="C348" s="1548" t="s">
        <v>4620</v>
      </c>
      <c r="D348" s="1571" t="s">
        <v>3</v>
      </c>
      <c r="E348" s="1571" t="s">
        <v>9</v>
      </c>
      <c r="F348" s="381" t="s">
        <v>44</v>
      </c>
      <c r="G348" s="383" t="s">
        <v>4622</v>
      </c>
      <c r="H348" s="384" t="s">
        <v>4833</v>
      </c>
      <c r="I348" s="385">
        <v>1</v>
      </c>
      <c r="J348" s="1075" t="s">
        <v>4624</v>
      </c>
      <c r="K348" s="1071" t="s">
        <v>201</v>
      </c>
      <c r="L348" s="1071" t="s">
        <v>4256</v>
      </c>
      <c r="M348" s="382" t="str">
        <f>VLOOKUP(L348,CódigosRetorno!$A$1:$B$1773,2,FALSE)</f>
        <v>El valor del atributo no se encuentra en el catálogo</v>
      </c>
      <c r="N348" s="383" t="s">
        <v>475</v>
      </c>
      <c r="O348" s="574" t="s">
        <v>5681</v>
      </c>
      <c r="P348" s="1382"/>
    </row>
    <row r="349" spans="1:16" s="200" customFormat="1" ht="36" x14ac:dyDescent="0.2">
      <c r="A349" s="1382"/>
      <c r="B349" s="1571"/>
      <c r="C349" s="1548"/>
      <c r="D349" s="1571"/>
      <c r="E349" s="1571"/>
      <c r="F349" s="1117" t="s">
        <v>4444</v>
      </c>
      <c r="G349" s="383"/>
      <c r="H349" s="382" t="s">
        <v>4882</v>
      </c>
      <c r="I349" s="397">
        <v>1</v>
      </c>
      <c r="J349" s="1069" t="s">
        <v>5914</v>
      </c>
      <c r="K349" s="1071" t="s">
        <v>201</v>
      </c>
      <c r="L349" s="1072" t="s">
        <v>2787</v>
      </c>
      <c r="M349" s="382" t="str">
        <f>VLOOKUP(L349,CódigosRetorno!$A$1:$B$1773,2,FALSE)</f>
        <v>El dato ingresado en descripcion de leyenda no cumple con el formato establecido.</v>
      </c>
      <c r="N349" s="383" t="s">
        <v>475</v>
      </c>
      <c r="O349" s="397" t="s">
        <v>185</v>
      </c>
      <c r="P349" s="1382"/>
    </row>
    <row r="350" spans="1:16" s="200" customFormat="1" x14ac:dyDescent="0.2">
      <c r="A350" s="1382"/>
      <c r="B350" s="277" t="s">
        <v>3031</v>
      </c>
      <c r="C350" s="268"/>
      <c r="D350" s="274"/>
      <c r="E350" s="274"/>
      <c r="F350" s="276"/>
      <c r="G350" s="274"/>
      <c r="H350" s="268" t="s">
        <v>185</v>
      </c>
      <c r="I350" s="276"/>
      <c r="J350" s="268" t="s">
        <v>185</v>
      </c>
      <c r="K350" s="274" t="s">
        <v>185</v>
      </c>
      <c r="L350" s="275" t="s">
        <v>185</v>
      </c>
      <c r="M350" s="268" t="s">
        <v>185</v>
      </c>
      <c r="N350" s="274" t="s">
        <v>185</v>
      </c>
      <c r="O350" s="276" t="s">
        <v>185</v>
      </c>
      <c r="P350" s="1382"/>
    </row>
    <row r="351" spans="1:16" s="200" customFormat="1" ht="36" x14ac:dyDescent="0.2">
      <c r="A351" s="1382"/>
      <c r="B351" s="1542" t="s">
        <v>6479</v>
      </c>
      <c r="C351" s="1544" t="s">
        <v>4787</v>
      </c>
      <c r="D351" s="1545" t="s">
        <v>15</v>
      </c>
      <c r="E351" s="1545" t="s">
        <v>9</v>
      </c>
      <c r="F351" s="396" t="s">
        <v>5</v>
      </c>
      <c r="G351" s="381"/>
      <c r="H351" s="382" t="s">
        <v>4883</v>
      </c>
      <c r="I351" s="381"/>
      <c r="J351" s="1021" t="s">
        <v>5837</v>
      </c>
      <c r="K351" s="383" t="s">
        <v>1175</v>
      </c>
      <c r="L351" s="396" t="s">
        <v>4383</v>
      </c>
      <c r="M351" s="382" t="str">
        <f>VLOOKUP(L351,CódigosRetorno!$A$1:$B$1749,2,FALSE)</f>
        <v>No existe información en el nombre del concepto.</v>
      </c>
      <c r="N351" s="383" t="s">
        <v>475</v>
      </c>
      <c r="O351" s="397" t="s">
        <v>185</v>
      </c>
      <c r="P351" s="1382"/>
    </row>
    <row r="352" spans="1:16" s="200" customFormat="1" ht="36" x14ac:dyDescent="0.2">
      <c r="A352" s="1382"/>
      <c r="B352" s="1542"/>
      <c r="C352" s="1544"/>
      <c r="D352" s="1545"/>
      <c r="E352" s="1545"/>
      <c r="F352" s="1691" t="s">
        <v>44</v>
      </c>
      <c r="G352" s="1545" t="s">
        <v>4576</v>
      </c>
      <c r="H352" s="1544" t="s">
        <v>4884</v>
      </c>
      <c r="I352" s="381"/>
      <c r="J352" s="382" t="s">
        <v>5461</v>
      </c>
      <c r="K352" s="383" t="s">
        <v>1175</v>
      </c>
      <c r="L352" s="396" t="s">
        <v>5293</v>
      </c>
      <c r="M352" s="382" t="str">
        <f>VLOOKUP(L352,CódigosRetorno!$A$1:$B$1773,2,FALSE)</f>
        <v>El dato ingresado como codigo de identificación de concepto tributario no es valido (catalogo nro 55)</v>
      </c>
      <c r="N352" s="383" t="s">
        <v>475</v>
      </c>
      <c r="O352" s="451" t="s">
        <v>5675</v>
      </c>
      <c r="P352" s="1382"/>
    </row>
    <row r="353" spans="1:16" s="200" customFormat="1" ht="24" x14ac:dyDescent="0.2">
      <c r="A353" s="1382"/>
      <c r="B353" s="1542"/>
      <c r="C353" s="1544"/>
      <c r="D353" s="1545"/>
      <c r="E353" s="1545"/>
      <c r="F353" s="1691"/>
      <c r="G353" s="1545"/>
      <c r="H353" s="1544"/>
      <c r="I353" s="381"/>
      <c r="J353" s="565" t="s">
        <v>5690</v>
      </c>
      <c r="K353" s="383" t="s">
        <v>201</v>
      </c>
      <c r="L353" s="396" t="s">
        <v>5354</v>
      </c>
      <c r="M353" s="382" t="str">
        <f>VLOOKUP(L353,CódigosRetorno!$A$1:$B$1749,2,FALSE)</f>
        <v>El XML no contiene el tag de Créditos Hipotecarios: Tipo de préstamo</v>
      </c>
      <c r="N353" s="383" t="s">
        <v>475</v>
      </c>
      <c r="O353" s="451" t="s">
        <v>5675</v>
      </c>
      <c r="P353" s="1382"/>
    </row>
    <row r="354" spans="1:16" s="200" customFormat="1" ht="48" x14ac:dyDescent="0.2">
      <c r="A354" s="1382"/>
      <c r="B354" s="1542"/>
      <c r="C354" s="1544"/>
      <c r="D354" s="1545"/>
      <c r="E354" s="1545"/>
      <c r="F354" s="1691"/>
      <c r="G354" s="1545"/>
      <c r="H354" s="1544"/>
      <c r="I354" s="381"/>
      <c r="J354" s="565" t="s">
        <v>5693</v>
      </c>
      <c r="K354" s="383" t="s">
        <v>201</v>
      </c>
      <c r="L354" s="396" t="s">
        <v>5355</v>
      </c>
      <c r="M354" s="382" t="str">
        <f>VLOOKUP(L354,CódigosRetorno!$A$1:$B$1749,2,FALSE)</f>
        <v>El XML no contiene el tag de Créditos Hipotecarios: Partida Registral</v>
      </c>
      <c r="N354" s="383" t="s">
        <v>475</v>
      </c>
      <c r="O354" s="397" t="s">
        <v>185</v>
      </c>
      <c r="P354" s="1382"/>
    </row>
    <row r="355" spans="1:16" s="200" customFormat="1" ht="24" x14ac:dyDescent="0.2">
      <c r="A355" s="1382"/>
      <c r="B355" s="1542"/>
      <c r="C355" s="1544"/>
      <c r="D355" s="1545"/>
      <c r="E355" s="1545"/>
      <c r="F355" s="1691"/>
      <c r="G355" s="1545"/>
      <c r="H355" s="1544"/>
      <c r="I355" s="381"/>
      <c r="J355" s="565" t="s">
        <v>5691</v>
      </c>
      <c r="K355" s="383" t="s">
        <v>201</v>
      </c>
      <c r="L355" s="396" t="s">
        <v>5356</v>
      </c>
      <c r="M355" s="382" t="str">
        <f>VLOOKUP(L355,CódigosRetorno!$A$1:$B$1749,2,FALSE)</f>
        <v>El XML no contiene el tag de Créditos Hipotecarios: Número de contrato</v>
      </c>
      <c r="N355" s="383" t="s">
        <v>475</v>
      </c>
      <c r="O355" s="397" t="s">
        <v>185</v>
      </c>
      <c r="P355" s="1382"/>
    </row>
    <row r="356" spans="1:16" s="200" customFormat="1" ht="24" x14ac:dyDescent="0.2">
      <c r="A356" s="1382"/>
      <c r="B356" s="1542"/>
      <c r="C356" s="1544"/>
      <c r="D356" s="1545"/>
      <c r="E356" s="1545"/>
      <c r="F356" s="1691"/>
      <c r="G356" s="1545"/>
      <c r="H356" s="1544"/>
      <c r="I356" s="381"/>
      <c r="J356" s="565" t="s">
        <v>5692</v>
      </c>
      <c r="K356" s="383" t="s">
        <v>201</v>
      </c>
      <c r="L356" s="396" t="s">
        <v>5357</v>
      </c>
      <c r="M356" s="382" t="str">
        <f>VLOOKUP(L356,CódigosRetorno!$A$1:$B$1749,2,FALSE)</f>
        <v>El XML no contiene el tag de Créditos Hipotecarios: Fecha de otorgamiento del crédito</v>
      </c>
      <c r="N356" s="383" t="s">
        <v>475</v>
      </c>
      <c r="O356" s="397" t="s">
        <v>185</v>
      </c>
      <c r="P356" s="1382"/>
    </row>
    <row r="357" spans="1:16" s="200" customFormat="1" ht="48" x14ac:dyDescent="0.2">
      <c r="A357" s="1382"/>
      <c r="B357" s="1542"/>
      <c r="C357" s="1544"/>
      <c r="D357" s="1545"/>
      <c r="E357" s="1545"/>
      <c r="F357" s="1691"/>
      <c r="G357" s="1545"/>
      <c r="H357" s="1544"/>
      <c r="I357" s="381"/>
      <c r="J357" s="565" t="s">
        <v>5694</v>
      </c>
      <c r="K357" s="383" t="s">
        <v>201</v>
      </c>
      <c r="L357" s="396" t="s">
        <v>5358</v>
      </c>
      <c r="M357" s="382" t="str">
        <f>VLOOKUP(L357,CódigosRetorno!$A$1:$B$1749,2,FALSE)</f>
        <v>El XML no contiene el tag de Créditos Hipotecarios: Dirección del predio - Código de ubigeo</v>
      </c>
      <c r="N357" s="383" t="s">
        <v>475</v>
      </c>
      <c r="O357" s="397" t="s">
        <v>185</v>
      </c>
      <c r="P357" s="1382"/>
    </row>
    <row r="358" spans="1:16" s="200" customFormat="1" ht="48" x14ac:dyDescent="0.2">
      <c r="A358" s="1382"/>
      <c r="B358" s="1542"/>
      <c r="C358" s="1544"/>
      <c r="D358" s="1545"/>
      <c r="E358" s="1545"/>
      <c r="F358" s="1691"/>
      <c r="G358" s="1545"/>
      <c r="H358" s="1544"/>
      <c r="I358" s="381"/>
      <c r="J358" s="565" t="s">
        <v>5695</v>
      </c>
      <c r="K358" s="383" t="s">
        <v>201</v>
      </c>
      <c r="L358" s="396" t="s">
        <v>5359</v>
      </c>
      <c r="M358" s="382" t="str">
        <f>VLOOKUP(L358,CódigosRetorno!$A$1:$B$1749,2,FALSE)</f>
        <v>El XML no contiene el tag de Créditos Hipotecarios: Dirección del predio - Dirección completa</v>
      </c>
      <c r="N358" s="383" t="s">
        <v>475</v>
      </c>
      <c r="O358" s="397" t="s">
        <v>185</v>
      </c>
      <c r="P358" s="1382"/>
    </row>
    <row r="359" spans="1:16" s="200" customFormat="1" ht="24" x14ac:dyDescent="0.2">
      <c r="A359" s="1382"/>
      <c r="B359" s="1542"/>
      <c r="C359" s="1544"/>
      <c r="D359" s="1545"/>
      <c r="E359" s="1545"/>
      <c r="F359" s="1691"/>
      <c r="G359" s="381" t="s">
        <v>4578</v>
      </c>
      <c r="H359" s="382" t="s">
        <v>4422</v>
      </c>
      <c r="I359" s="381"/>
      <c r="J359" s="382" t="s">
        <v>5001</v>
      </c>
      <c r="K359" s="383" t="s">
        <v>1175</v>
      </c>
      <c r="L359" s="396" t="s">
        <v>4934</v>
      </c>
      <c r="M359" s="382" t="str">
        <f>VLOOKUP(L359,CódigosRetorno!$A$1:$B$1694,2,FALSE)</f>
        <v>El dato ingresado como atributo @listName es incorrecto.</v>
      </c>
      <c r="N359" s="383" t="s">
        <v>475</v>
      </c>
      <c r="O359" s="397" t="s">
        <v>185</v>
      </c>
      <c r="P359" s="1382"/>
    </row>
    <row r="360" spans="1:16" s="200" customFormat="1" ht="24" x14ac:dyDescent="0.2">
      <c r="A360" s="1382"/>
      <c r="B360" s="1542"/>
      <c r="C360" s="1544"/>
      <c r="D360" s="1545"/>
      <c r="E360" s="1545"/>
      <c r="F360" s="1691"/>
      <c r="G360" s="381" t="s">
        <v>4418</v>
      </c>
      <c r="H360" s="382" t="s">
        <v>4419</v>
      </c>
      <c r="I360" s="381"/>
      <c r="J360" s="382" t="s">
        <v>4931</v>
      </c>
      <c r="K360" s="396" t="s">
        <v>1175</v>
      </c>
      <c r="L360" s="395" t="s">
        <v>4933</v>
      </c>
      <c r="M360" s="382" t="str">
        <f>VLOOKUP(L360,CódigosRetorno!$A$1:$B$1694,2,FALSE)</f>
        <v>El dato ingresado como atributo @listAgencyName es incorrecto.</v>
      </c>
      <c r="N360" s="383" t="s">
        <v>475</v>
      </c>
      <c r="O360" s="397" t="s">
        <v>185</v>
      </c>
      <c r="P360" s="1382"/>
    </row>
    <row r="361" spans="1:16" s="200" customFormat="1" ht="48" x14ac:dyDescent="0.2">
      <c r="A361" s="1382"/>
      <c r="B361" s="1542"/>
      <c r="C361" s="1544"/>
      <c r="D361" s="1545"/>
      <c r="E361" s="1545"/>
      <c r="F361" s="1691"/>
      <c r="G361" s="397" t="s">
        <v>4579</v>
      </c>
      <c r="H361" s="398" t="s">
        <v>4424</v>
      </c>
      <c r="I361" s="381"/>
      <c r="J361" s="382" t="s">
        <v>5002</v>
      </c>
      <c r="K361" s="396" t="s">
        <v>1175</v>
      </c>
      <c r="L361" s="395" t="s">
        <v>4935</v>
      </c>
      <c r="M361" s="382" t="str">
        <f>VLOOKUP(L361,CódigosRetorno!$A$1:$B$1694,2,FALSE)</f>
        <v>El dato ingresado como atributo @listURI es incorrecto.</v>
      </c>
      <c r="N361" s="383" t="s">
        <v>475</v>
      </c>
      <c r="O361" s="397" t="s">
        <v>185</v>
      </c>
      <c r="P361" s="1382"/>
    </row>
    <row r="362" spans="1:16" s="200" customFormat="1" ht="36" x14ac:dyDescent="0.2">
      <c r="A362" s="1382"/>
      <c r="B362" s="1542"/>
      <c r="C362" s="1544"/>
      <c r="D362" s="1545"/>
      <c r="E362" s="1545"/>
      <c r="F362" s="1691" t="s">
        <v>4788</v>
      </c>
      <c r="G362" s="1691" t="s">
        <v>4789</v>
      </c>
      <c r="H362" s="1544" t="s">
        <v>4885</v>
      </c>
      <c r="I362" s="381"/>
      <c r="J362" s="1279" t="s">
        <v>6559</v>
      </c>
      <c r="K362" s="1114" t="s">
        <v>201</v>
      </c>
      <c r="L362" s="396" t="s">
        <v>4315</v>
      </c>
      <c r="M362" s="382" t="str">
        <f>VLOOKUP(L362,CódigosRetorno!$A$1:$B$1749,2,FALSE)</f>
        <v>El XML no contiene tag o no existe información del valor del concepto por linea.</v>
      </c>
      <c r="N362" s="383" t="s">
        <v>475</v>
      </c>
      <c r="O362" s="397" t="s">
        <v>185</v>
      </c>
      <c r="P362" s="1382"/>
    </row>
    <row r="363" spans="1:16" s="200" customFormat="1" ht="24" x14ac:dyDescent="0.2">
      <c r="A363" s="1382"/>
      <c r="B363" s="1542"/>
      <c r="C363" s="1544"/>
      <c r="D363" s="1545"/>
      <c r="E363" s="1545"/>
      <c r="F363" s="1691"/>
      <c r="G363" s="1691"/>
      <c r="H363" s="1544"/>
      <c r="I363" s="381"/>
      <c r="J363" s="575" t="s">
        <v>6185</v>
      </c>
      <c r="K363" s="383" t="s">
        <v>1175</v>
      </c>
      <c r="L363" s="396" t="s">
        <v>5315</v>
      </c>
      <c r="M363" s="382" t="str">
        <f>VLOOKUP(L363,CódigosRetorno!$A$1:$B$1749,2,FALSE)</f>
        <v>El dato ingresado como valor del concepto de la linea no cumple con el formato establecido.</v>
      </c>
      <c r="N363" s="383" t="s">
        <v>475</v>
      </c>
      <c r="O363" s="574" t="s">
        <v>5689</v>
      </c>
      <c r="P363" s="1382"/>
    </row>
    <row r="364" spans="1:16" s="200" customFormat="1" ht="24" x14ac:dyDescent="0.2">
      <c r="A364" s="1382"/>
      <c r="B364" s="1542"/>
      <c r="C364" s="1544"/>
      <c r="D364" s="1545"/>
      <c r="E364" s="1545"/>
      <c r="F364" s="1691"/>
      <c r="G364" s="1691"/>
      <c r="H364" s="1544"/>
      <c r="I364" s="381"/>
      <c r="J364" s="575" t="s">
        <v>6186</v>
      </c>
      <c r="K364" s="383" t="s">
        <v>1175</v>
      </c>
      <c r="L364" s="396" t="s">
        <v>5315</v>
      </c>
      <c r="M364" s="382" t="str">
        <f>VLOOKUP(L364,CódigosRetorno!$A$1:$B$1749,2,FALSE)</f>
        <v>El dato ingresado como valor del concepto de la linea no cumple con el formato establecido.</v>
      </c>
      <c r="N364" s="383" t="s">
        <v>475</v>
      </c>
      <c r="O364" s="574" t="s">
        <v>5688</v>
      </c>
      <c r="P364" s="1382"/>
    </row>
    <row r="365" spans="1:16" s="200" customFormat="1" ht="48" x14ac:dyDescent="0.2">
      <c r="A365" s="1382"/>
      <c r="B365" s="1542"/>
      <c r="C365" s="1544"/>
      <c r="D365" s="1545"/>
      <c r="E365" s="1545"/>
      <c r="F365" s="1691"/>
      <c r="G365" s="1691"/>
      <c r="H365" s="1544"/>
      <c r="I365" s="381"/>
      <c r="J365" s="382" t="s">
        <v>5085</v>
      </c>
      <c r="K365" s="383" t="s">
        <v>1175</v>
      </c>
      <c r="L365" s="396" t="s">
        <v>5315</v>
      </c>
      <c r="M365" s="382" t="str">
        <f>VLOOKUP(L365,CódigosRetorno!$A$1:$B$1749,2,FALSE)</f>
        <v>El dato ingresado como valor del concepto de la linea no cumple con el formato establecido.</v>
      </c>
      <c r="N365" s="383" t="s">
        <v>475</v>
      </c>
      <c r="O365" s="397" t="s">
        <v>185</v>
      </c>
      <c r="P365" s="1382"/>
    </row>
    <row r="366" spans="1:16" s="200" customFormat="1" ht="48" x14ac:dyDescent="0.2">
      <c r="A366" s="1382"/>
      <c r="B366" s="1542"/>
      <c r="C366" s="1544"/>
      <c r="D366" s="1545"/>
      <c r="E366" s="1545"/>
      <c r="F366" s="1691"/>
      <c r="G366" s="1691"/>
      <c r="H366" s="1544"/>
      <c r="I366" s="381"/>
      <c r="J366" s="382" t="s">
        <v>5086</v>
      </c>
      <c r="K366" s="383" t="s">
        <v>1175</v>
      </c>
      <c r="L366" s="396" t="s">
        <v>5315</v>
      </c>
      <c r="M366" s="382" t="str">
        <f>VLOOKUP(L366,CódigosRetorno!$A$1:$B$1749,2,FALSE)</f>
        <v>El dato ingresado como valor del concepto de la linea no cumple con el formato establecido.</v>
      </c>
      <c r="N366" s="383" t="s">
        <v>475</v>
      </c>
      <c r="O366" s="397" t="s">
        <v>185</v>
      </c>
      <c r="P366" s="1382"/>
    </row>
    <row r="367" spans="1:16" s="200" customFormat="1" ht="24" x14ac:dyDescent="0.2">
      <c r="A367" s="1382"/>
      <c r="B367" s="1542"/>
      <c r="C367" s="1544"/>
      <c r="D367" s="1545"/>
      <c r="E367" s="1545"/>
      <c r="F367" s="1691"/>
      <c r="G367" s="1691"/>
      <c r="H367" s="1544"/>
      <c r="I367" s="381"/>
      <c r="J367" s="382" t="s">
        <v>5087</v>
      </c>
      <c r="K367" s="383" t="s">
        <v>1175</v>
      </c>
      <c r="L367" s="396" t="s">
        <v>5315</v>
      </c>
      <c r="M367" s="382" t="str">
        <f>VLOOKUP(L367,CódigosRetorno!$A$1:$B$1749,2,FALSE)</f>
        <v>El dato ingresado como valor del concepto de la linea no cumple con el formato establecido.</v>
      </c>
      <c r="N367" s="383" t="s">
        <v>475</v>
      </c>
      <c r="O367" s="397" t="s">
        <v>185</v>
      </c>
      <c r="P367" s="1382"/>
    </row>
    <row r="368" spans="1:16" s="200" customFormat="1" ht="24" x14ac:dyDescent="0.2">
      <c r="A368" s="1382"/>
      <c r="B368" s="1542"/>
      <c r="C368" s="1544"/>
      <c r="D368" s="1545"/>
      <c r="E368" s="1545"/>
      <c r="F368" s="1691"/>
      <c r="G368" s="1691"/>
      <c r="H368" s="1544"/>
      <c r="I368" s="381"/>
      <c r="J368" s="575" t="s">
        <v>6187</v>
      </c>
      <c r="K368" s="383" t="s">
        <v>1175</v>
      </c>
      <c r="L368" s="396" t="s">
        <v>5315</v>
      </c>
      <c r="M368" s="382" t="str">
        <f>VLOOKUP(L368,CódigosRetorno!$A$1:$B$1749,2,FALSE)</f>
        <v>El dato ingresado como valor del concepto de la linea no cumple con el formato establecido.</v>
      </c>
      <c r="N368" s="383" t="s">
        <v>475</v>
      </c>
      <c r="O368" s="574" t="s">
        <v>5671</v>
      </c>
      <c r="P368" s="1382"/>
    </row>
    <row r="369" spans="1:16" s="200" customFormat="1" ht="369" customHeight="1" x14ac:dyDescent="0.2">
      <c r="A369" s="1382"/>
      <c r="B369" s="1542"/>
      <c r="C369" s="1544"/>
      <c r="D369" s="1545"/>
      <c r="E369" s="1545"/>
      <c r="F369" s="1691"/>
      <c r="G369" s="1691"/>
      <c r="H369" s="1544"/>
      <c r="I369" s="381"/>
      <c r="J369" s="382" t="s">
        <v>5089</v>
      </c>
      <c r="K369" s="383" t="s">
        <v>1175</v>
      </c>
      <c r="L369" s="396" t="s">
        <v>5315</v>
      </c>
      <c r="M369" s="382" t="str">
        <f>VLOOKUP(L369,CódigosRetorno!$A$1:$B$1749,2,FALSE)</f>
        <v>El dato ingresado como valor del concepto de la linea no cumple con el formato establecido.</v>
      </c>
      <c r="N369" s="383" t="s">
        <v>475</v>
      </c>
      <c r="O369" s="397" t="s">
        <v>185</v>
      </c>
      <c r="P369" s="1382"/>
    </row>
    <row r="370" spans="1:16" x14ac:dyDescent="0.2">
      <c r="A370" s="1374"/>
      <c r="B370" s="1352"/>
      <c r="C370" s="1374"/>
      <c r="D370" s="1379"/>
      <c r="E370" s="1352"/>
      <c r="F370" s="1379"/>
      <c r="G370" s="1379"/>
      <c r="H370" s="1380"/>
      <c r="I370" s="1354"/>
      <c r="J370" s="1374"/>
      <c r="K370" s="1352"/>
      <c r="L370" s="1353"/>
      <c r="M370" s="1380"/>
      <c r="N370" s="1352"/>
      <c r="O370" s="1352"/>
      <c r="P370" s="1374"/>
    </row>
    <row r="371" spans="1:16" hidden="1" x14ac:dyDescent="0.2"/>
    <row r="372" spans="1:16" hidden="1" x14ac:dyDescent="0.2"/>
    <row r="373" spans="1:16" hidden="1" x14ac:dyDescent="0.2"/>
    <row r="374" spans="1:16" hidden="1" x14ac:dyDescent="0.2"/>
    <row r="375" spans="1:16" hidden="1" x14ac:dyDescent="0.2"/>
    <row r="376" spans="1:16" hidden="1" x14ac:dyDescent="0.2"/>
    <row r="377" spans="1:16" hidden="1" x14ac:dyDescent="0.2"/>
    <row r="378" spans="1:16" hidden="1" x14ac:dyDescent="0.2"/>
    <row r="379" spans="1:16" hidden="1" x14ac:dyDescent="0.2"/>
    <row r="380" spans="1:16" hidden="1" x14ac:dyDescent="0.2"/>
    <row r="381" spans="1:16" hidden="1" x14ac:dyDescent="0.2"/>
    <row r="382" spans="1:16" hidden="1" x14ac:dyDescent="0.2"/>
    <row r="383" spans="1:16" hidden="1" x14ac:dyDescent="0.2"/>
    <row r="384" spans="1:16"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sheetData>
  <mergeCells count="436">
    <mergeCell ref="H308:H309"/>
    <mergeCell ref="H317:H322"/>
    <mergeCell ref="G310:G315"/>
    <mergeCell ref="F324:F328"/>
    <mergeCell ref="G324:G328"/>
    <mergeCell ref="G308:G309"/>
    <mergeCell ref="F129:F133"/>
    <mergeCell ref="F150:F154"/>
    <mergeCell ref="G150:G154"/>
    <mergeCell ref="H150:H154"/>
    <mergeCell ref="H129:H133"/>
    <mergeCell ref="G129:G133"/>
    <mergeCell ref="H229:H233"/>
    <mergeCell ref="F136:F137"/>
    <mergeCell ref="G156:G160"/>
    <mergeCell ref="G162:G169"/>
    <mergeCell ref="H162:H169"/>
    <mergeCell ref="H136:H138"/>
    <mergeCell ref="G171:G176"/>
    <mergeCell ref="G177:G182"/>
    <mergeCell ref="H177:H182"/>
    <mergeCell ref="F265:F267"/>
    <mergeCell ref="F359:F361"/>
    <mergeCell ref="F362:F369"/>
    <mergeCell ref="G362:G369"/>
    <mergeCell ref="H362:H369"/>
    <mergeCell ref="G352:G358"/>
    <mergeCell ref="H352:H358"/>
    <mergeCell ref="H336:H337"/>
    <mergeCell ref="H339:H340"/>
    <mergeCell ref="G271:G273"/>
    <mergeCell ref="F329:F331"/>
    <mergeCell ref="F317:F322"/>
    <mergeCell ref="G317:G322"/>
    <mergeCell ref="H310:H315"/>
    <mergeCell ref="H306:H307"/>
    <mergeCell ref="H324:H328"/>
    <mergeCell ref="F332:F333"/>
    <mergeCell ref="G332:G333"/>
    <mergeCell ref="H332:H333"/>
    <mergeCell ref="G279:G280"/>
    <mergeCell ref="H279:H280"/>
    <mergeCell ref="B348:B349"/>
    <mergeCell ref="C348:C349"/>
    <mergeCell ref="D348:D349"/>
    <mergeCell ref="E348:E349"/>
    <mergeCell ref="B351:B369"/>
    <mergeCell ref="C351:C369"/>
    <mergeCell ref="D351:D369"/>
    <mergeCell ref="E351:E369"/>
    <mergeCell ref="F352:F358"/>
    <mergeCell ref="B342:B344"/>
    <mergeCell ref="C342:C344"/>
    <mergeCell ref="B229:B233"/>
    <mergeCell ref="C229:C233"/>
    <mergeCell ref="D229:D233"/>
    <mergeCell ref="E229:E233"/>
    <mergeCell ref="F229:F233"/>
    <mergeCell ref="G229:G233"/>
    <mergeCell ref="B234:B264"/>
    <mergeCell ref="D342:D344"/>
    <mergeCell ref="E342:E344"/>
    <mergeCell ref="B339:B341"/>
    <mergeCell ref="C339:C341"/>
    <mergeCell ref="D339:D341"/>
    <mergeCell ref="E339:E341"/>
    <mergeCell ref="F339:F340"/>
    <mergeCell ref="G339:G340"/>
    <mergeCell ref="B336:B338"/>
    <mergeCell ref="G336:G337"/>
    <mergeCell ref="G261:G262"/>
    <mergeCell ref="E306:E309"/>
    <mergeCell ref="F306:F307"/>
    <mergeCell ref="G306:G307"/>
    <mergeCell ref="G234:G248"/>
    <mergeCell ref="F271:F273"/>
    <mergeCell ref="F202:F205"/>
    <mergeCell ref="E234:E257"/>
    <mergeCell ref="F234:F248"/>
    <mergeCell ref="C336:C338"/>
    <mergeCell ref="D336:D338"/>
    <mergeCell ref="E336:E338"/>
    <mergeCell ref="F336:F337"/>
    <mergeCell ref="E258:E260"/>
    <mergeCell ref="F258:F260"/>
    <mergeCell ref="E261:E264"/>
    <mergeCell ref="F261:F262"/>
    <mergeCell ref="C265:C280"/>
    <mergeCell ref="D265:D280"/>
    <mergeCell ref="F308:F309"/>
    <mergeCell ref="G197:G198"/>
    <mergeCell ref="H197:H198"/>
    <mergeCell ref="I197:I198"/>
    <mergeCell ref="E200:E223"/>
    <mergeCell ref="F207:F209"/>
    <mergeCell ref="H221:H222"/>
    <mergeCell ref="F224:F226"/>
    <mergeCell ref="I213:I217"/>
    <mergeCell ref="B200:B223"/>
    <mergeCell ref="C200:C223"/>
    <mergeCell ref="D200:D223"/>
    <mergeCell ref="H213:H217"/>
    <mergeCell ref="B224:B227"/>
    <mergeCell ref="C224:C227"/>
    <mergeCell ref="D224:D227"/>
    <mergeCell ref="E224:E227"/>
    <mergeCell ref="F213:F217"/>
    <mergeCell ref="G213:G217"/>
    <mergeCell ref="F218:F220"/>
    <mergeCell ref="F221:F222"/>
    <mergeCell ref="G221:G222"/>
    <mergeCell ref="B150:B155"/>
    <mergeCell ref="C150:C155"/>
    <mergeCell ref="D150:D155"/>
    <mergeCell ref="E150:E155"/>
    <mergeCell ref="B156:B199"/>
    <mergeCell ref="C156:C199"/>
    <mergeCell ref="D156:D199"/>
    <mergeCell ref="E156:E182"/>
    <mergeCell ref="F156:F160"/>
    <mergeCell ref="F162:F169"/>
    <mergeCell ref="E194:E196"/>
    <mergeCell ref="E183:E185"/>
    <mergeCell ref="F194:F196"/>
    <mergeCell ref="F177:F182"/>
    <mergeCell ref="E186:E193"/>
    <mergeCell ref="F186:F193"/>
    <mergeCell ref="F171:F176"/>
    <mergeCell ref="E197:E199"/>
    <mergeCell ref="F197:F198"/>
    <mergeCell ref="B140:B149"/>
    <mergeCell ref="C140:C149"/>
    <mergeCell ref="D140:D149"/>
    <mergeCell ref="E140:E149"/>
    <mergeCell ref="F140:F143"/>
    <mergeCell ref="G140:G143"/>
    <mergeCell ref="H140:H143"/>
    <mergeCell ref="F145:F146"/>
    <mergeCell ref="G145:G146"/>
    <mergeCell ref="H145:H146"/>
    <mergeCell ref="F147:F149"/>
    <mergeCell ref="B121:B122"/>
    <mergeCell ref="C121:C122"/>
    <mergeCell ref="D121:D122"/>
    <mergeCell ref="E121:E122"/>
    <mergeCell ref="F121:F122"/>
    <mergeCell ref="G121:G122"/>
    <mergeCell ref="H121:H122"/>
    <mergeCell ref="B124:B128"/>
    <mergeCell ref="C124:C128"/>
    <mergeCell ref="D124:D128"/>
    <mergeCell ref="E124:E128"/>
    <mergeCell ref="F124:F125"/>
    <mergeCell ref="G124:G125"/>
    <mergeCell ref="H124:H125"/>
    <mergeCell ref="F126:F128"/>
    <mergeCell ref="B118:B120"/>
    <mergeCell ref="C118:C120"/>
    <mergeCell ref="D118:D120"/>
    <mergeCell ref="E119:E120"/>
    <mergeCell ref="F119:F120"/>
    <mergeCell ref="B116:B117"/>
    <mergeCell ref="C116:C117"/>
    <mergeCell ref="D116:D117"/>
    <mergeCell ref="E116:E117"/>
    <mergeCell ref="F116:F117"/>
    <mergeCell ref="B100:B105"/>
    <mergeCell ref="C100:C105"/>
    <mergeCell ref="D100:D105"/>
    <mergeCell ref="E100:E105"/>
    <mergeCell ref="F100:F101"/>
    <mergeCell ref="G100:G101"/>
    <mergeCell ref="H100:H101"/>
    <mergeCell ref="F109:F111"/>
    <mergeCell ref="G109:G111"/>
    <mergeCell ref="H109:H111"/>
    <mergeCell ref="B106:B114"/>
    <mergeCell ref="C106:C114"/>
    <mergeCell ref="D106:D114"/>
    <mergeCell ref="E106:E114"/>
    <mergeCell ref="F106:F108"/>
    <mergeCell ref="G106:G108"/>
    <mergeCell ref="H106:H108"/>
    <mergeCell ref="F103:F105"/>
    <mergeCell ref="F112:F114"/>
    <mergeCell ref="F97:F99"/>
    <mergeCell ref="B76:B77"/>
    <mergeCell ref="C76:C77"/>
    <mergeCell ref="D76:D77"/>
    <mergeCell ref="E76:E77"/>
    <mergeCell ref="F76:F77"/>
    <mergeCell ref="H79:H92"/>
    <mergeCell ref="B93:B99"/>
    <mergeCell ref="C93:C99"/>
    <mergeCell ref="D93:D99"/>
    <mergeCell ref="E93:E99"/>
    <mergeCell ref="F93:F96"/>
    <mergeCell ref="G93:G96"/>
    <mergeCell ref="H93:H96"/>
    <mergeCell ref="B79:B92"/>
    <mergeCell ref="C79:C92"/>
    <mergeCell ref="D79:D92"/>
    <mergeCell ref="E79:E92"/>
    <mergeCell ref="F79:F92"/>
    <mergeCell ref="G79:G92"/>
    <mergeCell ref="C66:C75"/>
    <mergeCell ref="D66:D75"/>
    <mergeCell ref="E66:E72"/>
    <mergeCell ref="F66:F70"/>
    <mergeCell ref="G66:G70"/>
    <mergeCell ref="E73:E75"/>
    <mergeCell ref="H66:H70"/>
    <mergeCell ref="F71:F72"/>
    <mergeCell ref="G71:G72"/>
    <mergeCell ref="H71:H72"/>
    <mergeCell ref="F73:F75"/>
    <mergeCell ref="B60:B64"/>
    <mergeCell ref="C60:C64"/>
    <mergeCell ref="D60:D64"/>
    <mergeCell ref="E60:E62"/>
    <mergeCell ref="F60:F62"/>
    <mergeCell ref="G60:G62"/>
    <mergeCell ref="C47:C58"/>
    <mergeCell ref="D47:D58"/>
    <mergeCell ref="E47:E58"/>
    <mergeCell ref="F51:F52"/>
    <mergeCell ref="F56:F58"/>
    <mergeCell ref="B66:B75"/>
    <mergeCell ref="B34:B43"/>
    <mergeCell ref="C34:C43"/>
    <mergeCell ref="D34:D43"/>
    <mergeCell ref="E34:E40"/>
    <mergeCell ref="E41:E43"/>
    <mergeCell ref="F34:F38"/>
    <mergeCell ref="G34:G38"/>
    <mergeCell ref="B28:B30"/>
    <mergeCell ref="C28:C30"/>
    <mergeCell ref="D28:D30"/>
    <mergeCell ref="E28:E30"/>
    <mergeCell ref="F28:F30"/>
    <mergeCell ref="G28:G30"/>
    <mergeCell ref="B47:B58"/>
    <mergeCell ref="F39:F40"/>
    <mergeCell ref="F41:F43"/>
    <mergeCell ref="B45:B46"/>
    <mergeCell ref="C45:C46"/>
    <mergeCell ref="D45:D46"/>
    <mergeCell ref="E45:E46"/>
    <mergeCell ref="F45:F46"/>
    <mergeCell ref="E63:E64"/>
    <mergeCell ref="F63:F64"/>
    <mergeCell ref="F17:F18"/>
    <mergeCell ref="G17:G18"/>
    <mergeCell ref="H17:H18"/>
    <mergeCell ref="G26:G27"/>
    <mergeCell ref="B20:B25"/>
    <mergeCell ref="C20:C25"/>
    <mergeCell ref="D20:D25"/>
    <mergeCell ref="E20:E22"/>
    <mergeCell ref="F20:F22"/>
    <mergeCell ref="G20:G22"/>
    <mergeCell ref="H20:H22"/>
    <mergeCell ref="E23:E25"/>
    <mergeCell ref="F23:F25"/>
    <mergeCell ref="B26:B27"/>
    <mergeCell ref="C26:C27"/>
    <mergeCell ref="D26:D27"/>
    <mergeCell ref="E26:E27"/>
    <mergeCell ref="F26:F27"/>
    <mergeCell ref="B17:B18"/>
    <mergeCell ref="C17:C18"/>
    <mergeCell ref="H186:H193"/>
    <mergeCell ref="H5:H6"/>
    <mergeCell ref="H7:H8"/>
    <mergeCell ref="H10:H16"/>
    <mergeCell ref="B10:B16"/>
    <mergeCell ref="C10:C16"/>
    <mergeCell ref="D10:D16"/>
    <mergeCell ref="E10:E16"/>
    <mergeCell ref="F10:F16"/>
    <mergeCell ref="G10:G16"/>
    <mergeCell ref="E5:E6"/>
    <mergeCell ref="F5:F6"/>
    <mergeCell ref="G5:G6"/>
    <mergeCell ref="E7:E8"/>
    <mergeCell ref="F7:F8"/>
    <mergeCell ref="G7:G8"/>
    <mergeCell ref="B7:B9"/>
    <mergeCell ref="C7:C9"/>
    <mergeCell ref="D7:D9"/>
    <mergeCell ref="B5:B6"/>
    <mergeCell ref="C5:C6"/>
    <mergeCell ref="D5:D6"/>
    <mergeCell ref="D17:D18"/>
    <mergeCell ref="E17:E18"/>
    <mergeCell ref="B265:B280"/>
    <mergeCell ref="H261:H262"/>
    <mergeCell ref="D234:D264"/>
    <mergeCell ref="H26:H27"/>
    <mergeCell ref="H34:H38"/>
    <mergeCell ref="H28:H30"/>
    <mergeCell ref="G76:G77"/>
    <mergeCell ref="H76:H77"/>
    <mergeCell ref="G116:G117"/>
    <mergeCell ref="H116:H117"/>
    <mergeCell ref="G136:G137"/>
    <mergeCell ref="G39:G40"/>
    <mergeCell ref="H39:H40"/>
    <mergeCell ref="H60:H62"/>
    <mergeCell ref="G45:G46"/>
    <mergeCell ref="H45:H46"/>
    <mergeCell ref="G210:G212"/>
    <mergeCell ref="H210:H212"/>
    <mergeCell ref="H171:H176"/>
    <mergeCell ref="G202:G205"/>
    <mergeCell ref="H202:H205"/>
    <mergeCell ref="G224:G226"/>
    <mergeCell ref="H224:H226"/>
    <mergeCell ref="G186:G193"/>
    <mergeCell ref="E281:E302"/>
    <mergeCell ref="F281:F286"/>
    <mergeCell ref="C234:C264"/>
    <mergeCell ref="F296:F302"/>
    <mergeCell ref="G296:G302"/>
    <mergeCell ref="H296:H302"/>
    <mergeCell ref="E303:E305"/>
    <mergeCell ref="F303:F305"/>
    <mergeCell ref="G281:G286"/>
    <mergeCell ref="H281:H286"/>
    <mergeCell ref="F288:F294"/>
    <mergeCell ref="G288:G294"/>
    <mergeCell ref="H288:H294"/>
    <mergeCell ref="G250:G251"/>
    <mergeCell ref="H250:H251"/>
    <mergeCell ref="F253:F257"/>
    <mergeCell ref="F263:F264"/>
    <mergeCell ref="G263:G264"/>
    <mergeCell ref="F250:F251"/>
    <mergeCell ref="H263:H264"/>
    <mergeCell ref="G253:G257"/>
    <mergeCell ref="H265:H267"/>
    <mergeCell ref="E265:E280"/>
    <mergeCell ref="G265:G267"/>
    <mergeCell ref="E310:E335"/>
    <mergeCell ref="F310:F315"/>
    <mergeCell ref="F334:F335"/>
    <mergeCell ref="G334:G335"/>
    <mergeCell ref="H334:H335"/>
    <mergeCell ref="B129:B134"/>
    <mergeCell ref="C129:C134"/>
    <mergeCell ref="D129:D134"/>
    <mergeCell ref="E129:E134"/>
    <mergeCell ref="B136:B139"/>
    <mergeCell ref="C136:C139"/>
    <mergeCell ref="D136:D139"/>
    <mergeCell ref="E136:E139"/>
    <mergeCell ref="H156:H160"/>
    <mergeCell ref="G207:G209"/>
    <mergeCell ref="H207:H209"/>
    <mergeCell ref="F210:F212"/>
    <mergeCell ref="F183:F185"/>
    <mergeCell ref="F277:F278"/>
    <mergeCell ref="G277:G278"/>
    <mergeCell ref="F279:F280"/>
    <mergeCell ref="B281:B309"/>
    <mergeCell ref="C281:C309"/>
    <mergeCell ref="D281:D309"/>
    <mergeCell ref="B345:B346"/>
    <mergeCell ref="C345:C346"/>
    <mergeCell ref="D345:D346"/>
    <mergeCell ref="E345:E346"/>
    <mergeCell ref="I224:I226"/>
    <mergeCell ref="I250:I251"/>
    <mergeCell ref="I253:I257"/>
    <mergeCell ref="I261:I262"/>
    <mergeCell ref="I263:I264"/>
    <mergeCell ref="I281:I286"/>
    <mergeCell ref="I288:I294"/>
    <mergeCell ref="I296:I302"/>
    <mergeCell ref="H271:H273"/>
    <mergeCell ref="I271:I273"/>
    <mergeCell ref="H277:H278"/>
    <mergeCell ref="I277:I278"/>
    <mergeCell ref="H253:H257"/>
    <mergeCell ref="H234:H248"/>
    <mergeCell ref="I234:I248"/>
    <mergeCell ref="I265:I267"/>
    <mergeCell ref="I229:I233"/>
    <mergeCell ref="B310:B335"/>
    <mergeCell ref="C310:C335"/>
    <mergeCell ref="D310:D335"/>
    <mergeCell ref="I336:I337"/>
    <mergeCell ref="I334:I335"/>
    <mergeCell ref="I332:I333"/>
    <mergeCell ref="I324:I328"/>
    <mergeCell ref="I317:I322"/>
    <mergeCell ref="I310:I315"/>
    <mergeCell ref="I308:I309"/>
    <mergeCell ref="I306:I307"/>
    <mergeCell ref="I279:I280"/>
    <mergeCell ref="I221:I222"/>
    <mergeCell ref="I210:I212"/>
    <mergeCell ref="I207:I209"/>
    <mergeCell ref="I202:I205"/>
    <mergeCell ref="I177:I182"/>
    <mergeCell ref="I171:I176"/>
    <mergeCell ref="I162:I169"/>
    <mergeCell ref="I156:I160"/>
    <mergeCell ref="I150:I154"/>
    <mergeCell ref="I186:I193"/>
    <mergeCell ref="I145:I146"/>
    <mergeCell ref="I140:I143"/>
    <mergeCell ref="I136:I138"/>
    <mergeCell ref="I129:I133"/>
    <mergeCell ref="I124:I125"/>
    <mergeCell ref="I121:I122"/>
    <mergeCell ref="I116:I117"/>
    <mergeCell ref="I109:I111"/>
    <mergeCell ref="I106:I108"/>
    <mergeCell ref="I34:I38"/>
    <mergeCell ref="I28:I30"/>
    <mergeCell ref="I26:I27"/>
    <mergeCell ref="I20:I22"/>
    <mergeCell ref="I17:I18"/>
    <mergeCell ref="I10:I16"/>
    <mergeCell ref="I7:I8"/>
    <mergeCell ref="I5:I6"/>
    <mergeCell ref="I100:I101"/>
    <mergeCell ref="I93:I96"/>
    <mergeCell ref="I79:I92"/>
    <mergeCell ref="I76:I77"/>
    <mergeCell ref="I71:I72"/>
    <mergeCell ref="I66:I70"/>
    <mergeCell ref="I60:I62"/>
    <mergeCell ref="I45:I46"/>
    <mergeCell ref="I39:I40"/>
  </mergeCells>
  <pageMargins left="0.7" right="0.7" top="0.75" bottom="0.75" header="0.3" footer="0.3"/>
  <pageSetup paperSize="9" orientation="portrait" r:id="rId1"/>
  <ignoredErrors>
    <ignoredError sqref="L5:L227 L229:L369"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37"/>
  <sheetViews>
    <sheetView zoomScaleNormal="100" workbookViewId="0">
      <pane xSplit="3" ySplit="2" topLeftCell="D3" activePane="bottomRight" state="frozen"/>
      <selection pane="topRight" activeCell="C1" sqref="C1"/>
      <selection pane="bottomLeft" activeCell="A2" sqref="A2"/>
      <selection pane="bottomRight" activeCell="B2" sqref="B2"/>
    </sheetView>
  </sheetViews>
  <sheetFormatPr baseColWidth="10" defaultColWidth="0" defaultRowHeight="15" zeroHeight="1" x14ac:dyDescent="0.25"/>
  <cols>
    <col min="1" max="1" width="2.7109375" style="732" customWidth="1"/>
    <col min="2" max="2" width="4.28515625" style="768" customWidth="1"/>
    <col min="3" max="3" width="23.42578125" style="1339" bestFit="1" customWidth="1"/>
    <col min="4" max="4" width="11.140625" style="1335" bestFit="1" customWidth="1"/>
    <col min="5" max="5" width="11.140625" style="768" bestFit="1" customWidth="1"/>
    <col min="6" max="6" width="11.5703125" style="1335" customWidth="1"/>
    <col min="7" max="7" width="36" style="1339" bestFit="1" customWidth="1"/>
    <col min="8" max="8" width="31.42578125" style="1339" customWidth="1"/>
    <col min="9" max="10" width="8.28515625" style="768" customWidth="1"/>
    <col min="11" max="11" width="69.5703125" style="1221" customWidth="1"/>
    <col min="12" max="12" width="16.5703125" style="768" customWidth="1"/>
    <col min="13" max="14" width="8" style="768" customWidth="1"/>
    <col min="15" max="15" width="41.7109375" style="1221" customWidth="1"/>
    <col min="16" max="16" width="11.140625" style="768" customWidth="1"/>
    <col min="17" max="17" width="9.140625" style="768" customWidth="1"/>
    <col min="18" max="18" width="37.28515625" style="1221" customWidth="1"/>
    <col min="19" max="19" width="2.7109375" style="732" customWidth="1"/>
    <col min="20" max="16384" width="11.5703125" style="732" hidden="1"/>
  </cols>
  <sheetData>
    <row r="1" spans="1:19" ht="12" customHeight="1" x14ac:dyDescent="0.25">
      <c r="A1" s="1327"/>
      <c r="B1" s="1336"/>
      <c r="C1" s="1338"/>
      <c r="D1" s="1334"/>
      <c r="E1" s="1336"/>
      <c r="F1" s="1334"/>
      <c r="G1" s="1338"/>
      <c r="H1" s="1338"/>
      <c r="I1" s="1336"/>
      <c r="J1" s="1336"/>
      <c r="K1" s="1329"/>
      <c r="L1" s="1336"/>
      <c r="M1" s="1336"/>
      <c r="N1" s="1336"/>
      <c r="O1" s="1329"/>
      <c r="P1" s="1336"/>
      <c r="Q1" s="1336"/>
      <c r="R1" s="1329"/>
      <c r="S1" s="1327"/>
    </row>
    <row r="2" spans="1:19" ht="24" customHeight="1" x14ac:dyDescent="0.25">
      <c r="A2" s="1327"/>
      <c r="B2" s="1230" t="s">
        <v>0</v>
      </c>
      <c r="C2" s="1230" t="s">
        <v>59</v>
      </c>
      <c r="D2" s="1230" t="s">
        <v>3049</v>
      </c>
      <c r="E2" s="1230" t="s">
        <v>6576</v>
      </c>
      <c r="F2" s="1230" t="s">
        <v>2</v>
      </c>
      <c r="G2" s="1230" t="s">
        <v>6577</v>
      </c>
      <c r="H2" s="1230" t="s">
        <v>6578</v>
      </c>
      <c r="I2" s="1230" t="s">
        <v>6579</v>
      </c>
      <c r="J2" s="1230" t="s">
        <v>6580</v>
      </c>
      <c r="K2" s="1230" t="s">
        <v>6581</v>
      </c>
      <c r="L2" s="1230" t="s">
        <v>6582</v>
      </c>
      <c r="M2" s="1230" t="s">
        <v>6583</v>
      </c>
      <c r="N2" s="1230" t="s">
        <v>6580</v>
      </c>
      <c r="O2" s="1230" t="s">
        <v>6581</v>
      </c>
      <c r="P2" s="1230" t="s">
        <v>6584</v>
      </c>
      <c r="Q2" s="1230" t="s">
        <v>6580</v>
      </c>
      <c r="R2" s="1230" t="s">
        <v>6585</v>
      </c>
      <c r="S2" s="1327"/>
    </row>
    <row r="3" spans="1:19" s="1326" customFormat="1" ht="24" x14ac:dyDescent="0.2">
      <c r="A3" s="1328"/>
      <c r="B3" s="1497">
        <v>1</v>
      </c>
      <c r="C3" s="1325" t="s">
        <v>6586</v>
      </c>
      <c r="D3" s="1330" t="s">
        <v>4</v>
      </c>
      <c r="E3" s="1330" t="s">
        <v>24</v>
      </c>
      <c r="F3" s="1337" t="s">
        <v>6780</v>
      </c>
      <c r="G3" s="1325" t="s">
        <v>6587</v>
      </c>
      <c r="H3" s="1325" t="s">
        <v>6588</v>
      </c>
      <c r="I3" s="1330" t="s">
        <v>6589</v>
      </c>
      <c r="J3" s="1330" t="s">
        <v>6590</v>
      </c>
      <c r="K3" s="1325" t="s">
        <v>6591</v>
      </c>
      <c r="L3" s="1330" t="s">
        <v>6592</v>
      </c>
      <c r="M3" s="1330"/>
      <c r="N3" s="1330"/>
      <c r="O3" s="1325"/>
      <c r="P3" s="1330"/>
      <c r="Q3" s="1330"/>
      <c r="R3" s="1325"/>
      <c r="S3" s="1328"/>
    </row>
    <row r="4" spans="1:19" s="1326" customFormat="1" ht="24" x14ac:dyDescent="0.2">
      <c r="A4" s="1328"/>
      <c r="B4" s="1497">
        <f t="shared" ref="B4:B10" si="0">B3+1</f>
        <v>2</v>
      </c>
      <c r="C4" s="1325" t="s">
        <v>6593</v>
      </c>
      <c r="D4" s="1330" t="s">
        <v>4</v>
      </c>
      <c r="E4" s="1330" t="s">
        <v>6594</v>
      </c>
      <c r="F4" s="1337" t="s">
        <v>6781</v>
      </c>
      <c r="G4" s="1325" t="s">
        <v>6595</v>
      </c>
      <c r="H4" s="1325" t="s">
        <v>6596</v>
      </c>
      <c r="I4" s="1330" t="s">
        <v>6597</v>
      </c>
      <c r="J4" s="1330" t="s">
        <v>6590</v>
      </c>
      <c r="K4" s="1325" t="s">
        <v>6598</v>
      </c>
      <c r="L4" s="1330" t="s">
        <v>6592</v>
      </c>
      <c r="M4" s="1330"/>
      <c r="N4" s="1330"/>
      <c r="O4" s="1325"/>
      <c r="P4" s="1330"/>
      <c r="Q4" s="1330"/>
      <c r="R4" s="1325"/>
      <c r="S4" s="1328"/>
    </row>
    <row r="5" spans="1:19" s="1326" customFormat="1" ht="24" x14ac:dyDescent="0.2">
      <c r="A5" s="1328"/>
      <c r="B5" s="1497">
        <f t="shared" si="0"/>
        <v>3</v>
      </c>
      <c r="C5" s="1325" t="s">
        <v>6599</v>
      </c>
      <c r="D5" s="1330" t="s">
        <v>4</v>
      </c>
      <c r="E5" s="1330" t="s">
        <v>6600</v>
      </c>
      <c r="F5" s="1330"/>
      <c r="G5" s="1325" t="s">
        <v>6601</v>
      </c>
      <c r="H5" s="1325" t="s">
        <v>6602</v>
      </c>
      <c r="I5" s="1330" t="s">
        <v>6603</v>
      </c>
      <c r="J5" s="1330" t="s">
        <v>6590</v>
      </c>
      <c r="K5" s="1325" t="s">
        <v>6604</v>
      </c>
      <c r="L5" s="1330" t="s">
        <v>6592</v>
      </c>
      <c r="M5" s="1330"/>
      <c r="N5" s="1330"/>
      <c r="O5" s="1325"/>
      <c r="P5" s="1330"/>
      <c r="Q5" s="1330"/>
      <c r="R5" s="1325"/>
      <c r="S5" s="1328"/>
    </row>
    <row r="6" spans="1:19" s="1326" customFormat="1" ht="72" x14ac:dyDescent="0.2">
      <c r="A6" s="1328"/>
      <c r="B6" s="1497">
        <f t="shared" si="0"/>
        <v>4</v>
      </c>
      <c r="C6" s="1325" t="s">
        <v>6605</v>
      </c>
      <c r="D6" s="1330" t="s">
        <v>4</v>
      </c>
      <c r="E6" s="1330" t="s">
        <v>6594</v>
      </c>
      <c r="F6" s="1330" t="s">
        <v>25</v>
      </c>
      <c r="G6" s="1325" t="s">
        <v>6606</v>
      </c>
      <c r="H6" s="1759" t="s">
        <v>6778</v>
      </c>
      <c r="I6" s="1350" t="s">
        <v>6786</v>
      </c>
      <c r="J6" s="1350" t="s">
        <v>6779</v>
      </c>
      <c r="K6" s="1324" t="s">
        <v>6608</v>
      </c>
      <c r="L6" s="1330" t="s">
        <v>6609</v>
      </c>
      <c r="M6" s="1330"/>
      <c r="N6" s="1330"/>
      <c r="O6" s="1325"/>
      <c r="P6" s="1330"/>
      <c r="Q6" s="1330"/>
      <c r="R6" s="1325"/>
      <c r="S6" s="1328"/>
    </row>
    <row r="7" spans="1:19" s="1326" customFormat="1" ht="24" x14ac:dyDescent="0.2">
      <c r="A7" s="1328"/>
      <c r="B7" s="1497">
        <f t="shared" si="0"/>
        <v>5</v>
      </c>
      <c r="C7" s="1325" t="s">
        <v>6610</v>
      </c>
      <c r="D7" s="1330" t="s">
        <v>4</v>
      </c>
      <c r="E7" s="1330" t="s">
        <v>6611</v>
      </c>
      <c r="F7" s="1330" t="s">
        <v>6612</v>
      </c>
      <c r="G7" s="1325" t="s">
        <v>6613</v>
      </c>
      <c r="H7" s="1764"/>
      <c r="I7" s="1330" t="s">
        <v>6614</v>
      </c>
      <c r="J7" s="1330" t="s">
        <v>6590</v>
      </c>
      <c r="K7" s="1325" t="s">
        <v>6615</v>
      </c>
      <c r="L7" s="1330" t="s">
        <v>6592</v>
      </c>
      <c r="M7" s="1330"/>
      <c r="N7" s="1330"/>
      <c r="O7" s="1325"/>
      <c r="P7" s="1330"/>
      <c r="Q7" s="1330"/>
      <c r="R7" s="1325"/>
      <c r="S7" s="1328"/>
    </row>
    <row r="8" spans="1:19" s="1326" customFormat="1" ht="72" x14ac:dyDescent="0.2">
      <c r="A8" s="1328"/>
      <c r="B8" s="1497">
        <f t="shared" si="0"/>
        <v>6</v>
      </c>
      <c r="C8" s="1325" t="s">
        <v>6616</v>
      </c>
      <c r="D8" s="1330" t="s">
        <v>4</v>
      </c>
      <c r="E8" s="1330" t="s">
        <v>6594</v>
      </c>
      <c r="F8" s="1330" t="s">
        <v>25</v>
      </c>
      <c r="G8" s="1325" t="s">
        <v>6617</v>
      </c>
      <c r="H8" s="1759" t="s">
        <v>6618</v>
      </c>
      <c r="I8" s="1350" t="s">
        <v>6619</v>
      </c>
      <c r="J8" s="1350" t="s">
        <v>6607</v>
      </c>
      <c r="K8" s="1325" t="s">
        <v>6620</v>
      </c>
      <c r="L8" s="1330" t="s">
        <v>6621</v>
      </c>
      <c r="M8" s="1330"/>
      <c r="N8" s="1330"/>
      <c r="O8" s="1325"/>
      <c r="P8" s="1330" t="s">
        <v>6622</v>
      </c>
      <c r="Q8" s="1330" t="s">
        <v>6623</v>
      </c>
      <c r="R8" s="1325" t="s">
        <v>6624</v>
      </c>
      <c r="S8" s="1328"/>
    </row>
    <row r="9" spans="1:19" s="1326" customFormat="1" ht="24" x14ac:dyDescent="0.2">
      <c r="A9" s="1328"/>
      <c r="B9" s="1497">
        <f t="shared" si="0"/>
        <v>7</v>
      </c>
      <c r="C9" s="1325" t="s">
        <v>6625</v>
      </c>
      <c r="D9" s="1330" t="s">
        <v>4</v>
      </c>
      <c r="E9" s="1330" t="s">
        <v>6611</v>
      </c>
      <c r="F9" s="1330" t="s">
        <v>6612</v>
      </c>
      <c r="G9" s="1325" t="s">
        <v>6626</v>
      </c>
      <c r="H9" s="1764"/>
      <c r="I9" s="1330" t="s">
        <v>6627</v>
      </c>
      <c r="J9" s="1330" t="s">
        <v>6590</v>
      </c>
      <c r="K9" s="1325" t="s">
        <v>6628</v>
      </c>
      <c r="L9" s="1330" t="s">
        <v>6629</v>
      </c>
      <c r="M9" s="1330"/>
      <c r="N9" s="1330"/>
      <c r="O9" s="1325"/>
      <c r="P9" s="1330"/>
      <c r="Q9" s="1330"/>
      <c r="R9" s="1325"/>
      <c r="S9" s="1328"/>
    </row>
    <row r="10" spans="1:19" s="1326" customFormat="1" ht="84" x14ac:dyDescent="0.2">
      <c r="A10" s="1328"/>
      <c r="B10" s="1761">
        <f t="shared" si="0"/>
        <v>8</v>
      </c>
      <c r="C10" s="1759" t="s">
        <v>6635</v>
      </c>
      <c r="D10" s="1761" t="s">
        <v>4</v>
      </c>
      <c r="E10" s="1761" t="s">
        <v>12</v>
      </c>
      <c r="F10" s="1761"/>
      <c r="G10" s="1759" t="s">
        <v>6630</v>
      </c>
      <c r="H10" s="1325" t="s">
        <v>6631</v>
      </c>
      <c r="I10" s="1350" t="s">
        <v>6632</v>
      </c>
      <c r="J10" s="1350" t="s">
        <v>6633</v>
      </c>
      <c r="K10" s="1324" t="s">
        <v>6634</v>
      </c>
      <c r="L10" s="1330" t="s">
        <v>6629</v>
      </c>
      <c r="M10" s="1330"/>
      <c r="N10" s="1330"/>
      <c r="O10" s="1325"/>
      <c r="P10" s="1330"/>
      <c r="Q10" s="1330"/>
      <c r="R10" s="1325"/>
      <c r="S10" s="1328"/>
    </row>
    <row r="11" spans="1:19" s="1326" customFormat="1" ht="48" x14ac:dyDescent="0.2">
      <c r="A11" s="1328"/>
      <c r="B11" s="1762"/>
      <c r="C11" s="1760"/>
      <c r="D11" s="1763"/>
      <c r="E11" s="1763"/>
      <c r="F11" s="1763"/>
      <c r="G11" s="1764"/>
      <c r="H11" s="1325" t="s">
        <v>6636</v>
      </c>
      <c r="I11" s="1330"/>
      <c r="J11" s="1330"/>
      <c r="K11" s="1325"/>
      <c r="L11" s="1330"/>
      <c r="M11" s="1330"/>
      <c r="N11" s="1330"/>
      <c r="O11" s="1325"/>
      <c r="P11" s="1330"/>
      <c r="Q11" s="1330"/>
      <c r="R11" s="1325"/>
      <c r="S11" s="1328"/>
    </row>
    <row r="12" spans="1:19" s="1326" customFormat="1" ht="84" x14ac:dyDescent="0.2">
      <c r="A12" s="1328"/>
      <c r="B12" s="1761">
        <f>B10+1</f>
        <v>9</v>
      </c>
      <c r="C12" s="1759" t="s">
        <v>6640</v>
      </c>
      <c r="D12" s="1761" t="s">
        <v>4</v>
      </c>
      <c r="E12" s="1330" t="s">
        <v>11</v>
      </c>
      <c r="F12" s="1330" t="s">
        <v>6637</v>
      </c>
      <c r="G12" s="1325" t="s">
        <v>6638</v>
      </c>
      <c r="H12" s="1325" t="s">
        <v>6639</v>
      </c>
      <c r="I12" s="1350" t="s">
        <v>6641</v>
      </c>
      <c r="J12" s="1350" t="s">
        <v>6642</v>
      </c>
      <c r="K12" s="1324" t="s">
        <v>6643</v>
      </c>
      <c r="L12" s="1330" t="s">
        <v>6629</v>
      </c>
      <c r="M12" s="1330"/>
      <c r="N12" s="1330"/>
      <c r="O12" s="1325"/>
      <c r="P12" s="1330"/>
      <c r="Q12" s="1330"/>
      <c r="R12" s="1325"/>
      <c r="S12" s="1328"/>
    </row>
    <row r="13" spans="1:19" s="1326" customFormat="1" ht="48" x14ac:dyDescent="0.2">
      <c r="A13" s="1328"/>
      <c r="B13" s="1762"/>
      <c r="C13" s="1760"/>
      <c r="D13" s="1762"/>
      <c r="E13" s="1330"/>
      <c r="F13" s="1330"/>
      <c r="G13" s="1325" t="s">
        <v>6644</v>
      </c>
      <c r="H13" s="1325" t="s">
        <v>6645</v>
      </c>
      <c r="I13" s="1350" t="s">
        <v>6646</v>
      </c>
      <c r="J13" s="1350" t="s">
        <v>6642</v>
      </c>
      <c r="K13" s="1324" t="s">
        <v>6647</v>
      </c>
      <c r="L13" s="1330" t="s">
        <v>6592</v>
      </c>
      <c r="M13" s="1330"/>
      <c r="N13" s="1330"/>
      <c r="O13" s="1325"/>
      <c r="P13" s="1330"/>
      <c r="Q13" s="1330"/>
      <c r="R13" s="1325"/>
      <c r="S13" s="1328"/>
    </row>
    <row r="14" spans="1:19" s="1326" customFormat="1" ht="48" x14ac:dyDescent="0.2">
      <c r="A14" s="1328"/>
      <c r="B14" s="1763"/>
      <c r="C14" s="1764"/>
      <c r="D14" s="1763"/>
      <c r="E14" s="1330"/>
      <c r="F14" s="1330"/>
      <c r="G14" s="1325" t="s">
        <v>6648</v>
      </c>
      <c r="H14" s="1325" t="s">
        <v>6649</v>
      </c>
      <c r="I14" s="1350" t="s">
        <v>6650</v>
      </c>
      <c r="J14" s="1350" t="s">
        <v>6642</v>
      </c>
      <c r="K14" s="1324" t="s">
        <v>6651</v>
      </c>
      <c r="L14" s="1330" t="s">
        <v>6592</v>
      </c>
      <c r="M14" s="1330"/>
      <c r="N14" s="1330"/>
      <c r="O14" s="1325"/>
      <c r="P14" s="1330"/>
      <c r="Q14" s="1330"/>
      <c r="R14" s="1325"/>
      <c r="S14" s="1328"/>
    </row>
    <row r="15" spans="1:19" s="1326" customFormat="1" ht="108" x14ac:dyDescent="0.2">
      <c r="A15" s="1328"/>
      <c r="B15" s="1497">
        <f>B12+1</f>
        <v>10</v>
      </c>
      <c r="C15" s="1325" t="s">
        <v>6658</v>
      </c>
      <c r="D15" s="1330" t="s">
        <v>4</v>
      </c>
      <c r="E15" s="1330" t="s">
        <v>948</v>
      </c>
      <c r="F15" s="1330"/>
      <c r="G15" s="1325" t="s">
        <v>6652</v>
      </c>
      <c r="H15" s="1325" t="s">
        <v>6653</v>
      </c>
      <c r="I15" s="1350" t="s">
        <v>6787</v>
      </c>
      <c r="J15" s="1350" t="s">
        <v>6779</v>
      </c>
      <c r="K15" s="1324" t="s">
        <v>6656</v>
      </c>
      <c r="L15" s="1330" t="s">
        <v>6629</v>
      </c>
      <c r="M15" s="1330">
        <v>2874</v>
      </c>
      <c r="N15" s="1330" t="s">
        <v>201</v>
      </c>
      <c r="O15" s="1325" t="s">
        <v>6657</v>
      </c>
      <c r="P15" s="1330" t="s">
        <v>6629</v>
      </c>
      <c r="Q15" s="1330"/>
      <c r="R15" s="1325"/>
      <c r="S15" s="1328"/>
    </row>
    <row r="16" spans="1:19" s="1326" customFormat="1" ht="36" x14ac:dyDescent="0.2">
      <c r="A16" s="1328"/>
      <c r="B16" s="1761">
        <f>B15+1</f>
        <v>11</v>
      </c>
      <c r="C16" s="1759" t="s">
        <v>6659</v>
      </c>
      <c r="D16" s="1761" t="s">
        <v>4</v>
      </c>
      <c r="E16" s="1330" t="s">
        <v>11</v>
      </c>
      <c r="F16" s="1330" t="s">
        <v>6637</v>
      </c>
      <c r="G16" s="1325" t="s">
        <v>6660</v>
      </c>
      <c r="H16" s="1325" t="s">
        <v>6661</v>
      </c>
      <c r="I16" s="1330" t="s">
        <v>6662</v>
      </c>
      <c r="J16" s="1330" t="s">
        <v>6642</v>
      </c>
      <c r="K16" s="1325" t="s">
        <v>6663</v>
      </c>
      <c r="L16" s="1330" t="s">
        <v>6592</v>
      </c>
      <c r="M16" s="1330"/>
      <c r="N16" s="1330"/>
      <c r="O16" s="1325"/>
      <c r="P16" s="1330"/>
      <c r="Q16" s="1330"/>
      <c r="R16" s="1325"/>
      <c r="S16" s="1328"/>
    </row>
    <row r="17" spans="1:19" s="1326" customFormat="1" ht="48" x14ac:dyDescent="0.2">
      <c r="A17" s="1328"/>
      <c r="B17" s="1762"/>
      <c r="C17" s="1760"/>
      <c r="D17" s="1762"/>
      <c r="E17" s="1330"/>
      <c r="F17" s="1330"/>
      <c r="G17" s="1325" t="s">
        <v>6664</v>
      </c>
      <c r="H17" s="1325" t="s">
        <v>6645</v>
      </c>
      <c r="I17" s="1350" t="s">
        <v>6665</v>
      </c>
      <c r="J17" s="1350" t="s">
        <v>6642</v>
      </c>
      <c r="K17" s="1325" t="s">
        <v>6666</v>
      </c>
      <c r="L17" s="1330" t="s">
        <v>6592</v>
      </c>
      <c r="M17" s="1330"/>
      <c r="N17" s="1330"/>
      <c r="O17" s="1325"/>
      <c r="P17" s="1330"/>
      <c r="Q17" s="1330"/>
      <c r="R17" s="1325"/>
      <c r="S17" s="1328"/>
    </row>
    <row r="18" spans="1:19" s="1326" customFormat="1" ht="48" x14ac:dyDescent="0.2">
      <c r="A18" s="1328"/>
      <c r="B18" s="1763"/>
      <c r="C18" s="1764"/>
      <c r="D18" s="1763"/>
      <c r="E18" s="1330"/>
      <c r="F18" s="1330"/>
      <c r="G18" s="1325" t="s">
        <v>6667</v>
      </c>
      <c r="H18" s="1325" t="s">
        <v>6649</v>
      </c>
      <c r="I18" s="1330" t="s">
        <v>6668</v>
      </c>
      <c r="J18" s="1330" t="s">
        <v>6642</v>
      </c>
      <c r="K18" s="1325" t="s">
        <v>6669</v>
      </c>
      <c r="L18" s="1330" t="s">
        <v>6592</v>
      </c>
      <c r="M18" s="1330"/>
      <c r="N18" s="1330"/>
      <c r="O18" s="1325"/>
      <c r="P18" s="1330"/>
      <c r="Q18" s="1330"/>
      <c r="R18" s="1325"/>
      <c r="S18" s="1328"/>
    </row>
    <row r="19" spans="1:19" s="1326" customFormat="1" ht="24" x14ac:dyDescent="0.2">
      <c r="A19" s="1328"/>
      <c r="B19" s="1761">
        <f>B16+1</f>
        <v>12</v>
      </c>
      <c r="C19" s="1759" t="s">
        <v>6670</v>
      </c>
      <c r="D19" s="1761" t="s">
        <v>4</v>
      </c>
      <c r="E19" s="1330" t="s">
        <v>11</v>
      </c>
      <c r="F19" s="1330"/>
      <c r="G19" s="1325" t="s">
        <v>6671</v>
      </c>
      <c r="H19" s="1325" t="s">
        <v>6672</v>
      </c>
      <c r="I19" s="1330" t="s">
        <v>6673</v>
      </c>
      <c r="J19" s="1330" t="s">
        <v>6590</v>
      </c>
      <c r="K19" s="1325" t="s">
        <v>6674</v>
      </c>
      <c r="L19" s="1330" t="s">
        <v>6629</v>
      </c>
      <c r="M19" s="1330"/>
      <c r="N19" s="1330"/>
      <c r="O19" s="1325"/>
      <c r="P19" s="1330"/>
      <c r="Q19" s="1330"/>
      <c r="R19" s="1325"/>
      <c r="S19" s="1328"/>
    </row>
    <row r="20" spans="1:19" s="1326" customFormat="1" ht="48" x14ac:dyDescent="0.2">
      <c r="A20" s="1328"/>
      <c r="B20" s="1763"/>
      <c r="C20" s="1764"/>
      <c r="D20" s="1763"/>
      <c r="E20" s="1330"/>
      <c r="F20" s="1330"/>
      <c r="G20" s="1325" t="s">
        <v>6675</v>
      </c>
      <c r="H20" s="1325" t="s">
        <v>6645</v>
      </c>
      <c r="I20" s="1350" t="s">
        <v>6788</v>
      </c>
      <c r="J20" s="1350" t="s">
        <v>6590</v>
      </c>
      <c r="K20" s="1324" t="s">
        <v>6677</v>
      </c>
      <c r="L20" s="1330" t="s">
        <v>6592</v>
      </c>
      <c r="M20" s="1330"/>
      <c r="N20" s="1330"/>
      <c r="O20" s="1325"/>
      <c r="P20" s="1330"/>
      <c r="Q20" s="1330"/>
      <c r="R20" s="1325"/>
      <c r="S20" s="1328"/>
    </row>
    <row r="21" spans="1:19" s="1326" customFormat="1" ht="24" x14ac:dyDescent="0.2">
      <c r="A21" s="1328"/>
      <c r="B21" s="1497">
        <f>B19+1</f>
        <v>13</v>
      </c>
      <c r="C21" s="1325" t="s">
        <v>6678</v>
      </c>
      <c r="D21" s="1330" t="s">
        <v>4</v>
      </c>
      <c r="E21" s="1330" t="s">
        <v>60</v>
      </c>
      <c r="F21" s="1330"/>
      <c r="G21" s="1325" t="s">
        <v>6679</v>
      </c>
      <c r="H21" s="1325" t="s">
        <v>6680</v>
      </c>
      <c r="I21" s="1330" t="s">
        <v>6681</v>
      </c>
      <c r="J21" s="1330" t="s">
        <v>6590</v>
      </c>
      <c r="K21" s="1325" t="s">
        <v>6682</v>
      </c>
      <c r="L21" s="1330" t="s">
        <v>6592</v>
      </c>
      <c r="M21" s="1330"/>
      <c r="N21" s="1330"/>
      <c r="O21" s="1325"/>
      <c r="P21" s="1330"/>
      <c r="Q21" s="1330"/>
      <c r="R21" s="1325"/>
      <c r="S21" s="1328"/>
    </row>
    <row r="22" spans="1:19" s="1326" customFormat="1" ht="36" x14ac:dyDescent="0.2">
      <c r="A22" s="1328"/>
      <c r="B22" s="1761">
        <f>B21+1</f>
        <v>14</v>
      </c>
      <c r="C22" s="1759" t="s">
        <v>6683</v>
      </c>
      <c r="D22" s="1761" t="s">
        <v>9</v>
      </c>
      <c r="E22" s="1330" t="s">
        <v>69</v>
      </c>
      <c r="F22" s="1330"/>
      <c r="G22" s="1325" t="s">
        <v>6684</v>
      </c>
      <c r="H22" s="1325"/>
      <c r="I22" s="1330">
        <v>2838</v>
      </c>
      <c r="J22" s="1330" t="s">
        <v>201</v>
      </c>
      <c r="K22" s="1325" t="s">
        <v>1510</v>
      </c>
      <c r="L22" s="1330" t="s">
        <v>6629</v>
      </c>
      <c r="M22" s="1330"/>
      <c r="N22" s="1330"/>
      <c r="O22" s="1325"/>
      <c r="P22" s="1330"/>
      <c r="Q22" s="1330"/>
      <c r="R22" s="1325"/>
      <c r="S22" s="1328"/>
    </row>
    <row r="23" spans="1:19" s="1326" customFormat="1" ht="48" x14ac:dyDescent="0.2">
      <c r="A23" s="1328"/>
      <c r="B23" s="1763"/>
      <c r="C23" s="1764"/>
      <c r="D23" s="1763"/>
      <c r="E23" s="1330"/>
      <c r="F23" s="1330"/>
      <c r="G23" s="1325" t="s">
        <v>6685</v>
      </c>
      <c r="H23" s="1325" t="s">
        <v>6686</v>
      </c>
      <c r="I23" s="1350" t="s">
        <v>6687</v>
      </c>
      <c r="J23" s="1350" t="s">
        <v>6688</v>
      </c>
      <c r="K23" s="1324" t="s">
        <v>6689</v>
      </c>
      <c r="L23" s="1330" t="s">
        <v>6592</v>
      </c>
      <c r="M23" s="1330"/>
      <c r="N23" s="1330"/>
      <c r="O23" s="1325"/>
      <c r="P23" s="1330"/>
      <c r="Q23" s="1330"/>
      <c r="R23" s="1325"/>
      <c r="S23" s="1328"/>
    </row>
    <row r="24" spans="1:19" s="1326" customFormat="1" ht="96" x14ac:dyDescent="0.2">
      <c r="A24" s="1328"/>
      <c r="B24" s="1497">
        <f>B22+1</f>
        <v>15</v>
      </c>
      <c r="C24" s="1325" t="s">
        <v>6690</v>
      </c>
      <c r="D24" s="1330" t="s">
        <v>9</v>
      </c>
      <c r="E24" s="1330" t="s">
        <v>60</v>
      </c>
      <c r="F24" s="1330"/>
      <c r="G24" s="1325" t="s">
        <v>6691</v>
      </c>
      <c r="H24" s="1325"/>
      <c r="I24" s="1350" t="s">
        <v>6692</v>
      </c>
      <c r="J24" s="1350" t="s">
        <v>6693</v>
      </c>
      <c r="K24" s="1324" t="s">
        <v>6694</v>
      </c>
      <c r="L24" s="1330" t="s">
        <v>6592</v>
      </c>
      <c r="M24" s="1330"/>
      <c r="N24" s="1330"/>
      <c r="O24" s="1325"/>
      <c r="P24" s="1330"/>
      <c r="Q24" s="1330"/>
      <c r="R24" s="1325"/>
      <c r="S24" s="1328"/>
    </row>
    <row r="25" spans="1:19" s="1326" customFormat="1" ht="96" x14ac:dyDescent="0.2">
      <c r="A25" s="1328"/>
      <c r="B25" s="1497">
        <f t="shared" ref="B25:B33" si="1">B24+1</f>
        <v>16</v>
      </c>
      <c r="C25" s="1325" t="s">
        <v>6695</v>
      </c>
      <c r="D25" s="1330" t="s">
        <v>4</v>
      </c>
      <c r="E25" s="1330" t="s">
        <v>6696</v>
      </c>
      <c r="F25" s="1330" t="s">
        <v>6697</v>
      </c>
      <c r="G25" s="1325" t="s">
        <v>6698</v>
      </c>
      <c r="H25" s="1325" t="s">
        <v>6699</v>
      </c>
      <c r="I25" s="1350" t="s">
        <v>6789</v>
      </c>
      <c r="J25" s="1350" t="s">
        <v>6746</v>
      </c>
      <c r="K25" s="1324" t="s">
        <v>6700</v>
      </c>
      <c r="L25" s="1330" t="s">
        <v>6629</v>
      </c>
      <c r="M25" s="1330"/>
      <c r="N25" s="1330"/>
      <c r="O25" s="1325"/>
      <c r="P25" s="1330"/>
      <c r="Q25" s="1330"/>
      <c r="R25" s="1325"/>
      <c r="S25" s="1328"/>
    </row>
    <row r="26" spans="1:19" s="1326" customFormat="1" ht="60" x14ac:dyDescent="0.2">
      <c r="A26" s="1328"/>
      <c r="B26" s="1497">
        <f t="shared" si="1"/>
        <v>17</v>
      </c>
      <c r="C26" s="1325" t="s">
        <v>5804</v>
      </c>
      <c r="D26" s="1330" t="s">
        <v>4</v>
      </c>
      <c r="E26" s="1330" t="s">
        <v>6594</v>
      </c>
      <c r="F26" s="1330" t="s">
        <v>25</v>
      </c>
      <c r="G26" s="1325" t="s">
        <v>6701</v>
      </c>
      <c r="H26" s="1325"/>
      <c r="I26" s="1350" t="s">
        <v>6790</v>
      </c>
      <c r="J26" s="1350" t="s">
        <v>6713</v>
      </c>
      <c r="K26" s="1324" t="s">
        <v>6704</v>
      </c>
      <c r="L26" s="1330" t="s">
        <v>6629</v>
      </c>
      <c r="M26" s="1330"/>
      <c r="N26" s="1330"/>
      <c r="O26" s="1325"/>
      <c r="P26" s="1330"/>
      <c r="Q26" s="1330"/>
      <c r="R26" s="1325"/>
      <c r="S26" s="1328"/>
    </row>
    <row r="27" spans="1:19" s="1326" customFormat="1" ht="72" x14ac:dyDescent="0.2">
      <c r="A27" s="1328"/>
      <c r="B27" s="1497">
        <f t="shared" si="1"/>
        <v>18</v>
      </c>
      <c r="C27" s="1325" t="s">
        <v>6705</v>
      </c>
      <c r="D27" s="1330" t="s">
        <v>4</v>
      </c>
      <c r="E27" s="1330" t="s">
        <v>6611</v>
      </c>
      <c r="F27" s="1330" t="s">
        <v>6612</v>
      </c>
      <c r="G27" s="1325" t="s">
        <v>6706</v>
      </c>
      <c r="H27" s="1325"/>
      <c r="I27" s="1350" t="s">
        <v>6791</v>
      </c>
      <c r="J27" s="1350" t="s">
        <v>6713</v>
      </c>
      <c r="K27" s="1324" t="s">
        <v>6708</v>
      </c>
      <c r="L27" s="1330" t="s">
        <v>6629</v>
      </c>
      <c r="M27" s="1330"/>
      <c r="N27" s="1330"/>
      <c r="O27" s="1325"/>
      <c r="P27" s="1330"/>
      <c r="Q27" s="1330"/>
      <c r="R27" s="1325"/>
      <c r="S27" s="1328"/>
    </row>
    <row r="28" spans="1:19" s="1326" customFormat="1" ht="36" x14ac:dyDescent="0.2">
      <c r="A28" s="1328"/>
      <c r="B28" s="1497">
        <f t="shared" si="1"/>
        <v>19</v>
      </c>
      <c r="C28" s="1325" t="s">
        <v>6709</v>
      </c>
      <c r="D28" s="1330" t="s">
        <v>4</v>
      </c>
      <c r="E28" s="1330" t="s">
        <v>99</v>
      </c>
      <c r="F28" s="1330" t="s">
        <v>6710</v>
      </c>
      <c r="G28" s="1325" t="s">
        <v>6711</v>
      </c>
      <c r="H28" s="1325"/>
      <c r="I28" s="1330" t="s">
        <v>6712</v>
      </c>
      <c r="J28" s="1330" t="s">
        <v>6713</v>
      </c>
      <c r="K28" s="1325" t="s">
        <v>6714</v>
      </c>
      <c r="L28" s="1330" t="s">
        <v>6592</v>
      </c>
      <c r="M28" s="1330"/>
      <c r="N28" s="1330"/>
      <c r="O28" s="1325"/>
      <c r="P28" s="1330"/>
      <c r="Q28" s="1330"/>
      <c r="R28" s="1325"/>
      <c r="S28" s="1328"/>
    </row>
    <row r="29" spans="1:19" s="1326" customFormat="1" ht="48" x14ac:dyDescent="0.2">
      <c r="A29" s="1328"/>
      <c r="B29" s="1497">
        <f t="shared" si="1"/>
        <v>20</v>
      </c>
      <c r="C29" s="1325" t="s">
        <v>6715</v>
      </c>
      <c r="D29" s="1330" t="s">
        <v>4</v>
      </c>
      <c r="E29" s="1330"/>
      <c r="F29" s="1330"/>
      <c r="G29" s="1325" t="s">
        <v>6716</v>
      </c>
      <c r="H29" s="1325"/>
      <c r="I29" s="1330" t="s">
        <v>6717</v>
      </c>
      <c r="J29" s="1330" t="s">
        <v>6713</v>
      </c>
      <c r="K29" s="1325" t="s">
        <v>6718</v>
      </c>
      <c r="L29" s="1330" t="s">
        <v>6629</v>
      </c>
      <c r="M29" s="1330"/>
      <c r="N29" s="1330"/>
      <c r="O29" s="1325"/>
      <c r="P29" s="1330"/>
      <c r="Q29" s="1330"/>
      <c r="R29" s="1325"/>
      <c r="S29" s="1328"/>
    </row>
    <row r="30" spans="1:19" s="1326" customFormat="1" ht="72" x14ac:dyDescent="0.2">
      <c r="A30" s="1328"/>
      <c r="B30" s="1497">
        <f t="shared" si="1"/>
        <v>21</v>
      </c>
      <c r="C30" s="1325" t="s">
        <v>6719</v>
      </c>
      <c r="D30" s="1330" t="s">
        <v>4</v>
      </c>
      <c r="E30" s="1330" t="s">
        <v>12</v>
      </c>
      <c r="F30" s="1330"/>
      <c r="G30" s="1325" t="s">
        <v>6720</v>
      </c>
      <c r="H30" s="1325"/>
      <c r="I30" s="1350" t="s">
        <v>6792</v>
      </c>
      <c r="J30" s="1350" t="s">
        <v>6703</v>
      </c>
      <c r="K30" s="1324" t="s">
        <v>6722</v>
      </c>
      <c r="L30" s="1330" t="s">
        <v>6629</v>
      </c>
      <c r="M30" s="1330" t="s">
        <v>6723</v>
      </c>
      <c r="N30" s="1330" t="s">
        <v>6724</v>
      </c>
      <c r="O30" s="1325" t="s">
        <v>6725</v>
      </c>
      <c r="P30" s="1330" t="s">
        <v>6629</v>
      </c>
      <c r="Q30" s="1330"/>
      <c r="R30" s="1325"/>
      <c r="S30" s="1328"/>
    </row>
    <row r="31" spans="1:19" s="1326" customFormat="1" ht="60" x14ac:dyDescent="0.2">
      <c r="A31" s="1328"/>
      <c r="B31" s="1497">
        <f t="shared" si="1"/>
        <v>22</v>
      </c>
      <c r="C31" s="1325" t="s">
        <v>2644</v>
      </c>
      <c r="D31" s="1330" t="s">
        <v>4</v>
      </c>
      <c r="E31" s="1330" t="s">
        <v>11</v>
      </c>
      <c r="F31" s="1330" t="s">
        <v>6637</v>
      </c>
      <c r="G31" s="1325" t="s">
        <v>6726</v>
      </c>
      <c r="H31" s="1325"/>
      <c r="I31" s="1350" t="s">
        <v>6793</v>
      </c>
      <c r="J31" s="1350" t="s">
        <v>6713</v>
      </c>
      <c r="K31" s="1324" t="s">
        <v>6728</v>
      </c>
      <c r="L31" s="1330" t="s">
        <v>6629</v>
      </c>
      <c r="M31" s="1330"/>
      <c r="N31" s="1330"/>
      <c r="O31" s="1325"/>
      <c r="P31" s="1330"/>
      <c r="Q31" s="1330"/>
      <c r="R31" s="1325"/>
      <c r="S31" s="1328"/>
    </row>
    <row r="32" spans="1:19" s="1326" customFormat="1" ht="72" x14ac:dyDescent="0.2">
      <c r="A32" s="1328"/>
      <c r="B32" s="1497">
        <f t="shared" si="1"/>
        <v>23</v>
      </c>
      <c r="C32" s="1325" t="s">
        <v>6729</v>
      </c>
      <c r="D32" s="1330" t="s">
        <v>4</v>
      </c>
      <c r="E32" s="1330" t="s">
        <v>12</v>
      </c>
      <c r="F32" s="1330"/>
      <c r="G32" s="1325" t="s">
        <v>6730</v>
      </c>
      <c r="H32" s="1325"/>
      <c r="I32" s="1330" t="s">
        <v>6731</v>
      </c>
      <c r="J32" s="1330" t="s">
        <v>6707</v>
      </c>
      <c r="K32" s="1325" t="s">
        <v>6732</v>
      </c>
      <c r="L32" s="1330" t="s">
        <v>6592</v>
      </c>
      <c r="M32" s="1330"/>
      <c r="N32" s="1330"/>
      <c r="O32" s="1325"/>
      <c r="P32" s="1330"/>
      <c r="Q32" s="1330"/>
      <c r="R32" s="1325"/>
      <c r="S32" s="1328"/>
    </row>
    <row r="33" spans="1:19" s="1326" customFormat="1" ht="60" x14ac:dyDescent="0.2">
      <c r="A33" s="1328"/>
      <c r="B33" s="1497">
        <f t="shared" si="1"/>
        <v>24</v>
      </c>
      <c r="C33" s="1325" t="s">
        <v>6733</v>
      </c>
      <c r="D33" s="1330" t="s">
        <v>4</v>
      </c>
      <c r="E33" s="1330" t="s">
        <v>11</v>
      </c>
      <c r="F33" s="1330" t="s">
        <v>6637</v>
      </c>
      <c r="G33" s="1325" t="s">
        <v>6734</v>
      </c>
      <c r="H33" s="1325"/>
      <c r="I33" s="1330" t="s">
        <v>6735</v>
      </c>
      <c r="J33" s="1330" t="s">
        <v>6703</v>
      </c>
      <c r="K33" s="1325" t="s">
        <v>6736</v>
      </c>
      <c r="L33" s="1330" t="s">
        <v>6592</v>
      </c>
      <c r="M33" s="1330"/>
      <c r="N33" s="1330"/>
      <c r="O33" s="1325"/>
      <c r="P33" s="1330"/>
      <c r="Q33" s="1330"/>
      <c r="R33" s="1325"/>
      <c r="S33" s="1328"/>
    </row>
    <row r="34" spans="1:19" x14ac:dyDescent="0.25">
      <c r="A34" s="1327"/>
      <c r="B34" s="1336"/>
      <c r="C34" s="1338"/>
      <c r="D34" s="1334"/>
      <c r="E34" s="1336"/>
      <c r="F34" s="1334"/>
      <c r="G34" s="1338"/>
      <c r="H34" s="1338"/>
      <c r="I34" s="1336"/>
      <c r="J34" s="1336"/>
      <c r="K34" s="1329"/>
      <c r="L34" s="1336"/>
      <c r="M34" s="1336"/>
      <c r="N34" s="1336"/>
      <c r="O34" s="1329"/>
      <c r="P34" s="1336"/>
      <c r="Q34" s="1336"/>
      <c r="R34" s="1329"/>
      <c r="S34" s="1327"/>
    </row>
    <row r="35" spans="1:19" hidden="1" x14ac:dyDescent="0.25"/>
    <row r="36" spans="1:19" hidden="1" x14ac:dyDescent="0.25"/>
    <row r="37" spans="1:19" hidden="1" x14ac:dyDescent="0.25"/>
  </sheetData>
  <mergeCells count="20">
    <mergeCell ref="D19:D20"/>
    <mergeCell ref="D22:D23"/>
    <mergeCell ref="B16:B18"/>
    <mergeCell ref="D16:D18"/>
    <mergeCell ref="C12:C14"/>
    <mergeCell ref="C16:C18"/>
    <mergeCell ref="C19:C20"/>
    <mergeCell ref="B19:B20"/>
    <mergeCell ref="C22:C23"/>
    <mergeCell ref="B22:B23"/>
    <mergeCell ref="B12:B14"/>
    <mergeCell ref="C10:C11"/>
    <mergeCell ref="B10:B11"/>
    <mergeCell ref="D12:D14"/>
    <mergeCell ref="H6:H7"/>
    <mergeCell ref="H8:H9"/>
    <mergeCell ref="D10:D11"/>
    <mergeCell ref="E10:E11"/>
    <mergeCell ref="F10:F11"/>
    <mergeCell ref="G10:G11"/>
  </mergeCells>
  <pageMargins left="0.7" right="0.7" top="0.75" bottom="0.75" header="0.3" footer="0.3"/>
  <ignoredErrors>
    <ignoredError sqref="F3:F4" numberStoredAsText="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38"/>
  <sheetViews>
    <sheetView zoomScaleNormal="100" workbookViewId="0">
      <pane xSplit="3" ySplit="2" topLeftCell="D3" activePane="bottomRight" state="frozen"/>
      <selection pane="topRight" activeCell="C1" sqref="C1"/>
      <selection pane="bottomLeft" activeCell="A2" sqref="A2"/>
      <selection pane="bottomRight" activeCell="B2" sqref="B2"/>
    </sheetView>
  </sheetViews>
  <sheetFormatPr baseColWidth="10" defaultColWidth="0" defaultRowHeight="15" zeroHeight="1" x14ac:dyDescent="0.25"/>
  <cols>
    <col min="1" max="1" width="2.7109375" style="1341" customWidth="1"/>
    <col min="2" max="2" width="4.28515625" style="1343" customWidth="1"/>
    <col min="3" max="3" width="23.42578125" style="1339" customWidth="1"/>
    <col min="4" max="5" width="11.140625" style="1333" bestFit="1" customWidth="1"/>
    <col min="6" max="6" width="10.7109375" style="1333" customWidth="1"/>
    <col min="7" max="7" width="37" style="1333" customWidth="1"/>
    <col min="8" max="8" width="31.7109375" style="1333" customWidth="1"/>
    <col min="9" max="10" width="8.28515625" style="1335" customWidth="1"/>
    <col min="11" max="11" width="60.28515625" style="1347" customWidth="1"/>
    <col min="12" max="12" width="21.28515625" style="1335" customWidth="1"/>
    <col min="13" max="14" width="7.5703125" style="1335" customWidth="1"/>
    <col min="15" max="15" width="42" style="1333" customWidth="1"/>
    <col min="16" max="17" width="11.5703125" style="1335" customWidth="1"/>
    <col min="18" max="18" width="34.7109375" style="1333" customWidth="1"/>
    <col min="19" max="19" width="2.7109375" style="1221" customWidth="1"/>
    <col min="20" max="16384" width="11.5703125" style="1341" hidden="1"/>
  </cols>
  <sheetData>
    <row r="1" spans="1:19" ht="12" customHeight="1" x14ac:dyDescent="0.25">
      <c r="A1" s="1327"/>
      <c r="B1" s="1442"/>
      <c r="C1" s="1338"/>
      <c r="D1" s="1332"/>
      <c r="E1" s="1332"/>
      <c r="F1" s="1332"/>
      <c r="G1" s="1332"/>
      <c r="H1" s="1332"/>
      <c r="I1" s="1334"/>
      <c r="J1" s="1334"/>
      <c r="K1" s="1443"/>
      <c r="L1" s="1334"/>
      <c r="M1" s="1334"/>
      <c r="N1" s="1334"/>
      <c r="O1" s="1332"/>
      <c r="P1" s="1334"/>
      <c r="Q1" s="1334"/>
      <c r="R1" s="1332"/>
      <c r="S1" s="1329"/>
    </row>
    <row r="2" spans="1:19" s="1340" customFormat="1" ht="24" customHeight="1" x14ac:dyDescent="0.25">
      <c r="A2" s="1455"/>
      <c r="B2" s="1230" t="s">
        <v>0</v>
      </c>
      <c r="C2" s="1230" t="s">
        <v>59</v>
      </c>
      <c r="D2" s="1230" t="s">
        <v>3049</v>
      </c>
      <c r="E2" s="1230" t="s">
        <v>6576</v>
      </c>
      <c r="F2" s="1230" t="s">
        <v>2</v>
      </c>
      <c r="G2" s="1230" t="s">
        <v>6577</v>
      </c>
      <c r="H2" s="1230" t="s">
        <v>6578</v>
      </c>
      <c r="I2" s="1230" t="s">
        <v>6579</v>
      </c>
      <c r="J2" s="1230" t="s">
        <v>6580</v>
      </c>
      <c r="K2" s="1230" t="s">
        <v>6581</v>
      </c>
      <c r="L2" s="1230" t="s">
        <v>6737</v>
      </c>
      <c r="M2" s="1230" t="s">
        <v>6583</v>
      </c>
      <c r="N2" s="1230" t="s">
        <v>6580</v>
      </c>
      <c r="O2" s="1230" t="s">
        <v>6581</v>
      </c>
      <c r="P2" s="1230" t="s">
        <v>6584</v>
      </c>
      <c r="Q2" s="1230" t="s">
        <v>6580</v>
      </c>
      <c r="R2" s="1230" t="s">
        <v>6585</v>
      </c>
      <c r="S2" s="1444"/>
    </row>
    <row r="3" spans="1:19" s="1326" customFormat="1" ht="31.5" customHeight="1" x14ac:dyDescent="0.2">
      <c r="A3" s="1328"/>
      <c r="B3" s="1330">
        <v>1</v>
      </c>
      <c r="C3" s="1325" t="s">
        <v>6586</v>
      </c>
      <c r="D3" s="1330" t="s">
        <v>4</v>
      </c>
      <c r="E3" s="1330" t="s">
        <v>24</v>
      </c>
      <c r="F3" s="1337" t="s">
        <v>6780</v>
      </c>
      <c r="G3" s="1325" t="s">
        <v>6587</v>
      </c>
      <c r="H3" s="1325" t="s">
        <v>6588</v>
      </c>
      <c r="I3" s="1330" t="s">
        <v>6589</v>
      </c>
      <c r="J3" s="1330" t="s">
        <v>6590</v>
      </c>
      <c r="K3" s="1325" t="s">
        <v>6591</v>
      </c>
      <c r="L3" s="1330" t="s">
        <v>6592</v>
      </c>
      <c r="M3" s="1330"/>
      <c r="N3" s="1330"/>
      <c r="O3" s="1325"/>
      <c r="P3" s="1330"/>
      <c r="Q3" s="1330"/>
      <c r="R3" s="1325"/>
      <c r="S3" s="1445"/>
    </row>
    <row r="4" spans="1:19" s="1326" customFormat="1" ht="38.25" customHeight="1" x14ac:dyDescent="0.2">
      <c r="A4" s="1328"/>
      <c r="B4" s="1330">
        <f t="shared" ref="B4:B10" si="0">B3+1</f>
        <v>2</v>
      </c>
      <c r="C4" s="1325" t="s">
        <v>6593</v>
      </c>
      <c r="D4" s="1330" t="s">
        <v>4</v>
      </c>
      <c r="E4" s="1330" t="s">
        <v>6594</v>
      </c>
      <c r="F4" s="1337" t="s">
        <v>6781</v>
      </c>
      <c r="G4" s="1325" t="s">
        <v>6595</v>
      </c>
      <c r="H4" s="1325" t="s">
        <v>6596</v>
      </c>
      <c r="I4" s="1330" t="s">
        <v>6597</v>
      </c>
      <c r="J4" s="1330" t="s">
        <v>6590</v>
      </c>
      <c r="K4" s="1325" t="s">
        <v>6598</v>
      </c>
      <c r="L4" s="1330" t="s">
        <v>6592</v>
      </c>
      <c r="M4" s="1330"/>
      <c r="N4" s="1330"/>
      <c r="O4" s="1325"/>
      <c r="P4" s="1330"/>
      <c r="Q4" s="1330"/>
      <c r="R4" s="1325"/>
      <c r="S4" s="1445"/>
    </row>
    <row r="5" spans="1:19" s="1326" customFormat="1" ht="36.75" customHeight="1" x14ac:dyDescent="0.2">
      <c r="A5" s="1328"/>
      <c r="B5" s="1330">
        <f t="shared" si="0"/>
        <v>3</v>
      </c>
      <c r="C5" s="1325" t="s">
        <v>6599</v>
      </c>
      <c r="D5" s="1330" t="s">
        <v>4</v>
      </c>
      <c r="E5" s="1330" t="s">
        <v>6600</v>
      </c>
      <c r="F5" s="1337"/>
      <c r="G5" s="1325" t="s">
        <v>6601</v>
      </c>
      <c r="H5" s="1325" t="s">
        <v>6602</v>
      </c>
      <c r="I5" s="1330" t="s">
        <v>6603</v>
      </c>
      <c r="J5" s="1330" t="s">
        <v>6590</v>
      </c>
      <c r="K5" s="1325" t="s">
        <v>6604</v>
      </c>
      <c r="L5" s="1330" t="s">
        <v>6592</v>
      </c>
      <c r="M5" s="1330"/>
      <c r="N5" s="1330"/>
      <c r="O5" s="1325"/>
      <c r="P5" s="1330"/>
      <c r="Q5" s="1330"/>
      <c r="R5" s="1325"/>
      <c r="S5" s="1445"/>
    </row>
    <row r="6" spans="1:19" s="1342" customFormat="1" ht="48" x14ac:dyDescent="0.25">
      <c r="A6" s="1456"/>
      <c r="B6" s="1330">
        <f t="shared" si="0"/>
        <v>4</v>
      </c>
      <c r="C6" s="1325" t="s">
        <v>6605</v>
      </c>
      <c r="D6" s="1330" t="s">
        <v>4</v>
      </c>
      <c r="E6" s="1330" t="s">
        <v>6594</v>
      </c>
      <c r="F6" s="1337" t="s">
        <v>25</v>
      </c>
      <c r="G6" s="1325" t="s">
        <v>6606</v>
      </c>
      <c r="H6" s="1765" t="s">
        <v>6738</v>
      </c>
      <c r="I6" s="1349" t="s">
        <v>6739</v>
      </c>
      <c r="J6" s="1349" t="s">
        <v>6713</v>
      </c>
      <c r="K6" s="1344" t="s">
        <v>6740</v>
      </c>
      <c r="L6" s="1349" t="s">
        <v>6741</v>
      </c>
      <c r="M6" s="1348"/>
      <c r="N6" s="1348"/>
      <c r="O6" s="1346"/>
      <c r="P6" s="1348"/>
      <c r="Q6" s="1348"/>
      <c r="R6" s="1346"/>
      <c r="S6" s="1446"/>
    </row>
    <row r="7" spans="1:19" s="1342" customFormat="1" ht="24" x14ac:dyDescent="0.25">
      <c r="A7" s="1456"/>
      <c r="B7" s="1330">
        <f t="shared" si="0"/>
        <v>5</v>
      </c>
      <c r="C7" s="1325" t="s">
        <v>6610</v>
      </c>
      <c r="D7" s="1330" t="s">
        <v>4</v>
      </c>
      <c r="E7" s="1330" t="s">
        <v>6611</v>
      </c>
      <c r="F7" s="1337" t="s">
        <v>6612</v>
      </c>
      <c r="G7" s="1325" t="s">
        <v>6613</v>
      </c>
      <c r="H7" s="1765"/>
      <c r="I7" s="1349" t="s">
        <v>6614</v>
      </c>
      <c r="J7" s="1349" t="s">
        <v>6590</v>
      </c>
      <c r="K7" s="1344" t="s">
        <v>6742</v>
      </c>
      <c r="L7" s="1349" t="s">
        <v>6592</v>
      </c>
      <c r="M7" s="1348"/>
      <c r="N7" s="1348"/>
      <c r="O7" s="1346"/>
      <c r="P7" s="1348"/>
      <c r="Q7" s="1348"/>
      <c r="R7" s="1346"/>
      <c r="S7" s="1446"/>
    </row>
    <row r="8" spans="1:19" s="1342" customFormat="1" ht="84.75" customHeight="1" x14ac:dyDescent="0.25">
      <c r="A8" s="1456"/>
      <c r="B8" s="1330">
        <f t="shared" si="0"/>
        <v>6</v>
      </c>
      <c r="C8" s="1325" t="s">
        <v>6616</v>
      </c>
      <c r="D8" s="1330" t="s">
        <v>4</v>
      </c>
      <c r="E8" s="1330" t="s">
        <v>6594</v>
      </c>
      <c r="F8" s="1337" t="s">
        <v>25</v>
      </c>
      <c r="G8" s="1325" t="s">
        <v>6617</v>
      </c>
      <c r="H8" s="1765" t="s">
        <v>6618</v>
      </c>
      <c r="I8" s="1349" t="s">
        <v>6619</v>
      </c>
      <c r="J8" s="1349" t="s">
        <v>6607</v>
      </c>
      <c r="K8" s="1344" t="s">
        <v>6620</v>
      </c>
      <c r="L8" s="1349" t="s">
        <v>6621</v>
      </c>
      <c r="M8" s="1348"/>
      <c r="N8" s="1348"/>
      <c r="O8" s="1346"/>
      <c r="P8" s="1349">
        <v>4196</v>
      </c>
      <c r="Q8" s="1349" t="s">
        <v>1175</v>
      </c>
      <c r="R8" s="1345" t="s">
        <v>6624</v>
      </c>
      <c r="S8" s="1446"/>
    </row>
    <row r="9" spans="1:19" s="1342" customFormat="1" ht="24.75" x14ac:dyDescent="0.25">
      <c r="A9" s="1456"/>
      <c r="B9" s="1330">
        <f t="shared" si="0"/>
        <v>7</v>
      </c>
      <c r="C9" s="1323" t="s">
        <v>6625</v>
      </c>
      <c r="D9" s="1330" t="s">
        <v>4</v>
      </c>
      <c r="E9" s="1330" t="s">
        <v>6611</v>
      </c>
      <c r="F9" s="1330" t="s">
        <v>6612</v>
      </c>
      <c r="G9" s="1325" t="s">
        <v>6626</v>
      </c>
      <c r="H9" s="1765"/>
      <c r="I9" s="1349" t="s">
        <v>6627</v>
      </c>
      <c r="J9" s="1349" t="s">
        <v>6590</v>
      </c>
      <c r="K9" s="1344" t="s">
        <v>6743</v>
      </c>
      <c r="L9" s="1349" t="s">
        <v>6629</v>
      </c>
      <c r="M9" s="1348"/>
      <c r="N9" s="1348"/>
      <c r="O9" s="1346"/>
      <c r="P9" s="1349"/>
      <c r="Q9" s="1349"/>
      <c r="R9" s="1346"/>
      <c r="S9" s="1446"/>
    </row>
    <row r="10" spans="1:19" s="1342" customFormat="1" ht="99" customHeight="1" x14ac:dyDescent="0.25">
      <c r="A10" s="1456"/>
      <c r="B10" s="1766">
        <f t="shared" si="0"/>
        <v>8</v>
      </c>
      <c r="C10" s="1765" t="s">
        <v>6635</v>
      </c>
      <c r="D10" s="1767" t="s">
        <v>4</v>
      </c>
      <c r="E10" s="1767" t="s">
        <v>12</v>
      </c>
      <c r="F10" s="1767"/>
      <c r="G10" s="1767" t="s">
        <v>6630</v>
      </c>
      <c r="H10" s="1325" t="s">
        <v>6631</v>
      </c>
      <c r="I10" s="1349" t="s">
        <v>6782</v>
      </c>
      <c r="J10" s="1349" t="s">
        <v>6783</v>
      </c>
      <c r="K10" s="1344" t="s">
        <v>6784</v>
      </c>
      <c r="L10" s="1349" t="s">
        <v>6629</v>
      </c>
      <c r="M10" s="1348"/>
      <c r="N10" s="1348"/>
      <c r="O10" s="1346"/>
      <c r="P10" s="1348"/>
      <c r="Q10" s="1348"/>
      <c r="R10" s="1345"/>
      <c r="S10" s="1446"/>
    </row>
    <row r="11" spans="1:19" s="1342" customFormat="1" ht="36" x14ac:dyDescent="0.25">
      <c r="A11" s="1456"/>
      <c r="B11" s="1766"/>
      <c r="C11" s="1765"/>
      <c r="D11" s="1767"/>
      <c r="E11" s="1767"/>
      <c r="F11" s="1767"/>
      <c r="G11" s="1767"/>
      <c r="H11" s="1325" t="s">
        <v>6636</v>
      </c>
      <c r="I11" s="1229"/>
      <c r="J11" s="1229"/>
      <c r="K11" s="1344"/>
      <c r="L11" s="1349"/>
      <c r="M11" s="1348"/>
      <c r="N11" s="1348"/>
      <c r="O11" s="1346"/>
      <c r="P11" s="1348"/>
      <c r="Q11" s="1348"/>
      <c r="R11" s="1346"/>
      <c r="S11" s="1446"/>
    </row>
    <row r="12" spans="1:19" s="1342" customFormat="1" ht="109.5" customHeight="1" x14ac:dyDescent="0.25">
      <c r="A12" s="1456"/>
      <c r="B12" s="1768">
        <f>B10+1</f>
        <v>9</v>
      </c>
      <c r="C12" s="1759" t="s">
        <v>6640</v>
      </c>
      <c r="D12" s="1761" t="s">
        <v>4</v>
      </c>
      <c r="E12" s="1761"/>
      <c r="F12" s="1761"/>
      <c r="G12" s="1325" t="s">
        <v>6638</v>
      </c>
      <c r="H12" s="1325" t="s">
        <v>6639</v>
      </c>
      <c r="I12" s="1349" t="s">
        <v>6641</v>
      </c>
      <c r="J12" s="1349" t="s">
        <v>6642</v>
      </c>
      <c r="K12" s="1344" t="s">
        <v>6785</v>
      </c>
      <c r="L12" s="1349" t="s">
        <v>6629</v>
      </c>
      <c r="M12" s="1348"/>
      <c r="N12" s="1348"/>
      <c r="O12" s="1346"/>
      <c r="P12" s="1348"/>
      <c r="Q12" s="1348"/>
      <c r="R12" s="1346"/>
      <c r="S12" s="1446"/>
    </row>
    <row r="13" spans="1:19" s="1342" customFormat="1" ht="60" x14ac:dyDescent="0.25">
      <c r="A13" s="1456"/>
      <c r="B13" s="1769"/>
      <c r="C13" s="1760"/>
      <c r="D13" s="1762"/>
      <c r="E13" s="1762"/>
      <c r="F13" s="1762"/>
      <c r="G13" s="1325" t="s">
        <v>6644</v>
      </c>
      <c r="H13" s="1325" t="s">
        <v>6645</v>
      </c>
      <c r="I13" s="1349" t="s">
        <v>6646</v>
      </c>
      <c r="J13" s="1349" t="s">
        <v>6642</v>
      </c>
      <c r="K13" s="1344" t="s">
        <v>6647</v>
      </c>
      <c r="L13" s="1349" t="s">
        <v>6592</v>
      </c>
      <c r="M13" s="1348"/>
      <c r="N13" s="1348"/>
      <c r="O13" s="1346"/>
      <c r="P13" s="1348"/>
      <c r="Q13" s="1348"/>
      <c r="R13" s="1346"/>
      <c r="S13" s="1446"/>
    </row>
    <row r="14" spans="1:19" s="1342" customFormat="1" ht="48" x14ac:dyDescent="0.25">
      <c r="A14" s="1456"/>
      <c r="B14" s="1770"/>
      <c r="C14" s="1764"/>
      <c r="D14" s="1763"/>
      <c r="E14" s="1763"/>
      <c r="F14" s="1763"/>
      <c r="G14" s="1325" t="s">
        <v>6648</v>
      </c>
      <c r="H14" s="1325" t="s">
        <v>6649</v>
      </c>
      <c r="I14" s="1349" t="s">
        <v>6650</v>
      </c>
      <c r="J14" s="1349" t="s">
        <v>6642</v>
      </c>
      <c r="K14" s="1344" t="s">
        <v>6651</v>
      </c>
      <c r="L14" s="1349" t="s">
        <v>6592</v>
      </c>
      <c r="M14" s="1348"/>
      <c r="N14" s="1348"/>
      <c r="O14" s="1346"/>
      <c r="P14" s="1348"/>
      <c r="Q14" s="1348"/>
      <c r="R14" s="1346"/>
      <c r="S14" s="1446"/>
    </row>
    <row r="15" spans="1:19" s="1342" customFormat="1" ht="108" x14ac:dyDescent="0.25">
      <c r="A15" s="1456"/>
      <c r="B15" s="1330">
        <f>B12+1</f>
        <v>10</v>
      </c>
      <c r="C15" s="1325" t="s">
        <v>6658</v>
      </c>
      <c r="D15" s="1330" t="s">
        <v>4</v>
      </c>
      <c r="E15" s="1330" t="s">
        <v>948</v>
      </c>
      <c r="F15" s="1337"/>
      <c r="G15" s="1325" t="s">
        <v>6652</v>
      </c>
      <c r="H15" s="1325" t="s">
        <v>6653</v>
      </c>
      <c r="I15" s="1349" t="s">
        <v>6654</v>
      </c>
      <c r="J15" s="1349" t="s">
        <v>6655</v>
      </c>
      <c r="K15" s="1344" t="s">
        <v>6656</v>
      </c>
      <c r="L15" s="1349" t="s">
        <v>6629</v>
      </c>
      <c r="M15" s="1349">
        <v>2874</v>
      </c>
      <c r="N15" s="1349" t="s">
        <v>201</v>
      </c>
      <c r="O15" s="1345" t="s">
        <v>6657</v>
      </c>
      <c r="P15" s="1349" t="s">
        <v>6629</v>
      </c>
      <c r="Q15" s="1348"/>
      <c r="R15" s="1346"/>
      <c r="S15" s="1446"/>
    </row>
    <row r="16" spans="1:19" s="1342" customFormat="1" ht="48" x14ac:dyDescent="0.25">
      <c r="A16" s="1456"/>
      <c r="B16" s="1761">
        <f>B15+1</f>
        <v>11</v>
      </c>
      <c r="C16" s="1759" t="s">
        <v>6659</v>
      </c>
      <c r="D16" s="1761" t="s">
        <v>4</v>
      </c>
      <c r="E16" s="1330" t="s">
        <v>11</v>
      </c>
      <c r="F16" s="1337" t="s">
        <v>6637</v>
      </c>
      <c r="G16" s="1325" t="s">
        <v>6660</v>
      </c>
      <c r="H16" s="1325" t="s">
        <v>6661</v>
      </c>
      <c r="I16" s="1349" t="s">
        <v>6662</v>
      </c>
      <c r="J16" s="1349" t="s">
        <v>6642</v>
      </c>
      <c r="K16" s="1344" t="s">
        <v>6663</v>
      </c>
      <c r="L16" s="1349" t="s">
        <v>6592</v>
      </c>
      <c r="M16" s="1348"/>
      <c r="N16" s="1348"/>
      <c r="O16" s="1346"/>
      <c r="P16" s="1348"/>
      <c r="Q16" s="1348"/>
      <c r="R16" s="1346"/>
      <c r="S16" s="1446"/>
    </row>
    <row r="17" spans="1:19" s="1342" customFormat="1" ht="48" x14ac:dyDescent="0.25">
      <c r="A17" s="1456"/>
      <c r="B17" s="1762"/>
      <c r="C17" s="1760"/>
      <c r="D17" s="1762"/>
      <c r="E17" s="1761"/>
      <c r="F17" s="1771"/>
      <c r="G17" s="1325" t="s">
        <v>6664</v>
      </c>
      <c r="H17" s="1325" t="s">
        <v>6645</v>
      </c>
      <c r="I17" s="1349" t="s">
        <v>6665</v>
      </c>
      <c r="J17" s="1349" t="s">
        <v>6642</v>
      </c>
      <c r="K17" s="1344" t="s">
        <v>6666</v>
      </c>
      <c r="L17" s="1349" t="s">
        <v>6592</v>
      </c>
      <c r="M17" s="1348"/>
      <c r="N17" s="1348"/>
      <c r="O17" s="1346"/>
      <c r="P17" s="1348"/>
      <c r="Q17" s="1348"/>
      <c r="R17" s="1346"/>
      <c r="S17" s="1446"/>
    </row>
    <row r="18" spans="1:19" s="1342" customFormat="1" ht="48" x14ac:dyDescent="0.25">
      <c r="A18" s="1456"/>
      <c r="B18" s="1763"/>
      <c r="C18" s="1764"/>
      <c r="D18" s="1763"/>
      <c r="E18" s="1763"/>
      <c r="F18" s="1772"/>
      <c r="G18" s="1325" t="s">
        <v>6667</v>
      </c>
      <c r="H18" s="1325" t="s">
        <v>6649</v>
      </c>
      <c r="I18" s="1349" t="s">
        <v>6668</v>
      </c>
      <c r="J18" s="1349" t="s">
        <v>6642</v>
      </c>
      <c r="K18" s="1344" t="s">
        <v>6669</v>
      </c>
      <c r="L18" s="1349" t="s">
        <v>6592</v>
      </c>
      <c r="M18" s="1348"/>
      <c r="N18" s="1348"/>
      <c r="O18" s="1346"/>
      <c r="P18" s="1348"/>
      <c r="Q18" s="1348"/>
      <c r="R18" s="1346"/>
      <c r="S18" s="1446"/>
    </row>
    <row r="19" spans="1:19" s="1342" customFormat="1" ht="36" x14ac:dyDescent="0.25">
      <c r="A19" s="1456"/>
      <c r="B19" s="1761">
        <f>B16+1</f>
        <v>12</v>
      </c>
      <c r="C19" s="1759" t="s">
        <v>6670</v>
      </c>
      <c r="D19" s="1761" t="s">
        <v>4</v>
      </c>
      <c r="E19" s="1330" t="s">
        <v>11</v>
      </c>
      <c r="F19" s="1337"/>
      <c r="G19" s="1325" t="s">
        <v>6671</v>
      </c>
      <c r="H19" s="1325" t="s">
        <v>6672</v>
      </c>
      <c r="I19" s="1330" t="s">
        <v>6673</v>
      </c>
      <c r="J19" s="1330" t="s">
        <v>6590</v>
      </c>
      <c r="K19" s="1325" t="s">
        <v>6674</v>
      </c>
      <c r="L19" s="1330" t="s">
        <v>6629</v>
      </c>
      <c r="M19" s="1337"/>
      <c r="N19" s="1330"/>
      <c r="O19" s="1325"/>
      <c r="P19" s="1330"/>
      <c r="Q19" s="1330"/>
      <c r="R19" s="1330"/>
      <c r="S19" s="1447"/>
    </row>
    <row r="20" spans="1:19" s="1342" customFormat="1" ht="48" x14ac:dyDescent="0.25">
      <c r="A20" s="1456"/>
      <c r="B20" s="1763"/>
      <c r="C20" s="1764"/>
      <c r="D20" s="1763"/>
      <c r="E20" s="1330"/>
      <c r="F20" s="1337"/>
      <c r="G20" s="1325" t="s">
        <v>6675</v>
      </c>
      <c r="H20" s="1325" t="s">
        <v>6645</v>
      </c>
      <c r="I20" s="1330" t="s">
        <v>6676</v>
      </c>
      <c r="J20" s="1330" t="s">
        <v>6642</v>
      </c>
      <c r="K20" s="1325" t="s">
        <v>6677</v>
      </c>
      <c r="L20" s="1330" t="s">
        <v>6592</v>
      </c>
      <c r="M20" s="1337"/>
      <c r="N20" s="1330"/>
      <c r="O20" s="1325"/>
      <c r="P20" s="1330"/>
      <c r="Q20" s="1330"/>
      <c r="R20" s="1330"/>
      <c r="S20" s="1447"/>
    </row>
    <row r="21" spans="1:19" s="1342" customFormat="1" ht="36" x14ac:dyDescent="0.25">
      <c r="A21" s="1456"/>
      <c r="B21" s="1330">
        <f>B19+1</f>
        <v>13</v>
      </c>
      <c r="C21" s="1325" t="s">
        <v>6678</v>
      </c>
      <c r="D21" s="1330" t="s">
        <v>4</v>
      </c>
      <c r="E21" s="1330" t="s">
        <v>60</v>
      </c>
      <c r="F21" s="1337"/>
      <c r="G21" s="1325" t="s">
        <v>6679</v>
      </c>
      <c r="H21" s="1325" t="s">
        <v>6680</v>
      </c>
      <c r="I21" s="1330" t="s">
        <v>6681</v>
      </c>
      <c r="J21" s="1330" t="s">
        <v>6590</v>
      </c>
      <c r="K21" s="1325" t="s">
        <v>6682</v>
      </c>
      <c r="L21" s="1330" t="s">
        <v>6592</v>
      </c>
      <c r="M21" s="1337"/>
      <c r="N21" s="1330"/>
      <c r="O21" s="1325"/>
      <c r="P21" s="1330"/>
      <c r="Q21" s="1330"/>
      <c r="R21" s="1330"/>
      <c r="S21" s="1447"/>
    </row>
    <row r="22" spans="1:19" s="1342" customFormat="1" ht="36" x14ac:dyDescent="0.25">
      <c r="A22" s="1456"/>
      <c r="B22" s="1761">
        <f>B21+1</f>
        <v>14</v>
      </c>
      <c r="C22" s="1759" t="s">
        <v>6683</v>
      </c>
      <c r="D22" s="1761" t="s">
        <v>9</v>
      </c>
      <c r="E22" s="1330" t="s">
        <v>69</v>
      </c>
      <c r="F22" s="1337"/>
      <c r="G22" s="1325" t="s">
        <v>6684</v>
      </c>
      <c r="H22" s="1325"/>
      <c r="I22" s="1330">
        <v>2838</v>
      </c>
      <c r="J22" s="1330" t="s">
        <v>201</v>
      </c>
      <c r="K22" s="1325" t="s">
        <v>1510</v>
      </c>
      <c r="L22" s="1330" t="s">
        <v>6629</v>
      </c>
      <c r="M22" s="1337"/>
      <c r="N22" s="1330"/>
      <c r="O22" s="1325"/>
      <c r="P22" s="1330"/>
      <c r="Q22" s="1330"/>
      <c r="R22" s="1330"/>
      <c r="S22" s="1447"/>
    </row>
    <row r="23" spans="1:19" s="1342" customFormat="1" ht="72" x14ac:dyDescent="0.25">
      <c r="A23" s="1456"/>
      <c r="B23" s="1763"/>
      <c r="C23" s="1764"/>
      <c r="D23" s="1763"/>
      <c r="E23" s="1330"/>
      <c r="F23" s="1337"/>
      <c r="G23" s="1325" t="s">
        <v>6685</v>
      </c>
      <c r="H23" s="1325" t="s">
        <v>6686</v>
      </c>
      <c r="I23" s="1330" t="s">
        <v>6687</v>
      </c>
      <c r="J23" s="1330" t="s">
        <v>6688</v>
      </c>
      <c r="K23" s="1325" t="s">
        <v>6689</v>
      </c>
      <c r="L23" s="1330" t="s">
        <v>6592</v>
      </c>
      <c r="M23" s="1337"/>
      <c r="N23" s="1330"/>
      <c r="O23" s="1325"/>
      <c r="P23" s="1330"/>
      <c r="Q23" s="1330"/>
      <c r="R23" s="1330"/>
      <c r="S23" s="1447"/>
    </row>
    <row r="24" spans="1:19" s="1342" customFormat="1" ht="132" x14ac:dyDescent="0.25">
      <c r="A24" s="1456"/>
      <c r="B24" s="1330">
        <f>B22+1</f>
        <v>15</v>
      </c>
      <c r="C24" s="1325" t="s">
        <v>6690</v>
      </c>
      <c r="D24" s="1330" t="s">
        <v>9</v>
      </c>
      <c r="E24" s="1330" t="s">
        <v>60</v>
      </c>
      <c r="F24" s="1337"/>
      <c r="G24" s="1325" t="s">
        <v>6691</v>
      </c>
      <c r="H24" s="1325"/>
      <c r="I24" s="1330" t="s">
        <v>6692</v>
      </c>
      <c r="J24" s="1330" t="s">
        <v>6693</v>
      </c>
      <c r="K24" s="1325" t="s">
        <v>6694</v>
      </c>
      <c r="L24" s="1330" t="s">
        <v>6592</v>
      </c>
      <c r="M24" s="1337"/>
      <c r="N24" s="1330"/>
      <c r="O24" s="1325"/>
      <c r="P24" s="1330"/>
      <c r="Q24" s="1330"/>
      <c r="R24" s="1330"/>
      <c r="S24" s="1447"/>
    </row>
    <row r="25" spans="1:19" s="1342" customFormat="1" ht="84" x14ac:dyDescent="0.25">
      <c r="A25" s="1456"/>
      <c r="B25" s="1330">
        <f>B24+1</f>
        <v>16</v>
      </c>
      <c r="C25" s="1325" t="s">
        <v>6695</v>
      </c>
      <c r="D25" s="1330" t="s">
        <v>4</v>
      </c>
      <c r="E25" s="1330" t="s">
        <v>6696</v>
      </c>
      <c r="F25" s="1337" t="s">
        <v>6744</v>
      </c>
      <c r="G25" s="1325" t="s">
        <v>6698</v>
      </c>
      <c r="H25" s="1325" t="s">
        <v>6699</v>
      </c>
      <c r="I25" s="1330" t="s">
        <v>6745</v>
      </c>
      <c r="J25" s="1330" t="s">
        <v>6746</v>
      </c>
      <c r="K25" s="1325" t="s">
        <v>6747</v>
      </c>
      <c r="L25" s="1330" t="s">
        <v>6629</v>
      </c>
      <c r="M25" s="1337"/>
      <c r="N25" s="1330"/>
      <c r="O25" s="1325"/>
      <c r="P25" s="1330"/>
      <c r="Q25" s="1330"/>
      <c r="R25" s="1330"/>
      <c r="S25" s="1447"/>
    </row>
    <row r="26" spans="1:19" s="1342" customFormat="1" ht="60" x14ac:dyDescent="0.25">
      <c r="A26" s="1456"/>
      <c r="B26" s="1330">
        <f>B25+1</f>
        <v>17</v>
      </c>
      <c r="C26" s="1325" t="s">
        <v>5804</v>
      </c>
      <c r="D26" s="1330" t="s">
        <v>4</v>
      </c>
      <c r="E26" s="1330" t="s">
        <v>6594</v>
      </c>
      <c r="F26" s="1337" t="s">
        <v>25</v>
      </c>
      <c r="G26" s="1325" t="s">
        <v>6701</v>
      </c>
      <c r="H26" s="1325"/>
      <c r="I26" s="1330" t="s">
        <v>6702</v>
      </c>
      <c r="J26" s="1330" t="s">
        <v>6703</v>
      </c>
      <c r="K26" s="1325" t="s">
        <v>6704</v>
      </c>
      <c r="L26" s="1330" t="s">
        <v>6629</v>
      </c>
      <c r="M26" s="1337"/>
      <c r="N26" s="1330"/>
      <c r="O26" s="1325"/>
      <c r="P26" s="1330"/>
      <c r="Q26" s="1330"/>
      <c r="R26" s="1330"/>
      <c r="S26" s="1447"/>
    </row>
    <row r="27" spans="1:19" s="1342" customFormat="1" ht="60" x14ac:dyDescent="0.25">
      <c r="A27" s="1456"/>
      <c r="B27" s="1330">
        <f>B26+1</f>
        <v>18</v>
      </c>
      <c r="C27" s="1325" t="s">
        <v>6709</v>
      </c>
      <c r="D27" s="1330" t="s">
        <v>4</v>
      </c>
      <c r="E27" s="1330" t="s">
        <v>99</v>
      </c>
      <c r="F27" s="1337" t="s">
        <v>6710</v>
      </c>
      <c r="G27" s="1325" t="s">
        <v>6711</v>
      </c>
      <c r="H27" s="1325"/>
      <c r="I27" s="1330" t="s">
        <v>6712</v>
      </c>
      <c r="J27" s="1330" t="s">
        <v>6713</v>
      </c>
      <c r="K27" s="1325" t="s">
        <v>6714</v>
      </c>
      <c r="L27" s="1330" t="s">
        <v>6629</v>
      </c>
      <c r="M27" s="1337"/>
      <c r="N27" s="1330"/>
      <c r="O27" s="1325"/>
      <c r="P27" s="1330"/>
      <c r="Q27" s="1330"/>
      <c r="R27" s="1330"/>
      <c r="S27" s="1447"/>
    </row>
    <row r="28" spans="1:19" s="1342" customFormat="1" ht="60" x14ac:dyDescent="0.25">
      <c r="A28" s="1456"/>
      <c r="B28" s="1330">
        <f t="shared" ref="B28:B30" si="1">B27+1</f>
        <v>19</v>
      </c>
      <c r="C28" s="1325" t="s">
        <v>6715</v>
      </c>
      <c r="D28" s="1330" t="s">
        <v>4</v>
      </c>
      <c r="E28" s="1330"/>
      <c r="F28" s="1337"/>
      <c r="G28" s="1325" t="s">
        <v>6716</v>
      </c>
      <c r="H28" s="1325"/>
      <c r="I28" s="1330" t="s">
        <v>6717</v>
      </c>
      <c r="J28" s="1330" t="s">
        <v>6713</v>
      </c>
      <c r="K28" s="1325" t="s">
        <v>6718</v>
      </c>
      <c r="L28" s="1330" t="s">
        <v>6629</v>
      </c>
      <c r="M28" s="1337"/>
      <c r="N28" s="1330"/>
      <c r="O28" s="1325"/>
      <c r="P28" s="1330"/>
      <c r="Q28" s="1330"/>
      <c r="R28" s="1330"/>
      <c r="S28" s="1447"/>
    </row>
    <row r="29" spans="1:19" s="1342" customFormat="1" ht="72" x14ac:dyDescent="0.25">
      <c r="A29" s="1456"/>
      <c r="B29" s="1330">
        <f t="shared" si="1"/>
        <v>20</v>
      </c>
      <c r="C29" s="1325" t="s">
        <v>6719</v>
      </c>
      <c r="D29" s="1330" t="s">
        <v>4</v>
      </c>
      <c r="E29" s="1330" t="s">
        <v>12</v>
      </c>
      <c r="F29" s="1337"/>
      <c r="G29" s="1325" t="s">
        <v>6720</v>
      </c>
      <c r="H29" s="1325"/>
      <c r="I29" s="1330" t="s">
        <v>6721</v>
      </c>
      <c r="J29" s="1330" t="s">
        <v>6707</v>
      </c>
      <c r="K29" s="1325" t="s">
        <v>6722</v>
      </c>
      <c r="L29" s="1330" t="s">
        <v>6629</v>
      </c>
      <c r="M29" s="1337" t="s">
        <v>6723</v>
      </c>
      <c r="N29" s="1330" t="s">
        <v>6724</v>
      </c>
      <c r="O29" s="1325" t="s">
        <v>6725</v>
      </c>
      <c r="P29" s="1330" t="s">
        <v>6629</v>
      </c>
      <c r="Q29" s="1330"/>
      <c r="R29" s="1330"/>
      <c r="S29" s="1447"/>
    </row>
    <row r="30" spans="1:19" s="1342" customFormat="1" ht="72" x14ac:dyDescent="0.25">
      <c r="A30" s="1456"/>
      <c r="B30" s="1330">
        <f t="shared" si="1"/>
        <v>21</v>
      </c>
      <c r="C30" s="1325" t="s">
        <v>2644</v>
      </c>
      <c r="D30" s="1330" t="s">
        <v>4</v>
      </c>
      <c r="E30" s="1330" t="s">
        <v>11</v>
      </c>
      <c r="F30" s="1337" t="s">
        <v>6637</v>
      </c>
      <c r="G30" s="1325" t="s">
        <v>6726</v>
      </c>
      <c r="H30" s="1325"/>
      <c r="I30" s="1330" t="s">
        <v>6727</v>
      </c>
      <c r="J30" s="1330" t="s">
        <v>6703</v>
      </c>
      <c r="K30" s="1325" t="s">
        <v>6728</v>
      </c>
      <c r="L30" s="1330" t="s">
        <v>6629</v>
      </c>
      <c r="M30" s="1337"/>
      <c r="N30" s="1330"/>
      <c r="O30" s="1325"/>
      <c r="P30" s="1330"/>
      <c r="Q30" s="1330"/>
      <c r="R30" s="1330"/>
      <c r="S30" s="1447"/>
    </row>
    <row r="31" spans="1:19" x14ac:dyDescent="0.25">
      <c r="A31" s="1327"/>
      <c r="B31" s="1442"/>
      <c r="C31" s="1338"/>
      <c r="D31" s="1332"/>
      <c r="E31" s="1332"/>
      <c r="F31" s="1332"/>
      <c r="G31" s="1332"/>
      <c r="H31" s="1332"/>
      <c r="I31" s="1334"/>
      <c r="J31" s="1334"/>
      <c r="K31" s="1443"/>
      <c r="L31" s="1334"/>
      <c r="M31" s="1334"/>
      <c r="N31" s="1334"/>
      <c r="O31" s="1332"/>
      <c r="P31" s="1334"/>
      <c r="Q31" s="1334"/>
      <c r="R31" s="1332"/>
      <c r="S31" s="1329"/>
    </row>
    <row r="32" spans="1:19" hidden="1" x14ac:dyDescent="0.25"/>
    <row r="33" hidden="1" x14ac:dyDescent="0.25"/>
    <row r="34" hidden="1" x14ac:dyDescent="0.25"/>
    <row r="35" hidden="1" x14ac:dyDescent="0.25"/>
    <row r="36" hidden="1" x14ac:dyDescent="0.25"/>
    <row r="37" hidden="1" x14ac:dyDescent="0.25"/>
    <row r="38" hidden="1" x14ac:dyDescent="0.25"/>
  </sheetData>
  <mergeCells count="24">
    <mergeCell ref="D19:D20"/>
    <mergeCell ref="C19:C20"/>
    <mergeCell ref="B19:B20"/>
    <mergeCell ref="C22:C23"/>
    <mergeCell ref="B22:B23"/>
    <mergeCell ref="D22:D23"/>
    <mergeCell ref="B16:B18"/>
    <mergeCell ref="C16:C18"/>
    <mergeCell ref="D16:D18"/>
    <mergeCell ref="E17:E18"/>
    <mergeCell ref="F17:F18"/>
    <mergeCell ref="D12:D14"/>
    <mergeCell ref="E12:E14"/>
    <mergeCell ref="F12:F14"/>
    <mergeCell ref="B12:B14"/>
    <mergeCell ref="C12:C14"/>
    <mergeCell ref="H6:H7"/>
    <mergeCell ref="H8:H9"/>
    <mergeCell ref="B10:B11"/>
    <mergeCell ref="D10:D11"/>
    <mergeCell ref="E10:E11"/>
    <mergeCell ref="F10:F11"/>
    <mergeCell ref="G10:G11"/>
    <mergeCell ref="C10:C11"/>
  </mergeCells>
  <pageMargins left="0.7" right="0.7" top="0.75" bottom="0.75" header="0.3" footer="0.3"/>
  <pageSetup orientation="portrait" r:id="rId1"/>
  <ignoredErrors>
    <ignoredError sqref="F3:F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O882"/>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5"/>
  <cols>
    <col min="1" max="1" width="2.7109375" style="50" customWidth="1"/>
    <col min="2" max="2" width="4.28515625" style="51" customWidth="1"/>
    <col min="3" max="3" width="28.5703125" style="50" customWidth="1"/>
    <col min="4" max="4" width="7.42578125" style="51" customWidth="1"/>
    <col min="5" max="5" width="11.42578125" style="51" customWidth="1"/>
    <col min="6" max="6" width="10" style="51" customWidth="1"/>
    <col min="7" max="7" width="14.28515625" style="51" customWidth="1"/>
    <col min="8" max="8" width="35.7109375" style="52" customWidth="1"/>
    <col min="9" max="9" width="64.28515625" style="52" customWidth="1"/>
    <col min="10" max="10" width="10" style="50" customWidth="1"/>
    <col min="11" max="11" width="10" style="73" customWidth="1"/>
    <col min="12" max="12" width="50" style="572" customWidth="1"/>
    <col min="13" max="13" width="11.42578125" style="51" hidden="1" customWidth="1"/>
    <col min="14" max="14" width="12.5703125" style="72" customWidth="1"/>
    <col min="15" max="15" width="2.7109375" style="50" customWidth="1"/>
    <col min="16" max="16384" width="11.42578125" style="50" hidden="1"/>
  </cols>
  <sheetData>
    <row r="1" spans="1:15" x14ac:dyDescent="0.25">
      <c r="A1" s="1357"/>
      <c r="B1" s="1363"/>
      <c r="C1" s="1363"/>
      <c r="D1" s="1363"/>
      <c r="E1" s="1364"/>
      <c r="F1" s="1364"/>
      <c r="G1" s="1364"/>
      <c r="H1" s="1365"/>
      <c r="I1" s="1358"/>
      <c r="J1" s="1357"/>
      <c r="K1" s="1362"/>
      <c r="L1" s="1366"/>
      <c r="M1" s="1359"/>
      <c r="N1" s="1367"/>
      <c r="O1" s="1357"/>
    </row>
    <row r="2" spans="1:15" s="6" customFormat="1" ht="24" customHeight="1" x14ac:dyDescent="0.2">
      <c r="A2" s="1380"/>
      <c r="B2" s="1230" t="s">
        <v>0</v>
      </c>
      <c r="C2" s="1230" t="s">
        <v>59</v>
      </c>
      <c r="D2" s="1230" t="s">
        <v>1</v>
      </c>
      <c r="E2" s="1230" t="s">
        <v>3049</v>
      </c>
      <c r="F2" s="1230" t="s">
        <v>3050</v>
      </c>
      <c r="G2" s="1230" t="s">
        <v>2</v>
      </c>
      <c r="H2" s="1230" t="s">
        <v>27</v>
      </c>
      <c r="I2" s="1230" t="s">
        <v>2607</v>
      </c>
      <c r="J2" s="1231" t="s">
        <v>2606</v>
      </c>
      <c r="K2" s="1231" t="s">
        <v>2605</v>
      </c>
      <c r="L2" s="1230" t="s">
        <v>3048</v>
      </c>
      <c r="M2" s="1230" t="s">
        <v>214</v>
      </c>
      <c r="N2" s="1230" t="s">
        <v>2886</v>
      </c>
      <c r="O2" s="1380"/>
    </row>
    <row r="3" spans="1:15" s="52" customFormat="1" x14ac:dyDescent="0.25">
      <c r="A3" s="1358"/>
      <c r="B3" s="123" t="s">
        <v>185</v>
      </c>
      <c r="C3" s="134" t="s">
        <v>185</v>
      </c>
      <c r="D3" s="123"/>
      <c r="E3" s="123" t="s">
        <v>185</v>
      </c>
      <c r="F3" s="123" t="s">
        <v>185</v>
      </c>
      <c r="G3" s="123" t="s">
        <v>185</v>
      </c>
      <c r="H3" s="134" t="s">
        <v>185</v>
      </c>
      <c r="I3" s="349" t="s">
        <v>3391</v>
      </c>
      <c r="J3" s="124" t="s">
        <v>185</v>
      </c>
      <c r="K3" s="124" t="s">
        <v>185</v>
      </c>
      <c r="L3" s="488" t="s">
        <v>185</v>
      </c>
      <c r="M3" s="123"/>
      <c r="N3" s="123" t="s">
        <v>185</v>
      </c>
      <c r="O3" s="1358"/>
    </row>
    <row r="4" spans="1:15" s="10" customFormat="1" x14ac:dyDescent="0.2">
      <c r="A4" s="1379"/>
      <c r="B4" s="269" t="s">
        <v>160</v>
      </c>
      <c r="C4" s="1102"/>
      <c r="D4" s="789"/>
      <c r="E4" s="789" t="s">
        <v>185</v>
      </c>
      <c r="F4" s="790" t="s">
        <v>185</v>
      </c>
      <c r="G4" s="790" t="s">
        <v>185</v>
      </c>
      <c r="H4" s="791" t="s">
        <v>185</v>
      </c>
      <c r="I4" s="1250" t="s">
        <v>185</v>
      </c>
      <c r="J4" s="1251" t="s">
        <v>185</v>
      </c>
      <c r="K4" s="1252" t="s">
        <v>185</v>
      </c>
      <c r="L4" s="279" t="s">
        <v>185</v>
      </c>
      <c r="M4" s="1476" t="s">
        <v>185</v>
      </c>
      <c r="N4" s="1253" t="s">
        <v>185</v>
      </c>
      <c r="O4" s="1379"/>
    </row>
    <row r="5" spans="1:15" ht="24" x14ac:dyDescent="0.25">
      <c r="A5" s="1357"/>
      <c r="B5" s="1542">
        <v>1</v>
      </c>
      <c r="C5" s="1544" t="s">
        <v>31</v>
      </c>
      <c r="D5" s="1545" t="s">
        <v>3</v>
      </c>
      <c r="E5" s="1545" t="s">
        <v>4</v>
      </c>
      <c r="F5" s="1542" t="s">
        <v>24</v>
      </c>
      <c r="G5" s="1545"/>
      <c r="H5" s="1543" t="s">
        <v>41</v>
      </c>
      <c r="I5" s="349" t="s">
        <v>3119</v>
      </c>
      <c r="J5" s="358" t="s">
        <v>201</v>
      </c>
      <c r="K5" s="108" t="s">
        <v>2375</v>
      </c>
      <c r="L5" s="555" t="str">
        <f>VLOOKUP(K5,CódigosRetorno!$A$1:$B$1685,2,FALSE)</f>
        <v>El XML no contiene el tag o no existe informacion de UBLVersionID</v>
      </c>
      <c r="M5" s="348" t="s">
        <v>475</v>
      </c>
      <c r="N5" s="347" t="s">
        <v>185</v>
      </c>
      <c r="O5" s="1357"/>
    </row>
    <row r="6" spans="1:15" s="633" customFormat="1" x14ac:dyDescent="0.25">
      <c r="A6" s="1357"/>
      <c r="B6" s="1542"/>
      <c r="C6" s="1544"/>
      <c r="D6" s="1545"/>
      <c r="E6" s="1545"/>
      <c r="F6" s="1542"/>
      <c r="G6" s="1545"/>
      <c r="H6" s="1543"/>
      <c r="I6" s="687" t="s">
        <v>2614</v>
      </c>
      <c r="J6" s="691" t="s">
        <v>201</v>
      </c>
      <c r="K6" s="108" t="s">
        <v>2376</v>
      </c>
      <c r="L6" s="689" t="str">
        <f>VLOOKUP(K6,CódigosRetorno!$A$1:$B$1685,2,FALSE)</f>
        <v>UBLVersionID - La versión del UBL no es correcta</v>
      </c>
      <c r="M6" s="686" t="s">
        <v>475</v>
      </c>
      <c r="N6" s="688" t="s">
        <v>185</v>
      </c>
      <c r="O6" s="1357"/>
    </row>
    <row r="7" spans="1:15" ht="24" x14ac:dyDescent="0.25">
      <c r="A7" s="1357"/>
      <c r="B7" s="1542"/>
      <c r="C7" s="1544"/>
      <c r="D7" s="1545"/>
      <c r="E7" s="1545"/>
      <c r="F7" s="1542"/>
      <c r="G7" s="1545"/>
      <c r="H7" s="1543"/>
      <c r="I7" s="969" t="s">
        <v>6285</v>
      </c>
      <c r="J7" s="973" t="s">
        <v>1175</v>
      </c>
      <c r="K7" s="974" t="s">
        <v>6286</v>
      </c>
      <c r="L7" s="555" t="str">
        <f>VLOOKUP(K7,CódigosRetorno!$A$1:$B$1685,2,FALSE)</f>
        <v>La Versión del UBL 2.0 se aceptará solo hasta el 31 de diciembre de 2018</v>
      </c>
      <c r="M7" s="348" t="s">
        <v>475</v>
      </c>
      <c r="N7" s="347" t="s">
        <v>185</v>
      </c>
      <c r="O7" s="1357"/>
    </row>
    <row r="8" spans="1:15" ht="24" x14ac:dyDescent="0.25">
      <c r="A8" s="1357"/>
      <c r="B8" s="347">
        <f>B5+1</f>
        <v>2</v>
      </c>
      <c r="C8" s="350" t="s">
        <v>32</v>
      </c>
      <c r="D8" s="348" t="s">
        <v>3</v>
      </c>
      <c r="E8" s="348" t="s">
        <v>9</v>
      </c>
      <c r="F8" s="347" t="s">
        <v>24</v>
      </c>
      <c r="G8" s="348"/>
      <c r="H8" s="350" t="s">
        <v>42</v>
      </c>
      <c r="I8" s="349" t="s">
        <v>3025</v>
      </c>
      <c r="J8" s="358" t="s">
        <v>1175</v>
      </c>
      <c r="K8" s="108" t="s">
        <v>2378</v>
      </c>
      <c r="L8" s="555" t="str">
        <f>VLOOKUP(K8,CódigosRetorno!$A$1:$B$1685,2,FALSE)</f>
        <v>CustomizationID - La versión del documento no es la correcta</v>
      </c>
      <c r="M8" s="348" t="s">
        <v>475</v>
      </c>
      <c r="N8" s="347" t="s">
        <v>185</v>
      </c>
      <c r="O8" s="1357"/>
    </row>
    <row r="9" spans="1:15" ht="36" x14ac:dyDescent="0.25">
      <c r="A9" s="1357"/>
      <c r="B9" s="1542">
        <f>B8+1</f>
        <v>3</v>
      </c>
      <c r="C9" s="1544" t="s">
        <v>28</v>
      </c>
      <c r="D9" s="1545" t="s">
        <v>3</v>
      </c>
      <c r="E9" s="1545" t="s">
        <v>4</v>
      </c>
      <c r="F9" s="1542" t="s">
        <v>45</v>
      </c>
      <c r="G9" s="1545" t="s">
        <v>61</v>
      </c>
      <c r="H9" s="1543" t="s">
        <v>36</v>
      </c>
      <c r="I9" s="1516" t="s">
        <v>6288</v>
      </c>
      <c r="J9" s="1281" t="s">
        <v>201</v>
      </c>
      <c r="K9" s="1281" t="s">
        <v>2536</v>
      </c>
      <c r="L9" s="1519" t="str">
        <f>VLOOKUP(K9,CódigosRetorno!$A$1:$B$1779,2,FALSE)</f>
        <v>ID - El dato SERIE-CORRELATIVO no cumple con el formato de acuerdo al tipo de comprobante</v>
      </c>
      <c r="M9" s="1513" t="s">
        <v>475</v>
      </c>
      <c r="N9" s="1517" t="s">
        <v>185</v>
      </c>
      <c r="O9" s="1357"/>
    </row>
    <row r="10" spans="1:15" s="1161" customFormat="1" ht="24" x14ac:dyDescent="0.25">
      <c r="A10" s="1357"/>
      <c r="B10" s="1542"/>
      <c r="C10" s="1544"/>
      <c r="D10" s="1545"/>
      <c r="E10" s="1545"/>
      <c r="F10" s="1542"/>
      <c r="G10" s="1545"/>
      <c r="H10" s="1543"/>
      <c r="I10" s="1511" t="s">
        <v>3043</v>
      </c>
      <c r="J10" s="1518" t="s">
        <v>201</v>
      </c>
      <c r="K10" s="1518" t="s">
        <v>2497</v>
      </c>
      <c r="L10" s="1511" t="str">
        <f>VLOOKUP(K10,CódigosRetorno!$A$1:$B$1685,2,FALSE)</f>
        <v>Numero de Serie del nombre del archivo no coincide con el consignado en el contenido del archivo XML</v>
      </c>
      <c r="M10" s="1510" t="s">
        <v>475</v>
      </c>
      <c r="N10" s="1508" t="s">
        <v>185</v>
      </c>
      <c r="O10" s="1357"/>
    </row>
    <row r="11" spans="1:15" ht="24" x14ac:dyDescent="0.25">
      <c r="A11" s="1357"/>
      <c r="B11" s="1542"/>
      <c r="C11" s="1544"/>
      <c r="D11" s="1545"/>
      <c r="E11" s="1545"/>
      <c r="F11" s="1542"/>
      <c r="G11" s="1545"/>
      <c r="H11" s="1543"/>
      <c r="I11" s="350" t="s">
        <v>3044</v>
      </c>
      <c r="J11" s="358" t="s">
        <v>201</v>
      </c>
      <c r="K11" s="358" t="s">
        <v>2496</v>
      </c>
      <c r="L11" s="555" t="str">
        <f>VLOOKUP(K11,CódigosRetorno!$A$1:$B$1685,2,FALSE)</f>
        <v>Número de documento en el nombre del archivo no coincide con el consignado en el contenido del XML</v>
      </c>
      <c r="M11" s="348" t="s">
        <v>475</v>
      </c>
      <c r="N11" s="347" t="s">
        <v>185</v>
      </c>
      <c r="O11" s="1357"/>
    </row>
    <row r="12" spans="1:15" ht="36" x14ac:dyDescent="0.25">
      <c r="A12" s="1357"/>
      <c r="B12" s="1542"/>
      <c r="C12" s="1544"/>
      <c r="D12" s="1545"/>
      <c r="E12" s="1545"/>
      <c r="F12" s="1542"/>
      <c r="G12" s="1545"/>
      <c r="H12" s="1543"/>
      <c r="I12" s="350" t="s">
        <v>3542</v>
      </c>
      <c r="J12" s="358" t="s">
        <v>201</v>
      </c>
      <c r="K12" s="358" t="s">
        <v>2499</v>
      </c>
      <c r="L12" s="555" t="str">
        <f>VLOOKUP(K12,CódigosRetorno!$A$1:$B$1685,2,FALSE)</f>
        <v>El comprobante fue registrado previamente con otros datos</v>
      </c>
      <c r="M12" s="348" t="s">
        <v>215</v>
      </c>
      <c r="N12" s="347" t="s">
        <v>2611</v>
      </c>
      <c r="O12" s="1357"/>
    </row>
    <row r="13" spans="1:15" s="1161" customFormat="1" ht="36" x14ac:dyDescent="0.25">
      <c r="A13" s="1357"/>
      <c r="B13" s="1542"/>
      <c r="C13" s="1544"/>
      <c r="D13" s="1545"/>
      <c r="E13" s="1545"/>
      <c r="F13" s="1542"/>
      <c r="G13" s="1545"/>
      <c r="H13" s="1543"/>
      <c r="I13" s="1511" t="s">
        <v>3543</v>
      </c>
      <c r="J13" s="1518" t="s">
        <v>201</v>
      </c>
      <c r="K13" s="1518" t="s">
        <v>2500</v>
      </c>
      <c r="L13" s="1511" t="str">
        <f>VLOOKUP(K13,CódigosRetorno!$A$1:$B$1685,2,FALSE)</f>
        <v>El comprobante ya esta informado y se encuentra con estado anulado o rechazado</v>
      </c>
      <c r="M13" s="1510" t="s">
        <v>215</v>
      </c>
      <c r="N13" s="1508" t="s">
        <v>2611</v>
      </c>
      <c r="O13" s="1357"/>
    </row>
    <row r="14" spans="1:15" s="1161" customFormat="1" ht="48" x14ac:dyDescent="0.25">
      <c r="A14" s="1357"/>
      <c r="B14" s="1542"/>
      <c r="C14" s="1544"/>
      <c r="D14" s="1545"/>
      <c r="E14" s="1545"/>
      <c r="F14" s="1542"/>
      <c r="G14" s="1545"/>
      <c r="H14" s="1543"/>
      <c r="I14" s="1516" t="s">
        <v>5703</v>
      </c>
      <c r="J14" s="1281" t="s">
        <v>201</v>
      </c>
      <c r="K14" s="1281" t="s">
        <v>5701</v>
      </c>
      <c r="L14" s="1519" t="str">
        <f>VLOOKUP(K14,CódigosRetorno!$A$1:$B$1779,2,FALSE)</f>
        <v>Comprobante físico no se encuentra autorizado como comprobante de contingencia</v>
      </c>
      <c r="M14" s="1513" t="s">
        <v>215</v>
      </c>
      <c r="N14" s="1517" t="s">
        <v>5700</v>
      </c>
      <c r="O14" s="1357"/>
    </row>
    <row r="15" spans="1:15" ht="48" x14ac:dyDescent="0.25">
      <c r="A15" s="1357"/>
      <c r="B15" s="1542"/>
      <c r="C15" s="1544"/>
      <c r="D15" s="1545"/>
      <c r="E15" s="1545"/>
      <c r="F15" s="1542"/>
      <c r="G15" s="1545"/>
      <c r="H15" s="1543"/>
      <c r="I15" s="1516" t="s">
        <v>5703</v>
      </c>
      <c r="J15" s="1281" t="s">
        <v>201</v>
      </c>
      <c r="K15" s="1281" t="s">
        <v>5701</v>
      </c>
      <c r="L15" s="1519" t="str">
        <f>VLOOKUP(K15,CódigosRetorno!$A$1:$B$1779,2,FALSE)</f>
        <v>Comprobante físico no se encuentra autorizado como comprobante de contingencia</v>
      </c>
      <c r="M15" s="1513" t="s">
        <v>215</v>
      </c>
      <c r="N15" s="1517" t="s">
        <v>3109</v>
      </c>
      <c r="O15" s="1357"/>
    </row>
    <row r="16" spans="1:15" ht="24" x14ac:dyDescent="0.25">
      <c r="A16" s="1357"/>
      <c r="B16" s="1542">
        <f>B9+1</f>
        <v>4</v>
      </c>
      <c r="C16" s="1543" t="s">
        <v>23</v>
      </c>
      <c r="D16" s="1539" t="s">
        <v>3</v>
      </c>
      <c r="E16" s="1545" t="s">
        <v>4</v>
      </c>
      <c r="F16" s="1542" t="s">
        <v>148</v>
      </c>
      <c r="G16" s="1545" t="s">
        <v>25</v>
      </c>
      <c r="H16" s="1543" t="s">
        <v>33</v>
      </c>
      <c r="I16" s="246" t="s">
        <v>3337</v>
      </c>
      <c r="J16" s="358" t="s">
        <v>201</v>
      </c>
      <c r="K16" s="358" t="s">
        <v>2338</v>
      </c>
      <c r="L16" s="555" t="str">
        <f>VLOOKUP(K16,CódigosRetorno!$A$1:$B$1685,2,FALSE)</f>
        <v>Presentacion fuera de fecha</v>
      </c>
      <c r="M16" s="348" t="s">
        <v>215</v>
      </c>
      <c r="N16" s="347" t="s">
        <v>2987</v>
      </c>
      <c r="O16" s="1357"/>
    </row>
    <row r="17" spans="1:15" x14ac:dyDescent="0.25">
      <c r="A17" s="1357"/>
      <c r="B17" s="1542"/>
      <c r="C17" s="1543"/>
      <c r="D17" s="1540"/>
      <c r="E17" s="1545"/>
      <c r="F17" s="1542"/>
      <c r="G17" s="1545"/>
      <c r="H17" s="1543"/>
      <c r="I17" s="350" t="s">
        <v>3413</v>
      </c>
      <c r="J17" s="358" t="s">
        <v>201</v>
      </c>
      <c r="K17" s="109" t="s">
        <v>2110</v>
      </c>
      <c r="L17" s="555" t="str">
        <f>VLOOKUP(K17,CódigosRetorno!$A$1:$B$1685,2,FALSE)</f>
        <v>La fecha de emision se encuentra fuera del limite permitido</v>
      </c>
      <c r="M17" s="348"/>
      <c r="N17" s="347" t="s">
        <v>185</v>
      </c>
      <c r="O17" s="1357"/>
    </row>
    <row r="18" spans="1:15" ht="12.75" x14ac:dyDescent="0.25">
      <c r="A18" s="1357"/>
      <c r="B18" s="347">
        <f>+B16+1</f>
        <v>5</v>
      </c>
      <c r="C18" s="350" t="s">
        <v>1174</v>
      </c>
      <c r="D18" s="348" t="s">
        <v>3</v>
      </c>
      <c r="E18" s="348" t="s">
        <v>9</v>
      </c>
      <c r="F18" s="99" t="s">
        <v>948</v>
      </c>
      <c r="G18" s="97" t="s">
        <v>2980</v>
      </c>
      <c r="H18" s="189" t="s">
        <v>2979</v>
      </c>
      <c r="I18" s="349" t="s">
        <v>2628</v>
      </c>
      <c r="J18" s="348" t="s">
        <v>185</v>
      </c>
      <c r="K18" s="358" t="s">
        <v>185</v>
      </c>
      <c r="L18" s="555" t="s">
        <v>185</v>
      </c>
      <c r="M18" s="348" t="s">
        <v>185</v>
      </c>
      <c r="N18" s="347" t="s">
        <v>185</v>
      </c>
      <c r="O18" s="1357"/>
    </row>
    <row r="19" spans="1:15" ht="24" x14ac:dyDescent="0.25">
      <c r="A19" s="1357"/>
      <c r="B19" s="1542">
        <f>+B18+1</f>
        <v>6</v>
      </c>
      <c r="C19" s="1544" t="s">
        <v>103</v>
      </c>
      <c r="D19" s="1545" t="s">
        <v>3</v>
      </c>
      <c r="E19" s="1545" t="s">
        <v>4</v>
      </c>
      <c r="F19" s="1542" t="s">
        <v>10</v>
      </c>
      <c r="G19" s="1545"/>
      <c r="H19" s="1543" t="s">
        <v>2621</v>
      </c>
      <c r="I19" s="349" t="s">
        <v>3119</v>
      </c>
      <c r="J19" s="358" t="s">
        <v>201</v>
      </c>
      <c r="K19" s="356" t="s">
        <v>2533</v>
      </c>
      <c r="L19" s="555" t="str">
        <f>VLOOKUP(K19,CódigosRetorno!$A$1:$B$1685,2,FALSE)</f>
        <v>El XML no contiene el tag o no existe informacion de InvoiceTypeCode</v>
      </c>
      <c r="M19" s="348" t="s">
        <v>475</v>
      </c>
      <c r="N19" s="347" t="s">
        <v>185</v>
      </c>
      <c r="O19" s="1357"/>
    </row>
    <row r="20" spans="1:15" ht="24" x14ac:dyDescent="0.25">
      <c r="A20" s="1357"/>
      <c r="B20" s="1542"/>
      <c r="C20" s="1544"/>
      <c r="D20" s="1545"/>
      <c r="E20" s="1545"/>
      <c r="F20" s="1542"/>
      <c r="G20" s="1545"/>
      <c r="H20" s="1543"/>
      <c r="I20" s="350" t="s">
        <v>3045</v>
      </c>
      <c r="J20" s="358" t="s">
        <v>201</v>
      </c>
      <c r="K20" s="356" t="s">
        <v>2534</v>
      </c>
      <c r="L20" s="555" t="str">
        <f>VLOOKUP(K20,CódigosRetorno!$A$1:$B$1685,2,FALSE)</f>
        <v>InvoiceTypeCode - El valor del tipo de documento es invalido o no coincide con el nombre del archivo</v>
      </c>
      <c r="M20" s="348" t="s">
        <v>475</v>
      </c>
      <c r="N20" s="347" t="s">
        <v>185</v>
      </c>
      <c r="O20" s="1357"/>
    </row>
    <row r="21" spans="1:15" ht="24" x14ac:dyDescent="0.25">
      <c r="A21" s="1357"/>
      <c r="B21" s="1542">
        <f>B19+1</f>
        <v>7</v>
      </c>
      <c r="C21" s="1544" t="s">
        <v>2939</v>
      </c>
      <c r="D21" s="1545" t="s">
        <v>3</v>
      </c>
      <c r="E21" s="1545" t="s">
        <v>4</v>
      </c>
      <c r="F21" s="1542" t="s">
        <v>13</v>
      </c>
      <c r="G21" s="1545" t="s">
        <v>2647</v>
      </c>
      <c r="H21" s="1543" t="s">
        <v>2622</v>
      </c>
      <c r="I21" s="349" t="s">
        <v>3119</v>
      </c>
      <c r="J21" s="358" t="s">
        <v>201</v>
      </c>
      <c r="K21" s="356" t="s">
        <v>755</v>
      </c>
      <c r="L21" s="555" t="str">
        <f>VLOOKUP(K21,CódigosRetorno!$A$1:$B$1685,2,FALSE)</f>
        <v>El XML no contiene el tag o no existe informacion de DocumentCurrencyCode</v>
      </c>
      <c r="M21" s="348" t="s">
        <v>475</v>
      </c>
      <c r="N21" s="347" t="s">
        <v>185</v>
      </c>
      <c r="O21" s="1357"/>
    </row>
    <row r="22" spans="1:15" ht="24" x14ac:dyDescent="0.25">
      <c r="A22" s="1357"/>
      <c r="B22" s="1542"/>
      <c r="C22" s="1544"/>
      <c r="D22" s="1545"/>
      <c r="E22" s="1545"/>
      <c r="F22" s="1542"/>
      <c r="G22" s="1545"/>
      <c r="H22" s="1543"/>
      <c r="I22" s="349" t="s">
        <v>3131</v>
      </c>
      <c r="J22" s="358" t="s">
        <v>201</v>
      </c>
      <c r="K22" s="356" t="s">
        <v>759</v>
      </c>
      <c r="L22" s="555" t="str">
        <f>VLOOKUP(K22,CódigosRetorno!$A$1:$B$1685,2,FALSE)</f>
        <v>DocumentCurrencyCode - El dato ingresado no cumple con la estructura</v>
      </c>
      <c r="M22" s="347"/>
      <c r="N22" s="347" t="s">
        <v>185</v>
      </c>
      <c r="O22" s="1357"/>
    </row>
    <row r="23" spans="1:15" ht="36" x14ac:dyDescent="0.25">
      <c r="A23" s="1357"/>
      <c r="B23" s="1542"/>
      <c r="C23" s="1544"/>
      <c r="D23" s="1545"/>
      <c r="E23" s="1545"/>
      <c r="F23" s="1542"/>
      <c r="G23" s="1545"/>
      <c r="H23" s="1543"/>
      <c r="I23" s="350" t="s">
        <v>3414</v>
      </c>
      <c r="J23" s="358" t="s">
        <v>201</v>
      </c>
      <c r="K23" s="356" t="s">
        <v>756</v>
      </c>
      <c r="L23" s="555" t="str">
        <f>VLOOKUP(K23,CódigosRetorno!$A$1:$B$1685,2,FALSE)</f>
        <v>La moneda debe ser la misma en todo el documento. Salvo las percepciones que sólo son en moneda nacional.</v>
      </c>
      <c r="M23" s="348" t="s">
        <v>475</v>
      </c>
      <c r="N23" s="347" t="s">
        <v>185</v>
      </c>
      <c r="O23" s="1357"/>
    </row>
    <row r="24" spans="1:15" ht="12.75" x14ac:dyDescent="0.25">
      <c r="A24" s="1357"/>
      <c r="B24" s="347">
        <f>+B21+1</f>
        <v>8</v>
      </c>
      <c r="C24" s="102" t="s">
        <v>2981</v>
      </c>
      <c r="D24" s="102" t="s">
        <v>3</v>
      </c>
      <c r="E24" s="100" t="s">
        <v>9</v>
      </c>
      <c r="F24" s="99" t="s">
        <v>148</v>
      </c>
      <c r="G24" s="100" t="s">
        <v>25</v>
      </c>
      <c r="H24" s="135" t="s">
        <v>2982</v>
      </c>
      <c r="I24" s="349" t="s">
        <v>2628</v>
      </c>
      <c r="J24" s="348" t="s">
        <v>185</v>
      </c>
      <c r="K24" s="358" t="s">
        <v>185</v>
      </c>
      <c r="L24" s="555" t="s">
        <v>185</v>
      </c>
      <c r="M24" s="348" t="s">
        <v>185</v>
      </c>
      <c r="N24" s="347" t="s">
        <v>185</v>
      </c>
      <c r="O24" s="1357"/>
    </row>
    <row r="25" spans="1:15" s="10" customFormat="1" x14ac:dyDescent="0.2">
      <c r="A25" s="1379"/>
      <c r="B25" s="269" t="s">
        <v>187</v>
      </c>
      <c r="C25" s="1102"/>
      <c r="D25" s="789"/>
      <c r="E25" s="789" t="s">
        <v>185</v>
      </c>
      <c r="F25" s="790" t="s">
        <v>185</v>
      </c>
      <c r="G25" s="790" t="s">
        <v>185</v>
      </c>
      <c r="H25" s="791" t="s">
        <v>185</v>
      </c>
      <c r="I25" s="1250" t="s">
        <v>185</v>
      </c>
      <c r="J25" s="1251" t="s">
        <v>185</v>
      </c>
      <c r="K25" s="1252" t="s">
        <v>185</v>
      </c>
      <c r="L25" s="279" t="s">
        <v>185</v>
      </c>
      <c r="M25" s="1476" t="s">
        <v>185</v>
      </c>
      <c r="N25" s="1253" t="s">
        <v>185</v>
      </c>
      <c r="O25" s="1379"/>
    </row>
    <row r="26" spans="1:15" x14ac:dyDescent="0.25">
      <c r="A26" s="1357"/>
      <c r="B26" s="347">
        <f>+B24+1</f>
        <v>9</v>
      </c>
      <c r="C26" s="349" t="s">
        <v>43</v>
      </c>
      <c r="D26" s="348" t="s">
        <v>3</v>
      </c>
      <c r="E26" s="348" t="s">
        <v>4</v>
      </c>
      <c r="F26" s="347" t="s">
        <v>26</v>
      </c>
      <c r="G26" s="348" t="s">
        <v>185</v>
      </c>
      <c r="H26" s="349" t="s">
        <v>185</v>
      </c>
      <c r="I26" s="349" t="s">
        <v>3392</v>
      </c>
      <c r="J26" s="348" t="s">
        <v>185</v>
      </c>
      <c r="K26" s="358" t="s">
        <v>185</v>
      </c>
      <c r="L26" s="662" t="s">
        <v>185</v>
      </c>
      <c r="M26" s="348" t="s">
        <v>185</v>
      </c>
      <c r="N26" s="347" t="s">
        <v>185</v>
      </c>
      <c r="O26" s="1357"/>
    </row>
    <row r="27" spans="1:15" s="10" customFormat="1" x14ac:dyDescent="0.2">
      <c r="A27" s="1379"/>
      <c r="B27" s="269" t="s">
        <v>154</v>
      </c>
      <c r="C27" s="1102"/>
      <c r="D27" s="789"/>
      <c r="E27" s="789" t="s">
        <v>185</v>
      </c>
      <c r="F27" s="790" t="s">
        <v>185</v>
      </c>
      <c r="G27" s="790" t="s">
        <v>185</v>
      </c>
      <c r="H27" s="791" t="s">
        <v>185</v>
      </c>
      <c r="I27" s="1250" t="s">
        <v>185</v>
      </c>
      <c r="J27" s="1251" t="s">
        <v>185</v>
      </c>
      <c r="K27" s="1252" t="s">
        <v>185</v>
      </c>
      <c r="L27" s="279" t="s">
        <v>185</v>
      </c>
      <c r="M27" s="1476" t="s">
        <v>185</v>
      </c>
      <c r="N27" s="1253" t="s">
        <v>185</v>
      </c>
      <c r="O27" s="1379"/>
    </row>
    <row r="28" spans="1:15" ht="24" x14ac:dyDescent="0.25">
      <c r="A28" s="1357"/>
      <c r="B28" s="1542">
        <f>B26+1</f>
        <v>10</v>
      </c>
      <c r="C28" s="1544" t="s">
        <v>6</v>
      </c>
      <c r="D28" s="1545" t="s">
        <v>3</v>
      </c>
      <c r="E28" s="1545" t="s">
        <v>4</v>
      </c>
      <c r="F28" s="1542" t="s">
        <v>7</v>
      </c>
      <c r="G28" s="1545"/>
      <c r="H28" s="1543" t="s">
        <v>5101</v>
      </c>
      <c r="I28" s="349" t="s">
        <v>3415</v>
      </c>
      <c r="J28" s="358" t="s">
        <v>201</v>
      </c>
      <c r="K28" s="356" t="s">
        <v>2498</v>
      </c>
      <c r="L28" s="1477" t="str">
        <f>VLOOKUP(K28,CódigosRetorno!$A$1:$B$1685,2,FALSE)</f>
        <v>Número de RUC del nombre del archivo no coincide con el consignado en el contenido del archivo XML</v>
      </c>
      <c r="M28" s="348" t="s">
        <v>475</v>
      </c>
      <c r="N28" s="347" t="s">
        <v>185</v>
      </c>
      <c r="O28" s="1357"/>
    </row>
    <row r="29" spans="1:15" ht="24" x14ac:dyDescent="0.25">
      <c r="A29" s="1357"/>
      <c r="B29" s="1542"/>
      <c r="C29" s="1544"/>
      <c r="D29" s="1545"/>
      <c r="E29" s="1545"/>
      <c r="F29" s="1542"/>
      <c r="G29" s="1545"/>
      <c r="H29" s="1543"/>
      <c r="I29" s="349" t="s">
        <v>3416</v>
      </c>
      <c r="J29" s="358" t="s">
        <v>201</v>
      </c>
      <c r="K29" s="356" t="s">
        <v>2342</v>
      </c>
      <c r="L29" s="1477" t="str">
        <f>VLOOKUP(K29,CódigosRetorno!$A$1:$B$1685,2,FALSE)</f>
        <v>El Numero de RUC del emisor no existe</v>
      </c>
      <c r="M29" s="348" t="s">
        <v>215</v>
      </c>
      <c r="N29" s="347" t="s">
        <v>2626</v>
      </c>
      <c r="O29" s="1357"/>
    </row>
    <row r="30" spans="1:15" s="1161" customFormat="1" ht="35.25" customHeight="1" x14ac:dyDescent="0.25">
      <c r="A30" s="1357"/>
      <c r="B30" s="1542"/>
      <c r="C30" s="1544"/>
      <c r="D30" s="1545"/>
      <c r="E30" s="1545"/>
      <c r="F30" s="1542"/>
      <c r="G30" s="1545"/>
      <c r="H30" s="1543"/>
      <c r="I30" s="1279" t="s">
        <v>6801</v>
      </c>
      <c r="J30" s="1281" t="s">
        <v>201</v>
      </c>
      <c r="K30" s="1284" t="s">
        <v>6794</v>
      </c>
      <c r="L30" s="1466" t="str">
        <f>VLOOKUP(K30,CódigosRetorno!$A$1:$B$1685,2,FALSE)</f>
        <v>Sólo los contribuyentes que hayan emitido los siguientes documentos: Guías, factura, boleta y sus respectivas notas, hasta el 30/06/2018 están autorizados a utilizar esta versión UBL</v>
      </c>
      <c r="M30" s="1280" t="s">
        <v>215</v>
      </c>
      <c r="N30" s="1282" t="s">
        <v>428</v>
      </c>
      <c r="O30" s="1357"/>
    </row>
    <row r="31" spans="1:15" ht="24" x14ac:dyDescent="0.25">
      <c r="A31" s="1357"/>
      <c r="B31" s="1542"/>
      <c r="C31" s="1544"/>
      <c r="D31" s="1545"/>
      <c r="E31" s="1545"/>
      <c r="F31" s="1542"/>
      <c r="G31" s="1545"/>
      <c r="H31" s="1543"/>
      <c r="I31" s="349" t="s">
        <v>3429</v>
      </c>
      <c r="J31" s="358" t="s">
        <v>201</v>
      </c>
      <c r="K31" s="356" t="s">
        <v>2433</v>
      </c>
      <c r="L31" s="1477" t="str">
        <f>VLOOKUP(K31,CódigosRetorno!$A$1:$B$1685,2,FALSE)</f>
        <v>El contribuyente no esta activo</v>
      </c>
      <c r="M31" s="348" t="s">
        <v>215</v>
      </c>
      <c r="N31" s="347" t="s">
        <v>2626</v>
      </c>
      <c r="O31" s="1357"/>
    </row>
    <row r="32" spans="1:15" ht="24" x14ac:dyDescent="0.25">
      <c r="A32" s="1357"/>
      <c r="B32" s="1542"/>
      <c r="C32" s="1544"/>
      <c r="D32" s="1545"/>
      <c r="E32" s="1545"/>
      <c r="F32" s="1542"/>
      <c r="G32" s="1545"/>
      <c r="H32" s="1543"/>
      <c r="I32" s="349" t="s">
        <v>3430</v>
      </c>
      <c r="J32" s="358" t="s">
        <v>201</v>
      </c>
      <c r="K32" s="356" t="s">
        <v>2432</v>
      </c>
      <c r="L32" s="1477" t="str">
        <f>VLOOKUP(K32,CódigosRetorno!$A$1:$B$1685,2,FALSE)</f>
        <v>El contribuyente no esta habido</v>
      </c>
      <c r="M32" s="348" t="s">
        <v>215</v>
      </c>
      <c r="N32" s="347" t="s">
        <v>2626</v>
      </c>
      <c r="O32" s="1357"/>
    </row>
    <row r="33" spans="1:15" ht="24" x14ac:dyDescent="0.25">
      <c r="A33" s="1357"/>
      <c r="B33" s="1542"/>
      <c r="C33" s="1544"/>
      <c r="D33" s="1545"/>
      <c r="E33" s="1545"/>
      <c r="F33" s="1542"/>
      <c r="G33" s="1545"/>
      <c r="H33" s="1543"/>
      <c r="I33" s="349" t="s">
        <v>3119</v>
      </c>
      <c r="J33" s="358" t="s">
        <v>201</v>
      </c>
      <c r="K33" s="356" t="s">
        <v>2529</v>
      </c>
      <c r="L33" s="1477" t="str">
        <f>VLOOKUP(K33,CódigosRetorno!$A$1:$B$1685,2,FALSE)</f>
        <v>El XML no contiene el tag o no existe informacion en tipo de documento del emisor.</v>
      </c>
      <c r="M33" s="348" t="s">
        <v>475</v>
      </c>
      <c r="N33" s="347" t="s">
        <v>185</v>
      </c>
      <c r="O33" s="1357"/>
    </row>
    <row r="34" spans="1:15" x14ac:dyDescent="0.25">
      <c r="A34" s="1357"/>
      <c r="B34" s="1542"/>
      <c r="C34" s="1544"/>
      <c r="D34" s="1545"/>
      <c r="E34" s="1545"/>
      <c r="F34" s="1542" t="s">
        <v>11</v>
      </c>
      <c r="G34" s="1545" t="s">
        <v>2640</v>
      </c>
      <c r="H34" s="1543" t="s">
        <v>5102</v>
      </c>
      <c r="I34" s="349" t="s">
        <v>3234</v>
      </c>
      <c r="J34" s="358" t="s">
        <v>201</v>
      </c>
      <c r="K34" s="356" t="s">
        <v>2530</v>
      </c>
      <c r="L34" s="1477" t="str">
        <f>VLOOKUP(K34,CódigosRetorno!$A$1:$B$1685,2,FALSE)</f>
        <v>El dato ingresado no cumple con el estandar</v>
      </c>
      <c r="M34" s="348" t="s">
        <v>475</v>
      </c>
      <c r="N34" s="347" t="s">
        <v>185</v>
      </c>
      <c r="O34" s="1357"/>
    </row>
    <row r="35" spans="1:15" ht="24" x14ac:dyDescent="0.25">
      <c r="A35" s="1357"/>
      <c r="B35" s="1542"/>
      <c r="C35" s="1544"/>
      <c r="D35" s="1545"/>
      <c r="E35" s="1545"/>
      <c r="F35" s="1542"/>
      <c r="G35" s="1545"/>
      <c r="H35" s="1543"/>
      <c r="I35" s="349" t="s">
        <v>2884</v>
      </c>
      <c r="J35" s="358" t="s">
        <v>201</v>
      </c>
      <c r="K35" s="356" t="s">
        <v>2069</v>
      </c>
      <c r="L35" s="1477" t="str">
        <f>VLOOKUP(K35,CódigosRetorno!$A$1:$B$1685,2,FALSE)</f>
        <v>Debe consignar solo un tag cac:AccountingSupplierParty/cbc:AdditionalAccountID</v>
      </c>
      <c r="M35" s="348" t="s">
        <v>475</v>
      </c>
      <c r="N35" s="347" t="s">
        <v>185</v>
      </c>
      <c r="O35" s="1357"/>
    </row>
    <row r="36" spans="1:15" ht="24" x14ac:dyDescent="0.25">
      <c r="A36" s="1357"/>
      <c r="B36" s="347">
        <f>B28+1</f>
        <v>11</v>
      </c>
      <c r="C36" s="349" t="s">
        <v>8</v>
      </c>
      <c r="D36" s="348" t="s">
        <v>3</v>
      </c>
      <c r="E36" s="348" t="s">
        <v>9</v>
      </c>
      <c r="F36" s="347" t="s">
        <v>5</v>
      </c>
      <c r="G36" s="348"/>
      <c r="H36" s="349" t="s">
        <v>35</v>
      </c>
      <c r="I36" s="349" t="s">
        <v>2628</v>
      </c>
      <c r="J36" s="348" t="s">
        <v>185</v>
      </c>
      <c r="K36" s="358" t="s">
        <v>185</v>
      </c>
      <c r="L36" s="1477" t="s">
        <v>185</v>
      </c>
      <c r="M36" s="348" t="s">
        <v>185</v>
      </c>
      <c r="N36" s="347" t="s">
        <v>185</v>
      </c>
      <c r="O36" s="1357"/>
    </row>
    <row r="37" spans="1:15" ht="24" x14ac:dyDescent="0.25">
      <c r="A37" s="1357"/>
      <c r="B37" s="1542">
        <f>B36+1</f>
        <v>12</v>
      </c>
      <c r="C37" s="1544" t="s">
        <v>54</v>
      </c>
      <c r="D37" s="1545" t="s">
        <v>3</v>
      </c>
      <c r="E37" s="1545" t="s">
        <v>4</v>
      </c>
      <c r="F37" s="1542" t="s">
        <v>5</v>
      </c>
      <c r="G37" s="1545"/>
      <c r="H37" s="1543" t="s">
        <v>34</v>
      </c>
      <c r="I37" s="349" t="s">
        <v>3119</v>
      </c>
      <c r="J37" s="358" t="s">
        <v>201</v>
      </c>
      <c r="K37" s="356" t="s">
        <v>2495</v>
      </c>
      <c r="L37" s="1477" t="str">
        <f>VLOOKUP(K37,CódigosRetorno!$A$1:$B$1685,2,FALSE)</f>
        <v>El XML no contiene el tag o no existe informacion de RegistrationName del emisor del documento</v>
      </c>
      <c r="M37" s="348" t="s">
        <v>475</v>
      </c>
      <c r="N37" s="347" t="s">
        <v>185</v>
      </c>
      <c r="O37" s="1357"/>
    </row>
    <row r="38" spans="1:15" ht="24" x14ac:dyDescent="0.25">
      <c r="A38" s="1357"/>
      <c r="B38" s="1542"/>
      <c r="C38" s="1544"/>
      <c r="D38" s="1545"/>
      <c r="E38" s="1545"/>
      <c r="F38" s="1542"/>
      <c r="G38" s="1545"/>
      <c r="H38" s="1543"/>
      <c r="I38" s="349" t="s">
        <v>3549</v>
      </c>
      <c r="J38" s="354" t="s">
        <v>1175</v>
      </c>
      <c r="K38" s="356" t="s">
        <v>2494</v>
      </c>
      <c r="L38" s="1477" t="str">
        <f>VLOOKUP(K38,CódigosRetorno!$A$1:$B$1685,2,FALSE)</f>
        <v>RegistrationName - El nombre o razon social del emisor no cumple con el estandar</v>
      </c>
      <c r="M38" s="348" t="s">
        <v>475</v>
      </c>
      <c r="N38" s="347" t="s">
        <v>185</v>
      </c>
      <c r="O38" s="1357"/>
    </row>
    <row r="39" spans="1:15" ht="48" x14ac:dyDescent="0.25">
      <c r="A39" s="1357"/>
      <c r="B39" s="1545">
        <f>B37+1</f>
        <v>13</v>
      </c>
      <c r="C39" s="1549" t="s">
        <v>4443</v>
      </c>
      <c r="D39" s="1545" t="s">
        <v>3</v>
      </c>
      <c r="E39" s="1545" t="s">
        <v>9</v>
      </c>
      <c r="F39" s="354" t="s">
        <v>4444</v>
      </c>
      <c r="G39" s="357"/>
      <c r="H39" s="355" t="s">
        <v>4445</v>
      </c>
      <c r="I39" s="349" t="s">
        <v>2628</v>
      </c>
      <c r="J39" s="348"/>
      <c r="K39" s="358" t="s">
        <v>185</v>
      </c>
      <c r="L39" s="1477" t="s">
        <v>185</v>
      </c>
      <c r="M39" s="347"/>
      <c r="N39" s="347"/>
      <c r="O39" s="1357"/>
    </row>
    <row r="40" spans="1:15" ht="48" x14ac:dyDescent="0.25">
      <c r="A40" s="1357"/>
      <c r="B40" s="1545"/>
      <c r="C40" s="1549"/>
      <c r="D40" s="1545"/>
      <c r="E40" s="1545"/>
      <c r="F40" s="347" t="s">
        <v>50</v>
      </c>
      <c r="G40" s="348"/>
      <c r="H40" s="349" t="s">
        <v>4447</v>
      </c>
      <c r="I40" s="349" t="s">
        <v>2628</v>
      </c>
      <c r="J40" s="348"/>
      <c r="K40" s="358" t="s">
        <v>185</v>
      </c>
      <c r="L40" s="1477" t="s">
        <v>185</v>
      </c>
      <c r="M40" s="347"/>
      <c r="N40" s="347"/>
      <c r="O40" s="1357"/>
    </row>
    <row r="41" spans="1:15" ht="36" x14ac:dyDescent="0.25">
      <c r="A41" s="1357"/>
      <c r="B41" s="1545"/>
      <c r="C41" s="1549"/>
      <c r="D41" s="1545"/>
      <c r="E41" s="1545"/>
      <c r="F41" s="347" t="s">
        <v>18</v>
      </c>
      <c r="G41" s="348"/>
      <c r="H41" s="349" t="s">
        <v>4449</v>
      </c>
      <c r="I41" s="349" t="s">
        <v>2628</v>
      </c>
      <c r="J41" s="348"/>
      <c r="K41" s="358" t="s">
        <v>185</v>
      </c>
      <c r="L41" s="1477" t="s">
        <v>185</v>
      </c>
      <c r="M41" s="347"/>
      <c r="N41" s="347"/>
      <c r="O41" s="1357"/>
    </row>
    <row r="42" spans="1:15" ht="36" x14ac:dyDescent="0.25">
      <c r="A42" s="1357"/>
      <c r="B42" s="1545"/>
      <c r="C42" s="1549"/>
      <c r="D42" s="1545"/>
      <c r="E42" s="1545"/>
      <c r="F42" s="347" t="s">
        <v>49</v>
      </c>
      <c r="G42" s="348" t="s">
        <v>2630</v>
      </c>
      <c r="H42" s="349" t="s">
        <v>4451</v>
      </c>
      <c r="I42" s="349" t="s">
        <v>2628</v>
      </c>
      <c r="J42" s="348"/>
      <c r="K42" s="358" t="s">
        <v>185</v>
      </c>
      <c r="L42" s="1477" t="s">
        <v>185</v>
      </c>
      <c r="M42" s="347"/>
      <c r="N42" s="347"/>
      <c r="O42" s="1357"/>
    </row>
    <row r="43" spans="1:15" ht="36" x14ac:dyDescent="0.25">
      <c r="A43" s="1357"/>
      <c r="B43" s="1545"/>
      <c r="C43" s="1549"/>
      <c r="D43" s="1545"/>
      <c r="E43" s="1545"/>
      <c r="F43" s="347" t="s">
        <v>18</v>
      </c>
      <c r="G43" s="348"/>
      <c r="H43" s="349" t="s">
        <v>4454</v>
      </c>
      <c r="I43" s="349" t="s">
        <v>2628</v>
      </c>
      <c r="J43" s="348"/>
      <c r="K43" s="358" t="s">
        <v>185</v>
      </c>
      <c r="L43" s="1477" t="s">
        <v>185</v>
      </c>
      <c r="M43" s="347"/>
      <c r="N43" s="347"/>
      <c r="O43" s="1357"/>
    </row>
    <row r="44" spans="1:15" ht="36" x14ac:dyDescent="0.25">
      <c r="A44" s="1357"/>
      <c r="B44" s="1545"/>
      <c r="C44" s="1549"/>
      <c r="D44" s="1545"/>
      <c r="E44" s="1545"/>
      <c r="F44" s="347" t="s">
        <v>18</v>
      </c>
      <c r="G44" s="348"/>
      <c r="H44" s="349" t="s">
        <v>4455</v>
      </c>
      <c r="I44" s="349" t="s">
        <v>2628</v>
      </c>
      <c r="J44" s="348"/>
      <c r="K44" s="358" t="s">
        <v>185</v>
      </c>
      <c r="L44" s="1477" t="s">
        <v>185</v>
      </c>
      <c r="M44" s="347"/>
      <c r="N44" s="347"/>
      <c r="O44" s="1357"/>
    </row>
    <row r="45" spans="1:15" ht="48" x14ac:dyDescent="0.25">
      <c r="A45" s="1357"/>
      <c r="B45" s="1545"/>
      <c r="C45" s="1549"/>
      <c r="D45" s="1545"/>
      <c r="E45" s="1545"/>
      <c r="F45" s="347" t="s">
        <v>10</v>
      </c>
      <c r="G45" s="348" t="s">
        <v>2629</v>
      </c>
      <c r="H45" s="349" t="s">
        <v>4456</v>
      </c>
      <c r="I45" s="349" t="s">
        <v>2628</v>
      </c>
      <c r="J45" s="348"/>
      <c r="K45" s="358" t="s">
        <v>185</v>
      </c>
      <c r="L45" s="1477" t="s">
        <v>185</v>
      </c>
      <c r="M45" s="347"/>
      <c r="N45" s="347"/>
      <c r="O45" s="1357"/>
    </row>
    <row r="46" spans="1:15" ht="24" x14ac:dyDescent="0.25">
      <c r="A46" s="1357"/>
      <c r="B46" s="1545">
        <f>B39+1</f>
        <v>14</v>
      </c>
      <c r="C46" s="1543" t="s">
        <v>2631</v>
      </c>
      <c r="D46" s="1545" t="s">
        <v>3</v>
      </c>
      <c r="E46" s="1545" t="s">
        <v>9</v>
      </c>
      <c r="F46" s="347" t="s">
        <v>5</v>
      </c>
      <c r="G46" s="348"/>
      <c r="H46" s="349" t="s">
        <v>2632</v>
      </c>
      <c r="I46" s="349" t="s">
        <v>2628</v>
      </c>
      <c r="J46" s="348" t="s">
        <v>185</v>
      </c>
      <c r="K46" s="358" t="s">
        <v>185</v>
      </c>
      <c r="L46" s="1477" t="s">
        <v>185</v>
      </c>
      <c r="M46" s="348" t="s">
        <v>185</v>
      </c>
      <c r="N46" s="347" t="s">
        <v>185</v>
      </c>
      <c r="O46" s="1357"/>
    </row>
    <row r="47" spans="1:15" ht="24" x14ac:dyDescent="0.25">
      <c r="A47" s="1357"/>
      <c r="B47" s="1545"/>
      <c r="C47" s="1543"/>
      <c r="D47" s="1545"/>
      <c r="E47" s="1545"/>
      <c r="F47" s="347" t="s">
        <v>50</v>
      </c>
      <c r="G47" s="348"/>
      <c r="H47" s="349" t="s">
        <v>2633</v>
      </c>
      <c r="I47" s="349" t="s">
        <v>2628</v>
      </c>
      <c r="J47" s="348" t="s">
        <v>185</v>
      </c>
      <c r="K47" s="358" t="s">
        <v>185</v>
      </c>
      <c r="L47" s="1477" t="s">
        <v>185</v>
      </c>
      <c r="M47" s="348" t="s">
        <v>185</v>
      </c>
      <c r="N47" s="347" t="s">
        <v>185</v>
      </c>
      <c r="O47" s="1357"/>
    </row>
    <row r="48" spans="1:15" ht="24" x14ac:dyDescent="0.25">
      <c r="A48" s="1357"/>
      <c r="B48" s="1545"/>
      <c r="C48" s="1543"/>
      <c r="D48" s="1545"/>
      <c r="E48" s="1545"/>
      <c r="F48" s="347" t="s">
        <v>18</v>
      </c>
      <c r="G48" s="348"/>
      <c r="H48" s="349" t="s">
        <v>2634</v>
      </c>
      <c r="I48" s="349" t="s">
        <v>2628</v>
      </c>
      <c r="J48" s="348" t="s">
        <v>185</v>
      </c>
      <c r="K48" s="358" t="s">
        <v>185</v>
      </c>
      <c r="L48" s="1477" t="s">
        <v>185</v>
      </c>
      <c r="M48" s="348" t="s">
        <v>185</v>
      </c>
      <c r="N48" s="347" t="s">
        <v>185</v>
      </c>
      <c r="O48" s="1357"/>
    </row>
    <row r="49" spans="1:15" ht="24" x14ac:dyDescent="0.25">
      <c r="A49" s="1357"/>
      <c r="B49" s="1545"/>
      <c r="C49" s="1543"/>
      <c r="D49" s="1545"/>
      <c r="E49" s="1545"/>
      <c r="F49" s="347" t="s">
        <v>174</v>
      </c>
      <c r="G49" s="348" t="s">
        <v>2630</v>
      </c>
      <c r="H49" s="349" t="s">
        <v>2635</v>
      </c>
      <c r="I49" s="349" t="s">
        <v>3423</v>
      </c>
      <c r="J49" s="348" t="s">
        <v>1175</v>
      </c>
      <c r="K49" s="358" t="s">
        <v>2952</v>
      </c>
      <c r="L49" s="1477" t="str">
        <f>VLOOKUP(K49,CódigosRetorno!$A$1:$B$1685,2,FALSE)</f>
        <v>Debe corresponder a algún valor válido establecido en el catálogo 13</v>
      </c>
      <c r="M49" s="348" t="s">
        <v>185</v>
      </c>
      <c r="N49" s="347" t="s">
        <v>3112</v>
      </c>
      <c r="O49" s="1357"/>
    </row>
    <row r="50" spans="1:15" ht="24" x14ac:dyDescent="0.25">
      <c r="A50" s="1357"/>
      <c r="B50" s="1545"/>
      <c r="C50" s="1543"/>
      <c r="D50" s="1545"/>
      <c r="E50" s="1545"/>
      <c r="F50" s="347" t="s">
        <v>18</v>
      </c>
      <c r="G50" s="348"/>
      <c r="H50" s="349" t="s">
        <v>2636</v>
      </c>
      <c r="I50" s="349" t="s">
        <v>2628</v>
      </c>
      <c r="J50" s="348" t="s">
        <v>185</v>
      </c>
      <c r="K50" s="358" t="s">
        <v>185</v>
      </c>
      <c r="L50" s="1477" t="s">
        <v>185</v>
      </c>
      <c r="M50" s="348" t="s">
        <v>185</v>
      </c>
      <c r="N50" s="347" t="s">
        <v>185</v>
      </c>
      <c r="O50" s="1357"/>
    </row>
    <row r="51" spans="1:15" ht="24" x14ac:dyDescent="0.25">
      <c r="A51" s="1357"/>
      <c r="B51" s="1545"/>
      <c r="C51" s="1543"/>
      <c r="D51" s="1545"/>
      <c r="E51" s="1545"/>
      <c r="F51" s="347" t="s">
        <v>18</v>
      </c>
      <c r="G51" s="348"/>
      <c r="H51" s="349" t="s">
        <v>2637</v>
      </c>
      <c r="I51" s="349" t="s">
        <v>2628</v>
      </c>
      <c r="J51" s="348" t="s">
        <v>185</v>
      </c>
      <c r="K51" s="358" t="s">
        <v>185</v>
      </c>
      <c r="L51" s="1477" t="s">
        <v>185</v>
      </c>
      <c r="M51" s="348" t="s">
        <v>185</v>
      </c>
      <c r="N51" s="347" t="s">
        <v>185</v>
      </c>
      <c r="O51" s="1357"/>
    </row>
    <row r="52" spans="1:15" ht="36" x14ac:dyDescent="0.25">
      <c r="A52" s="1357"/>
      <c r="B52" s="1545"/>
      <c r="C52" s="1543"/>
      <c r="D52" s="1545"/>
      <c r="E52" s="1545"/>
      <c r="F52" s="347" t="s">
        <v>10</v>
      </c>
      <c r="G52" s="348" t="s">
        <v>2629</v>
      </c>
      <c r="H52" s="349" t="s">
        <v>2638</v>
      </c>
      <c r="I52" s="349" t="s">
        <v>3439</v>
      </c>
      <c r="J52" s="348" t="s">
        <v>1175</v>
      </c>
      <c r="K52" s="358" t="s">
        <v>1389</v>
      </c>
      <c r="L52" s="1477" t="str">
        <f>VLOOKUP(K52,CódigosRetorno!$A$1:$B$1685,2,FALSE)</f>
        <v>El codigo de pais debe ser PE</v>
      </c>
      <c r="M52" s="348" t="s">
        <v>475</v>
      </c>
      <c r="N52" s="347" t="s">
        <v>185</v>
      </c>
      <c r="O52" s="1357"/>
    </row>
    <row r="53" spans="1:15" ht="36" x14ac:dyDescent="0.25">
      <c r="A53" s="1357"/>
      <c r="B53" s="347">
        <f>B46+1</f>
        <v>15</v>
      </c>
      <c r="C53" s="349" t="s">
        <v>3417</v>
      </c>
      <c r="D53" s="348" t="s">
        <v>3</v>
      </c>
      <c r="E53" s="348" t="s">
        <v>9</v>
      </c>
      <c r="F53" s="347" t="s">
        <v>69</v>
      </c>
      <c r="G53" s="348"/>
      <c r="H53" s="349" t="s">
        <v>4552</v>
      </c>
      <c r="I53" s="349" t="s">
        <v>2628</v>
      </c>
      <c r="J53" s="348" t="s">
        <v>185</v>
      </c>
      <c r="K53" s="358" t="s">
        <v>185</v>
      </c>
      <c r="L53" s="1477" t="s">
        <v>185</v>
      </c>
      <c r="M53" s="348" t="s">
        <v>185</v>
      </c>
      <c r="N53" s="347" t="s">
        <v>185</v>
      </c>
      <c r="O53" s="1357"/>
    </row>
    <row r="54" spans="1:15" s="10" customFormat="1" x14ac:dyDescent="0.2">
      <c r="A54" s="1379"/>
      <c r="B54" s="269" t="s">
        <v>4555</v>
      </c>
      <c r="C54" s="1102"/>
      <c r="D54" s="789"/>
      <c r="E54" s="789" t="s">
        <v>185</v>
      </c>
      <c r="F54" s="790" t="s">
        <v>185</v>
      </c>
      <c r="G54" s="790" t="s">
        <v>185</v>
      </c>
      <c r="H54" s="791" t="s">
        <v>185</v>
      </c>
      <c r="I54" s="1250" t="s">
        <v>185</v>
      </c>
      <c r="J54" s="1251" t="s">
        <v>185</v>
      </c>
      <c r="K54" s="1252" t="s">
        <v>185</v>
      </c>
      <c r="L54" s="279" t="s">
        <v>185</v>
      </c>
      <c r="M54" s="1476" t="s">
        <v>185</v>
      </c>
      <c r="N54" s="1253" t="s">
        <v>185</v>
      </c>
      <c r="O54" s="1379"/>
    </row>
    <row r="55" spans="1:15" ht="24" x14ac:dyDescent="0.25">
      <c r="A55" s="1357"/>
      <c r="B55" s="1542">
        <f>B53+1</f>
        <v>16</v>
      </c>
      <c r="C55" s="1544" t="s">
        <v>4460</v>
      </c>
      <c r="D55" s="1545" t="s">
        <v>3</v>
      </c>
      <c r="E55" s="1545" t="s">
        <v>4</v>
      </c>
      <c r="F55" s="1542" t="s">
        <v>12</v>
      </c>
      <c r="G55" s="1545"/>
      <c r="H55" s="1543" t="s">
        <v>5103</v>
      </c>
      <c r="I55" s="349" t="s">
        <v>2613</v>
      </c>
      <c r="J55" s="358" t="s">
        <v>201</v>
      </c>
      <c r="K55" s="356" t="s">
        <v>760</v>
      </c>
      <c r="L55" s="1477" t="str">
        <f>VLOOKUP(K55,CódigosRetorno!$A$1:$B$1685,2,FALSE)</f>
        <v>El XML no contiene el tag o no existe informacion de CustomerAssignedAccountID del receptor del documento</v>
      </c>
      <c r="M55" s="348" t="s">
        <v>475</v>
      </c>
      <c r="N55" s="347" t="s">
        <v>185</v>
      </c>
      <c r="O55" s="1357"/>
    </row>
    <row r="56" spans="1:15" ht="24" x14ac:dyDescent="0.25">
      <c r="A56" s="1357"/>
      <c r="B56" s="1542"/>
      <c r="C56" s="1544"/>
      <c r="D56" s="1545"/>
      <c r="E56" s="1545"/>
      <c r="F56" s="1542"/>
      <c r="G56" s="1545"/>
      <c r="H56" s="1543"/>
      <c r="I56" s="349" t="s">
        <v>3424</v>
      </c>
      <c r="J56" s="358" t="s">
        <v>201</v>
      </c>
      <c r="K56" s="356" t="s">
        <v>761</v>
      </c>
      <c r="L56" s="1477" t="str">
        <f>VLOOKUP(K56,CódigosRetorno!$A$1:$B$1685,2,FALSE)</f>
        <v>El numero de documento de identidad del receptor debe ser  RUC</v>
      </c>
      <c r="M56" s="348" t="s">
        <v>475</v>
      </c>
      <c r="N56" s="347" t="s">
        <v>185</v>
      </c>
      <c r="O56" s="1357"/>
    </row>
    <row r="57" spans="1:15" ht="24" x14ac:dyDescent="0.25">
      <c r="A57" s="1357"/>
      <c r="B57" s="1542"/>
      <c r="C57" s="1544"/>
      <c r="D57" s="1545"/>
      <c r="E57" s="1545"/>
      <c r="F57" s="1542"/>
      <c r="G57" s="1545"/>
      <c r="H57" s="1543"/>
      <c r="I57" s="349" t="s">
        <v>3425</v>
      </c>
      <c r="J57" s="358" t="s">
        <v>1175</v>
      </c>
      <c r="K57" s="356" t="s">
        <v>1435</v>
      </c>
      <c r="L57" s="1477" t="str">
        <f>VLOOKUP(K57,CódigosRetorno!$A$1:$B$1685,2,FALSE)</f>
        <v>El numero de RUC del receptor no existe.</v>
      </c>
      <c r="M57" s="348" t="s">
        <v>215</v>
      </c>
      <c r="N57" s="347" t="s">
        <v>2626</v>
      </c>
      <c r="O57" s="1357"/>
    </row>
    <row r="58" spans="1:15" ht="24" x14ac:dyDescent="0.25">
      <c r="A58" s="1357"/>
      <c r="B58" s="1542"/>
      <c r="C58" s="1544"/>
      <c r="D58" s="1545"/>
      <c r="E58" s="1545"/>
      <c r="F58" s="1542"/>
      <c r="G58" s="1545"/>
      <c r="H58" s="1543"/>
      <c r="I58" s="349" t="s">
        <v>3426</v>
      </c>
      <c r="J58" s="358" t="s">
        <v>1175</v>
      </c>
      <c r="K58" s="356" t="s">
        <v>1428</v>
      </c>
      <c r="L58" s="1477" t="str">
        <f>VLOOKUP(K58,CódigosRetorno!$A$1:$B$1685,2,FALSE)</f>
        <v>El RUC  del receptor no esta activo</v>
      </c>
      <c r="M58" s="348" t="s">
        <v>215</v>
      </c>
      <c r="N58" s="347" t="s">
        <v>2626</v>
      </c>
      <c r="O58" s="1357"/>
    </row>
    <row r="59" spans="1:15" ht="24" x14ac:dyDescent="0.25">
      <c r="A59" s="1357"/>
      <c r="B59" s="1542"/>
      <c r="C59" s="1544"/>
      <c r="D59" s="1545"/>
      <c r="E59" s="1545"/>
      <c r="F59" s="1542"/>
      <c r="G59" s="1545"/>
      <c r="H59" s="1543"/>
      <c r="I59" s="349" t="s">
        <v>3427</v>
      </c>
      <c r="J59" s="358" t="s">
        <v>1175</v>
      </c>
      <c r="K59" s="356" t="s">
        <v>1426</v>
      </c>
      <c r="L59" s="1477" t="str">
        <f>VLOOKUP(K59,CódigosRetorno!$A$1:$B$1685,2,FALSE)</f>
        <v>El RUC del receptor no esta habido</v>
      </c>
      <c r="M59" s="348" t="s">
        <v>215</v>
      </c>
      <c r="N59" s="347" t="s">
        <v>2626</v>
      </c>
      <c r="O59" s="1357"/>
    </row>
    <row r="60" spans="1:15" ht="36" x14ac:dyDescent="0.25">
      <c r="A60" s="1357"/>
      <c r="B60" s="1542"/>
      <c r="C60" s="1544"/>
      <c r="D60" s="1545"/>
      <c r="E60" s="1545"/>
      <c r="F60" s="1542"/>
      <c r="G60" s="1545"/>
      <c r="H60" s="1543"/>
      <c r="I60" s="349" t="s">
        <v>3428</v>
      </c>
      <c r="J60" s="358" t="s">
        <v>201</v>
      </c>
      <c r="K60" s="356" t="s">
        <v>1580</v>
      </c>
      <c r="L60" s="1477" t="str">
        <f>VLOOKUP(K60,CódigosRetorno!$A$1:$B$1685,2,FALSE)</f>
        <v>El DNI ingresado no cumple con el estandar.</v>
      </c>
      <c r="M60" s="348" t="s">
        <v>475</v>
      </c>
      <c r="N60" s="347" t="s">
        <v>185</v>
      </c>
      <c r="O60" s="1357"/>
    </row>
    <row r="61" spans="1:15" ht="24" x14ac:dyDescent="0.25">
      <c r="A61" s="1357"/>
      <c r="B61" s="1542"/>
      <c r="C61" s="1544"/>
      <c r="D61" s="1545"/>
      <c r="E61" s="1545"/>
      <c r="F61" s="1542" t="s">
        <v>47</v>
      </c>
      <c r="G61" s="1545" t="s">
        <v>2640</v>
      </c>
      <c r="H61" s="1543" t="s">
        <v>5104</v>
      </c>
      <c r="I61" s="349" t="s">
        <v>2613</v>
      </c>
      <c r="J61" s="358" t="s">
        <v>201</v>
      </c>
      <c r="K61" s="356" t="s">
        <v>763</v>
      </c>
      <c r="L61" s="1477" t="str">
        <f>VLOOKUP(K61,CódigosRetorno!$A$1:$B$1685,2,FALSE)</f>
        <v>El XML no contiene el tag o no existe informacion de AdditionalAccountID del receptor del documento</v>
      </c>
      <c r="M61" s="348" t="s">
        <v>475</v>
      </c>
      <c r="N61" s="347" t="s">
        <v>185</v>
      </c>
      <c r="O61" s="1357"/>
    </row>
    <row r="62" spans="1:15" ht="24" x14ac:dyDescent="0.25">
      <c r="A62" s="1357"/>
      <c r="B62" s="1542"/>
      <c r="C62" s="1544"/>
      <c r="D62" s="1545"/>
      <c r="E62" s="1545"/>
      <c r="F62" s="1542"/>
      <c r="G62" s="1545"/>
      <c r="H62" s="1543"/>
      <c r="I62" s="349" t="s">
        <v>2884</v>
      </c>
      <c r="J62" s="358" t="s">
        <v>201</v>
      </c>
      <c r="K62" s="356" t="s">
        <v>762</v>
      </c>
      <c r="L62" s="1477" t="str">
        <f>VLOOKUP(K62,CódigosRetorno!$A$1:$B$1685,2,FALSE)</f>
        <v>Debe consignar solo un tag cac:AccountingCustomerParty/cbc:AdditionalAccountID</v>
      </c>
      <c r="M62" s="348" t="s">
        <v>475</v>
      </c>
      <c r="N62" s="347" t="s">
        <v>185</v>
      </c>
      <c r="O62" s="1357"/>
    </row>
    <row r="63" spans="1:15" ht="24" x14ac:dyDescent="0.25">
      <c r="A63" s="1357"/>
      <c r="B63" s="1542"/>
      <c r="C63" s="1544"/>
      <c r="D63" s="1545"/>
      <c r="E63" s="1545"/>
      <c r="F63" s="1542"/>
      <c r="G63" s="1545"/>
      <c r="H63" s="1543"/>
      <c r="I63" s="1294" t="s">
        <v>6798</v>
      </c>
      <c r="J63" s="354" t="s">
        <v>1175</v>
      </c>
      <c r="K63" s="356" t="s">
        <v>764</v>
      </c>
      <c r="L63" s="1477" t="str">
        <f>VLOOKUP(K63,CódigosRetorno!$A$1:$B$1685,2,FALSE)</f>
        <v>El dato ingresado  en el tipo de documento de identidad del receptor no cumple con el estandar o no esta permitido.</v>
      </c>
      <c r="M63" s="348" t="s">
        <v>475</v>
      </c>
      <c r="N63" s="347" t="s">
        <v>2998</v>
      </c>
      <c r="O63" s="1357"/>
    </row>
    <row r="64" spans="1:15" ht="24" x14ac:dyDescent="0.25">
      <c r="A64" s="1357"/>
      <c r="B64" s="1542"/>
      <c r="C64" s="1544"/>
      <c r="D64" s="1545"/>
      <c r="E64" s="1545"/>
      <c r="F64" s="1542"/>
      <c r="G64" s="1545"/>
      <c r="H64" s="1543"/>
      <c r="I64" s="349" t="s">
        <v>3432</v>
      </c>
      <c r="J64" s="358" t="s">
        <v>201</v>
      </c>
      <c r="K64" s="356" t="s">
        <v>1581</v>
      </c>
      <c r="L64" s="1477" t="str">
        <f>VLOOKUP(K64,CódigosRetorno!$A$1:$B$1685,2,FALSE)</f>
        <v>El dato ingresado en el tipo de documento de identidad del receptor no esta permitido.</v>
      </c>
      <c r="M64" s="348" t="s">
        <v>475</v>
      </c>
      <c r="N64" s="347" t="s">
        <v>185</v>
      </c>
      <c r="O64" s="1357"/>
    </row>
    <row r="65" spans="1:15" ht="24" x14ac:dyDescent="0.25">
      <c r="A65" s="1357"/>
      <c r="B65" s="1542"/>
      <c r="C65" s="1544"/>
      <c r="D65" s="1545"/>
      <c r="E65" s="1545"/>
      <c r="F65" s="1542"/>
      <c r="G65" s="1545"/>
      <c r="H65" s="1543"/>
      <c r="I65" s="349" t="s">
        <v>3422</v>
      </c>
      <c r="J65" s="354" t="s">
        <v>1175</v>
      </c>
      <c r="K65" s="358" t="s">
        <v>764</v>
      </c>
      <c r="L65" s="1477" t="str">
        <f>VLOOKUP(K65,CódigosRetorno!$A$1:$B$1685,2,FALSE)</f>
        <v>El dato ingresado  en el tipo de documento de identidad del receptor no cumple con el estandar o no esta permitido.</v>
      </c>
      <c r="M65" s="348" t="s">
        <v>475</v>
      </c>
      <c r="N65" s="347" t="s">
        <v>185</v>
      </c>
      <c r="O65" s="1357"/>
    </row>
    <row r="66" spans="1:15" ht="24" x14ac:dyDescent="0.25">
      <c r="A66" s="1357"/>
      <c r="B66" s="1542">
        <f>B55+1</f>
        <v>17</v>
      </c>
      <c r="C66" s="1543" t="s">
        <v>55</v>
      </c>
      <c r="D66" s="1545" t="s">
        <v>3</v>
      </c>
      <c r="E66" s="1545" t="s">
        <v>4</v>
      </c>
      <c r="F66" s="1542" t="s">
        <v>5</v>
      </c>
      <c r="G66" s="1545"/>
      <c r="H66" s="1543" t="s">
        <v>37</v>
      </c>
      <c r="I66" s="349" t="s">
        <v>3119</v>
      </c>
      <c r="J66" s="358" t="s">
        <v>201</v>
      </c>
      <c r="K66" s="356" t="s">
        <v>765</v>
      </c>
      <c r="L66" s="1477" t="str">
        <f>VLOOKUP(K66,CódigosRetorno!$A$1:$B$1685,2,FALSE)</f>
        <v>El XML no contiene el tag o no existe informacion de RegistrationName del receptor del documento</v>
      </c>
      <c r="M66" s="348" t="s">
        <v>475</v>
      </c>
      <c r="N66" s="347" t="s">
        <v>185</v>
      </c>
      <c r="O66" s="1357"/>
    </row>
    <row r="67" spans="1:15" ht="24" x14ac:dyDescent="0.25">
      <c r="A67" s="1357"/>
      <c r="B67" s="1542"/>
      <c r="C67" s="1543"/>
      <c r="D67" s="1545"/>
      <c r="E67" s="1545"/>
      <c r="F67" s="1542"/>
      <c r="G67" s="1545"/>
      <c r="H67" s="1543"/>
      <c r="I67" s="349" t="s">
        <v>3552</v>
      </c>
      <c r="J67" s="354" t="s">
        <v>1175</v>
      </c>
      <c r="K67" s="356" t="s">
        <v>766</v>
      </c>
      <c r="L67" s="1477" t="str">
        <f>VLOOKUP(K67,CódigosRetorno!$A$1:$B$1685,2,FALSE)</f>
        <v>RegistrationName -  El dato ingresado no cumple con el estandar</v>
      </c>
      <c r="M67" s="348" t="s">
        <v>475</v>
      </c>
      <c r="N67" s="347" t="s">
        <v>185</v>
      </c>
      <c r="O67" s="1357"/>
    </row>
    <row r="68" spans="1:15" s="10" customFormat="1" x14ac:dyDescent="0.2">
      <c r="A68" s="1379"/>
      <c r="B68" s="269" t="s">
        <v>3018</v>
      </c>
      <c r="C68" s="1102"/>
      <c r="D68" s="789"/>
      <c r="E68" s="789"/>
      <c r="F68" s="790"/>
      <c r="G68" s="790"/>
      <c r="H68" s="791" t="s">
        <v>185</v>
      </c>
      <c r="I68" s="1250" t="s">
        <v>185</v>
      </c>
      <c r="J68" s="1251" t="s">
        <v>185</v>
      </c>
      <c r="K68" s="1252" t="s">
        <v>185</v>
      </c>
      <c r="L68" s="279" t="s">
        <v>185</v>
      </c>
      <c r="M68" s="1476" t="s">
        <v>185</v>
      </c>
      <c r="N68" s="1253" t="s">
        <v>185</v>
      </c>
      <c r="O68" s="1379"/>
    </row>
    <row r="69" spans="1:15" ht="24" x14ac:dyDescent="0.25">
      <c r="A69" s="1357"/>
      <c r="B69" s="1542">
        <f>+B66+1</f>
        <v>18</v>
      </c>
      <c r="C69" s="1544" t="s">
        <v>5105</v>
      </c>
      <c r="D69" s="1550" t="s">
        <v>3</v>
      </c>
      <c r="E69" s="1551" t="s">
        <v>9</v>
      </c>
      <c r="F69" s="100" t="s">
        <v>12</v>
      </c>
      <c r="G69" s="352"/>
      <c r="H69" s="102" t="s">
        <v>3022</v>
      </c>
      <c r="I69" s="349" t="s">
        <v>2628</v>
      </c>
      <c r="J69" s="348" t="s">
        <v>185</v>
      </c>
      <c r="K69" s="358" t="s">
        <v>185</v>
      </c>
      <c r="L69" s="662" t="s">
        <v>185</v>
      </c>
      <c r="M69" s="348" t="s">
        <v>185</v>
      </c>
      <c r="N69" s="347" t="s">
        <v>185</v>
      </c>
      <c r="O69" s="1357"/>
    </row>
    <row r="70" spans="1:15" ht="24" x14ac:dyDescent="0.25">
      <c r="A70" s="1357"/>
      <c r="B70" s="1542"/>
      <c r="C70" s="1544"/>
      <c r="D70" s="1550"/>
      <c r="E70" s="1551"/>
      <c r="F70" s="100" t="s">
        <v>47</v>
      </c>
      <c r="G70" s="352" t="s">
        <v>2640</v>
      </c>
      <c r="H70" s="102" t="s">
        <v>3021</v>
      </c>
      <c r="I70" s="349" t="s">
        <v>2628</v>
      </c>
      <c r="J70" s="348" t="s">
        <v>185</v>
      </c>
      <c r="K70" s="358" t="s">
        <v>185</v>
      </c>
      <c r="L70" s="662" t="s">
        <v>185</v>
      </c>
      <c r="M70" s="348" t="s">
        <v>185</v>
      </c>
      <c r="N70" s="347" t="s">
        <v>185</v>
      </c>
      <c r="O70" s="1357"/>
    </row>
    <row r="71" spans="1:15" ht="24" x14ac:dyDescent="0.25">
      <c r="A71" s="1357"/>
      <c r="B71" s="347">
        <f>+B69+1</f>
        <v>19</v>
      </c>
      <c r="C71" s="349" t="s">
        <v>3019</v>
      </c>
      <c r="D71" s="351" t="s">
        <v>3</v>
      </c>
      <c r="E71" s="352" t="s">
        <v>9</v>
      </c>
      <c r="F71" s="100" t="s">
        <v>5</v>
      </c>
      <c r="G71" s="352"/>
      <c r="H71" s="102" t="s">
        <v>3020</v>
      </c>
      <c r="I71" s="349" t="s">
        <v>2628</v>
      </c>
      <c r="J71" s="348" t="s">
        <v>185</v>
      </c>
      <c r="K71" s="358" t="s">
        <v>185</v>
      </c>
      <c r="L71" s="662" t="s">
        <v>185</v>
      </c>
      <c r="M71" s="348" t="s">
        <v>185</v>
      </c>
      <c r="N71" s="347" t="s">
        <v>185</v>
      </c>
      <c r="O71" s="1357"/>
    </row>
    <row r="72" spans="1:15" s="10" customFormat="1" x14ac:dyDescent="0.2">
      <c r="A72" s="1379"/>
      <c r="B72" s="269" t="s">
        <v>156</v>
      </c>
      <c r="C72" s="1102"/>
      <c r="D72" s="789" t="s">
        <v>185</v>
      </c>
      <c r="E72" s="789" t="s">
        <v>185</v>
      </c>
      <c r="F72" s="790" t="s">
        <v>185</v>
      </c>
      <c r="G72" s="790" t="s">
        <v>185</v>
      </c>
      <c r="H72" s="791" t="s">
        <v>185</v>
      </c>
      <c r="I72" s="1250" t="s">
        <v>185</v>
      </c>
      <c r="J72" s="1251" t="s">
        <v>185</v>
      </c>
      <c r="K72" s="1252" t="s">
        <v>185</v>
      </c>
      <c r="L72" s="279" t="s">
        <v>185</v>
      </c>
      <c r="M72" s="1476" t="s">
        <v>185</v>
      </c>
      <c r="N72" s="1253" t="s">
        <v>185</v>
      </c>
      <c r="O72" s="1379"/>
    </row>
    <row r="73" spans="1:15" ht="60" x14ac:dyDescent="0.25">
      <c r="A73" s="1357"/>
      <c r="B73" s="1542">
        <f>B71+1</f>
        <v>20</v>
      </c>
      <c r="C73" s="1544" t="s">
        <v>4559</v>
      </c>
      <c r="D73" s="1545" t="s">
        <v>3</v>
      </c>
      <c r="E73" s="1545" t="s">
        <v>9</v>
      </c>
      <c r="F73" s="1542" t="s">
        <v>18</v>
      </c>
      <c r="G73" s="1545"/>
      <c r="H73" s="1543" t="s">
        <v>5106</v>
      </c>
      <c r="I73" s="350" t="s">
        <v>3409</v>
      </c>
      <c r="J73" s="358" t="s">
        <v>1175</v>
      </c>
      <c r="K73" s="356" t="s">
        <v>744</v>
      </c>
      <c r="L73" s="1477" t="str">
        <f>VLOOKUP(K73,CódigosRetorno!$A$1:$B$1685,2,FALSE)</f>
        <v>El ID de las guias debe tener informacion de la SERIE-NUMERO de guia.</v>
      </c>
      <c r="M73" s="348" t="s">
        <v>475</v>
      </c>
      <c r="N73" s="347" t="s">
        <v>185</v>
      </c>
      <c r="O73" s="1357"/>
    </row>
    <row r="74" spans="1:15" ht="24" x14ac:dyDescent="0.25">
      <c r="A74" s="1357"/>
      <c r="B74" s="1542"/>
      <c r="C74" s="1544"/>
      <c r="D74" s="1545"/>
      <c r="E74" s="1545"/>
      <c r="F74" s="1542"/>
      <c r="G74" s="1545"/>
      <c r="H74" s="1543"/>
      <c r="I74" s="350" t="s">
        <v>3418</v>
      </c>
      <c r="J74" s="358" t="s">
        <v>201</v>
      </c>
      <c r="K74" s="356" t="s">
        <v>769</v>
      </c>
      <c r="L74" s="1477" t="str">
        <f>VLOOKUP(K74,CódigosRetorno!$A$1:$B$1685,2,FALSE)</f>
        <v>El comprobante contiene un tipo y número de Guía de Remisión repetido</v>
      </c>
      <c r="M74" s="348" t="s">
        <v>475</v>
      </c>
      <c r="N74" s="347" t="s">
        <v>185</v>
      </c>
      <c r="O74" s="1357"/>
    </row>
    <row r="75" spans="1:15" ht="36" x14ac:dyDescent="0.25">
      <c r="A75" s="1357"/>
      <c r="B75" s="1542"/>
      <c r="C75" s="1544"/>
      <c r="D75" s="1545"/>
      <c r="E75" s="1545"/>
      <c r="F75" s="347" t="s">
        <v>10</v>
      </c>
      <c r="G75" s="348" t="s">
        <v>2890</v>
      </c>
      <c r="H75" s="349" t="s">
        <v>5107</v>
      </c>
      <c r="I75" s="349" t="s">
        <v>3419</v>
      </c>
      <c r="J75" s="358" t="s">
        <v>1175</v>
      </c>
      <c r="K75" s="356" t="s">
        <v>742</v>
      </c>
      <c r="L75" s="1477" t="str">
        <f>VLOOKUP(K75,CódigosRetorno!$A$1:$B$1685,2,FALSE)</f>
        <v>El DocumentTypeCode de las guias debe ser 09 o 31</v>
      </c>
      <c r="M75" s="348" t="s">
        <v>475</v>
      </c>
      <c r="N75" s="347" t="s">
        <v>185</v>
      </c>
      <c r="O75" s="1357"/>
    </row>
    <row r="76" spans="1:15" ht="36" x14ac:dyDescent="0.25">
      <c r="A76" s="1357"/>
      <c r="B76" s="1542">
        <f>B73+1</f>
        <v>21</v>
      </c>
      <c r="C76" s="1544" t="s">
        <v>4561</v>
      </c>
      <c r="D76" s="1545" t="s">
        <v>3</v>
      </c>
      <c r="E76" s="1545" t="s">
        <v>9</v>
      </c>
      <c r="F76" s="1542" t="s">
        <v>18</v>
      </c>
      <c r="G76" s="1545"/>
      <c r="H76" s="1543" t="s">
        <v>5108</v>
      </c>
      <c r="I76" s="349" t="s">
        <v>3548</v>
      </c>
      <c r="J76" s="358" t="s">
        <v>1175</v>
      </c>
      <c r="K76" s="356" t="s">
        <v>754</v>
      </c>
      <c r="L76" s="1477" t="str">
        <f>VLOOKUP(K76,CódigosRetorno!$A$1:$B$1685,2,FALSE)</f>
        <v>El ID de los documentos relacionados no cumplen con el estandar.</v>
      </c>
      <c r="M76" s="348" t="s">
        <v>475</v>
      </c>
      <c r="N76" s="347" t="s">
        <v>185</v>
      </c>
      <c r="O76" s="1357"/>
    </row>
    <row r="77" spans="1:15" ht="24" x14ac:dyDescent="0.25">
      <c r="A77" s="1357"/>
      <c r="B77" s="1542"/>
      <c r="C77" s="1544"/>
      <c r="D77" s="1545"/>
      <c r="E77" s="1545"/>
      <c r="F77" s="1542"/>
      <c r="G77" s="1545"/>
      <c r="H77" s="1543"/>
      <c r="I77" s="350" t="s">
        <v>3420</v>
      </c>
      <c r="J77" s="358" t="s">
        <v>201</v>
      </c>
      <c r="K77" s="356" t="s">
        <v>767</v>
      </c>
      <c r="L77" s="1477" t="str">
        <f>VLOOKUP(K77,CódigosRetorno!$A$1:$B$1685,2,FALSE)</f>
        <v>El comprobante contiene un tipo y número de Documento Relacionado repetido</v>
      </c>
      <c r="M77" s="348" t="s">
        <v>475</v>
      </c>
      <c r="N77" s="347" t="s">
        <v>185</v>
      </c>
      <c r="O77" s="1357"/>
    </row>
    <row r="78" spans="1:15" ht="36" x14ac:dyDescent="0.25">
      <c r="A78" s="1357"/>
      <c r="B78" s="1542"/>
      <c r="C78" s="1544"/>
      <c r="D78" s="1545"/>
      <c r="E78" s="1545"/>
      <c r="F78" s="347" t="s">
        <v>10</v>
      </c>
      <c r="G78" s="348" t="s">
        <v>2892</v>
      </c>
      <c r="H78" s="349" t="s">
        <v>5109</v>
      </c>
      <c r="I78" s="349" t="s">
        <v>3421</v>
      </c>
      <c r="J78" s="358" t="s">
        <v>1175</v>
      </c>
      <c r="K78" s="356" t="s">
        <v>752</v>
      </c>
      <c r="L78" s="1477" t="str">
        <f>VLOOKUP(K78,CódigosRetorno!$A$1:$B$1685,2,FALSE)</f>
        <v>El DocumentTypeCode de Otros documentos relacionados tiene valores incorrectos.</v>
      </c>
      <c r="M78" s="348" t="s">
        <v>475</v>
      </c>
      <c r="N78" s="347" t="s">
        <v>185</v>
      </c>
      <c r="O78" s="1357"/>
    </row>
    <row r="79" spans="1:15" s="10" customFormat="1" x14ac:dyDescent="0.2">
      <c r="A79" s="1379"/>
      <c r="B79" s="269" t="s">
        <v>164</v>
      </c>
      <c r="C79" s="1102"/>
      <c r="D79" s="789" t="s">
        <v>185</v>
      </c>
      <c r="E79" s="789" t="s">
        <v>185</v>
      </c>
      <c r="F79" s="790" t="s">
        <v>185</v>
      </c>
      <c r="G79" s="790" t="s">
        <v>185</v>
      </c>
      <c r="H79" s="791" t="s">
        <v>185</v>
      </c>
      <c r="I79" s="1250" t="s">
        <v>185</v>
      </c>
      <c r="J79" s="1251" t="s">
        <v>185</v>
      </c>
      <c r="K79" s="1252" t="s">
        <v>185</v>
      </c>
      <c r="L79" s="279" t="s">
        <v>185</v>
      </c>
      <c r="M79" s="1476" t="s">
        <v>185</v>
      </c>
      <c r="N79" s="1253" t="s">
        <v>185</v>
      </c>
      <c r="O79" s="1379"/>
    </row>
    <row r="80" spans="1:15" ht="24" x14ac:dyDescent="0.25">
      <c r="A80" s="1357"/>
      <c r="B80" s="1542">
        <f>B76+1</f>
        <v>22</v>
      </c>
      <c r="C80" s="1544" t="s">
        <v>14</v>
      </c>
      <c r="D80" s="1545" t="s">
        <v>15</v>
      </c>
      <c r="E80" s="1545" t="s">
        <v>4</v>
      </c>
      <c r="F80" s="1542" t="s">
        <v>53</v>
      </c>
      <c r="G80" s="1545"/>
      <c r="H80" s="1543" t="s">
        <v>38</v>
      </c>
      <c r="I80" s="349" t="s">
        <v>3510</v>
      </c>
      <c r="J80" s="358" t="s">
        <v>201</v>
      </c>
      <c r="K80" s="108" t="s">
        <v>2426</v>
      </c>
      <c r="L80" s="1477" t="str">
        <f>VLOOKUP(K80,CódigosRetorno!$A$1:$B$1685,2,FALSE)</f>
        <v>El Numero de orden del item no cumple con el formato establecido</v>
      </c>
      <c r="M80" s="348" t="s">
        <v>475</v>
      </c>
      <c r="N80" s="347" t="s">
        <v>185</v>
      </c>
      <c r="O80" s="1357"/>
    </row>
    <row r="81" spans="1:15" x14ac:dyDescent="0.25">
      <c r="A81" s="1357"/>
      <c r="B81" s="1542"/>
      <c r="C81" s="1544"/>
      <c r="D81" s="1545"/>
      <c r="E81" s="1545"/>
      <c r="F81" s="1542"/>
      <c r="G81" s="1545"/>
      <c r="H81" s="1543"/>
      <c r="I81" s="350" t="s">
        <v>2903</v>
      </c>
      <c r="J81" s="358" t="s">
        <v>201</v>
      </c>
      <c r="K81" s="356" t="s">
        <v>1649</v>
      </c>
      <c r="L81" s="1477" t="str">
        <f>VLOOKUP(K81,CódigosRetorno!$A$1:$B$1685,2,FALSE)</f>
        <v>El número de ítem no puede estar duplicado.</v>
      </c>
      <c r="M81" s="348" t="s">
        <v>475</v>
      </c>
      <c r="N81" s="347" t="s">
        <v>185</v>
      </c>
      <c r="O81" s="1357"/>
    </row>
    <row r="82" spans="1:15" ht="24" x14ac:dyDescent="0.25">
      <c r="A82" s="1357"/>
      <c r="B82" s="347">
        <f>B80+1</f>
        <v>23</v>
      </c>
      <c r="C82" s="349" t="s">
        <v>56</v>
      </c>
      <c r="D82" s="348" t="s">
        <v>15</v>
      </c>
      <c r="E82" s="348" t="s">
        <v>4</v>
      </c>
      <c r="F82" s="347" t="s">
        <v>17</v>
      </c>
      <c r="G82" s="348" t="s">
        <v>2897</v>
      </c>
      <c r="H82" s="349" t="s">
        <v>2898</v>
      </c>
      <c r="I82" s="349" t="s">
        <v>3403</v>
      </c>
      <c r="J82" s="348" t="s">
        <v>201</v>
      </c>
      <c r="K82" s="358" t="s">
        <v>3393</v>
      </c>
      <c r="L82" s="1477" t="str">
        <f>VLOOKUP(K82,CódigosRetorno!$A$1:$B$1685,2,FALSE)</f>
        <v>Es obligatorio indicar la unidad de medida del ítem</v>
      </c>
      <c r="M82" s="348" t="s">
        <v>475</v>
      </c>
      <c r="N82" s="347" t="s">
        <v>185</v>
      </c>
      <c r="O82" s="1357"/>
    </row>
    <row r="83" spans="1:15" ht="24" x14ac:dyDescent="0.25">
      <c r="A83" s="1357"/>
      <c r="B83" s="1542">
        <f>B82+1</f>
        <v>24</v>
      </c>
      <c r="C83" s="1544" t="s">
        <v>57</v>
      </c>
      <c r="D83" s="1545" t="s">
        <v>15</v>
      </c>
      <c r="E83" s="1545" t="s">
        <v>4</v>
      </c>
      <c r="F83" s="1542" t="s">
        <v>144</v>
      </c>
      <c r="G83" s="1545" t="s">
        <v>145</v>
      </c>
      <c r="H83" s="1543" t="s">
        <v>39</v>
      </c>
      <c r="I83" s="349" t="s">
        <v>2613</v>
      </c>
      <c r="J83" s="358" t="s">
        <v>201</v>
      </c>
      <c r="K83" s="356" t="s">
        <v>2425</v>
      </c>
      <c r="L83" s="1477" t="str">
        <f>VLOOKUP(K83,CódigosRetorno!$A$1:$B$1685,2,FALSE)</f>
        <v>El XML no contiene el tag InvoicedQuantity en el detalle de los Items o es cero (0)</v>
      </c>
      <c r="M83" s="348" t="s">
        <v>475</v>
      </c>
      <c r="N83" s="347" t="s">
        <v>185</v>
      </c>
      <c r="O83" s="1357"/>
    </row>
    <row r="84" spans="1:15" ht="24" x14ac:dyDescent="0.25">
      <c r="A84" s="1357"/>
      <c r="B84" s="1542"/>
      <c r="C84" s="1544"/>
      <c r="D84" s="1545"/>
      <c r="E84" s="1545"/>
      <c r="F84" s="1542"/>
      <c r="G84" s="1545"/>
      <c r="H84" s="1543"/>
      <c r="I84" s="349" t="s">
        <v>3500</v>
      </c>
      <c r="J84" s="358" t="s">
        <v>201</v>
      </c>
      <c r="K84" s="356" t="s">
        <v>2424</v>
      </c>
      <c r="L84" s="1477" t="str">
        <f>VLOOKUP(K84,CódigosRetorno!$A$1:$B$1685,2,FALSE)</f>
        <v>InvoicedQuantity El dato ingresado no cumple con el estandar</v>
      </c>
      <c r="M84" s="348" t="s">
        <v>475</v>
      </c>
      <c r="N84" s="347" t="s">
        <v>185</v>
      </c>
      <c r="O84" s="1357"/>
    </row>
    <row r="85" spans="1:15" ht="24" x14ac:dyDescent="0.25">
      <c r="A85" s="1357"/>
      <c r="B85" s="347">
        <f>B83+1</f>
        <v>25</v>
      </c>
      <c r="C85" s="349" t="s">
        <v>29</v>
      </c>
      <c r="D85" s="348" t="s">
        <v>15</v>
      </c>
      <c r="E85" s="348" t="s">
        <v>9</v>
      </c>
      <c r="F85" s="347" t="s">
        <v>18</v>
      </c>
      <c r="G85" s="348"/>
      <c r="H85" s="349" t="s">
        <v>67</v>
      </c>
      <c r="I85" s="349" t="s">
        <v>2628</v>
      </c>
      <c r="J85" s="348" t="s">
        <v>185</v>
      </c>
      <c r="K85" s="358" t="s">
        <v>185</v>
      </c>
      <c r="L85" s="1477" t="s">
        <v>185</v>
      </c>
      <c r="M85" s="348" t="s">
        <v>185</v>
      </c>
      <c r="N85" s="347" t="s">
        <v>185</v>
      </c>
      <c r="O85" s="1357"/>
    </row>
    <row r="86" spans="1:15" ht="36" x14ac:dyDescent="0.25">
      <c r="A86" s="1357"/>
      <c r="B86" s="348">
        <f>B85+1</f>
        <v>26</v>
      </c>
      <c r="C86" s="349" t="s">
        <v>4915</v>
      </c>
      <c r="D86" s="348" t="s">
        <v>15</v>
      </c>
      <c r="E86" s="348" t="s">
        <v>9</v>
      </c>
      <c r="F86" s="358" t="s">
        <v>105</v>
      </c>
      <c r="G86" s="348" t="s">
        <v>5110</v>
      </c>
      <c r="H86" s="349" t="s">
        <v>5111</v>
      </c>
      <c r="I86" s="349" t="s">
        <v>2628</v>
      </c>
      <c r="J86" s="348" t="s">
        <v>185</v>
      </c>
      <c r="K86" s="358" t="s">
        <v>185</v>
      </c>
      <c r="L86" s="662" t="s">
        <v>185</v>
      </c>
      <c r="M86" s="348" t="s">
        <v>185</v>
      </c>
      <c r="N86" s="347" t="s">
        <v>185</v>
      </c>
      <c r="O86" s="1357"/>
    </row>
    <row r="87" spans="1:15" ht="36" x14ac:dyDescent="0.25">
      <c r="A87" s="1357"/>
      <c r="B87" s="348">
        <f>B86+1</f>
        <v>27</v>
      </c>
      <c r="C87" s="349" t="s">
        <v>3023</v>
      </c>
      <c r="D87" s="348" t="s">
        <v>3</v>
      </c>
      <c r="E87" s="348" t="s">
        <v>9</v>
      </c>
      <c r="F87" s="347" t="s">
        <v>147</v>
      </c>
      <c r="G87" s="348"/>
      <c r="H87" s="349" t="s">
        <v>182</v>
      </c>
      <c r="I87" s="349" t="s">
        <v>2628</v>
      </c>
      <c r="J87" s="348" t="s">
        <v>185</v>
      </c>
      <c r="K87" s="358" t="s">
        <v>185</v>
      </c>
      <c r="L87" s="662" t="s">
        <v>185</v>
      </c>
      <c r="M87" s="348" t="s">
        <v>185</v>
      </c>
      <c r="N87" s="347" t="s">
        <v>185</v>
      </c>
      <c r="O87" s="1357"/>
    </row>
    <row r="88" spans="1:15" ht="24" x14ac:dyDescent="0.25">
      <c r="A88" s="1357"/>
      <c r="B88" s="1542">
        <f>B87+1</f>
        <v>28</v>
      </c>
      <c r="C88" s="1543" t="s">
        <v>66</v>
      </c>
      <c r="D88" s="1545" t="s">
        <v>15</v>
      </c>
      <c r="E88" s="1545" t="s">
        <v>4</v>
      </c>
      <c r="F88" s="1542" t="s">
        <v>60</v>
      </c>
      <c r="G88" s="1545"/>
      <c r="H88" s="1543" t="s">
        <v>40</v>
      </c>
      <c r="I88" s="349" t="s">
        <v>3119</v>
      </c>
      <c r="J88" s="358" t="s">
        <v>201</v>
      </c>
      <c r="K88" s="356" t="s">
        <v>593</v>
      </c>
      <c r="L88" s="662" t="str">
        <f>VLOOKUP(K88,CódigosRetorno!$A$1:$B$1685,2,FALSE)</f>
        <v>El XML no contiene el tag cac:Item/cbc:Description en el detalle de los Items</v>
      </c>
      <c r="M88" s="348" t="s">
        <v>475</v>
      </c>
      <c r="N88" s="347" t="s">
        <v>185</v>
      </c>
      <c r="O88" s="1357"/>
    </row>
    <row r="89" spans="1:15" ht="36" x14ac:dyDescent="0.25">
      <c r="A89" s="1357"/>
      <c r="B89" s="1542"/>
      <c r="C89" s="1543"/>
      <c r="D89" s="1545"/>
      <c r="E89" s="1545"/>
      <c r="F89" s="1542"/>
      <c r="G89" s="1545"/>
      <c r="H89" s="1543"/>
      <c r="I89" s="349" t="s">
        <v>3551</v>
      </c>
      <c r="J89" s="354" t="s">
        <v>1175</v>
      </c>
      <c r="K89" s="356" t="s">
        <v>594</v>
      </c>
      <c r="L89" s="662" t="str">
        <f>VLOOKUP(K89,CódigosRetorno!$A$1:$B$1685,2,FALSE)</f>
        <v>El XML no contiene el tag o no existe informacion de cac:Item/cbc:Description del item</v>
      </c>
      <c r="M89" s="348" t="s">
        <v>475</v>
      </c>
      <c r="N89" s="347" t="s">
        <v>185</v>
      </c>
      <c r="O89" s="1357"/>
    </row>
    <row r="90" spans="1:15" ht="24" x14ac:dyDescent="0.25">
      <c r="A90" s="1357"/>
      <c r="B90" s="1542">
        <f>B88+1</f>
        <v>29</v>
      </c>
      <c r="C90" s="1543" t="s">
        <v>68</v>
      </c>
      <c r="D90" s="1545" t="s">
        <v>15</v>
      </c>
      <c r="E90" s="1545" t="s">
        <v>4</v>
      </c>
      <c r="F90" s="1542" t="s">
        <v>144</v>
      </c>
      <c r="G90" s="1545" t="s">
        <v>145</v>
      </c>
      <c r="H90" s="1543" t="s">
        <v>2899</v>
      </c>
      <c r="I90" s="349" t="s">
        <v>2613</v>
      </c>
      <c r="J90" s="358" t="s">
        <v>201</v>
      </c>
      <c r="K90" s="356" t="s">
        <v>2379</v>
      </c>
      <c r="L90" s="662" t="str">
        <f>VLOOKUP(K90,CódigosRetorno!$A$1:$B$1685,2,FALSE)</f>
        <v>El XML no contiene el tag cac:Price/cbc:PriceAmount en el detalle de los Items</v>
      </c>
      <c r="M90" s="348" t="s">
        <v>475</v>
      </c>
      <c r="N90" s="347" t="s">
        <v>185</v>
      </c>
      <c r="O90" s="1357"/>
    </row>
    <row r="91" spans="1:15" ht="24" x14ac:dyDescent="0.25">
      <c r="A91" s="1357"/>
      <c r="B91" s="1542"/>
      <c r="C91" s="1543"/>
      <c r="D91" s="1545"/>
      <c r="E91" s="1545"/>
      <c r="F91" s="1542"/>
      <c r="G91" s="1545"/>
      <c r="H91" s="1543"/>
      <c r="I91" s="349" t="s">
        <v>3500</v>
      </c>
      <c r="J91" s="358" t="s">
        <v>201</v>
      </c>
      <c r="K91" s="356" t="s">
        <v>2065</v>
      </c>
      <c r="L91" s="662" t="str">
        <f>VLOOKUP(K91,CódigosRetorno!$A$1:$B$1685,2,FALSE)</f>
        <v>El dato ingresado en PriceAmount del Valor de venta unitario por item no cumple con el formato establecido</v>
      </c>
      <c r="M91" s="348" t="s">
        <v>475</v>
      </c>
      <c r="N91" s="347" t="s">
        <v>185</v>
      </c>
      <c r="O91" s="1357"/>
    </row>
    <row r="92" spans="1:15" ht="24" x14ac:dyDescent="0.25">
      <c r="A92" s="1357"/>
      <c r="B92" s="1542"/>
      <c r="C92" s="1543"/>
      <c r="D92" s="1545"/>
      <c r="E92" s="1545"/>
      <c r="F92" s="1542"/>
      <c r="G92" s="1545"/>
      <c r="H92" s="1543"/>
      <c r="I92" s="350" t="s">
        <v>3433</v>
      </c>
      <c r="J92" s="354" t="s">
        <v>1175</v>
      </c>
      <c r="K92" s="356" t="s">
        <v>1783</v>
      </c>
      <c r="L92" s="662" t="str">
        <f>VLOOKUP(K92,CódigosRetorno!$A$1:$B$1685,2,FALSE)</f>
        <v>Operacion gratuita, solo debe consignar un monto referencial</v>
      </c>
      <c r="M92" s="348" t="s">
        <v>475</v>
      </c>
      <c r="N92" s="347" t="s">
        <v>185</v>
      </c>
      <c r="O92" s="1357"/>
    </row>
    <row r="93" spans="1:15" x14ac:dyDescent="0.25">
      <c r="A93" s="1357"/>
      <c r="B93" s="1542">
        <f>B90+1</f>
        <v>30</v>
      </c>
      <c r="C93" s="1544" t="s">
        <v>3041</v>
      </c>
      <c r="D93" s="1545" t="s">
        <v>15</v>
      </c>
      <c r="E93" s="1545" t="s">
        <v>4</v>
      </c>
      <c r="F93" s="1542" t="s">
        <v>144</v>
      </c>
      <c r="G93" s="1545" t="s">
        <v>145</v>
      </c>
      <c r="H93" s="1543" t="s">
        <v>5112</v>
      </c>
      <c r="I93" s="349" t="s">
        <v>2613</v>
      </c>
      <c r="J93" s="348" t="s">
        <v>201</v>
      </c>
      <c r="K93" s="356" t="s">
        <v>2423</v>
      </c>
      <c r="L93" s="662" t="str">
        <f>VLOOKUP(K93,CódigosRetorno!$A$1:$B$1685,2,FALSE)</f>
        <v>Debe existir el tag cac:AlternativeConditionPrice</v>
      </c>
      <c r="M93" s="348" t="s">
        <v>475</v>
      </c>
      <c r="N93" s="347" t="s">
        <v>185</v>
      </c>
      <c r="O93" s="1357"/>
    </row>
    <row r="94" spans="1:15" ht="24" x14ac:dyDescent="0.25">
      <c r="A94" s="1357"/>
      <c r="B94" s="1542"/>
      <c r="C94" s="1544"/>
      <c r="D94" s="1545"/>
      <c r="E94" s="1545"/>
      <c r="F94" s="1542"/>
      <c r="G94" s="1545"/>
      <c r="H94" s="1543"/>
      <c r="I94" s="349" t="s">
        <v>3500</v>
      </c>
      <c r="J94" s="358" t="s">
        <v>201</v>
      </c>
      <c r="K94" s="356" t="s">
        <v>2067</v>
      </c>
      <c r="L94" s="662" t="str">
        <f>VLOOKUP(K94,CódigosRetorno!$A$1:$B$1685,2,FALSE)</f>
        <v>El dato ingresado en PriceAmount del Precio de venta unitario por item no cumple con el formato establecido</v>
      </c>
      <c r="M94" s="348" t="s">
        <v>475</v>
      </c>
      <c r="N94" s="347" t="s">
        <v>185</v>
      </c>
      <c r="O94" s="1357"/>
    </row>
    <row r="95" spans="1:15" ht="24" x14ac:dyDescent="0.25">
      <c r="A95" s="1357"/>
      <c r="B95" s="1542"/>
      <c r="C95" s="1544"/>
      <c r="D95" s="1545"/>
      <c r="E95" s="1545"/>
      <c r="F95" s="1542" t="s">
        <v>10</v>
      </c>
      <c r="G95" s="1545" t="s">
        <v>2900</v>
      </c>
      <c r="H95" s="1543" t="s">
        <v>5113</v>
      </c>
      <c r="I95" s="349" t="s">
        <v>3172</v>
      </c>
      <c r="J95" s="358" t="s">
        <v>201</v>
      </c>
      <c r="K95" s="356" t="s">
        <v>598</v>
      </c>
      <c r="L95" s="662" t="str">
        <f>VLOOKUP(K95,CódigosRetorno!$A$1:$B$1685,2,FALSE)</f>
        <v>Se ha consignado un valor invalido en el campo cbc:PriceTypeCode</v>
      </c>
      <c r="M95" s="348" t="s">
        <v>475</v>
      </c>
      <c r="N95" s="347" t="s">
        <v>3009</v>
      </c>
      <c r="O95" s="1357"/>
    </row>
    <row r="96" spans="1:15" ht="36" x14ac:dyDescent="0.25">
      <c r="A96" s="1357"/>
      <c r="B96" s="1542"/>
      <c r="C96" s="1544"/>
      <c r="D96" s="1545"/>
      <c r="E96" s="1545"/>
      <c r="F96" s="1542"/>
      <c r="G96" s="1545"/>
      <c r="H96" s="1543"/>
      <c r="I96" s="350" t="s">
        <v>3402</v>
      </c>
      <c r="J96" s="358" t="s">
        <v>201</v>
      </c>
      <c r="K96" s="356" t="s">
        <v>597</v>
      </c>
      <c r="L96" s="662" t="str">
        <f>VLOOKUP(K96,CódigosRetorno!$A$1:$B$1685,2,FALSE)</f>
        <v>Existe mas de un tag cac:AlternativeConditionPrice con el mismo cbc:PriceTypeCode</v>
      </c>
      <c r="M96" s="348" t="s">
        <v>475</v>
      </c>
      <c r="N96" s="347" t="s">
        <v>185</v>
      </c>
      <c r="O96" s="1357"/>
    </row>
    <row r="97" spans="1:15" ht="36" x14ac:dyDescent="0.25">
      <c r="A97" s="1357"/>
      <c r="B97" s="1542">
        <f>+B93+1</f>
        <v>31</v>
      </c>
      <c r="C97" s="1544" t="s">
        <v>3024</v>
      </c>
      <c r="D97" s="348"/>
      <c r="E97" s="1545" t="s">
        <v>9</v>
      </c>
      <c r="F97" s="347" t="s">
        <v>144</v>
      </c>
      <c r="G97" s="348" t="s">
        <v>145</v>
      </c>
      <c r="H97" s="349" t="s">
        <v>5112</v>
      </c>
      <c r="I97" s="349" t="s">
        <v>2926</v>
      </c>
      <c r="J97" s="358" t="s">
        <v>201</v>
      </c>
      <c r="K97" s="356" t="s">
        <v>1987</v>
      </c>
      <c r="L97" s="662" t="str">
        <f>VLOOKUP(K97,CódigosRetorno!$A$1:$B$1685,2,FALSE)</f>
        <v>Si la  operacion es gratuita PriceTypeCode =02 y cbc:PriceAmount&gt; 0 el codigo de afectacion de igv debe ser  no onerosa es  decir diferente de 10,20,30.</v>
      </c>
      <c r="M97" s="348" t="s">
        <v>185</v>
      </c>
      <c r="N97" s="347" t="s">
        <v>185</v>
      </c>
      <c r="O97" s="1357"/>
    </row>
    <row r="98" spans="1:15" ht="48" x14ac:dyDescent="0.25">
      <c r="A98" s="1357"/>
      <c r="B98" s="1542"/>
      <c r="C98" s="1544"/>
      <c r="D98" s="348"/>
      <c r="E98" s="1545"/>
      <c r="F98" s="347" t="s">
        <v>10</v>
      </c>
      <c r="G98" s="348" t="s">
        <v>2900</v>
      </c>
      <c r="H98" s="349" t="s">
        <v>5113</v>
      </c>
      <c r="I98" s="349" t="s">
        <v>2628</v>
      </c>
      <c r="J98" s="348" t="s">
        <v>185</v>
      </c>
      <c r="K98" s="358" t="s">
        <v>185</v>
      </c>
      <c r="L98" s="662" t="s">
        <v>185</v>
      </c>
      <c r="M98" s="348" t="s">
        <v>185</v>
      </c>
      <c r="N98" s="347" t="s">
        <v>185</v>
      </c>
      <c r="O98" s="1357"/>
    </row>
    <row r="99" spans="1:15" ht="24" x14ac:dyDescent="0.25">
      <c r="A99" s="1357"/>
      <c r="B99" s="1542">
        <f>+B97+1</f>
        <v>32</v>
      </c>
      <c r="C99" s="1544" t="s">
        <v>2905</v>
      </c>
      <c r="D99" s="1545" t="s">
        <v>15</v>
      </c>
      <c r="E99" s="1545" t="s">
        <v>4</v>
      </c>
      <c r="F99" s="1542" t="s">
        <v>12</v>
      </c>
      <c r="G99" s="1545" t="s">
        <v>16</v>
      </c>
      <c r="H99" s="1543" t="s">
        <v>5114</v>
      </c>
      <c r="I99" s="349" t="s">
        <v>3499</v>
      </c>
      <c r="J99" s="358" t="s">
        <v>201</v>
      </c>
      <c r="K99" s="356" t="s">
        <v>2416</v>
      </c>
      <c r="L99" s="662" t="str">
        <f>VLOOKUP(K99,CódigosRetorno!$A$1:$B$1685,2,FALSE)</f>
        <v>El dato ingresado en TaxAmount de la linea no cumple con el formato establecido</v>
      </c>
      <c r="M99" s="348" t="s">
        <v>475</v>
      </c>
      <c r="N99" s="347" t="s">
        <v>185</v>
      </c>
      <c r="O99" s="1357"/>
    </row>
    <row r="100" spans="1:15" ht="24" x14ac:dyDescent="0.25">
      <c r="A100" s="1357"/>
      <c r="B100" s="1542"/>
      <c r="C100" s="1544"/>
      <c r="D100" s="1545"/>
      <c r="E100" s="1545"/>
      <c r="F100" s="1542"/>
      <c r="G100" s="1545"/>
      <c r="H100" s="1543"/>
      <c r="I100" s="350" t="s">
        <v>3511</v>
      </c>
      <c r="J100" s="358" t="s">
        <v>201</v>
      </c>
      <c r="K100" s="108" t="s">
        <v>1780</v>
      </c>
      <c r="L100" s="662" t="str">
        <f>VLOOKUP(K100,CódigosRetorno!$A$1:$B$1685,2,FALSE)</f>
        <v>Factura de operacion sujeta IVAP debe consignar Monto de impuestos por item</v>
      </c>
      <c r="M100" s="348"/>
      <c r="N100" s="347" t="s">
        <v>185</v>
      </c>
      <c r="O100" s="1357"/>
    </row>
    <row r="101" spans="1:15" ht="24" x14ac:dyDescent="0.25">
      <c r="A101" s="1357"/>
      <c r="B101" s="1542"/>
      <c r="C101" s="1544"/>
      <c r="D101" s="1545"/>
      <c r="E101" s="1545"/>
      <c r="F101" s="347" t="s">
        <v>12</v>
      </c>
      <c r="G101" s="348" t="s">
        <v>16</v>
      </c>
      <c r="H101" s="350" t="s">
        <v>5115</v>
      </c>
      <c r="I101" s="349" t="s">
        <v>3498</v>
      </c>
      <c r="J101" s="358" t="s">
        <v>201</v>
      </c>
      <c r="K101" s="356" t="s">
        <v>2062</v>
      </c>
      <c r="L101" s="662" t="str">
        <f>VLOOKUP(K101,CódigosRetorno!$A$1:$B$1685,2,FALSE)</f>
        <v>El tag en el item cac:TaxTotal/cbc:TaxAmount debe tener el mismo valor que cac:TaxTotal/cac:TaxSubtotal/cbc:TaxAmount</v>
      </c>
      <c r="M101" s="348"/>
      <c r="N101" s="347" t="s">
        <v>185</v>
      </c>
      <c r="O101" s="1357"/>
    </row>
    <row r="102" spans="1:15" ht="24" x14ac:dyDescent="0.25">
      <c r="A102" s="1357"/>
      <c r="B102" s="1542"/>
      <c r="C102" s="1544"/>
      <c r="D102" s="1545"/>
      <c r="E102" s="1545"/>
      <c r="F102" s="1542" t="s">
        <v>10</v>
      </c>
      <c r="G102" s="1545" t="s">
        <v>2904</v>
      </c>
      <c r="H102" s="1543" t="s">
        <v>4589</v>
      </c>
      <c r="I102" s="349" t="s">
        <v>3029</v>
      </c>
      <c r="J102" s="358" t="s">
        <v>201</v>
      </c>
      <c r="K102" s="356" t="s">
        <v>2063</v>
      </c>
      <c r="L102" s="662" t="str">
        <f>VLOOKUP(K102,CódigosRetorno!$A$1:$B$1685,2,FALSE)</f>
        <v>El XML no contiene el tag cbc:TaxExemptionReasonCode de Afectacion al IGV</v>
      </c>
      <c r="M102" s="348" t="s">
        <v>475</v>
      </c>
      <c r="N102" s="347" t="s">
        <v>185</v>
      </c>
      <c r="O102" s="1357"/>
    </row>
    <row r="103" spans="1:15" ht="24" x14ac:dyDescent="0.25">
      <c r="A103" s="1357"/>
      <c r="B103" s="1542"/>
      <c r="C103" s="1544"/>
      <c r="D103" s="1545"/>
      <c r="E103" s="1545"/>
      <c r="F103" s="1542"/>
      <c r="G103" s="1545"/>
      <c r="H103" s="1543"/>
      <c r="I103" s="349" t="s">
        <v>3387</v>
      </c>
      <c r="J103" s="358" t="s">
        <v>201</v>
      </c>
      <c r="K103" s="356" t="s">
        <v>2408</v>
      </c>
      <c r="L103" s="662" t="str">
        <f>VLOOKUP(K103,CódigosRetorno!$A$1:$B$1685,2,FALSE)</f>
        <v>El tipo de afectacion del IGV es incorrecto</v>
      </c>
      <c r="M103" s="348" t="s">
        <v>475</v>
      </c>
      <c r="N103" s="347" t="s">
        <v>2999</v>
      </c>
      <c r="O103" s="1357"/>
    </row>
    <row r="104" spans="1:15" ht="24" x14ac:dyDescent="0.25">
      <c r="A104" s="1357"/>
      <c r="B104" s="1542"/>
      <c r="C104" s="1544"/>
      <c r="D104" s="1545"/>
      <c r="E104" s="1545"/>
      <c r="F104" s="1542"/>
      <c r="G104" s="1545"/>
      <c r="H104" s="1543"/>
      <c r="I104" s="350" t="s">
        <v>3492</v>
      </c>
      <c r="J104" s="358" t="s">
        <v>201</v>
      </c>
      <c r="K104" s="356" t="s">
        <v>1781</v>
      </c>
      <c r="L104" s="662" t="str">
        <f>VLOOKUP(K104,CódigosRetorno!$A$1:$B$1685,2,FALSE)</f>
        <v>Operaciones de exportacion, deben consignar Tipo Afectacion igual a 40</v>
      </c>
      <c r="M104" s="348" t="s">
        <v>475</v>
      </c>
      <c r="N104" s="347" t="s">
        <v>185</v>
      </c>
      <c r="O104" s="1357"/>
    </row>
    <row r="105" spans="1:15" ht="24" x14ac:dyDescent="0.25">
      <c r="A105" s="1357"/>
      <c r="B105" s="1542"/>
      <c r="C105" s="1544"/>
      <c r="D105" s="1545"/>
      <c r="E105" s="1545"/>
      <c r="F105" s="1542"/>
      <c r="G105" s="1545"/>
      <c r="H105" s="1543"/>
      <c r="I105" s="350" t="s">
        <v>3493</v>
      </c>
      <c r="J105" s="358" t="s">
        <v>201</v>
      </c>
      <c r="K105" s="108" t="s">
        <v>1779</v>
      </c>
      <c r="L105" s="662" t="str">
        <f>VLOOKUP(K105,CódigosRetorno!$A$1:$B$1685,2,FALSE)</f>
        <v>Comprobante operacion sujeta IVAP solo debe tener ítems con código de afectación del IGV igual a 17</v>
      </c>
      <c r="M105" s="348" t="s">
        <v>475</v>
      </c>
      <c r="N105" s="347" t="s">
        <v>185</v>
      </c>
      <c r="O105" s="1357"/>
    </row>
    <row r="106" spans="1:15" ht="36" x14ac:dyDescent="0.25">
      <c r="A106" s="1357"/>
      <c r="B106" s="1542"/>
      <c r="C106" s="1544"/>
      <c r="D106" s="1545"/>
      <c r="E106" s="1545"/>
      <c r="F106" s="1542"/>
      <c r="G106" s="1545"/>
      <c r="H106" s="1543"/>
      <c r="I106" s="350" t="s">
        <v>3494</v>
      </c>
      <c r="J106" s="358" t="s">
        <v>1175</v>
      </c>
      <c r="K106" s="356" t="s">
        <v>1411</v>
      </c>
      <c r="L106" s="662" t="str">
        <f>VLOOKUP(K106,CódigosRetorno!$A$1:$B$1685,2,FALSE)</f>
        <v>Si usa la leyenda de Transferencia o Servivicio gratuito, todos los items deben ser  no onerosos</v>
      </c>
      <c r="M106" s="348" t="s">
        <v>475</v>
      </c>
      <c r="N106" s="347" t="s">
        <v>185</v>
      </c>
      <c r="O106" s="1357"/>
    </row>
    <row r="107" spans="1:15" ht="24" x14ac:dyDescent="0.25">
      <c r="A107" s="1357"/>
      <c r="B107" s="1542"/>
      <c r="C107" s="1544"/>
      <c r="D107" s="1545"/>
      <c r="E107" s="1545"/>
      <c r="F107" s="1542" t="s">
        <v>44</v>
      </c>
      <c r="G107" s="1545" t="s">
        <v>2908</v>
      </c>
      <c r="H107" s="1543" t="s">
        <v>5116</v>
      </c>
      <c r="I107" s="349" t="s">
        <v>3119</v>
      </c>
      <c r="J107" s="358" t="s">
        <v>201</v>
      </c>
      <c r="K107" s="356" t="s">
        <v>2412</v>
      </c>
      <c r="L107" s="662" t="str">
        <f>VLOOKUP(K107,CódigosRetorno!$A$1:$B$1685,2,FALSE)</f>
        <v>El XML no contiene el tag cac:TaxCategory/cac:TaxScheme/cbc:ID del Item</v>
      </c>
      <c r="M107" s="348" t="s">
        <v>475</v>
      </c>
      <c r="N107" s="347" t="s">
        <v>185</v>
      </c>
      <c r="O107" s="1357"/>
    </row>
    <row r="108" spans="1:15" ht="24" x14ac:dyDescent="0.25">
      <c r="A108" s="1357"/>
      <c r="B108" s="1542"/>
      <c r="C108" s="1544"/>
      <c r="D108" s="1545"/>
      <c r="E108" s="1545"/>
      <c r="F108" s="1542"/>
      <c r="G108" s="1545"/>
      <c r="H108" s="1543"/>
      <c r="I108" s="349" t="s">
        <v>3172</v>
      </c>
      <c r="J108" s="358" t="s">
        <v>201</v>
      </c>
      <c r="K108" s="356" t="s">
        <v>2413</v>
      </c>
      <c r="L108" s="662" t="str">
        <f>VLOOKUP(K108,CódigosRetorno!$A$1:$B$1685,2,FALSE)</f>
        <v>El codigo del tributo es invalido</v>
      </c>
      <c r="M108" s="348" t="s">
        <v>475</v>
      </c>
      <c r="N108" s="347" t="s">
        <v>2996</v>
      </c>
      <c r="O108" s="1357"/>
    </row>
    <row r="109" spans="1:15" x14ac:dyDescent="0.25">
      <c r="A109" s="1357"/>
      <c r="B109" s="1542"/>
      <c r="C109" s="1544"/>
      <c r="D109" s="1545"/>
      <c r="E109" s="1545"/>
      <c r="F109" s="1542"/>
      <c r="G109" s="1545"/>
      <c r="H109" s="1543"/>
      <c r="I109" s="349" t="s">
        <v>3556</v>
      </c>
      <c r="J109" s="354" t="s">
        <v>1175</v>
      </c>
      <c r="K109" s="108" t="s">
        <v>2406</v>
      </c>
      <c r="L109" s="662" t="str">
        <f>VLOOKUP(K109,CódigosRetorno!$A$1:$B$1685,2,FALSE)</f>
        <v>Debe indicar el IGV. Es un campo obligatorio</v>
      </c>
      <c r="M109" s="348" t="s">
        <v>475</v>
      </c>
      <c r="N109" s="347" t="s">
        <v>185</v>
      </c>
      <c r="O109" s="1357"/>
    </row>
    <row r="110" spans="1:15" ht="24" x14ac:dyDescent="0.25">
      <c r="A110" s="1357"/>
      <c r="B110" s="1542"/>
      <c r="C110" s="1544"/>
      <c r="D110" s="1545"/>
      <c r="E110" s="1545"/>
      <c r="F110" s="1542"/>
      <c r="G110" s="1545"/>
      <c r="H110" s="1543"/>
      <c r="I110" s="350" t="s">
        <v>2910</v>
      </c>
      <c r="J110" s="358" t="s">
        <v>201</v>
      </c>
      <c r="K110" s="356" t="s">
        <v>2081</v>
      </c>
      <c r="L110" s="662" t="str">
        <f>VLOOKUP(K110,CódigosRetorno!$A$1:$B$1685,2,FALSE)</f>
        <v>Debe consignar solo un elemento cac:TaxTotal a nivel de item para IGV (cbc:ID igual a 1000)</v>
      </c>
      <c r="M110" s="348" t="s">
        <v>475</v>
      </c>
      <c r="N110" s="347" t="s">
        <v>185</v>
      </c>
      <c r="O110" s="1357"/>
    </row>
    <row r="111" spans="1:15" ht="24" x14ac:dyDescent="0.25">
      <c r="A111" s="1357"/>
      <c r="B111" s="1542"/>
      <c r="C111" s="1544"/>
      <c r="D111" s="1545"/>
      <c r="E111" s="1545"/>
      <c r="F111" s="1542"/>
      <c r="G111" s="1545"/>
      <c r="H111" s="1543"/>
      <c r="I111" s="350" t="s">
        <v>3434</v>
      </c>
      <c r="J111" s="358" t="s">
        <v>201</v>
      </c>
      <c r="K111" s="356" t="s">
        <v>1765</v>
      </c>
      <c r="L111" s="662" t="str">
        <f>VLOOKUP(K111,CódigosRetorno!$A$1:$B$1685,2,FALSE)</f>
        <v>Servicios prestados No domiciliados. Código tributo a consignar debe ser 1000</v>
      </c>
      <c r="M111" s="348" t="s">
        <v>475</v>
      </c>
      <c r="N111" s="347" t="s">
        <v>185</v>
      </c>
      <c r="O111" s="1357"/>
    </row>
    <row r="112" spans="1:15" ht="24" x14ac:dyDescent="0.25">
      <c r="A112" s="1357"/>
      <c r="B112" s="1542"/>
      <c r="C112" s="1544"/>
      <c r="D112" s="1545"/>
      <c r="E112" s="1545"/>
      <c r="F112" s="1542"/>
      <c r="G112" s="1545"/>
      <c r="H112" s="1543"/>
      <c r="I112" s="350" t="s">
        <v>3435</v>
      </c>
      <c r="J112" s="358" t="s">
        <v>201</v>
      </c>
      <c r="K112" s="108" t="s">
        <v>1778</v>
      </c>
      <c r="L112" s="662" t="str">
        <f>VLOOKUP(K112,CódigosRetorno!$A$1:$B$1685,2,FALSE)</f>
        <v>Factura de operacion sujeta a IVAP debe consignar items con codigo de tributo 1000</v>
      </c>
      <c r="M112" s="348" t="s">
        <v>475</v>
      </c>
      <c r="N112" s="347" t="s">
        <v>185</v>
      </c>
      <c r="O112" s="1357"/>
    </row>
    <row r="113" spans="1:15" ht="24" x14ac:dyDescent="0.25">
      <c r="A113" s="1357"/>
      <c r="B113" s="1542"/>
      <c r="C113" s="1544"/>
      <c r="D113" s="1545"/>
      <c r="E113" s="1545"/>
      <c r="F113" s="1542" t="s">
        <v>46</v>
      </c>
      <c r="G113" s="1545" t="s">
        <v>2908</v>
      </c>
      <c r="H113" s="1543" t="s">
        <v>5117</v>
      </c>
      <c r="I113" s="349" t="s">
        <v>3119</v>
      </c>
      <c r="J113" s="358" t="s">
        <v>201</v>
      </c>
      <c r="K113" s="356" t="s">
        <v>2411</v>
      </c>
      <c r="L113" s="662" t="str">
        <f>VLOOKUP(K113,CódigosRetorno!$A$1:$B$1685,2,FALSE)</f>
        <v>cac:TaxScheme/cbc:Name del item - No existe el tag o el dato ingresado no cumple con el estandar</v>
      </c>
      <c r="M113" s="348" t="s">
        <v>475</v>
      </c>
      <c r="N113" s="347" t="s">
        <v>185</v>
      </c>
      <c r="O113" s="1357"/>
    </row>
    <row r="114" spans="1:15" ht="24" x14ac:dyDescent="0.25">
      <c r="A114" s="1357"/>
      <c r="B114" s="1542"/>
      <c r="C114" s="1544"/>
      <c r="D114" s="1545"/>
      <c r="E114" s="1545"/>
      <c r="F114" s="1542"/>
      <c r="G114" s="1545"/>
      <c r="H114" s="1543"/>
      <c r="I114" s="350" t="s">
        <v>2954</v>
      </c>
      <c r="J114" s="354" t="s">
        <v>1175</v>
      </c>
      <c r="K114" s="358" t="s">
        <v>788</v>
      </c>
      <c r="L114" s="662" t="str">
        <f>VLOOKUP(K114,CódigosRetorno!$A$1:$B$1685,2,FALSE)</f>
        <v>El Name o TaxTypeCode debe corresponder con el Id para el IGV</v>
      </c>
      <c r="M114" s="348" t="s">
        <v>475</v>
      </c>
      <c r="N114" s="347" t="s">
        <v>185</v>
      </c>
      <c r="O114" s="1357"/>
    </row>
    <row r="115" spans="1:15" ht="24" x14ac:dyDescent="0.25">
      <c r="A115" s="1357"/>
      <c r="B115" s="1542"/>
      <c r="C115" s="1544"/>
      <c r="D115" s="1545"/>
      <c r="E115" s="1545"/>
      <c r="F115" s="1542"/>
      <c r="G115" s="1545"/>
      <c r="H115" s="1543"/>
      <c r="I115" s="350" t="s">
        <v>3555</v>
      </c>
      <c r="J115" s="358" t="s">
        <v>201</v>
      </c>
      <c r="K115" s="109" t="s">
        <v>1777</v>
      </c>
      <c r="L115" s="662" t="str">
        <f>VLOOKUP(K115,CódigosRetorno!$A$1:$B$1685,2,FALSE)</f>
        <v>Factura de operacion sujeta a IVAP debe consignar  items con nombre  de tributo IVAP</v>
      </c>
      <c r="M115" s="348" t="s">
        <v>475</v>
      </c>
      <c r="N115" s="347" t="s">
        <v>185</v>
      </c>
      <c r="O115" s="1357"/>
    </row>
    <row r="116" spans="1:15" ht="48" x14ac:dyDescent="0.25">
      <c r="A116" s="1357"/>
      <c r="B116" s="1542"/>
      <c r="C116" s="1544"/>
      <c r="D116" s="1545"/>
      <c r="E116" s="1545"/>
      <c r="F116" s="347" t="s">
        <v>13</v>
      </c>
      <c r="G116" s="348" t="s">
        <v>2908</v>
      </c>
      <c r="H116" s="349" t="s">
        <v>5118</v>
      </c>
      <c r="I116" s="350" t="s">
        <v>3495</v>
      </c>
      <c r="J116" s="354" t="s">
        <v>1175</v>
      </c>
      <c r="K116" s="358" t="s">
        <v>788</v>
      </c>
      <c r="L116" s="662" t="str">
        <f>VLOOKUP(K116,CódigosRetorno!$A$1:$B$1685,2,FALSE)</f>
        <v>El Name o TaxTypeCode debe corresponder con el Id para el IGV</v>
      </c>
      <c r="M116" s="348" t="s">
        <v>475</v>
      </c>
      <c r="N116" s="347" t="s">
        <v>2996</v>
      </c>
      <c r="O116" s="1357"/>
    </row>
    <row r="117" spans="1:15" ht="24" x14ac:dyDescent="0.25">
      <c r="A117" s="1357"/>
      <c r="B117" s="1542">
        <f>B99+1</f>
        <v>33</v>
      </c>
      <c r="C117" s="1544" t="s">
        <v>2912</v>
      </c>
      <c r="D117" s="1545" t="s">
        <v>15</v>
      </c>
      <c r="E117" s="1545" t="s">
        <v>9</v>
      </c>
      <c r="F117" s="347" t="s">
        <v>12</v>
      </c>
      <c r="G117" s="348" t="s">
        <v>16</v>
      </c>
      <c r="H117" s="349" t="s">
        <v>5119</v>
      </c>
      <c r="I117" s="349" t="s">
        <v>3512</v>
      </c>
      <c r="J117" s="348" t="s">
        <v>1175</v>
      </c>
      <c r="K117" s="358" t="s">
        <v>3394</v>
      </c>
      <c r="L117" s="662" t="str">
        <f>VLOOKUP(K117,CódigosRetorno!$A$1:$B$1685,2,FALSE)</f>
        <v>EL monto del ISC se debe detallar a nivel de línea</v>
      </c>
      <c r="M117" s="348" t="s">
        <v>185</v>
      </c>
      <c r="N117" s="347" t="s">
        <v>185</v>
      </c>
      <c r="O117" s="1357"/>
    </row>
    <row r="118" spans="1:15" ht="24" x14ac:dyDescent="0.25">
      <c r="A118" s="1357"/>
      <c r="B118" s="1542"/>
      <c r="C118" s="1544"/>
      <c r="D118" s="1545"/>
      <c r="E118" s="1545"/>
      <c r="F118" s="347" t="s">
        <v>12</v>
      </c>
      <c r="G118" s="348" t="s">
        <v>16</v>
      </c>
      <c r="H118" s="349" t="s">
        <v>5120</v>
      </c>
      <c r="I118" s="349" t="s">
        <v>2628</v>
      </c>
      <c r="J118" s="348" t="s">
        <v>185</v>
      </c>
      <c r="K118" s="358" t="s">
        <v>185</v>
      </c>
      <c r="L118" s="662" t="s">
        <v>185</v>
      </c>
      <c r="M118" s="348" t="s">
        <v>185</v>
      </c>
      <c r="N118" s="347" t="s">
        <v>185</v>
      </c>
      <c r="O118" s="1357"/>
    </row>
    <row r="119" spans="1:15" ht="24" x14ac:dyDescent="0.25">
      <c r="A119" s="1357"/>
      <c r="B119" s="1542"/>
      <c r="C119" s="1544"/>
      <c r="D119" s="1545"/>
      <c r="E119" s="1545"/>
      <c r="F119" s="1542" t="s">
        <v>10</v>
      </c>
      <c r="G119" s="1545" t="s">
        <v>2913</v>
      </c>
      <c r="H119" s="1543" t="s">
        <v>4595</v>
      </c>
      <c r="I119" s="349" t="s">
        <v>3030</v>
      </c>
      <c r="J119" s="358" t="s">
        <v>201</v>
      </c>
      <c r="K119" s="356" t="s">
        <v>2061</v>
      </c>
      <c r="L119" s="662" t="str">
        <f>VLOOKUP(K119,CódigosRetorno!$A$1:$B$1685,2,FALSE)</f>
        <v>Si existe monto de ISC en el ITEM debe especificar el sistema de calculo</v>
      </c>
      <c r="M119" s="348" t="s">
        <v>475</v>
      </c>
      <c r="N119" s="347" t="s">
        <v>185</v>
      </c>
      <c r="O119" s="1357"/>
    </row>
    <row r="120" spans="1:15" ht="24" x14ac:dyDescent="0.25">
      <c r="A120" s="1357"/>
      <c r="B120" s="1542"/>
      <c r="C120" s="1544"/>
      <c r="D120" s="1545"/>
      <c r="E120" s="1545"/>
      <c r="F120" s="1542"/>
      <c r="G120" s="1545"/>
      <c r="H120" s="1543"/>
      <c r="I120" s="349" t="s">
        <v>3388</v>
      </c>
      <c r="J120" s="358" t="s">
        <v>201</v>
      </c>
      <c r="K120" s="356" t="s">
        <v>2407</v>
      </c>
      <c r="L120" s="662" t="str">
        <f>VLOOKUP(K120,CódigosRetorno!$A$1:$B$1685,2,FALSE)</f>
        <v>El sistema de calculo del ISC es incorrecto</v>
      </c>
      <c r="M120" s="348" t="s">
        <v>475</v>
      </c>
      <c r="N120" s="347" t="s">
        <v>3002</v>
      </c>
      <c r="O120" s="1357"/>
    </row>
    <row r="121" spans="1:15" ht="36" x14ac:dyDescent="0.25">
      <c r="A121" s="1357"/>
      <c r="B121" s="1542"/>
      <c r="C121" s="1544"/>
      <c r="D121" s="1545"/>
      <c r="E121" s="1545"/>
      <c r="F121" s="347" t="s">
        <v>44</v>
      </c>
      <c r="G121" s="348"/>
      <c r="H121" s="349" t="s">
        <v>5116</v>
      </c>
      <c r="I121" s="349" t="s">
        <v>2628</v>
      </c>
      <c r="J121" s="348" t="s">
        <v>185</v>
      </c>
      <c r="K121" s="358" t="s">
        <v>185</v>
      </c>
      <c r="L121" s="662" t="s">
        <v>185</v>
      </c>
      <c r="M121" s="348" t="s">
        <v>185</v>
      </c>
      <c r="N121" s="347" t="s">
        <v>185</v>
      </c>
      <c r="O121" s="1357"/>
    </row>
    <row r="122" spans="1:15" ht="48" x14ac:dyDescent="0.25">
      <c r="A122" s="1357"/>
      <c r="B122" s="1542"/>
      <c r="C122" s="1544"/>
      <c r="D122" s="1545"/>
      <c r="E122" s="1545"/>
      <c r="F122" s="347" t="s">
        <v>46</v>
      </c>
      <c r="G122" s="348" t="s">
        <v>2908</v>
      </c>
      <c r="H122" s="349" t="s">
        <v>5117</v>
      </c>
      <c r="I122" s="350" t="s">
        <v>2927</v>
      </c>
      <c r="J122" s="358" t="s">
        <v>201</v>
      </c>
      <c r="K122" s="358" t="s">
        <v>789</v>
      </c>
      <c r="L122" s="662" t="str">
        <f>VLOOKUP(K122,CódigosRetorno!$A$1:$B$1685,2,FALSE)</f>
        <v>El Name o TaxTypeCode debe corresponder con el Id para el ISC</v>
      </c>
      <c r="M122" s="348" t="s">
        <v>475</v>
      </c>
      <c r="N122" s="347" t="s">
        <v>185</v>
      </c>
      <c r="O122" s="1357"/>
    </row>
    <row r="123" spans="1:15" ht="48" x14ac:dyDescent="0.25">
      <c r="A123" s="1357"/>
      <c r="B123" s="1542"/>
      <c r="C123" s="1544"/>
      <c r="D123" s="1545"/>
      <c r="E123" s="1545"/>
      <c r="F123" s="347" t="s">
        <v>13</v>
      </c>
      <c r="G123" s="348" t="s">
        <v>2908</v>
      </c>
      <c r="H123" s="349" t="s">
        <v>5118</v>
      </c>
      <c r="I123" s="350" t="s">
        <v>3436</v>
      </c>
      <c r="J123" s="358" t="s">
        <v>201</v>
      </c>
      <c r="K123" s="358" t="s">
        <v>789</v>
      </c>
      <c r="L123" s="662" t="str">
        <f>VLOOKUP(K123,CódigosRetorno!$A$1:$B$1685,2,FALSE)</f>
        <v>El Name o TaxTypeCode debe corresponder con el Id para el ISC</v>
      </c>
      <c r="M123" s="348" t="s">
        <v>185</v>
      </c>
      <c r="N123" s="347" t="s">
        <v>185</v>
      </c>
      <c r="O123" s="1357"/>
    </row>
    <row r="124" spans="1:15" ht="24" x14ac:dyDescent="0.25">
      <c r="A124" s="1357"/>
      <c r="B124" s="1542">
        <f>B117+1</f>
        <v>34</v>
      </c>
      <c r="C124" s="1544" t="s">
        <v>2925</v>
      </c>
      <c r="D124" s="1545" t="s">
        <v>15</v>
      </c>
      <c r="E124" s="1545" t="s">
        <v>4</v>
      </c>
      <c r="F124" s="1542" t="s">
        <v>12</v>
      </c>
      <c r="G124" s="1545" t="s">
        <v>16</v>
      </c>
      <c r="H124" s="1543" t="s">
        <v>2915</v>
      </c>
      <c r="I124" s="139" t="s">
        <v>3499</v>
      </c>
      <c r="J124" s="358" t="s">
        <v>201</v>
      </c>
      <c r="K124" s="356" t="s">
        <v>2064</v>
      </c>
      <c r="L124" s="662" t="str">
        <f>VLOOKUP(K124,CódigosRetorno!$A$1:$B$1685,2,FALSE)</f>
        <v>El dato ingresado en LineExtensionAmount del item no cumple con el formato establecido</v>
      </c>
      <c r="M124" s="348" t="s">
        <v>475</v>
      </c>
      <c r="N124" s="347" t="s">
        <v>185</v>
      </c>
      <c r="O124" s="1357"/>
    </row>
    <row r="125" spans="1:15" x14ac:dyDescent="0.25">
      <c r="A125" s="1357"/>
      <c r="B125" s="1542"/>
      <c r="C125" s="1544"/>
      <c r="D125" s="1545"/>
      <c r="E125" s="1545"/>
      <c r="F125" s="1542"/>
      <c r="G125" s="1545"/>
      <c r="H125" s="1543"/>
      <c r="I125" s="349" t="s">
        <v>3503</v>
      </c>
      <c r="J125" s="358" t="s">
        <v>201</v>
      </c>
      <c r="K125" s="356" t="s">
        <v>1960</v>
      </c>
      <c r="L125" s="662" t="str">
        <f>VLOOKUP(K125,CódigosRetorno!$A$1:$B$1685,2,FALSE)</f>
        <v>Valor venta debe ser mayor a cero.</v>
      </c>
      <c r="M125" s="348" t="s">
        <v>475</v>
      </c>
      <c r="N125" s="347" t="s">
        <v>185</v>
      </c>
      <c r="O125" s="1357"/>
    </row>
    <row r="126" spans="1:15" ht="24" x14ac:dyDescent="0.25">
      <c r="A126" s="1357"/>
      <c r="B126" s="1542">
        <f>B124+1</f>
        <v>35</v>
      </c>
      <c r="C126" s="1552" t="s">
        <v>5570</v>
      </c>
      <c r="D126" s="1545" t="s">
        <v>15</v>
      </c>
      <c r="E126" s="1545" t="s">
        <v>9</v>
      </c>
      <c r="F126" s="347" t="s">
        <v>146</v>
      </c>
      <c r="G126" s="348"/>
      <c r="H126" s="349" t="s">
        <v>2917</v>
      </c>
      <c r="I126" s="349" t="s">
        <v>2628</v>
      </c>
      <c r="J126" s="348" t="s">
        <v>185</v>
      </c>
      <c r="K126" s="358" t="s">
        <v>185</v>
      </c>
      <c r="L126" s="662" t="s">
        <v>185</v>
      </c>
      <c r="M126" s="348" t="s">
        <v>185</v>
      </c>
      <c r="N126" s="347" t="s">
        <v>185</v>
      </c>
      <c r="O126" s="1357"/>
    </row>
    <row r="127" spans="1:15" ht="24" x14ac:dyDescent="0.25">
      <c r="A127" s="1357"/>
      <c r="B127" s="1542"/>
      <c r="C127" s="1552"/>
      <c r="D127" s="1545"/>
      <c r="E127" s="1545"/>
      <c r="F127" s="347" t="s">
        <v>12</v>
      </c>
      <c r="G127" s="348" t="s">
        <v>16</v>
      </c>
      <c r="H127" s="349" t="s">
        <v>2918</v>
      </c>
      <c r="I127" s="349" t="s">
        <v>2628</v>
      </c>
      <c r="J127" s="348" t="s">
        <v>185</v>
      </c>
      <c r="K127" s="358" t="s">
        <v>185</v>
      </c>
      <c r="L127" s="662" t="s">
        <v>185</v>
      </c>
      <c r="M127" s="348" t="s">
        <v>185</v>
      </c>
      <c r="N127" s="347" t="s">
        <v>185</v>
      </c>
      <c r="O127" s="1357"/>
    </row>
    <row r="128" spans="1:15" s="10" customFormat="1" x14ac:dyDescent="0.2">
      <c r="A128" s="1379"/>
      <c r="B128" s="269" t="s">
        <v>3031</v>
      </c>
      <c r="C128" s="1102"/>
      <c r="D128" s="789"/>
      <c r="E128" s="789"/>
      <c r="F128" s="790"/>
      <c r="G128" s="790"/>
      <c r="H128" s="791" t="s">
        <v>185</v>
      </c>
      <c r="I128" s="1250" t="s">
        <v>185</v>
      </c>
      <c r="J128" s="1251" t="s">
        <v>185</v>
      </c>
      <c r="K128" s="1252" t="s">
        <v>185</v>
      </c>
      <c r="L128" s="279" t="s">
        <v>185</v>
      </c>
      <c r="M128" s="1476" t="s">
        <v>185</v>
      </c>
      <c r="N128" s="1253" t="s">
        <v>185</v>
      </c>
      <c r="O128" s="1379"/>
    </row>
    <row r="129" spans="1:15" ht="24" x14ac:dyDescent="0.25">
      <c r="A129" s="1357"/>
      <c r="B129" s="100">
        <f>+B126+1</f>
        <v>36</v>
      </c>
      <c r="C129" s="102" t="s">
        <v>3032</v>
      </c>
      <c r="D129" s="351" t="s">
        <v>3033</v>
      </c>
      <c r="E129" s="352" t="s">
        <v>9</v>
      </c>
      <c r="F129" s="100" t="s">
        <v>5</v>
      </c>
      <c r="G129" s="352"/>
      <c r="H129" s="102" t="s">
        <v>3034</v>
      </c>
      <c r="I129" s="349" t="s">
        <v>2628</v>
      </c>
      <c r="J129" s="348" t="s">
        <v>185</v>
      </c>
      <c r="K129" s="358" t="s">
        <v>185</v>
      </c>
      <c r="L129" s="662" t="s">
        <v>185</v>
      </c>
      <c r="M129" s="348" t="s">
        <v>185</v>
      </c>
      <c r="N129" s="347" t="s">
        <v>185</v>
      </c>
      <c r="O129" s="1357"/>
    </row>
    <row r="130" spans="1:15" ht="24" x14ac:dyDescent="0.25">
      <c r="A130" s="1357"/>
      <c r="B130" s="100">
        <f>+B129+1</f>
        <v>37</v>
      </c>
      <c r="C130" s="101" t="s">
        <v>3035</v>
      </c>
      <c r="D130" s="352" t="s">
        <v>15</v>
      </c>
      <c r="E130" s="352" t="s">
        <v>9</v>
      </c>
      <c r="F130" s="100" t="s">
        <v>148</v>
      </c>
      <c r="G130" s="352" t="s">
        <v>25</v>
      </c>
      <c r="H130" s="102" t="s">
        <v>3036</v>
      </c>
      <c r="I130" s="349" t="s">
        <v>2628</v>
      </c>
      <c r="J130" s="348" t="s">
        <v>185</v>
      </c>
      <c r="K130" s="358" t="s">
        <v>185</v>
      </c>
      <c r="L130" s="662" t="s">
        <v>185</v>
      </c>
      <c r="M130" s="348" t="s">
        <v>185</v>
      </c>
      <c r="N130" s="347" t="s">
        <v>185</v>
      </c>
      <c r="O130" s="1357"/>
    </row>
    <row r="131" spans="1:15" s="1161" customFormat="1" ht="48" x14ac:dyDescent="0.25">
      <c r="A131" s="1357"/>
      <c r="B131" s="1553">
        <f>B130+1</f>
        <v>38</v>
      </c>
      <c r="C131" s="1556" t="s">
        <v>6751</v>
      </c>
      <c r="D131" s="1559" t="s">
        <v>15</v>
      </c>
      <c r="E131" s="1559" t="s">
        <v>9</v>
      </c>
      <c r="F131" s="1318" t="s">
        <v>5</v>
      </c>
      <c r="G131" s="1317"/>
      <c r="H131" s="471" t="s">
        <v>6752</v>
      </c>
      <c r="I131" s="1316" t="s">
        <v>2628</v>
      </c>
      <c r="J131" s="1315" t="s">
        <v>185</v>
      </c>
      <c r="K131" s="1320" t="s">
        <v>185</v>
      </c>
      <c r="L131" s="662" t="s">
        <v>185</v>
      </c>
      <c r="M131" s="1315" t="s">
        <v>185</v>
      </c>
      <c r="N131" s="1314" t="s">
        <v>185</v>
      </c>
      <c r="O131" s="1357"/>
    </row>
    <row r="132" spans="1:15" s="1161" customFormat="1" ht="48" x14ac:dyDescent="0.25">
      <c r="A132" s="1357"/>
      <c r="B132" s="1554"/>
      <c r="C132" s="1557"/>
      <c r="D132" s="1560"/>
      <c r="E132" s="1560"/>
      <c r="F132" s="1318" t="s">
        <v>44</v>
      </c>
      <c r="G132" s="1317"/>
      <c r="H132" s="471" t="s">
        <v>6753</v>
      </c>
      <c r="I132" s="1316" t="s">
        <v>2628</v>
      </c>
      <c r="J132" s="1315" t="s">
        <v>185</v>
      </c>
      <c r="K132" s="1320" t="s">
        <v>185</v>
      </c>
      <c r="L132" s="662" t="s">
        <v>185</v>
      </c>
      <c r="M132" s="1315" t="s">
        <v>185</v>
      </c>
      <c r="N132" s="1314" t="s">
        <v>185</v>
      </c>
      <c r="O132" s="1357"/>
    </row>
    <row r="133" spans="1:15" s="1161" customFormat="1" ht="48" x14ac:dyDescent="0.25">
      <c r="A133" s="1357"/>
      <c r="B133" s="1555"/>
      <c r="C133" s="1558"/>
      <c r="D133" s="1561"/>
      <c r="E133" s="1561"/>
      <c r="F133" s="1318" t="s">
        <v>11</v>
      </c>
      <c r="G133" s="1317"/>
      <c r="H133" s="471" t="s">
        <v>6754</v>
      </c>
      <c r="I133" s="1316" t="s">
        <v>2628</v>
      </c>
      <c r="J133" s="1315" t="s">
        <v>185</v>
      </c>
      <c r="K133" s="1320" t="s">
        <v>185</v>
      </c>
      <c r="L133" s="662" t="s">
        <v>185</v>
      </c>
      <c r="M133" s="1315" t="s">
        <v>185</v>
      </c>
      <c r="N133" s="1314" t="s">
        <v>185</v>
      </c>
      <c r="O133" s="1357"/>
    </row>
    <row r="134" spans="1:15" s="1161" customFormat="1" ht="48" x14ac:dyDescent="0.25">
      <c r="A134" s="1357"/>
      <c r="B134" s="1553">
        <f>B131+1</f>
        <v>39</v>
      </c>
      <c r="C134" s="1556" t="s">
        <v>6755</v>
      </c>
      <c r="D134" s="1562" t="s">
        <v>15</v>
      </c>
      <c r="E134" s="1562" t="s">
        <v>9</v>
      </c>
      <c r="F134" s="1318" t="s">
        <v>5</v>
      </c>
      <c r="G134" s="1317"/>
      <c r="H134" s="471" t="s">
        <v>6756</v>
      </c>
      <c r="I134" s="1316" t="s">
        <v>2628</v>
      </c>
      <c r="J134" s="1315" t="s">
        <v>185</v>
      </c>
      <c r="K134" s="1320" t="s">
        <v>185</v>
      </c>
      <c r="L134" s="662" t="s">
        <v>185</v>
      </c>
      <c r="M134" s="1315" t="s">
        <v>185</v>
      </c>
      <c r="N134" s="1314" t="s">
        <v>185</v>
      </c>
      <c r="O134" s="1357"/>
    </row>
    <row r="135" spans="1:15" s="1161" customFormat="1" ht="48" x14ac:dyDescent="0.25">
      <c r="A135" s="1357"/>
      <c r="B135" s="1554"/>
      <c r="C135" s="1557"/>
      <c r="D135" s="1563"/>
      <c r="E135" s="1563"/>
      <c r="F135" s="1318" t="s">
        <v>44</v>
      </c>
      <c r="G135" s="1317"/>
      <c r="H135" s="471" t="s">
        <v>6757</v>
      </c>
      <c r="I135" s="1316" t="s">
        <v>2628</v>
      </c>
      <c r="J135" s="1315" t="s">
        <v>185</v>
      </c>
      <c r="K135" s="1320" t="s">
        <v>185</v>
      </c>
      <c r="L135" s="662" t="s">
        <v>185</v>
      </c>
      <c r="M135" s="1315" t="s">
        <v>185</v>
      </c>
      <c r="N135" s="1314" t="s">
        <v>185</v>
      </c>
      <c r="O135" s="1357"/>
    </row>
    <row r="136" spans="1:15" s="1161" customFormat="1" ht="36" x14ac:dyDescent="0.25">
      <c r="A136" s="1357"/>
      <c r="B136" s="1555"/>
      <c r="C136" s="1558"/>
      <c r="D136" s="1564"/>
      <c r="E136" s="1564"/>
      <c r="F136" s="1318" t="s">
        <v>465</v>
      </c>
      <c r="G136" s="1317"/>
      <c r="H136" s="471" t="s">
        <v>6758</v>
      </c>
      <c r="I136" s="1316" t="s">
        <v>2628</v>
      </c>
      <c r="J136" s="1315" t="s">
        <v>185</v>
      </c>
      <c r="K136" s="1320" t="s">
        <v>185</v>
      </c>
      <c r="L136" s="662" t="s">
        <v>185</v>
      </c>
      <c r="M136" s="1315" t="s">
        <v>185</v>
      </c>
      <c r="N136" s="1314" t="s">
        <v>185</v>
      </c>
      <c r="O136" s="1357"/>
    </row>
    <row r="137" spans="1:15" s="1161" customFormat="1" ht="36" x14ac:dyDescent="0.25">
      <c r="A137" s="1357"/>
      <c r="B137" s="1553">
        <f>B134+1</f>
        <v>40</v>
      </c>
      <c r="C137" s="1556" t="s">
        <v>6759</v>
      </c>
      <c r="D137" s="1562" t="s">
        <v>15</v>
      </c>
      <c r="E137" s="1562" t="s">
        <v>9</v>
      </c>
      <c r="F137" s="1318" t="s">
        <v>49</v>
      </c>
      <c r="G137" s="1317"/>
      <c r="H137" s="471" t="s">
        <v>6760</v>
      </c>
      <c r="I137" s="1316" t="s">
        <v>2628</v>
      </c>
      <c r="J137" s="1315" t="s">
        <v>185</v>
      </c>
      <c r="K137" s="1320" t="s">
        <v>185</v>
      </c>
      <c r="L137" s="662" t="s">
        <v>185</v>
      </c>
      <c r="M137" s="1315" t="s">
        <v>185</v>
      </c>
      <c r="N137" s="1314" t="s">
        <v>185</v>
      </c>
      <c r="O137" s="1357"/>
    </row>
    <row r="138" spans="1:15" s="1161" customFormat="1" ht="36" x14ac:dyDescent="0.25">
      <c r="A138" s="1357"/>
      <c r="B138" s="1554"/>
      <c r="C138" s="1557"/>
      <c r="D138" s="1563"/>
      <c r="E138" s="1563"/>
      <c r="F138" s="1318" t="s">
        <v>5</v>
      </c>
      <c r="G138" s="1317"/>
      <c r="H138" s="471" t="s">
        <v>6761</v>
      </c>
      <c r="I138" s="1316" t="s">
        <v>2628</v>
      </c>
      <c r="J138" s="1315" t="s">
        <v>185</v>
      </c>
      <c r="K138" s="1320" t="s">
        <v>185</v>
      </c>
      <c r="L138" s="662" t="s">
        <v>185</v>
      </c>
      <c r="M138" s="1315" t="s">
        <v>185</v>
      </c>
      <c r="N138" s="1314" t="s">
        <v>185</v>
      </c>
      <c r="O138" s="1357"/>
    </row>
    <row r="139" spans="1:15" s="1161" customFormat="1" ht="36" x14ac:dyDescent="0.25">
      <c r="A139" s="1357"/>
      <c r="B139" s="1554"/>
      <c r="C139" s="1557"/>
      <c r="D139" s="1563"/>
      <c r="E139" s="1563"/>
      <c r="F139" s="1318" t="s">
        <v>50</v>
      </c>
      <c r="G139" s="1317"/>
      <c r="H139" s="471" t="s">
        <v>6762</v>
      </c>
      <c r="I139" s="1316" t="s">
        <v>2628</v>
      </c>
      <c r="J139" s="1315" t="s">
        <v>185</v>
      </c>
      <c r="K139" s="1320" t="s">
        <v>185</v>
      </c>
      <c r="L139" s="662" t="s">
        <v>185</v>
      </c>
      <c r="M139" s="1315" t="s">
        <v>185</v>
      </c>
      <c r="N139" s="1314" t="s">
        <v>185</v>
      </c>
      <c r="O139" s="1357"/>
    </row>
    <row r="140" spans="1:15" s="1161" customFormat="1" ht="24" x14ac:dyDescent="0.25">
      <c r="A140" s="1357"/>
      <c r="B140" s="1554"/>
      <c r="C140" s="1557"/>
      <c r="D140" s="1563"/>
      <c r="E140" s="1563"/>
      <c r="F140" s="1318" t="s">
        <v>18</v>
      </c>
      <c r="G140" s="1317"/>
      <c r="H140" s="471" t="s">
        <v>6763</v>
      </c>
      <c r="I140" s="1316" t="s">
        <v>2628</v>
      </c>
      <c r="J140" s="1315" t="s">
        <v>185</v>
      </c>
      <c r="K140" s="1320" t="s">
        <v>185</v>
      </c>
      <c r="L140" s="662" t="s">
        <v>185</v>
      </c>
      <c r="M140" s="1315" t="s">
        <v>185</v>
      </c>
      <c r="N140" s="1314" t="s">
        <v>185</v>
      </c>
      <c r="O140" s="1357"/>
    </row>
    <row r="141" spans="1:15" s="1161" customFormat="1" ht="36" x14ac:dyDescent="0.25">
      <c r="A141" s="1357"/>
      <c r="B141" s="1554"/>
      <c r="C141" s="1557"/>
      <c r="D141" s="1563"/>
      <c r="E141" s="1563"/>
      <c r="F141" s="1318" t="s">
        <v>18</v>
      </c>
      <c r="G141" s="1317"/>
      <c r="H141" s="471" t="s">
        <v>6764</v>
      </c>
      <c r="I141" s="1316" t="s">
        <v>2628</v>
      </c>
      <c r="J141" s="1315" t="s">
        <v>185</v>
      </c>
      <c r="K141" s="1320" t="s">
        <v>185</v>
      </c>
      <c r="L141" s="662" t="s">
        <v>185</v>
      </c>
      <c r="M141" s="1315" t="s">
        <v>185</v>
      </c>
      <c r="N141" s="1314" t="s">
        <v>185</v>
      </c>
      <c r="O141" s="1357"/>
    </row>
    <row r="142" spans="1:15" s="1161" customFormat="1" ht="24" x14ac:dyDescent="0.25">
      <c r="A142" s="1357"/>
      <c r="B142" s="1555"/>
      <c r="C142" s="1558"/>
      <c r="D142" s="1564"/>
      <c r="E142" s="1564"/>
      <c r="F142" s="1318" t="s">
        <v>18</v>
      </c>
      <c r="G142" s="1317"/>
      <c r="H142" s="471" t="s">
        <v>6765</v>
      </c>
      <c r="I142" s="1316" t="s">
        <v>2628</v>
      </c>
      <c r="J142" s="1315" t="s">
        <v>185</v>
      </c>
      <c r="K142" s="1320" t="s">
        <v>185</v>
      </c>
      <c r="L142" s="662" t="s">
        <v>185</v>
      </c>
      <c r="M142" s="1315" t="s">
        <v>185</v>
      </c>
      <c r="N142" s="1314" t="s">
        <v>185</v>
      </c>
      <c r="O142" s="1357"/>
    </row>
    <row r="143" spans="1:15" s="1161" customFormat="1" ht="48" x14ac:dyDescent="0.25">
      <c r="A143" s="1357"/>
      <c r="B143" s="1553">
        <f>B137+1</f>
        <v>41</v>
      </c>
      <c r="C143" s="1556" t="s">
        <v>3960</v>
      </c>
      <c r="D143" s="1562" t="s">
        <v>15</v>
      </c>
      <c r="E143" s="1562" t="s">
        <v>9</v>
      </c>
      <c r="F143" s="1318" t="s">
        <v>5</v>
      </c>
      <c r="G143" s="1317"/>
      <c r="H143" s="471" t="s">
        <v>6766</v>
      </c>
      <c r="I143" s="1316" t="s">
        <v>2628</v>
      </c>
      <c r="J143" s="1315" t="s">
        <v>185</v>
      </c>
      <c r="K143" s="1320" t="s">
        <v>185</v>
      </c>
      <c r="L143" s="662" t="s">
        <v>185</v>
      </c>
      <c r="M143" s="1315" t="s">
        <v>185</v>
      </c>
      <c r="N143" s="1314" t="s">
        <v>185</v>
      </c>
      <c r="O143" s="1357"/>
    </row>
    <row r="144" spans="1:15" s="1161" customFormat="1" ht="48" x14ac:dyDescent="0.25">
      <c r="A144" s="1357"/>
      <c r="B144" s="1554"/>
      <c r="C144" s="1557"/>
      <c r="D144" s="1563"/>
      <c r="E144" s="1563"/>
      <c r="F144" s="1318" t="s">
        <v>44</v>
      </c>
      <c r="G144" s="1317"/>
      <c r="H144" s="471" t="s">
        <v>6767</v>
      </c>
      <c r="I144" s="1316" t="s">
        <v>2628</v>
      </c>
      <c r="J144" s="1315" t="s">
        <v>185</v>
      </c>
      <c r="K144" s="1320" t="s">
        <v>185</v>
      </c>
      <c r="L144" s="662" t="s">
        <v>185</v>
      </c>
      <c r="M144" s="1315" t="s">
        <v>185</v>
      </c>
      <c r="N144" s="1314" t="s">
        <v>185</v>
      </c>
      <c r="O144" s="1357"/>
    </row>
    <row r="145" spans="1:15" s="1161" customFormat="1" ht="48" x14ac:dyDescent="0.25">
      <c r="A145" s="1357"/>
      <c r="B145" s="1555"/>
      <c r="C145" s="1558"/>
      <c r="D145" s="1564"/>
      <c r="E145" s="1563"/>
      <c r="F145" s="1318" t="s">
        <v>11</v>
      </c>
      <c r="G145" s="1317"/>
      <c r="H145" s="471" t="s">
        <v>6768</v>
      </c>
      <c r="I145" s="1316" t="s">
        <v>2628</v>
      </c>
      <c r="J145" s="1315" t="s">
        <v>185</v>
      </c>
      <c r="K145" s="1320" t="s">
        <v>185</v>
      </c>
      <c r="L145" s="662" t="s">
        <v>185</v>
      </c>
      <c r="M145" s="1315" t="s">
        <v>185</v>
      </c>
      <c r="N145" s="1314" t="s">
        <v>185</v>
      </c>
      <c r="O145" s="1357"/>
    </row>
    <row r="146" spans="1:15" s="10" customFormat="1" x14ac:dyDescent="0.2">
      <c r="A146" s="1379"/>
      <c r="B146" s="269" t="s">
        <v>158</v>
      </c>
      <c r="C146" s="1102"/>
      <c r="D146" s="789"/>
      <c r="E146" s="789" t="s">
        <v>185</v>
      </c>
      <c r="F146" s="790" t="s">
        <v>185</v>
      </c>
      <c r="G146" s="790" t="s">
        <v>185</v>
      </c>
      <c r="H146" s="791" t="s">
        <v>185</v>
      </c>
      <c r="I146" s="1250" t="s">
        <v>185</v>
      </c>
      <c r="J146" s="1251" t="s">
        <v>185</v>
      </c>
      <c r="K146" s="1252" t="s">
        <v>185</v>
      </c>
      <c r="L146" s="279" t="s">
        <v>185</v>
      </c>
      <c r="M146" s="1476" t="s">
        <v>185</v>
      </c>
      <c r="N146" s="1253" t="s">
        <v>185</v>
      </c>
      <c r="O146" s="1379"/>
    </row>
    <row r="147" spans="1:15" ht="24" x14ac:dyDescent="0.25">
      <c r="A147" s="1357"/>
      <c r="B147" s="113"/>
      <c r="C147" s="138" t="s">
        <v>478</v>
      </c>
      <c r="D147" s="107" t="s">
        <v>3</v>
      </c>
      <c r="E147" s="107" t="s">
        <v>4</v>
      </c>
      <c r="F147" s="111" t="s">
        <v>185</v>
      </c>
      <c r="G147" s="111" t="s">
        <v>185</v>
      </c>
      <c r="H147" s="106" t="s">
        <v>479</v>
      </c>
      <c r="I147" s="350" t="s">
        <v>2924</v>
      </c>
      <c r="J147" s="358" t="s">
        <v>201</v>
      </c>
      <c r="K147" s="356" t="s">
        <v>1986</v>
      </c>
      <c r="L147" s="662" t="str">
        <f>VLOOKUP(K147,CódigosRetorno!$A$1:$B$1685,2,FALSE)</f>
        <v>Solo debe de existir un tag AdditionalInformation.</v>
      </c>
      <c r="M147" s="348" t="s">
        <v>475</v>
      </c>
      <c r="N147" s="347" t="s">
        <v>185</v>
      </c>
      <c r="O147" s="1357"/>
    </row>
    <row r="148" spans="1:15" ht="24" x14ac:dyDescent="0.25">
      <c r="A148" s="1357"/>
      <c r="B148" s="1542">
        <f>+B130+1</f>
        <v>38</v>
      </c>
      <c r="C148" s="1544" t="s">
        <v>64</v>
      </c>
      <c r="D148" s="1539" t="s">
        <v>3</v>
      </c>
      <c r="E148" s="1545" t="s">
        <v>4</v>
      </c>
      <c r="F148" s="1542" t="s">
        <v>44</v>
      </c>
      <c r="G148" s="1545" t="s">
        <v>2919</v>
      </c>
      <c r="H148" s="1543" t="s">
        <v>5121</v>
      </c>
      <c r="I148" s="350" t="s">
        <v>3172</v>
      </c>
      <c r="J148" s="358" t="s">
        <v>201</v>
      </c>
      <c r="K148" s="356" t="s">
        <v>2402</v>
      </c>
      <c r="L148" s="662" t="str">
        <f>VLOOKUP(K148,CódigosRetorno!$A$1:$B$1685,2,FALSE)</f>
        <v>El valor ingresado en AdditionalMonetaryTotal/cbc:ID es incorrecto</v>
      </c>
      <c r="M148" s="348"/>
      <c r="N148" s="347"/>
      <c r="O148" s="1357"/>
    </row>
    <row r="149" spans="1:15" ht="36" x14ac:dyDescent="0.25">
      <c r="A149" s="1357"/>
      <c r="B149" s="1542"/>
      <c r="C149" s="1544"/>
      <c r="D149" s="1546"/>
      <c r="E149" s="1545"/>
      <c r="F149" s="1542"/>
      <c r="G149" s="1545"/>
      <c r="H149" s="1543"/>
      <c r="I149" s="350" t="s">
        <v>2923</v>
      </c>
      <c r="J149" s="358" t="s">
        <v>201</v>
      </c>
      <c r="K149" s="356" t="s">
        <v>2400</v>
      </c>
      <c r="L149" s="662" t="str">
        <f>VLOOKUP(K149,CódigosRetorno!$A$1:$B$1685,2,FALSE)</f>
        <v>Es obligatorio al menos un AdditionalMonetaryTotal con codigo 1001, 1002, 1003 o 3001</v>
      </c>
      <c r="M149" s="348"/>
      <c r="N149" s="347" t="s">
        <v>3389</v>
      </c>
      <c r="O149" s="1357"/>
    </row>
    <row r="150" spans="1:15" ht="24" x14ac:dyDescent="0.25">
      <c r="A150" s="1357"/>
      <c r="B150" s="1542"/>
      <c r="C150" s="1544"/>
      <c r="D150" s="1546"/>
      <c r="E150" s="1545"/>
      <c r="F150" s="1542"/>
      <c r="G150" s="1545"/>
      <c r="H150" s="1543"/>
      <c r="I150" s="350" t="s">
        <v>2903</v>
      </c>
      <c r="J150" s="358" t="s">
        <v>201</v>
      </c>
      <c r="K150" s="356" t="s">
        <v>2010</v>
      </c>
      <c r="L150" s="662" t="str">
        <f>VLOOKUP(K150,CódigosRetorno!$A$1:$B$1685,2,FALSE)</f>
        <v>Existe mas de un tag sac:AdditionalMonetaryTotal con el mismo ID</v>
      </c>
      <c r="M150" s="348" t="s">
        <v>475</v>
      </c>
      <c r="N150" s="347" t="s">
        <v>185</v>
      </c>
      <c r="O150" s="1357"/>
    </row>
    <row r="151" spans="1:15" ht="24" x14ac:dyDescent="0.25">
      <c r="A151" s="1357"/>
      <c r="B151" s="1542"/>
      <c r="C151" s="1544"/>
      <c r="D151" s="1546"/>
      <c r="E151" s="1545"/>
      <c r="F151" s="1542"/>
      <c r="G151" s="1545"/>
      <c r="H151" s="1543"/>
      <c r="I151" s="349" t="s">
        <v>3499</v>
      </c>
      <c r="J151" s="358" t="s">
        <v>201</v>
      </c>
      <c r="K151" s="356" t="s">
        <v>2405</v>
      </c>
      <c r="L151" s="662" t="str">
        <f>VLOOKUP(K151,CódigosRetorno!$A$1:$B$1685,2,FALSE)</f>
        <v>El dato ingresado en PayableAmount no cumple con el formato establecido</v>
      </c>
      <c r="M151" s="348" t="s">
        <v>475</v>
      </c>
      <c r="N151" s="347" t="s">
        <v>185</v>
      </c>
      <c r="O151" s="1357"/>
    </row>
    <row r="152" spans="1:15" ht="24" x14ac:dyDescent="0.25">
      <c r="A152" s="1357"/>
      <c r="B152" s="1542"/>
      <c r="C152" s="1544"/>
      <c r="D152" s="1546"/>
      <c r="E152" s="1545"/>
      <c r="F152" s="1542" t="s">
        <v>12</v>
      </c>
      <c r="G152" s="1545" t="s">
        <v>48</v>
      </c>
      <c r="H152" s="1543" t="s">
        <v>5122</v>
      </c>
      <c r="I152" s="349" t="s">
        <v>2955</v>
      </c>
      <c r="J152" s="358" t="s">
        <v>201</v>
      </c>
      <c r="K152" s="356" t="s">
        <v>1775</v>
      </c>
      <c r="L152" s="662" t="str">
        <f>VLOOKUP(K152,CódigosRetorno!$A$1:$B$1685,2,FALSE)</f>
        <v>Factura de operacion sujeta al IVAP, solo puede consignar informacion para operacion gravadas</v>
      </c>
      <c r="M152" s="348"/>
      <c r="N152" s="347" t="s">
        <v>185</v>
      </c>
      <c r="O152" s="1357"/>
    </row>
    <row r="153" spans="1:15" ht="24" x14ac:dyDescent="0.25">
      <c r="A153" s="1357"/>
      <c r="B153" s="1542"/>
      <c r="C153" s="1544"/>
      <c r="D153" s="1546"/>
      <c r="E153" s="1545"/>
      <c r="F153" s="1542"/>
      <c r="G153" s="1545"/>
      <c r="H153" s="1543"/>
      <c r="I153" s="349" t="s">
        <v>3502</v>
      </c>
      <c r="J153" s="358" t="s">
        <v>201</v>
      </c>
      <c r="K153" s="108" t="s">
        <v>1774</v>
      </c>
      <c r="L153" s="662" t="str">
        <f>VLOOKUP(K153,CódigosRetorno!$A$1:$B$1685,2,FALSE)</f>
        <v>Operación sujeta al IVAP, debe consignar monto en total operaciones gravadas</v>
      </c>
      <c r="M153" s="348" t="s">
        <v>475</v>
      </c>
      <c r="N153" s="347" t="s">
        <v>185</v>
      </c>
      <c r="O153" s="1357"/>
    </row>
    <row r="154" spans="1:15" ht="24" x14ac:dyDescent="0.25">
      <c r="A154" s="1357"/>
      <c r="B154" s="1542"/>
      <c r="C154" s="1544"/>
      <c r="D154" s="1546"/>
      <c r="E154" s="1545"/>
      <c r="F154" s="1542"/>
      <c r="G154" s="1545"/>
      <c r="H154" s="1543"/>
      <c r="I154" s="349" t="s">
        <v>3544</v>
      </c>
      <c r="J154" s="358" t="s">
        <v>1175</v>
      </c>
      <c r="K154" s="356" t="s">
        <v>1422</v>
      </c>
      <c r="L154" s="662" t="str">
        <f>VLOOKUP(K154,CódigosRetorno!$A$1:$B$1685,2,FALSE)</f>
        <v>El total valor venta neta de oper. gravadas IGV debe ser mayor a 0.00 o debe existir oper. gravadas onerosas</v>
      </c>
      <c r="M154" s="348" t="s">
        <v>475</v>
      </c>
      <c r="N154" s="347" t="s">
        <v>185</v>
      </c>
      <c r="O154" s="1357"/>
    </row>
    <row r="155" spans="1:15" ht="36" x14ac:dyDescent="0.25">
      <c r="A155" s="1357"/>
      <c r="B155" s="1542"/>
      <c r="C155" s="1544"/>
      <c r="D155" s="1540"/>
      <c r="E155" s="1545"/>
      <c r="F155" s="1542"/>
      <c r="G155" s="1545"/>
      <c r="H155" s="1543"/>
      <c r="I155" s="349" t="s">
        <v>3513</v>
      </c>
      <c r="J155" s="358" t="s">
        <v>1175</v>
      </c>
      <c r="K155" s="356" t="s">
        <v>1422</v>
      </c>
      <c r="L155" s="662" t="str">
        <f>VLOOKUP(K155,CódigosRetorno!$A$1:$B$1685,2,FALSE)</f>
        <v>El total valor venta neta de oper. gravadas IGV debe ser mayor a 0.00 o debe existir oper. gravadas onerosas</v>
      </c>
      <c r="M155" s="348"/>
      <c r="N155" s="347" t="s">
        <v>185</v>
      </c>
      <c r="O155" s="1357"/>
    </row>
    <row r="156" spans="1:15" ht="48" x14ac:dyDescent="0.25">
      <c r="A156" s="1357"/>
      <c r="B156" s="1542">
        <f>B148+1</f>
        <v>39</v>
      </c>
      <c r="C156" s="1543" t="s">
        <v>63</v>
      </c>
      <c r="D156" s="1545" t="s">
        <v>3</v>
      </c>
      <c r="E156" s="1545" t="s">
        <v>4</v>
      </c>
      <c r="F156" s="347" t="s">
        <v>44</v>
      </c>
      <c r="G156" s="348" t="s">
        <v>2919</v>
      </c>
      <c r="H156" s="349" t="s">
        <v>5121</v>
      </c>
      <c r="I156" s="349" t="s">
        <v>2628</v>
      </c>
      <c r="J156" s="348" t="s">
        <v>185</v>
      </c>
      <c r="K156" s="358" t="s">
        <v>185</v>
      </c>
      <c r="L156" s="662" t="s">
        <v>185</v>
      </c>
      <c r="M156" s="348" t="s">
        <v>185</v>
      </c>
      <c r="N156" s="347" t="s">
        <v>185</v>
      </c>
      <c r="O156" s="1357"/>
    </row>
    <row r="157" spans="1:15" ht="48" x14ac:dyDescent="0.25">
      <c r="A157" s="1357"/>
      <c r="B157" s="1542"/>
      <c r="C157" s="1543"/>
      <c r="D157" s="1545"/>
      <c r="E157" s="1545"/>
      <c r="F157" s="347" t="s">
        <v>12</v>
      </c>
      <c r="G157" s="348" t="s">
        <v>16</v>
      </c>
      <c r="H157" s="349" t="s">
        <v>5122</v>
      </c>
      <c r="I157" s="349" t="s">
        <v>3504</v>
      </c>
      <c r="J157" s="358" t="s">
        <v>1175</v>
      </c>
      <c r="K157" s="356" t="s">
        <v>1420</v>
      </c>
      <c r="L157" s="662" t="str">
        <f>VLOOKUP(K157,CódigosRetorno!$A$1:$B$1685,2,FALSE)</f>
        <v>El total valor venta neta de oper. inafectas IGV debe ser mayor a 0.00 o debe existir oper. inafectas onerosas o de export.</v>
      </c>
      <c r="M157" s="348" t="s">
        <v>185</v>
      </c>
      <c r="N157" s="347" t="s">
        <v>185</v>
      </c>
      <c r="O157" s="1357"/>
    </row>
    <row r="158" spans="1:15" ht="48" x14ac:dyDescent="0.25">
      <c r="A158" s="1357"/>
      <c r="B158" s="1542">
        <f>B156+1</f>
        <v>40</v>
      </c>
      <c r="C158" s="1543" t="s">
        <v>65</v>
      </c>
      <c r="D158" s="1539" t="s">
        <v>3</v>
      </c>
      <c r="E158" s="1545" t="s">
        <v>4</v>
      </c>
      <c r="F158" s="347" t="s">
        <v>44</v>
      </c>
      <c r="G158" s="348" t="s">
        <v>2919</v>
      </c>
      <c r="H158" s="349" t="s">
        <v>5121</v>
      </c>
      <c r="I158" s="349" t="s">
        <v>2628</v>
      </c>
      <c r="J158" s="348" t="s">
        <v>185</v>
      </c>
      <c r="K158" s="358" t="s">
        <v>185</v>
      </c>
      <c r="L158" s="662" t="s">
        <v>185</v>
      </c>
      <c r="M158" s="348" t="s">
        <v>185</v>
      </c>
      <c r="N158" s="347" t="s">
        <v>185</v>
      </c>
      <c r="O158" s="1357"/>
    </row>
    <row r="159" spans="1:15" ht="36" x14ac:dyDescent="0.25">
      <c r="A159" s="1357"/>
      <c r="B159" s="1542"/>
      <c r="C159" s="1543"/>
      <c r="D159" s="1546"/>
      <c r="E159" s="1545"/>
      <c r="F159" s="1542" t="s">
        <v>12</v>
      </c>
      <c r="G159" s="1545" t="s">
        <v>16</v>
      </c>
      <c r="H159" s="1543" t="s">
        <v>5122</v>
      </c>
      <c r="I159" s="349" t="s">
        <v>3505</v>
      </c>
      <c r="J159" s="358" t="s">
        <v>1175</v>
      </c>
      <c r="K159" s="356" t="s">
        <v>1419</v>
      </c>
      <c r="L159" s="662" t="str">
        <f>VLOOKUP(K159,CódigosRetorno!$A$1:$B$1685,2,FALSE)</f>
        <v>El total valor venta neta de oper. exoneradas IGV debe ser mayor a 0.00 o debe existir oper. exoneradas</v>
      </c>
      <c r="M159" s="348" t="s">
        <v>185</v>
      </c>
      <c r="N159" s="347" t="s">
        <v>185</v>
      </c>
      <c r="O159" s="1357"/>
    </row>
    <row r="160" spans="1:15" ht="24" x14ac:dyDescent="0.25">
      <c r="A160" s="1357"/>
      <c r="B160" s="1542"/>
      <c r="C160" s="1543"/>
      <c r="D160" s="1540"/>
      <c r="E160" s="1545"/>
      <c r="F160" s="1542"/>
      <c r="G160" s="1545"/>
      <c r="H160" s="1543"/>
      <c r="I160" s="349" t="s">
        <v>3506</v>
      </c>
      <c r="J160" s="358" t="s">
        <v>1175</v>
      </c>
      <c r="K160" s="356" t="s">
        <v>1414</v>
      </c>
      <c r="L160" s="662" t="str">
        <f>VLOOKUP(K160,CódigosRetorno!$A$1:$B$1685,2,FALSE)</f>
        <v>Si se utiliza la leyenda con código 2001, el total de operaciones exoneradas debe ser mayor a 0.00</v>
      </c>
      <c r="M160" s="348" t="s">
        <v>185</v>
      </c>
      <c r="N160" s="347" t="s">
        <v>185</v>
      </c>
      <c r="O160" s="1357"/>
    </row>
    <row r="161" spans="1:15" ht="48" x14ac:dyDescent="0.25">
      <c r="A161" s="1357"/>
      <c r="B161" s="1542">
        <f>B158+1</f>
        <v>41</v>
      </c>
      <c r="C161" s="1543" t="s">
        <v>140</v>
      </c>
      <c r="D161" s="1539" t="s">
        <v>3</v>
      </c>
      <c r="E161" s="1545" t="s">
        <v>9</v>
      </c>
      <c r="F161" s="347" t="s">
        <v>44</v>
      </c>
      <c r="G161" s="348" t="s">
        <v>2919</v>
      </c>
      <c r="H161" s="349" t="s">
        <v>5121</v>
      </c>
      <c r="I161" s="349" t="s">
        <v>2628</v>
      </c>
      <c r="J161" s="348" t="s">
        <v>185</v>
      </c>
      <c r="K161" s="358" t="s">
        <v>185</v>
      </c>
      <c r="L161" s="662" t="s">
        <v>185</v>
      </c>
      <c r="M161" s="348" t="s">
        <v>185</v>
      </c>
      <c r="N161" s="347" t="s">
        <v>185</v>
      </c>
      <c r="O161" s="1357"/>
    </row>
    <row r="162" spans="1:15" ht="24" x14ac:dyDescent="0.25">
      <c r="A162" s="1357"/>
      <c r="B162" s="1542"/>
      <c r="C162" s="1543"/>
      <c r="D162" s="1546"/>
      <c r="E162" s="1545"/>
      <c r="F162" s="1542" t="s">
        <v>141</v>
      </c>
      <c r="G162" s="1545" t="s">
        <v>16</v>
      </c>
      <c r="H162" s="1543" t="s">
        <v>5122</v>
      </c>
      <c r="I162" s="349" t="s">
        <v>3527</v>
      </c>
      <c r="J162" s="354" t="s">
        <v>1175</v>
      </c>
      <c r="K162" s="356" t="s">
        <v>1782</v>
      </c>
      <c r="L162" s="662" t="str">
        <f>VLOOKUP(K162,CódigosRetorno!$A$1:$B$1685,2,FALSE)</f>
        <v>Operacion gratuita,  debe consignar Total valor venta - operaciones gratuitas  mayor a cero</v>
      </c>
      <c r="M162" s="348" t="s">
        <v>475</v>
      </c>
      <c r="N162" s="347" t="s">
        <v>185</v>
      </c>
      <c r="O162" s="1357"/>
    </row>
    <row r="163" spans="1:15" ht="24" x14ac:dyDescent="0.25">
      <c r="A163" s="1357"/>
      <c r="B163" s="1542"/>
      <c r="C163" s="1543"/>
      <c r="D163" s="1540"/>
      <c r="E163" s="1545"/>
      <c r="F163" s="1542"/>
      <c r="G163" s="1545"/>
      <c r="H163" s="1543"/>
      <c r="I163" s="349" t="s">
        <v>3507</v>
      </c>
      <c r="J163" s="354" t="s">
        <v>201</v>
      </c>
      <c r="K163" s="108" t="s">
        <v>2002</v>
      </c>
      <c r="L163" s="662" t="str">
        <f>VLOOKUP(K163,CódigosRetorno!$A$1:$B$1685,2,FALSE)</f>
        <v>Si existe leyenda Transferencia Gratuita debe consignar Total Valor de Venta de Operaciones Gratuitas</v>
      </c>
      <c r="M163" s="348" t="s">
        <v>475</v>
      </c>
      <c r="N163" s="347" t="s">
        <v>185</v>
      </c>
      <c r="O163" s="1357"/>
    </row>
    <row r="164" spans="1:15" ht="48" x14ac:dyDescent="0.25">
      <c r="A164" s="1357"/>
      <c r="B164" s="1542">
        <f>+B161+1</f>
        <v>42</v>
      </c>
      <c r="C164" s="1543" t="s">
        <v>3037</v>
      </c>
      <c r="D164" s="1545" t="s">
        <v>3</v>
      </c>
      <c r="E164" s="1545" t="s">
        <v>9</v>
      </c>
      <c r="F164" s="347" t="s">
        <v>44</v>
      </c>
      <c r="G164" s="348" t="s">
        <v>2919</v>
      </c>
      <c r="H164" s="349" t="s">
        <v>5121</v>
      </c>
      <c r="I164" s="349" t="s">
        <v>2628</v>
      </c>
      <c r="J164" s="348" t="s">
        <v>185</v>
      </c>
      <c r="K164" s="358" t="s">
        <v>185</v>
      </c>
      <c r="L164" s="662" t="s">
        <v>185</v>
      </c>
      <c r="M164" s="348" t="s">
        <v>185</v>
      </c>
      <c r="N164" s="347" t="s">
        <v>185</v>
      </c>
      <c r="O164" s="1357"/>
    </row>
    <row r="165" spans="1:15" ht="48" x14ac:dyDescent="0.25">
      <c r="A165" s="1357"/>
      <c r="B165" s="1542"/>
      <c r="C165" s="1543"/>
      <c r="D165" s="1545"/>
      <c r="E165" s="1545"/>
      <c r="F165" s="347" t="s">
        <v>141</v>
      </c>
      <c r="G165" s="348" t="s">
        <v>16</v>
      </c>
      <c r="H165" s="349" t="s">
        <v>5122</v>
      </c>
      <c r="I165" s="349" t="s">
        <v>2628</v>
      </c>
      <c r="J165" s="348" t="s">
        <v>185</v>
      </c>
      <c r="K165" s="358" t="s">
        <v>185</v>
      </c>
      <c r="L165" s="662" t="s">
        <v>185</v>
      </c>
      <c r="M165" s="348" t="s">
        <v>185</v>
      </c>
      <c r="N165" s="347" t="s">
        <v>185</v>
      </c>
      <c r="O165" s="1357"/>
    </row>
    <row r="166" spans="1:15" ht="48" x14ac:dyDescent="0.25">
      <c r="A166" s="1357"/>
      <c r="B166" s="1542">
        <f>B164+1</f>
        <v>43</v>
      </c>
      <c r="C166" s="1543" t="s">
        <v>30</v>
      </c>
      <c r="D166" s="1545" t="s">
        <v>3</v>
      </c>
      <c r="E166" s="1545" t="s">
        <v>9</v>
      </c>
      <c r="F166" s="347" t="s">
        <v>44</v>
      </c>
      <c r="G166" s="348" t="s">
        <v>2919</v>
      </c>
      <c r="H166" s="349" t="s">
        <v>5121</v>
      </c>
      <c r="I166" s="349" t="s">
        <v>2628</v>
      </c>
      <c r="J166" s="348" t="s">
        <v>185</v>
      </c>
      <c r="K166" s="358" t="s">
        <v>185</v>
      </c>
      <c r="L166" s="662" t="s">
        <v>185</v>
      </c>
      <c r="M166" s="348" t="s">
        <v>185</v>
      </c>
      <c r="N166" s="347" t="s">
        <v>185</v>
      </c>
      <c r="O166" s="1357"/>
    </row>
    <row r="167" spans="1:15" ht="48" x14ac:dyDescent="0.25">
      <c r="A167" s="1357"/>
      <c r="B167" s="1542"/>
      <c r="C167" s="1543"/>
      <c r="D167" s="1545"/>
      <c r="E167" s="1545"/>
      <c r="F167" s="347" t="s">
        <v>12</v>
      </c>
      <c r="G167" s="347" t="s">
        <v>48</v>
      </c>
      <c r="H167" s="349" t="s">
        <v>5122</v>
      </c>
      <c r="I167" s="349" t="s">
        <v>2628</v>
      </c>
      <c r="J167" s="348" t="s">
        <v>185</v>
      </c>
      <c r="K167" s="358" t="s">
        <v>185</v>
      </c>
      <c r="L167" s="662" t="s">
        <v>185</v>
      </c>
      <c r="M167" s="348" t="s">
        <v>185</v>
      </c>
      <c r="N167" s="347" t="s">
        <v>185</v>
      </c>
      <c r="O167" s="1357"/>
    </row>
    <row r="168" spans="1:15" ht="24" x14ac:dyDescent="0.25">
      <c r="A168" s="1357"/>
      <c r="B168" s="1542">
        <f>B166+1</f>
        <v>44</v>
      </c>
      <c r="C168" s="1544" t="s">
        <v>19</v>
      </c>
      <c r="D168" s="1545" t="s">
        <v>3</v>
      </c>
      <c r="E168" s="1545" t="s">
        <v>9</v>
      </c>
      <c r="F168" s="1542" t="s">
        <v>12</v>
      </c>
      <c r="G168" s="1545" t="s">
        <v>16</v>
      </c>
      <c r="H168" s="1543" t="s">
        <v>5123</v>
      </c>
      <c r="I168" s="349" t="s">
        <v>3499</v>
      </c>
      <c r="J168" s="358" t="s">
        <v>201</v>
      </c>
      <c r="K168" s="356" t="s">
        <v>2399</v>
      </c>
      <c r="L168" s="662" t="str">
        <f>VLOOKUP(K168,CódigosRetorno!$A$1:$B$1685,2,FALSE)</f>
        <v>El dato ingresado en TaxAmount no cumple con el formato establecido</v>
      </c>
      <c r="M168" s="348"/>
      <c r="N168" s="347" t="s">
        <v>185</v>
      </c>
      <c r="O168" s="1357"/>
    </row>
    <row r="169" spans="1:15" ht="24" x14ac:dyDescent="0.25">
      <c r="A169" s="1357"/>
      <c r="B169" s="1542"/>
      <c r="C169" s="1544"/>
      <c r="D169" s="1545"/>
      <c r="E169" s="1545"/>
      <c r="F169" s="1542"/>
      <c r="G169" s="1545"/>
      <c r="H169" s="1543"/>
      <c r="I169" s="349" t="s">
        <v>3501</v>
      </c>
      <c r="J169" s="358" t="s">
        <v>201</v>
      </c>
      <c r="K169" s="356" t="s">
        <v>1959</v>
      </c>
      <c r="L169" s="662" t="str">
        <f>VLOOKUP(K169,CódigosRetorno!$A$1:$B$1685,2,FALSE)</f>
        <v>El importe total para tipo de operación Venta interna-Anticipos debe ser mayor a cero.</v>
      </c>
      <c r="M169" s="192" t="s">
        <v>475</v>
      </c>
      <c r="N169" s="361" t="s">
        <v>185</v>
      </c>
      <c r="O169" s="1357"/>
    </row>
    <row r="170" spans="1:15" ht="48" x14ac:dyDescent="0.25">
      <c r="A170" s="1357"/>
      <c r="B170" s="1542"/>
      <c r="C170" s="1544"/>
      <c r="D170" s="1545"/>
      <c r="E170" s="1545"/>
      <c r="F170" s="1542"/>
      <c r="G170" s="1545"/>
      <c r="H170" s="1543"/>
      <c r="I170" s="350" t="s">
        <v>3491</v>
      </c>
      <c r="J170" s="358" t="s">
        <v>1175</v>
      </c>
      <c r="K170" s="356" t="s">
        <v>1417</v>
      </c>
      <c r="L170" s="662" t="str">
        <f>VLOOKUP(K170,CódigosRetorno!$A$1:$B$1685,2,FALSE)</f>
        <v>El calculo del IGV no es correcto</v>
      </c>
      <c r="M170" s="348" t="s">
        <v>215</v>
      </c>
      <c r="N170" s="347" t="s">
        <v>3015</v>
      </c>
      <c r="O170" s="1357"/>
    </row>
    <row r="171" spans="1:15" ht="24" x14ac:dyDescent="0.25">
      <c r="A171" s="1357"/>
      <c r="B171" s="1542"/>
      <c r="C171" s="1544"/>
      <c r="D171" s="1545"/>
      <c r="E171" s="1545"/>
      <c r="F171" s="347" t="s">
        <v>12</v>
      </c>
      <c r="G171" s="348" t="s">
        <v>16</v>
      </c>
      <c r="H171" s="349" t="s">
        <v>5124</v>
      </c>
      <c r="I171" s="349" t="s">
        <v>3137</v>
      </c>
      <c r="J171" s="358" t="s">
        <v>201</v>
      </c>
      <c r="K171" s="356" t="s">
        <v>2386</v>
      </c>
      <c r="L171" s="662" t="str">
        <f>VLOOKUP(K171,CódigosRetorno!$A$1:$B$1685,2,FALSE)</f>
        <v>El tag global cac:TaxTotal/cbc:TaxAmount debe tener el mismo valor que cac:TaxTotal/cac:Subtotal/cbc:TaxAmount</v>
      </c>
      <c r="M171" s="348"/>
      <c r="N171" s="347" t="s">
        <v>185</v>
      </c>
      <c r="O171" s="1357"/>
    </row>
    <row r="172" spans="1:15" ht="24" x14ac:dyDescent="0.25">
      <c r="A172" s="1357"/>
      <c r="B172" s="1542"/>
      <c r="C172" s="1544"/>
      <c r="D172" s="1545"/>
      <c r="E172" s="1545"/>
      <c r="F172" s="1542" t="s">
        <v>44</v>
      </c>
      <c r="G172" s="1545" t="s">
        <v>2908</v>
      </c>
      <c r="H172" s="1543" t="s">
        <v>5125</v>
      </c>
      <c r="I172" s="349" t="s">
        <v>3119</v>
      </c>
      <c r="J172" s="358" t="s">
        <v>201</v>
      </c>
      <c r="K172" s="356" t="s">
        <v>2395</v>
      </c>
      <c r="L172" s="662" t="str">
        <f>VLOOKUP(K172,CódigosRetorno!$A$1:$B$1685,2,FALSE)</f>
        <v>El XML no contiene el tag código de tributo internacional de impuestos globales</v>
      </c>
      <c r="M172" s="348" t="s">
        <v>475</v>
      </c>
      <c r="N172" s="347" t="s">
        <v>185</v>
      </c>
      <c r="O172" s="1357"/>
    </row>
    <row r="173" spans="1:15" ht="24" x14ac:dyDescent="0.25">
      <c r="A173" s="1357"/>
      <c r="B173" s="1542"/>
      <c r="C173" s="1544"/>
      <c r="D173" s="1545"/>
      <c r="E173" s="1545"/>
      <c r="F173" s="1542"/>
      <c r="G173" s="1545"/>
      <c r="H173" s="1543"/>
      <c r="I173" s="349" t="s">
        <v>3172</v>
      </c>
      <c r="J173" s="358" t="s">
        <v>201</v>
      </c>
      <c r="K173" s="356" t="s">
        <v>2396</v>
      </c>
      <c r="L173" s="662" t="str">
        <f>VLOOKUP(K173,CódigosRetorno!$A$1:$B$1685,2,FALSE)</f>
        <v>El codigo del tributo es invalido</v>
      </c>
      <c r="M173" s="348" t="s">
        <v>475</v>
      </c>
      <c r="N173" s="347" t="s">
        <v>2996</v>
      </c>
      <c r="O173" s="1357"/>
    </row>
    <row r="174" spans="1:15" ht="24" x14ac:dyDescent="0.25">
      <c r="A174" s="1357"/>
      <c r="B174" s="1542"/>
      <c r="C174" s="1544"/>
      <c r="D174" s="1545"/>
      <c r="E174" s="1545"/>
      <c r="F174" s="1542"/>
      <c r="G174" s="1545"/>
      <c r="H174" s="1543"/>
      <c r="I174" s="350" t="s">
        <v>2903</v>
      </c>
      <c r="J174" s="358" t="s">
        <v>201</v>
      </c>
      <c r="K174" s="356" t="s">
        <v>2084</v>
      </c>
      <c r="L174" s="662" t="str">
        <f>VLOOKUP(K174,CódigosRetorno!$A$1:$B$1685,2,FALSE)</f>
        <v>Debe consignar solo un elemento cac:TaxTotal a nivel global para IGV (cbc:ID igual a 1000)</v>
      </c>
      <c r="M174" s="348" t="s">
        <v>475</v>
      </c>
      <c r="N174" s="347" t="s">
        <v>185</v>
      </c>
      <c r="O174" s="1357"/>
    </row>
    <row r="175" spans="1:15" ht="24" x14ac:dyDescent="0.25">
      <c r="A175" s="1357"/>
      <c r="B175" s="1542"/>
      <c r="C175" s="1544"/>
      <c r="D175" s="1545"/>
      <c r="E175" s="1545"/>
      <c r="F175" s="1542" t="s">
        <v>46</v>
      </c>
      <c r="G175" s="1545" t="s">
        <v>2908</v>
      </c>
      <c r="H175" s="1543" t="s">
        <v>5126</v>
      </c>
      <c r="I175" s="349" t="s">
        <v>3119</v>
      </c>
      <c r="J175" s="358" t="s">
        <v>201</v>
      </c>
      <c r="K175" s="356" t="s">
        <v>2393</v>
      </c>
      <c r="L175" s="662" t="str">
        <f>VLOOKUP(K175,CódigosRetorno!$A$1:$B$1685,2,FALSE)</f>
        <v>El XML no contiene el tag TaxScheme Name de impuestos globales</v>
      </c>
      <c r="M175" s="348" t="s">
        <v>475</v>
      </c>
      <c r="N175" s="347" t="s">
        <v>185</v>
      </c>
      <c r="O175" s="1357"/>
    </row>
    <row r="176" spans="1:15" ht="24" x14ac:dyDescent="0.25">
      <c r="A176" s="1357"/>
      <c r="B176" s="1542"/>
      <c r="C176" s="1544"/>
      <c r="D176" s="1545"/>
      <c r="E176" s="1545"/>
      <c r="F176" s="1542"/>
      <c r="G176" s="1545"/>
      <c r="H176" s="1543"/>
      <c r="I176" s="350" t="s">
        <v>2911</v>
      </c>
      <c r="J176" s="358" t="s">
        <v>201</v>
      </c>
      <c r="K176" s="358" t="s">
        <v>2389</v>
      </c>
      <c r="L176" s="662" t="str">
        <f>VLOOKUP(K176,CódigosRetorno!$A$1:$B$1685,2,FALSE)</f>
        <v>El Name o TaxTypeCode debe corresponder con el Id para el IGV</v>
      </c>
      <c r="M176" s="348" t="s">
        <v>475</v>
      </c>
      <c r="N176" s="347" t="s">
        <v>185</v>
      </c>
      <c r="O176" s="1357"/>
    </row>
    <row r="177" spans="1:15" ht="48" x14ac:dyDescent="0.25">
      <c r="A177" s="1357"/>
      <c r="B177" s="1542"/>
      <c r="C177" s="1544"/>
      <c r="D177" s="1545"/>
      <c r="E177" s="1545"/>
      <c r="F177" s="347" t="s">
        <v>13</v>
      </c>
      <c r="G177" s="348" t="s">
        <v>2908</v>
      </c>
      <c r="H177" s="349" t="s">
        <v>5127</v>
      </c>
      <c r="I177" s="350" t="s">
        <v>3437</v>
      </c>
      <c r="J177" s="358" t="s">
        <v>201</v>
      </c>
      <c r="K177" s="356" t="s">
        <v>2389</v>
      </c>
      <c r="L177" s="662" t="str">
        <f>VLOOKUP(K177,CódigosRetorno!$A$1:$B$1685,2,FALSE)</f>
        <v>El Name o TaxTypeCode debe corresponder con el Id para el IGV</v>
      </c>
      <c r="M177" s="348" t="s">
        <v>475</v>
      </c>
      <c r="N177" s="347" t="s">
        <v>2996</v>
      </c>
      <c r="O177" s="1357"/>
    </row>
    <row r="178" spans="1:15" ht="24" x14ac:dyDescent="0.25">
      <c r="A178" s="1357"/>
      <c r="B178" s="1542">
        <f>B168+1</f>
        <v>45</v>
      </c>
      <c r="C178" s="1544" t="s">
        <v>20</v>
      </c>
      <c r="D178" s="1545" t="s">
        <v>3</v>
      </c>
      <c r="E178" s="1545" t="s">
        <v>9</v>
      </c>
      <c r="F178" s="1542" t="s">
        <v>12</v>
      </c>
      <c r="G178" s="1545" t="s">
        <v>16</v>
      </c>
      <c r="H178" s="1543" t="s">
        <v>5128</v>
      </c>
      <c r="I178" s="349" t="s">
        <v>2956</v>
      </c>
      <c r="J178" s="348" t="s">
        <v>201</v>
      </c>
      <c r="K178" s="356" t="s">
        <v>1772</v>
      </c>
      <c r="L178" s="662" t="str">
        <f>VLOOKUP(K178,CódigosRetorno!$A$1:$B$1685,2,FALSE)</f>
        <v>Factura de operacion sujeta al IVAP , no debe consignar valor para ISC o debe ser 0</v>
      </c>
      <c r="M178" s="348" t="s">
        <v>215</v>
      </c>
      <c r="N178" s="347" t="s">
        <v>185</v>
      </c>
      <c r="O178" s="1357"/>
    </row>
    <row r="179" spans="1:15" ht="36" x14ac:dyDescent="0.25">
      <c r="A179" s="1357"/>
      <c r="B179" s="1542"/>
      <c r="C179" s="1544"/>
      <c r="D179" s="1545"/>
      <c r="E179" s="1545"/>
      <c r="F179" s="1542"/>
      <c r="G179" s="1545"/>
      <c r="H179" s="1543"/>
      <c r="I179" s="350" t="s">
        <v>3508</v>
      </c>
      <c r="J179" s="358" t="s">
        <v>1175</v>
      </c>
      <c r="K179" s="356" t="s">
        <v>1416</v>
      </c>
      <c r="L179" s="662" t="str">
        <f>VLOOKUP(K179,CódigosRetorno!$A$1:$B$1685,2,FALSE)</f>
        <v>El ISC no esta informado correctamente</v>
      </c>
      <c r="M179" s="348"/>
      <c r="N179" s="347" t="s">
        <v>185</v>
      </c>
      <c r="O179" s="1357"/>
    </row>
    <row r="180" spans="1:15" ht="24" x14ac:dyDescent="0.25">
      <c r="A180" s="1357"/>
      <c r="B180" s="1542"/>
      <c r="C180" s="1544"/>
      <c r="D180" s="1545"/>
      <c r="E180" s="1545"/>
      <c r="F180" s="347" t="s">
        <v>12</v>
      </c>
      <c r="G180" s="348" t="s">
        <v>16</v>
      </c>
      <c r="H180" s="349" t="s">
        <v>5129</v>
      </c>
      <c r="I180" s="349" t="s">
        <v>2628</v>
      </c>
      <c r="J180" s="348" t="s">
        <v>185</v>
      </c>
      <c r="K180" s="358" t="s">
        <v>185</v>
      </c>
      <c r="L180" s="662" t="s">
        <v>185</v>
      </c>
      <c r="M180" s="348" t="s">
        <v>185</v>
      </c>
      <c r="N180" s="347" t="s">
        <v>185</v>
      </c>
      <c r="O180" s="1357"/>
    </row>
    <row r="181" spans="1:15" ht="36" x14ac:dyDescent="0.25">
      <c r="A181" s="1357"/>
      <c r="B181" s="1542"/>
      <c r="C181" s="1544"/>
      <c r="D181" s="1545"/>
      <c r="E181" s="1545"/>
      <c r="F181" s="347" t="s">
        <v>44</v>
      </c>
      <c r="G181" s="348" t="s">
        <v>2908</v>
      </c>
      <c r="H181" s="349" t="s">
        <v>5125</v>
      </c>
      <c r="I181" s="349" t="s">
        <v>2628</v>
      </c>
      <c r="J181" s="348" t="s">
        <v>185</v>
      </c>
      <c r="K181" s="358" t="s">
        <v>185</v>
      </c>
      <c r="L181" s="662" t="s">
        <v>185</v>
      </c>
      <c r="M181" s="348" t="s">
        <v>185</v>
      </c>
      <c r="N181" s="347" t="s">
        <v>185</v>
      </c>
      <c r="O181" s="1357"/>
    </row>
    <row r="182" spans="1:15" ht="36" x14ac:dyDescent="0.25">
      <c r="A182" s="1357"/>
      <c r="B182" s="1542"/>
      <c r="C182" s="1544"/>
      <c r="D182" s="1545"/>
      <c r="E182" s="1545"/>
      <c r="F182" s="347" t="s">
        <v>46</v>
      </c>
      <c r="G182" s="348" t="s">
        <v>2908</v>
      </c>
      <c r="H182" s="349" t="s">
        <v>5126</v>
      </c>
      <c r="I182" s="350" t="s">
        <v>2914</v>
      </c>
      <c r="J182" s="358" t="s">
        <v>201</v>
      </c>
      <c r="K182" s="356" t="s">
        <v>797</v>
      </c>
      <c r="L182" s="662" t="str">
        <f>VLOOKUP(K182,CódigosRetorno!$A$1:$B$1685,2,FALSE)</f>
        <v>El Name o TaxTypeCode debe corresponder con el Id para el ISC</v>
      </c>
      <c r="M182" s="348" t="s">
        <v>475</v>
      </c>
      <c r="N182" s="347" t="s">
        <v>185</v>
      </c>
      <c r="O182" s="1357"/>
    </row>
    <row r="183" spans="1:15" ht="48" x14ac:dyDescent="0.25">
      <c r="A183" s="1357"/>
      <c r="B183" s="1542"/>
      <c r="C183" s="1544"/>
      <c r="D183" s="1545"/>
      <c r="E183" s="1545"/>
      <c r="F183" s="347" t="s">
        <v>13</v>
      </c>
      <c r="G183" s="348" t="s">
        <v>2908</v>
      </c>
      <c r="H183" s="349" t="s">
        <v>5127</v>
      </c>
      <c r="I183" s="350" t="s">
        <v>3438</v>
      </c>
      <c r="J183" s="358" t="s">
        <v>201</v>
      </c>
      <c r="K183" s="356" t="s">
        <v>797</v>
      </c>
      <c r="L183" s="662" t="str">
        <f>VLOOKUP(K183,CódigosRetorno!$A$1:$B$1685,2,FALSE)</f>
        <v>El Name o TaxTypeCode debe corresponder con el Id para el ISC</v>
      </c>
      <c r="M183" s="348" t="s">
        <v>185</v>
      </c>
      <c r="N183" s="347" t="s">
        <v>185</v>
      </c>
      <c r="O183" s="1357"/>
    </row>
    <row r="184" spans="1:15" ht="24" x14ac:dyDescent="0.25">
      <c r="A184" s="1357"/>
      <c r="B184" s="1542">
        <f>B178+1</f>
        <v>46</v>
      </c>
      <c r="C184" s="1544" t="s">
        <v>21</v>
      </c>
      <c r="D184" s="1545" t="s">
        <v>3</v>
      </c>
      <c r="E184" s="1545" t="s">
        <v>9</v>
      </c>
      <c r="F184" s="347" t="s">
        <v>12</v>
      </c>
      <c r="G184" s="348" t="s">
        <v>16</v>
      </c>
      <c r="H184" s="349" t="s">
        <v>5130</v>
      </c>
      <c r="I184" s="349" t="s">
        <v>2628</v>
      </c>
      <c r="J184" s="348" t="s">
        <v>185</v>
      </c>
      <c r="K184" s="358" t="s">
        <v>185</v>
      </c>
      <c r="L184" s="662" t="s">
        <v>185</v>
      </c>
      <c r="M184" s="348" t="s">
        <v>185</v>
      </c>
      <c r="N184" s="347" t="s">
        <v>185</v>
      </c>
      <c r="O184" s="1357"/>
    </row>
    <row r="185" spans="1:15" ht="24" x14ac:dyDescent="0.25">
      <c r="A185" s="1357"/>
      <c r="B185" s="1542"/>
      <c r="C185" s="1544"/>
      <c r="D185" s="1545"/>
      <c r="E185" s="1545"/>
      <c r="F185" s="347" t="s">
        <v>12</v>
      </c>
      <c r="G185" s="348" t="s">
        <v>16</v>
      </c>
      <c r="H185" s="349" t="s">
        <v>5131</v>
      </c>
      <c r="I185" s="349" t="s">
        <v>2628</v>
      </c>
      <c r="J185" s="348" t="s">
        <v>185</v>
      </c>
      <c r="K185" s="358" t="s">
        <v>185</v>
      </c>
      <c r="L185" s="662" t="s">
        <v>185</v>
      </c>
      <c r="M185" s="348" t="s">
        <v>185</v>
      </c>
      <c r="N185" s="347" t="s">
        <v>185</v>
      </c>
      <c r="O185" s="1357"/>
    </row>
    <row r="186" spans="1:15" ht="36" x14ac:dyDescent="0.25">
      <c r="A186" s="1357"/>
      <c r="B186" s="1542"/>
      <c r="C186" s="1544"/>
      <c r="D186" s="1545"/>
      <c r="E186" s="1545"/>
      <c r="F186" s="347" t="s">
        <v>44</v>
      </c>
      <c r="G186" s="348"/>
      <c r="H186" s="349" t="s">
        <v>5125</v>
      </c>
      <c r="I186" s="349" t="s">
        <v>2628</v>
      </c>
      <c r="J186" s="348" t="s">
        <v>185</v>
      </c>
      <c r="K186" s="358" t="s">
        <v>185</v>
      </c>
      <c r="L186" s="662" t="s">
        <v>185</v>
      </c>
      <c r="M186" s="348" t="s">
        <v>185</v>
      </c>
      <c r="N186" s="347" t="s">
        <v>185</v>
      </c>
      <c r="O186" s="1357"/>
    </row>
    <row r="187" spans="1:15" ht="36" x14ac:dyDescent="0.25">
      <c r="A187" s="1357"/>
      <c r="B187" s="1542"/>
      <c r="C187" s="1544"/>
      <c r="D187" s="1545"/>
      <c r="E187" s="1545"/>
      <c r="F187" s="347" t="s">
        <v>46</v>
      </c>
      <c r="G187" s="348"/>
      <c r="H187" s="349" t="s">
        <v>5126</v>
      </c>
      <c r="I187" s="349" t="s">
        <v>2628</v>
      </c>
      <c r="J187" s="348" t="s">
        <v>185</v>
      </c>
      <c r="K187" s="358" t="s">
        <v>185</v>
      </c>
      <c r="L187" s="662" t="s">
        <v>185</v>
      </c>
      <c r="M187" s="348" t="s">
        <v>475</v>
      </c>
      <c r="N187" s="347" t="s">
        <v>185</v>
      </c>
      <c r="O187" s="1357"/>
    </row>
    <row r="188" spans="1:15" ht="48" x14ac:dyDescent="0.25">
      <c r="A188" s="1357"/>
      <c r="B188" s="1542"/>
      <c r="C188" s="1544"/>
      <c r="D188" s="1545"/>
      <c r="E188" s="1545"/>
      <c r="F188" s="347" t="s">
        <v>13</v>
      </c>
      <c r="G188" s="348"/>
      <c r="H188" s="349" t="s">
        <v>5127</v>
      </c>
      <c r="I188" s="349" t="s">
        <v>2628</v>
      </c>
      <c r="J188" s="348" t="s">
        <v>185</v>
      </c>
      <c r="K188" s="358" t="s">
        <v>185</v>
      </c>
      <c r="L188" s="662" t="s">
        <v>185</v>
      </c>
      <c r="M188" s="348" t="s">
        <v>185</v>
      </c>
      <c r="N188" s="347" t="s">
        <v>185</v>
      </c>
      <c r="O188" s="1357"/>
    </row>
    <row r="189" spans="1:15" ht="24" x14ac:dyDescent="0.25">
      <c r="A189" s="1357"/>
      <c r="B189" s="347">
        <f>B184+1</f>
        <v>47</v>
      </c>
      <c r="C189" s="349" t="s">
        <v>143</v>
      </c>
      <c r="D189" s="348" t="s">
        <v>3</v>
      </c>
      <c r="E189" s="348" t="s">
        <v>9</v>
      </c>
      <c r="F189" s="347" t="s">
        <v>12</v>
      </c>
      <c r="G189" s="348" t="s">
        <v>16</v>
      </c>
      <c r="H189" s="349" t="s">
        <v>2932</v>
      </c>
      <c r="I189" s="349" t="s">
        <v>3515</v>
      </c>
      <c r="J189" s="358" t="s">
        <v>201</v>
      </c>
      <c r="K189" s="358" t="s">
        <v>2382</v>
      </c>
      <c r="L189" s="662" t="str">
        <f>VLOOKUP(K189,CódigosRetorno!$A$1:$B$1685,2,FALSE)</f>
        <v>El dato ingresado en el campo Total Descuentos no cumple con el formato establecido</v>
      </c>
      <c r="M189" s="348" t="s">
        <v>475</v>
      </c>
      <c r="N189" s="347" t="s">
        <v>185</v>
      </c>
      <c r="O189" s="1357"/>
    </row>
    <row r="190" spans="1:15" ht="24" x14ac:dyDescent="0.25">
      <c r="A190" s="1357"/>
      <c r="B190" s="347">
        <f>B189+1</f>
        <v>48</v>
      </c>
      <c r="C190" s="349" t="s">
        <v>22</v>
      </c>
      <c r="D190" s="348" t="s">
        <v>3</v>
      </c>
      <c r="E190" s="348" t="s">
        <v>9</v>
      </c>
      <c r="F190" s="347" t="s">
        <v>12</v>
      </c>
      <c r="G190" s="348" t="s">
        <v>16</v>
      </c>
      <c r="H190" s="349" t="s">
        <v>2933</v>
      </c>
      <c r="I190" s="349" t="s">
        <v>3515</v>
      </c>
      <c r="J190" s="358" t="s">
        <v>201</v>
      </c>
      <c r="K190" s="356" t="s">
        <v>2383</v>
      </c>
      <c r="L190" s="662" t="str">
        <f>VLOOKUP(K190,CódigosRetorno!$A$1:$B$1685,2,FALSE)</f>
        <v>El dato ingresado en ChargeTotalAmount no cumple con el formato establecido</v>
      </c>
      <c r="M190" s="348" t="s">
        <v>475</v>
      </c>
      <c r="N190" s="347" t="s">
        <v>185</v>
      </c>
      <c r="O190" s="1357"/>
    </row>
    <row r="191" spans="1:15" ht="24" x14ac:dyDescent="0.25">
      <c r="A191" s="1357"/>
      <c r="B191" s="1542">
        <f>B190+1</f>
        <v>49</v>
      </c>
      <c r="C191" s="1544" t="s">
        <v>82</v>
      </c>
      <c r="D191" s="1545" t="s">
        <v>3</v>
      </c>
      <c r="E191" s="1545" t="s">
        <v>4</v>
      </c>
      <c r="F191" s="1542" t="s">
        <v>12</v>
      </c>
      <c r="G191" s="1545" t="s">
        <v>16</v>
      </c>
      <c r="H191" s="1543" t="s">
        <v>2934</v>
      </c>
      <c r="I191" s="349" t="s">
        <v>3499</v>
      </c>
      <c r="J191" s="358" t="s">
        <v>201</v>
      </c>
      <c r="K191" s="356" t="s">
        <v>2385</v>
      </c>
      <c r="L191" s="662" t="str">
        <f>VLOOKUP(K191,CódigosRetorno!$A$1:$B$1685,2,FALSE)</f>
        <v>El dato ingresado en PayableAmount no cumple con el formato establecido</v>
      </c>
      <c r="M191" s="348" t="s">
        <v>475</v>
      </c>
      <c r="N191" s="347" t="s">
        <v>185</v>
      </c>
      <c r="O191" s="1357"/>
    </row>
    <row r="192" spans="1:15" ht="24" x14ac:dyDescent="0.25">
      <c r="A192" s="1357"/>
      <c r="B192" s="1542"/>
      <c r="C192" s="1544"/>
      <c r="D192" s="1545"/>
      <c r="E192" s="1545"/>
      <c r="F192" s="1542"/>
      <c r="G192" s="1545"/>
      <c r="H192" s="1543"/>
      <c r="I192" s="349" t="s">
        <v>3509</v>
      </c>
      <c r="J192" s="358" t="s">
        <v>201</v>
      </c>
      <c r="K192" s="356" t="s">
        <v>1959</v>
      </c>
      <c r="L192" s="662" t="str">
        <f>VLOOKUP(K192,CódigosRetorno!$A$1:$B$1685,2,FALSE)</f>
        <v>El importe total para tipo de operación Venta interna-Anticipos debe ser mayor a cero.</v>
      </c>
      <c r="M192" s="348" t="s">
        <v>475</v>
      </c>
      <c r="N192" s="347" t="s">
        <v>185</v>
      </c>
      <c r="O192" s="1357"/>
    </row>
    <row r="193" spans="1:15" ht="60" x14ac:dyDescent="0.25">
      <c r="A193" s="1357"/>
      <c r="B193" s="1542"/>
      <c r="C193" s="1544"/>
      <c r="D193" s="1545"/>
      <c r="E193" s="1545"/>
      <c r="F193" s="1542"/>
      <c r="G193" s="1545"/>
      <c r="H193" s="1543"/>
      <c r="I193" s="350" t="s">
        <v>2935</v>
      </c>
      <c r="J193" s="358" t="s">
        <v>1175</v>
      </c>
      <c r="K193" s="356" t="s">
        <v>861</v>
      </c>
      <c r="L193" s="662" t="str">
        <f>VLOOKUP(K193,CódigosRetorno!$A$1:$B$1685,2,FALSE)</f>
        <v>El importe total no coincide con la sumatoria de los valores de venta mas los tributos mas los cargos</v>
      </c>
      <c r="M193" s="348" t="s">
        <v>1177</v>
      </c>
      <c r="N193" s="347" t="s">
        <v>185</v>
      </c>
      <c r="O193" s="1357"/>
    </row>
    <row r="194" spans="1:15" s="10" customFormat="1" x14ac:dyDescent="0.2">
      <c r="A194" s="1379"/>
      <c r="B194" s="269" t="s">
        <v>4635</v>
      </c>
      <c r="C194" s="1102"/>
      <c r="D194" s="789"/>
      <c r="E194" s="789"/>
      <c r="F194" s="790"/>
      <c r="G194" s="790"/>
      <c r="H194" s="791"/>
      <c r="I194" s="1250"/>
      <c r="J194" s="1251"/>
      <c r="K194" s="1252" t="s">
        <v>185</v>
      </c>
      <c r="L194" s="279" t="s">
        <v>185</v>
      </c>
      <c r="M194" s="1476"/>
      <c r="N194" s="1253"/>
      <c r="O194" s="1379"/>
    </row>
    <row r="195" spans="1:15" ht="24" x14ac:dyDescent="0.25">
      <c r="A195" s="1357"/>
      <c r="B195" s="1565">
        <f>B191+1</f>
        <v>50</v>
      </c>
      <c r="C195" s="1568" t="s">
        <v>2920</v>
      </c>
      <c r="D195" s="1539" t="s">
        <v>3</v>
      </c>
      <c r="E195" s="1539" t="s">
        <v>9</v>
      </c>
      <c r="F195" s="1565" t="s">
        <v>44</v>
      </c>
      <c r="G195" s="1565" t="s">
        <v>6516</v>
      </c>
      <c r="H195" s="1568" t="s">
        <v>5132</v>
      </c>
      <c r="I195" s="1466" t="s">
        <v>6517</v>
      </c>
      <c r="J195" s="1281" t="s">
        <v>201</v>
      </c>
      <c r="K195" s="1284" t="s">
        <v>2402</v>
      </c>
      <c r="L195" s="662" t="str">
        <f>VLOOKUP(K195,CódigosRetorno!$A$1:$B$1685,2,FALSE)</f>
        <v>El valor ingresado en AdditionalMonetaryTotal/cbc:ID es incorrecto</v>
      </c>
      <c r="M195" s="1218"/>
      <c r="N195" s="1219" t="s">
        <v>3385</v>
      </c>
      <c r="O195" s="1357"/>
    </row>
    <row r="196" spans="1:15" s="1161" customFormat="1" ht="48.75" customHeight="1" x14ac:dyDescent="0.25">
      <c r="A196" s="1357"/>
      <c r="B196" s="1566"/>
      <c r="C196" s="1570"/>
      <c r="D196" s="1546"/>
      <c r="E196" s="1546"/>
      <c r="F196" s="1567"/>
      <c r="G196" s="1567"/>
      <c r="H196" s="1570"/>
      <c r="I196" s="1466" t="s">
        <v>6518</v>
      </c>
      <c r="J196" s="1281" t="s">
        <v>201</v>
      </c>
      <c r="K196" s="1284" t="s">
        <v>6519</v>
      </c>
      <c r="L196" s="662" t="str">
        <f>VLOOKUP(K196,CódigosRetorno!$A$1:$B$1685,2,FALSE)</f>
        <v>Debe consignar solo un elemento a nivel global para Percepciones (cbc:ID igual a 2001)</v>
      </c>
      <c r="M196" s="1218"/>
      <c r="N196" s="1219"/>
      <c r="O196" s="1357"/>
    </row>
    <row r="197" spans="1:15" ht="75" customHeight="1" x14ac:dyDescent="0.25">
      <c r="A197" s="1357"/>
      <c r="B197" s="1566"/>
      <c r="C197" s="1568" t="s">
        <v>5133</v>
      </c>
      <c r="D197" s="1546"/>
      <c r="E197" s="1546"/>
      <c r="F197" s="1565" t="s">
        <v>99</v>
      </c>
      <c r="G197" s="1539" t="s">
        <v>5134</v>
      </c>
      <c r="H197" s="1568" t="s">
        <v>5135</v>
      </c>
      <c r="I197" s="1466" t="s">
        <v>6521</v>
      </c>
      <c r="J197" s="1281" t="s">
        <v>201</v>
      </c>
      <c r="K197" s="1284" t="s">
        <v>1599</v>
      </c>
      <c r="L197" s="662" t="str">
        <f>VLOOKUP(K197,CódigosRetorno!$A$1:$B$1685,2,FALSE)</f>
        <v>Debe consignar codigo de regimen de percepcion (sac:AdditionalMonetaryTotal/cbc:ID@schemeID).</v>
      </c>
      <c r="M197" s="1218"/>
      <c r="N197" s="1225" t="s">
        <v>3185</v>
      </c>
      <c r="O197" s="1357"/>
    </row>
    <row r="198" spans="1:15" s="1161" customFormat="1" ht="63.75" customHeight="1" x14ac:dyDescent="0.25">
      <c r="A198" s="1357"/>
      <c r="B198" s="1566"/>
      <c r="C198" s="1570"/>
      <c r="D198" s="1546"/>
      <c r="E198" s="1546"/>
      <c r="F198" s="1567"/>
      <c r="G198" s="1540"/>
      <c r="H198" s="1570"/>
      <c r="I198" s="1473" t="s">
        <v>6522</v>
      </c>
      <c r="J198" s="1281" t="s">
        <v>201</v>
      </c>
      <c r="K198" s="1284" t="s">
        <v>1831</v>
      </c>
      <c r="L198" s="662" t="str">
        <f>VLOOKUP(K198,CódigosRetorno!$A$1:$B$1685,2,FALSE)</f>
        <v>El régimen percepción enviado no corresponde con su condición de Agente de percepción.</v>
      </c>
      <c r="M198" s="1218"/>
      <c r="N198" s="1219" t="s">
        <v>428</v>
      </c>
      <c r="O198" s="1357"/>
    </row>
    <row r="199" spans="1:15" ht="63" customHeight="1" x14ac:dyDescent="0.25">
      <c r="A199" s="1357"/>
      <c r="B199" s="1566"/>
      <c r="C199" s="1543" t="s">
        <v>2936</v>
      </c>
      <c r="D199" s="1546"/>
      <c r="E199" s="1546"/>
      <c r="F199" s="1542" t="s">
        <v>5136</v>
      </c>
      <c r="G199" s="1545" t="s">
        <v>16</v>
      </c>
      <c r="H199" s="1568" t="s">
        <v>5137</v>
      </c>
      <c r="I199" s="1466" t="s">
        <v>6523</v>
      </c>
      <c r="J199" s="1281" t="s">
        <v>201</v>
      </c>
      <c r="K199" s="1284" t="s">
        <v>1598</v>
      </c>
      <c r="L199" s="662" t="str">
        <f>VLOOKUP(K199,CódigosRetorno!$A$1:$B$1685,2,FALSE)</f>
        <v>sac:ReferenceAmount es obligatorio y mayor a cero cuando sac:AdditionalMonetaryTotal/cbc:ID es 2001</v>
      </c>
      <c r="M199" s="1218"/>
      <c r="N199" s="1219"/>
      <c r="O199" s="1357"/>
    </row>
    <row r="200" spans="1:15" s="1161" customFormat="1" ht="48" x14ac:dyDescent="0.25">
      <c r="A200" s="1357"/>
      <c r="B200" s="1566"/>
      <c r="C200" s="1543"/>
      <c r="D200" s="1546"/>
      <c r="E200" s="1546"/>
      <c r="F200" s="1542"/>
      <c r="G200" s="1545"/>
      <c r="H200" s="1569"/>
      <c r="I200" s="1466" t="s">
        <v>6524</v>
      </c>
      <c r="J200" s="1281" t="s">
        <v>201</v>
      </c>
      <c r="K200" s="1284" t="s">
        <v>1597</v>
      </c>
      <c r="L200" s="662" t="str">
        <f>VLOOKUP(K200,CódigosRetorno!$A$1:$B$1685,2,FALSE)</f>
        <v>El dato ingresado en sac:ReferenceAmount no cumple con el formato establecido</v>
      </c>
      <c r="M200" s="1218"/>
      <c r="N200" s="1219"/>
      <c r="O200" s="1357"/>
    </row>
    <row r="201" spans="1:15" s="1161" customFormat="1" ht="60" x14ac:dyDescent="0.25">
      <c r="A201" s="1357"/>
      <c r="B201" s="1566"/>
      <c r="C201" s="1543"/>
      <c r="D201" s="1546"/>
      <c r="E201" s="1546"/>
      <c r="F201" s="1542"/>
      <c r="G201" s="1545"/>
      <c r="H201" s="1570"/>
      <c r="I201" s="1492" t="s">
        <v>6836</v>
      </c>
      <c r="J201" s="1281" t="s">
        <v>201</v>
      </c>
      <c r="K201" s="1284" t="s">
        <v>1584</v>
      </c>
      <c r="L201" s="662" t="str">
        <f>VLOOKUP(K201,CódigosRetorno!$A$1:$B$1685,2,FALSE)</f>
        <v>El Monto de percepcion no puede ser mayor al importe total del comprobante.</v>
      </c>
      <c r="M201" s="1472"/>
      <c r="N201" s="1471"/>
      <c r="O201" s="1357"/>
    </row>
    <row r="202" spans="1:15" ht="84" x14ac:dyDescent="0.25">
      <c r="A202" s="1357"/>
      <c r="B202" s="1566"/>
      <c r="C202" s="1543"/>
      <c r="D202" s="1546"/>
      <c r="E202" s="1546"/>
      <c r="F202" s="1542"/>
      <c r="G202" s="1545"/>
      <c r="H202" s="1220" t="s">
        <v>6832</v>
      </c>
      <c r="I202" s="1466" t="s">
        <v>6525</v>
      </c>
      <c r="J202" s="1281" t="s">
        <v>201</v>
      </c>
      <c r="K202" s="1284" t="s">
        <v>1595</v>
      </c>
      <c r="L202" s="662" t="str">
        <f>VLOOKUP(K202,CódigosRetorno!$A$1:$B$1685,2,FALSE)</f>
        <v>El dato ingresado en moneda de base imponible de la percepcion debe ser PEN</v>
      </c>
      <c r="M202" s="1218"/>
      <c r="N202" s="1219"/>
      <c r="O202" s="1357"/>
    </row>
    <row r="203" spans="1:15" ht="72" customHeight="1" x14ac:dyDescent="0.25">
      <c r="A203" s="1357"/>
      <c r="B203" s="1566"/>
      <c r="C203" s="1568" t="s">
        <v>2937</v>
      </c>
      <c r="D203" s="1546"/>
      <c r="E203" s="1546"/>
      <c r="F203" s="1565" t="s">
        <v>12</v>
      </c>
      <c r="G203" s="1539" t="s">
        <v>16</v>
      </c>
      <c r="H203" s="1568" t="s">
        <v>5138</v>
      </c>
      <c r="I203" s="1492" t="s">
        <v>6523</v>
      </c>
      <c r="J203" s="1281" t="s">
        <v>201</v>
      </c>
      <c r="K203" s="1284" t="s">
        <v>1594</v>
      </c>
      <c r="L203" s="1492" t="str">
        <f>VLOOKUP(K203,CódigosRetorno!$A$1:$B$1685,2,FALSE)</f>
        <v>cbc:PayableAmount es obligatorio y mayor a cero cuando sac:AdditionalMonetaryTotal/cbc:ID es 2001</v>
      </c>
      <c r="M203" s="348"/>
      <c r="N203" s="347"/>
      <c r="O203" s="1357"/>
    </row>
    <row r="204" spans="1:15" s="1161" customFormat="1" ht="48" x14ac:dyDescent="0.25">
      <c r="A204" s="1357"/>
      <c r="B204" s="1566"/>
      <c r="C204" s="1569"/>
      <c r="D204" s="1546"/>
      <c r="E204" s="1546"/>
      <c r="F204" s="1566"/>
      <c r="G204" s="1546"/>
      <c r="H204" s="1569"/>
      <c r="I204" s="1492" t="s">
        <v>6524</v>
      </c>
      <c r="J204" s="1281" t="s">
        <v>201</v>
      </c>
      <c r="K204" s="1284" t="s">
        <v>1593</v>
      </c>
      <c r="L204" s="1492" t="str">
        <f>VLOOKUP(K204,CódigosRetorno!$A$1:$B$1685,2,FALSE)</f>
        <v>El dato ingresado en cbc:PayableAmount no cumple con el formato establecido</v>
      </c>
      <c r="M204" s="1472"/>
      <c r="N204" s="1471"/>
      <c r="O204" s="1357"/>
    </row>
    <row r="205" spans="1:15" s="1161" customFormat="1" ht="60" x14ac:dyDescent="0.25">
      <c r="A205" s="1357"/>
      <c r="B205" s="1566"/>
      <c r="C205" s="1569"/>
      <c r="D205" s="1546"/>
      <c r="E205" s="1546"/>
      <c r="F205" s="1566"/>
      <c r="G205" s="1546"/>
      <c r="H205" s="1570"/>
      <c r="I205" s="1492" t="s">
        <v>6835</v>
      </c>
      <c r="J205" s="1281" t="s">
        <v>201</v>
      </c>
      <c r="K205" s="1284" t="s">
        <v>1583</v>
      </c>
      <c r="L205" s="1492" t="str">
        <f>VLOOKUP(K205,CódigosRetorno!$A$1:$B$1685,2,FALSE)</f>
        <v>El Monto de percepcion no tiene el valor correcto según el tipo de percepcion.</v>
      </c>
      <c r="M205" s="1472"/>
      <c r="N205" s="1471"/>
      <c r="O205" s="1357"/>
    </row>
    <row r="206" spans="1:15" s="1161" customFormat="1" ht="72" x14ac:dyDescent="0.25">
      <c r="A206" s="1357"/>
      <c r="B206" s="1566"/>
      <c r="C206" s="1570"/>
      <c r="D206" s="1546"/>
      <c r="E206" s="1546"/>
      <c r="F206" s="1567"/>
      <c r="G206" s="1540"/>
      <c r="H206" s="1470" t="s">
        <v>6833</v>
      </c>
      <c r="I206" s="1492" t="s">
        <v>6525</v>
      </c>
      <c r="J206" s="1281" t="s">
        <v>201</v>
      </c>
      <c r="K206" s="1284" t="s">
        <v>1591</v>
      </c>
      <c r="L206" s="1492" t="str">
        <f>VLOOKUP(K206,CódigosRetorno!$A$1:$B$1685,2,FALSE)</f>
        <v>El dato ingresado en moneda del monto de cargo/descuento para percepcion debe ser PEN</v>
      </c>
      <c r="M206" s="1472"/>
      <c r="N206" s="1471"/>
      <c r="O206" s="1357"/>
    </row>
    <row r="207" spans="1:15" ht="72" customHeight="1" x14ac:dyDescent="0.25">
      <c r="A207" s="1357"/>
      <c r="B207" s="1566"/>
      <c r="C207" s="1568" t="s">
        <v>5139</v>
      </c>
      <c r="D207" s="1546"/>
      <c r="E207" s="1546"/>
      <c r="F207" s="1565" t="s">
        <v>12</v>
      </c>
      <c r="G207" s="1539" t="s">
        <v>16</v>
      </c>
      <c r="H207" s="1568" t="s">
        <v>5140</v>
      </c>
      <c r="I207" s="1492" t="s">
        <v>6523</v>
      </c>
      <c r="J207" s="1281" t="s">
        <v>201</v>
      </c>
      <c r="K207" s="1284" t="s">
        <v>1590</v>
      </c>
      <c r="L207" s="1492" t="str">
        <f>VLOOKUP(K207,CódigosRetorno!$A$1:$B$1685,2,FALSE)</f>
        <v>sac:TotalAmount es obligatorio y mayor a cero cuando sac:AdditionalMonetaryTotal/cbc:ID es 2001</v>
      </c>
      <c r="M207" s="348"/>
      <c r="N207" s="347"/>
      <c r="O207" s="1357"/>
    </row>
    <row r="208" spans="1:15" s="1161" customFormat="1" ht="48" x14ac:dyDescent="0.25">
      <c r="A208" s="1357"/>
      <c r="B208" s="1566"/>
      <c r="C208" s="1569"/>
      <c r="D208" s="1546"/>
      <c r="E208" s="1546"/>
      <c r="F208" s="1566"/>
      <c r="G208" s="1546"/>
      <c r="H208" s="1569"/>
      <c r="I208" s="1492" t="s">
        <v>6524</v>
      </c>
      <c r="J208" s="1281" t="s">
        <v>201</v>
      </c>
      <c r="K208" s="1284" t="s">
        <v>1589</v>
      </c>
      <c r="L208" s="1492" t="str">
        <f>VLOOKUP(K208,CódigosRetorno!$A$1:$B$1685,2,FALSE)</f>
        <v>El dato ingresado en sac:TotalAmount no cumple con el formato establecido</v>
      </c>
      <c r="M208" s="1472"/>
      <c r="N208" s="1471"/>
      <c r="O208" s="1357"/>
    </row>
    <row r="209" spans="1:15" s="1161" customFormat="1" ht="60" x14ac:dyDescent="0.25">
      <c r="A209" s="1357"/>
      <c r="B209" s="1566"/>
      <c r="C209" s="1569"/>
      <c r="D209" s="1546"/>
      <c r="E209" s="1546"/>
      <c r="F209" s="1566"/>
      <c r="G209" s="1546"/>
      <c r="H209" s="1570"/>
      <c r="I209" s="1492" t="s">
        <v>6834</v>
      </c>
      <c r="J209" s="1281" t="s">
        <v>201</v>
      </c>
      <c r="K209" s="1284" t="s">
        <v>1582</v>
      </c>
      <c r="L209" s="1492" t="str">
        <f>VLOOKUP(K209,CódigosRetorno!$A$1:$B$1685,2,FALSE)</f>
        <v>sac:TotalAmount no tiene el valor correcto cuando sac:AdditionalMonetaryTotal/cbc:ID es 2001</v>
      </c>
      <c r="M209" s="1472"/>
      <c r="N209" s="1471"/>
      <c r="O209" s="1357"/>
    </row>
    <row r="210" spans="1:15" s="1161" customFormat="1" ht="72" x14ac:dyDescent="0.25">
      <c r="A210" s="1357"/>
      <c r="B210" s="1567"/>
      <c r="C210" s="1570"/>
      <c r="D210" s="1540"/>
      <c r="E210" s="1540"/>
      <c r="F210" s="1567"/>
      <c r="G210" s="1540"/>
      <c r="H210" s="1470" t="s">
        <v>6831</v>
      </c>
      <c r="I210" s="1492" t="s">
        <v>6525</v>
      </c>
      <c r="J210" s="1281" t="s">
        <v>201</v>
      </c>
      <c r="K210" s="1284" t="s">
        <v>1586</v>
      </c>
      <c r="L210" s="1492" t="str">
        <f>VLOOKUP(K210,CódigosRetorno!$A$1:$B$1685,2,FALSE)</f>
        <v>El dato ingresado en sac:TotalAmount/@currencyID debe ser PEN</v>
      </c>
      <c r="M210" s="1472"/>
      <c r="N210" s="1471"/>
      <c r="O210" s="1357"/>
    </row>
    <row r="211" spans="1:15" s="10" customFormat="1" x14ac:dyDescent="0.2">
      <c r="A211" s="1379"/>
      <c r="B211" s="269" t="s">
        <v>485</v>
      </c>
      <c r="C211" s="1102"/>
      <c r="D211" s="789" t="s">
        <v>3</v>
      </c>
      <c r="E211" s="789" t="s">
        <v>185</v>
      </c>
      <c r="F211" s="790" t="s">
        <v>185</v>
      </c>
      <c r="G211" s="790" t="s">
        <v>185</v>
      </c>
      <c r="H211" s="791" t="s">
        <v>185</v>
      </c>
      <c r="I211" s="1250" t="s">
        <v>185</v>
      </c>
      <c r="J211" s="1251" t="s">
        <v>185</v>
      </c>
      <c r="K211" s="1252" t="s">
        <v>185</v>
      </c>
      <c r="L211" s="279" t="s">
        <v>185</v>
      </c>
      <c r="M211" s="1476" t="s">
        <v>185</v>
      </c>
      <c r="N211" s="1253" t="s">
        <v>185</v>
      </c>
      <c r="O211" s="1379"/>
    </row>
    <row r="212" spans="1:15" x14ac:dyDescent="0.25">
      <c r="A212" s="1357"/>
      <c r="B212" s="1545">
        <f>B195+1</f>
        <v>51</v>
      </c>
      <c r="C212" s="1543" t="s">
        <v>2940</v>
      </c>
      <c r="D212" s="1545" t="s">
        <v>3</v>
      </c>
      <c r="E212" s="1545" t="s">
        <v>9</v>
      </c>
      <c r="F212" s="1542" t="s">
        <v>149</v>
      </c>
      <c r="G212" s="1545"/>
      <c r="H212" s="1543" t="s">
        <v>2944</v>
      </c>
      <c r="I212" s="150" t="s">
        <v>2950</v>
      </c>
      <c r="J212" s="358" t="s">
        <v>1175</v>
      </c>
      <c r="K212" s="356" t="s">
        <v>1957</v>
      </c>
      <c r="L212" s="1491" t="str">
        <f>VLOOKUP(K212,CódigosRetorno!$A$1:$B$1685,2,FALSE)</f>
        <v>Falta referencia de la factura relacionada con anticipo.</v>
      </c>
      <c r="M212" s="348" t="s">
        <v>475</v>
      </c>
      <c r="N212" s="347" t="s">
        <v>185</v>
      </c>
      <c r="O212" s="1357"/>
    </row>
    <row r="213" spans="1:15" ht="72" x14ac:dyDescent="0.25">
      <c r="A213" s="1357"/>
      <c r="B213" s="1545"/>
      <c r="C213" s="1543"/>
      <c r="D213" s="1545"/>
      <c r="E213" s="1545"/>
      <c r="F213" s="1542"/>
      <c r="G213" s="1545"/>
      <c r="H213" s="1543"/>
      <c r="I213" s="350" t="s">
        <v>2951</v>
      </c>
      <c r="J213" s="358" t="s">
        <v>1175</v>
      </c>
      <c r="K213" s="356" t="s">
        <v>1941</v>
      </c>
      <c r="L213" s="662" t="str">
        <f>VLOOKUP(K213,CódigosRetorno!$A$1:$B$1685,2,FALSE)</f>
        <v>El dato ingresado debe indicar SERIE-CORRELATIVO del documento que se realizo el anticipo.</v>
      </c>
      <c r="M213" s="348" t="s">
        <v>475</v>
      </c>
      <c r="N213" s="347" t="s">
        <v>185</v>
      </c>
      <c r="O213" s="1357"/>
    </row>
    <row r="214" spans="1:15" ht="72" x14ac:dyDescent="0.25">
      <c r="A214" s="1357"/>
      <c r="B214" s="1545"/>
      <c r="C214" s="1543"/>
      <c r="D214" s="1545"/>
      <c r="E214" s="1545"/>
      <c r="F214" s="1542"/>
      <c r="G214" s="1545"/>
      <c r="H214" s="1543"/>
      <c r="I214" s="350" t="s">
        <v>3573</v>
      </c>
      <c r="J214" s="358" t="s">
        <v>1175</v>
      </c>
      <c r="K214" s="356" t="s">
        <v>1941</v>
      </c>
      <c r="L214" s="662" t="str">
        <f>VLOOKUP(K214,CódigosRetorno!$A$1:$B$1685,2,FALSE)</f>
        <v>El dato ingresado debe indicar SERIE-CORRELATIVO del documento que se realizo el anticipo.</v>
      </c>
      <c r="M214" s="348" t="s">
        <v>475</v>
      </c>
      <c r="N214" s="347" t="s">
        <v>185</v>
      </c>
      <c r="O214" s="1357"/>
    </row>
    <row r="215" spans="1:15" ht="24" x14ac:dyDescent="0.25">
      <c r="A215" s="1357"/>
      <c r="B215" s="1545"/>
      <c r="C215" s="349" t="s">
        <v>2941</v>
      </c>
      <c r="D215" s="1545"/>
      <c r="E215" s="1545"/>
      <c r="F215" s="347" t="s">
        <v>99</v>
      </c>
      <c r="G215" s="348" t="s">
        <v>2892</v>
      </c>
      <c r="H215" s="349" t="s">
        <v>3523</v>
      </c>
      <c r="I215" s="349" t="s">
        <v>3404</v>
      </c>
      <c r="J215" s="358" t="s">
        <v>1175</v>
      </c>
      <c r="K215" s="356" t="s">
        <v>1956</v>
      </c>
      <c r="L215" s="662" t="str">
        <f>VLOOKUP(K215,CódigosRetorno!$A$1:$B$1685,2,FALSE)</f>
        <v>Código de documento de referencia debe ser 02 o 03.</v>
      </c>
      <c r="M215" s="348" t="s">
        <v>475</v>
      </c>
      <c r="N215" s="347" t="s">
        <v>185</v>
      </c>
      <c r="O215" s="1357"/>
    </row>
    <row r="216" spans="1:15" ht="24" x14ac:dyDescent="0.25">
      <c r="A216" s="1357"/>
      <c r="B216" s="1545"/>
      <c r="C216" s="349" t="s">
        <v>2948</v>
      </c>
      <c r="D216" s="348" t="s">
        <v>3</v>
      </c>
      <c r="E216" s="1545"/>
      <c r="F216" s="347" t="s">
        <v>150</v>
      </c>
      <c r="G216" s="348" t="s">
        <v>142</v>
      </c>
      <c r="H216" s="349" t="s">
        <v>2945</v>
      </c>
      <c r="I216" s="349" t="s">
        <v>2949</v>
      </c>
      <c r="J216" s="358" t="s">
        <v>1175</v>
      </c>
      <c r="K216" s="356" t="s">
        <v>1958</v>
      </c>
      <c r="L216" s="662" t="str">
        <f>VLOOKUP(K216,CódigosRetorno!$A$1:$B$1685,2,FALSE)</f>
        <v>PaidAmount: monto anticipado por documento debe ser mayor a cero.</v>
      </c>
      <c r="M216" s="348" t="s">
        <v>475</v>
      </c>
      <c r="N216" s="347" t="s">
        <v>185</v>
      </c>
      <c r="O216" s="1357"/>
    </row>
    <row r="217" spans="1:15" ht="24" x14ac:dyDescent="0.25">
      <c r="A217" s="1357"/>
      <c r="B217" s="1545"/>
      <c r="C217" s="349" t="s">
        <v>2942</v>
      </c>
      <c r="D217" s="1545" t="s">
        <v>3</v>
      </c>
      <c r="E217" s="1545"/>
      <c r="F217" s="347" t="s">
        <v>12</v>
      </c>
      <c r="G217" s="348"/>
      <c r="H217" s="349" t="s">
        <v>2946</v>
      </c>
      <c r="I217" s="349" t="s">
        <v>2953</v>
      </c>
      <c r="J217" s="358" t="s">
        <v>1175</v>
      </c>
      <c r="K217" s="356" t="s">
        <v>1933</v>
      </c>
      <c r="L217" s="662" t="str">
        <f>VLOOKUP(K217,CódigosRetorno!$A$1:$B$1685,2,FALSE)</f>
        <v>RUC que emitio documento de anticipo, no existe.</v>
      </c>
      <c r="M217" s="348" t="s">
        <v>475</v>
      </c>
      <c r="N217" s="347" t="s">
        <v>185</v>
      </c>
      <c r="O217" s="1357"/>
    </row>
    <row r="218" spans="1:15" ht="24" x14ac:dyDescent="0.25">
      <c r="A218" s="1357"/>
      <c r="B218" s="1545"/>
      <c r="C218" s="349" t="s">
        <v>2943</v>
      </c>
      <c r="D218" s="1545"/>
      <c r="E218" s="1545"/>
      <c r="F218" s="347" t="s">
        <v>47</v>
      </c>
      <c r="G218" s="348"/>
      <c r="H218" s="349" t="s">
        <v>3524</v>
      </c>
      <c r="I218" s="349" t="s">
        <v>3405</v>
      </c>
      <c r="J218" s="358" t="s">
        <v>1175</v>
      </c>
      <c r="K218" s="356" t="s">
        <v>1942</v>
      </c>
      <c r="L218" s="662" t="str">
        <f>VLOOKUP(K218,CódigosRetorno!$A$1:$B$1685,2,FALSE)</f>
        <v>El tipo documento del emisor que realiza el anticipo debe ser 6 del catalogo de tipo de documento.</v>
      </c>
      <c r="M218" s="348" t="s">
        <v>475</v>
      </c>
      <c r="N218" s="347" t="s">
        <v>185</v>
      </c>
      <c r="O218" s="1357"/>
    </row>
    <row r="219" spans="1:15" ht="24" x14ac:dyDescent="0.25">
      <c r="A219" s="1357"/>
      <c r="B219" s="1545">
        <f>B212+1</f>
        <v>52</v>
      </c>
      <c r="C219" s="1543" t="s">
        <v>153</v>
      </c>
      <c r="D219" s="1539" t="s">
        <v>3</v>
      </c>
      <c r="E219" s="1545" t="s">
        <v>9</v>
      </c>
      <c r="F219" s="1542" t="s">
        <v>151</v>
      </c>
      <c r="G219" s="1545" t="s">
        <v>142</v>
      </c>
      <c r="H219" s="1543" t="s">
        <v>2947</v>
      </c>
      <c r="I219" s="350" t="s">
        <v>3489</v>
      </c>
      <c r="J219" s="354" t="s">
        <v>1175</v>
      </c>
      <c r="K219" s="356" t="s">
        <v>1950</v>
      </c>
      <c r="L219" s="662" t="str">
        <f>VLOOKUP(K219,CódigosRetorno!$A$1:$B$1685,2,FALSE)</f>
        <v>Total de anticipos diferente a los montos anticipados por documento.</v>
      </c>
      <c r="M219" s="348" t="s">
        <v>475</v>
      </c>
      <c r="N219" s="347" t="s">
        <v>185</v>
      </c>
      <c r="O219" s="1357"/>
    </row>
    <row r="220" spans="1:15" ht="24" x14ac:dyDescent="0.25">
      <c r="A220" s="1357"/>
      <c r="B220" s="1545"/>
      <c r="C220" s="1543"/>
      <c r="D220" s="1540"/>
      <c r="E220" s="1545"/>
      <c r="F220" s="1542"/>
      <c r="G220" s="1545"/>
      <c r="H220" s="1543"/>
      <c r="I220" s="350" t="s">
        <v>3490</v>
      </c>
      <c r="J220" s="354" t="s">
        <v>1175</v>
      </c>
      <c r="K220" s="356" t="s">
        <v>1951</v>
      </c>
      <c r="L220" s="662" t="str">
        <f>VLOOKUP(K220,CódigosRetorno!$A$1:$B$1685,2,FALSE)</f>
        <v>Ingresar documentos por anticipos.</v>
      </c>
      <c r="M220" s="348"/>
      <c r="N220" s="347"/>
      <c r="O220" s="1357"/>
    </row>
    <row r="221" spans="1:15" s="10" customFormat="1" x14ac:dyDescent="0.2">
      <c r="A221" s="1379"/>
      <c r="B221" s="269" t="s">
        <v>157</v>
      </c>
      <c r="C221" s="1102"/>
      <c r="D221" s="789" t="s">
        <v>3</v>
      </c>
      <c r="E221" s="789" t="s">
        <v>185</v>
      </c>
      <c r="F221" s="790" t="s">
        <v>185</v>
      </c>
      <c r="G221" s="790" t="s">
        <v>185</v>
      </c>
      <c r="H221" s="791" t="s">
        <v>185</v>
      </c>
      <c r="I221" s="1250" t="s">
        <v>185</v>
      </c>
      <c r="J221" s="1251" t="s">
        <v>185</v>
      </c>
      <c r="K221" s="1252" t="s">
        <v>185</v>
      </c>
      <c r="L221" s="279" t="s">
        <v>185</v>
      </c>
      <c r="M221" s="1476" t="s">
        <v>185</v>
      </c>
      <c r="N221" s="1253" t="s">
        <v>185</v>
      </c>
      <c r="O221" s="1379"/>
    </row>
    <row r="222" spans="1:15" ht="36" x14ac:dyDescent="0.25">
      <c r="A222" s="1357"/>
      <c r="B222" s="348">
        <f>B219+1</f>
        <v>53</v>
      </c>
      <c r="C222" s="350" t="s">
        <v>161</v>
      </c>
      <c r="D222" s="348" t="s">
        <v>3</v>
      </c>
      <c r="E222" s="348" t="s">
        <v>9</v>
      </c>
      <c r="F222" s="347" t="s">
        <v>99</v>
      </c>
      <c r="G222" s="348" t="s">
        <v>2901</v>
      </c>
      <c r="H222" s="349" t="s">
        <v>2902</v>
      </c>
      <c r="I222" s="349" t="s">
        <v>3390</v>
      </c>
      <c r="J222" s="358" t="s">
        <v>1175</v>
      </c>
      <c r="K222" s="356" t="s">
        <v>1388</v>
      </c>
      <c r="L222" s="662" t="str">
        <f>VLOOKUP(K222,CódigosRetorno!$A$1:$B$1685,2,FALSE)</f>
        <v>Para tipo de operación se está usando un valor que no existe en el catálogo. Nro. 17.</v>
      </c>
      <c r="M222" s="348" t="s">
        <v>475</v>
      </c>
      <c r="N222" s="347" t="s">
        <v>3010</v>
      </c>
      <c r="O222" s="1357"/>
    </row>
    <row r="223" spans="1:15" ht="24" x14ac:dyDescent="0.25">
      <c r="A223" s="1357"/>
      <c r="B223" s="1542">
        <f>+B222+1</f>
        <v>54</v>
      </c>
      <c r="C223" s="1544" t="s">
        <v>5489</v>
      </c>
      <c r="D223" s="1545" t="s">
        <v>3</v>
      </c>
      <c r="E223" s="1545" t="s">
        <v>9</v>
      </c>
      <c r="F223" s="1542" t="s">
        <v>44</v>
      </c>
      <c r="G223" s="1545" t="s">
        <v>2957</v>
      </c>
      <c r="H223" s="1543" t="s">
        <v>5490</v>
      </c>
      <c r="I223" s="349" t="s">
        <v>2958</v>
      </c>
      <c r="J223" s="354" t="s">
        <v>1175</v>
      </c>
      <c r="K223" s="356" t="s">
        <v>2068</v>
      </c>
      <c r="L223" s="662" t="str">
        <f>VLOOKUP(K223,CódigosRetorno!$A$1:$B$1685,2,FALSE)</f>
        <v>El codigo en el tag sac:AdditionalProperty/cbc:ID debe tener 4 posiciones</v>
      </c>
      <c r="M223" s="348" t="s">
        <v>475</v>
      </c>
      <c r="N223" s="347" t="s">
        <v>185</v>
      </c>
      <c r="O223" s="1357"/>
    </row>
    <row r="224" spans="1:15" ht="24" x14ac:dyDescent="0.25">
      <c r="A224" s="1357"/>
      <c r="B224" s="1542"/>
      <c r="C224" s="1544"/>
      <c r="D224" s="1545"/>
      <c r="E224" s="1545"/>
      <c r="F224" s="1542"/>
      <c r="G224" s="1545"/>
      <c r="H224" s="1543"/>
      <c r="I224" s="350" t="s">
        <v>2959</v>
      </c>
      <c r="J224" s="358" t="s">
        <v>201</v>
      </c>
      <c r="K224" s="356" t="s">
        <v>2009</v>
      </c>
      <c r="L224" s="662" t="str">
        <f>VLOOKUP(K224,CódigosRetorno!$A$1:$B$1685,2,FALSE)</f>
        <v>Existe mas de un tag sac:AdditionalProperty con el mismo ID</v>
      </c>
      <c r="M224" s="348" t="s">
        <v>475</v>
      </c>
      <c r="N224" s="347" t="s">
        <v>185</v>
      </c>
      <c r="O224" s="1357"/>
    </row>
    <row r="225" spans="1:15" ht="24" x14ac:dyDescent="0.25">
      <c r="A225" s="1357"/>
      <c r="B225" s="1542"/>
      <c r="C225" s="1544"/>
      <c r="D225" s="1545"/>
      <c r="E225" s="1545"/>
      <c r="F225" s="1542"/>
      <c r="G225" s="1545"/>
      <c r="H225" s="1543"/>
      <c r="I225" s="349" t="s">
        <v>2960</v>
      </c>
      <c r="J225" s="358" t="s">
        <v>201</v>
      </c>
      <c r="K225" s="356" t="s">
        <v>1771</v>
      </c>
      <c r="L225" s="662" t="str">
        <f>VLOOKUP(K225,CódigosRetorno!$A$1:$B$1685,2,FALSE)</f>
        <v>Factura de operacion sujeta al IVAP , no debe consignar valor para IGV o debe ser 0</v>
      </c>
      <c r="M225" s="348" t="s">
        <v>475</v>
      </c>
      <c r="N225" s="347" t="s">
        <v>185</v>
      </c>
      <c r="O225" s="1357"/>
    </row>
    <row r="226" spans="1:15" ht="48" x14ac:dyDescent="0.25">
      <c r="A226" s="1357"/>
      <c r="B226" s="1542"/>
      <c r="C226" s="1544"/>
      <c r="D226" s="1545"/>
      <c r="E226" s="1545"/>
      <c r="F226" s="347" t="s">
        <v>5</v>
      </c>
      <c r="G226" s="348"/>
      <c r="H226" s="349" t="s">
        <v>5491</v>
      </c>
      <c r="I226" s="349" t="s">
        <v>3553</v>
      </c>
      <c r="J226" s="358" t="s">
        <v>201</v>
      </c>
      <c r="K226" s="356" t="s">
        <v>2381</v>
      </c>
      <c r="L226" s="662" t="str">
        <f>VLOOKUP(K226,CódigosRetorno!$A$1:$B$1685,2,FALSE)</f>
        <v>Debe indicar una descripcion para el tag sac:AdditionalProperty/cbc:Value</v>
      </c>
      <c r="M226" s="348" t="s">
        <v>475</v>
      </c>
      <c r="N226" s="347" t="s">
        <v>185</v>
      </c>
      <c r="O226" s="1357"/>
    </row>
    <row r="227" spans="1:15" s="10" customFormat="1" x14ac:dyDescent="0.2">
      <c r="A227" s="1379"/>
      <c r="B227" s="269" t="s">
        <v>5141</v>
      </c>
      <c r="C227" s="1102"/>
      <c r="D227" s="789"/>
      <c r="E227" s="789"/>
      <c r="F227" s="790"/>
      <c r="G227" s="790"/>
      <c r="H227" s="791"/>
      <c r="I227" s="1250"/>
      <c r="J227" s="1251"/>
      <c r="K227" s="1252" t="s">
        <v>185</v>
      </c>
      <c r="L227" s="279"/>
      <c r="M227" s="1476"/>
      <c r="N227" s="1253"/>
      <c r="O227" s="1379"/>
    </row>
    <row r="228" spans="1:15" ht="84" x14ac:dyDescent="0.25">
      <c r="A228" s="1357"/>
      <c r="B228" s="1547">
        <f>B223+1</f>
        <v>55</v>
      </c>
      <c r="C228" s="1548" t="s">
        <v>5492</v>
      </c>
      <c r="D228" s="1537" t="s">
        <v>3</v>
      </c>
      <c r="E228" s="344" t="s">
        <v>9</v>
      </c>
      <c r="F228" s="344"/>
      <c r="G228" s="344" t="s">
        <v>5142</v>
      </c>
      <c r="H228" s="353" t="s">
        <v>5493</v>
      </c>
      <c r="I228" s="349" t="s">
        <v>2628</v>
      </c>
      <c r="J228" s="358"/>
      <c r="K228" s="356" t="s">
        <v>185</v>
      </c>
      <c r="L228" s="662" t="s">
        <v>185</v>
      </c>
      <c r="M228" s="348"/>
      <c r="N228" s="347"/>
      <c r="O228" s="1357"/>
    </row>
    <row r="229" spans="1:15" ht="96" x14ac:dyDescent="0.25">
      <c r="A229" s="1357"/>
      <c r="B229" s="1547"/>
      <c r="C229" s="1548"/>
      <c r="D229" s="1541"/>
      <c r="E229" s="344" t="s">
        <v>9</v>
      </c>
      <c r="F229" s="344" t="s">
        <v>10</v>
      </c>
      <c r="G229" s="344" t="s">
        <v>5143</v>
      </c>
      <c r="H229" s="353" t="s">
        <v>5494</v>
      </c>
      <c r="I229" s="349" t="s">
        <v>2628</v>
      </c>
      <c r="J229" s="358"/>
      <c r="K229" s="356" t="s">
        <v>185</v>
      </c>
      <c r="L229" s="662" t="s">
        <v>185</v>
      </c>
      <c r="M229" s="348"/>
      <c r="N229" s="347"/>
      <c r="O229" s="1357"/>
    </row>
    <row r="230" spans="1:15" ht="108" x14ac:dyDescent="0.25">
      <c r="A230" s="1357"/>
      <c r="B230" s="1547"/>
      <c r="C230" s="1548"/>
      <c r="D230" s="1541"/>
      <c r="E230" s="344" t="s">
        <v>9</v>
      </c>
      <c r="F230" s="344" t="s">
        <v>4653</v>
      </c>
      <c r="G230" s="346"/>
      <c r="H230" s="353" t="s">
        <v>5495</v>
      </c>
      <c r="I230" s="349" t="s">
        <v>2628</v>
      </c>
      <c r="J230" s="358"/>
      <c r="K230" s="356" t="s">
        <v>185</v>
      </c>
      <c r="L230" s="662" t="s">
        <v>185</v>
      </c>
      <c r="M230" s="348"/>
      <c r="N230" s="347"/>
      <c r="O230" s="1357"/>
    </row>
    <row r="231" spans="1:15" ht="120" x14ac:dyDescent="0.25">
      <c r="A231" s="1357"/>
      <c r="B231" s="1547"/>
      <c r="C231" s="1548"/>
      <c r="D231" s="1538"/>
      <c r="E231" s="344" t="s">
        <v>9</v>
      </c>
      <c r="F231" s="344" t="s">
        <v>5</v>
      </c>
      <c r="G231" s="346"/>
      <c r="H231" s="353" t="s">
        <v>5496</v>
      </c>
      <c r="I231" s="349" t="s">
        <v>2628</v>
      </c>
      <c r="J231" s="358"/>
      <c r="K231" s="356" t="s">
        <v>185</v>
      </c>
      <c r="L231" s="662" t="s">
        <v>185</v>
      </c>
      <c r="M231" s="348"/>
      <c r="N231" s="347"/>
      <c r="O231" s="1357"/>
    </row>
    <row r="232" spans="1:15" ht="96" x14ac:dyDescent="0.25">
      <c r="A232" s="1357"/>
      <c r="B232" s="1547">
        <f>B228+1</f>
        <v>56</v>
      </c>
      <c r="C232" s="1548" t="s">
        <v>5497</v>
      </c>
      <c r="D232" s="1537" t="s">
        <v>3</v>
      </c>
      <c r="E232" s="344" t="s">
        <v>9</v>
      </c>
      <c r="F232" s="344" t="s">
        <v>177</v>
      </c>
      <c r="G232" s="346"/>
      <c r="H232" s="353" t="s">
        <v>5498</v>
      </c>
      <c r="I232" s="349" t="s">
        <v>2628</v>
      </c>
      <c r="J232" s="358"/>
      <c r="K232" s="356" t="s">
        <v>185</v>
      </c>
      <c r="L232" s="662" t="s">
        <v>185</v>
      </c>
      <c r="M232" s="348"/>
      <c r="N232" s="347"/>
      <c r="O232" s="1357"/>
    </row>
    <row r="233" spans="1:15" ht="96" x14ac:dyDescent="0.25">
      <c r="A233" s="1357"/>
      <c r="B233" s="1547"/>
      <c r="C233" s="1548"/>
      <c r="D233" s="1541"/>
      <c r="E233" s="344" t="s">
        <v>9</v>
      </c>
      <c r="F233" s="344" t="s">
        <v>47</v>
      </c>
      <c r="G233" s="346" t="s">
        <v>178</v>
      </c>
      <c r="H233" s="353" t="s">
        <v>5499</v>
      </c>
      <c r="I233" s="349" t="s">
        <v>2628</v>
      </c>
      <c r="J233" s="358"/>
      <c r="K233" s="356" t="s">
        <v>185</v>
      </c>
      <c r="L233" s="662" t="s">
        <v>185</v>
      </c>
      <c r="M233" s="348"/>
      <c r="N233" s="347"/>
      <c r="O233" s="1357"/>
    </row>
    <row r="234" spans="1:15" ht="96" x14ac:dyDescent="0.25">
      <c r="A234" s="1357"/>
      <c r="B234" s="1547"/>
      <c r="C234" s="1548"/>
      <c r="D234" s="1538"/>
      <c r="E234" s="344" t="s">
        <v>9</v>
      </c>
      <c r="F234" s="344" t="s">
        <v>5</v>
      </c>
      <c r="G234" s="346"/>
      <c r="H234" s="353" t="s">
        <v>5500</v>
      </c>
      <c r="I234" s="349" t="s">
        <v>2628</v>
      </c>
      <c r="J234" s="358"/>
      <c r="K234" s="356" t="s">
        <v>185</v>
      </c>
      <c r="L234" s="662" t="s">
        <v>185</v>
      </c>
      <c r="M234" s="348"/>
      <c r="N234" s="347"/>
      <c r="O234" s="1357"/>
    </row>
    <row r="235" spans="1:15" ht="132" x14ac:dyDescent="0.25">
      <c r="A235" s="1357"/>
      <c r="B235" s="344">
        <f>B232+1</f>
        <v>57</v>
      </c>
      <c r="C235" s="353" t="s">
        <v>5144</v>
      </c>
      <c r="D235" s="344" t="s">
        <v>3</v>
      </c>
      <c r="E235" s="344" t="s">
        <v>9</v>
      </c>
      <c r="F235" s="344" t="s">
        <v>10</v>
      </c>
      <c r="G235" s="344"/>
      <c r="H235" s="353" t="s">
        <v>5501</v>
      </c>
      <c r="I235" s="349" t="s">
        <v>2628</v>
      </c>
      <c r="J235" s="358"/>
      <c r="K235" s="356" t="s">
        <v>185</v>
      </c>
      <c r="L235" s="662" t="s">
        <v>185</v>
      </c>
      <c r="M235" s="348"/>
      <c r="N235" s="347"/>
      <c r="O235" s="1357"/>
    </row>
    <row r="236" spans="1:15" ht="84" x14ac:dyDescent="0.25">
      <c r="A236" s="1357"/>
      <c r="B236" s="1547">
        <f>B235+1</f>
        <v>58</v>
      </c>
      <c r="C236" s="1548" t="s">
        <v>4661</v>
      </c>
      <c r="D236" s="1537" t="s">
        <v>3</v>
      </c>
      <c r="E236" s="344" t="s">
        <v>9</v>
      </c>
      <c r="F236" s="344" t="s">
        <v>179</v>
      </c>
      <c r="G236" s="346" t="s">
        <v>3039</v>
      </c>
      <c r="H236" s="353" t="s">
        <v>5145</v>
      </c>
      <c r="I236" s="349" t="s">
        <v>2628</v>
      </c>
      <c r="J236" s="358"/>
      <c r="K236" s="356" t="s">
        <v>185</v>
      </c>
      <c r="L236" s="662" t="s">
        <v>185</v>
      </c>
      <c r="M236" s="348"/>
      <c r="N236" s="347"/>
      <c r="O236" s="1357"/>
    </row>
    <row r="237" spans="1:15" ht="72" x14ac:dyDescent="0.25">
      <c r="A237" s="1357"/>
      <c r="B237" s="1547"/>
      <c r="C237" s="1548"/>
      <c r="D237" s="1538"/>
      <c r="E237" s="344" t="s">
        <v>9</v>
      </c>
      <c r="F237" s="344" t="s">
        <v>44</v>
      </c>
      <c r="G237" s="344" t="s">
        <v>5146</v>
      </c>
      <c r="H237" s="353" t="s">
        <v>5147</v>
      </c>
      <c r="I237" s="349" t="s">
        <v>2628</v>
      </c>
      <c r="J237" s="358"/>
      <c r="K237" s="356" t="s">
        <v>185</v>
      </c>
      <c r="L237" s="662" t="s">
        <v>185</v>
      </c>
      <c r="M237" s="348"/>
      <c r="N237" s="347"/>
      <c r="O237" s="1357"/>
    </row>
    <row r="238" spans="1:15" ht="84" x14ac:dyDescent="0.25">
      <c r="A238" s="1357"/>
      <c r="B238" s="344">
        <f>B236+1</f>
        <v>59</v>
      </c>
      <c r="C238" s="353" t="s">
        <v>4667</v>
      </c>
      <c r="D238" s="344" t="s">
        <v>3</v>
      </c>
      <c r="E238" s="344" t="s">
        <v>9</v>
      </c>
      <c r="F238" s="344" t="s">
        <v>10</v>
      </c>
      <c r="G238" s="344" t="s">
        <v>180</v>
      </c>
      <c r="H238" s="353" t="s">
        <v>5148</v>
      </c>
      <c r="I238" s="349" t="s">
        <v>2628</v>
      </c>
      <c r="J238" s="358"/>
      <c r="K238" s="356" t="s">
        <v>185</v>
      </c>
      <c r="L238" s="662" t="s">
        <v>185</v>
      </c>
      <c r="M238" s="348"/>
      <c r="N238" s="347"/>
      <c r="O238" s="1357"/>
    </row>
    <row r="239" spans="1:15" ht="96" x14ac:dyDescent="0.25">
      <c r="A239" s="1357"/>
      <c r="B239" s="344">
        <f>B238+1</f>
        <v>60</v>
      </c>
      <c r="C239" s="353" t="s">
        <v>4673</v>
      </c>
      <c r="D239" s="344" t="s">
        <v>3</v>
      </c>
      <c r="E239" s="344" t="s">
        <v>9</v>
      </c>
      <c r="F239" s="344" t="s">
        <v>24</v>
      </c>
      <c r="G239" s="346" t="s">
        <v>25</v>
      </c>
      <c r="H239" s="353" t="s">
        <v>5149</v>
      </c>
      <c r="I239" s="349" t="s">
        <v>2628</v>
      </c>
      <c r="J239" s="358"/>
      <c r="K239" s="356" t="s">
        <v>185</v>
      </c>
      <c r="L239" s="662" t="s">
        <v>185</v>
      </c>
      <c r="M239" s="348"/>
      <c r="N239" s="347"/>
      <c r="O239" s="1357"/>
    </row>
    <row r="240" spans="1:15" ht="108" x14ac:dyDescent="0.25">
      <c r="A240" s="1357"/>
      <c r="B240" s="1571">
        <f>B239+1</f>
        <v>61</v>
      </c>
      <c r="C240" s="1548" t="s">
        <v>5502</v>
      </c>
      <c r="D240" s="1537" t="s">
        <v>3</v>
      </c>
      <c r="E240" s="344" t="s">
        <v>9</v>
      </c>
      <c r="F240" s="344" t="s">
        <v>7</v>
      </c>
      <c r="G240" s="346"/>
      <c r="H240" s="353" t="s">
        <v>5503</v>
      </c>
      <c r="I240" s="349" t="s">
        <v>2628</v>
      </c>
      <c r="J240" s="358"/>
      <c r="K240" s="356" t="s">
        <v>185</v>
      </c>
      <c r="L240" s="662" t="s">
        <v>185</v>
      </c>
      <c r="M240" s="348"/>
      <c r="N240" s="347"/>
      <c r="O240" s="1357"/>
    </row>
    <row r="241" spans="1:15" ht="108" x14ac:dyDescent="0.25">
      <c r="A241" s="1357"/>
      <c r="B241" s="1571"/>
      <c r="C241" s="1548"/>
      <c r="D241" s="1538"/>
      <c r="E241" s="344" t="s">
        <v>9</v>
      </c>
      <c r="F241" s="344" t="s">
        <v>10</v>
      </c>
      <c r="G241" s="344" t="s">
        <v>3201</v>
      </c>
      <c r="H241" s="353" t="s">
        <v>5504</v>
      </c>
      <c r="I241" s="349" t="s">
        <v>2628</v>
      </c>
      <c r="J241" s="358"/>
      <c r="K241" s="356" t="s">
        <v>185</v>
      </c>
      <c r="L241" s="662" t="s">
        <v>185</v>
      </c>
      <c r="M241" s="348"/>
      <c r="N241" s="347"/>
      <c r="O241" s="1357"/>
    </row>
    <row r="242" spans="1:15" ht="108" x14ac:dyDescent="0.25">
      <c r="A242" s="1357"/>
      <c r="B242" s="1547">
        <f>B240+1</f>
        <v>62</v>
      </c>
      <c r="C242" s="1548" t="s">
        <v>5505</v>
      </c>
      <c r="D242" s="1537" t="s">
        <v>3</v>
      </c>
      <c r="E242" s="1547" t="s">
        <v>9</v>
      </c>
      <c r="F242" s="344" t="s">
        <v>147</v>
      </c>
      <c r="G242" s="346"/>
      <c r="H242" s="353" t="s">
        <v>5506</v>
      </c>
      <c r="I242" s="349" t="s">
        <v>2628</v>
      </c>
      <c r="J242" s="358"/>
      <c r="K242" s="356" t="s">
        <v>185</v>
      </c>
      <c r="L242" s="662" t="s">
        <v>185</v>
      </c>
      <c r="M242" s="348"/>
      <c r="N242" s="347"/>
      <c r="O242" s="1357"/>
    </row>
    <row r="243" spans="1:15" ht="108" x14ac:dyDescent="0.25">
      <c r="A243" s="1357"/>
      <c r="B243" s="1547"/>
      <c r="C243" s="1548"/>
      <c r="D243" s="1538"/>
      <c r="E243" s="1547"/>
      <c r="F243" s="344" t="s">
        <v>147</v>
      </c>
      <c r="G243" s="346"/>
      <c r="H243" s="353" t="s">
        <v>5507</v>
      </c>
      <c r="I243" s="349" t="s">
        <v>2628</v>
      </c>
      <c r="J243" s="358"/>
      <c r="K243" s="356" t="s">
        <v>185</v>
      </c>
      <c r="L243" s="662" t="s">
        <v>185</v>
      </c>
      <c r="M243" s="348"/>
      <c r="N243" s="347"/>
      <c r="O243" s="1357"/>
    </row>
    <row r="244" spans="1:15" ht="108" x14ac:dyDescent="0.25">
      <c r="A244" s="1357"/>
      <c r="B244" s="344">
        <f>B242+1</f>
        <v>63</v>
      </c>
      <c r="C244" s="353" t="s">
        <v>4693</v>
      </c>
      <c r="D244" s="344" t="s">
        <v>3</v>
      </c>
      <c r="E244" s="344" t="s">
        <v>9</v>
      </c>
      <c r="F244" s="344" t="s">
        <v>147</v>
      </c>
      <c r="G244" s="346"/>
      <c r="H244" s="353" t="s">
        <v>5150</v>
      </c>
      <c r="I244" s="349" t="s">
        <v>2628</v>
      </c>
      <c r="J244" s="358"/>
      <c r="K244" s="356" t="s">
        <v>185</v>
      </c>
      <c r="L244" s="662" t="s">
        <v>185</v>
      </c>
      <c r="M244" s="348"/>
      <c r="N244" s="347"/>
      <c r="O244" s="1357"/>
    </row>
    <row r="245" spans="1:15" ht="96" x14ac:dyDescent="0.25">
      <c r="A245" s="1357"/>
      <c r="B245" s="1547">
        <f>B244+1</f>
        <v>64</v>
      </c>
      <c r="C245" s="1548" t="s">
        <v>5508</v>
      </c>
      <c r="D245" s="1537" t="s">
        <v>3</v>
      </c>
      <c r="E245" s="344" t="s">
        <v>9</v>
      </c>
      <c r="F245" s="344" t="s">
        <v>7</v>
      </c>
      <c r="G245" s="346"/>
      <c r="H245" s="353" t="s">
        <v>5509</v>
      </c>
      <c r="I245" s="349" t="s">
        <v>2628</v>
      </c>
      <c r="J245" s="358"/>
      <c r="K245" s="356" t="s">
        <v>185</v>
      </c>
      <c r="L245" s="662" t="s">
        <v>185</v>
      </c>
      <c r="M245" s="348"/>
      <c r="N245" s="347"/>
      <c r="O245" s="1357"/>
    </row>
    <row r="246" spans="1:15" ht="96" x14ac:dyDescent="0.25">
      <c r="A246" s="1357"/>
      <c r="B246" s="1547"/>
      <c r="C246" s="1548"/>
      <c r="D246" s="1538"/>
      <c r="E246" s="344" t="s">
        <v>9</v>
      </c>
      <c r="F246" s="344" t="s">
        <v>10</v>
      </c>
      <c r="G246" s="344" t="s">
        <v>178</v>
      </c>
      <c r="H246" s="353" t="s">
        <v>5510</v>
      </c>
      <c r="I246" s="349" t="s">
        <v>2628</v>
      </c>
      <c r="J246" s="358"/>
      <c r="K246" s="356" t="s">
        <v>185</v>
      </c>
      <c r="L246" s="662" t="s">
        <v>185</v>
      </c>
      <c r="M246" s="348"/>
      <c r="N246" s="347"/>
      <c r="O246" s="1357"/>
    </row>
    <row r="247" spans="1:15" ht="96" x14ac:dyDescent="0.25">
      <c r="A247" s="1357"/>
      <c r="B247" s="1547">
        <f>B245+1</f>
        <v>65</v>
      </c>
      <c r="C247" s="1548" t="s">
        <v>5511</v>
      </c>
      <c r="D247" s="1537" t="s">
        <v>3</v>
      </c>
      <c r="E247" s="344" t="s">
        <v>9</v>
      </c>
      <c r="F247" s="344" t="s">
        <v>181</v>
      </c>
      <c r="G247" s="344" t="s">
        <v>5151</v>
      </c>
      <c r="H247" s="353" t="s">
        <v>5512</v>
      </c>
      <c r="I247" s="349" t="s">
        <v>2628</v>
      </c>
      <c r="J247" s="358"/>
      <c r="K247" s="356" t="s">
        <v>185</v>
      </c>
      <c r="L247" s="662" t="s">
        <v>185</v>
      </c>
      <c r="M247" s="348"/>
      <c r="N247" s="347"/>
      <c r="O247" s="1357"/>
    </row>
    <row r="248" spans="1:15" ht="96" x14ac:dyDescent="0.25">
      <c r="A248" s="1357"/>
      <c r="B248" s="1547"/>
      <c r="C248" s="1548"/>
      <c r="D248" s="1538"/>
      <c r="E248" s="344" t="s">
        <v>9</v>
      </c>
      <c r="F248" s="344" t="s">
        <v>5</v>
      </c>
      <c r="G248" s="344"/>
      <c r="H248" s="353" t="s">
        <v>5513</v>
      </c>
      <c r="I248" s="349" t="s">
        <v>2628</v>
      </c>
      <c r="J248" s="358"/>
      <c r="K248" s="356" t="s">
        <v>185</v>
      </c>
      <c r="L248" s="662" t="s">
        <v>185</v>
      </c>
      <c r="M248" s="348"/>
      <c r="N248" s="347"/>
      <c r="O248" s="1357"/>
    </row>
    <row r="249" spans="1:15" ht="96" x14ac:dyDescent="0.25">
      <c r="A249" s="1357"/>
      <c r="B249" s="1547">
        <f>B247+1</f>
        <v>66</v>
      </c>
      <c r="C249" s="1548" t="s">
        <v>5514</v>
      </c>
      <c r="D249" s="1537" t="s">
        <v>3</v>
      </c>
      <c r="E249" s="344" t="s">
        <v>9</v>
      </c>
      <c r="F249" s="344" t="s">
        <v>181</v>
      </c>
      <c r="G249" s="344" t="s">
        <v>5151</v>
      </c>
      <c r="H249" s="353" t="s">
        <v>5515</v>
      </c>
      <c r="I249" s="349" t="s">
        <v>2628</v>
      </c>
      <c r="J249" s="358"/>
      <c r="K249" s="356" t="s">
        <v>185</v>
      </c>
      <c r="L249" s="662" t="s">
        <v>185</v>
      </c>
      <c r="M249" s="348"/>
      <c r="N249" s="347"/>
      <c r="O249" s="1357"/>
    </row>
    <row r="250" spans="1:15" ht="96" x14ac:dyDescent="0.25">
      <c r="A250" s="1357"/>
      <c r="B250" s="1547"/>
      <c r="C250" s="1548"/>
      <c r="D250" s="1538"/>
      <c r="E250" s="344" t="s">
        <v>9</v>
      </c>
      <c r="F250" s="344" t="s">
        <v>5</v>
      </c>
      <c r="G250" s="344"/>
      <c r="H250" s="353" t="s">
        <v>5516</v>
      </c>
      <c r="I250" s="349" t="s">
        <v>2628</v>
      </c>
      <c r="J250" s="358"/>
      <c r="K250" s="356" t="s">
        <v>185</v>
      </c>
      <c r="L250" s="662" t="s">
        <v>185</v>
      </c>
      <c r="M250" s="348"/>
      <c r="N250" s="347"/>
      <c r="O250" s="1357"/>
    </row>
    <row r="251" spans="1:15" ht="72" x14ac:dyDescent="0.25">
      <c r="A251" s="1357"/>
      <c r="B251" s="344">
        <f>B249+1</f>
        <v>67</v>
      </c>
      <c r="C251" s="345" t="s">
        <v>4708</v>
      </c>
      <c r="D251" s="344" t="s">
        <v>3</v>
      </c>
      <c r="E251" s="344" t="s">
        <v>9</v>
      </c>
      <c r="F251" s="344" t="s">
        <v>4709</v>
      </c>
      <c r="G251" s="346" t="s">
        <v>172</v>
      </c>
      <c r="H251" s="353" t="s">
        <v>5152</v>
      </c>
      <c r="I251" s="349" t="s">
        <v>2628</v>
      </c>
      <c r="J251" s="358"/>
      <c r="K251" s="356" t="s">
        <v>185</v>
      </c>
      <c r="L251" s="662" t="s">
        <v>185</v>
      </c>
      <c r="M251" s="348"/>
      <c r="N251" s="347"/>
      <c r="O251" s="1357"/>
    </row>
    <row r="252" spans="1:15" s="10" customFormat="1" x14ac:dyDescent="0.2">
      <c r="A252" s="1379"/>
      <c r="B252" s="269" t="s">
        <v>3040</v>
      </c>
      <c r="C252" s="1102"/>
      <c r="D252" s="789"/>
      <c r="E252" s="789"/>
      <c r="F252" s="790" t="s">
        <v>185</v>
      </c>
      <c r="G252" s="790" t="s">
        <v>185</v>
      </c>
      <c r="H252" s="791" t="s">
        <v>185</v>
      </c>
      <c r="I252" s="1250" t="s">
        <v>185</v>
      </c>
      <c r="J252" s="1251" t="s">
        <v>185</v>
      </c>
      <c r="K252" s="1252" t="s">
        <v>185</v>
      </c>
      <c r="L252" s="279" t="s">
        <v>185</v>
      </c>
      <c r="M252" s="1476" t="s">
        <v>185</v>
      </c>
      <c r="N252" s="1253" t="s">
        <v>185</v>
      </c>
      <c r="O252" s="1379"/>
    </row>
    <row r="253" spans="1:15" ht="24" x14ac:dyDescent="0.25">
      <c r="A253" s="1357"/>
      <c r="B253" s="1542">
        <f>B251+1</f>
        <v>68</v>
      </c>
      <c r="C253" s="1543" t="s">
        <v>188</v>
      </c>
      <c r="D253" s="1539" t="s">
        <v>15</v>
      </c>
      <c r="E253" s="1545" t="s">
        <v>9</v>
      </c>
      <c r="F253" s="358" t="s">
        <v>5</v>
      </c>
      <c r="G253" s="347"/>
      <c r="H253" s="349" t="s">
        <v>195</v>
      </c>
      <c r="I253" s="349" t="s">
        <v>2628</v>
      </c>
      <c r="J253" s="348" t="s">
        <v>185</v>
      </c>
      <c r="K253" s="358" t="s">
        <v>185</v>
      </c>
      <c r="L253" s="662" t="s">
        <v>185</v>
      </c>
      <c r="M253" s="348" t="s">
        <v>185</v>
      </c>
      <c r="N253" s="347" t="s">
        <v>185</v>
      </c>
      <c r="O253" s="1357"/>
    </row>
    <row r="254" spans="1:15" ht="36" x14ac:dyDescent="0.25">
      <c r="A254" s="1357"/>
      <c r="B254" s="1542"/>
      <c r="C254" s="1543"/>
      <c r="D254" s="1540"/>
      <c r="E254" s="1545"/>
      <c r="F254" s="358" t="s">
        <v>5</v>
      </c>
      <c r="G254" s="347"/>
      <c r="H254" s="349" t="s">
        <v>197</v>
      </c>
      <c r="I254" s="349" t="s">
        <v>2628</v>
      </c>
      <c r="J254" s="348" t="s">
        <v>185</v>
      </c>
      <c r="K254" s="358" t="s">
        <v>185</v>
      </c>
      <c r="L254" s="662" t="s">
        <v>185</v>
      </c>
      <c r="M254" s="348" t="s">
        <v>185</v>
      </c>
      <c r="N254" s="347" t="s">
        <v>185</v>
      </c>
      <c r="O254" s="1357"/>
    </row>
    <row r="255" spans="1:15" x14ac:dyDescent="0.25">
      <c r="A255" s="1357"/>
      <c r="B255" s="1542">
        <f>B253+1</f>
        <v>69</v>
      </c>
      <c r="C255" s="1543" t="s">
        <v>2964</v>
      </c>
      <c r="D255" s="1545" t="s">
        <v>15</v>
      </c>
      <c r="E255" s="1545" t="s">
        <v>9</v>
      </c>
      <c r="F255" s="1542" t="s">
        <v>7</v>
      </c>
      <c r="G255" s="1542"/>
      <c r="H255" s="1543" t="s">
        <v>2966</v>
      </c>
      <c r="I255" s="349" t="s">
        <v>2628</v>
      </c>
      <c r="J255" s="348" t="s">
        <v>185</v>
      </c>
      <c r="K255" s="358" t="s">
        <v>185</v>
      </c>
      <c r="L255" s="662" t="s">
        <v>185</v>
      </c>
      <c r="M255" s="348" t="s">
        <v>185</v>
      </c>
      <c r="N255" s="347" t="s">
        <v>185</v>
      </c>
      <c r="O255" s="1357"/>
    </row>
    <row r="256" spans="1:15" x14ac:dyDescent="0.25">
      <c r="A256" s="1357"/>
      <c r="B256" s="1542"/>
      <c r="C256" s="1543"/>
      <c r="D256" s="1545"/>
      <c r="E256" s="1545"/>
      <c r="F256" s="1542"/>
      <c r="G256" s="1542"/>
      <c r="H256" s="1543"/>
      <c r="I256" s="349" t="s">
        <v>2628</v>
      </c>
      <c r="J256" s="348" t="s">
        <v>185</v>
      </c>
      <c r="K256" s="358" t="s">
        <v>185</v>
      </c>
      <c r="L256" s="662" t="s">
        <v>185</v>
      </c>
      <c r="M256" s="348" t="s">
        <v>185</v>
      </c>
      <c r="N256" s="347" t="s">
        <v>185</v>
      </c>
      <c r="O256" s="1357"/>
    </row>
    <row r="257" spans="1:15" x14ac:dyDescent="0.25">
      <c r="A257" s="1357"/>
      <c r="B257" s="1542"/>
      <c r="C257" s="1543" t="s">
        <v>2965</v>
      </c>
      <c r="D257" s="1545" t="s">
        <v>15</v>
      </c>
      <c r="E257" s="1545" t="s">
        <v>9</v>
      </c>
      <c r="F257" s="1542" t="s">
        <v>47</v>
      </c>
      <c r="G257" s="1542" t="s">
        <v>2968</v>
      </c>
      <c r="H257" s="1543" t="s">
        <v>2967</v>
      </c>
      <c r="I257" s="349" t="s">
        <v>2628</v>
      </c>
      <c r="J257" s="348" t="s">
        <v>185</v>
      </c>
      <c r="K257" s="358" t="s">
        <v>185</v>
      </c>
      <c r="L257" s="662" t="s">
        <v>185</v>
      </c>
      <c r="M257" s="348" t="s">
        <v>185</v>
      </c>
      <c r="N257" s="347" t="s">
        <v>185</v>
      </c>
      <c r="O257" s="1357"/>
    </row>
    <row r="258" spans="1:15" x14ac:dyDescent="0.25">
      <c r="A258" s="1357"/>
      <c r="B258" s="1542"/>
      <c r="C258" s="1543"/>
      <c r="D258" s="1545"/>
      <c r="E258" s="1545"/>
      <c r="F258" s="1542"/>
      <c r="G258" s="1542"/>
      <c r="H258" s="1543"/>
      <c r="I258" s="349" t="s">
        <v>2628</v>
      </c>
      <c r="J258" s="348" t="s">
        <v>185</v>
      </c>
      <c r="K258" s="358" t="s">
        <v>185</v>
      </c>
      <c r="L258" s="662" t="s">
        <v>185</v>
      </c>
      <c r="M258" s="348" t="s">
        <v>185</v>
      </c>
      <c r="N258" s="347" t="s">
        <v>185</v>
      </c>
      <c r="O258" s="1357"/>
    </row>
    <row r="259" spans="1:15" ht="24" x14ac:dyDescent="0.25">
      <c r="A259" s="1357"/>
      <c r="B259" s="347">
        <f>B255+1</f>
        <v>70</v>
      </c>
      <c r="C259" s="349" t="s">
        <v>196</v>
      </c>
      <c r="D259" s="348" t="s">
        <v>15</v>
      </c>
      <c r="E259" s="348" t="s">
        <v>9</v>
      </c>
      <c r="F259" s="347" t="s">
        <v>5</v>
      </c>
      <c r="G259" s="348"/>
      <c r="H259" s="349" t="s">
        <v>2963</v>
      </c>
      <c r="I259" s="349" t="s">
        <v>2628</v>
      </c>
      <c r="J259" s="348" t="s">
        <v>185</v>
      </c>
      <c r="K259" s="358" t="s">
        <v>185</v>
      </c>
      <c r="L259" s="662" t="s">
        <v>185</v>
      </c>
      <c r="M259" s="348" t="s">
        <v>185</v>
      </c>
      <c r="N259" s="347" t="s">
        <v>185</v>
      </c>
      <c r="O259" s="1357"/>
    </row>
    <row r="260" spans="1:15" ht="24" x14ac:dyDescent="0.25">
      <c r="A260" s="1357"/>
      <c r="B260" s="347">
        <f>B259+1</f>
        <v>71</v>
      </c>
      <c r="C260" s="150" t="s">
        <v>191</v>
      </c>
      <c r="D260" s="348" t="s">
        <v>15</v>
      </c>
      <c r="E260" s="348" t="s">
        <v>9</v>
      </c>
      <c r="F260" s="358" t="s">
        <v>174</v>
      </c>
      <c r="G260" s="348" t="s">
        <v>2630</v>
      </c>
      <c r="H260" s="349" t="s">
        <v>2962</v>
      </c>
      <c r="I260" s="349" t="s">
        <v>2628</v>
      </c>
      <c r="J260" s="348" t="s">
        <v>185</v>
      </c>
      <c r="K260" s="358" t="s">
        <v>185</v>
      </c>
      <c r="L260" s="662" t="s">
        <v>185</v>
      </c>
      <c r="M260" s="348" t="s">
        <v>185</v>
      </c>
      <c r="N260" s="347" t="s">
        <v>185</v>
      </c>
      <c r="O260" s="1357"/>
    </row>
    <row r="261" spans="1:15" ht="24" x14ac:dyDescent="0.25">
      <c r="A261" s="1357"/>
      <c r="B261" s="347">
        <f>B260+1</f>
        <v>72</v>
      </c>
      <c r="C261" s="150" t="s">
        <v>192</v>
      </c>
      <c r="D261" s="348" t="s">
        <v>15</v>
      </c>
      <c r="E261" s="348" t="s">
        <v>9</v>
      </c>
      <c r="F261" s="358" t="s">
        <v>174</v>
      </c>
      <c r="G261" s="348" t="s">
        <v>2630</v>
      </c>
      <c r="H261" s="349" t="s">
        <v>2961</v>
      </c>
      <c r="I261" s="349" t="s">
        <v>2628</v>
      </c>
      <c r="J261" s="348" t="s">
        <v>185</v>
      </c>
      <c r="K261" s="358" t="s">
        <v>185</v>
      </c>
      <c r="L261" s="662" t="s">
        <v>185</v>
      </c>
      <c r="M261" s="348" t="s">
        <v>185</v>
      </c>
      <c r="N261" s="347" t="s">
        <v>185</v>
      </c>
      <c r="O261" s="1357"/>
    </row>
    <row r="262" spans="1:15" ht="24" x14ac:dyDescent="0.25">
      <c r="A262" s="1357"/>
      <c r="B262" s="347">
        <f>B261+1</f>
        <v>73</v>
      </c>
      <c r="C262" s="349" t="s">
        <v>189</v>
      </c>
      <c r="D262" s="348" t="s">
        <v>15</v>
      </c>
      <c r="E262" s="348" t="s">
        <v>9</v>
      </c>
      <c r="F262" s="348"/>
      <c r="G262" s="348" t="s">
        <v>25</v>
      </c>
      <c r="H262" s="349" t="s">
        <v>193</v>
      </c>
      <c r="I262" s="349" t="s">
        <v>2628</v>
      </c>
      <c r="J262" s="348" t="s">
        <v>185</v>
      </c>
      <c r="K262" s="358" t="s">
        <v>185</v>
      </c>
      <c r="L262" s="662" t="s">
        <v>185</v>
      </c>
      <c r="M262" s="348" t="s">
        <v>185</v>
      </c>
      <c r="N262" s="347" t="s">
        <v>185</v>
      </c>
      <c r="O262" s="1357"/>
    </row>
    <row r="263" spans="1:15" ht="24" x14ac:dyDescent="0.25">
      <c r="A263" s="1357"/>
      <c r="B263" s="347">
        <f>B262+1</f>
        <v>74</v>
      </c>
      <c r="C263" s="349" t="s">
        <v>190</v>
      </c>
      <c r="D263" s="348" t="s">
        <v>15</v>
      </c>
      <c r="E263" s="348" t="s">
        <v>9</v>
      </c>
      <c r="F263" s="358"/>
      <c r="G263" s="358" t="s">
        <v>2980</v>
      </c>
      <c r="H263" s="349" t="s">
        <v>194</v>
      </c>
      <c r="I263" s="349" t="s">
        <v>2628</v>
      </c>
      <c r="J263" s="348" t="s">
        <v>185</v>
      </c>
      <c r="K263" s="358" t="s">
        <v>185</v>
      </c>
      <c r="L263" s="662" t="s">
        <v>185</v>
      </c>
      <c r="M263" s="348" t="s">
        <v>185</v>
      </c>
      <c r="N263" s="347" t="s">
        <v>185</v>
      </c>
      <c r="O263" s="1357"/>
    </row>
    <row r="264" spans="1:15" ht="12" customHeight="1" x14ac:dyDescent="0.25">
      <c r="A264" s="1357"/>
      <c r="B264" s="1368"/>
      <c r="C264" s="1369"/>
      <c r="D264" s="1368"/>
      <c r="E264" s="1368"/>
      <c r="F264" s="1370"/>
      <c r="G264" s="1368"/>
      <c r="H264" s="1369"/>
      <c r="I264" s="1369"/>
      <c r="J264" s="1371"/>
      <c r="K264" s="1372"/>
      <c r="L264" s="1373"/>
      <c r="M264" s="1359"/>
      <c r="N264" s="1367"/>
      <c r="O264" s="1357"/>
    </row>
    <row r="265" spans="1:15" s="52" customFormat="1" hidden="1" x14ac:dyDescent="0.25">
      <c r="A265" s="50"/>
      <c r="B265" s="51"/>
      <c r="C265" s="50"/>
      <c r="D265" s="51"/>
      <c r="E265" s="51"/>
      <c r="F265" s="51"/>
      <c r="G265" s="51"/>
      <c r="J265" s="64"/>
      <c r="K265" s="74"/>
      <c r="L265" s="572"/>
      <c r="M265" s="51"/>
      <c r="N265" s="72"/>
    </row>
    <row r="266" spans="1:15" s="52" customFormat="1" hidden="1" x14ac:dyDescent="0.25">
      <c r="A266" s="50"/>
      <c r="B266" s="51"/>
      <c r="C266" s="50"/>
      <c r="D266" s="51"/>
      <c r="E266" s="51"/>
      <c r="F266" s="51"/>
      <c r="G266" s="51"/>
      <c r="J266" s="64"/>
      <c r="K266" s="74"/>
      <c r="L266" s="572"/>
      <c r="M266" s="51"/>
      <c r="N266" s="72"/>
    </row>
    <row r="267" spans="1:15" s="52" customFormat="1" hidden="1" x14ac:dyDescent="0.25">
      <c r="A267" s="50"/>
      <c r="B267" s="51"/>
      <c r="C267" s="50"/>
      <c r="D267" s="51"/>
      <c r="E267" s="51"/>
      <c r="F267" s="51"/>
      <c r="G267" s="51"/>
      <c r="J267" s="64"/>
      <c r="K267" s="74"/>
      <c r="L267" s="572"/>
      <c r="M267" s="51"/>
      <c r="N267" s="72"/>
    </row>
    <row r="268" spans="1:15" s="52" customFormat="1" hidden="1" x14ac:dyDescent="0.25">
      <c r="A268" s="50"/>
      <c r="B268" s="51"/>
      <c r="C268" s="50"/>
      <c r="D268" s="51"/>
      <c r="E268" s="51"/>
      <c r="F268" s="51"/>
      <c r="G268" s="51"/>
      <c r="J268" s="64"/>
      <c r="K268" s="74"/>
      <c r="L268" s="572"/>
      <c r="M268" s="51"/>
      <c r="N268" s="72"/>
    </row>
    <row r="269" spans="1:15" s="52" customFormat="1" hidden="1" x14ac:dyDescent="0.25">
      <c r="A269" s="50"/>
      <c r="B269" s="51"/>
      <c r="C269" s="50"/>
      <c r="D269" s="51"/>
      <c r="E269" s="51"/>
      <c r="F269" s="51"/>
      <c r="G269" s="51"/>
      <c r="J269" s="64"/>
      <c r="K269" s="74"/>
      <c r="L269" s="572"/>
      <c r="M269" s="51"/>
      <c r="N269" s="72"/>
    </row>
    <row r="270" spans="1:15" s="52" customFormat="1" hidden="1" x14ac:dyDescent="0.25">
      <c r="A270" s="50"/>
      <c r="B270" s="51"/>
      <c r="C270" s="50"/>
      <c r="D270" s="51"/>
      <c r="E270" s="51"/>
      <c r="F270" s="51"/>
      <c r="G270" s="51"/>
      <c r="J270" s="64"/>
      <c r="K270" s="74"/>
      <c r="L270" s="572"/>
      <c r="M270" s="51"/>
      <c r="N270" s="72"/>
    </row>
    <row r="271" spans="1:15" s="52" customFormat="1" hidden="1" x14ac:dyDescent="0.25">
      <c r="A271" s="50"/>
      <c r="B271" s="51"/>
      <c r="C271" s="50"/>
      <c r="D271" s="51"/>
      <c r="E271" s="51"/>
      <c r="F271" s="51"/>
      <c r="G271" s="51"/>
      <c r="J271" s="64"/>
      <c r="K271" s="74"/>
      <c r="L271" s="572"/>
      <c r="M271" s="51"/>
      <c r="N271" s="72"/>
    </row>
    <row r="272" spans="1:15" s="52" customFormat="1" hidden="1" x14ac:dyDescent="0.25">
      <c r="A272" s="50"/>
      <c r="B272" s="51"/>
      <c r="C272" s="50"/>
      <c r="D272" s="51"/>
      <c r="E272" s="51"/>
      <c r="F272" s="51"/>
      <c r="G272" s="51"/>
      <c r="J272" s="64"/>
      <c r="K272" s="74"/>
      <c r="L272" s="572"/>
      <c r="M272" s="51"/>
      <c r="N272" s="72"/>
    </row>
    <row r="273" spans="1:14" s="52" customFormat="1" hidden="1" x14ac:dyDescent="0.25">
      <c r="A273" s="50"/>
      <c r="B273" s="51"/>
      <c r="C273" s="50"/>
      <c r="D273" s="51"/>
      <c r="E273" s="51"/>
      <c r="F273" s="51"/>
      <c r="G273" s="51"/>
      <c r="J273" s="64"/>
      <c r="K273" s="74"/>
      <c r="L273" s="572"/>
      <c r="M273" s="51"/>
      <c r="N273" s="72"/>
    </row>
    <row r="274" spans="1:14" s="52" customFormat="1" hidden="1" x14ac:dyDescent="0.25">
      <c r="A274" s="50"/>
      <c r="B274" s="51"/>
      <c r="C274" s="50"/>
      <c r="D274" s="51"/>
      <c r="E274" s="51"/>
      <c r="F274" s="51"/>
      <c r="G274" s="51"/>
      <c r="J274" s="64"/>
      <c r="K274" s="74"/>
      <c r="L274" s="572"/>
      <c r="M274" s="51"/>
      <c r="N274" s="72"/>
    </row>
    <row r="275" spans="1:14" s="52" customFormat="1" hidden="1" x14ac:dyDescent="0.25">
      <c r="A275" s="50"/>
      <c r="B275" s="51"/>
      <c r="C275" s="50"/>
      <c r="D275" s="51"/>
      <c r="E275" s="51"/>
      <c r="F275" s="51"/>
      <c r="G275" s="51"/>
      <c r="J275" s="64"/>
      <c r="K275" s="74"/>
      <c r="L275" s="572"/>
      <c r="M275" s="51"/>
      <c r="N275" s="72"/>
    </row>
    <row r="276" spans="1:14" s="52" customFormat="1" hidden="1" x14ac:dyDescent="0.25">
      <c r="A276" s="50"/>
      <c r="B276" s="51"/>
      <c r="C276" s="50"/>
      <c r="D276" s="51"/>
      <c r="E276" s="51"/>
      <c r="F276" s="51"/>
      <c r="G276" s="51"/>
      <c r="J276" s="64"/>
      <c r="K276" s="74"/>
      <c r="L276" s="572"/>
      <c r="M276" s="51"/>
      <c r="N276" s="72"/>
    </row>
    <row r="277" spans="1:14" s="52" customFormat="1" hidden="1" x14ac:dyDescent="0.25">
      <c r="A277" s="50"/>
      <c r="B277" s="51"/>
      <c r="C277" s="50"/>
      <c r="D277" s="51"/>
      <c r="E277" s="51"/>
      <c r="F277" s="51"/>
      <c r="G277" s="51"/>
      <c r="J277" s="64"/>
      <c r="K277" s="74"/>
      <c r="L277" s="572"/>
      <c r="M277" s="51"/>
      <c r="N277" s="72"/>
    </row>
    <row r="278" spans="1:14" s="52" customFormat="1" hidden="1" x14ac:dyDescent="0.25">
      <c r="A278" s="50"/>
      <c r="B278" s="51"/>
      <c r="C278" s="50"/>
      <c r="D278" s="51"/>
      <c r="E278" s="51"/>
      <c r="F278" s="51"/>
      <c r="G278" s="51"/>
      <c r="J278" s="64"/>
      <c r="K278" s="74"/>
      <c r="L278" s="572"/>
      <c r="M278" s="51"/>
      <c r="N278" s="72"/>
    </row>
    <row r="279" spans="1:14" s="52" customFormat="1" hidden="1" x14ac:dyDescent="0.25">
      <c r="A279" s="50"/>
      <c r="B279" s="51"/>
      <c r="C279" s="50"/>
      <c r="D279" s="51"/>
      <c r="E279" s="51"/>
      <c r="F279" s="51"/>
      <c r="G279" s="51"/>
      <c r="J279" s="64"/>
      <c r="K279" s="74"/>
      <c r="L279" s="572"/>
      <c r="M279" s="51"/>
      <c r="N279" s="72"/>
    </row>
    <row r="280" spans="1:14" s="52" customFormat="1" hidden="1" x14ac:dyDescent="0.25">
      <c r="A280" s="50"/>
      <c r="B280" s="51"/>
      <c r="C280" s="50"/>
      <c r="D280" s="51"/>
      <c r="E280" s="51"/>
      <c r="F280" s="51"/>
      <c r="G280" s="51"/>
      <c r="J280" s="64"/>
      <c r="K280" s="74"/>
      <c r="L280" s="572"/>
      <c r="M280" s="51"/>
      <c r="N280" s="72"/>
    </row>
    <row r="281" spans="1:14" s="52" customFormat="1" hidden="1" x14ac:dyDescent="0.25">
      <c r="A281" s="50"/>
      <c r="B281" s="51"/>
      <c r="C281" s="50"/>
      <c r="D281" s="51"/>
      <c r="E281" s="51"/>
      <c r="F281" s="51"/>
      <c r="G281" s="51"/>
      <c r="J281" s="64"/>
      <c r="K281" s="74"/>
      <c r="L281" s="572"/>
      <c r="M281" s="51"/>
      <c r="N281" s="72"/>
    </row>
    <row r="282" spans="1:14" s="52" customFormat="1" hidden="1" x14ac:dyDescent="0.25">
      <c r="A282" s="50"/>
      <c r="B282" s="51"/>
      <c r="C282" s="50"/>
      <c r="D282" s="51"/>
      <c r="E282" s="51"/>
      <c r="F282" s="51"/>
      <c r="G282" s="51"/>
      <c r="J282" s="64"/>
      <c r="K282" s="74"/>
      <c r="L282" s="572"/>
      <c r="M282" s="51"/>
      <c r="N282" s="72"/>
    </row>
    <row r="283" spans="1:14" s="52" customFormat="1" hidden="1" x14ac:dyDescent="0.25">
      <c r="A283" s="50"/>
      <c r="B283" s="51"/>
      <c r="C283" s="50"/>
      <c r="D283" s="51"/>
      <c r="E283" s="51"/>
      <c r="F283" s="51"/>
      <c r="G283" s="51"/>
      <c r="J283" s="64"/>
      <c r="K283" s="74"/>
      <c r="L283" s="572"/>
      <c r="M283" s="51"/>
      <c r="N283" s="72"/>
    </row>
    <row r="284" spans="1:14" s="52" customFormat="1" hidden="1" x14ac:dyDescent="0.25">
      <c r="A284" s="50"/>
      <c r="B284" s="51"/>
      <c r="C284" s="50"/>
      <c r="D284" s="51"/>
      <c r="E284" s="51"/>
      <c r="F284" s="51"/>
      <c r="G284" s="51"/>
      <c r="J284" s="64"/>
      <c r="K284" s="74"/>
      <c r="L284" s="572"/>
      <c r="M284" s="51"/>
      <c r="N284" s="72"/>
    </row>
    <row r="285" spans="1:14" s="52" customFormat="1" hidden="1" x14ac:dyDescent="0.25">
      <c r="A285" s="50"/>
      <c r="B285" s="51"/>
      <c r="C285" s="50"/>
      <c r="D285" s="51"/>
      <c r="E285" s="51"/>
      <c r="F285" s="51"/>
      <c r="G285" s="51"/>
      <c r="J285" s="64"/>
      <c r="K285" s="74"/>
      <c r="L285" s="572"/>
      <c r="M285" s="51"/>
      <c r="N285" s="72"/>
    </row>
    <row r="286" spans="1:14" s="52" customFormat="1" hidden="1" x14ac:dyDescent="0.25">
      <c r="A286" s="50"/>
      <c r="B286" s="51"/>
      <c r="C286" s="50"/>
      <c r="D286" s="51"/>
      <c r="E286" s="51"/>
      <c r="F286" s="51"/>
      <c r="G286" s="51"/>
      <c r="J286" s="64"/>
      <c r="K286" s="74"/>
      <c r="L286" s="572"/>
      <c r="M286" s="51"/>
      <c r="N286" s="72"/>
    </row>
    <row r="287" spans="1:14" s="52" customFormat="1" hidden="1" x14ac:dyDescent="0.25">
      <c r="A287" s="50"/>
      <c r="B287" s="51"/>
      <c r="C287" s="50"/>
      <c r="D287" s="51"/>
      <c r="E287" s="51"/>
      <c r="F287" s="51"/>
      <c r="G287" s="51"/>
      <c r="J287" s="64"/>
      <c r="K287" s="74"/>
      <c r="L287" s="572"/>
      <c r="M287" s="51"/>
      <c r="N287" s="72"/>
    </row>
    <row r="288" spans="1:14" s="52" customFormat="1" hidden="1" x14ac:dyDescent="0.25">
      <c r="A288" s="50"/>
      <c r="B288" s="51"/>
      <c r="C288" s="50"/>
      <c r="D288" s="51"/>
      <c r="E288" s="51"/>
      <c r="F288" s="51"/>
      <c r="G288" s="51"/>
      <c r="J288" s="64"/>
      <c r="K288" s="74"/>
      <c r="L288" s="572"/>
      <c r="M288" s="51"/>
      <c r="N288" s="72"/>
    </row>
    <row r="289" spans="1:14" s="52" customFormat="1" hidden="1" x14ac:dyDescent="0.25">
      <c r="A289" s="50"/>
      <c r="B289" s="51"/>
      <c r="C289" s="50"/>
      <c r="D289" s="51"/>
      <c r="E289" s="51"/>
      <c r="F289" s="51"/>
      <c r="G289" s="51"/>
      <c r="J289" s="64"/>
      <c r="K289" s="74"/>
      <c r="L289" s="572"/>
      <c r="M289" s="51"/>
      <c r="N289" s="72"/>
    </row>
    <row r="290" spans="1:14" s="52" customFormat="1" hidden="1" x14ac:dyDescent="0.25">
      <c r="A290" s="50"/>
      <c r="B290" s="51"/>
      <c r="C290" s="50"/>
      <c r="D290" s="51"/>
      <c r="E290" s="51"/>
      <c r="F290" s="51"/>
      <c r="G290" s="51"/>
      <c r="J290" s="64"/>
      <c r="K290" s="74"/>
      <c r="L290" s="572"/>
      <c r="M290" s="51"/>
      <c r="N290" s="72"/>
    </row>
    <row r="291" spans="1:14" s="52" customFormat="1" hidden="1" x14ac:dyDescent="0.25">
      <c r="A291" s="50"/>
      <c r="B291" s="51"/>
      <c r="C291" s="50"/>
      <c r="D291" s="51"/>
      <c r="E291" s="51"/>
      <c r="F291" s="51"/>
      <c r="G291" s="51"/>
      <c r="J291" s="64"/>
      <c r="K291" s="74"/>
      <c r="L291" s="572"/>
      <c r="M291" s="51"/>
      <c r="N291" s="72"/>
    </row>
    <row r="292" spans="1:14" s="52" customFormat="1" hidden="1" x14ac:dyDescent="0.25">
      <c r="A292" s="50"/>
      <c r="B292" s="51"/>
      <c r="C292" s="50"/>
      <c r="D292" s="51"/>
      <c r="E292" s="51"/>
      <c r="F292" s="51"/>
      <c r="G292" s="51"/>
      <c r="J292" s="64"/>
      <c r="K292" s="74"/>
      <c r="L292" s="572"/>
      <c r="M292" s="51"/>
      <c r="N292" s="72"/>
    </row>
    <row r="293" spans="1:14" s="52" customFormat="1" hidden="1" x14ac:dyDescent="0.25">
      <c r="A293" s="50"/>
      <c r="B293" s="51"/>
      <c r="C293" s="50"/>
      <c r="D293" s="51"/>
      <c r="E293" s="51"/>
      <c r="F293" s="51"/>
      <c r="G293" s="51"/>
      <c r="J293" s="64"/>
      <c r="K293" s="74"/>
      <c r="L293" s="572"/>
      <c r="M293" s="51"/>
      <c r="N293" s="72"/>
    </row>
    <row r="294" spans="1:14" s="52" customFormat="1" hidden="1" x14ac:dyDescent="0.25">
      <c r="A294" s="50"/>
      <c r="B294" s="51"/>
      <c r="C294" s="50"/>
      <c r="D294" s="51"/>
      <c r="E294" s="51"/>
      <c r="F294" s="51"/>
      <c r="G294" s="51"/>
      <c r="J294" s="64"/>
      <c r="K294" s="74"/>
      <c r="L294" s="572"/>
      <c r="M294" s="51"/>
      <c r="N294" s="72"/>
    </row>
    <row r="295" spans="1:14" s="52" customFormat="1" hidden="1" x14ac:dyDescent="0.25">
      <c r="A295" s="50"/>
      <c r="B295" s="51"/>
      <c r="C295" s="50"/>
      <c r="D295" s="51"/>
      <c r="E295" s="51"/>
      <c r="F295" s="51"/>
      <c r="G295" s="51"/>
      <c r="J295" s="64"/>
      <c r="K295" s="74"/>
      <c r="L295" s="572"/>
      <c r="M295" s="51"/>
      <c r="N295" s="72"/>
    </row>
    <row r="296" spans="1:14" s="52" customFormat="1" hidden="1" x14ac:dyDescent="0.25">
      <c r="A296" s="50"/>
      <c r="B296" s="51"/>
      <c r="C296" s="50"/>
      <c r="D296" s="51"/>
      <c r="E296" s="51"/>
      <c r="F296" s="51"/>
      <c r="G296" s="51"/>
      <c r="J296" s="64"/>
      <c r="K296" s="74"/>
      <c r="L296" s="572"/>
      <c r="M296" s="51"/>
      <c r="N296" s="72"/>
    </row>
    <row r="297" spans="1:14" s="52" customFormat="1" hidden="1" x14ac:dyDescent="0.25">
      <c r="A297" s="50"/>
      <c r="B297" s="51"/>
      <c r="C297" s="50"/>
      <c r="D297" s="51"/>
      <c r="E297" s="51"/>
      <c r="F297" s="51"/>
      <c r="G297" s="51"/>
      <c r="J297" s="64"/>
      <c r="K297" s="74"/>
      <c r="L297" s="572"/>
      <c r="M297" s="51"/>
      <c r="N297" s="72"/>
    </row>
    <row r="298" spans="1:14" s="52" customFormat="1" hidden="1" x14ac:dyDescent="0.25">
      <c r="A298" s="50"/>
      <c r="B298" s="51"/>
      <c r="C298" s="50"/>
      <c r="D298" s="51"/>
      <c r="E298" s="51"/>
      <c r="F298" s="51"/>
      <c r="G298" s="51"/>
      <c r="J298" s="64"/>
      <c r="K298" s="74"/>
      <c r="L298" s="572"/>
      <c r="M298" s="51"/>
      <c r="N298" s="72"/>
    </row>
    <row r="299" spans="1:14" s="52" customFormat="1" hidden="1" x14ac:dyDescent="0.25">
      <c r="A299" s="50"/>
      <c r="B299" s="51"/>
      <c r="C299" s="50"/>
      <c r="D299" s="51"/>
      <c r="E299" s="51"/>
      <c r="F299" s="51"/>
      <c r="G299" s="51"/>
      <c r="J299" s="64"/>
      <c r="K299" s="74"/>
      <c r="L299" s="572"/>
      <c r="M299" s="51"/>
      <c r="N299" s="72"/>
    </row>
    <row r="300" spans="1:14" s="52" customFormat="1" hidden="1" x14ac:dyDescent="0.25">
      <c r="A300" s="50"/>
      <c r="B300" s="51"/>
      <c r="C300" s="50"/>
      <c r="D300" s="51"/>
      <c r="E300" s="51"/>
      <c r="F300" s="51"/>
      <c r="G300" s="51"/>
      <c r="J300" s="64"/>
      <c r="K300" s="74"/>
      <c r="L300" s="572"/>
      <c r="M300" s="51"/>
      <c r="N300" s="72"/>
    </row>
    <row r="301" spans="1:14" s="52" customFormat="1" hidden="1" x14ac:dyDescent="0.25">
      <c r="A301" s="50"/>
      <c r="B301" s="51"/>
      <c r="C301" s="50"/>
      <c r="D301" s="51"/>
      <c r="E301" s="51"/>
      <c r="F301" s="51"/>
      <c r="G301" s="51"/>
      <c r="J301" s="64"/>
      <c r="K301" s="74"/>
      <c r="L301" s="572"/>
      <c r="M301" s="51"/>
      <c r="N301" s="72"/>
    </row>
    <row r="302" spans="1:14" s="52" customFormat="1" hidden="1" x14ac:dyDescent="0.25">
      <c r="A302" s="50"/>
      <c r="B302" s="51"/>
      <c r="C302" s="50"/>
      <c r="D302" s="51"/>
      <c r="E302" s="51"/>
      <c r="F302" s="51"/>
      <c r="G302" s="51"/>
      <c r="J302" s="64"/>
      <c r="K302" s="74"/>
      <c r="L302" s="572"/>
      <c r="M302" s="51"/>
      <c r="N302" s="72"/>
    </row>
    <row r="303" spans="1:14" s="52" customFormat="1" hidden="1" x14ac:dyDescent="0.25">
      <c r="A303" s="50"/>
      <c r="B303" s="51"/>
      <c r="C303" s="50"/>
      <c r="D303" s="51"/>
      <c r="E303" s="51"/>
      <c r="F303" s="51"/>
      <c r="G303" s="51"/>
      <c r="J303" s="64"/>
      <c r="K303" s="74"/>
      <c r="L303" s="572"/>
      <c r="M303" s="51"/>
      <c r="N303" s="72"/>
    </row>
    <row r="304" spans="1:14" s="52" customFormat="1" hidden="1" x14ac:dyDescent="0.25">
      <c r="A304" s="50"/>
      <c r="B304" s="51"/>
      <c r="C304" s="50"/>
      <c r="D304" s="51"/>
      <c r="E304" s="51"/>
      <c r="F304" s="51"/>
      <c r="G304" s="51"/>
      <c r="J304" s="64"/>
      <c r="K304" s="74"/>
      <c r="L304" s="572"/>
      <c r="M304" s="51"/>
      <c r="N304" s="72"/>
    </row>
    <row r="305" spans="1:14" s="52" customFormat="1" hidden="1" x14ac:dyDescent="0.25">
      <c r="A305" s="50"/>
      <c r="B305" s="51"/>
      <c r="C305" s="50"/>
      <c r="D305" s="51"/>
      <c r="E305" s="51"/>
      <c r="F305" s="51"/>
      <c r="G305" s="51"/>
      <c r="J305" s="64"/>
      <c r="K305" s="74"/>
      <c r="L305" s="572"/>
      <c r="M305" s="51"/>
      <c r="N305" s="72"/>
    </row>
    <row r="306" spans="1:14" s="52" customFormat="1" hidden="1" x14ac:dyDescent="0.25">
      <c r="A306" s="50"/>
      <c r="B306" s="51"/>
      <c r="C306" s="50"/>
      <c r="D306" s="51"/>
      <c r="E306" s="51"/>
      <c r="F306" s="51"/>
      <c r="G306" s="51"/>
      <c r="J306" s="64"/>
      <c r="K306" s="74"/>
      <c r="L306" s="572"/>
      <c r="M306" s="51"/>
      <c r="N306" s="72"/>
    </row>
    <row r="307" spans="1:14" s="52" customFormat="1" hidden="1" x14ac:dyDescent="0.25">
      <c r="A307" s="50"/>
      <c r="B307" s="51"/>
      <c r="C307" s="50"/>
      <c r="D307" s="51"/>
      <c r="E307" s="51"/>
      <c r="F307" s="51"/>
      <c r="G307" s="51"/>
      <c r="J307" s="64"/>
      <c r="K307" s="74"/>
      <c r="L307" s="572"/>
      <c r="M307" s="51"/>
      <c r="N307" s="72"/>
    </row>
    <row r="308" spans="1:14" s="52" customFormat="1" hidden="1" x14ac:dyDescent="0.25">
      <c r="A308" s="50"/>
      <c r="B308" s="51"/>
      <c r="C308" s="50"/>
      <c r="D308" s="51"/>
      <c r="E308" s="51"/>
      <c r="F308" s="51"/>
      <c r="G308" s="51"/>
      <c r="J308" s="64"/>
      <c r="K308" s="74"/>
      <c r="L308" s="572"/>
      <c r="M308" s="51"/>
      <c r="N308" s="72"/>
    </row>
    <row r="309" spans="1:14" s="52" customFormat="1" hidden="1" x14ac:dyDescent="0.25">
      <c r="A309" s="50"/>
      <c r="B309" s="51"/>
      <c r="C309" s="50"/>
      <c r="D309" s="51"/>
      <c r="E309" s="51"/>
      <c r="F309" s="51"/>
      <c r="G309" s="51"/>
      <c r="J309" s="64"/>
      <c r="K309" s="74"/>
      <c r="L309" s="572"/>
      <c r="M309" s="51"/>
      <c r="N309" s="72"/>
    </row>
    <row r="310" spans="1:14" s="52" customFormat="1" hidden="1" x14ac:dyDescent="0.25">
      <c r="A310" s="50"/>
      <c r="B310" s="51"/>
      <c r="C310" s="50"/>
      <c r="D310" s="51"/>
      <c r="E310" s="51"/>
      <c r="F310" s="51"/>
      <c r="G310" s="51"/>
      <c r="J310" s="64"/>
      <c r="K310" s="74"/>
      <c r="L310" s="572"/>
      <c r="M310" s="51"/>
      <c r="N310" s="72"/>
    </row>
    <row r="311" spans="1:14" s="52" customFormat="1" hidden="1" x14ac:dyDescent="0.25">
      <c r="A311" s="50"/>
      <c r="B311" s="51"/>
      <c r="C311" s="50"/>
      <c r="D311" s="51"/>
      <c r="E311" s="51"/>
      <c r="F311" s="51"/>
      <c r="G311" s="51"/>
      <c r="J311" s="64"/>
      <c r="K311" s="74"/>
      <c r="L311" s="572"/>
      <c r="M311" s="51"/>
      <c r="N311" s="72"/>
    </row>
    <row r="312" spans="1:14" s="52" customFormat="1" hidden="1" x14ac:dyDescent="0.25">
      <c r="A312" s="50"/>
      <c r="B312" s="51"/>
      <c r="C312" s="50"/>
      <c r="D312" s="51"/>
      <c r="E312" s="51"/>
      <c r="F312" s="51"/>
      <c r="G312" s="51"/>
      <c r="J312" s="64"/>
      <c r="K312" s="74"/>
      <c r="L312" s="572"/>
      <c r="M312" s="51"/>
      <c r="N312" s="72"/>
    </row>
    <row r="313" spans="1:14" s="52" customFormat="1" hidden="1" x14ac:dyDescent="0.25">
      <c r="A313" s="50"/>
      <c r="B313" s="51"/>
      <c r="C313" s="50"/>
      <c r="D313" s="51"/>
      <c r="E313" s="51"/>
      <c r="F313" s="51"/>
      <c r="G313" s="51"/>
      <c r="J313" s="64"/>
      <c r="K313" s="74"/>
      <c r="L313" s="572"/>
      <c r="M313" s="51"/>
      <c r="N313" s="72"/>
    </row>
    <row r="314" spans="1:14" s="52" customFormat="1" hidden="1" x14ac:dyDescent="0.25">
      <c r="A314" s="50"/>
      <c r="B314" s="51"/>
      <c r="C314" s="50"/>
      <c r="D314" s="51"/>
      <c r="E314" s="51"/>
      <c r="F314" s="51"/>
      <c r="G314" s="51"/>
      <c r="J314" s="64"/>
      <c r="K314" s="74"/>
      <c r="L314" s="572"/>
      <c r="M314" s="51"/>
      <c r="N314" s="72"/>
    </row>
    <row r="315" spans="1:14" s="52" customFormat="1" hidden="1" x14ac:dyDescent="0.25">
      <c r="A315" s="50"/>
      <c r="B315" s="51"/>
      <c r="C315" s="50"/>
      <c r="D315" s="51"/>
      <c r="E315" s="51"/>
      <c r="F315" s="51"/>
      <c r="G315" s="51"/>
      <c r="J315" s="64"/>
      <c r="K315" s="74"/>
      <c r="L315" s="572"/>
      <c r="M315" s="51"/>
      <c r="N315" s="72"/>
    </row>
    <row r="316" spans="1:14" s="52" customFormat="1" hidden="1" x14ac:dyDescent="0.25">
      <c r="A316" s="50"/>
      <c r="B316" s="51"/>
      <c r="C316" s="50"/>
      <c r="D316" s="51"/>
      <c r="E316" s="51"/>
      <c r="F316" s="51"/>
      <c r="G316" s="51"/>
      <c r="J316" s="64"/>
      <c r="K316" s="74"/>
      <c r="L316" s="572"/>
      <c r="M316" s="51"/>
      <c r="N316" s="72"/>
    </row>
    <row r="317" spans="1:14" s="52" customFormat="1" hidden="1" x14ac:dyDescent="0.25">
      <c r="A317" s="50"/>
      <c r="B317" s="51"/>
      <c r="C317" s="50"/>
      <c r="D317" s="51"/>
      <c r="E317" s="51"/>
      <c r="F317" s="51"/>
      <c r="G317" s="51"/>
      <c r="J317" s="64"/>
      <c r="K317" s="74"/>
      <c r="L317" s="572"/>
      <c r="M317" s="51"/>
      <c r="N317" s="72"/>
    </row>
    <row r="318" spans="1:14" s="52" customFormat="1" hidden="1" x14ac:dyDescent="0.25">
      <c r="A318" s="50"/>
      <c r="B318" s="51"/>
      <c r="C318" s="50"/>
      <c r="D318" s="51"/>
      <c r="E318" s="51"/>
      <c r="F318" s="51"/>
      <c r="G318" s="51"/>
      <c r="J318" s="64"/>
      <c r="K318" s="74"/>
      <c r="L318" s="572"/>
      <c r="M318" s="51"/>
      <c r="N318" s="72"/>
    </row>
    <row r="319" spans="1:14" s="52" customFormat="1" hidden="1" x14ac:dyDescent="0.25">
      <c r="A319" s="50"/>
      <c r="B319" s="51"/>
      <c r="C319" s="50"/>
      <c r="D319" s="51"/>
      <c r="E319" s="51"/>
      <c r="F319" s="51"/>
      <c r="G319" s="51"/>
      <c r="J319" s="64"/>
      <c r="K319" s="74"/>
      <c r="L319" s="572"/>
      <c r="M319" s="51"/>
      <c r="N319" s="72"/>
    </row>
    <row r="320" spans="1:14" s="52" customFormat="1" hidden="1" x14ac:dyDescent="0.25">
      <c r="A320" s="50"/>
      <c r="B320" s="51"/>
      <c r="C320" s="50"/>
      <c r="D320" s="51"/>
      <c r="E320" s="51"/>
      <c r="F320" s="51"/>
      <c r="G320" s="51"/>
      <c r="J320" s="64"/>
      <c r="K320" s="74"/>
      <c r="L320" s="572"/>
      <c r="M320" s="51"/>
      <c r="N320" s="72"/>
    </row>
    <row r="321" spans="1:14" s="52" customFormat="1" hidden="1" x14ac:dyDescent="0.25">
      <c r="A321" s="50"/>
      <c r="B321" s="51"/>
      <c r="C321" s="50"/>
      <c r="D321" s="51"/>
      <c r="E321" s="51"/>
      <c r="F321" s="51"/>
      <c r="G321" s="51"/>
      <c r="J321" s="64"/>
      <c r="K321" s="74"/>
      <c r="L321" s="572"/>
      <c r="M321" s="51"/>
      <c r="N321" s="72"/>
    </row>
    <row r="322" spans="1:14" s="52" customFormat="1" hidden="1" x14ac:dyDescent="0.25">
      <c r="A322" s="50"/>
      <c r="B322" s="51"/>
      <c r="C322" s="50"/>
      <c r="D322" s="51"/>
      <c r="E322" s="51"/>
      <c r="F322" s="51"/>
      <c r="G322" s="51"/>
      <c r="J322" s="64"/>
      <c r="K322" s="74"/>
      <c r="L322" s="572"/>
      <c r="M322" s="51"/>
      <c r="N322" s="72"/>
    </row>
    <row r="323" spans="1:14" s="52" customFormat="1" hidden="1" x14ac:dyDescent="0.25">
      <c r="A323" s="50"/>
      <c r="B323" s="51"/>
      <c r="C323" s="50"/>
      <c r="D323" s="51"/>
      <c r="E323" s="51"/>
      <c r="F323" s="51"/>
      <c r="G323" s="51"/>
      <c r="J323" s="64"/>
      <c r="K323" s="74"/>
      <c r="L323" s="572"/>
      <c r="M323" s="51"/>
      <c r="N323" s="72"/>
    </row>
    <row r="324" spans="1:14" s="52" customFormat="1" hidden="1" x14ac:dyDescent="0.25">
      <c r="A324" s="50"/>
      <c r="B324" s="51"/>
      <c r="C324" s="50"/>
      <c r="D324" s="51"/>
      <c r="E324" s="51"/>
      <c r="F324" s="51"/>
      <c r="G324" s="51"/>
      <c r="J324" s="64"/>
      <c r="K324" s="74"/>
      <c r="L324" s="572"/>
      <c r="M324" s="51"/>
      <c r="N324" s="72"/>
    </row>
    <row r="325" spans="1:14" s="52" customFormat="1" hidden="1" x14ac:dyDescent="0.25">
      <c r="A325" s="50"/>
      <c r="B325" s="51"/>
      <c r="C325" s="50"/>
      <c r="D325" s="51"/>
      <c r="E325" s="51"/>
      <c r="F325" s="51"/>
      <c r="G325" s="51"/>
      <c r="J325" s="64"/>
      <c r="K325" s="74"/>
      <c r="L325" s="572"/>
      <c r="M325" s="51"/>
      <c r="N325" s="72"/>
    </row>
    <row r="326" spans="1:14" s="52" customFormat="1" hidden="1" x14ac:dyDescent="0.25">
      <c r="A326" s="50"/>
      <c r="B326" s="51"/>
      <c r="C326" s="50"/>
      <c r="D326" s="51"/>
      <c r="E326" s="51"/>
      <c r="F326" s="51"/>
      <c r="G326" s="51"/>
      <c r="J326" s="64"/>
      <c r="K326" s="74"/>
      <c r="L326" s="572"/>
      <c r="M326" s="51"/>
      <c r="N326" s="72"/>
    </row>
    <row r="327" spans="1:14" s="52" customFormat="1" hidden="1" x14ac:dyDescent="0.25">
      <c r="A327" s="50"/>
      <c r="B327" s="51"/>
      <c r="C327" s="50"/>
      <c r="D327" s="51"/>
      <c r="E327" s="51"/>
      <c r="F327" s="51"/>
      <c r="G327" s="51"/>
      <c r="J327" s="64"/>
      <c r="K327" s="74"/>
      <c r="L327" s="572"/>
      <c r="M327" s="51"/>
      <c r="N327" s="72"/>
    </row>
    <row r="328" spans="1:14" s="52" customFormat="1" hidden="1" x14ac:dyDescent="0.25">
      <c r="A328" s="50"/>
      <c r="B328" s="51"/>
      <c r="C328" s="50"/>
      <c r="D328" s="51"/>
      <c r="E328" s="51"/>
      <c r="F328" s="51"/>
      <c r="G328" s="51"/>
      <c r="J328" s="64"/>
      <c r="K328" s="74"/>
      <c r="L328" s="572"/>
      <c r="M328" s="51"/>
      <c r="N328" s="72"/>
    </row>
    <row r="329" spans="1:14" s="52" customFormat="1" hidden="1" x14ac:dyDescent="0.25">
      <c r="A329" s="50"/>
      <c r="B329" s="51"/>
      <c r="C329" s="50"/>
      <c r="D329" s="51"/>
      <c r="E329" s="51"/>
      <c r="F329" s="51"/>
      <c r="G329" s="51"/>
      <c r="J329" s="64"/>
      <c r="K329" s="74"/>
      <c r="L329" s="572"/>
      <c r="M329" s="51"/>
      <c r="N329" s="72"/>
    </row>
    <row r="330" spans="1:14" s="52" customFormat="1" hidden="1" x14ac:dyDescent="0.25">
      <c r="A330" s="50"/>
      <c r="B330" s="51"/>
      <c r="C330" s="50"/>
      <c r="D330" s="51"/>
      <c r="E330" s="51"/>
      <c r="F330" s="51"/>
      <c r="G330" s="51"/>
      <c r="J330" s="64"/>
      <c r="K330" s="74"/>
      <c r="L330" s="572"/>
      <c r="M330" s="51"/>
      <c r="N330" s="72"/>
    </row>
    <row r="331" spans="1:14" s="52" customFormat="1" hidden="1" x14ac:dyDescent="0.25">
      <c r="A331" s="50"/>
      <c r="B331" s="51"/>
      <c r="C331" s="50"/>
      <c r="D331" s="51"/>
      <c r="E331" s="51"/>
      <c r="F331" s="51"/>
      <c r="G331" s="51"/>
      <c r="J331" s="64"/>
      <c r="K331" s="74"/>
      <c r="L331" s="572"/>
      <c r="M331" s="51"/>
      <c r="N331" s="72"/>
    </row>
    <row r="332" spans="1:14" s="52" customFormat="1" hidden="1" x14ac:dyDescent="0.25">
      <c r="A332" s="50"/>
      <c r="B332" s="51"/>
      <c r="C332" s="50"/>
      <c r="D332" s="51"/>
      <c r="E332" s="51"/>
      <c r="F332" s="51"/>
      <c r="G332" s="51"/>
      <c r="J332" s="64"/>
      <c r="K332" s="74"/>
      <c r="L332" s="572"/>
      <c r="M332" s="51"/>
      <c r="N332" s="72"/>
    </row>
    <row r="333" spans="1:14" s="52" customFormat="1" hidden="1" x14ac:dyDescent="0.25">
      <c r="A333" s="50"/>
      <c r="B333" s="51"/>
      <c r="C333" s="50"/>
      <c r="D333" s="51"/>
      <c r="E333" s="51"/>
      <c r="F333" s="51"/>
      <c r="G333" s="51"/>
      <c r="J333" s="64"/>
      <c r="K333" s="74"/>
      <c r="L333" s="572"/>
      <c r="M333" s="51"/>
      <c r="N333" s="72"/>
    </row>
    <row r="334" spans="1:14" s="52" customFormat="1" hidden="1" x14ac:dyDescent="0.25">
      <c r="A334" s="50"/>
      <c r="B334" s="51"/>
      <c r="C334" s="50"/>
      <c r="D334" s="51"/>
      <c r="E334" s="51"/>
      <c r="F334" s="51"/>
      <c r="G334" s="51"/>
      <c r="J334" s="64"/>
      <c r="K334" s="74"/>
      <c r="L334" s="572"/>
      <c r="M334" s="51"/>
      <c r="N334" s="72"/>
    </row>
    <row r="335" spans="1:14" s="52" customFormat="1" hidden="1" x14ac:dyDescent="0.25">
      <c r="A335" s="50"/>
      <c r="B335" s="51"/>
      <c r="C335" s="50"/>
      <c r="D335" s="51"/>
      <c r="E335" s="51"/>
      <c r="F335" s="51"/>
      <c r="G335" s="51"/>
      <c r="J335" s="64"/>
      <c r="K335" s="74"/>
      <c r="L335" s="572"/>
      <c r="M335" s="51"/>
      <c r="N335" s="72"/>
    </row>
    <row r="336" spans="1:14" s="52" customFormat="1" hidden="1" x14ac:dyDescent="0.25">
      <c r="A336" s="50"/>
      <c r="B336" s="51"/>
      <c r="C336" s="50"/>
      <c r="D336" s="51"/>
      <c r="E336" s="51"/>
      <c r="F336" s="51"/>
      <c r="G336" s="51"/>
      <c r="J336" s="64"/>
      <c r="K336" s="74"/>
      <c r="L336" s="572"/>
      <c r="M336" s="51"/>
      <c r="N336" s="72"/>
    </row>
    <row r="337" spans="1:14" s="52" customFormat="1" hidden="1" x14ac:dyDescent="0.25">
      <c r="A337" s="50"/>
      <c r="B337" s="51"/>
      <c r="C337" s="50"/>
      <c r="D337" s="51"/>
      <c r="E337" s="51"/>
      <c r="F337" s="51"/>
      <c r="G337" s="51"/>
      <c r="J337" s="64"/>
      <c r="K337" s="74"/>
      <c r="L337" s="572"/>
      <c r="M337" s="51"/>
      <c r="N337" s="72"/>
    </row>
    <row r="338" spans="1:14" s="52" customFormat="1" hidden="1" x14ac:dyDescent="0.25">
      <c r="A338" s="50"/>
      <c r="B338" s="51"/>
      <c r="C338" s="50"/>
      <c r="D338" s="51"/>
      <c r="E338" s="51"/>
      <c r="F338" s="51"/>
      <c r="G338" s="51"/>
      <c r="J338" s="64"/>
      <c r="K338" s="74"/>
      <c r="L338" s="572"/>
      <c r="M338" s="51"/>
      <c r="N338" s="72"/>
    </row>
    <row r="339" spans="1:14" s="52" customFormat="1" hidden="1" x14ac:dyDescent="0.25">
      <c r="A339" s="50"/>
      <c r="B339" s="51"/>
      <c r="C339" s="50"/>
      <c r="D339" s="51"/>
      <c r="E339" s="51"/>
      <c r="F339" s="51"/>
      <c r="G339" s="51"/>
      <c r="J339" s="64"/>
      <c r="K339" s="74"/>
      <c r="L339" s="572"/>
      <c r="M339" s="51"/>
      <c r="N339" s="72"/>
    </row>
    <row r="340" spans="1:14" s="52" customFormat="1" hidden="1" x14ac:dyDescent="0.25">
      <c r="A340" s="50"/>
      <c r="B340" s="51"/>
      <c r="C340" s="50"/>
      <c r="D340" s="51"/>
      <c r="E340" s="51"/>
      <c r="F340" s="51"/>
      <c r="G340" s="51"/>
      <c r="J340" s="64"/>
      <c r="K340" s="74"/>
      <c r="L340" s="572"/>
      <c r="M340" s="51"/>
      <c r="N340" s="72"/>
    </row>
    <row r="341" spans="1:14" s="52" customFormat="1" hidden="1" x14ac:dyDescent="0.25">
      <c r="A341" s="50"/>
      <c r="B341" s="51"/>
      <c r="C341" s="50"/>
      <c r="D341" s="51"/>
      <c r="E341" s="51"/>
      <c r="F341" s="51"/>
      <c r="G341" s="51"/>
      <c r="J341" s="64"/>
      <c r="K341" s="74"/>
      <c r="L341" s="572"/>
      <c r="M341" s="51"/>
      <c r="N341" s="72"/>
    </row>
    <row r="342" spans="1:14" s="52" customFormat="1" hidden="1" x14ac:dyDescent="0.25">
      <c r="A342" s="50"/>
      <c r="B342" s="51"/>
      <c r="C342" s="50"/>
      <c r="D342" s="51"/>
      <c r="E342" s="51"/>
      <c r="F342" s="51"/>
      <c r="G342" s="51"/>
      <c r="J342" s="64"/>
      <c r="K342" s="74"/>
      <c r="L342" s="572"/>
      <c r="M342" s="51"/>
      <c r="N342" s="72"/>
    </row>
    <row r="343" spans="1:14" s="52" customFormat="1" hidden="1" x14ac:dyDescent="0.25">
      <c r="A343" s="50"/>
      <c r="B343" s="51"/>
      <c r="C343" s="50"/>
      <c r="D343" s="51"/>
      <c r="E343" s="51"/>
      <c r="F343" s="51"/>
      <c r="G343" s="51"/>
      <c r="J343" s="64"/>
      <c r="K343" s="74"/>
      <c r="L343" s="572"/>
      <c r="M343" s="51"/>
      <c r="N343" s="72"/>
    </row>
    <row r="344" spans="1:14" s="52" customFormat="1" hidden="1" x14ac:dyDescent="0.25">
      <c r="A344" s="50"/>
      <c r="B344" s="51"/>
      <c r="C344" s="50"/>
      <c r="D344" s="51"/>
      <c r="E344" s="51"/>
      <c r="F344" s="51"/>
      <c r="G344" s="51"/>
      <c r="J344" s="64"/>
      <c r="K344" s="74"/>
      <c r="L344" s="572"/>
      <c r="M344" s="51"/>
      <c r="N344" s="72"/>
    </row>
    <row r="345" spans="1:14" s="52" customFormat="1" hidden="1" x14ac:dyDescent="0.25">
      <c r="A345" s="50"/>
      <c r="B345" s="51"/>
      <c r="C345" s="50"/>
      <c r="D345" s="51"/>
      <c r="E345" s="51"/>
      <c r="F345" s="51"/>
      <c r="G345" s="51"/>
      <c r="J345" s="64"/>
      <c r="K345" s="74"/>
      <c r="L345" s="572"/>
      <c r="M345" s="51"/>
      <c r="N345" s="72"/>
    </row>
    <row r="346" spans="1:14" s="52" customFormat="1" hidden="1" x14ac:dyDescent="0.25">
      <c r="A346" s="50"/>
      <c r="B346" s="51"/>
      <c r="C346" s="50"/>
      <c r="D346" s="51"/>
      <c r="E346" s="51"/>
      <c r="F346" s="51"/>
      <c r="G346" s="51"/>
      <c r="J346" s="64"/>
      <c r="K346" s="74"/>
      <c r="L346" s="572"/>
      <c r="M346" s="51"/>
      <c r="N346" s="72"/>
    </row>
    <row r="347" spans="1:14" s="52" customFormat="1" hidden="1" x14ac:dyDescent="0.25">
      <c r="A347" s="50"/>
      <c r="B347" s="51"/>
      <c r="C347" s="50"/>
      <c r="D347" s="51"/>
      <c r="E347" s="51"/>
      <c r="F347" s="51"/>
      <c r="G347" s="51"/>
      <c r="J347" s="64"/>
      <c r="K347" s="74"/>
      <c r="L347" s="572"/>
      <c r="M347" s="51"/>
      <c r="N347" s="72"/>
    </row>
    <row r="348" spans="1:14" s="52" customFormat="1" hidden="1" x14ac:dyDescent="0.25">
      <c r="A348" s="50"/>
      <c r="B348" s="51"/>
      <c r="C348" s="50"/>
      <c r="D348" s="51"/>
      <c r="E348" s="51"/>
      <c r="F348" s="51"/>
      <c r="G348" s="51"/>
      <c r="J348" s="64"/>
      <c r="K348" s="74"/>
      <c r="L348" s="572"/>
      <c r="M348" s="51"/>
      <c r="N348" s="72"/>
    </row>
    <row r="349" spans="1:14" s="52" customFormat="1" hidden="1" x14ac:dyDescent="0.25">
      <c r="A349" s="50"/>
      <c r="B349" s="51"/>
      <c r="C349" s="50"/>
      <c r="D349" s="51"/>
      <c r="E349" s="51"/>
      <c r="F349" s="51"/>
      <c r="G349" s="51"/>
      <c r="J349" s="64"/>
      <c r="K349" s="74"/>
      <c r="L349" s="572"/>
      <c r="M349" s="51"/>
      <c r="N349" s="72"/>
    </row>
    <row r="350" spans="1:14" s="52" customFormat="1" hidden="1" x14ac:dyDescent="0.25">
      <c r="A350" s="50"/>
      <c r="B350" s="51"/>
      <c r="C350" s="50"/>
      <c r="D350" s="51"/>
      <c r="E350" s="51"/>
      <c r="F350" s="51"/>
      <c r="G350" s="51"/>
      <c r="J350" s="64"/>
      <c r="K350" s="74"/>
      <c r="L350" s="572"/>
      <c r="M350" s="51"/>
      <c r="N350" s="72"/>
    </row>
    <row r="351" spans="1:14" s="52" customFormat="1" hidden="1" x14ac:dyDescent="0.25">
      <c r="A351" s="50"/>
      <c r="B351" s="51"/>
      <c r="C351" s="50"/>
      <c r="D351" s="51"/>
      <c r="E351" s="51"/>
      <c r="F351" s="51"/>
      <c r="G351" s="51"/>
      <c r="J351" s="64"/>
      <c r="K351" s="74"/>
      <c r="L351" s="572"/>
      <c r="M351" s="51"/>
      <c r="N351" s="72"/>
    </row>
    <row r="352" spans="1:14" s="52" customFormat="1" hidden="1" x14ac:dyDescent="0.25">
      <c r="A352" s="50"/>
      <c r="B352" s="51"/>
      <c r="C352" s="50"/>
      <c r="D352" s="51"/>
      <c r="E352" s="51"/>
      <c r="F352" s="51"/>
      <c r="G352" s="51"/>
      <c r="J352" s="64"/>
      <c r="K352" s="74"/>
      <c r="L352" s="572"/>
      <c r="M352" s="51"/>
      <c r="N352" s="72"/>
    </row>
    <row r="353" spans="1:14" s="52" customFormat="1" hidden="1" x14ac:dyDescent="0.25">
      <c r="A353" s="50"/>
      <c r="B353" s="51"/>
      <c r="C353" s="50"/>
      <c r="D353" s="51"/>
      <c r="E353" s="51"/>
      <c r="F353" s="51"/>
      <c r="G353" s="51"/>
      <c r="J353" s="64"/>
      <c r="K353" s="74"/>
      <c r="L353" s="572"/>
      <c r="M353" s="51"/>
      <c r="N353" s="72"/>
    </row>
    <row r="354" spans="1:14" s="52" customFormat="1" hidden="1" x14ac:dyDescent="0.25">
      <c r="A354" s="50"/>
      <c r="B354" s="51"/>
      <c r="C354" s="50"/>
      <c r="D354" s="51"/>
      <c r="E354" s="51"/>
      <c r="F354" s="51"/>
      <c r="G354" s="51"/>
      <c r="J354" s="64"/>
      <c r="K354" s="74"/>
      <c r="L354" s="572"/>
      <c r="M354" s="51"/>
      <c r="N354" s="72"/>
    </row>
    <row r="355" spans="1:14" s="52" customFormat="1" hidden="1" x14ac:dyDescent="0.25">
      <c r="A355" s="50"/>
      <c r="B355" s="51"/>
      <c r="C355" s="50"/>
      <c r="D355" s="51"/>
      <c r="E355" s="51"/>
      <c r="F355" s="51"/>
      <c r="G355" s="51"/>
      <c r="J355" s="64"/>
      <c r="K355" s="74"/>
      <c r="L355" s="572"/>
      <c r="M355" s="51"/>
      <c r="N355" s="72"/>
    </row>
    <row r="356" spans="1:14" s="52" customFormat="1" hidden="1" x14ac:dyDescent="0.25">
      <c r="A356" s="50"/>
      <c r="B356" s="51"/>
      <c r="C356" s="50"/>
      <c r="D356" s="51"/>
      <c r="E356" s="51"/>
      <c r="F356" s="51"/>
      <c r="G356" s="51"/>
      <c r="J356" s="64"/>
      <c r="K356" s="74"/>
      <c r="L356" s="572"/>
      <c r="M356" s="51"/>
      <c r="N356" s="72"/>
    </row>
    <row r="357" spans="1:14" s="52" customFormat="1" hidden="1" x14ac:dyDescent="0.25">
      <c r="A357" s="50"/>
      <c r="B357" s="51"/>
      <c r="C357" s="50"/>
      <c r="D357" s="51"/>
      <c r="E357" s="51"/>
      <c r="F357" s="51"/>
      <c r="G357" s="51"/>
      <c r="J357" s="64"/>
      <c r="K357" s="74"/>
      <c r="L357" s="572"/>
      <c r="M357" s="51"/>
      <c r="N357" s="72"/>
    </row>
    <row r="358" spans="1:14" s="52" customFormat="1" hidden="1" x14ac:dyDescent="0.25">
      <c r="A358" s="50"/>
      <c r="B358" s="51"/>
      <c r="C358" s="50"/>
      <c r="D358" s="51"/>
      <c r="E358" s="51"/>
      <c r="F358" s="51"/>
      <c r="G358" s="51"/>
      <c r="J358" s="64"/>
      <c r="K358" s="74"/>
      <c r="L358" s="572"/>
      <c r="M358" s="51"/>
      <c r="N358" s="72"/>
    </row>
    <row r="359" spans="1:14" s="52" customFormat="1" hidden="1" x14ac:dyDescent="0.25">
      <c r="A359" s="50"/>
      <c r="B359" s="51"/>
      <c r="C359" s="50"/>
      <c r="D359" s="51"/>
      <c r="E359" s="51"/>
      <c r="F359" s="51"/>
      <c r="G359" s="51"/>
      <c r="J359" s="64"/>
      <c r="K359" s="74"/>
      <c r="L359" s="572"/>
      <c r="M359" s="51"/>
      <c r="N359" s="72"/>
    </row>
    <row r="360" spans="1:14" s="52" customFormat="1" hidden="1" x14ac:dyDescent="0.25">
      <c r="A360" s="50"/>
      <c r="B360" s="51"/>
      <c r="C360" s="50"/>
      <c r="D360" s="51"/>
      <c r="E360" s="51"/>
      <c r="F360" s="51"/>
      <c r="G360" s="51"/>
      <c r="J360" s="64"/>
      <c r="K360" s="74"/>
      <c r="L360" s="572"/>
      <c r="M360" s="51"/>
      <c r="N360" s="72"/>
    </row>
    <row r="361" spans="1:14" s="52" customFormat="1" hidden="1" x14ac:dyDescent="0.25">
      <c r="A361" s="50"/>
      <c r="B361" s="51"/>
      <c r="C361" s="50"/>
      <c r="D361" s="51"/>
      <c r="E361" s="51"/>
      <c r="F361" s="51"/>
      <c r="G361" s="51"/>
      <c r="J361" s="64"/>
      <c r="K361" s="74"/>
      <c r="L361" s="572"/>
      <c r="M361" s="51"/>
      <c r="N361" s="72"/>
    </row>
    <row r="362" spans="1:14" s="52" customFormat="1" hidden="1" x14ac:dyDescent="0.25">
      <c r="A362" s="50"/>
      <c r="B362" s="51"/>
      <c r="C362" s="50"/>
      <c r="D362" s="51"/>
      <c r="E362" s="51"/>
      <c r="F362" s="51"/>
      <c r="G362" s="51"/>
      <c r="J362" s="64"/>
      <c r="K362" s="74"/>
      <c r="L362" s="572"/>
      <c r="M362" s="51"/>
      <c r="N362" s="72"/>
    </row>
    <row r="363" spans="1:14" s="52" customFormat="1" hidden="1" x14ac:dyDescent="0.25">
      <c r="A363" s="50"/>
      <c r="B363" s="51"/>
      <c r="C363" s="50"/>
      <c r="D363" s="51"/>
      <c r="E363" s="51"/>
      <c r="F363" s="51"/>
      <c r="G363" s="51"/>
      <c r="J363" s="64"/>
      <c r="K363" s="74"/>
      <c r="L363" s="572"/>
      <c r="M363" s="51"/>
      <c r="N363" s="72"/>
    </row>
    <row r="364" spans="1:14" s="52" customFormat="1" hidden="1" x14ac:dyDescent="0.25">
      <c r="A364" s="50"/>
      <c r="B364" s="51"/>
      <c r="C364" s="50"/>
      <c r="D364" s="51"/>
      <c r="E364" s="51"/>
      <c r="F364" s="51"/>
      <c r="G364" s="51"/>
      <c r="J364" s="64"/>
      <c r="K364" s="74"/>
      <c r="L364" s="572"/>
      <c r="M364" s="51"/>
      <c r="N364" s="72"/>
    </row>
    <row r="365" spans="1:14" s="52" customFormat="1" hidden="1" x14ac:dyDescent="0.25">
      <c r="A365" s="50"/>
      <c r="B365" s="51"/>
      <c r="C365" s="50"/>
      <c r="D365" s="51"/>
      <c r="E365" s="51"/>
      <c r="F365" s="51"/>
      <c r="G365" s="51"/>
      <c r="J365" s="64"/>
      <c r="K365" s="74"/>
      <c r="L365" s="572"/>
      <c r="M365" s="51"/>
      <c r="N365" s="72"/>
    </row>
    <row r="366" spans="1:14" s="52" customFormat="1" hidden="1" x14ac:dyDescent="0.25">
      <c r="A366" s="50"/>
      <c r="B366" s="51"/>
      <c r="C366" s="50"/>
      <c r="D366" s="51"/>
      <c r="E366" s="51"/>
      <c r="F366" s="51"/>
      <c r="G366" s="51"/>
      <c r="J366" s="64"/>
      <c r="K366" s="74"/>
      <c r="L366" s="572"/>
      <c r="M366" s="51"/>
      <c r="N366" s="72"/>
    </row>
    <row r="367" spans="1:14" s="52" customFormat="1" hidden="1" x14ac:dyDescent="0.25">
      <c r="A367" s="50"/>
      <c r="B367" s="51"/>
      <c r="C367" s="50"/>
      <c r="D367" s="51"/>
      <c r="E367" s="51"/>
      <c r="F367" s="51"/>
      <c r="G367" s="51"/>
      <c r="J367" s="64"/>
      <c r="K367" s="74"/>
      <c r="L367" s="572"/>
      <c r="M367" s="51"/>
      <c r="N367" s="72"/>
    </row>
    <row r="368" spans="1:14" s="52" customFormat="1" hidden="1" x14ac:dyDescent="0.25">
      <c r="A368" s="50"/>
      <c r="B368" s="51"/>
      <c r="C368" s="50"/>
      <c r="D368" s="51"/>
      <c r="E368" s="51"/>
      <c r="F368" s="51"/>
      <c r="G368" s="51"/>
      <c r="J368" s="64"/>
      <c r="K368" s="74"/>
      <c r="L368" s="572"/>
      <c r="M368" s="51"/>
      <c r="N368" s="72"/>
    </row>
    <row r="369" spans="1:14" s="52" customFormat="1" hidden="1" x14ac:dyDescent="0.25">
      <c r="A369" s="50"/>
      <c r="B369" s="51"/>
      <c r="C369" s="50"/>
      <c r="D369" s="51"/>
      <c r="E369" s="51"/>
      <c r="F369" s="51"/>
      <c r="G369" s="51"/>
      <c r="J369" s="64"/>
      <c r="K369" s="74"/>
      <c r="L369" s="572"/>
      <c r="M369" s="51"/>
      <c r="N369" s="72"/>
    </row>
    <row r="370" spans="1:14" s="52" customFormat="1" hidden="1" x14ac:dyDescent="0.25">
      <c r="A370" s="50"/>
      <c r="B370" s="51"/>
      <c r="C370" s="50"/>
      <c r="D370" s="51"/>
      <c r="E370" s="51"/>
      <c r="F370" s="51"/>
      <c r="G370" s="51"/>
      <c r="J370" s="64"/>
      <c r="K370" s="74"/>
      <c r="L370" s="572"/>
      <c r="M370" s="51"/>
      <c r="N370" s="72"/>
    </row>
    <row r="371" spans="1:14" s="52" customFormat="1" hidden="1" x14ac:dyDescent="0.25">
      <c r="A371" s="50"/>
      <c r="B371" s="51"/>
      <c r="C371" s="50"/>
      <c r="D371" s="51"/>
      <c r="E371" s="51"/>
      <c r="F371" s="51"/>
      <c r="G371" s="51"/>
      <c r="J371" s="64"/>
      <c r="K371" s="74"/>
      <c r="L371" s="572"/>
      <c r="M371" s="51"/>
      <c r="N371" s="72"/>
    </row>
    <row r="372" spans="1:14" s="52" customFormat="1" hidden="1" x14ac:dyDescent="0.25">
      <c r="A372" s="50"/>
      <c r="B372" s="51"/>
      <c r="C372" s="50"/>
      <c r="D372" s="51"/>
      <c r="E372" s="51"/>
      <c r="F372" s="51"/>
      <c r="G372" s="51"/>
      <c r="J372" s="64"/>
      <c r="K372" s="74"/>
      <c r="L372" s="572"/>
      <c r="M372" s="51"/>
      <c r="N372" s="72"/>
    </row>
    <row r="373" spans="1:14" s="52" customFormat="1" hidden="1" x14ac:dyDescent="0.25">
      <c r="A373" s="50"/>
      <c r="B373" s="51"/>
      <c r="C373" s="50"/>
      <c r="D373" s="51"/>
      <c r="E373" s="51"/>
      <c r="F373" s="51"/>
      <c r="G373" s="51"/>
      <c r="J373" s="64"/>
      <c r="K373" s="74"/>
      <c r="L373" s="572"/>
      <c r="M373" s="51"/>
      <c r="N373" s="72"/>
    </row>
    <row r="374" spans="1:14" s="52" customFormat="1" hidden="1" x14ac:dyDescent="0.25">
      <c r="A374" s="50"/>
      <c r="B374" s="51"/>
      <c r="C374" s="50"/>
      <c r="D374" s="51"/>
      <c r="E374" s="51"/>
      <c r="F374" s="51"/>
      <c r="G374" s="51"/>
      <c r="J374" s="64"/>
      <c r="K374" s="74"/>
      <c r="L374" s="572"/>
      <c r="M374" s="51"/>
      <c r="N374" s="72"/>
    </row>
    <row r="375" spans="1:14" s="52" customFormat="1" hidden="1" x14ac:dyDescent="0.25">
      <c r="A375" s="50"/>
      <c r="B375" s="51"/>
      <c r="C375" s="50"/>
      <c r="D375" s="51"/>
      <c r="E375" s="51"/>
      <c r="F375" s="51"/>
      <c r="G375" s="51"/>
      <c r="J375" s="64"/>
      <c r="K375" s="74"/>
      <c r="L375" s="572"/>
      <c r="M375" s="51"/>
      <c r="N375" s="72"/>
    </row>
    <row r="376" spans="1:14" s="52" customFormat="1" hidden="1" x14ac:dyDescent="0.25">
      <c r="A376" s="50"/>
      <c r="B376" s="51"/>
      <c r="C376" s="50"/>
      <c r="D376" s="51"/>
      <c r="E376" s="51"/>
      <c r="F376" s="51"/>
      <c r="G376" s="51"/>
      <c r="J376" s="64"/>
      <c r="K376" s="74"/>
      <c r="L376" s="572"/>
      <c r="M376" s="51"/>
      <c r="N376" s="72"/>
    </row>
    <row r="377" spans="1:14" s="52" customFormat="1" hidden="1" x14ac:dyDescent="0.25">
      <c r="A377" s="50"/>
      <c r="B377" s="51"/>
      <c r="C377" s="50"/>
      <c r="D377" s="51"/>
      <c r="E377" s="51"/>
      <c r="F377" s="51"/>
      <c r="G377" s="51"/>
      <c r="J377" s="64"/>
      <c r="K377" s="74"/>
      <c r="L377" s="572"/>
      <c r="M377" s="51"/>
      <c r="N377" s="72"/>
    </row>
    <row r="378" spans="1:14" s="52" customFormat="1" hidden="1" x14ac:dyDescent="0.25">
      <c r="A378" s="50"/>
      <c r="B378" s="51"/>
      <c r="C378" s="50"/>
      <c r="D378" s="51"/>
      <c r="E378" s="51"/>
      <c r="F378" s="51"/>
      <c r="G378" s="51"/>
      <c r="J378" s="64"/>
      <c r="K378" s="74"/>
      <c r="L378" s="572"/>
      <c r="M378" s="51"/>
      <c r="N378" s="72"/>
    </row>
    <row r="379" spans="1:14" s="52" customFormat="1" hidden="1" x14ac:dyDescent="0.25">
      <c r="A379" s="50"/>
      <c r="B379" s="51"/>
      <c r="C379" s="50"/>
      <c r="D379" s="51"/>
      <c r="E379" s="51"/>
      <c r="F379" s="51"/>
      <c r="G379" s="51"/>
      <c r="J379" s="64"/>
      <c r="K379" s="74"/>
      <c r="L379" s="572"/>
      <c r="M379" s="51"/>
      <c r="N379" s="72"/>
    </row>
    <row r="380" spans="1:14" s="52" customFormat="1" hidden="1" x14ac:dyDescent="0.25">
      <c r="A380" s="50"/>
      <c r="B380" s="51"/>
      <c r="C380" s="50"/>
      <c r="D380" s="51"/>
      <c r="E380" s="51"/>
      <c r="F380" s="51"/>
      <c r="G380" s="51"/>
      <c r="J380" s="64"/>
      <c r="K380" s="74"/>
      <c r="L380" s="572"/>
      <c r="M380" s="51"/>
      <c r="N380" s="72"/>
    </row>
    <row r="381" spans="1:14" s="52" customFormat="1" hidden="1" x14ac:dyDescent="0.25">
      <c r="A381" s="50"/>
      <c r="B381" s="51"/>
      <c r="C381" s="50"/>
      <c r="D381" s="51"/>
      <c r="E381" s="51"/>
      <c r="F381" s="51"/>
      <c r="G381" s="51"/>
      <c r="J381" s="64"/>
      <c r="K381" s="74"/>
      <c r="L381" s="572"/>
      <c r="M381" s="51"/>
      <c r="N381" s="72"/>
    </row>
    <row r="382" spans="1:14" s="52" customFormat="1" hidden="1" x14ac:dyDescent="0.25">
      <c r="A382" s="50"/>
      <c r="B382" s="51"/>
      <c r="C382" s="50"/>
      <c r="D382" s="51"/>
      <c r="E382" s="51"/>
      <c r="F382" s="51"/>
      <c r="G382" s="51"/>
      <c r="J382" s="64"/>
      <c r="K382" s="74"/>
      <c r="L382" s="572"/>
      <c r="M382" s="51"/>
      <c r="N382" s="72"/>
    </row>
    <row r="383" spans="1:14" s="52" customFormat="1" hidden="1" x14ac:dyDescent="0.25">
      <c r="A383" s="50"/>
      <c r="B383" s="51"/>
      <c r="C383" s="50"/>
      <c r="D383" s="51"/>
      <c r="E383" s="51"/>
      <c r="F383" s="51"/>
      <c r="G383" s="51"/>
      <c r="J383" s="64"/>
      <c r="K383" s="74"/>
      <c r="L383" s="572"/>
      <c r="M383" s="51"/>
      <c r="N383" s="72"/>
    </row>
    <row r="384" spans="1:14" s="52" customFormat="1" hidden="1" x14ac:dyDescent="0.25">
      <c r="A384" s="50"/>
      <c r="B384" s="51"/>
      <c r="C384" s="50"/>
      <c r="D384" s="51"/>
      <c r="E384" s="51"/>
      <c r="F384" s="51"/>
      <c r="G384" s="51"/>
      <c r="J384" s="64"/>
      <c r="K384" s="74"/>
      <c r="L384" s="572"/>
      <c r="M384" s="51"/>
      <c r="N384" s="72"/>
    </row>
    <row r="385" spans="1:14" s="52" customFormat="1" hidden="1" x14ac:dyDescent="0.25">
      <c r="A385" s="50"/>
      <c r="B385" s="51"/>
      <c r="C385" s="50"/>
      <c r="D385" s="51"/>
      <c r="E385" s="51"/>
      <c r="F385" s="51"/>
      <c r="G385" s="51"/>
      <c r="J385" s="64"/>
      <c r="K385" s="74"/>
      <c r="L385" s="572"/>
      <c r="M385" s="51"/>
      <c r="N385" s="72"/>
    </row>
    <row r="386" spans="1:14" s="52" customFormat="1" hidden="1" x14ac:dyDescent="0.25">
      <c r="A386" s="50"/>
      <c r="B386" s="51"/>
      <c r="C386" s="50"/>
      <c r="D386" s="51"/>
      <c r="E386" s="51"/>
      <c r="F386" s="51"/>
      <c r="G386" s="51"/>
      <c r="J386" s="64"/>
      <c r="K386" s="74"/>
      <c r="L386" s="572"/>
      <c r="M386" s="51"/>
      <c r="N386" s="72"/>
    </row>
    <row r="387" spans="1:14" s="52" customFormat="1" hidden="1" x14ac:dyDescent="0.25">
      <c r="A387" s="50"/>
      <c r="B387" s="51"/>
      <c r="C387" s="50"/>
      <c r="D387" s="51"/>
      <c r="E387" s="51"/>
      <c r="F387" s="51"/>
      <c r="G387" s="51"/>
      <c r="J387" s="64"/>
      <c r="K387" s="74"/>
      <c r="L387" s="572"/>
      <c r="M387" s="51"/>
      <c r="N387" s="72"/>
    </row>
    <row r="388" spans="1:14" s="52" customFormat="1" hidden="1" x14ac:dyDescent="0.25">
      <c r="A388" s="50"/>
      <c r="B388" s="51"/>
      <c r="C388" s="50"/>
      <c r="D388" s="51"/>
      <c r="E388" s="51"/>
      <c r="F388" s="51"/>
      <c r="G388" s="51"/>
      <c r="J388" s="64"/>
      <c r="K388" s="74"/>
      <c r="L388" s="572"/>
      <c r="M388" s="51"/>
      <c r="N388" s="72"/>
    </row>
    <row r="389" spans="1:14" s="52" customFormat="1" hidden="1" x14ac:dyDescent="0.25">
      <c r="A389" s="50"/>
      <c r="B389" s="51"/>
      <c r="C389" s="50"/>
      <c r="D389" s="51"/>
      <c r="E389" s="51"/>
      <c r="F389" s="51"/>
      <c r="G389" s="51"/>
      <c r="J389" s="64"/>
      <c r="K389" s="74"/>
      <c r="L389" s="572"/>
      <c r="M389" s="51"/>
      <c r="N389" s="72"/>
    </row>
    <row r="390" spans="1:14" s="52" customFormat="1" hidden="1" x14ac:dyDescent="0.25">
      <c r="A390" s="50"/>
      <c r="B390" s="51"/>
      <c r="C390" s="50"/>
      <c r="D390" s="51"/>
      <c r="E390" s="51"/>
      <c r="F390" s="51"/>
      <c r="G390" s="51"/>
      <c r="J390" s="64"/>
      <c r="K390" s="74"/>
      <c r="L390" s="572"/>
      <c r="M390" s="51"/>
      <c r="N390" s="72"/>
    </row>
    <row r="391" spans="1:14" s="52" customFormat="1" hidden="1" x14ac:dyDescent="0.25">
      <c r="A391" s="50"/>
      <c r="B391" s="51"/>
      <c r="C391" s="50"/>
      <c r="D391" s="51"/>
      <c r="E391" s="51"/>
      <c r="F391" s="51"/>
      <c r="G391" s="51"/>
      <c r="J391" s="64"/>
      <c r="K391" s="74"/>
      <c r="L391" s="572"/>
      <c r="M391" s="51"/>
      <c r="N391" s="72"/>
    </row>
    <row r="392" spans="1:14" s="52" customFormat="1" hidden="1" x14ac:dyDescent="0.25">
      <c r="A392" s="50"/>
      <c r="B392" s="51"/>
      <c r="C392" s="50"/>
      <c r="D392" s="51"/>
      <c r="E392" s="51"/>
      <c r="F392" s="51"/>
      <c r="G392" s="51"/>
      <c r="J392" s="64"/>
      <c r="K392" s="74"/>
      <c r="L392" s="572"/>
      <c r="M392" s="51"/>
      <c r="N392" s="72"/>
    </row>
    <row r="393" spans="1:14" s="52" customFormat="1" hidden="1" x14ac:dyDescent="0.25">
      <c r="A393" s="50"/>
      <c r="B393" s="51"/>
      <c r="C393" s="50"/>
      <c r="D393" s="51"/>
      <c r="E393" s="51"/>
      <c r="F393" s="51"/>
      <c r="G393" s="51"/>
      <c r="J393" s="64"/>
      <c r="K393" s="74"/>
      <c r="L393" s="572"/>
      <c r="M393" s="51"/>
      <c r="N393" s="72"/>
    </row>
    <row r="394" spans="1:14" s="52" customFormat="1" hidden="1" x14ac:dyDescent="0.25">
      <c r="A394" s="50"/>
      <c r="B394" s="51"/>
      <c r="C394" s="50"/>
      <c r="D394" s="51"/>
      <c r="E394" s="51"/>
      <c r="F394" s="51"/>
      <c r="G394" s="51"/>
      <c r="J394" s="64"/>
      <c r="K394" s="74"/>
      <c r="L394" s="572"/>
      <c r="M394" s="51"/>
      <c r="N394" s="72"/>
    </row>
    <row r="395" spans="1:14" s="52" customFormat="1" hidden="1" x14ac:dyDescent="0.25">
      <c r="A395" s="50"/>
      <c r="B395" s="51"/>
      <c r="C395" s="50"/>
      <c r="D395" s="51"/>
      <c r="E395" s="51"/>
      <c r="F395" s="51"/>
      <c r="G395" s="51"/>
      <c r="J395" s="64"/>
      <c r="K395" s="74"/>
      <c r="L395" s="572"/>
      <c r="M395" s="51"/>
      <c r="N395" s="72"/>
    </row>
    <row r="396" spans="1:14" s="52" customFormat="1" hidden="1" x14ac:dyDescent="0.25">
      <c r="A396" s="50"/>
      <c r="B396" s="51"/>
      <c r="C396" s="50"/>
      <c r="D396" s="51"/>
      <c r="E396" s="51"/>
      <c r="F396" s="51"/>
      <c r="G396" s="51"/>
      <c r="J396" s="64"/>
      <c r="K396" s="74"/>
      <c r="L396" s="572"/>
      <c r="M396" s="51"/>
      <c r="N396" s="72"/>
    </row>
    <row r="397" spans="1:14" s="52" customFormat="1" hidden="1" x14ac:dyDescent="0.25">
      <c r="A397" s="50"/>
      <c r="B397" s="51"/>
      <c r="C397" s="50"/>
      <c r="D397" s="51"/>
      <c r="E397" s="51"/>
      <c r="F397" s="51"/>
      <c r="G397" s="51"/>
      <c r="J397" s="64"/>
      <c r="K397" s="74"/>
      <c r="L397" s="572"/>
      <c r="M397" s="51"/>
      <c r="N397" s="72"/>
    </row>
    <row r="398" spans="1:14" s="52" customFormat="1" hidden="1" x14ac:dyDescent="0.25">
      <c r="A398" s="50"/>
      <c r="B398" s="51"/>
      <c r="C398" s="50"/>
      <c r="D398" s="51"/>
      <c r="E398" s="51"/>
      <c r="F398" s="51"/>
      <c r="G398" s="51"/>
      <c r="J398" s="64"/>
      <c r="K398" s="74"/>
      <c r="L398" s="572"/>
      <c r="M398" s="51"/>
      <c r="N398" s="72"/>
    </row>
    <row r="399" spans="1:14" s="52" customFormat="1" hidden="1" x14ac:dyDescent="0.25">
      <c r="A399" s="50"/>
      <c r="B399" s="51"/>
      <c r="C399" s="50"/>
      <c r="D399" s="51"/>
      <c r="E399" s="51"/>
      <c r="F399" s="51"/>
      <c r="G399" s="51"/>
      <c r="J399" s="64"/>
      <c r="K399" s="74"/>
      <c r="L399" s="572"/>
      <c r="M399" s="51"/>
      <c r="N399" s="72"/>
    </row>
    <row r="400" spans="1:14" s="52" customFormat="1" hidden="1" x14ac:dyDescent="0.25">
      <c r="A400" s="50"/>
      <c r="B400" s="51"/>
      <c r="C400" s="50"/>
      <c r="D400" s="51"/>
      <c r="E400" s="51"/>
      <c r="F400" s="51"/>
      <c r="G400" s="51"/>
      <c r="J400" s="64"/>
      <c r="K400" s="74"/>
      <c r="L400" s="572"/>
      <c r="M400" s="51"/>
      <c r="N400" s="72"/>
    </row>
    <row r="401" spans="1:14" s="52" customFormat="1" hidden="1" x14ac:dyDescent="0.25">
      <c r="A401" s="50"/>
      <c r="B401" s="51"/>
      <c r="C401" s="50"/>
      <c r="D401" s="51"/>
      <c r="E401" s="51"/>
      <c r="F401" s="51"/>
      <c r="G401" s="51"/>
      <c r="J401" s="64"/>
      <c r="K401" s="74"/>
      <c r="L401" s="572"/>
      <c r="M401" s="51"/>
      <c r="N401" s="72"/>
    </row>
    <row r="402" spans="1:14" s="52" customFormat="1" hidden="1" x14ac:dyDescent="0.25">
      <c r="A402" s="50"/>
      <c r="B402" s="51"/>
      <c r="C402" s="50"/>
      <c r="D402" s="51"/>
      <c r="E402" s="51"/>
      <c r="F402" s="51"/>
      <c r="G402" s="51"/>
      <c r="J402" s="64"/>
      <c r="K402" s="74"/>
      <c r="L402" s="572"/>
      <c r="M402" s="51"/>
      <c r="N402" s="72"/>
    </row>
    <row r="403" spans="1:14" s="52" customFormat="1" hidden="1" x14ac:dyDescent="0.25">
      <c r="A403" s="50"/>
      <c r="B403" s="51"/>
      <c r="C403" s="50"/>
      <c r="D403" s="51"/>
      <c r="E403" s="51"/>
      <c r="F403" s="51"/>
      <c r="G403" s="51"/>
      <c r="J403" s="64"/>
      <c r="K403" s="74"/>
      <c r="L403" s="572"/>
      <c r="M403" s="51"/>
      <c r="N403" s="72"/>
    </row>
    <row r="404" spans="1:14" s="52" customFormat="1" hidden="1" x14ac:dyDescent="0.25">
      <c r="A404" s="50"/>
      <c r="B404" s="51"/>
      <c r="C404" s="50"/>
      <c r="D404" s="51"/>
      <c r="E404" s="51"/>
      <c r="F404" s="51"/>
      <c r="G404" s="51"/>
      <c r="J404" s="64"/>
      <c r="K404" s="74"/>
      <c r="L404" s="572"/>
      <c r="M404" s="51"/>
      <c r="N404" s="72"/>
    </row>
    <row r="405" spans="1:14" s="52" customFormat="1" hidden="1" x14ac:dyDescent="0.25">
      <c r="A405" s="50"/>
      <c r="B405" s="51"/>
      <c r="C405" s="50"/>
      <c r="D405" s="51"/>
      <c r="E405" s="51"/>
      <c r="F405" s="51"/>
      <c r="G405" s="51"/>
      <c r="J405" s="64"/>
      <c r="K405" s="74"/>
      <c r="L405" s="572"/>
      <c r="M405" s="51"/>
      <c r="N405" s="72"/>
    </row>
    <row r="406" spans="1:14" s="52" customFormat="1" hidden="1" x14ac:dyDescent="0.25">
      <c r="A406" s="50"/>
      <c r="B406" s="51"/>
      <c r="C406" s="50"/>
      <c r="D406" s="51"/>
      <c r="E406" s="51"/>
      <c r="F406" s="51"/>
      <c r="G406" s="51"/>
      <c r="J406" s="64"/>
      <c r="K406" s="74"/>
      <c r="L406" s="572"/>
      <c r="M406" s="51"/>
      <c r="N406" s="72"/>
    </row>
    <row r="407" spans="1:14" s="52" customFormat="1" hidden="1" x14ac:dyDescent="0.25">
      <c r="A407" s="50"/>
      <c r="B407" s="51"/>
      <c r="C407" s="50"/>
      <c r="D407" s="51"/>
      <c r="E407" s="51"/>
      <c r="F407" s="51"/>
      <c r="G407" s="51"/>
      <c r="J407" s="64"/>
      <c r="K407" s="74"/>
      <c r="L407" s="572"/>
      <c r="M407" s="51"/>
      <c r="N407" s="72"/>
    </row>
    <row r="408" spans="1:14" s="52" customFormat="1" hidden="1" x14ac:dyDescent="0.25">
      <c r="A408" s="50"/>
      <c r="B408" s="51"/>
      <c r="C408" s="50"/>
      <c r="D408" s="51"/>
      <c r="E408" s="51"/>
      <c r="F408" s="51"/>
      <c r="G408" s="51"/>
      <c r="J408" s="64"/>
      <c r="K408" s="74"/>
      <c r="L408" s="572"/>
      <c r="M408" s="51"/>
      <c r="N408" s="72"/>
    </row>
    <row r="409" spans="1:14" s="52" customFormat="1" hidden="1" x14ac:dyDescent="0.25">
      <c r="A409" s="50"/>
      <c r="B409" s="51"/>
      <c r="C409" s="50"/>
      <c r="D409" s="51"/>
      <c r="E409" s="51"/>
      <c r="F409" s="51"/>
      <c r="G409" s="51"/>
      <c r="J409" s="64"/>
      <c r="K409" s="74"/>
      <c r="L409" s="572"/>
      <c r="M409" s="51"/>
      <c r="N409" s="72"/>
    </row>
    <row r="410" spans="1:14" s="52" customFormat="1" hidden="1" x14ac:dyDescent="0.25">
      <c r="A410" s="50"/>
      <c r="B410" s="51"/>
      <c r="C410" s="50"/>
      <c r="D410" s="51"/>
      <c r="E410" s="51"/>
      <c r="F410" s="51"/>
      <c r="G410" s="51"/>
      <c r="J410" s="64"/>
      <c r="K410" s="74"/>
      <c r="L410" s="572"/>
      <c r="M410" s="51"/>
      <c r="N410" s="72"/>
    </row>
    <row r="411" spans="1:14" s="52" customFormat="1" hidden="1" x14ac:dyDescent="0.25">
      <c r="A411" s="50"/>
      <c r="B411" s="51"/>
      <c r="C411" s="50"/>
      <c r="D411" s="51"/>
      <c r="E411" s="51"/>
      <c r="F411" s="51"/>
      <c r="G411" s="51"/>
      <c r="J411" s="64"/>
      <c r="K411" s="74"/>
      <c r="L411" s="572"/>
      <c r="M411" s="51"/>
      <c r="N411" s="72"/>
    </row>
    <row r="412" spans="1:14" s="52" customFormat="1" hidden="1" x14ac:dyDescent="0.25">
      <c r="A412" s="50"/>
      <c r="B412" s="51"/>
      <c r="C412" s="50"/>
      <c r="D412" s="51"/>
      <c r="E412" s="51"/>
      <c r="F412" s="51"/>
      <c r="G412" s="51"/>
      <c r="J412" s="64"/>
      <c r="K412" s="74"/>
      <c r="L412" s="572"/>
      <c r="M412" s="51"/>
      <c r="N412" s="72"/>
    </row>
    <row r="413" spans="1:14" s="52" customFormat="1" hidden="1" x14ac:dyDescent="0.25">
      <c r="A413" s="50"/>
      <c r="B413" s="51"/>
      <c r="C413" s="50"/>
      <c r="D413" s="51"/>
      <c r="E413" s="51"/>
      <c r="F413" s="51"/>
      <c r="G413" s="51"/>
      <c r="J413" s="64"/>
      <c r="K413" s="74"/>
      <c r="L413" s="572"/>
      <c r="M413" s="51"/>
      <c r="N413" s="72"/>
    </row>
    <row r="414" spans="1:14" s="52" customFormat="1" hidden="1" x14ac:dyDescent="0.25">
      <c r="A414" s="50"/>
      <c r="B414" s="51"/>
      <c r="C414" s="50"/>
      <c r="D414" s="51"/>
      <c r="E414" s="51"/>
      <c r="F414" s="51"/>
      <c r="G414" s="51"/>
      <c r="J414" s="64"/>
      <c r="K414" s="74"/>
      <c r="L414" s="572"/>
      <c r="M414" s="51"/>
      <c r="N414" s="72"/>
    </row>
    <row r="415" spans="1:14" s="52" customFormat="1" hidden="1" x14ac:dyDescent="0.25">
      <c r="A415" s="50"/>
      <c r="B415" s="51"/>
      <c r="C415" s="50"/>
      <c r="D415" s="51"/>
      <c r="E415" s="51"/>
      <c r="F415" s="51"/>
      <c r="G415" s="51"/>
      <c r="J415" s="64"/>
      <c r="K415" s="74"/>
      <c r="L415" s="572"/>
      <c r="M415" s="51"/>
      <c r="N415" s="72"/>
    </row>
    <row r="416" spans="1:14" s="52" customFormat="1" hidden="1" x14ac:dyDescent="0.25">
      <c r="A416" s="50"/>
      <c r="B416" s="51"/>
      <c r="C416" s="50"/>
      <c r="D416" s="51"/>
      <c r="E416" s="51"/>
      <c r="F416" s="51"/>
      <c r="G416" s="51"/>
      <c r="J416" s="64"/>
      <c r="K416" s="74"/>
      <c r="L416" s="572"/>
      <c r="M416" s="51"/>
      <c r="N416" s="72"/>
    </row>
    <row r="417" spans="1:14" s="52" customFormat="1" hidden="1" x14ac:dyDescent="0.25">
      <c r="A417" s="50"/>
      <c r="B417" s="51"/>
      <c r="C417" s="50"/>
      <c r="D417" s="51"/>
      <c r="E417" s="51"/>
      <c r="F417" s="51"/>
      <c r="G417" s="51"/>
      <c r="J417" s="64"/>
      <c r="K417" s="74"/>
      <c r="L417" s="572"/>
      <c r="M417" s="51"/>
      <c r="N417" s="72"/>
    </row>
    <row r="418" spans="1:14" s="52" customFormat="1" hidden="1" x14ac:dyDescent="0.25">
      <c r="A418" s="50"/>
      <c r="B418" s="51"/>
      <c r="C418" s="50"/>
      <c r="D418" s="51"/>
      <c r="E418" s="51"/>
      <c r="F418" s="51"/>
      <c r="G418" s="51"/>
      <c r="J418" s="64"/>
      <c r="K418" s="74"/>
      <c r="L418" s="572"/>
      <c r="M418" s="51"/>
      <c r="N418" s="72"/>
    </row>
    <row r="419" spans="1:14" s="52" customFormat="1" hidden="1" x14ac:dyDescent="0.25">
      <c r="A419" s="50"/>
      <c r="B419" s="51"/>
      <c r="C419" s="50"/>
      <c r="D419" s="51"/>
      <c r="E419" s="51"/>
      <c r="F419" s="51"/>
      <c r="G419" s="51"/>
      <c r="J419" s="64"/>
      <c r="K419" s="74"/>
      <c r="L419" s="572"/>
      <c r="M419" s="51"/>
      <c r="N419" s="72"/>
    </row>
    <row r="420" spans="1:14" s="52" customFormat="1" hidden="1" x14ac:dyDescent="0.25">
      <c r="A420" s="50"/>
      <c r="B420" s="51"/>
      <c r="C420" s="50"/>
      <c r="D420" s="51"/>
      <c r="E420" s="51"/>
      <c r="F420" s="51"/>
      <c r="G420" s="51"/>
      <c r="J420" s="64"/>
      <c r="K420" s="74"/>
      <c r="L420" s="572"/>
      <c r="M420" s="51"/>
      <c r="N420" s="72"/>
    </row>
    <row r="421" spans="1:14" s="52" customFormat="1" hidden="1" x14ac:dyDescent="0.25">
      <c r="A421" s="50"/>
      <c r="B421" s="51"/>
      <c r="C421" s="50"/>
      <c r="D421" s="51"/>
      <c r="E421" s="51"/>
      <c r="F421" s="51"/>
      <c r="G421" s="51"/>
      <c r="J421" s="64"/>
      <c r="K421" s="74"/>
      <c r="L421" s="572"/>
      <c r="M421" s="51"/>
      <c r="N421" s="72"/>
    </row>
    <row r="422" spans="1:14" s="52" customFormat="1" hidden="1" x14ac:dyDescent="0.25">
      <c r="A422" s="50"/>
      <c r="B422" s="51"/>
      <c r="C422" s="50"/>
      <c r="D422" s="51"/>
      <c r="E422" s="51"/>
      <c r="F422" s="51"/>
      <c r="G422" s="51"/>
      <c r="J422" s="64"/>
      <c r="K422" s="74"/>
      <c r="L422" s="572"/>
      <c r="M422" s="51"/>
      <c r="N422" s="72"/>
    </row>
    <row r="423" spans="1:14" s="52" customFormat="1" hidden="1" x14ac:dyDescent="0.25">
      <c r="A423" s="50"/>
      <c r="B423" s="51"/>
      <c r="C423" s="50"/>
      <c r="D423" s="51"/>
      <c r="E423" s="51"/>
      <c r="F423" s="51"/>
      <c r="G423" s="51"/>
      <c r="J423" s="64"/>
      <c r="K423" s="74"/>
      <c r="L423" s="572"/>
      <c r="M423" s="51"/>
      <c r="N423" s="72"/>
    </row>
    <row r="424" spans="1:14" s="52" customFormat="1" hidden="1" x14ac:dyDescent="0.25">
      <c r="A424" s="50"/>
      <c r="B424" s="51"/>
      <c r="C424" s="50"/>
      <c r="D424" s="51"/>
      <c r="E424" s="51"/>
      <c r="F424" s="51"/>
      <c r="G424" s="51"/>
      <c r="J424" s="64"/>
      <c r="K424" s="74"/>
      <c r="L424" s="572"/>
      <c r="M424" s="51"/>
      <c r="N424" s="72"/>
    </row>
    <row r="425" spans="1:14" s="52" customFormat="1" hidden="1" x14ac:dyDescent="0.25">
      <c r="A425" s="50"/>
      <c r="B425" s="51"/>
      <c r="C425" s="50"/>
      <c r="D425" s="51"/>
      <c r="E425" s="51"/>
      <c r="F425" s="51"/>
      <c r="G425" s="51"/>
      <c r="J425" s="64"/>
      <c r="K425" s="74"/>
      <c r="L425" s="572"/>
      <c r="M425" s="51"/>
      <c r="N425" s="72"/>
    </row>
    <row r="426" spans="1:14" s="52" customFormat="1" hidden="1" x14ac:dyDescent="0.25">
      <c r="A426" s="50"/>
      <c r="B426" s="51"/>
      <c r="C426" s="50"/>
      <c r="D426" s="51"/>
      <c r="E426" s="51"/>
      <c r="F426" s="51"/>
      <c r="G426" s="51"/>
      <c r="J426" s="64"/>
      <c r="K426" s="74"/>
      <c r="L426" s="572"/>
      <c r="M426" s="51"/>
      <c r="N426" s="72"/>
    </row>
    <row r="427" spans="1:14" s="52" customFormat="1" hidden="1" x14ac:dyDescent="0.25">
      <c r="A427" s="50"/>
      <c r="B427" s="51"/>
      <c r="C427" s="50"/>
      <c r="D427" s="51"/>
      <c r="E427" s="51"/>
      <c r="F427" s="51"/>
      <c r="G427" s="51"/>
      <c r="J427" s="64"/>
      <c r="K427" s="74"/>
      <c r="L427" s="572"/>
      <c r="M427" s="51"/>
      <c r="N427" s="72"/>
    </row>
    <row r="428" spans="1:14" s="52" customFormat="1" hidden="1" x14ac:dyDescent="0.25">
      <c r="A428" s="50"/>
      <c r="B428" s="51"/>
      <c r="C428" s="50"/>
      <c r="D428" s="51"/>
      <c r="E428" s="51"/>
      <c r="F428" s="51"/>
      <c r="G428" s="51"/>
      <c r="J428" s="64"/>
      <c r="K428" s="74"/>
      <c r="L428" s="572"/>
      <c r="M428" s="51"/>
      <c r="N428" s="72"/>
    </row>
    <row r="429" spans="1:14" s="52" customFormat="1" hidden="1" x14ac:dyDescent="0.25">
      <c r="A429" s="50"/>
      <c r="B429" s="51"/>
      <c r="C429" s="50"/>
      <c r="D429" s="51"/>
      <c r="E429" s="51"/>
      <c r="F429" s="51"/>
      <c r="G429" s="51"/>
      <c r="J429" s="64"/>
      <c r="K429" s="74"/>
      <c r="L429" s="572"/>
      <c r="M429" s="51"/>
      <c r="N429" s="72"/>
    </row>
    <row r="430" spans="1:14" s="52" customFormat="1" hidden="1" x14ac:dyDescent="0.25">
      <c r="A430" s="50"/>
      <c r="B430" s="51"/>
      <c r="C430" s="50"/>
      <c r="D430" s="51"/>
      <c r="E430" s="51"/>
      <c r="F430" s="51"/>
      <c r="G430" s="51"/>
      <c r="J430" s="64"/>
      <c r="K430" s="74"/>
      <c r="L430" s="572"/>
      <c r="M430" s="51"/>
      <c r="N430" s="72"/>
    </row>
    <row r="431" spans="1:14" s="52" customFormat="1" hidden="1" x14ac:dyDescent="0.25">
      <c r="A431" s="50"/>
      <c r="B431" s="51"/>
      <c r="C431" s="50"/>
      <c r="D431" s="51"/>
      <c r="E431" s="51"/>
      <c r="F431" s="51"/>
      <c r="G431" s="51"/>
      <c r="J431" s="64"/>
      <c r="K431" s="74"/>
      <c r="L431" s="572"/>
      <c r="M431" s="51"/>
      <c r="N431" s="72"/>
    </row>
    <row r="432" spans="1:14" s="52" customFormat="1" hidden="1" x14ac:dyDescent="0.25">
      <c r="A432" s="50"/>
      <c r="B432" s="51"/>
      <c r="C432" s="50"/>
      <c r="D432" s="51"/>
      <c r="E432" s="51"/>
      <c r="F432" s="51"/>
      <c r="G432" s="51"/>
      <c r="J432" s="64"/>
      <c r="K432" s="74"/>
      <c r="L432" s="572"/>
      <c r="M432" s="51"/>
      <c r="N432" s="72"/>
    </row>
    <row r="433" spans="1:14" s="52" customFormat="1" hidden="1" x14ac:dyDescent="0.25">
      <c r="A433" s="50"/>
      <c r="B433" s="51"/>
      <c r="C433" s="50"/>
      <c r="D433" s="51"/>
      <c r="E433" s="51"/>
      <c r="F433" s="51"/>
      <c r="G433" s="51"/>
      <c r="J433" s="64"/>
      <c r="K433" s="74"/>
      <c r="L433" s="572"/>
      <c r="M433" s="51"/>
      <c r="N433" s="72"/>
    </row>
    <row r="434" spans="1:14" s="52" customFormat="1" hidden="1" x14ac:dyDescent="0.25">
      <c r="A434" s="50"/>
      <c r="B434" s="51"/>
      <c r="C434" s="50"/>
      <c r="D434" s="51"/>
      <c r="E434" s="51"/>
      <c r="F434" s="51"/>
      <c r="G434" s="51"/>
      <c r="J434" s="64"/>
      <c r="K434" s="74"/>
      <c r="L434" s="572"/>
      <c r="M434" s="51"/>
      <c r="N434" s="72"/>
    </row>
    <row r="435" spans="1:14" s="52" customFormat="1" hidden="1" x14ac:dyDescent="0.25">
      <c r="A435" s="50"/>
      <c r="B435" s="51"/>
      <c r="C435" s="50"/>
      <c r="D435" s="51"/>
      <c r="E435" s="51"/>
      <c r="F435" s="51"/>
      <c r="G435" s="51"/>
      <c r="J435" s="64"/>
      <c r="K435" s="74"/>
      <c r="L435" s="572"/>
      <c r="M435" s="51"/>
      <c r="N435" s="72"/>
    </row>
    <row r="436" spans="1:14" s="52" customFormat="1" hidden="1" x14ac:dyDescent="0.25">
      <c r="A436" s="50"/>
      <c r="B436" s="51"/>
      <c r="C436" s="50"/>
      <c r="D436" s="51"/>
      <c r="E436" s="51"/>
      <c r="F436" s="51"/>
      <c r="G436" s="51"/>
      <c r="J436" s="64"/>
      <c r="K436" s="74"/>
      <c r="L436" s="572"/>
      <c r="M436" s="51"/>
      <c r="N436" s="72"/>
    </row>
    <row r="437" spans="1:14" s="52" customFormat="1" hidden="1" x14ac:dyDescent="0.25">
      <c r="A437" s="50"/>
      <c r="B437" s="51"/>
      <c r="C437" s="50"/>
      <c r="D437" s="51"/>
      <c r="E437" s="51"/>
      <c r="F437" s="51"/>
      <c r="G437" s="51"/>
      <c r="J437" s="64"/>
      <c r="K437" s="74"/>
      <c r="L437" s="572"/>
      <c r="M437" s="51"/>
      <c r="N437" s="72"/>
    </row>
    <row r="438" spans="1:14" s="52" customFormat="1" hidden="1" x14ac:dyDescent="0.25">
      <c r="A438" s="50"/>
      <c r="B438" s="51"/>
      <c r="C438" s="50"/>
      <c r="D438" s="51"/>
      <c r="E438" s="51"/>
      <c r="F438" s="51"/>
      <c r="G438" s="51"/>
      <c r="J438" s="64"/>
      <c r="K438" s="74"/>
      <c r="L438" s="572"/>
      <c r="M438" s="51"/>
      <c r="N438" s="72"/>
    </row>
    <row r="439" spans="1:14" s="52" customFormat="1" hidden="1" x14ac:dyDescent="0.25">
      <c r="A439" s="50"/>
      <c r="B439" s="51"/>
      <c r="C439" s="50"/>
      <c r="D439" s="51"/>
      <c r="E439" s="51"/>
      <c r="F439" s="51"/>
      <c r="G439" s="51"/>
      <c r="J439" s="64"/>
      <c r="K439" s="74"/>
      <c r="L439" s="572"/>
      <c r="M439" s="51"/>
      <c r="N439" s="72"/>
    </row>
    <row r="440" spans="1:14" s="52" customFormat="1" hidden="1" x14ac:dyDescent="0.25">
      <c r="A440" s="50"/>
      <c r="B440" s="51"/>
      <c r="C440" s="50"/>
      <c r="D440" s="51"/>
      <c r="E440" s="51"/>
      <c r="F440" s="51"/>
      <c r="G440" s="51"/>
      <c r="J440" s="64"/>
      <c r="K440" s="74"/>
      <c r="L440" s="572"/>
      <c r="M440" s="51"/>
      <c r="N440" s="72"/>
    </row>
    <row r="441" spans="1:14" s="52" customFormat="1" hidden="1" x14ac:dyDescent="0.25">
      <c r="A441" s="50"/>
      <c r="B441" s="51"/>
      <c r="C441" s="50"/>
      <c r="D441" s="51"/>
      <c r="E441" s="51"/>
      <c r="F441" s="51"/>
      <c r="G441" s="51"/>
      <c r="J441" s="64"/>
      <c r="K441" s="74"/>
      <c r="L441" s="572"/>
      <c r="M441" s="51"/>
      <c r="N441" s="72"/>
    </row>
    <row r="442" spans="1:14" s="52" customFormat="1" hidden="1" x14ac:dyDescent="0.25">
      <c r="A442" s="50"/>
      <c r="B442" s="51"/>
      <c r="C442" s="50"/>
      <c r="D442" s="51"/>
      <c r="E442" s="51"/>
      <c r="F442" s="51"/>
      <c r="G442" s="51"/>
      <c r="J442" s="64"/>
      <c r="K442" s="74"/>
      <c r="L442" s="572"/>
      <c r="M442" s="51"/>
      <c r="N442" s="72"/>
    </row>
    <row r="443" spans="1:14" s="52" customFormat="1" hidden="1" x14ac:dyDescent="0.25">
      <c r="A443" s="50"/>
      <c r="B443" s="51"/>
      <c r="C443" s="50"/>
      <c r="D443" s="51"/>
      <c r="E443" s="51"/>
      <c r="F443" s="51"/>
      <c r="G443" s="51"/>
      <c r="J443" s="64"/>
      <c r="K443" s="74"/>
      <c r="L443" s="572"/>
      <c r="M443" s="51"/>
      <c r="N443" s="72"/>
    </row>
    <row r="444" spans="1:14" s="52" customFormat="1" hidden="1" x14ac:dyDescent="0.25">
      <c r="A444" s="50"/>
      <c r="B444" s="51"/>
      <c r="C444" s="50"/>
      <c r="D444" s="51"/>
      <c r="E444" s="51"/>
      <c r="F444" s="51"/>
      <c r="G444" s="51"/>
      <c r="J444" s="64"/>
      <c r="K444" s="74"/>
      <c r="L444" s="572"/>
      <c r="M444" s="51"/>
      <c r="N444" s="72"/>
    </row>
    <row r="445" spans="1:14" s="52" customFormat="1" hidden="1" x14ac:dyDescent="0.25">
      <c r="A445" s="50"/>
      <c r="B445" s="51"/>
      <c r="C445" s="50"/>
      <c r="D445" s="51"/>
      <c r="E445" s="51"/>
      <c r="F445" s="51"/>
      <c r="G445" s="51"/>
      <c r="J445" s="64"/>
      <c r="K445" s="74"/>
      <c r="L445" s="572"/>
      <c r="M445" s="51"/>
      <c r="N445" s="72"/>
    </row>
    <row r="446" spans="1:14" s="52" customFormat="1" hidden="1" x14ac:dyDescent="0.25">
      <c r="A446" s="50"/>
      <c r="B446" s="51"/>
      <c r="C446" s="50"/>
      <c r="D446" s="51"/>
      <c r="E446" s="51"/>
      <c r="F446" s="51"/>
      <c r="G446" s="51"/>
      <c r="J446" s="64"/>
      <c r="K446" s="74"/>
      <c r="L446" s="572"/>
      <c r="M446" s="51"/>
      <c r="N446" s="72"/>
    </row>
    <row r="447" spans="1:14" s="52" customFormat="1" hidden="1" x14ac:dyDescent="0.25">
      <c r="A447" s="50"/>
      <c r="B447" s="51"/>
      <c r="C447" s="50"/>
      <c r="D447" s="51"/>
      <c r="E447" s="51"/>
      <c r="F447" s="51"/>
      <c r="G447" s="51"/>
      <c r="J447" s="64"/>
      <c r="K447" s="74"/>
      <c r="L447" s="572"/>
      <c r="M447" s="51"/>
      <c r="N447" s="72"/>
    </row>
    <row r="448" spans="1:14" s="52" customFormat="1" hidden="1" x14ac:dyDescent="0.25">
      <c r="A448" s="50"/>
      <c r="B448" s="51"/>
      <c r="C448" s="50"/>
      <c r="D448" s="51"/>
      <c r="E448" s="51"/>
      <c r="F448" s="51"/>
      <c r="G448" s="51"/>
      <c r="J448" s="64"/>
      <c r="K448" s="73"/>
      <c r="L448" s="572"/>
      <c r="M448" s="51"/>
      <c r="N448" s="72"/>
    </row>
    <row r="449" spans="1:14" s="52" customFormat="1" hidden="1" x14ac:dyDescent="0.25">
      <c r="A449" s="50"/>
      <c r="B449" s="51"/>
      <c r="C449" s="50"/>
      <c r="D449" s="51"/>
      <c r="E449" s="51"/>
      <c r="F449" s="51"/>
      <c r="G449" s="51"/>
      <c r="J449" s="64"/>
      <c r="K449" s="73"/>
      <c r="L449" s="572"/>
      <c r="M449" s="51"/>
      <c r="N449" s="72"/>
    </row>
    <row r="450" spans="1:14" s="52" customFormat="1" hidden="1" x14ac:dyDescent="0.25">
      <c r="A450" s="50"/>
      <c r="B450" s="51"/>
      <c r="C450" s="50"/>
      <c r="D450" s="51"/>
      <c r="E450" s="51"/>
      <c r="F450" s="51"/>
      <c r="G450" s="51"/>
      <c r="J450" s="64"/>
      <c r="K450" s="73"/>
      <c r="L450" s="572"/>
      <c r="M450" s="51"/>
      <c r="N450" s="72"/>
    </row>
    <row r="451" spans="1:14" s="52" customFormat="1" hidden="1" x14ac:dyDescent="0.25">
      <c r="A451" s="50"/>
      <c r="B451" s="51"/>
      <c r="C451" s="50"/>
      <c r="D451" s="51"/>
      <c r="E451" s="51"/>
      <c r="F451" s="51"/>
      <c r="G451" s="51"/>
      <c r="J451" s="64"/>
      <c r="K451" s="73"/>
      <c r="L451" s="572"/>
      <c r="M451" s="51"/>
      <c r="N451" s="72"/>
    </row>
    <row r="452" spans="1:14" s="52" customFormat="1" hidden="1" x14ac:dyDescent="0.25">
      <c r="A452" s="50"/>
      <c r="B452" s="51"/>
      <c r="C452" s="50"/>
      <c r="D452" s="51"/>
      <c r="E452" s="51"/>
      <c r="F452" s="51"/>
      <c r="G452" s="51"/>
      <c r="J452" s="64"/>
      <c r="K452" s="73"/>
      <c r="L452" s="572"/>
      <c r="M452" s="51"/>
      <c r="N452" s="72"/>
    </row>
    <row r="453" spans="1:14" s="52" customFormat="1" hidden="1" x14ac:dyDescent="0.25">
      <c r="A453" s="50"/>
      <c r="B453" s="51"/>
      <c r="C453" s="50"/>
      <c r="D453" s="51"/>
      <c r="E453" s="51"/>
      <c r="F453" s="51"/>
      <c r="G453" s="51"/>
      <c r="J453" s="64"/>
      <c r="K453" s="73"/>
      <c r="L453" s="572"/>
      <c r="M453" s="51"/>
      <c r="N453" s="72"/>
    </row>
    <row r="454" spans="1:14" s="52" customFormat="1" hidden="1" x14ac:dyDescent="0.25">
      <c r="A454" s="50"/>
      <c r="B454" s="51"/>
      <c r="C454" s="50"/>
      <c r="D454" s="51"/>
      <c r="E454" s="51"/>
      <c r="F454" s="51"/>
      <c r="G454" s="51"/>
      <c r="J454" s="64"/>
      <c r="K454" s="73"/>
      <c r="L454" s="572"/>
      <c r="M454" s="51"/>
      <c r="N454" s="72"/>
    </row>
    <row r="455" spans="1:14" s="52" customFormat="1" hidden="1" x14ac:dyDescent="0.25">
      <c r="A455" s="50"/>
      <c r="B455" s="51"/>
      <c r="C455" s="50"/>
      <c r="D455" s="51"/>
      <c r="E455" s="51"/>
      <c r="F455" s="51"/>
      <c r="G455" s="51"/>
      <c r="J455" s="64"/>
      <c r="K455" s="73"/>
      <c r="L455" s="572"/>
      <c r="M455" s="51"/>
      <c r="N455" s="72"/>
    </row>
    <row r="456" spans="1:14" s="52" customFormat="1" hidden="1" x14ac:dyDescent="0.25">
      <c r="A456" s="50"/>
      <c r="B456" s="51"/>
      <c r="C456" s="50"/>
      <c r="D456" s="51"/>
      <c r="E456" s="51"/>
      <c r="F456" s="51"/>
      <c r="G456" s="51"/>
      <c r="J456" s="64"/>
      <c r="K456" s="73"/>
      <c r="L456" s="572"/>
      <c r="M456" s="51"/>
      <c r="N456" s="72"/>
    </row>
    <row r="457" spans="1:14" s="52" customFormat="1" hidden="1" x14ac:dyDescent="0.25">
      <c r="A457" s="50"/>
      <c r="B457" s="51"/>
      <c r="C457" s="50"/>
      <c r="D457" s="51"/>
      <c r="E457" s="51"/>
      <c r="F457" s="51"/>
      <c r="G457" s="51"/>
      <c r="J457" s="64"/>
      <c r="K457" s="73"/>
      <c r="L457" s="572"/>
      <c r="M457" s="51"/>
      <c r="N457" s="72"/>
    </row>
    <row r="458" spans="1:14" s="52" customFormat="1" hidden="1" x14ac:dyDescent="0.25">
      <c r="A458" s="50"/>
      <c r="B458" s="51"/>
      <c r="C458" s="50"/>
      <c r="D458" s="51"/>
      <c r="E458" s="51"/>
      <c r="F458" s="51"/>
      <c r="G458" s="51"/>
      <c r="J458" s="64"/>
      <c r="K458" s="73"/>
      <c r="L458" s="572"/>
      <c r="M458" s="51"/>
      <c r="N458" s="72"/>
    </row>
    <row r="459" spans="1:14" s="52" customFormat="1" hidden="1" x14ac:dyDescent="0.25">
      <c r="A459" s="50"/>
      <c r="B459" s="51"/>
      <c r="C459" s="50"/>
      <c r="D459" s="51"/>
      <c r="E459" s="51"/>
      <c r="F459" s="51"/>
      <c r="G459" s="51"/>
      <c r="J459" s="64"/>
      <c r="K459" s="73"/>
      <c r="L459" s="572"/>
      <c r="M459" s="51"/>
      <c r="N459" s="72"/>
    </row>
    <row r="460" spans="1:14" s="52" customFormat="1" hidden="1" x14ac:dyDescent="0.25">
      <c r="A460" s="50"/>
      <c r="B460" s="51"/>
      <c r="C460" s="50"/>
      <c r="D460" s="51"/>
      <c r="E460" s="51"/>
      <c r="F460" s="51"/>
      <c r="G460" s="51"/>
      <c r="J460" s="64"/>
      <c r="K460" s="73"/>
      <c r="L460" s="572"/>
      <c r="M460" s="51"/>
      <c r="N460" s="72"/>
    </row>
    <row r="461" spans="1:14" s="52" customFormat="1" hidden="1" x14ac:dyDescent="0.25">
      <c r="A461" s="50"/>
      <c r="B461" s="51"/>
      <c r="C461" s="50"/>
      <c r="D461" s="51"/>
      <c r="E461" s="51"/>
      <c r="F461" s="51"/>
      <c r="G461" s="51"/>
      <c r="J461" s="64"/>
      <c r="K461" s="73"/>
      <c r="L461" s="572"/>
      <c r="M461" s="51"/>
      <c r="N461" s="72"/>
    </row>
    <row r="462" spans="1:14" s="52" customFormat="1" hidden="1" x14ac:dyDescent="0.25">
      <c r="A462" s="50"/>
      <c r="B462" s="51"/>
      <c r="C462" s="50"/>
      <c r="D462" s="51"/>
      <c r="E462" s="51"/>
      <c r="F462" s="51"/>
      <c r="G462" s="51"/>
      <c r="J462" s="64"/>
      <c r="K462" s="73"/>
      <c r="L462" s="572"/>
      <c r="M462" s="51"/>
      <c r="N462" s="72"/>
    </row>
    <row r="463" spans="1:14" s="73" customFormat="1" hidden="1" x14ac:dyDescent="0.25">
      <c r="A463" s="50"/>
      <c r="B463" s="51"/>
      <c r="C463" s="50"/>
      <c r="D463" s="51"/>
      <c r="E463" s="51"/>
      <c r="F463" s="51"/>
      <c r="G463" s="51"/>
      <c r="H463" s="52"/>
      <c r="I463" s="52"/>
      <c r="J463" s="64"/>
      <c r="L463" s="572"/>
      <c r="M463" s="51"/>
      <c r="N463" s="72"/>
    </row>
    <row r="464" spans="1:14" s="73" customFormat="1" hidden="1" x14ac:dyDescent="0.25">
      <c r="A464" s="50"/>
      <c r="B464" s="51"/>
      <c r="C464" s="50"/>
      <c r="D464" s="51"/>
      <c r="E464" s="51"/>
      <c r="F464" s="51"/>
      <c r="G464" s="51"/>
      <c r="H464" s="52"/>
      <c r="I464" s="52"/>
      <c r="J464" s="64"/>
      <c r="L464" s="572"/>
      <c r="M464" s="51"/>
      <c r="N464" s="72"/>
    </row>
    <row r="465" spans="1:14" s="73" customFormat="1" hidden="1" x14ac:dyDescent="0.25">
      <c r="A465" s="50"/>
      <c r="B465" s="51"/>
      <c r="C465" s="50"/>
      <c r="D465" s="51"/>
      <c r="E465" s="51"/>
      <c r="F465" s="51"/>
      <c r="G465" s="51"/>
      <c r="H465" s="52"/>
      <c r="I465" s="52"/>
      <c r="J465" s="64"/>
      <c r="L465" s="572"/>
      <c r="M465" s="51"/>
      <c r="N465" s="72"/>
    </row>
    <row r="466" spans="1:14" s="73" customFormat="1" hidden="1" x14ac:dyDescent="0.25">
      <c r="A466" s="50"/>
      <c r="B466" s="51"/>
      <c r="C466" s="50"/>
      <c r="D466" s="51"/>
      <c r="E466" s="51"/>
      <c r="F466" s="51"/>
      <c r="G466" s="51"/>
      <c r="H466" s="52"/>
      <c r="I466" s="52"/>
      <c r="J466" s="64"/>
      <c r="L466" s="572"/>
      <c r="M466" s="51"/>
      <c r="N466" s="72"/>
    </row>
    <row r="467" spans="1:14" s="73" customFormat="1" hidden="1" x14ac:dyDescent="0.25">
      <c r="A467" s="50"/>
      <c r="B467" s="51"/>
      <c r="C467" s="50"/>
      <c r="D467" s="51"/>
      <c r="E467" s="51"/>
      <c r="F467" s="51"/>
      <c r="G467" s="51"/>
      <c r="H467" s="52"/>
      <c r="I467" s="52"/>
      <c r="J467" s="64"/>
      <c r="L467" s="572"/>
      <c r="M467" s="51"/>
      <c r="N467" s="72"/>
    </row>
    <row r="468" spans="1:14" s="73" customFormat="1" hidden="1" x14ac:dyDescent="0.25">
      <c r="A468" s="50"/>
      <c r="B468" s="51"/>
      <c r="C468" s="50"/>
      <c r="D468" s="51"/>
      <c r="E468" s="51"/>
      <c r="F468" s="51"/>
      <c r="G468" s="51"/>
      <c r="H468" s="52"/>
      <c r="I468" s="52"/>
      <c r="J468" s="64"/>
      <c r="L468" s="572"/>
      <c r="M468" s="51"/>
      <c r="N468" s="72"/>
    </row>
    <row r="469" spans="1:14" s="73" customFormat="1" hidden="1" x14ac:dyDescent="0.25">
      <c r="A469" s="50"/>
      <c r="B469" s="51"/>
      <c r="C469" s="50"/>
      <c r="D469" s="51"/>
      <c r="E469" s="51"/>
      <c r="F469" s="51"/>
      <c r="G469" s="51"/>
      <c r="H469" s="52"/>
      <c r="I469" s="52"/>
      <c r="J469" s="64"/>
      <c r="L469" s="572"/>
      <c r="M469" s="51"/>
      <c r="N469" s="72"/>
    </row>
    <row r="470" spans="1:14" s="73" customFormat="1" hidden="1" x14ac:dyDescent="0.25">
      <c r="A470" s="50"/>
      <c r="B470" s="51"/>
      <c r="C470" s="50"/>
      <c r="D470" s="51"/>
      <c r="E470" s="51"/>
      <c r="F470" s="51"/>
      <c r="G470" s="51"/>
      <c r="H470" s="52"/>
      <c r="I470" s="52"/>
      <c r="J470" s="64"/>
      <c r="L470" s="572"/>
      <c r="M470" s="51"/>
      <c r="N470" s="72"/>
    </row>
    <row r="471" spans="1:14" s="73" customFormat="1" hidden="1" x14ac:dyDescent="0.25">
      <c r="A471" s="50"/>
      <c r="B471" s="51"/>
      <c r="C471" s="50"/>
      <c r="D471" s="51"/>
      <c r="E471" s="51"/>
      <c r="F471" s="51"/>
      <c r="G471" s="51"/>
      <c r="H471" s="52"/>
      <c r="I471" s="52"/>
      <c r="J471" s="64"/>
      <c r="L471" s="572"/>
      <c r="M471" s="51"/>
      <c r="N471" s="72"/>
    </row>
    <row r="472" spans="1:14" s="73" customFormat="1" hidden="1" x14ac:dyDescent="0.25">
      <c r="A472" s="50"/>
      <c r="B472" s="51"/>
      <c r="C472" s="50"/>
      <c r="D472" s="51"/>
      <c r="E472" s="51"/>
      <c r="F472" s="51"/>
      <c r="G472" s="51"/>
      <c r="H472" s="52"/>
      <c r="I472" s="52"/>
      <c r="J472" s="64"/>
      <c r="L472" s="572"/>
      <c r="M472" s="51"/>
      <c r="N472" s="72"/>
    </row>
    <row r="473" spans="1:14" s="73" customFormat="1" hidden="1" x14ac:dyDescent="0.25">
      <c r="A473" s="50"/>
      <c r="B473" s="51"/>
      <c r="C473" s="50"/>
      <c r="D473" s="51"/>
      <c r="E473" s="51"/>
      <c r="F473" s="51"/>
      <c r="G473" s="51"/>
      <c r="H473" s="52"/>
      <c r="I473" s="52"/>
      <c r="J473" s="64"/>
      <c r="L473" s="572"/>
      <c r="M473" s="51"/>
      <c r="N473" s="72"/>
    </row>
    <row r="474" spans="1:14" s="73" customFormat="1" hidden="1" x14ac:dyDescent="0.25">
      <c r="A474" s="50"/>
      <c r="B474" s="51"/>
      <c r="C474" s="50"/>
      <c r="D474" s="51"/>
      <c r="E474" s="51"/>
      <c r="F474" s="51"/>
      <c r="G474" s="51"/>
      <c r="H474" s="52"/>
      <c r="I474" s="52"/>
      <c r="J474" s="64"/>
      <c r="L474" s="572"/>
      <c r="M474" s="51"/>
      <c r="N474" s="72"/>
    </row>
    <row r="475" spans="1:14" s="73" customFormat="1" hidden="1" x14ac:dyDescent="0.25">
      <c r="A475" s="50"/>
      <c r="B475" s="51"/>
      <c r="C475" s="50"/>
      <c r="D475" s="51"/>
      <c r="E475" s="51"/>
      <c r="F475" s="51"/>
      <c r="G475" s="51"/>
      <c r="H475" s="52"/>
      <c r="I475" s="52"/>
      <c r="J475" s="64"/>
      <c r="L475" s="572"/>
      <c r="M475" s="51"/>
      <c r="N475" s="72"/>
    </row>
    <row r="476" spans="1:14" s="73" customFormat="1" hidden="1" x14ac:dyDescent="0.25">
      <c r="A476" s="50"/>
      <c r="B476" s="51"/>
      <c r="C476" s="50"/>
      <c r="D476" s="51"/>
      <c r="E476" s="51"/>
      <c r="F476" s="51"/>
      <c r="G476" s="51"/>
      <c r="H476" s="52"/>
      <c r="I476" s="52"/>
      <c r="J476" s="64"/>
      <c r="L476" s="572"/>
      <c r="M476" s="51"/>
      <c r="N476" s="72"/>
    </row>
    <row r="477" spans="1:14" s="73" customFormat="1" hidden="1" x14ac:dyDescent="0.25">
      <c r="A477" s="50"/>
      <c r="B477" s="51"/>
      <c r="C477" s="50"/>
      <c r="D477" s="51"/>
      <c r="E477" s="51"/>
      <c r="F477" s="51"/>
      <c r="G477" s="51"/>
      <c r="H477" s="52"/>
      <c r="I477" s="52"/>
      <c r="J477" s="64"/>
      <c r="L477" s="572"/>
      <c r="M477" s="51"/>
      <c r="N477" s="72"/>
    </row>
    <row r="478" spans="1:14" s="73" customFormat="1" hidden="1" x14ac:dyDescent="0.25">
      <c r="A478" s="50"/>
      <c r="B478" s="51"/>
      <c r="C478" s="50"/>
      <c r="D478" s="51"/>
      <c r="E478" s="51"/>
      <c r="F478" s="51"/>
      <c r="G478" s="51"/>
      <c r="H478" s="52"/>
      <c r="I478" s="52"/>
      <c r="J478" s="64"/>
      <c r="L478" s="572"/>
      <c r="M478" s="51"/>
      <c r="N478" s="72"/>
    </row>
    <row r="479" spans="1:14" s="73" customFormat="1" hidden="1" x14ac:dyDescent="0.25">
      <c r="A479" s="50"/>
      <c r="B479" s="51"/>
      <c r="C479" s="50"/>
      <c r="D479" s="51"/>
      <c r="E479" s="51"/>
      <c r="F479" s="51"/>
      <c r="G479" s="51"/>
      <c r="H479" s="52"/>
      <c r="I479" s="52"/>
      <c r="J479" s="64"/>
      <c r="L479" s="572"/>
      <c r="M479" s="51"/>
      <c r="N479" s="72"/>
    </row>
    <row r="480" spans="1:14" s="73" customFormat="1" hidden="1" x14ac:dyDescent="0.25">
      <c r="A480" s="50"/>
      <c r="B480" s="51"/>
      <c r="C480" s="50"/>
      <c r="D480" s="51"/>
      <c r="E480" s="51"/>
      <c r="F480" s="51"/>
      <c r="G480" s="51"/>
      <c r="H480" s="52"/>
      <c r="I480" s="52"/>
      <c r="J480" s="64"/>
      <c r="L480" s="572"/>
      <c r="M480" s="51"/>
      <c r="N480" s="72"/>
    </row>
    <row r="481" spans="1:14" s="73" customFormat="1" hidden="1" x14ac:dyDescent="0.25">
      <c r="A481" s="50"/>
      <c r="B481" s="51"/>
      <c r="C481" s="50"/>
      <c r="D481" s="51"/>
      <c r="E481" s="51"/>
      <c r="F481" s="51"/>
      <c r="G481" s="51"/>
      <c r="H481" s="52"/>
      <c r="I481" s="52"/>
      <c r="J481" s="64"/>
      <c r="L481" s="572"/>
      <c r="M481" s="51"/>
      <c r="N481" s="72"/>
    </row>
    <row r="482" spans="1:14" s="73" customFormat="1" hidden="1" x14ac:dyDescent="0.25">
      <c r="A482" s="50"/>
      <c r="B482" s="51"/>
      <c r="C482" s="50"/>
      <c r="D482" s="51"/>
      <c r="E482" s="51"/>
      <c r="F482" s="51"/>
      <c r="G482" s="51"/>
      <c r="H482" s="52"/>
      <c r="I482" s="52"/>
      <c r="J482" s="64"/>
      <c r="L482" s="572"/>
      <c r="M482" s="51"/>
      <c r="N482" s="72"/>
    </row>
    <row r="483" spans="1:14" s="73" customFormat="1" hidden="1" x14ac:dyDescent="0.25">
      <c r="A483" s="50"/>
      <c r="B483" s="51"/>
      <c r="C483" s="50"/>
      <c r="D483" s="51"/>
      <c r="E483" s="51"/>
      <c r="F483" s="51"/>
      <c r="G483" s="51"/>
      <c r="H483" s="52"/>
      <c r="I483" s="52"/>
      <c r="J483" s="64"/>
      <c r="L483" s="572"/>
      <c r="M483" s="51"/>
      <c r="N483" s="72"/>
    </row>
    <row r="484" spans="1:14" s="73" customFormat="1" hidden="1" x14ac:dyDescent="0.25">
      <c r="A484" s="50"/>
      <c r="B484" s="51"/>
      <c r="C484" s="50"/>
      <c r="D484" s="51"/>
      <c r="E484" s="51"/>
      <c r="F484" s="51"/>
      <c r="G484" s="51"/>
      <c r="H484" s="52"/>
      <c r="I484" s="52"/>
      <c r="J484" s="64"/>
      <c r="L484" s="572"/>
      <c r="M484" s="51"/>
      <c r="N484" s="72"/>
    </row>
    <row r="485" spans="1:14" s="73" customFormat="1" hidden="1" x14ac:dyDescent="0.25">
      <c r="A485" s="50"/>
      <c r="B485" s="51"/>
      <c r="C485" s="50"/>
      <c r="D485" s="51"/>
      <c r="E485" s="51"/>
      <c r="F485" s="51"/>
      <c r="G485" s="51"/>
      <c r="H485" s="52"/>
      <c r="I485" s="52"/>
      <c r="J485" s="64"/>
      <c r="L485" s="572"/>
      <c r="M485" s="51"/>
      <c r="N485" s="72"/>
    </row>
    <row r="486" spans="1:14" s="73" customFormat="1" hidden="1" x14ac:dyDescent="0.25">
      <c r="A486" s="50"/>
      <c r="B486" s="51"/>
      <c r="C486" s="50"/>
      <c r="D486" s="51"/>
      <c r="E486" s="51"/>
      <c r="F486" s="51"/>
      <c r="G486" s="51"/>
      <c r="H486" s="52"/>
      <c r="I486" s="52"/>
      <c r="J486" s="64"/>
      <c r="L486" s="572"/>
      <c r="M486" s="51"/>
      <c r="N486" s="72"/>
    </row>
    <row r="487" spans="1:14" s="73" customFormat="1" hidden="1" x14ac:dyDescent="0.25">
      <c r="A487" s="50"/>
      <c r="B487" s="51"/>
      <c r="C487" s="50"/>
      <c r="D487" s="51"/>
      <c r="E487" s="51"/>
      <c r="F487" s="51"/>
      <c r="G487" s="51"/>
      <c r="H487" s="52"/>
      <c r="I487" s="52"/>
      <c r="J487" s="64"/>
      <c r="L487" s="572"/>
      <c r="M487" s="51"/>
      <c r="N487" s="72"/>
    </row>
    <row r="488" spans="1:14" s="73" customFormat="1" hidden="1" x14ac:dyDescent="0.25">
      <c r="A488" s="50"/>
      <c r="B488" s="51"/>
      <c r="C488" s="50"/>
      <c r="D488" s="51"/>
      <c r="E488" s="51"/>
      <c r="F488" s="51"/>
      <c r="G488" s="51"/>
      <c r="H488" s="52"/>
      <c r="I488" s="52"/>
      <c r="J488" s="64"/>
      <c r="L488" s="572"/>
      <c r="M488" s="51"/>
      <c r="N488" s="72"/>
    </row>
    <row r="489" spans="1:14" s="73" customFormat="1" hidden="1" x14ac:dyDescent="0.25">
      <c r="A489" s="50"/>
      <c r="B489" s="51"/>
      <c r="C489" s="50"/>
      <c r="D489" s="51"/>
      <c r="E489" s="51"/>
      <c r="F489" s="51"/>
      <c r="G489" s="51"/>
      <c r="H489" s="52"/>
      <c r="I489" s="52"/>
      <c r="J489" s="64"/>
      <c r="L489" s="572"/>
      <c r="M489" s="51"/>
      <c r="N489" s="72"/>
    </row>
    <row r="490" spans="1:14" s="73" customFormat="1" hidden="1" x14ac:dyDescent="0.25">
      <c r="A490" s="50"/>
      <c r="B490" s="51"/>
      <c r="C490" s="50"/>
      <c r="D490" s="51"/>
      <c r="E490" s="51"/>
      <c r="F490" s="51"/>
      <c r="G490" s="51"/>
      <c r="H490" s="52"/>
      <c r="I490" s="52"/>
      <c r="J490" s="64"/>
      <c r="L490" s="572"/>
      <c r="M490" s="51"/>
      <c r="N490" s="72"/>
    </row>
    <row r="491" spans="1:14" s="73" customFormat="1" hidden="1" x14ac:dyDescent="0.25">
      <c r="A491" s="50"/>
      <c r="B491" s="51"/>
      <c r="C491" s="50"/>
      <c r="D491" s="51"/>
      <c r="E491" s="51"/>
      <c r="F491" s="51"/>
      <c r="G491" s="51"/>
      <c r="H491" s="52"/>
      <c r="I491" s="52"/>
      <c r="J491" s="64"/>
      <c r="L491" s="572"/>
      <c r="M491" s="51"/>
      <c r="N491" s="72"/>
    </row>
    <row r="492" spans="1:14" s="73" customFormat="1" hidden="1" x14ac:dyDescent="0.25">
      <c r="A492" s="50"/>
      <c r="B492" s="51"/>
      <c r="C492" s="50"/>
      <c r="D492" s="51"/>
      <c r="E492" s="51"/>
      <c r="F492" s="51"/>
      <c r="G492" s="51"/>
      <c r="H492" s="52"/>
      <c r="I492" s="52"/>
      <c r="J492" s="64"/>
      <c r="L492" s="572"/>
      <c r="M492" s="51"/>
      <c r="N492" s="72"/>
    </row>
    <row r="493" spans="1:14" s="73" customFormat="1" hidden="1" x14ac:dyDescent="0.25">
      <c r="A493" s="50"/>
      <c r="B493" s="51"/>
      <c r="C493" s="50"/>
      <c r="D493" s="51"/>
      <c r="E493" s="51"/>
      <c r="F493" s="51"/>
      <c r="G493" s="51"/>
      <c r="H493" s="52"/>
      <c r="I493" s="52"/>
      <c r="J493" s="64"/>
      <c r="L493" s="572"/>
      <c r="M493" s="51"/>
      <c r="N493" s="72"/>
    </row>
    <row r="494" spans="1:14" s="73" customFormat="1" hidden="1" x14ac:dyDescent="0.25">
      <c r="A494" s="50"/>
      <c r="B494" s="51"/>
      <c r="C494" s="50"/>
      <c r="D494" s="51"/>
      <c r="E494" s="51"/>
      <c r="F494" s="51"/>
      <c r="G494" s="51"/>
      <c r="H494" s="52"/>
      <c r="I494" s="52"/>
      <c r="J494" s="64"/>
      <c r="L494" s="572"/>
      <c r="M494" s="51"/>
      <c r="N494" s="72"/>
    </row>
    <row r="495" spans="1:14" s="73" customFormat="1" hidden="1" x14ac:dyDescent="0.25">
      <c r="A495" s="50"/>
      <c r="B495" s="51"/>
      <c r="C495" s="50"/>
      <c r="D495" s="51"/>
      <c r="E495" s="51"/>
      <c r="F495" s="51"/>
      <c r="G495" s="51"/>
      <c r="H495" s="52"/>
      <c r="I495" s="52"/>
      <c r="J495" s="64"/>
      <c r="L495" s="572"/>
      <c r="M495" s="51"/>
      <c r="N495" s="72"/>
    </row>
    <row r="496" spans="1:14" s="73" customFormat="1" hidden="1" x14ac:dyDescent="0.25">
      <c r="A496" s="50"/>
      <c r="B496" s="51"/>
      <c r="C496" s="50"/>
      <c r="D496" s="51"/>
      <c r="E496" s="51"/>
      <c r="F496" s="51"/>
      <c r="G496" s="51"/>
      <c r="H496" s="52"/>
      <c r="I496" s="52"/>
      <c r="J496" s="64"/>
      <c r="L496" s="572"/>
      <c r="M496" s="51"/>
      <c r="N496" s="72"/>
    </row>
    <row r="497" spans="1:14" s="73" customFormat="1" hidden="1" x14ac:dyDescent="0.25">
      <c r="A497" s="50"/>
      <c r="B497" s="51"/>
      <c r="C497" s="50"/>
      <c r="D497" s="51"/>
      <c r="E497" s="51"/>
      <c r="F497" s="51"/>
      <c r="G497" s="51"/>
      <c r="H497" s="52"/>
      <c r="I497" s="52"/>
      <c r="J497" s="64"/>
      <c r="L497" s="572"/>
      <c r="M497" s="51"/>
      <c r="N497" s="72"/>
    </row>
    <row r="498" spans="1:14" s="73" customFormat="1" hidden="1" x14ac:dyDescent="0.25">
      <c r="A498" s="50"/>
      <c r="B498" s="51"/>
      <c r="C498" s="50"/>
      <c r="D498" s="51"/>
      <c r="E498" s="51"/>
      <c r="F498" s="51"/>
      <c r="G498" s="51"/>
      <c r="H498" s="52"/>
      <c r="I498" s="52"/>
      <c r="J498" s="64"/>
      <c r="L498" s="572"/>
      <c r="M498" s="51"/>
      <c r="N498" s="72"/>
    </row>
    <row r="499" spans="1:14" s="73" customFormat="1" hidden="1" x14ac:dyDescent="0.25">
      <c r="A499" s="50"/>
      <c r="B499" s="51"/>
      <c r="C499" s="50"/>
      <c r="D499" s="51"/>
      <c r="E499" s="51"/>
      <c r="F499" s="51"/>
      <c r="G499" s="51"/>
      <c r="H499" s="52"/>
      <c r="I499" s="52"/>
      <c r="J499" s="64"/>
      <c r="L499" s="572"/>
      <c r="M499" s="51"/>
      <c r="N499" s="72"/>
    </row>
    <row r="500" spans="1:14" s="73" customFormat="1" hidden="1" x14ac:dyDescent="0.25">
      <c r="A500" s="50"/>
      <c r="B500" s="51"/>
      <c r="C500" s="50"/>
      <c r="D500" s="51"/>
      <c r="E500" s="51"/>
      <c r="F500" s="51"/>
      <c r="G500" s="51"/>
      <c r="H500" s="52"/>
      <c r="I500" s="52"/>
      <c r="J500" s="64"/>
      <c r="L500" s="572"/>
      <c r="M500" s="51"/>
      <c r="N500" s="72"/>
    </row>
    <row r="501" spans="1:14" s="73" customFormat="1" hidden="1" x14ac:dyDescent="0.25">
      <c r="A501" s="50"/>
      <c r="B501" s="51"/>
      <c r="C501" s="50"/>
      <c r="D501" s="51"/>
      <c r="E501" s="51"/>
      <c r="F501" s="51"/>
      <c r="G501" s="51"/>
      <c r="H501" s="52"/>
      <c r="I501" s="52"/>
      <c r="J501" s="64"/>
      <c r="L501" s="572"/>
      <c r="M501" s="51"/>
      <c r="N501" s="72"/>
    </row>
    <row r="502" spans="1:14" s="73" customFormat="1" hidden="1" x14ac:dyDescent="0.25">
      <c r="A502" s="50"/>
      <c r="B502" s="51"/>
      <c r="C502" s="50"/>
      <c r="D502" s="51"/>
      <c r="E502" s="51"/>
      <c r="F502" s="51"/>
      <c r="G502" s="51"/>
      <c r="H502" s="52"/>
      <c r="I502" s="52"/>
      <c r="J502" s="64"/>
      <c r="L502" s="572"/>
      <c r="M502" s="51"/>
      <c r="N502" s="72"/>
    </row>
    <row r="503" spans="1:14" s="73" customFormat="1" hidden="1" x14ac:dyDescent="0.25">
      <c r="A503" s="50"/>
      <c r="B503" s="51"/>
      <c r="C503" s="50"/>
      <c r="D503" s="51"/>
      <c r="E503" s="51"/>
      <c r="F503" s="51"/>
      <c r="G503" s="51"/>
      <c r="H503" s="52"/>
      <c r="I503" s="52"/>
      <c r="J503" s="64"/>
      <c r="L503" s="572"/>
      <c r="M503" s="51"/>
      <c r="N503" s="72"/>
    </row>
    <row r="504" spans="1:14" s="73" customFormat="1" hidden="1" x14ac:dyDescent="0.25">
      <c r="A504" s="50"/>
      <c r="B504" s="51"/>
      <c r="C504" s="50"/>
      <c r="D504" s="51"/>
      <c r="E504" s="51"/>
      <c r="F504" s="51"/>
      <c r="G504" s="51"/>
      <c r="H504" s="52"/>
      <c r="I504" s="52"/>
      <c r="J504" s="64"/>
      <c r="L504" s="572"/>
      <c r="M504" s="51"/>
      <c r="N504" s="72"/>
    </row>
    <row r="505" spans="1:14" s="73" customFormat="1" hidden="1" x14ac:dyDescent="0.25">
      <c r="A505" s="50"/>
      <c r="B505" s="51"/>
      <c r="C505" s="50"/>
      <c r="D505" s="51"/>
      <c r="E505" s="51"/>
      <c r="F505" s="51"/>
      <c r="G505" s="51"/>
      <c r="H505" s="52"/>
      <c r="I505" s="52"/>
      <c r="J505" s="64"/>
      <c r="L505" s="572"/>
      <c r="M505" s="51"/>
      <c r="N505" s="72"/>
    </row>
    <row r="506" spans="1:14" s="73" customFormat="1" hidden="1" x14ac:dyDescent="0.25">
      <c r="A506" s="50"/>
      <c r="B506" s="51"/>
      <c r="C506" s="50"/>
      <c r="D506" s="51"/>
      <c r="E506" s="51"/>
      <c r="F506" s="51"/>
      <c r="G506" s="51"/>
      <c r="H506" s="52"/>
      <c r="I506" s="52"/>
      <c r="J506" s="64"/>
      <c r="L506" s="572"/>
      <c r="M506" s="51"/>
      <c r="N506" s="72"/>
    </row>
    <row r="507" spans="1:14" s="73" customFormat="1" hidden="1" x14ac:dyDescent="0.25">
      <c r="A507" s="50"/>
      <c r="B507" s="51"/>
      <c r="C507" s="50"/>
      <c r="D507" s="51"/>
      <c r="E507" s="51"/>
      <c r="F507" s="51"/>
      <c r="G507" s="51"/>
      <c r="H507" s="52"/>
      <c r="I507" s="52"/>
      <c r="J507" s="64"/>
      <c r="L507" s="572"/>
      <c r="M507" s="51"/>
      <c r="N507" s="72"/>
    </row>
    <row r="508" spans="1:14" s="73" customFormat="1" hidden="1" x14ac:dyDescent="0.25">
      <c r="A508" s="50"/>
      <c r="B508" s="51"/>
      <c r="C508" s="50"/>
      <c r="D508" s="51"/>
      <c r="E508" s="51"/>
      <c r="F508" s="51"/>
      <c r="G508" s="51"/>
      <c r="H508" s="52"/>
      <c r="I508" s="52"/>
      <c r="J508" s="64"/>
      <c r="L508" s="572"/>
      <c r="M508" s="51"/>
      <c r="N508" s="72"/>
    </row>
    <row r="509" spans="1:14" s="73" customFormat="1" hidden="1" x14ac:dyDescent="0.25">
      <c r="A509" s="50"/>
      <c r="B509" s="51"/>
      <c r="C509" s="50"/>
      <c r="D509" s="51"/>
      <c r="E509" s="51"/>
      <c r="F509" s="51"/>
      <c r="G509" s="51"/>
      <c r="H509" s="52"/>
      <c r="I509" s="52"/>
      <c r="J509" s="64"/>
      <c r="L509" s="572"/>
      <c r="M509" s="51"/>
      <c r="N509" s="72"/>
    </row>
    <row r="510" spans="1:14" s="73" customFormat="1" hidden="1" x14ac:dyDescent="0.25">
      <c r="A510" s="50"/>
      <c r="B510" s="51"/>
      <c r="C510" s="50"/>
      <c r="D510" s="51"/>
      <c r="E510" s="51"/>
      <c r="F510" s="51"/>
      <c r="G510" s="51"/>
      <c r="H510" s="52"/>
      <c r="I510" s="52"/>
      <c r="J510" s="64"/>
      <c r="L510" s="572"/>
      <c r="M510" s="51"/>
      <c r="N510" s="72"/>
    </row>
    <row r="511" spans="1:14" s="73" customFormat="1" hidden="1" x14ac:dyDescent="0.25">
      <c r="A511" s="50"/>
      <c r="B511" s="51"/>
      <c r="C511" s="50"/>
      <c r="D511" s="51"/>
      <c r="E511" s="51"/>
      <c r="F511" s="51"/>
      <c r="G511" s="51"/>
      <c r="H511" s="52"/>
      <c r="I511" s="52"/>
      <c r="J511" s="64"/>
      <c r="L511" s="572"/>
      <c r="M511" s="51"/>
      <c r="N511" s="72"/>
    </row>
    <row r="512" spans="1:14" s="73" customFormat="1" hidden="1" x14ac:dyDescent="0.25">
      <c r="A512" s="50"/>
      <c r="B512" s="51"/>
      <c r="C512" s="50"/>
      <c r="D512" s="51"/>
      <c r="E512" s="51"/>
      <c r="F512" s="51"/>
      <c r="G512" s="51"/>
      <c r="H512" s="52"/>
      <c r="I512" s="52"/>
      <c r="J512" s="64"/>
      <c r="L512" s="572"/>
      <c r="M512" s="51"/>
      <c r="N512" s="72"/>
    </row>
    <row r="513" spans="1:14" s="73" customFormat="1" hidden="1" x14ac:dyDescent="0.25">
      <c r="A513" s="50"/>
      <c r="B513" s="51"/>
      <c r="C513" s="50"/>
      <c r="D513" s="51"/>
      <c r="E513" s="51"/>
      <c r="F513" s="51"/>
      <c r="G513" s="51"/>
      <c r="H513" s="52"/>
      <c r="I513" s="52"/>
      <c r="J513" s="64"/>
      <c r="L513" s="572"/>
      <c r="M513" s="51"/>
      <c r="N513" s="72"/>
    </row>
    <row r="514" spans="1:14" s="73" customFormat="1" hidden="1" x14ac:dyDescent="0.25">
      <c r="A514" s="50"/>
      <c r="B514" s="51"/>
      <c r="C514" s="50"/>
      <c r="D514" s="51"/>
      <c r="E514" s="51"/>
      <c r="F514" s="51"/>
      <c r="G514" s="51"/>
      <c r="H514" s="52"/>
      <c r="I514" s="52"/>
      <c r="J514" s="64"/>
      <c r="L514" s="572"/>
      <c r="M514" s="51"/>
      <c r="N514" s="72"/>
    </row>
    <row r="515" spans="1:14" s="73" customFormat="1" hidden="1" x14ac:dyDescent="0.25">
      <c r="A515" s="50"/>
      <c r="B515" s="51"/>
      <c r="C515" s="50"/>
      <c r="D515" s="51"/>
      <c r="E515" s="51"/>
      <c r="F515" s="51"/>
      <c r="G515" s="51"/>
      <c r="H515" s="52"/>
      <c r="I515" s="52"/>
      <c r="J515" s="64"/>
      <c r="L515" s="572"/>
      <c r="M515" s="51"/>
      <c r="N515" s="72"/>
    </row>
    <row r="516" spans="1:14" s="73" customFormat="1" hidden="1" x14ac:dyDescent="0.25">
      <c r="A516" s="50"/>
      <c r="B516" s="51"/>
      <c r="C516" s="50"/>
      <c r="D516" s="51"/>
      <c r="E516" s="51"/>
      <c r="F516" s="51"/>
      <c r="G516" s="51"/>
      <c r="H516" s="52"/>
      <c r="I516" s="52"/>
      <c r="J516" s="64"/>
      <c r="L516" s="572"/>
      <c r="M516" s="51"/>
      <c r="N516" s="72"/>
    </row>
    <row r="517" spans="1:14" s="73" customFormat="1" hidden="1" x14ac:dyDescent="0.25">
      <c r="A517" s="50"/>
      <c r="B517" s="51"/>
      <c r="C517" s="50"/>
      <c r="D517" s="51"/>
      <c r="E517" s="51"/>
      <c r="F517" s="51"/>
      <c r="G517" s="51"/>
      <c r="H517" s="52"/>
      <c r="I517" s="52"/>
      <c r="J517" s="64"/>
      <c r="L517" s="572"/>
      <c r="M517" s="51"/>
      <c r="N517" s="72"/>
    </row>
    <row r="518" spans="1:14" s="73" customFormat="1" hidden="1" x14ac:dyDescent="0.25">
      <c r="A518" s="50"/>
      <c r="B518" s="51"/>
      <c r="C518" s="50"/>
      <c r="D518" s="51"/>
      <c r="E518" s="51"/>
      <c r="F518" s="51"/>
      <c r="G518" s="51"/>
      <c r="H518" s="52"/>
      <c r="I518" s="52"/>
      <c r="J518" s="64"/>
      <c r="L518" s="572"/>
      <c r="M518" s="51"/>
      <c r="N518" s="72"/>
    </row>
    <row r="519" spans="1:14" s="73" customFormat="1" hidden="1" x14ac:dyDescent="0.25">
      <c r="A519" s="50"/>
      <c r="B519" s="51"/>
      <c r="C519" s="50"/>
      <c r="D519" s="51"/>
      <c r="E519" s="51"/>
      <c r="F519" s="51"/>
      <c r="G519" s="51"/>
      <c r="H519" s="52"/>
      <c r="I519" s="52"/>
      <c r="J519" s="64"/>
      <c r="L519" s="572"/>
      <c r="M519" s="51"/>
      <c r="N519" s="72"/>
    </row>
    <row r="520" spans="1:14" s="73" customFormat="1" hidden="1" x14ac:dyDescent="0.25">
      <c r="A520" s="50"/>
      <c r="B520" s="51"/>
      <c r="C520" s="50"/>
      <c r="D520" s="51"/>
      <c r="E520" s="51"/>
      <c r="F520" s="51"/>
      <c r="G520" s="51"/>
      <c r="H520" s="52"/>
      <c r="I520" s="52"/>
      <c r="J520" s="64"/>
      <c r="L520" s="572"/>
      <c r="M520" s="51"/>
      <c r="N520" s="72"/>
    </row>
    <row r="521" spans="1:14" s="73" customFormat="1" hidden="1" x14ac:dyDescent="0.25">
      <c r="A521" s="50"/>
      <c r="B521" s="51"/>
      <c r="C521" s="50"/>
      <c r="D521" s="51"/>
      <c r="E521" s="51"/>
      <c r="F521" s="51"/>
      <c r="G521" s="51"/>
      <c r="H521" s="52"/>
      <c r="I521" s="52"/>
      <c r="J521" s="64"/>
      <c r="L521" s="572"/>
      <c r="M521" s="51"/>
      <c r="N521" s="72"/>
    </row>
    <row r="522" spans="1:14" s="73" customFormat="1" hidden="1" x14ac:dyDescent="0.25">
      <c r="A522" s="50"/>
      <c r="B522" s="51"/>
      <c r="C522" s="50"/>
      <c r="D522" s="51"/>
      <c r="E522" s="51"/>
      <c r="F522" s="51"/>
      <c r="G522" s="51"/>
      <c r="H522" s="52"/>
      <c r="I522" s="52"/>
      <c r="J522" s="64"/>
      <c r="L522" s="572"/>
      <c r="M522" s="51"/>
      <c r="N522" s="72"/>
    </row>
    <row r="523" spans="1:14" s="73" customFormat="1" hidden="1" x14ac:dyDescent="0.25">
      <c r="A523" s="50"/>
      <c r="B523" s="51"/>
      <c r="C523" s="50"/>
      <c r="D523" s="51"/>
      <c r="E523" s="51"/>
      <c r="F523" s="51"/>
      <c r="G523" s="51"/>
      <c r="H523" s="52"/>
      <c r="I523" s="52"/>
      <c r="J523" s="64"/>
      <c r="L523" s="572"/>
      <c r="M523" s="51"/>
      <c r="N523" s="72"/>
    </row>
    <row r="524" spans="1:14" s="73" customFormat="1" hidden="1" x14ac:dyDescent="0.25">
      <c r="A524" s="50"/>
      <c r="B524" s="51"/>
      <c r="C524" s="50"/>
      <c r="D524" s="51"/>
      <c r="E524" s="51"/>
      <c r="F524" s="51"/>
      <c r="G524" s="51"/>
      <c r="H524" s="52"/>
      <c r="I524" s="52"/>
      <c r="J524" s="64"/>
      <c r="L524" s="572"/>
      <c r="M524" s="51"/>
      <c r="N524" s="72"/>
    </row>
    <row r="525" spans="1:14" s="73" customFormat="1" hidden="1" x14ac:dyDescent="0.25">
      <c r="A525" s="50"/>
      <c r="B525" s="51"/>
      <c r="C525" s="50"/>
      <c r="D525" s="51"/>
      <c r="E525" s="51"/>
      <c r="F525" s="51"/>
      <c r="G525" s="51"/>
      <c r="H525" s="52"/>
      <c r="I525" s="52"/>
      <c r="J525" s="64"/>
      <c r="L525" s="572"/>
      <c r="M525" s="51"/>
      <c r="N525" s="72"/>
    </row>
    <row r="526" spans="1:14" s="73" customFormat="1" hidden="1" x14ac:dyDescent="0.25">
      <c r="A526" s="50"/>
      <c r="B526" s="51"/>
      <c r="C526" s="50"/>
      <c r="D526" s="51"/>
      <c r="E526" s="51"/>
      <c r="F526" s="51"/>
      <c r="G526" s="51"/>
      <c r="H526" s="52"/>
      <c r="I526" s="52"/>
      <c r="J526" s="64"/>
      <c r="L526" s="572"/>
      <c r="M526" s="51"/>
      <c r="N526" s="72"/>
    </row>
    <row r="527" spans="1:14" s="73" customFormat="1" hidden="1" x14ac:dyDescent="0.25">
      <c r="A527" s="50"/>
      <c r="B527" s="51"/>
      <c r="C527" s="50"/>
      <c r="D527" s="51"/>
      <c r="E527" s="51"/>
      <c r="F527" s="51"/>
      <c r="G527" s="51"/>
      <c r="H527" s="52"/>
      <c r="I527" s="52"/>
      <c r="J527" s="64"/>
      <c r="L527" s="572"/>
      <c r="M527" s="51"/>
      <c r="N527" s="72"/>
    </row>
    <row r="528" spans="1:14" s="73" customFormat="1" hidden="1" x14ac:dyDescent="0.25">
      <c r="A528" s="50"/>
      <c r="B528" s="51"/>
      <c r="C528" s="50"/>
      <c r="D528" s="51"/>
      <c r="E528" s="51"/>
      <c r="F528" s="51"/>
      <c r="G528" s="51"/>
      <c r="H528" s="52"/>
      <c r="I528" s="52"/>
      <c r="J528" s="64"/>
      <c r="L528" s="572"/>
      <c r="M528" s="51"/>
      <c r="N528" s="72"/>
    </row>
    <row r="529" spans="1:14" s="73" customFormat="1" hidden="1" x14ac:dyDescent="0.25">
      <c r="A529" s="50"/>
      <c r="B529" s="51"/>
      <c r="C529" s="50"/>
      <c r="D529" s="51"/>
      <c r="E529" s="51"/>
      <c r="F529" s="51"/>
      <c r="G529" s="51"/>
      <c r="H529" s="52"/>
      <c r="I529" s="52"/>
      <c r="J529" s="64"/>
      <c r="L529" s="572"/>
      <c r="M529" s="51"/>
      <c r="N529" s="72"/>
    </row>
    <row r="530" spans="1:14" s="73" customFormat="1" hidden="1" x14ac:dyDescent="0.25">
      <c r="A530" s="50"/>
      <c r="B530" s="51"/>
      <c r="C530" s="50"/>
      <c r="D530" s="51"/>
      <c r="E530" s="51"/>
      <c r="F530" s="51"/>
      <c r="G530" s="51"/>
      <c r="H530" s="52"/>
      <c r="I530" s="52"/>
      <c r="J530" s="64"/>
      <c r="L530" s="572"/>
      <c r="M530" s="51"/>
      <c r="N530" s="72"/>
    </row>
    <row r="531" spans="1:14" s="73" customFormat="1" hidden="1" x14ac:dyDescent="0.25">
      <c r="A531" s="50"/>
      <c r="B531" s="51"/>
      <c r="C531" s="50"/>
      <c r="D531" s="51"/>
      <c r="E531" s="51"/>
      <c r="F531" s="51"/>
      <c r="G531" s="51"/>
      <c r="H531" s="52"/>
      <c r="I531" s="52"/>
      <c r="J531" s="64"/>
      <c r="L531" s="572"/>
      <c r="M531" s="51"/>
      <c r="N531" s="72"/>
    </row>
    <row r="532" spans="1:14" s="73" customFormat="1" hidden="1" x14ac:dyDescent="0.25">
      <c r="A532" s="50"/>
      <c r="B532" s="51"/>
      <c r="C532" s="50"/>
      <c r="D532" s="51"/>
      <c r="E532" s="51"/>
      <c r="F532" s="51"/>
      <c r="G532" s="51"/>
      <c r="H532" s="52"/>
      <c r="I532" s="52"/>
      <c r="J532" s="64"/>
      <c r="L532" s="572"/>
      <c r="M532" s="51"/>
      <c r="N532" s="72"/>
    </row>
    <row r="533" spans="1:14" s="73" customFormat="1" hidden="1" x14ac:dyDescent="0.25">
      <c r="A533" s="50"/>
      <c r="B533" s="51"/>
      <c r="C533" s="50"/>
      <c r="D533" s="51"/>
      <c r="E533" s="51"/>
      <c r="F533" s="51"/>
      <c r="G533" s="51"/>
      <c r="H533" s="52"/>
      <c r="I533" s="52"/>
      <c r="J533" s="64"/>
      <c r="L533" s="572"/>
      <c r="M533" s="51"/>
      <c r="N533" s="72"/>
    </row>
    <row r="534" spans="1:14" s="73" customFormat="1" hidden="1" x14ac:dyDescent="0.25">
      <c r="A534" s="50"/>
      <c r="B534" s="51"/>
      <c r="C534" s="50"/>
      <c r="D534" s="51"/>
      <c r="E534" s="51"/>
      <c r="F534" s="51"/>
      <c r="G534" s="51"/>
      <c r="H534" s="52"/>
      <c r="I534" s="52"/>
      <c r="J534" s="64"/>
      <c r="L534" s="572"/>
      <c r="M534" s="51"/>
      <c r="N534" s="72"/>
    </row>
    <row r="535" spans="1:14" s="73" customFormat="1" hidden="1" x14ac:dyDescent="0.25">
      <c r="A535" s="50"/>
      <c r="B535" s="51"/>
      <c r="C535" s="50"/>
      <c r="D535" s="51"/>
      <c r="E535" s="51"/>
      <c r="F535" s="51"/>
      <c r="G535" s="51"/>
      <c r="H535" s="52"/>
      <c r="I535" s="52"/>
      <c r="J535" s="64"/>
      <c r="L535" s="572"/>
      <c r="M535" s="51"/>
      <c r="N535" s="72"/>
    </row>
    <row r="536" spans="1:14" s="73" customFormat="1" hidden="1" x14ac:dyDescent="0.25">
      <c r="A536" s="50"/>
      <c r="B536" s="51"/>
      <c r="C536" s="50"/>
      <c r="D536" s="51"/>
      <c r="E536" s="51"/>
      <c r="F536" s="51"/>
      <c r="G536" s="51"/>
      <c r="H536" s="52"/>
      <c r="I536" s="52"/>
      <c r="J536" s="64"/>
      <c r="L536" s="572"/>
      <c r="M536" s="51"/>
      <c r="N536" s="72"/>
    </row>
    <row r="537" spans="1:14" s="73" customFormat="1" hidden="1" x14ac:dyDescent="0.25">
      <c r="A537" s="50"/>
      <c r="B537" s="51"/>
      <c r="C537" s="50"/>
      <c r="D537" s="51"/>
      <c r="E537" s="51"/>
      <c r="F537" s="51"/>
      <c r="G537" s="51"/>
      <c r="H537" s="52"/>
      <c r="I537" s="52"/>
      <c r="J537" s="64"/>
      <c r="L537" s="572"/>
      <c r="M537" s="51"/>
      <c r="N537" s="72"/>
    </row>
    <row r="538" spans="1:14" s="73" customFormat="1" hidden="1" x14ac:dyDescent="0.25">
      <c r="A538" s="50"/>
      <c r="B538" s="51"/>
      <c r="C538" s="50"/>
      <c r="D538" s="51"/>
      <c r="E538" s="51"/>
      <c r="F538" s="51"/>
      <c r="G538" s="51"/>
      <c r="H538" s="52"/>
      <c r="I538" s="52"/>
      <c r="J538" s="64"/>
      <c r="L538" s="572"/>
      <c r="M538" s="51"/>
      <c r="N538" s="72"/>
    </row>
    <row r="539" spans="1:14" s="73" customFormat="1" hidden="1" x14ac:dyDescent="0.25">
      <c r="A539" s="50"/>
      <c r="B539" s="51"/>
      <c r="C539" s="50"/>
      <c r="D539" s="51"/>
      <c r="E539" s="51"/>
      <c r="F539" s="51"/>
      <c r="G539" s="51"/>
      <c r="H539" s="52"/>
      <c r="I539" s="52"/>
      <c r="J539" s="64"/>
      <c r="L539" s="572"/>
      <c r="M539" s="51"/>
      <c r="N539" s="72"/>
    </row>
    <row r="540" spans="1:14" s="73" customFormat="1" hidden="1" x14ac:dyDescent="0.25">
      <c r="A540" s="50"/>
      <c r="B540" s="51"/>
      <c r="C540" s="50"/>
      <c r="D540" s="51"/>
      <c r="E540" s="51"/>
      <c r="F540" s="51"/>
      <c r="G540" s="51"/>
      <c r="H540" s="52"/>
      <c r="I540" s="52"/>
      <c r="J540" s="64"/>
      <c r="L540" s="572"/>
      <c r="M540" s="51"/>
      <c r="N540" s="72"/>
    </row>
    <row r="541" spans="1:14" s="73" customFormat="1" hidden="1" x14ac:dyDescent="0.25">
      <c r="A541" s="50"/>
      <c r="B541" s="51"/>
      <c r="C541" s="50"/>
      <c r="D541" s="51"/>
      <c r="E541" s="51"/>
      <c r="F541" s="51"/>
      <c r="G541" s="51"/>
      <c r="H541" s="52"/>
      <c r="I541" s="52"/>
      <c r="J541" s="64"/>
      <c r="L541" s="572"/>
      <c r="M541" s="51"/>
      <c r="N541" s="72"/>
    </row>
    <row r="542" spans="1:14" s="73" customFormat="1" hidden="1" x14ac:dyDescent="0.25">
      <c r="A542" s="50"/>
      <c r="B542" s="51"/>
      <c r="C542" s="50"/>
      <c r="D542" s="51"/>
      <c r="E542" s="51"/>
      <c r="F542" s="51"/>
      <c r="G542" s="51"/>
      <c r="H542" s="52"/>
      <c r="I542" s="52"/>
      <c r="J542" s="64"/>
      <c r="L542" s="572"/>
      <c r="M542" s="51"/>
      <c r="N542" s="72"/>
    </row>
    <row r="543" spans="1:14" s="73" customFormat="1" hidden="1" x14ac:dyDescent="0.25">
      <c r="A543" s="50"/>
      <c r="B543" s="51"/>
      <c r="C543" s="50"/>
      <c r="D543" s="51"/>
      <c r="E543" s="51"/>
      <c r="F543" s="51"/>
      <c r="G543" s="51"/>
      <c r="H543" s="52"/>
      <c r="I543" s="52"/>
      <c r="J543" s="64"/>
      <c r="L543" s="572"/>
      <c r="M543" s="51"/>
      <c r="N543" s="72"/>
    </row>
    <row r="544" spans="1:14" s="73" customFormat="1" hidden="1" x14ac:dyDescent="0.25">
      <c r="A544" s="50"/>
      <c r="B544" s="51"/>
      <c r="C544" s="50"/>
      <c r="D544" s="51"/>
      <c r="E544" s="51"/>
      <c r="F544" s="51"/>
      <c r="G544" s="51"/>
      <c r="H544" s="52"/>
      <c r="I544" s="52"/>
      <c r="J544" s="64"/>
      <c r="L544" s="572"/>
      <c r="M544" s="51"/>
      <c r="N544" s="72"/>
    </row>
    <row r="545" spans="1:14" s="73" customFormat="1" hidden="1" x14ac:dyDescent="0.25">
      <c r="A545" s="50"/>
      <c r="B545" s="51"/>
      <c r="C545" s="50"/>
      <c r="D545" s="51"/>
      <c r="E545" s="51"/>
      <c r="F545" s="51"/>
      <c r="G545" s="51"/>
      <c r="H545" s="52"/>
      <c r="I545" s="52"/>
      <c r="J545" s="64"/>
      <c r="L545" s="572"/>
      <c r="M545" s="51"/>
      <c r="N545" s="72"/>
    </row>
    <row r="546" spans="1:14" s="73" customFormat="1" hidden="1" x14ac:dyDescent="0.25">
      <c r="A546" s="50"/>
      <c r="B546" s="51"/>
      <c r="C546" s="50"/>
      <c r="D546" s="51"/>
      <c r="E546" s="51"/>
      <c r="F546" s="51"/>
      <c r="G546" s="51"/>
      <c r="H546" s="52"/>
      <c r="I546" s="52"/>
      <c r="J546" s="64"/>
      <c r="L546" s="572"/>
      <c r="M546" s="51"/>
      <c r="N546" s="72"/>
    </row>
    <row r="547" spans="1:14" s="73" customFormat="1" hidden="1" x14ac:dyDescent="0.25">
      <c r="A547" s="50"/>
      <c r="B547" s="51"/>
      <c r="C547" s="50"/>
      <c r="D547" s="51"/>
      <c r="E547" s="51"/>
      <c r="F547" s="51"/>
      <c r="G547" s="51"/>
      <c r="H547" s="52"/>
      <c r="I547" s="52"/>
      <c r="J547" s="64"/>
      <c r="L547" s="572"/>
      <c r="M547" s="51"/>
      <c r="N547" s="72"/>
    </row>
    <row r="548" spans="1:14" s="73" customFormat="1" hidden="1" x14ac:dyDescent="0.25">
      <c r="A548" s="50"/>
      <c r="B548" s="51"/>
      <c r="C548" s="50"/>
      <c r="D548" s="51"/>
      <c r="E548" s="51"/>
      <c r="F548" s="51"/>
      <c r="G548" s="51"/>
      <c r="H548" s="52"/>
      <c r="I548" s="52"/>
      <c r="J548" s="64"/>
      <c r="L548" s="572"/>
      <c r="M548" s="51"/>
      <c r="N548" s="72"/>
    </row>
    <row r="549" spans="1:14" s="73" customFormat="1" hidden="1" x14ac:dyDescent="0.25">
      <c r="A549" s="50"/>
      <c r="B549" s="51"/>
      <c r="C549" s="50"/>
      <c r="D549" s="51"/>
      <c r="E549" s="51"/>
      <c r="F549" s="51"/>
      <c r="G549" s="51"/>
      <c r="H549" s="52"/>
      <c r="I549" s="52"/>
      <c r="J549" s="64"/>
      <c r="L549" s="572"/>
      <c r="M549" s="51"/>
      <c r="N549" s="72"/>
    </row>
    <row r="550" spans="1:14" s="73" customFormat="1" hidden="1" x14ac:dyDescent="0.25">
      <c r="A550" s="50"/>
      <c r="B550" s="51"/>
      <c r="C550" s="50"/>
      <c r="D550" s="51"/>
      <c r="E550" s="51"/>
      <c r="F550" s="51"/>
      <c r="G550" s="51"/>
      <c r="H550" s="52"/>
      <c r="I550" s="52"/>
      <c r="J550" s="64"/>
      <c r="L550" s="572"/>
      <c r="M550" s="51"/>
      <c r="N550" s="72"/>
    </row>
    <row r="551" spans="1:14" s="73" customFormat="1" hidden="1" x14ac:dyDescent="0.25">
      <c r="A551" s="50"/>
      <c r="B551" s="51"/>
      <c r="C551" s="50"/>
      <c r="D551" s="51"/>
      <c r="E551" s="51"/>
      <c r="F551" s="51"/>
      <c r="G551" s="51"/>
      <c r="H551" s="52"/>
      <c r="I551" s="52"/>
      <c r="J551" s="64"/>
      <c r="L551" s="572"/>
      <c r="M551" s="51"/>
      <c r="N551" s="72"/>
    </row>
    <row r="552" spans="1:14" s="73" customFormat="1" hidden="1" x14ac:dyDescent="0.25">
      <c r="A552" s="50"/>
      <c r="B552" s="51"/>
      <c r="C552" s="50"/>
      <c r="D552" s="51"/>
      <c r="E552" s="51"/>
      <c r="F552" s="51"/>
      <c r="G552" s="51"/>
      <c r="H552" s="52"/>
      <c r="I552" s="52"/>
      <c r="J552" s="64"/>
      <c r="L552" s="572"/>
      <c r="M552" s="51"/>
      <c r="N552" s="72"/>
    </row>
    <row r="553" spans="1:14" s="73" customFormat="1" hidden="1" x14ac:dyDescent="0.25">
      <c r="A553" s="50"/>
      <c r="B553" s="51"/>
      <c r="C553" s="50"/>
      <c r="D553" s="51"/>
      <c r="E553" s="51"/>
      <c r="F553" s="51"/>
      <c r="G553" s="51"/>
      <c r="H553" s="52"/>
      <c r="I553" s="52"/>
      <c r="J553" s="64"/>
      <c r="L553" s="572"/>
      <c r="M553" s="51"/>
      <c r="N553" s="72"/>
    </row>
    <row r="554" spans="1:14" s="73" customFormat="1" hidden="1" x14ac:dyDescent="0.25">
      <c r="A554" s="50"/>
      <c r="B554" s="51"/>
      <c r="C554" s="50"/>
      <c r="D554" s="51"/>
      <c r="E554" s="51"/>
      <c r="F554" s="51"/>
      <c r="G554" s="51"/>
      <c r="H554" s="52"/>
      <c r="I554" s="52"/>
      <c r="J554" s="64"/>
      <c r="L554" s="572"/>
      <c r="M554" s="51"/>
      <c r="N554" s="72"/>
    </row>
    <row r="555" spans="1:14" s="73" customFormat="1" hidden="1" x14ac:dyDescent="0.25">
      <c r="A555" s="50"/>
      <c r="B555" s="51"/>
      <c r="C555" s="50"/>
      <c r="D555" s="51"/>
      <c r="E555" s="51"/>
      <c r="F555" s="51"/>
      <c r="G555" s="51"/>
      <c r="H555" s="52"/>
      <c r="I555" s="52"/>
      <c r="J555" s="64"/>
      <c r="L555" s="572"/>
      <c r="M555" s="51"/>
      <c r="N555" s="72"/>
    </row>
    <row r="556" spans="1:14" s="73" customFormat="1" hidden="1" x14ac:dyDescent="0.25">
      <c r="A556" s="50"/>
      <c r="B556" s="51"/>
      <c r="C556" s="50"/>
      <c r="D556" s="51"/>
      <c r="E556" s="51"/>
      <c r="F556" s="51"/>
      <c r="G556" s="51"/>
      <c r="H556" s="52"/>
      <c r="I556" s="52"/>
      <c r="J556" s="64"/>
      <c r="L556" s="572"/>
      <c r="M556" s="51"/>
      <c r="N556" s="72"/>
    </row>
    <row r="557" spans="1:14" s="73" customFormat="1" hidden="1" x14ac:dyDescent="0.25">
      <c r="A557" s="50"/>
      <c r="B557" s="51"/>
      <c r="C557" s="50"/>
      <c r="D557" s="51"/>
      <c r="E557" s="51"/>
      <c r="F557" s="51"/>
      <c r="G557" s="51"/>
      <c r="H557" s="52"/>
      <c r="I557" s="52"/>
      <c r="J557" s="64"/>
      <c r="L557" s="572"/>
      <c r="M557" s="51"/>
      <c r="N557" s="72"/>
    </row>
    <row r="558" spans="1:14" s="73" customFormat="1" hidden="1" x14ac:dyDescent="0.25">
      <c r="A558" s="50"/>
      <c r="B558" s="51"/>
      <c r="C558" s="50"/>
      <c r="D558" s="51"/>
      <c r="E558" s="51"/>
      <c r="F558" s="51"/>
      <c r="G558" s="51"/>
      <c r="H558" s="52"/>
      <c r="I558" s="52"/>
      <c r="J558" s="64"/>
      <c r="L558" s="572"/>
      <c r="M558" s="51"/>
      <c r="N558" s="72"/>
    </row>
    <row r="559" spans="1:14" s="73" customFormat="1" hidden="1" x14ac:dyDescent="0.25">
      <c r="A559" s="50"/>
      <c r="B559" s="51"/>
      <c r="C559" s="50"/>
      <c r="D559" s="51"/>
      <c r="E559" s="51"/>
      <c r="F559" s="51"/>
      <c r="G559" s="51"/>
      <c r="H559" s="52"/>
      <c r="I559" s="52"/>
      <c r="J559" s="64"/>
      <c r="L559" s="572"/>
      <c r="M559" s="51"/>
      <c r="N559" s="72"/>
    </row>
    <row r="560" spans="1:14" s="73" customFormat="1" hidden="1" x14ac:dyDescent="0.25">
      <c r="A560" s="50"/>
      <c r="B560" s="51"/>
      <c r="C560" s="50"/>
      <c r="D560" s="51"/>
      <c r="E560" s="51"/>
      <c r="F560" s="51"/>
      <c r="G560" s="51"/>
      <c r="H560" s="52"/>
      <c r="I560" s="52"/>
      <c r="J560" s="64"/>
      <c r="L560" s="572"/>
      <c r="M560" s="51"/>
      <c r="N560" s="72"/>
    </row>
    <row r="561" spans="1:14" s="73" customFormat="1" hidden="1" x14ac:dyDescent="0.25">
      <c r="A561" s="50"/>
      <c r="B561" s="51"/>
      <c r="C561" s="50"/>
      <c r="D561" s="51"/>
      <c r="E561" s="51"/>
      <c r="F561" s="51"/>
      <c r="G561" s="51"/>
      <c r="H561" s="52"/>
      <c r="I561" s="52"/>
      <c r="J561" s="64"/>
      <c r="L561" s="572"/>
      <c r="M561" s="51"/>
      <c r="N561" s="72"/>
    </row>
    <row r="562" spans="1:14" s="73" customFormat="1" hidden="1" x14ac:dyDescent="0.25">
      <c r="A562" s="50"/>
      <c r="B562" s="51"/>
      <c r="C562" s="50"/>
      <c r="D562" s="51"/>
      <c r="E562" s="51"/>
      <c r="F562" s="51"/>
      <c r="G562" s="51"/>
      <c r="H562" s="52"/>
      <c r="I562" s="52"/>
      <c r="J562" s="64"/>
      <c r="L562" s="572"/>
      <c r="M562" s="51"/>
      <c r="N562" s="72"/>
    </row>
    <row r="563" spans="1:14" s="73" customFormat="1" hidden="1" x14ac:dyDescent="0.25">
      <c r="A563" s="50"/>
      <c r="B563" s="51"/>
      <c r="C563" s="50"/>
      <c r="D563" s="51"/>
      <c r="E563" s="51"/>
      <c r="F563" s="51"/>
      <c r="G563" s="51"/>
      <c r="H563" s="52"/>
      <c r="I563" s="52"/>
      <c r="J563" s="64"/>
      <c r="L563" s="572"/>
      <c r="M563" s="51"/>
      <c r="N563" s="72"/>
    </row>
    <row r="564" spans="1:14" s="73" customFormat="1" hidden="1" x14ac:dyDescent="0.25">
      <c r="A564" s="50"/>
      <c r="B564" s="51"/>
      <c r="C564" s="50"/>
      <c r="D564" s="51"/>
      <c r="E564" s="51"/>
      <c r="F564" s="51"/>
      <c r="G564" s="51"/>
      <c r="H564" s="52"/>
      <c r="I564" s="52"/>
      <c r="J564" s="64"/>
      <c r="L564" s="572"/>
      <c r="M564" s="51"/>
      <c r="N564" s="72"/>
    </row>
    <row r="565" spans="1:14" s="73" customFormat="1" hidden="1" x14ac:dyDescent="0.25">
      <c r="A565" s="50"/>
      <c r="B565" s="51"/>
      <c r="C565" s="50"/>
      <c r="D565" s="51"/>
      <c r="E565" s="51"/>
      <c r="F565" s="51"/>
      <c r="G565" s="51"/>
      <c r="H565" s="52"/>
      <c r="I565" s="52"/>
      <c r="J565" s="64"/>
      <c r="L565" s="572"/>
      <c r="M565" s="51"/>
      <c r="N565" s="72"/>
    </row>
    <row r="566" spans="1:14" s="73" customFormat="1" hidden="1" x14ac:dyDescent="0.25">
      <c r="A566" s="50"/>
      <c r="B566" s="51"/>
      <c r="C566" s="50"/>
      <c r="D566" s="51"/>
      <c r="E566" s="51"/>
      <c r="F566" s="51"/>
      <c r="G566" s="51"/>
      <c r="H566" s="52"/>
      <c r="I566" s="52"/>
      <c r="J566" s="64"/>
      <c r="L566" s="572"/>
      <c r="M566" s="51"/>
      <c r="N566" s="72"/>
    </row>
    <row r="567" spans="1:14" s="73" customFormat="1" hidden="1" x14ac:dyDescent="0.25">
      <c r="A567" s="50"/>
      <c r="B567" s="51"/>
      <c r="C567" s="50"/>
      <c r="D567" s="51"/>
      <c r="E567" s="51"/>
      <c r="F567" s="51"/>
      <c r="G567" s="51"/>
      <c r="H567" s="52"/>
      <c r="I567" s="52"/>
      <c r="J567" s="64"/>
      <c r="L567" s="572"/>
      <c r="M567" s="51"/>
      <c r="N567" s="72"/>
    </row>
    <row r="568" spans="1:14" s="73" customFormat="1" hidden="1" x14ac:dyDescent="0.25">
      <c r="A568" s="50"/>
      <c r="B568" s="51"/>
      <c r="C568" s="50"/>
      <c r="D568" s="51"/>
      <c r="E568" s="51"/>
      <c r="F568" s="51"/>
      <c r="G568" s="51"/>
      <c r="H568" s="52"/>
      <c r="I568" s="52"/>
      <c r="J568" s="64"/>
      <c r="L568" s="572"/>
      <c r="M568" s="51"/>
      <c r="N568" s="72"/>
    </row>
    <row r="569" spans="1:14" s="73" customFormat="1" hidden="1" x14ac:dyDescent="0.25">
      <c r="A569" s="50"/>
      <c r="B569" s="51"/>
      <c r="C569" s="50"/>
      <c r="D569" s="51"/>
      <c r="E569" s="51"/>
      <c r="F569" s="51"/>
      <c r="G569" s="51"/>
      <c r="H569" s="52"/>
      <c r="I569" s="52"/>
      <c r="J569" s="64"/>
      <c r="L569" s="572"/>
      <c r="M569" s="51"/>
      <c r="N569" s="72"/>
    </row>
    <row r="570" spans="1:14" s="73" customFormat="1" hidden="1" x14ac:dyDescent="0.25">
      <c r="A570" s="50"/>
      <c r="B570" s="51"/>
      <c r="C570" s="50"/>
      <c r="D570" s="51"/>
      <c r="E570" s="51"/>
      <c r="F570" s="51"/>
      <c r="G570" s="51"/>
      <c r="H570" s="52"/>
      <c r="I570" s="52"/>
      <c r="J570" s="64"/>
      <c r="L570" s="572"/>
      <c r="M570" s="51"/>
      <c r="N570" s="72"/>
    </row>
    <row r="571" spans="1:14" s="73" customFormat="1" hidden="1" x14ac:dyDescent="0.25">
      <c r="A571" s="50"/>
      <c r="B571" s="51"/>
      <c r="C571" s="50"/>
      <c r="D571" s="51"/>
      <c r="E571" s="51"/>
      <c r="F571" s="51"/>
      <c r="G571" s="51"/>
      <c r="H571" s="52"/>
      <c r="I571" s="52"/>
      <c r="J571" s="64"/>
      <c r="L571" s="572"/>
      <c r="M571" s="51"/>
      <c r="N571" s="72"/>
    </row>
    <row r="572" spans="1:14" s="73" customFormat="1" hidden="1" x14ac:dyDescent="0.25">
      <c r="A572" s="50"/>
      <c r="B572" s="51"/>
      <c r="C572" s="50"/>
      <c r="D572" s="51"/>
      <c r="E572" s="51"/>
      <c r="F572" s="51"/>
      <c r="G572" s="51"/>
      <c r="H572" s="52"/>
      <c r="I572" s="52"/>
      <c r="J572" s="64"/>
      <c r="L572" s="572"/>
      <c r="M572" s="51"/>
      <c r="N572" s="72"/>
    </row>
    <row r="573" spans="1:14" s="73" customFormat="1" hidden="1" x14ac:dyDescent="0.25">
      <c r="A573" s="50"/>
      <c r="B573" s="51"/>
      <c r="C573" s="50"/>
      <c r="D573" s="51"/>
      <c r="E573" s="51"/>
      <c r="F573" s="51"/>
      <c r="G573" s="51"/>
      <c r="H573" s="52"/>
      <c r="I573" s="52"/>
      <c r="J573" s="64"/>
      <c r="L573" s="572"/>
      <c r="M573" s="51"/>
      <c r="N573" s="72"/>
    </row>
    <row r="574" spans="1:14" s="73" customFormat="1" hidden="1" x14ac:dyDescent="0.25">
      <c r="A574" s="50"/>
      <c r="B574" s="51"/>
      <c r="C574" s="50"/>
      <c r="D574" s="51"/>
      <c r="E574" s="51"/>
      <c r="F574" s="51"/>
      <c r="G574" s="51"/>
      <c r="H574" s="52"/>
      <c r="I574" s="52"/>
      <c r="J574" s="64"/>
      <c r="L574" s="572"/>
      <c r="M574" s="51"/>
      <c r="N574" s="72"/>
    </row>
    <row r="575" spans="1:14" s="73" customFormat="1" hidden="1" x14ac:dyDescent="0.25">
      <c r="A575" s="50"/>
      <c r="B575" s="51"/>
      <c r="C575" s="50"/>
      <c r="D575" s="51"/>
      <c r="E575" s="51"/>
      <c r="F575" s="51"/>
      <c r="G575" s="51"/>
      <c r="H575" s="52"/>
      <c r="I575" s="52"/>
      <c r="J575" s="64"/>
      <c r="L575" s="572"/>
      <c r="M575" s="51"/>
      <c r="N575" s="72"/>
    </row>
    <row r="576" spans="1:14" s="73" customFormat="1" hidden="1" x14ac:dyDescent="0.25">
      <c r="A576" s="50"/>
      <c r="B576" s="51"/>
      <c r="C576" s="50"/>
      <c r="D576" s="51"/>
      <c r="E576" s="51"/>
      <c r="F576" s="51"/>
      <c r="G576" s="51"/>
      <c r="H576" s="52"/>
      <c r="I576" s="52"/>
      <c r="J576" s="64"/>
      <c r="L576" s="572"/>
      <c r="M576" s="51"/>
      <c r="N576" s="72"/>
    </row>
    <row r="577" spans="1:14" s="73" customFormat="1" hidden="1" x14ac:dyDescent="0.25">
      <c r="A577" s="50"/>
      <c r="B577" s="51"/>
      <c r="C577" s="50"/>
      <c r="D577" s="51"/>
      <c r="E577" s="51"/>
      <c r="F577" s="51"/>
      <c r="G577" s="51"/>
      <c r="H577" s="52"/>
      <c r="I577" s="52"/>
      <c r="J577" s="64"/>
      <c r="L577" s="572"/>
      <c r="M577" s="51"/>
      <c r="N577" s="72"/>
    </row>
    <row r="578" spans="1:14" s="73" customFormat="1" hidden="1" x14ac:dyDescent="0.25">
      <c r="A578" s="50"/>
      <c r="B578" s="51"/>
      <c r="C578" s="50"/>
      <c r="D578" s="51"/>
      <c r="E578" s="51"/>
      <c r="F578" s="51"/>
      <c r="G578" s="51"/>
      <c r="H578" s="52"/>
      <c r="I578" s="52"/>
      <c r="J578" s="64"/>
      <c r="L578" s="572"/>
      <c r="M578" s="51"/>
      <c r="N578" s="72"/>
    </row>
    <row r="579" spans="1:14" s="73" customFormat="1" hidden="1" x14ac:dyDescent="0.25">
      <c r="A579" s="50"/>
      <c r="B579" s="51"/>
      <c r="C579" s="50"/>
      <c r="D579" s="51"/>
      <c r="E579" s="51"/>
      <c r="F579" s="51"/>
      <c r="G579" s="51"/>
      <c r="H579" s="52"/>
      <c r="I579" s="52"/>
      <c r="J579" s="64"/>
      <c r="L579" s="572"/>
      <c r="M579" s="51"/>
      <c r="N579" s="72"/>
    </row>
    <row r="580" spans="1:14" s="73" customFormat="1" hidden="1" x14ac:dyDescent="0.25">
      <c r="A580" s="50"/>
      <c r="B580" s="51"/>
      <c r="C580" s="50"/>
      <c r="D580" s="51"/>
      <c r="E580" s="51"/>
      <c r="F580" s="51"/>
      <c r="G580" s="51"/>
      <c r="H580" s="52"/>
      <c r="I580" s="52"/>
      <c r="J580" s="64"/>
      <c r="L580" s="572"/>
      <c r="M580" s="51"/>
      <c r="N580" s="72"/>
    </row>
    <row r="581" spans="1:14" s="73" customFormat="1" hidden="1" x14ac:dyDescent="0.25">
      <c r="A581" s="50"/>
      <c r="B581" s="51"/>
      <c r="C581" s="50"/>
      <c r="D581" s="51"/>
      <c r="E581" s="51"/>
      <c r="F581" s="51"/>
      <c r="G581" s="51"/>
      <c r="H581" s="52"/>
      <c r="I581" s="52"/>
      <c r="J581" s="64"/>
      <c r="L581" s="572"/>
      <c r="M581" s="51"/>
      <c r="N581" s="72"/>
    </row>
    <row r="582" spans="1:14" s="73" customFormat="1" hidden="1" x14ac:dyDescent="0.25">
      <c r="A582" s="50"/>
      <c r="B582" s="51"/>
      <c r="C582" s="50"/>
      <c r="D582" s="51"/>
      <c r="E582" s="51"/>
      <c r="F582" s="51"/>
      <c r="G582" s="51"/>
      <c r="H582" s="52"/>
      <c r="I582" s="52"/>
      <c r="J582" s="64"/>
      <c r="L582" s="572"/>
      <c r="M582" s="51"/>
      <c r="N582" s="72"/>
    </row>
    <row r="583" spans="1:14" s="73" customFormat="1" hidden="1" x14ac:dyDescent="0.25">
      <c r="A583" s="50"/>
      <c r="B583" s="51"/>
      <c r="C583" s="50"/>
      <c r="D583" s="51"/>
      <c r="E583" s="51"/>
      <c r="F583" s="51"/>
      <c r="G583" s="51"/>
      <c r="H583" s="52"/>
      <c r="I583" s="52"/>
      <c r="J583" s="64"/>
      <c r="L583" s="572"/>
      <c r="M583" s="51"/>
      <c r="N583" s="72"/>
    </row>
    <row r="584" spans="1:14" s="73" customFormat="1" hidden="1" x14ac:dyDescent="0.25">
      <c r="A584" s="50"/>
      <c r="B584" s="51"/>
      <c r="C584" s="50"/>
      <c r="D584" s="51"/>
      <c r="E584" s="51"/>
      <c r="F584" s="51"/>
      <c r="G584" s="51"/>
      <c r="H584" s="52"/>
      <c r="I584" s="52"/>
      <c r="J584" s="64"/>
      <c r="L584" s="572"/>
      <c r="M584" s="51"/>
      <c r="N584" s="72"/>
    </row>
    <row r="585" spans="1:14" s="73" customFormat="1" hidden="1" x14ac:dyDescent="0.25">
      <c r="A585" s="50"/>
      <c r="B585" s="51"/>
      <c r="C585" s="50"/>
      <c r="D585" s="51"/>
      <c r="E585" s="51"/>
      <c r="F585" s="51"/>
      <c r="G585" s="51"/>
      <c r="H585" s="52"/>
      <c r="I585" s="52"/>
      <c r="J585" s="64"/>
      <c r="L585" s="572"/>
      <c r="M585" s="51"/>
      <c r="N585" s="72"/>
    </row>
    <row r="586" spans="1:14" s="73" customFormat="1" hidden="1" x14ac:dyDescent="0.25">
      <c r="A586" s="50"/>
      <c r="B586" s="51"/>
      <c r="C586" s="50"/>
      <c r="D586" s="51"/>
      <c r="E586" s="51"/>
      <c r="F586" s="51"/>
      <c r="G586" s="51"/>
      <c r="H586" s="52"/>
      <c r="I586" s="52"/>
      <c r="J586" s="64"/>
      <c r="L586" s="572"/>
      <c r="M586" s="51"/>
      <c r="N586" s="72"/>
    </row>
    <row r="587" spans="1:14" s="73" customFormat="1" hidden="1" x14ac:dyDescent="0.25">
      <c r="A587" s="50"/>
      <c r="B587" s="51"/>
      <c r="C587" s="50"/>
      <c r="D587" s="51"/>
      <c r="E587" s="51"/>
      <c r="F587" s="51"/>
      <c r="G587" s="51"/>
      <c r="H587" s="52"/>
      <c r="I587" s="52"/>
      <c r="J587" s="64"/>
      <c r="L587" s="572"/>
      <c r="M587" s="51"/>
      <c r="N587" s="72"/>
    </row>
    <row r="588" spans="1:14" s="73" customFormat="1" hidden="1" x14ac:dyDescent="0.25">
      <c r="A588" s="50"/>
      <c r="B588" s="51"/>
      <c r="C588" s="50"/>
      <c r="D588" s="51"/>
      <c r="E588" s="51"/>
      <c r="F588" s="51"/>
      <c r="G588" s="51"/>
      <c r="H588" s="52"/>
      <c r="I588" s="52"/>
      <c r="J588" s="64"/>
      <c r="L588" s="572"/>
      <c r="M588" s="51"/>
      <c r="N588" s="72"/>
    </row>
    <row r="589" spans="1:14" s="73" customFormat="1" hidden="1" x14ac:dyDescent="0.25">
      <c r="A589" s="50"/>
      <c r="B589" s="51"/>
      <c r="C589" s="50"/>
      <c r="D589" s="51"/>
      <c r="E589" s="51"/>
      <c r="F589" s="51"/>
      <c r="G589" s="51"/>
      <c r="H589" s="52"/>
      <c r="I589" s="52"/>
      <c r="J589" s="64"/>
      <c r="L589" s="572"/>
      <c r="M589" s="51"/>
      <c r="N589" s="72"/>
    </row>
    <row r="590" spans="1:14" s="73" customFormat="1" hidden="1" x14ac:dyDescent="0.25">
      <c r="A590" s="50"/>
      <c r="B590" s="51"/>
      <c r="C590" s="50"/>
      <c r="D590" s="51"/>
      <c r="E590" s="51"/>
      <c r="F590" s="51"/>
      <c r="G590" s="51"/>
      <c r="H590" s="52"/>
      <c r="I590" s="52"/>
      <c r="J590" s="64"/>
      <c r="L590" s="572"/>
      <c r="M590" s="51"/>
      <c r="N590" s="72"/>
    </row>
    <row r="591" spans="1:14" s="73" customFormat="1" hidden="1" x14ac:dyDescent="0.25">
      <c r="A591" s="50"/>
      <c r="B591" s="51"/>
      <c r="C591" s="50"/>
      <c r="D591" s="51"/>
      <c r="E591" s="51"/>
      <c r="F591" s="51"/>
      <c r="G591" s="51"/>
      <c r="H591" s="52"/>
      <c r="I591" s="52"/>
      <c r="J591" s="64"/>
      <c r="L591" s="572"/>
      <c r="M591" s="51"/>
      <c r="N591" s="72"/>
    </row>
    <row r="592" spans="1:14" s="73" customFormat="1" hidden="1" x14ac:dyDescent="0.25">
      <c r="A592" s="50"/>
      <c r="B592" s="51"/>
      <c r="C592" s="50"/>
      <c r="D592" s="51"/>
      <c r="E592" s="51"/>
      <c r="F592" s="51"/>
      <c r="G592" s="51"/>
      <c r="H592" s="52"/>
      <c r="I592" s="52"/>
      <c r="J592" s="64"/>
      <c r="L592" s="572"/>
      <c r="M592" s="51"/>
      <c r="N592" s="72"/>
    </row>
    <row r="593" spans="1:14" s="73" customFormat="1" hidden="1" x14ac:dyDescent="0.25">
      <c r="A593" s="50"/>
      <c r="B593" s="51"/>
      <c r="C593" s="50"/>
      <c r="D593" s="51"/>
      <c r="E593" s="51"/>
      <c r="F593" s="51"/>
      <c r="G593" s="51"/>
      <c r="H593" s="52"/>
      <c r="I593" s="52"/>
      <c r="J593" s="64"/>
      <c r="L593" s="572"/>
      <c r="M593" s="51"/>
      <c r="N593" s="72"/>
    </row>
    <row r="594" spans="1:14" s="73" customFormat="1" hidden="1" x14ac:dyDescent="0.25">
      <c r="A594" s="50"/>
      <c r="B594" s="51"/>
      <c r="C594" s="50"/>
      <c r="D594" s="51"/>
      <c r="E594" s="51"/>
      <c r="F594" s="51"/>
      <c r="G594" s="51"/>
      <c r="H594" s="52"/>
      <c r="I594" s="52"/>
      <c r="J594" s="64"/>
      <c r="L594" s="572"/>
      <c r="M594" s="51"/>
      <c r="N594" s="72"/>
    </row>
    <row r="595" spans="1:14" s="73" customFormat="1" hidden="1" x14ac:dyDescent="0.25">
      <c r="A595" s="50"/>
      <c r="B595" s="51"/>
      <c r="C595" s="50"/>
      <c r="D595" s="51"/>
      <c r="E595" s="51"/>
      <c r="F595" s="51"/>
      <c r="G595" s="51"/>
      <c r="H595" s="52"/>
      <c r="I595" s="52"/>
      <c r="J595" s="64"/>
      <c r="L595" s="572"/>
      <c r="M595" s="51"/>
      <c r="N595" s="72"/>
    </row>
    <row r="596" spans="1:14" s="73" customFormat="1" hidden="1" x14ac:dyDescent="0.25">
      <c r="A596" s="50"/>
      <c r="B596" s="51"/>
      <c r="C596" s="50"/>
      <c r="D596" s="51"/>
      <c r="E596" s="51"/>
      <c r="F596" s="51"/>
      <c r="G596" s="51"/>
      <c r="H596" s="52"/>
      <c r="I596" s="52"/>
      <c r="J596" s="64"/>
      <c r="L596" s="572"/>
      <c r="M596" s="51"/>
      <c r="N596" s="72"/>
    </row>
    <row r="597" spans="1:14" s="73" customFormat="1" hidden="1" x14ac:dyDescent="0.25">
      <c r="A597" s="50"/>
      <c r="B597" s="51"/>
      <c r="C597" s="50"/>
      <c r="D597" s="51"/>
      <c r="E597" s="51"/>
      <c r="F597" s="51"/>
      <c r="G597" s="51"/>
      <c r="H597" s="52"/>
      <c r="I597" s="52"/>
      <c r="J597" s="64"/>
      <c r="L597" s="572"/>
      <c r="M597" s="51"/>
      <c r="N597" s="72"/>
    </row>
    <row r="598" spans="1:14" s="73" customFormat="1" hidden="1" x14ac:dyDescent="0.25">
      <c r="A598" s="50"/>
      <c r="B598" s="51"/>
      <c r="C598" s="50"/>
      <c r="D598" s="51"/>
      <c r="E598" s="51"/>
      <c r="F598" s="51"/>
      <c r="G598" s="51"/>
      <c r="H598" s="52"/>
      <c r="I598" s="52"/>
      <c r="J598" s="64"/>
      <c r="L598" s="572"/>
      <c r="M598" s="51"/>
      <c r="N598" s="72"/>
    </row>
    <row r="599" spans="1:14" s="73" customFormat="1" hidden="1" x14ac:dyDescent="0.25">
      <c r="A599" s="50"/>
      <c r="B599" s="51"/>
      <c r="C599" s="50"/>
      <c r="D599" s="51"/>
      <c r="E599" s="51"/>
      <c r="F599" s="51"/>
      <c r="G599" s="51"/>
      <c r="H599" s="52"/>
      <c r="I599" s="52"/>
      <c r="J599" s="64"/>
      <c r="L599" s="572"/>
      <c r="M599" s="51"/>
      <c r="N599" s="72"/>
    </row>
    <row r="600" spans="1:14" s="73" customFormat="1" hidden="1" x14ac:dyDescent="0.25">
      <c r="A600" s="50"/>
      <c r="B600" s="51"/>
      <c r="C600" s="50"/>
      <c r="D600" s="51"/>
      <c r="E600" s="51"/>
      <c r="F600" s="51"/>
      <c r="G600" s="51"/>
      <c r="H600" s="52"/>
      <c r="I600" s="52"/>
      <c r="J600" s="64"/>
      <c r="L600" s="572"/>
      <c r="M600" s="51"/>
      <c r="N600" s="72"/>
    </row>
    <row r="601" spans="1:14" s="73" customFormat="1" hidden="1" x14ac:dyDescent="0.25">
      <c r="A601" s="50"/>
      <c r="B601" s="51"/>
      <c r="C601" s="50"/>
      <c r="D601" s="51"/>
      <c r="E601" s="51"/>
      <c r="F601" s="51"/>
      <c r="G601" s="51"/>
      <c r="H601" s="52"/>
      <c r="I601" s="52"/>
      <c r="J601" s="64"/>
      <c r="L601" s="572"/>
      <c r="M601" s="51"/>
      <c r="N601" s="72"/>
    </row>
    <row r="602" spans="1:14" s="73" customFormat="1" hidden="1" x14ac:dyDescent="0.25">
      <c r="A602" s="50"/>
      <c r="B602" s="51"/>
      <c r="C602" s="50"/>
      <c r="D602" s="51"/>
      <c r="E602" s="51"/>
      <c r="F602" s="51"/>
      <c r="G602" s="51"/>
      <c r="H602" s="52"/>
      <c r="I602" s="52"/>
      <c r="J602" s="64"/>
      <c r="L602" s="572"/>
      <c r="M602" s="51"/>
      <c r="N602" s="72"/>
    </row>
    <row r="603" spans="1:14" s="73" customFormat="1" hidden="1" x14ac:dyDescent="0.25">
      <c r="A603" s="50"/>
      <c r="B603" s="51"/>
      <c r="C603" s="50"/>
      <c r="D603" s="51"/>
      <c r="E603" s="51"/>
      <c r="F603" s="51"/>
      <c r="G603" s="51"/>
      <c r="H603" s="52"/>
      <c r="I603" s="52"/>
      <c r="J603" s="64"/>
      <c r="L603" s="572"/>
      <c r="M603" s="51"/>
      <c r="N603" s="72"/>
    </row>
    <row r="604" spans="1:14" s="73" customFormat="1" hidden="1" x14ac:dyDescent="0.25">
      <c r="A604" s="50"/>
      <c r="B604" s="51"/>
      <c r="C604" s="50"/>
      <c r="D604" s="51"/>
      <c r="E604" s="51"/>
      <c r="F604" s="51"/>
      <c r="G604" s="51"/>
      <c r="H604" s="52"/>
      <c r="I604" s="52"/>
      <c r="J604" s="64"/>
      <c r="L604" s="572"/>
      <c r="M604" s="51"/>
      <c r="N604" s="72"/>
    </row>
    <row r="605" spans="1:14" s="73" customFormat="1" hidden="1" x14ac:dyDescent="0.25">
      <c r="A605" s="50"/>
      <c r="B605" s="51"/>
      <c r="C605" s="50"/>
      <c r="D605" s="51"/>
      <c r="E605" s="51"/>
      <c r="F605" s="51"/>
      <c r="G605" s="51"/>
      <c r="H605" s="52"/>
      <c r="I605" s="52"/>
      <c r="J605" s="64"/>
      <c r="L605" s="572"/>
      <c r="M605" s="51"/>
      <c r="N605" s="72"/>
    </row>
    <row r="606" spans="1:14" s="73" customFormat="1" hidden="1" x14ac:dyDescent="0.25">
      <c r="A606" s="50"/>
      <c r="B606" s="51"/>
      <c r="C606" s="50"/>
      <c r="D606" s="51"/>
      <c r="E606" s="51"/>
      <c r="F606" s="51"/>
      <c r="G606" s="51"/>
      <c r="H606" s="52"/>
      <c r="I606" s="52"/>
      <c r="J606" s="64"/>
      <c r="L606" s="572"/>
      <c r="M606" s="51"/>
      <c r="N606" s="72"/>
    </row>
    <row r="607" spans="1:14" s="73" customFormat="1" hidden="1" x14ac:dyDescent="0.25">
      <c r="A607" s="50"/>
      <c r="B607" s="51"/>
      <c r="C607" s="50"/>
      <c r="D607" s="51"/>
      <c r="E607" s="51"/>
      <c r="F607" s="51"/>
      <c r="G607" s="51"/>
      <c r="H607" s="52"/>
      <c r="I607" s="52"/>
      <c r="J607" s="64"/>
      <c r="L607" s="572"/>
      <c r="M607" s="51"/>
      <c r="N607" s="72"/>
    </row>
    <row r="608" spans="1:14" s="73" customFormat="1" hidden="1" x14ac:dyDescent="0.25">
      <c r="A608" s="50"/>
      <c r="B608" s="51"/>
      <c r="C608" s="50"/>
      <c r="D608" s="51"/>
      <c r="E608" s="51"/>
      <c r="F608" s="51"/>
      <c r="G608" s="51"/>
      <c r="H608" s="52"/>
      <c r="I608" s="52"/>
      <c r="J608" s="64"/>
      <c r="L608" s="572"/>
      <c r="M608" s="51"/>
      <c r="N608" s="72"/>
    </row>
    <row r="609" spans="1:14" s="73" customFormat="1" hidden="1" x14ac:dyDescent="0.25">
      <c r="A609" s="50"/>
      <c r="B609" s="51"/>
      <c r="C609" s="50"/>
      <c r="D609" s="51"/>
      <c r="E609" s="51"/>
      <c r="F609" s="51"/>
      <c r="G609" s="51"/>
      <c r="H609" s="52"/>
      <c r="I609" s="52"/>
      <c r="J609" s="64"/>
      <c r="L609" s="572"/>
      <c r="M609" s="51"/>
      <c r="N609" s="72"/>
    </row>
    <row r="610" spans="1:14" s="73" customFormat="1" hidden="1" x14ac:dyDescent="0.25">
      <c r="A610" s="50"/>
      <c r="B610" s="51"/>
      <c r="C610" s="50"/>
      <c r="D610" s="51"/>
      <c r="E610" s="51"/>
      <c r="F610" s="51"/>
      <c r="G610" s="51"/>
      <c r="H610" s="52"/>
      <c r="I610" s="52"/>
      <c r="J610" s="64"/>
      <c r="L610" s="572"/>
      <c r="M610" s="51"/>
      <c r="N610" s="72"/>
    </row>
    <row r="611" spans="1:14" s="73" customFormat="1" hidden="1" x14ac:dyDescent="0.25">
      <c r="A611" s="50"/>
      <c r="B611" s="51"/>
      <c r="C611" s="50"/>
      <c r="D611" s="51"/>
      <c r="E611" s="51"/>
      <c r="F611" s="51"/>
      <c r="G611" s="51"/>
      <c r="H611" s="52"/>
      <c r="I611" s="52"/>
      <c r="J611" s="64"/>
      <c r="L611" s="572"/>
      <c r="M611" s="51"/>
      <c r="N611" s="72"/>
    </row>
    <row r="612" spans="1:14" s="73" customFormat="1" hidden="1" x14ac:dyDescent="0.25">
      <c r="A612" s="50"/>
      <c r="B612" s="51"/>
      <c r="C612" s="50"/>
      <c r="D612" s="51"/>
      <c r="E612" s="51"/>
      <c r="F612" s="51"/>
      <c r="G612" s="51"/>
      <c r="H612" s="52"/>
      <c r="I612" s="52"/>
      <c r="J612" s="64"/>
      <c r="L612" s="572"/>
      <c r="M612" s="51"/>
      <c r="N612" s="72"/>
    </row>
    <row r="613" spans="1:14" s="73" customFormat="1" hidden="1" x14ac:dyDescent="0.25">
      <c r="A613" s="50"/>
      <c r="B613" s="51"/>
      <c r="C613" s="50"/>
      <c r="D613" s="51"/>
      <c r="E613" s="51"/>
      <c r="F613" s="51"/>
      <c r="G613" s="51"/>
      <c r="H613" s="52"/>
      <c r="I613" s="52"/>
      <c r="J613" s="64"/>
      <c r="L613" s="572"/>
      <c r="M613" s="51"/>
      <c r="N613" s="72"/>
    </row>
    <row r="614" spans="1:14" s="73" customFormat="1" hidden="1" x14ac:dyDescent="0.25">
      <c r="A614" s="50"/>
      <c r="B614" s="51"/>
      <c r="C614" s="50"/>
      <c r="D614" s="51"/>
      <c r="E614" s="51"/>
      <c r="F614" s="51"/>
      <c r="G614" s="51"/>
      <c r="H614" s="52"/>
      <c r="I614" s="52"/>
      <c r="J614" s="64"/>
      <c r="L614" s="572"/>
      <c r="M614" s="51"/>
      <c r="N614" s="72"/>
    </row>
    <row r="615" spans="1:14" s="73" customFormat="1" hidden="1" x14ac:dyDescent="0.25">
      <c r="A615" s="50"/>
      <c r="B615" s="51"/>
      <c r="C615" s="50"/>
      <c r="D615" s="51"/>
      <c r="E615" s="51"/>
      <c r="F615" s="51"/>
      <c r="G615" s="51"/>
      <c r="H615" s="52"/>
      <c r="I615" s="52"/>
      <c r="J615" s="64"/>
      <c r="L615" s="572"/>
      <c r="M615" s="51"/>
      <c r="N615" s="72"/>
    </row>
    <row r="616" spans="1:14" s="73" customFormat="1" hidden="1" x14ac:dyDescent="0.25">
      <c r="A616" s="50"/>
      <c r="B616" s="51"/>
      <c r="C616" s="50"/>
      <c r="D616" s="51"/>
      <c r="E616" s="51"/>
      <c r="F616" s="51"/>
      <c r="G616" s="51"/>
      <c r="H616" s="52"/>
      <c r="I616" s="52"/>
      <c r="J616" s="64"/>
      <c r="L616" s="572"/>
      <c r="M616" s="51"/>
      <c r="N616" s="72"/>
    </row>
    <row r="617" spans="1:14" s="73" customFormat="1" hidden="1" x14ac:dyDescent="0.25">
      <c r="A617" s="50"/>
      <c r="B617" s="51"/>
      <c r="C617" s="50"/>
      <c r="D617" s="51"/>
      <c r="E617" s="51"/>
      <c r="F617" s="51"/>
      <c r="G617" s="51"/>
      <c r="H617" s="52"/>
      <c r="I617" s="52"/>
      <c r="J617" s="64"/>
      <c r="L617" s="572"/>
      <c r="M617" s="51"/>
      <c r="N617" s="72"/>
    </row>
    <row r="618" spans="1:14" s="73" customFormat="1" hidden="1" x14ac:dyDescent="0.25">
      <c r="A618" s="50"/>
      <c r="B618" s="51"/>
      <c r="C618" s="50"/>
      <c r="D618" s="51"/>
      <c r="E618" s="51"/>
      <c r="F618" s="51"/>
      <c r="G618" s="51"/>
      <c r="H618" s="52"/>
      <c r="I618" s="52"/>
      <c r="J618" s="64"/>
      <c r="L618" s="572"/>
      <c r="M618" s="51"/>
      <c r="N618" s="72"/>
    </row>
    <row r="619" spans="1:14" s="73" customFormat="1" hidden="1" x14ac:dyDescent="0.25">
      <c r="A619" s="50"/>
      <c r="B619" s="51"/>
      <c r="C619" s="50"/>
      <c r="D619" s="51"/>
      <c r="E619" s="51"/>
      <c r="F619" s="51"/>
      <c r="G619" s="51"/>
      <c r="H619" s="52"/>
      <c r="I619" s="52"/>
      <c r="J619" s="64"/>
      <c r="L619" s="572"/>
      <c r="M619" s="51"/>
      <c r="N619" s="72"/>
    </row>
    <row r="620" spans="1:14" s="73" customFormat="1" hidden="1" x14ac:dyDescent="0.25">
      <c r="A620" s="50"/>
      <c r="B620" s="51"/>
      <c r="C620" s="50"/>
      <c r="D620" s="51"/>
      <c r="E620" s="51"/>
      <c r="F620" s="51"/>
      <c r="G620" s="51"/>
      <c r="H620" s="52"/>
      <c r="I620" s="52"/>
      <c r="J620" s="64"/>
      <c r="L620" s="572"/>
      <c r="M620" s="51"/>
      <c r="N620" s="72"/>
    </row>
    <row r="621" spans="1:14" s="73" customFormat="1" hidden="1" x14ac:dyDescent="0.25">
      <c r="A621" s="50"/>
      <c r="B621" s="51"/>
      <c r="C621" s="50"/>
      <c r="D621" s="51"/>
      <c r="E621" s="51"/>
      <c r="F621" s="51"/>
      <c r="G621" s="51"/>
      <c r="H621" s="52"/>
      <c r="I621" s="52"/>
      <c r="J621" s="64"/>
      <c r="L621" s="572"/>
      <c r="M621" s="51"/>
      <c r="N621" s="72"/>
    </row>
    <row r="622" spans="1:14" s="73" customFormat="1" hidden="1" x14ac:dyDescent="0.25">
      <c r="A622" s="50"/>
      <c r="B622" s="51"/>
      <c r="C622" s="50"/>
      <c r="D622" s="51"/>
      <c r="E622" s="51"/>
      <c r="F622" s="51"/>
      <c r="G622" s="51"/>
      <c r="H622" s="52"/>
      <c r="I622" s="52"/>
      <c r="J622" s="64"/>
      <c r="L622" s="572"/>
      <c r="M622" s="51"/>
      <c r="N622" s="72"/>
    </row>
    <row r="623" spans="1:14" s="73" customFormat="1" hidden="1" x14ac:dyDescent="0.25">
      <c r="A623" s="50"/>
      <c r="B623" s="51"/>
      <c r="C623" s="50"/>
      <c r="D623" s="51"/>
      <c r="E623" s="51"/>
      <c r="F623" s="51"/>
      <c r="G623" s="51"/>
      <c r="H623" s="52"/>
      <c r="I623" s="52"/>
      <c r="J623" s="64"/>
      <c r="L623" s="572"/>
      <c r="M623" s="51"/>
      <c r="N623" s="72"/>
    </row>
    <row r="624" spans="1:14" s="73" customFormat="1" hidden="1" x14ac:dyDescent="0.25">
      <c r="A624" s="50"/>
      <c r="B624" s="51"/>
      <c r="C624" s="50"/>
      <c r="D624" s="51"/>
      <c r="E624" s="51"/>
      <c r="F624" s="51"/>
      <c r="G624" s="51"/>
      <c r="H624" s="52"/>
      <c r="I624" s="52"/>
      <c r="J624" s="64"/>
      <c r="L624" s="572"/>
      <c r="M624" s="51"/>
      <c r="N624" s="72"/>
    </row>
    <row r="625" spans="1:14" s="73" customFormat="1" hidden="1" x14ac:dyDescent="0.25">
      <c r="A625" s="50"/>
      <c r="B625" s="51"/>
      <c r="C625" s="50"/>
      <c r="D625" s="51"/>
      <c r="E625" s="51"/>
      <c r="F625" s="51"/>
      <c r="G625" s="51"/>
      <c r="H625" s="52"/>
      <c r="I625" s="52"/>
      <c r="J625" s="64"/>
      <c r="L625" s="572"/>
      <c r="M625" s="51"/>
      <c r="N625" s="72"/>
    </row>
    <row r="626" spans="1:14" s="73" customFormat="1" hidden="1" x14ac:dyDescent="0.25">
      <c r="A626" s="50"/>
      <c r="B626" s="51"/>
      <c r="C626" s="50"/>
      <c r="D626" s="51"/>
      <c r="E626" s="51"/>
      <c r="F626" s="51"/>
      <c r="G626" s="51"/>
      <c r="H626" s="52"/>
      <c r="I626" s="52"/>
      <c r="J626" s="64"/>
      <c r="L626" s="572"/>
      <c r="M626" s="51"/>
      <c r="N626" s="72"/>
    </row>
    <row r="627" spans="1:14" s="73" customFormat="1" hidden="1" x14ac:dyDescent="0.25">
      <c r="A627" s="50"/>
      <c r="B627" s="51"/>
      <c r="C627" s="50"/>
      <c r="D627" s="51"/>
      <c r="E627" s="51"/>
      <c r="F627" s="51"/>
      <c r="G627" s="51"/>
      <c r="H627" s="52"/>
      <c r="I627" s="52"/>
      <c r="J627" s="64"/>
      <c r="L627" s="572"/>
      <c r="M627" s="51"/>
      <c r="N627" s="72"/>
    </row>
    <row r="628" spans="1:14" s="73" customFormat="1" hidden="1" x14ac:dyDescent="0.25">
      <c r="A628" s="50"/>
      <c r="B628" s="51"/>
      <c r="C628" s="50"/>
      <c r="D628" s="51"/>
      <c r="E628" s="51"/>
      <c r="F628" s="51"/>
      <c r="G628" s="51"/>
      <c r="H628" s="52"/>
      <c r="I628" s="52"/>
      <c r="J628" s="64"/>
      <c r="L628" s="572"/>
      <c r="M628" s="51"/>
      <c r="N628" s="72"/>
    </row>
    <row r="629" spans="1:14" s="73" customFormat="1" hidden="1" x14ac:dyDescent="0.25">
      <c r="A629" s="50"/>
      <c r="B629" s="51"/>
      <c r="C629" s="50"/>
      <c r="D629" s="51"/>
      <c r="E629" s="51"/>
      <c r="F629" s="51"/>
      <c r="G629" s="51"/>
      <c r="H629" s="52"/>
      <c r="I629" s="52"/>
      <c r="J629" s="64"/>
      <c r="L629" s="572"/>
      <c r="M629" s="51"/>
      <c r="N629" s="72"/>
    </row>
    <row r="630" spans="1:14" s="73" customFormat="1" hidden="1" x14ac:dyDescent="0.25">
      <c r="A630" s="50"/>
      <c r="B630" s="51"/>
      <c r="C630" s="50"/>
      <c r="D630" s="51"/>
      <c r="E630" s="51"/>
      <c r="F630" s="51"/>
      <c r="G630" s="51"/>
      <c r="H630" s="52"/>
      <c r="I630" s="52"/>
      <c r="J630" s="64"/>
      <c r="L630" s="572"/>
      <c r="M630" s="51"/>
      <c r="N630" s="72"/>
    </row>
    <row r="631" spans="1:14" s="73" customFormat="1" hidden="1" x14ac:dyDescent="0.25">
      <c r="A631" s="50"/>
      <c r="B631" s="51"/>
      <c r="C631" s="50"/>
      <c r="D631" s="51"/>
      <c r="E631" s="51"/>
      <c r="F631" s="51"/>
      <c r="G631" s="51"/>
      <c r="H631" s="52"/>
      <c r="I631" s="52"/>
      <c r="J631" s="64"/>
      <c r="L631" s="572"/>
      <c r="M631" s="51"/>
      <c r="N631" s="72"/>
    </row>
    <row r="632" spans="1:14" s="73" customFormat="1" hidden="1" x14ac:dyDescent="0.25">
      <c r="A632" s="50"/>
      <c r="B632" s="51"/>
      <c r="C632" s="50"/>
      <c r="D632" s="51"/>
      <c r="E632" s="51"/>
      <c r="F632" s="51"/>
      <c r="G632" s="51"/>
      <c r="H632" s="52"/>
      <c r="I632" s="52"/>
      <c r="J632" s="64"/>
      <c r="L632" s="572"/>
      <c r="M632" s="51"/>
      <c r="N632" s="72"/>
    </row>
    <row r="633" spans="1:14" s="73" customFormat="1" hidden="1" x14ac:dyDescent="0.25">
      <c r="A633" s="50"/>
      <c r="B633" s="51"/>
      <c r="C633" s="50"/>
      <c r="D633" s="51"/>
      <c r="E633" s="51"/>
      <c r="F633" s="51"/>
      <c r="G633" s="51"/>
      <c r="H633" s="52"/>
      <c r="I633" s="52"/>
      <c r="J633" s="64"/>
      <c r="L633" s="572"/>
      <c r="M633" s="51"/>
      <c r="N633" s="72"/>
    </row>
    <row r="634" spans="1:14" s="73" customFormat="1" hidden="1" x14ac:dyDescent="0.25">
      <c r="A634" s="50"/>
      <c r="B634" s="51"/>
      <c r="C634" s="50"/>
      <c r="D634" s="51"/>
      <c r="E634" s="51"/>
      <c r="F634" s="51"/>
      <c r="G634" s="51"/>
      <c r="H634" s="52"/>
      <c r="I634" s="52"/>
      <c r="J634" s="64"/>
      <c r="L634" s="572"/>
      <c r="M634" s="51"/>
      <c r="N634" s="72"/>
    </row>
    <row r="635" spans="1:14" s="73" customFormat="1" hidden="1" x14ac:dyDescent="0.25">
      <c r="A635" s="50"/>
      <c r="B635" s="51"/>
      <c r="C635" s="50"/>
      <c r="D635" s="51"/>
      <c r="E635" s="51"/>
      <c r="F635" s="51"/>
      <c r="G635" s="51"/>
      <c r="H635" s="52"/>
      <c r="I635" s="52"/>
      <c r="J635" s="64"/>
      <c r="L635" s="572"/>
      <c r="M635" s="51"/>
      <c r="N635" s="72"/>
    </row>
    <row r="636" spans="1:14" s="73" customFormat="1" hidden="1" x14ac:dyDescent="0.25">
      <c r="A636" s="50"/>
      <c r="B636" s="51"/>
      <c r="C636" s="50"/>
      <c r="D636" s="51"/>
      <c r="E636" s="51"/>
      <c r="F636" s="51"/>
      <c r="G636" s="51"/>
      <c r="H636" s="52"/>
      <c r="I636" s="52"/>
      <c r="J636" s="64"/>
      <c r="L636" s="572"/>
      <c r="M636" s="51"/>
      <c r="N636" s="72"/>
    </row>
    <row r="637" spans="1:14" s="73" customFormat="1" hidden="1" x14ac:dyDescent="0.25">
      <c r="A637" s="50"/>
      <c r="B637" s="51"/>
      <c r="C637" s="50"/>
      <c r="D637" s="51"/>
      <c r="E637" s="51"/>
      <c r="F637" s="51"/>
      <c r="G637" s="51"/>
      <c r="H637" s="52"/>
      <c r="I637" s="52"/>
      <c r="J637" s="64"/>
      <c r="L637" s="572"/>
      <c r="M637" s="51"/>
      <c r="N637" s="72"/>
    </row>
    <row r="638" spans="1:14" s="73" customFormat="1" hidden="1" x14ac:dyDescent="0.25">
      <c r="A638" s="50"/>
      <c r="B638" s="51"/>
      <c r="C638" s="50"/>
      <c r="D638" s="51"/>
      <c r="E638" s="51"/>
      <c r="F638" s="51"/>
      <c r="G638" s="51"/>
      <c r="H638" s="52"/>
      <c r="I638" s="52"/>
      <c r="J638" s="64"/>
      <c r="L638" s="572"/>
      <c r="M638" s="51"/>
      <c r="N638" s="72"/>
    </row>
    <row r="639" spans="1:14" s="73" customFormat="1" hidden="1" x14ac:dyDescent="0.25">
      <c r="A639" s="50"/>
      <c r="B639" s="51"/>
      <c r="C639" s="50"/>
      <c r="D639" s="51"/>
      <c r="E639" s="51"/>
      <c r="F639" s="51"/>
      <c r="G639" s="51"/>
      <c r="H639" s="52"/>
      <c r="I639" s="52"/>
      <c r="J639" s="64"/>
      <c r="L639" s="572"/>
      <c r="M639" s="51"/>
      <c r="N639" s="72"/>
    </row>
    <row r="640" spans="1:14" s="73" customFormat="1" hidden="1" x14ac:dyDescent="0.25">
      <c r="A640" s="50"/>
      <c r="B640" s="51"/>
      <c r="C640" s="50"/>
      <c r="D640" s="51"/>
      <c r="E640" s="51"/>
      <c r="F640" s="51"/>
      <c r="G640" s="51"/>
      <c r="H640" s="52"/>
      <c r="I640" s="52"/>
      <c r="J640" s="64"/>
      <c r="L640" s="572"/>
      <c r="M640" s="51"/>
      <c r="N640" s="72"/>
    </row>
    <row r="641" spans="1:14" s="73" customFormat="1" hidden="1" x14ac:dyDescent="0.25">
      <c r="A641" s="50"/>
      <c r="B641" s="51"/>
      <c r="C641" s="50"/>
      <c r="D641" s="51"/>
      <c r="E641" s="51"/>
      <c r="F641" s="51"/>
      <c r="G641" s="51"/>
      <c r="H641" s="52"/>
      <c r="I641" s="52"/>
      <c r="J641" s="64"/>
      <c r="L641" s="572"/>
      <c r="M641" s="51"/>
      <c r="N641" s="72"/>
    </row>
    <row r="642" spans="1:14" s="73" customFormat="1" hidden="1" x14ac:dyDescent="0.25">
      <c r="A642" s="50"/>
      <c r="B642" s="51"/>
      <c r="C642" s="50"/>
      <c r="D642" s="51"/>
      <c r="E642" s="51"/>
      <c r="F642" s="51"/>
      <c r="G642" s="51"/>
      <c r="H642" s="52"/>
      <c r="I642" s="52"/>
      <c r="J642" s="64"/>
      <c r="L642" s="572"/>
      <c r="M642" s="51"/>
      <c r="N642" s="72"/>
    </row>
    <row r="643" spans="1:14" s="73" customFormat="1" hidden="1" x14ac:dyDescent="0.25">
      <c r="A643" s="50"/>
      <c r="B643" s="51"/>
      <c r="C643" s="50"/>
      <c r="D643" s="51"/>
      <c r="E643" s="51"/>
      <c r="F643" s="51"/>
      <c r="G643" s="51"/>
      <c r="H643" s="52"/>
      <c r="I643" s="52"/>
      <c r="J643" s="64"/>
      <c r="L643" s="572"/>
      <c r="M643" s="51"/>
      <c r="N643" s="72"/>
    </row>
    <row r="644" spans="1:14" s="73" customFormat="1" hidden="1" x14ac:dyDescent="0.25">
      <c r="A644" s="50"/>
      <c r="B644" s="51"/>
      <c r="C644" s="50"/>
      <c r="D644" s="51"/>
      <c r="E644" s="51"/>
      <c r="F644" s="51"/>
      <c r="G644" s="51"/>
      <c r="H644" s="52"/>
      <c r="I644" s="52"/>
      <c r="J644" s="64"/>
      <c r="L644" s="572"/>
      <c r="M644" s="51"/>
      <c r="N644" s="72"/>
    </row>
    <row r="645" spans="1:14" s="73" customFormat="1" hidden="1" x14ac:dyDescent="0.25">
      <c r="A645" s="50"/>
      <c r="B645" s="51"/>
      <c r="C645" s="50"/>
      <c r="D645" s="51"/>
      <c r="E645" s="51"/>
      <c r="F645" s="51"/>
      <c r="G645" s="51"/>
      <c r="H645" s="52"/>
      <c r="I645" s="52"/>
      <c r="J645" s="64"/>
      <c r="L645" s="572"/>
      <c r="M645" s="51"/>
      <c r="N645" s="72"/>
    </row>
    <row r="646" spans="1:14" s="73" customFormat="1" hidden="1" x14ac:dyDescent="0.25">
      <c r="A646" s="50"/>
      <c r="B646" s="51"/>
      <c r="C646" s="50"/>
      <c r="D646" s="51"/>
      <c r="E646" s="51"/>
      <c r="F646" s="51"/>
      <c r="G646" s="51"/>
      <c r="H646" s="52"/>
      <c r="I646" s="52"/>
      <c r="J646" s="64"/>
      <c r="L646" s="572"/>
      <c r="M646" s="51"/>
      <c r="N646" s="72"/>
    </row>
    <row r="647" spans="1:14" s="73" customFormat="1" hidden="1" x14ac:dyDescent="0.25">
      <c r="A647" s="50"/>
      <c r="B647" s="51"/>
      <c r="C647" s="50"/>
      <c r="D647" s="51"/>
      <c r="E647" s="51"/>
      <c r="F647" s="51"/>
      <c r="G647" s="51"/>
      <c r="H647" s="52"/>
      <c r="I647" s="52"/>
      <c r="J647" s="64"/>
      <c r="L647" s="572"/>
      <c r="M647" s="51"/>
      <c r="N647" s="72"/>
    </row>
    <row r="648" spans="1:14" s="73" customFormat="1" hidden="1" x14ac:dyDescent="0.25">
      <c r="A648" s="50"/>
      <c r="B648" s="51"/>
      <c r="C648" s="50"/>
      <c r="D648" s="51"/>
      <c r="E648" s="51"/>
      <c r="F648" s="51"/>
      <c r="G648" s="51"/>
      <c r="H648" s="52"/>
      <c r="I648" s="52"/>
      <c r="J648" s="64"/>
      <c r="L648" s="572"/>
      <c r="M648" s="51"/>
      <c r="N648" s="72"/>
    </row>
    <row r="649" spans="1:14" s="73" customFormat="1" hidden="1" x14ac:dyDescent="0.25">
      <c r="A649" s="50"/>
      <c r="B649" s="51"/>
      <c r="C649" s="50"/>
      <c r="D649" s="51"/>
      <c r="E649" s="51"/>
      <c r="F649" s="51"/>
      <c r="G649" s="51"/>
      <c r="H649" s="52"/>
      <c r="I649" s="52"/>
      <c r="J649" s="64"/>
      <c r="L649" s="572"/>
      <c r="M649" s="51"/>
      <c r="N649" s="72"/>
    </row>
    <row r="650" spans="1:14" s="73" customFormat="1" hidden="1" x14ac:dyDescent="0.25">
      <c r="A650" s="50"/>
      <c r="B650" s="51"/>
      <c r="C650" s="50"/>
      <c r="D650" s="51"/>
      <c r="E650" s="51"/>
      <c r="F650" s="51"/>
      <c r="G650" s="51"/>
      <c r="H650" s="52"/>
      <c r="I650" s="52"/>
      <c r="J650" s="64"/>
      <c r="L650" s="572"/>
      <c r="M650" s="51"/>
      <c r="N650" s="72"/>
    </row>
    <row r="651" spans="1:14" s="73" customFormat="1" hidden="1" x14ac:dyDescent="0.25">
      <c r="A651" s="50"/>
      <c r="B651" s="51"/>
      <c r="C651" s="50"/>
      <c r="D651" s="51"/>
      <c r="E651" s="51"/>
      <c r="F651" s="51"/>
      <c r="G651" s="51"/>
      <c r="H651" s="52"/>
      <c r="I651" s="52"/>
      <c r="J651" s="64"/>
      <c r="L651" s="572"/>
      <c r="M651" s="51"/>
      <c r="N651" s="72"/>
    </row>
    <row r="652" spans="1:14" s="73" customFormat="1" hidden="1" x14ac:dyDescent="0.25">
      <c r="A652" s="50"/>
      <c r="B652" s="51"/>
      <c r="C652" s="50"/>
      <c r="D652" s="51"/>
      <c r="E652" s="51"/>
      <c r="F652" s="51"/>
      <c r="G652" s="51"/>
      <c r="H652" s="52"/>
      <c r="I652" s="52"/>
      <c r="J652" s="64"/>
      <c r="L652" s="572"/>
      <c r="M652" s="51"/>
      <c r="N652" s="72"/>
    </row>
    <row r="653" spans="1:14" s="73" customFormat="1" hidden="1" x14ac:dyDescent="0.25">
      <c r="A653" s="50"/>
      <c r="B653" s="51"/>
      <c r="C653" s="50"/>
      <c r="D653" s="51"/>
      <c r="E653" s="51"/>
      <c r="F653" s="51"/>
      <c r="G653" s="51"/>
      <c r="H653" s="52"/>
      <c r="I653" s="52"/>
      <c r="J653" s="64"/>
      <c r="L653" s="572"/>
      <c r="M653" s="51"/>
      <c r="N653" s="72"/>
    </row>
    <row r="654" spans="1:14" s="73" customFormat="1" hidden="1" x14ac:dyDescent="0.25">
      <c r="A654" s="50"/>
      <c r="B654" s="51"/>
      <c r="C654" s="50"/>
      <c r="D654" s="51"/>
      <c r="E654" s="51"/>
      <c r="F654" s="51"/>
      <c r="G654" s="51"/>
      <c r="H654" s="52"/>
      <c r="I654" s="52"/>
      <c r="J654" s="64"/>
      <c r="L654" s="572"/>
      <c r="M654" s="51"/>
      <c r="N654" s="72"/>
    </row>
    <row r="655" spans="1:14" s="73" customFormat="1" hidden="1" x14ac:dyDescent="0.25">
      <c r="A655" s="50"/>
      <c r="B655" s="51"/>
      <c r="C655" s="50"/>
      <c r="D655" s="51"/>
      <c r="E655" s="51"/>
      <c r="F655" s="51"/>
      <c r="G655" s="51"/>
      <c r="H655" s="52"/>
      <c r="I655" s="52"/>
      <c r="J655" s="64"/>
      <c r="L655" s="572"/>
      <c r="M655" s="51"/>
      <c r="N655" s="72"/>
    </row>
    <row r="656" spans="1:14" s="73" customFormat="1" hidden="1" x14ac:dyDescent="0.25">
      <c r="A656" s="50"/>
      <c r="B656" s="51"/>
      <c r="C656" s="50"/>
      <c r="D656" s="51"/>
      <c r="E656" s="51"/>
      <c r="F656" s="51"/>
      <c r="G656" s="51"/>
      <c r="H656" s="52"/>
      <c r="I656" s="52"/>
      <c r="J656" s="64"/>
      <c r="L656" s="572"/>
      <c r="M656" s="51"/>
      <c r="N656" s="72"/>
    </row>
    <row r="657" spans="1:14" s="73" customFormat="1" hidden="1" x14ac:dyDescent="0.25">
      <c r="A657" s="50"/>
      <c r="B657" s="51"/>
      <c r="C657" s="50"/>
      <c r="D657" s="51"/>
      <c r="E657" s="51"/>
      <c r="F657" s="51"/>
      <c r="G657" s="51"/>
      <c r="H657" s="52"/>
      <c r="I657" s="52"/>
      <c r="J657" s="64"/>
      <c r="L657" s="572"/>
      <c r="M657" s="51"/>
      <c r="N657" s="72"/>
    </row>
    <row r="658" spans="1:14" s="73" customFormat="1" hidden="1" x14ac:dyDescent="0.25">
      <c r="A658" s="50"/>
      <c r="B658" s="51"/>
      <c r="C658" s="50"/>
      <c r="D658" s="51"/>
      <c r="E658" s="51"/>
      <c r="F658" s="51"/>
      <c r="G658" s="51"/>
      <c r="H658" s="52"/>
      <c r="I658" s="52"/>
      <c r="J658" s="64"/>
      <c r="L658" s="572"/>
      <c r="M658" s="51"/>
      <c r="N658" s="72"/>
    </row>
    <row r="659" spans="1:14" s="73" customFormat="1" hidden="1" x14ac:dyDescent="0.25">
      <c r="A659" s="50"/>
      <c r="B659" s="51"/>
      <c r="C659" s="50"/>
      <c r="D659" s="51"/>
      <c r="E659" s="51"/>
      <c r="F659" s="51"/>
      <c r="G659" s="51"/>
      <c r="H659" s="52"/>
      <c r="I659" s="52"/>
      <c r="J659" s="64"/>
      <c r="L659" s="572"/>
      <c r="M659" s="51"/>
      <c r="N659" s="72"/>
    </row>
    <row r="660" spans="1:14" s="73" customFormat="1" hidden="1" x14ac:dyDescent="0.25">
      <c r="A660" s="50"/>
      <c r="B660" s="51"/>
      <c r="C660" s="50"/>
      <c r="D660" s="51"/>
      <c r="E660" s="51"/>
      <c r="F660" s="51"/>
      <c r="G660" s="51"/>
      <c r="H660" s="52"/>
      <c r="I660" s="52"/>
      <c r="J660" s="64"/>
      <c r="L660" s="572"/>
      <c r="M660" s="51"/>
      <c r="N660" s="72"/>
    </row>
    <row r="661" spans="1:14" s="73" customFormat="1" hidden="1" x14ac:dyDescent="0.25">
      <c r="A661" s="50"/>
      <c r="B661" s="51"/>
      <c r="C661" s="50"/>
      <c r="D661" s="51"/>
      <c r="E661" s="51"/>
      <c r="F661" s="51"/>
      <c r="G661" s="51"/>
      <c r="H661" s="52"/>
      <c r="I661" s="52"/>
      <c r="J661" s="64"/>
      <c r="L661" s="572"/>
      <c r="M661" s="51"/>
      <c r="N661" s="72"/>
    </row>
    <row r="662" spans="1:14" s="73" customFormat="1" hidden="1" x14ac:dyDescent="0.25">
      <c r="A662" s="50"/>
      <c r="B662" s="51"/>
      <c r="C662" s="50"/>
      <c r="D662" s="51"/>
      <c r="E662" s="51"/>
      <c r="F662" s="51"/>
      <c r="G662" s="51"/>
      <c r="H662" s="52"/>
      <c r="I662" s="52"/>
      <c r="J662" s="64"/>
      <c r="L662" s="572"/>
      <c r="M662" s="51"/>
      <c r="N662" s="72"/>
    </row>
    <row r="663" spans="1:14" s="73" customFormat="1" hidden="1" x14ac:dyDescent="0.25">
      <c r="A663" s="50"/>
      <c r="B663" s="51"/>
      <c r="C663" s="50"/>
      <c r="D663" s="51"/>
      <c r="E663" s="51"/>
      <c r="F663" s="51"/>
      <c r="G663" s="51"/>
      <c r="H663" s="52"/>
      <c r="I663" s="52"/>
      <c r="J663" s="64"/>
      <c r="L663" s="572"/>
      <c r="M663" s="51"/>
      <c r="N663" s="72"/>
    </row>
    <row r="664" spans="1:14" s="73" customFormat="1" hidden="1" x14ac:dyDescent="0.25">
      <c r="A664" s="50"/>
      <c r="B664" s="51"/>
      <c r="C664" s="50"/>
      <c r="D664" s="51"/>
      <c r="E664" s="51"/>
      <c r="F664" s="51"/>
      <c r="G664" s="51"/>
      <c r="H664" s="52"/>
      <c r="I664" s="52"/>
      <c r="J664" s="64"/>
      <c r="L664" s="572"/>
      <c r="M664" s="51"/>
      <c r="N664" s="72"/>
    </row>
    <row r="665" spans="1:14" s="73" customFormat="1" hidden="1" x14ac:dyDescent="0.25">
      <c r="A665" s="50"/>
      <c r="B665" s="51"/>
      <c r="C665" s="50"/>
      <c r="D665" s="51"/>
      <c r="E665" s="51"/>
      <c r="F665" s="51"/>
      <c r="G665" s="51"/>
      <c r="H665" s="52"/>
      <c r="I665" s="52"/>
      <c r="J665" s="64"/>
      <c r="L665" s="572"/>
      <c r="M665" s="51"/>
      <c r="N665" s="72"/>
    </row>
    <row r="666" spans="1:14" s="73" customFormat="1" hidden="1" x14ac:dyDescent="0.25">
      <c r="A666" s="50"/>
      <c r="B666" s="51"/>
      <c r="C666" s="50"/>
      <c r="D666" s="51"/>
      <c r="E666" s="51"/>
      <c r="F666" s="51"/>
      <c r="G666" s="51"/>
      <c r="H666" s="52"/>
      <c r="I666" s="52"/>
      <c r="J666" s="64"/>
      <c r="L666" s="572"/>
      <c r="M666" s="51"/>
      <c r="N666" s="72"/>
    </row>
    <row r="667" spans="1:14" s="73" customFormat="1" hidden="1" x14ac:dyDescent="0.25">
      <c r="A667" s="50"/>
      <c r="B667" s="51"/>
      <c r="C667" s="50"/>
      <c r="D667" s="51"/>
      <c r="E667" s="51"/>
      <c r="F667" s="51"/>
      <c r="G667" s="51"/>
      <c r="H667" s="52"/>
      <c r="I667" s="52"/>
      <c r="J667" s="64"/>
      <c r="L667" s="572"/>
      <c r="M667" s="51"/>
      <c r="N667" s="72"/>
    </row>
    <row r="668" spans="1:14" s="73" customFormat="1" hidden="1" x14ac:dyDescent="0.25">
      <c r="A668" s="50"/>
      <c r="B668" s="51"/>
      <c r="C668" s="50"/>
      <c r="D668" s="51"/>
      <c r="E668" s="51"/>
      <c r="F668" s="51"/>
      <c r="G668" s="51"/>
      <c r="H668" s="52"/>
      <c r="I668" s="52"/>
      <c r="J668" s="64"/>
      <c r="L668" s="572"/>
      <c r="M668" s="51"/>
      <c r="N668" s="72"/>
    </row>
    <row r="669" spans="1:14" s="73" customFormat="1" hidden="1" x14ac:dyDescent="0.25">
      <c r="A669" s="50"/>
      <c r="B669" s="51"/>
      <c r="C669" s="50"/>
      <c r="D669" s="51"/>
      <c r="E669" s="51"/>
      <c r="F669" s="51"/>
      <c r="G669" s="51"/>
      <c r="H669" s="52"/>
      <c r="I669" s="52"/>
      <c r="J669" s="64"/>
      <c r="L669" s="572"/>
      <c r="M669" s="51"/>
      <c r="N669" s="72"/>
    </row>
    <row r="670" spans="1:14" s="73" customFormat="1" hidden="1" x14ac:dyDescent="0.25">
      <c r="A670" s="50"/>
      <c r="B670" s="51"/>
      <c r="C670" s="50"/>
      <c r="D670" s="51"/>
      <c r="E670" s="51"/>
      <c r="F670" s="51"/>
      <c r="G670" s="51"/>
      <c r="H670" s="52"/>
      <c r="I670" s="52"/>
      <c r="J670" s="64"/>
      <c r="L670" s="572"/>
      <c r="M670" s="51"/>
      <c r="N670" s="72"/>
    </row>
    <row r="671" spans="1:14" s="73" customFormat="1" hidden="1" x14ac:dyDescent="0.25">
      <c r="A671" s="50"/>
      <c r="B671" s="51"/>
      <c r="C671" s="50"/>
      <c r="D671" s="51"/>
      <c r="E671" s="51"/>
      <c r="F671" s="51"/>
      <c r="G671" s="51"/>
      <c r="H671" s="52"/>
      <c r="I671" s="52"/>
      <c r="J671" s="64"/>
      <c r="L671" s="572"/>
      <c r="M671" s="51"/>
      <c r="N671" s="72"/>
    </row>
    <row r="672" spans="1:14" s="73" customFormat="1" hidden="1" x14ac:dyDescent="0.25">
      <c r="A672" s="50"/>
      <c r="B672" s="51"/>
      <c r="C672" s="50"/>
      <c r="D672" s="51"/>
      <c r="E672" s="51"/>
      <c r="F672" s="51"/>
      <c r="G672" s="51"/>
      <c r="H672" s="52"/>
      <c r="I672" s="52"/>
      <c r="J672" s="64"/>
      <c r="L672" s="572"/>
      <c r="M672" s="51"/>
      <c r="N672" s="72"/>
    </row>
    <row r="673" spans="1:14" s="73" customFormat="1" hidden="1" x14ac:dyDescent="0.25">
      <c r="A673" s="50"/>
      <c r="B673" s="51"/>
      <c r="C673" s="50"/>
      <c r="D673" s="51"/>
      <c r="E673" s="51"/>
      <c r="F673" s="51"/>
      <c r="G673" s="51"/>
      <c r="H673" s="52"/>
      <c r="I673" s="52"/>
      <c r="J673" s="64"/>
      <c r="L673" s="572"/>
      <c r="M673" s="51"/>
      <c r="N673" s="72"/>
    </row>
    <row r="674" spans="1:14" s="73" customFormat="1" hidden="1" x14ac:dyDescent="0.25">
      <c r="A674" s="50"/>
      <c r="B674" s="51"/>
      <c r="C674" s="50"/>
      <c r="D674" s="51"/>
      <c r="E674" s="51"/>
      <c r="F674" s="51"/>
      <c r="G674" s="51"/>
      <c r="H674" s="52"/>
      <c r="I674" s="52"/>
      <c r="J674" s="64"/>
      <c r="L674" s="572"/>
      <c r="M674" s="51"/>
      <c r="N674" s="72"/>
    </row>
    <row r="675" spans="1:14" s="73" customFormat="1" hidden="1" x14ac:dyDescent="0.25">
      <c r="A675" s="50"/>
      <c r="B675" s="51"/>
      <c r="C675" s="50"/>
      <c r="D675" s="51"/>
      <c r="E675" s="51"/>
      <c r="F675" s="51"/>
      <c r="G675" s="51"/>
      <c r="H675" s="52"/>
      <c r="I675" s="52"/>
      <c r="J675" s="64"/>
      <c r="L675" s="572"/>
      <c r="M675" s="51"/>
      <c r="N675" s="72"/>
    </row>
    <row r="676" spans="1:14" s="73" customFormat="1" hidden="1" x14ac:dyDescent="0.25">
      <c r="A676" s="50"/>
      <c r="B676" s="51"/>
      <c r="C676" s="50"/>
      <c r="D676" s="51"/>
      <c r="E676" s="51"/>
      <c r="F676" s="51"/>
      <c r="G676" s="51"/>
      <c r="H676" s="52"/>
      <c r="I676" s="52"/>
      <c r="J676" s="64"/>
      <c r="L676" s="572"/>
      <c r="M676" s="51"/>
      <c r="N676" s="72"/>
    </row>
    <row r="677" spans="1:14" s="73" customFormat="1" hidden="1" x14ac:dyDescent="0.25">
      <c r="A677" s="50"/>
      <c r="B677" s="51"/>
      <c r="C677" s="50"/>
      <c r="D677" s="51"/>
      <c r="E677" s="51"/>
      <c r="F677" s="51"/>
      <c r="G677" s="51"/>
      <c r="H677" s="52"/>
      <c r="I677" s="52"/>
      <c r="J677" s="64"/>
      <c r="L677" s="572"/>
      <c r="M677" s="51"/>
      <c r="N677" s="72"/>
    </row>
    <row r="678" spans="1:14" s="73" customFormat="1" hidden="1" x14ac:dyDescent="0.25">
      <c r="A678" s="50"/>
      <c r="B678" s="51"/>
      <c r="C678" s="50"/>
      <c r="D678" s="51"/>
      <c r="E678" s="51"/>
      <c r="F678" s="51"/>
      <c r="G678" s="51"/>
      <c r="H678" s="52"/>
      <c r="I678" s="52"/>
      <c r="J678" s="64"/>
      <c r="L678" s="572"/>
      <c r="M678" s="51"/>
      <c r="N678" s="72"/>
    </row>
    <row r="679" spans="1:14" s="73" customFormat="1" hidden="1" x14ac:dyDescent="0.25">
      <c r="A679" s="50"/>
      <c r="B679" s="51"/>
      <c r="C679" s="50"/>
      <c r="D679" s="51"/>
      <c r="E679" s="51"/>
      <c r="F679" s="51"/>
      <c r="G679" s="51"/>
      <c r="H679" s="52"/>
      <c r="I679" s="52"/>
      <c r="J679" s="64"/>
      <c r="L679" s="572"/>
      <c r="M679" s="51"/>
      <c r="N679" s="72"/>
    </row>
    <row r="680" spans="1:14" s="73" customFormat="1" hidden="1" x14ac:dyDescent="0.25">
      <c r="A680" s="50"/>
      <c r="B680" s="51"/>
      <c r="C680" s="50"/>
      <c r="D680" s="51"/>
      <c r="E680" s="51"/>
      <c r="F680" s="51"/>
      <c r="G680" s="51"/>
      <c r="H680" s="52"/>
      <c r="I680" s="52"/>
      <c r="J680" s="64"/>
      <c r="L680" s="572"/>
      <c r="M680" s="51"/>
      <c r="N680" s="72"/>
    </row>
    <row r="681" spans="1:14" s="73" customFormat="1" hidden="1" x14ac:dyDescent="0.25">
      <c r="A681" s="50"/>
      <c r="B681" s="51"/>
      <c r="C681" s="50"/>
      <c r="D681" s="51"/>
      <c r="E681" s="51"/>
      <c r="F681" s="51"/>
      <c r="G681" s="51"/>
      <c r="H681" s="52"/>
      <c r="I681" s="52"/>
      <c r="J681" s="64"/>
      <c r="L681" s="572"/>
      <c r="M681" s="51"/>
      <c r="N681" s="72"/>
    </row>
    <row r="682" spans="1:14" s="73" customFormat="1" hidden="1" x14ac:dyDescent="0.25">
      <c r="A682" s="50"/>
      <c r="B682" s="51"/>
      <c r="C682" s="50"/>
      <c r="D682" s="51"/>
      <c r="E682" s="51"/>
      <c r="F682" s="51"/>
      <c r="G682" s="51"/>
      <c r="H682" s="52"/>
      <c r="I682" s="52"/>
      <c r="J682" s="64"/>
      <c r="L682" s="572"/>
      <c r="M682" s="51"/>
      <c r="N682" s="72"/>
    </row>
    <row r="683" spans="1:14" s="73" customFormat="1" hidden="1" x14ac:dyDescent="0.25">
      <c r="A683" s="50"/>
      <c r="B683" s="51"/>
      <c r="C683" s="50"/>
      <c r="D683" s="51"/>
      <c r="E683" s="51"/>
      <c r="F683" s="51"/>
      <c r="G683" s="51"/>
      <c r="H683" s="52"/>
      <c r="I683" s="52"/>
      <c r="J683" s="64"/>
      <c r="L683" s="572"/>
      <c r="M683" s="51"/>
      <c r="N683" s="72"/>
    </row>
    <row r="684" spans="1:14" s="73" customFormat="1" hidden="1" x14ac:dyDescent="0.25">
      <c r="A684" s="50"/>
      <c r="B684" s="51"/>
      <c r="C684" s="50"/>
      <c r="D684" s="51"/>
      <c r="E684" s="51"/>
      <c r="F684" s="51"/>
      <c r="G684" s="51"/>
      <c r="H684" s="52"/>
      <c r="I684" s="52"/>
      <c r="J684" s="64"/>
      <c r="L684" s="572"/>
      <c r="M684" s="51"/>
      <c r="N684" s="72"/>
    </row>
    <row r="685" spans="1:14" s="73" customFormat="1" hidden="1" x14ac:dyDescent="0.25">
      <c r="A685" s="50"/>
      <c r="B685" s="51"/>
      <c r="C685" s="50"/>
      <c r="D685" s="51"/>
      <c r="E685" s="51"/>
      <c r="F685" s="51"/>
      <c r="G685" s="51"/>
      <c r="H685" s="52"/>
      <c r="I685" s="52"/>
      <c r="J685" s="64"/>
      <c r="L685" s="572"/>
      <c r="M685" s="51"/>
      <c r="N685" s="72"/>
    </row>
    <row r="686" spans="1:14" s="73" customFormat="1" hidden="1" x14ac:dyDescent="0.25">
      <c r="A686" s="50"/>
      <c r="B686" s="51"/>
      <c r="C686" s="50"/>
      <c r="D686" s="51"/>
      <c r="E686" s="51"/>
      <c r="F686" s="51"/>
      <c r="G686" s="51"/>
      <c r="H686" s="52"/>
      <c r="I686" s="52"/>
      <c r="J686" s="64"/>
      <c r="L686" s="572"/>
      <c r="M686" s="51"/>
      <c r="N686" s="72"/>
    </row>
    <row r="687" spans="1:14" s="73" customFormat="1" hidden="1" x14ac:dyDescent="0.25">
      <c r="A687" s="50"/>
      <c r="B687" s="51"/>
      <c r="C687" s="50"/>
      <c r="D687" s="51"/>
      <c r="E687" s="51"/>
      <c r="F687" s="51"/>
      <c r="G687" s="51"/>
      <c r="H687" s="52"/>
      <c r="I687" s="52"/>
      <c r="J687" s="64"/>
      <c r="L687" s="572"/>
      <c r="M687" s="51"/>
      <c r="N687" s="72"/>
    </row>
    <row r="688" spans="1:14" s="73" customFormat="1" hidden="1" x14ac:dyDescent="0.25">
      <c r="A688" s="50"/>
      <c r="B688" s="51"/>
      <c r="C688" s="50"/>
      <c r="D688" s="51"/>
      <c r="E688" s="51"/>
      <c r="F688" s="51"/>
      <c r="G688" s="51"/>
      <c r="H688" s="52"/>
      <c r="I688" s="52"/>
      <c r="J688" s="64"/>
      <c r="L688" s="572"/>
      <c r="M688" s="51"/>
      <c r="N688" s="72"/>
    </row>
    <row r="689" spans="1:14" s="73" customFormat="1" hidden="1" x14ac:dyDescent="0.25">
      <c r="A689" s="50"/>
      <c r="B689" s="51"/>
      <c r="C689" s="50"/>
      <c r="D689" s="51"/>
      <c r="E689" s="51"/>
      <c r="F689" s="51"/>
      <c r="G689" s="51"/>
      <c r="H689" s="52"/>
      <c r="I689" s="52"/>
      <c r="J689" s="64"/>
      <c r="L689" s="572"/>
      <c r="M689" s="51"/>
      <c r="N689" s="72"/>
    </row>
    <row r="690" spans="1:14" s="73" customFormat="1" hidden="1" x14ac:dyDescent="0.25">
      <c r="A690" s="50"/>
      <c r="B690" s="51"/>
      <c r="C690" s="50"/>
      <c r="D690" s="51"/>
      <c r="E690" s="51"/>
      <c r="F690" s="51"/>
      <c r="G690" s="51"/>
      <c r="H690" s="52"/>
      <c r="I690" s="52"/>
      <c r="J690" s="64"/>
      <c r="L690" s="572"/>
      <c r="M690" s="51"/>
      <c r="N690" s="72"/>
    </row>
    <row r="691" spans="1:14" s="73" customFormat="1" hidden="1" x14ac:dyDescent="0.25">
      <c r="A691" s="50"/>
      <c r="B691" s="51"/>
      <c r="C691" s="50"/>
      <c r="D691" s="51"/>
      <c r="E691" s="51"/>
      <c r="F691" s="51"/>
      <c r="G691" s="51"/>
      <c r="H691" s="52"/>
      <c r="I691" s="52"/>
      <c r="J691" s="64"/>
      <c r="L691" s="572"/>
      <c r="M691" s="51"/>
      <c r="N691" s="72"/>
    </row>
    <row r="692" spans="1:14" s="73" customFormat="1" hidden="1" x14ac:dyDescent="0.25">
      <c r="A692" s="50"/>
      <c r="B692" s="51"/>
      <c r="C692" s="50"/>
      <c r="D692" s="51"/>
      <c r="E692" s="51"/>
      <c r="F692" s="51"/>
      <c r="G692" s="51"/>
      <c r="H692" s="52"/>
      <c r="I692" s="52"/>
      <c r="J692" s="64"/>
      <c r="L692" s="572"/>
      <c r="M692" s="51"/>
      <c r="N692" s="72"/>
    </row>
    <row r="693" spans="1:14" s="73" customFormat="1" hidden="1" x14ac:dyDescent="0.25">
      <c r="A693" s="50"/>
      <c r="B693" s="51"/>
      <c r="C693" s="50"/>
      <c r="D693" s="51"/>
      <c r="E693" s="51"/>
      <c r="F693" s="51"/>
      <c r="G693" s="51"/>
      <c r="H693" s="52"/>
      <c r="I693" s="52"/>
      <c r="J693" s="64"/>
      <c r="L693" s="572"/>
      <c r="M693" s="51"/>
      <c r="N693" s="72"/>
    </row>
    <row r="694" spans="1:14" s="73" customFormat="1" hidden="1" x14ac:dyDescent="0.25">
      <c r="A694" s="50"/>
      <c r="B694" s="51"/>
      <c r="C694" s="50"/>
      <c r="D694" s="51"/>
      <c r="E694" s="51"/>
      <c r="F694" s="51"/>
      <c r="G694" s="51"/>
      <c r="H694" s="52"/>
      <c r="I694" s="52"/>
      <c r="J694" s="64"/>
      <c r="L694" s="572"/>
      <c r="M694" s="51"/>
      <c r="N694" s="72"/>
    </row>
    <row r="695" spans="1:14" s="73" customFormat="1" hidden="1" x14ac:dyDescent="0.25">
      <c r="A695" s="50"/>
      <c r="B695" s="51"/>
      <c r="C695" s="50"/>
      <c r="D695" s="51"/>
      <c r="E695" s="51"/>
      <c r="F695" s="51"/>
      <c r="G695" s="51"/>
      <c r="H695" s="52"/>
      <c r="I695" s="52"/>
      <c r="J695" s="64"/>
      <c r="L695" s="572"/>
      <c r="M695" s="51"/>
      <c r="N695" s="72"/>
    </row>
    <row r="696" spans="1:14" s="73" customFormat="1" hidden="1" x14ac:dyDescent="0.25">
      <c r="A696" s="50"/>
      <c r="B696" s="51"/>
      <c r="C696" s="50"/>
      <c r="D696" s="51"/>
      <c r="E696" s="51"/>
      <c r="F696" s="51"/>
      <c r="G696" s="51"/>
      <c r="H696" s="52"/>
      <c r="I696" s="52"/>
      <c r="J696" s="64"/>
      <c r="L696" s="572"/>
      <c r="M696" s="51"/>
      <c r="N696" s="72"/>
    </row>
    <row r="697" spans="1:14" s="73" customFormat="1" hidden="1" x14ac:dyDescent="0.25">
      <c r="A697" s="50"/>
      <c r="B697" s="51"/>
      <c r="C697" s="50"/>
      <c r="D697" s="51"/>
      <c r="E697" s="51"/>
      <c r="F697" s="51"/>
      <c r="G697" s="51"/>
      <c r="H697" s="52"/>
      <c r="I697" s="52"/>
      <c r="J697" s="64"/>
      <c r="L697" s="572"/>
      <c r="M697" s="51"/>
      <c r="N697" s="72"/>
    </row>
    <row r="698" spans="1:14" s="73" customFormat="1" hidden="1" x14ac:dyDescent="0.25">
      <c r="A698" s="50"/>
      <c r="B698" s="51"/>
      <c r="C698" s="50"/>
      <c r="D698" s="51"/>
      <c r="E698" s="51"/>
      <c r="F698" s="51"/>
      <c r="G698" s="51"/>
      <c r="H698" s="52"/>
      <c r="I698" s="52"/>
      <c r="J698" s="64"/>
      <c r="L698" s="572"/>
      <c r="M698" s="51"/>
      <c r="N698" s="72"/>
    </row>
    <row r="699" spans="1:14" s="73" customFormat="1" hidden="1" x14ac:dyDescent="0.25">
      <c r="A699" s="50"/>
      <c r="B699" s="51"/>
      <c r="C699" s="50"/>
      <c r="D699" s="51"/>
      <c r="E699" s="51"/>
      <c r="F699" s="51"/>
      <c r="G699" s="51"/>
      <c r="H699" s="52"/>
      <c r="I699" s="52"/>
      <c r="J699" s="64"/>
      <c r="L699" s="572"/>
      <c r="M699" s="51"/>
      <c r="N699" s="72"/>
    </row>
    <row r="700" spans="1:14" s="73" customFormat="1" hidden="1" x14ac:dyDescent="0.25">
      <c r="A700" s="50"/>
      <c r="B700" s="51"/>
      <c r="C700" s="50"/>
      <c r="D700" s="51"/>
      <c r="E700" s="51"/>
      <c r="F700" s="51"/>
      <c r="G700" s="51"/>
      <c r="H700" s="52"/>
      <c r="I700" s="52"/>
      <c r="J700" s="64"/>
      <c r="L700" s="572"/>
      <c r="M700" s="51"/>
      <c r="N700" s="72"/>
    </row>
    <row r="701" spans="1:14" s="73" customFormat="1" hidden="1" x14ac:dyDescent="0.25">
      <c r="A701" s="50"/>
      <c r="B701" s="51"/>
      <c r="C701" s="50"/>
      <c r="D701" s="51"/>
      <c r="E701" s="51"/>
      <c r="F701" s="51"/>
      <c r="G701" s="51"/>
      <c r="H701" s="52"/>
      <c r="I701" s="52"/>
      <c r="J701" s="64"/>
      <c r="L701" s="572"/>
      <c r="M701" s="51"/>
      <c r="N701" s="72"/>
    </row>
    <row r="702" spans="1:14" s="73" customFormat="1" hidden="1" x14ac:dyDescent="0.25">
      <c r="A702" s="50"/>
      <c r="B702" s="51"/>
      <c r="C702" s="50"/>
      <c r="D702" s="51"/>
      <c r="E702" s="51"/>
      <c r="F702" s="51"/>
      <c r="G702" s="51"/>
      <c r="H702" s="52"/>
      <c r="I702" s="52"/>
      <c r="J702" s="64"/>
      <c r="L702" s="572"/>
      <c r="M702" s="51"/>
      <c r="N702" s="72"/>
    </row>
    <row r="703" spans="1:14" s="73" customFormat="1" hidden="1" x14ac:dyDescent="0.25">
      <c r="A703" s="50"/>
      <c r="B703" s="51"/>
      <c r="C703" s="50"/>
      <c r="D703" s="51"/>
      <c r="E703" s="51"/>
      <c r="F703" s="51"/>
      <c r="G703" s="51"/>
      <c r="H703" s="52"/>
      <c r="I703" s="52"/>
      <c r="J703" s="64"/>
      <c r="L703" s="572"/>
      <c r="M703" s="51"/>
      <c r="N703" s="72"/>
    </row>
    <row r="704" spans="1:14" s="73" customFormat="1" hidden="1" x14ac:dyDescent="0.25">
      <c r="A704" s="50"/>
      <c r="B704" s="51"/>
      <c r="C704" s="50"/>
      <c r="D704" s="51"/>
      <c r="E704" s="51"/>
      <c r="F704" s="51"/>
      <c r="G704" s="51"/>
      <c r="H704" s="52"/>
      <c r="I704" s="52"/>
      <c r="J704" s="64"/>
      <c r="L704" s="572"/>
      <c r="M704" s="51"/>
      <c r="N704" s="72"/>
    </row>
    <row r="705" spans="1:14" s="73" customFormat="1" hidden="1" x14ac:dyDescent="0.25">
      <c r="A705" s="50"/>
      <c r="B705" s="51"/>
      <c r="C705" s="50"/>
      <c r="D705" s="51"/>
      <c r="E705" s="51"/>
      <c r="F705" s="51"/>
      <c r="G705" s="51"/>
      <c r="H705" s="52"/>
      <c r="I705" s="52"/>
      <c r="J705" s="64"/>
      <c r="L705" s="572"/>
      <c r="M705" s="51"/>
      <c r="N705" s="72"/>
    </row>
    <row r="706" spans="1:14" s="73" customFormat="1" hidden="1" x14ac:dyDescent="0.25">
      <c r="A706" s="50"/>
      <c r="B706" s="51"/>
      <c r="C706" s="50"/>
      <c r="D706" s="51"/>
      <c r="E706" s="51"/>
      <c r="F706" s="51"/>
      <c r="G706" s="51"/>
      <c r="H706" s="52"/>
      <c r="I706" s="52"/>
      <c r="J706" s="64"/>
      <c r="L706" s="572"/>
      <c r="M706" s="51"/>
      <c r="N706" s="72"/>
    </row>
    <row r="707" spans="1:14" s="73" customFormat="1" hidden="1" x14ac:dyDescent="0.25">
      <c r="A707" s="50"/>
      <c r="B707" s="51"/>
      <c r="C707" s="50"/>
      <c r="D707" s="51"/>
      <c r="E707" s="51"/>
      <c r="F707" s="51"/>
      <c r="G707" s="51"/>
      <c r="H707" s="52"/>
      <c r="I707" s="52"/>
      <c r="J707" s="64"/>
      <c r="L707" s="572"/>
      <c r="M707" s="51"/>
      <c r="N707" s="72"/>
    </row>
    <row r="708" spans="1:14" s="73" customFormat="1" hidden="1" x14ac:dyDescent="0.25">
      <c r="A708" s="50"/>
      <c r="B708" s="51"/>
      <c r="C708" s="50"/>
      <c r="D708" s="51"/>
      <c r="E708" s="51"/>
      <c r="F708" s="51"/>
      <c r="G708" s="51"/>
      <c r="H708" s="52"/>
      <c r="I708" s="52"/>
      <c r="J708" s="64"/>
      <c r="L708" s="572"/>
      <c r="M708" s="51"/>
      <c r="N708" s="72"/>
    </row>
    <row r="709" spans="1:14" s="73" customFormat="1" hidden="1" x14ac:dyDescent="0.25">
      <c r="A709" s="50"/>
      <c r="B709" s="51"/>
      <c r="C709" s="50"/>
      <c r="D709" s="51"/>
      <c r="E709" s="51"/>
      <c r="F709" s="51"/>
      <c r="G709" s="51"/>
      <c r="H709" s="52"/>
      <c r="I709" s="52"/>
      <c r="J709" s="64"/>
      <c r="L709" s="572"/>
      <c r="M709" s="51"/>
      <c r="N709" s="72"/>
    </row>
    <row r="710" spans="1:14" s="73" customFormat="1" hidden="1" x14ac:dyDescent="0.25">
      <c r="A710" s="50"/>
      <c r="B710" s="51"/>
      <c r="C710" s="50"/>
      <c r="D710" s="51"/>
      <c r="E710" s="51"/>
      <c r="F710" s="51"/>
      <c r="G710" s="51"/>
      <c r="H710" s="52"/>
      <c r="I710" s="52"/>
      <c r="J710" s="64"/>
      <c r="L710" s="572"/>
      <c r="M710" s="51"/>
      <c r="N710" s="72"/>
    </row>
    <row r="711" spans="1:14" s="73" customFormat="1" hidden="1" x14ac:dyDescent="0.25">
      <c r="A711" s="50"/>
      <c r="B711" s="51"/>
      <c r="C711" s="50"/>
      <c r="D711" s="51"/>
      <c r="E711" s="51"/>
      <c r="F711" s="51"/>
      <c r="G711" s="51"/>
      <c r="H711" s="52"/>
      <c r="I711" s="52"/>
      <c r="J711" s="64"/>
      <c r="L711" s="572"/>
      <c r="M711" s="51"/>
      <c r="N711" s="72"/>
    </row>
    <row r="712" spans="1:14" s="73" customFormat="1" hidden="1" x14ac:dyDescent="0.25">
      <c r="A712" s="50"/>
      <c r="B712" s="51"/>
      <c r="C712" s="50"/>
      <c r="D712" s="51"/>
      <c r="E712" s="51"/>
      <c r="F712" s="51"/>
      <c r="G712" s="51"/>
      <c r="H712" s="52"/>
      <c r="I712" s="52"/>
      <c r="J712" s="64"/>
      <c r="L712" s="572"/>
      <c r="M712" s="51"/>
      <c r="N712" s="72"/>
    </row>
    <row r="713" spans="1:14" s="73" customFormat="1" hidden="1" x14ac:dyDescent="0.25">
      <c r="A713" s="50"/>
      <c r="B713" s="51"/>
      <c r="C713" s="50"/>
      <c r="D713" s="51"/>
      <c r="E713" s="51"/>
      <c r="F713" s="51"/>
      <c r="G713" s="51"/>
      <c r="H713" s="52"/>
      <c r="I713" s="52"/>
      <c r="J713" s="64"/>
      <c r="L713" s="572"/>
      <c r="M713" s="51"/>
      <c r="N713" s="72"/>
    </row>
    <row r="714" spans="1:14" s="73" customFormat="1" hidden="1" x14ac:dyDescent="0.25">
      <c r="A714" s="50"/>
      <c r="B714" s="51"/>
      <c r="C714" s="50"/>
      <c r="D714" s="51"/>
      <c r="E714" s="51"/>
      <c r="F714" s="51"/>
      <c r="G714" s="51"/>
      <c r="H714" s="52"/>
      <c r="I714" s="52"/>
      <c r="J714" s="64"/>
      <c r="L714" s="572"/>
      <c r="M714" s="51"/>
      <c r="N714" s="72"/>
    </row>
    <row r="715" spans="1:14" s="73" customFormat="1" hidden="1" x14ac:dyDescent="0.25">
      <c r="A715" s="50"/>
      <c r="B715" s="51"/>
      <c r="C715" s="50"/>
      <c r="D715" s="51"/>
      <c r="E715" s="51"/>
      <c r="F715" s="51"/>
      <c r="G715" s="51"/>
      <c r="H715" s="52"/>
      <c r="I715" s="52"/>
      <c r="J715" s="64"/>
      <c r="L715" s="572"/>
      <c r="M715" s="51"/>
      <c r="N715" s="72"/>
    </row>
    <row r="716" spans="1:14" s="73" customFormat="1" hidden="1" x14ac:dyDescent="0.25">
      <c r="A716" s="50"/>
      <c r="B716" s="51"/>
      <c r="C716" s="50"/>
      <c r="D716" s="51"/>
      <c r="E716" s="51"/>
      <c r="F716" s="51"/>
      <c r="G716" s="51"/>
      <c r="H716" s="52"/>
      <c r="I716" s="52"/>
      <c r="J716" s="64"/>
      <c r="L716" s="572"/>
      <c r="M716" s="51"/>
      <c r="N716" s="72"/>
    </row>
    <row r="717" spans="1:14" s="73" customFormat="1" hidden="1" x14ac:dyDescent="0.25">
      <c r="A717" s="50"/>
      <c r="B717" s="51"/>
      <c r="C717" s="50"/>
      <c r="D717" s="51"/>
      <c r="E717" s="51"/>
      <c r="F717" s="51"/>
      <c r="G717" s="51"/>
      <c r="H717" s="52"/>
      <c r="I717" s="52"/>
      <c r="J717" s="64"/>
      <c r="L717" s="572"/>
      <c r="M717" s="51"/>
      <c r="N717" s="72"/>
    </row>
    <row r="718" spans="1:14" s="73" customFormat="1" hidden="1" x14ac:dyDescent="0.25">
      <c r="A718" s="50"/>
      <c r="B718" s="51"/>
      <c r="C718" s="50"/>
      <c r="D718" s="51"/>
      <c r="E718" s="51"/>
      <c r="F718" s="51"/>
      <c r="G718" s="51"/>
      <c r="H718" s="52"/>
      <c r="I718" s="52"/>
      <c r="J718" s="64"/>
      <c r="L718" s="572"/>
      <c r="M718" s="51"/>
      <c r="N718" s="72"/>
    </row>
    <row r="719" spans="1:14" s="73" customFormat="1" hidden="1" x14ac:dyDescent="0.25">
      <c r="A719" s="50"/>
      <c r="B719" s="51"/>
      <c r="C719" s="50"/>
      <c r="D719" s="51"/>
      <c r="E719" s="51"/>
      <c r="F719" s="51"/>
      <c r="G719" s="51"/>
      <c r="H719" s="52"/>
      <c r="I719" s="52"/>
      <c r="J719" s="64"/>
      <c r="L719" s="572"/>
      <c r="M719" s="51"/>
      <c r="N719" s="72"/>
    </row>
    <row r="720" spans="1:14" s="73" customFormat="1" hidden="1" x14ac:dyDescent="0.25">
      <c r="A720" s="50"/>
      <c r="B720" s="51"/>
      <c r="C720" s="50"/>
      <c r="D720" s="51"/>
      <c r="E720" s="51"/>
      <c r="F720" s="51"/>
      <c r="G720" s="51"/>
      <c r="H720" s="52"/>
      <c r="I720" s="52"/>
      <c r="J720" s="64"/>
      <c r="L720" s="572"/>
      <c r="M720" s="51"/>
      <c r="N720" s="72"/>
    </row>
    <row r="721" spans="1:14" s="73" customFormat="1" hidden="1" x14ac:dyDescent="0.25">
      <c r="A721" s="50"/>
      <c r="B721" s="51"/>
      <c r="C721" s="50"/>
      <c r="D721" s="51"/>
      <c r="E721" s="51"/>
      <c r="F721" s="51"/>
      <c r="G721" s="51"/>
      <c r="H721" s="52"/>
      <c r="I721" s="52"/>
      <c r="J721" s="64"/>
      <c r="L721" s="572"/>
      <c r="M721" s="51"/>
      <c r="N721" s="72"/>
    </row>
    <row r="722" spans="1:14" s="73" customFormat="1" hidden="1" x14ac:dyDescent="0.25">
      <c r="A722" s="50"/>
      <c r="B722" s="51"/>
      <c r="C722" s="50"/>
      <c r="D722" s="51"/>
      <c r="E722" s="51"/>
      <c r="F722" s="51"/>
      <c r="G722" s="51"/>
      <c r="H722" s="52"/>
      <c r="I722" s="52"/>
      <c r="J722" s="64"/>
      <c r="L722" s="572"/>
      <c r="M722" s="51"/>
      <c r="N722" s="72"/>
    </row>
    <row r="723" spans="1:14" s="73" customFormat="1" hidden="1" x14ac:dyDescent="0.25">
      <c r="A723" s="50"/>
      <c r="B723" s="51"/>
      <c r="C723" s="50"/>
      <c r="D723" s="51"/>
      <c r="E723" s="51"/>
      <c r="F723" s="51"/>
      <c r="G723" s="51"/>
      <c r="H723" s="52"/>
      <c r="I723" s="52"/>
      <c r="J723" s="64"/>
      <c r="L723" s="572"/>
      <c r="M723" s="51"/>
      <c r="N723" s="72"/>
    </row>
    <row r="724" spans="1:14" s="73" customFormat="1" hidden="1" x14ac:dyDescent="0.25">
      <c r="A724" s="50"/>
      <c r="B724" s="51"/>
      <c r="C724" s="50"/>
      <c r="D724" s="51"/>
      <c r="E724" s="51"/>
      <c r="F724" s="51"/>
      <c r="G724" s="51"/>
      <c r="H724" s="52"/>
      <c r="I724" s="52"/>
      <c r="J724" s="64"/>
      <c r="L724" s="572"/>
      <c r="M724" s="51"/>
      <c r="N724" s="72"/>
    </row>
    <row r="725" spans="1:14" s="73" customFormat="1" hidden="1" x14ac:dyDescent="0.25">
      <c r="A725" s="50"/>
      <c r="B725" s="51"/>
      <c r="C725" s="50"/>
      <c r="D725" s="51"/>
      <c r="E725" s="51"/>
      <c r="F725" s="51"/>
      <c r="G725" s="51"/>
      <c r="H725" s="52"/>
      <c r="I725" s="52"/>
      <c r="J725" s="64"/>
      <c r="L725" s="572"/>
      <c r="M725" s="51"/>
      <c r="N725" s="72"/>
    </row>
    <row r="726" spans="1:14" s="73" customFormat="1" hidden="1" x14ac:dyDescent="0.25">
      <c r="A726" s="50"/>
      <c r="B726" s="51"/>
      <c r="C726" s="50"/>
      <c r="D726" s="51"/>
      <c r="E726" s="51"/>
      <c r="F726" s="51"/>
      <c r="G726" s="51"/>
      <c r="H726" s="52"/>
      <c r="I726" s="52"/>
      <c r="J726" s="64"/>
      <c r="L726" s="572"/>
      <c r="M726" s="51"/>
      <c r="N726" s="72"/>
    </row>
    <row r="727" spans="1:14" s="73" customFormat="1" hidden="1" x14ac:dyDescent="0.25">
      <c r="A727" s="50"/>
      <c r="B727" s="51"/>
      <c r="C727" s="50"/>
      <c r="D727" s="51"/>
      <c r="E727" s="51"/>
      <c r="F727" s="51"/>
      <c r="G727" s="51"/>
      <c r="H727" s="52"/>
      <c r="I727" s="52"/>
      <c r="J727" s="64"/>
      <c r="L727" s="572"/>
      <c r="M727" s="51"/>
      <c r="N727" s="72"/>
    </row>
    <row r="728" spans="1:14" s="73" customFormat="1" hidden="1" x14ac:dyDescent="0.25">
      <c r="A728" s="50"/>
      <c r="B728" s="51"/>
      <c r="C728" s="50"/>
      <c r="D728" s="51"/>
      <c r="E728" s="51"/>
      <c r="F728" s="51"/>
      <c r="G728" s="51"/>
      <c r="H728" s="52"/>
      <c r="I728" s="52"/>
      <c r="J728" s="64"/>
      <c r="L728" s="572"/>
      <c r="M728" s="51"/>
      <c r="N728" s="72"/>
    </row>
    <row r="729" spans="1:14" s="73" customFormat="1" hidden="1" x14ac:dyDescent="0.25">
      <c r="A729" s="50"/>
      <c r="B729" s="51"/>
      <c r="C729" s="50"/>
      <c r="D729" s="51"/>
      <c r="E729" s="51"/>
      <c r="F729" s="51"/>
      <c r="G729" s="51"/>
      <c r="H729" s="52"/>
      <c r="I729" s="52"/>
      <c r="J729" s="64"/>
      <c r="L729" s="572"/>
      <c r="M729" s="51"/>
      <c r="N729" s="72"/>
    </row>
    <row r="730" spans="1:14" s="73" customFormat="1" hidden="1" x14ac:dyDescent="0.25">
      <c r="A730" s="50"/>
      <c r="B730" s="51"/>
      <c r="C730" s="50"/>
      <c r="D730" s="51"/>
      <c r="E730" s="51"/>
      <c r="F730" s="51"/>
      <c r="G730" s="51"/>
      <c r="H730" s="52"/>
      <c r="I730" s="52"/>
      <c r="J730" s="64"/>
      <c r="L730" s="572"/>
      <c r="M730" s="51"/>
      <c r="N730" s="72"/>
    </row>
    <row r="731" spans="1:14" s="73" customFormat="1" hidden="1" x14ac:dyDescent="0.25">
      <c r="A731" s="50"/>
      <c r="B731" s="51"/>
      <c r="C731" s="50"/>
      <c r="D731" s="51"/>
      <c r="E731" s="51"/>
      <c r="F731" s="51"/>
      <c r="G731" s="51"/>
      <c r="H731" s="52"/>
      <c r="I731" s="52"/>
      <c r="J731" s="64"/>
      <c r="L731" s="572"/>
      <c r="M731" s="51"/>
      <c r="N731" s="72"/>
    </row>
    <row r="732" spans="1:14" s="73" customFormat="1" hidden="1" x14ac:dyDescent="0.25">
      <c r="A732" s="50"/>
      <c r="B732" s="51"/>
      <c r="C732" s="50"/>
      <c r="D732" s="51"/>
      <c r="E732" s="51"/>
      <c r="F732" s="51"/>
      <c r="G732" s="51"/>
      <c r="H732" s="52"/>
      <c r="I732" s="52"/>
      <c r="J732" s="64"/>
      <c r="L732" s="572"/>
      <c r="M732" s="51"/>
      <c r="N732" s="72"/>
    </row>
    <row r="733" spans="1:14" s="73" customFormat="1" hidden="1" x14ac:dyDescent="0.25">
      <c r="A733" s="50"/>
      <c r="B733" s="51"/>
      <c r="C733" s="50"/>
      <c r="D733" s="51"/>
      <c r="E733" s="51"/>
      <c r="F733" s="51"/>
      <c r="G733" s="51"/>
      <c r="H733" s="52"/>
      <c r="I733" s="52"/>
      <c r="J733" s="64"/>
      <c r="L733" s="572"/>
      <c r="M733" s="51"/>
      <c r="N733" s="72"/>
    </row>
    <row r="734" spans="1:14" s="73" customFormat="1" hidden="1" x14ac:dyDescent="0.25">
      <c r="A734" s="50"/>
      <c r="B734" s="51"/>
      <c r="C734" s="50"/>
      <c r="D734" s="51"/>
      <c r="E734" s="51"/>
      <c r="F734" s="51"/>
      <c r="G734" s="51"/>
      <c r="H734" s="52"/>
      <c r="I734" s="52"/>
      <c r="J734" s="64"/>
      <c r="L734" s="572"/>
      <c r="M734" s="51"/>
      <c r="N734" s="72"/>
    </row>
    <row r="735" spans="1:14" s="73" customFormat="1" hidden="1" x14ac:dyDescent="0.25">
      <c r="A735" s="50"/>
      <c r="B735" s="51"/>
      <c r="C735" s="50"/>
      <c r="D735" s="51"/>
      <c r="E735" s="51"/>
      <c r="F735" s="51"/>
      <c r="G735" s="51"/>
      <c r="H735" s="52"/>
      <c r="I735" s="52"/>
      <c r="J735" s="64"/>
      <c r="L735" s="572"/>
      <c r="M735" s="51"/>
      <c r="N735" s="72"/>
    </row>
    <row r="736" spans="1:14" s="73" customFormat="1" hidden="1" x14ac:dyDescent="0.25">
      <c r="A736" s="50"/>
      <c r="B736" s="51"/>
      <c r="C736" s="50"/>
      <c r="D736" s="51"/>
      <c r="E736" s="51"/>
      <c r="F736" s="51"/>
      <c r="G736" s="51"/>
      <c r="H736" s="52"/>
      <c r="I736" s="52"/>
      <c r="J736" s="64"/>
      <c r="L736" s="572"/>
      <c r="M736" s="51"/>
      <c r="N736" s="72"/>
    </row>
    <row r="737" spans="1:14" s="73" customFormat="1" hidden="1" x14ac:dyDescent="0.25">
      <c r="A737" s="50"/>
      <c r="B737" s="51"/>
      <c r="C737" s="50"/>
      <c r="D737" s="51"/>
      <c r="E737" s="51"/>
      <c r="F737" s="51"/>
      <c r="G737" s="51"/>
      <c r="H737" s="52"/>
      <c r="I737" s="52"/>
      <c r="J737" s="64"/>
      <c r="L737" s="572"/>
      <c r="M737" s="51"/>
      <c r="N737" s="72"/>
    </row>
    <row r="738" spans="1:14" s="73" customFormat="1" hidden="1" x14ac:dyDescent="0.25">
      <c r="A738" s="50"/>
      <c r="B738" s="51"/>
      <c r="C738" s="50"/>
      <c r="D738" s="51"/>
      <c r="E738" s="51"/>
      <c r="F738" s="51"/>
      <c r="G738" s="51"/>
      <c r="H738" s="52"/>
      <c r="I738" s="52"/>
      <c r="J738" s="64"/>
      <c r="L738" s="572"/>
      <c r="M738" s="51"/>
      <c r="N738" s="72"/>
    </row>
    <row r="739" spans="1:14" s="73" customFormat="1" hidden="1" x14ac:dyDescent="0.25">
      <c r="A739" s="50"/>
      <c r="B739" s="51"/>
      <c r="C739" s="50"/>
      <c r="D739" s="51"/>
      <c r="E739" s="51"/>
      <c r="F739" s="51"/>
      <c r="G739" s="51"/>
      <c r="H739" s="52"/>
      <c r="I739" s="52"/>
      <c r="J739" s="64"/>
      <c r="L739" s="572"/>
      <c r="M739" s="51"/>
      <c r="N739" s="72"/>
    </row>
    <row r="740" spans="1:14" s="73" customFormat="1" hidden="1" x14ac:dyDescent="0.25">
      <c r="A740" s="50"/>
      <c r="B740" s="51"/>
      <c r="C740" s="50"/>
      <c r="D740" s="51"/>
      <c r="E740" s="51"/>
      <c r="F740" s="51"/>
      <c r="G740" s="51"/>
      <c r="H740" s="52"/>
      <c r="I740" s="52"/>
      <c r="J740" s="64"/>
      <c r="L740" s="572"/>
      <c r="M740" s="51"/>
      <c r="N740" s="72"/>
    </row>
    <row r="741" spans="1:14" s="73" customFormat="1" hidden="1" x14ac:dyDescent="0.25">
      <c r="A741" s="50"/>
      <c r="B741" s="51"/>
      <c r="C741" s="50"/>
      <c r="D741" s="51"/>
      <c r="E741" s="51"/>
      <c r="F741" s="51"/>
      <c r="G741" s="51"/>
      <c r="H741" s="52"/>
      <c r="I741" s="52"/>
      <c r="J741" s="64"/>
      <c r="L741" s="572"/>
      <c r="M741" s="51"/>
      <c r="N741" s="72"/>
    </row>
    <row r="742" spans="1:14" s="73" customFormat="1" hidden="1" x14ac:dyDescent="0.25">
      <c r="A742" s="50"/>
      <c r="B742" s="51"/>
      <c r="C742" s="50"/>
      <c r="D742" s="51"/>
      <c r="E742" s="51"/>
      <c r="F742" s="51"/>
      <c r="G742" s="51"/>
      <c r="H742" s="52"/>
      <c r="I742" s="52"/>
      <c r="J742" s="64"/>
      <c r="L742" s="572"/>
      <c r="M742" s="51"/>
      <c r="N742" s="72"/>
    </row>
    <row r="743" spans="1:14" s="73" customFormat="1" hidden="1" x14ac:dyDescent="0.25">
      <c r="A743" s="50"/>
      <c r="B743" s="51"/>
      <c r="C743" s="50"/>
      <c r="D743" s="51"/>
      <c r="E743" s="51"/>
      <c r="F743" s="51"/>
      <c r="G743" s="51"/>
      <c r="H743" s="52"/>
      <c r="I743" s="52"/>
      <c r="J743" s="64"/>
      <c r="L743" s="572"/>
      <c r="M743" s="51"/>
      <c r="N743" s="72"/>
    </row>
    <row r="744" spans="1:14" s="73" customFormat="1" hidden="1" x14ac:dyDescent="0.25">
      <c r="A744" s="50"/>
      <c r="B744" s="51"/>
      <c r="C744" s="50"/>
      <c r="D744" s="51"/>
      <c r="E744" s="51"/>
      <c r="F744" s="51"/>
      <c r="G744" s="51"/>
      <c r="H744" s="52"/>
      <c r="I744" s="52"/>
      <c r="J744" s="64"/>
      <c r="L744" s="572"/>
      <c r="M744" s="51"/>
      <c r="N744" s="72"/>
    </row>
    <row r="745" spans="1:14" s="73" customFormat="1" hidden="1" x14ac:dyDescent="0.25">
      <c r="A745" s="50"/>
      <c r="B745" s="51"/>
      <c r="C745" s="50"/>
      <c r="D745" s="51"/>
      <c r="E745" s="51"/>
      <c r="F745" s="51"/>
      <c r="G745" s="51"/>
      <c r="H745" s="52"/>
      <c r="I745" s="52"/>
      <c r="J745" s="64"/>
      <c r="L745" s="572"/>
      <c r="M745" s="51"/>
      <c r="N745" s="72"/>
    </row>
    <row r="746" spans="1:14" s="73" customFormat="1" hidden="1" x14ac:dyDescent="0.25">
      <c r="A746" s="50"/>
      <c r="B746" s="51"/>
      <c r="C746" s="50"/>
      <c r="D746" s="51"/>
      <c r="E746" s="51"/>
      <c r="F746" s="51"/>
      <c r="G746" s="51"/>
      <c r="H746" s="52"/>
      <c r="I746" s="52"/>
      <c r="J746" s="64"/>
      <c r="L746" s="572"/>
      <c r="M746" s="51"/>
      <c r="N746" s="72"/>
    </row>
    <row r="747" spans="1:14" s="73" customFormat="1" hidden="1" x14ac:dyDescent="0.25">
      <c r="A747" s="50"/>
      <c r="B747" s="51"/>
      <c r="C747" s="50"/>
      <c r="D747" s="51"/>
      <c r="E747" s="51"/>
      <c r="F747" s="51"/>
      <c r="G747" s="51"/>
      <c r="H747" s="52"/>
      <c r="I747" s="52"/>
      <c r="J747" s="64"/>
      <c r="L747" s="572"/>
      <c r="M747" s="51"/>
      <c r="N747" s="72"/>
    </row>
    <row r="748" spans="1:14" s="73" customFormat="1" hidden="1" x14ac:dyDescent="0.25">
      <c r="A748" s="50"/>
      <c r="B748" s="51"/>
      <c r="C748" s="50"/>
      <c r="D748" s="51"/>
      <c r="E748" s="51"/>
      <c r="F748" s="51"/>
      <c r="G748" s="51"/>
      <c r="H748" s="52"/>
      <c r="I748" s="52"/>
      <c r="J748" s="64"/>
      <c r="L748" s="572"/>
      <c r="M748" s="51"/>
      <c r="N748" s="72"/>
    </row>
    <row r="749" spans="1:14" s="73" customFormat="1" hidden="1" x14ac:dyDescent="0.25">
      <c r="A749" s="50"/>
      <c r="B749" s="51"/>
      <c r="C749" s="50"/>
      <c r="D749" s="51"/>
      <c r="E749" s="51"/>
      <c r="F749" s="51"/>
      <c r="G749" s="51"/>
      <c r="H749" s="52"/>
      <c r="I749" s="52"/>
      <c r="J749" s="64"/>
      <c r="L749" s="572"/>
      <c r="M749" s="51"/>
      <c r="N749" s="72"/>
    </row>
    <row r="750" spans="1:14" s="73" customFormat="1" hidden="1" x14ac:dyDescent="0.25">
      <c r="A750" s="50"/>
      <c r="B750" s="51"/>
      <c r="C750" s="50"/>
      <c r="D750" s="51"/>
      <c r="E750" s="51"/>
      <c r="F750" s="51"/>
      <c r="G750" s="51"/>
      <c r="H750" s="52"/>
      <c r="I750" s="52"/>
      <c r="J750" s="64"/>
      <c r="L750" s="572"/>
      <c r="M750" s="51"/>
      <c r="N750" s="72"/>
    </row>
    <row r="751" spans="1:14" s="73" customFormat="1" hidden="1" x14ac:dyDescent="0.25">
      <c r="A751" s="50"/>
      <c r="B751" s="51"/>
      <c r="C751" s="50"/>
      <c r="D751" s="51"/>
      <c r="E751" s="51"/>
      <c r="F751" s="51"/>
      <c r="G751" s="51"/>
      <c r="H751" s="52"/>
      <c r="I751" s="52"/>
      <c r="J751" s="64"/>
      <c r="L751" s="572"/>
      <c r="M751" s="51"/>
      <c r="N751" s="72"/>
    </row>
    <row r="752" spans="1:14" s="73" customFormat="1" hidden="1" x14ac:dyDescent="0.25">
      <c r="A752" s="50"/>
      <c r="B752" s="51"/>
      <c r="C752" s="50"/>
      <c r="D752" s="51"/>
      <c r="E752" s="51"/>
      <c r="F752" s="51"/>
      <c r="G752" s="51"/>
      <c r="H752" s="52"/>
      <c r="I752" s="52"/>
      <c r="J752" s="64"/>
      <c r="L752" s="572"/>
      <c r="M752" s="51"/>
      <c r="N752" s="72"/>
    </row>
    <row r="753" spans="1:14" s="73" customFormat="1" hidden="1" x14ac:dyDescent="0.25">
      <c r="A753" s="50"/>
      <c r="B753" s="51"/>
      <c r="C753" s="50"/>
      <c r="D753" s="51"/>
      <c r="E753" s="51"/>
      <c r="F753" s="51"/>
      <c r="G753" s="51"/>
      <c r="H753" s="52"/>
      <c r="I753" s="52"/>
      <c r="J753" s="64"/>
      <c r="L753" s="572"/>
      <c r="M753" s="51"/>
      <c r="N753" s="72"/>
    </row>
    <row r="754" spans="1:14" s="73" customFormat="1" hidden="1" x14ac:dyDescent="0.25">
      <c r="A754" s="50"/>
      <c r="B754" s="51"/>
      <c r="C754" s="50"/>
      <c r="D754" s="51"/>
      <c r="E754" s="51"/>
      <c r="F754" s="51"/>
      <c r="G754" s="51"/>
      <c r="H754" s="52"/>
      <c r="I754" s="52"/>
      <c r="J754" s="64"/>
      <c r="L754" s="572"/>
      <c r="M754" s="51"/>
      <c r="N754" s="72"/>
    </row>
    <row r="755" spans="1:14" s="73" customFormat="1" hidden="1" x14ac:dyDescent="0.25">
      <c r="A755" s="50"/>
      <c r="B755" s="51"/>
      <c r="C755" s="50"/>
      <c r="D755" s="51"/>
      <c r="E755" s="51"/>
      <c r="F755" s="51"/>
      <c r="G755" s="51"/>
      <c r="H755" s="52"/>
      <c r="I755" s="52"/>
      <c r="J755" s="64"/>
      <c r="L755" s="572"/>
      <c r="M755" s="51"/>
      <c r="N755" s="72"/>
    </row>
    <row r="756" spans="1:14" s="73" customFormat="1" hidden="1" x14ac:dyDescent="0.25">
      <c r="A756" s="50"/>
      <c r="B756" s="51"/>
      <c r="C756" s="50"/>
      <c r="D756" s="51"/>
      <c r="E756" s="51"/>
      <c r="F756" s="51"/>
      <c r="G756" s="51"/>
      <c r="H756" s="52"/>
      <c r="I756" s="52"/>
      <c r="J756" s="64"/>
      <c r="L756" s="572"/>
      <c r="M756" s="51"/>
      <c r="N756" s="72"/>
    </row>
    <row r="757" spans="1:14" s="73" customFormat="1" hidden="1" x14ac:dyDescent="0.25">
      <c r="A757" s="50"/>
      <c r="B757" s="51"/>
      <c r="C757" s="50"/>
      <c r="D757" s="51"/>
      <c r="E757" s="51"/>
      <c r="F757" s="51"/>
      <c r="G757" s="51"/>
      <c r="H757" s="52"/>
      <c r="I757" s="52"/>
      <c r="J757" s="64"/>
      <c r="L757" s="572"/>
      <c r="M757" s="51"/>
      <c r="N757" s="72"/>
    </row>
    <row r="758" spans="1:14" s="73" customFormat="1" hidden="1" x14ac:dyDescent="0.25">
      <c r="A758" s="50"/>
      <c r="B758" s="51"/>
      <c r="C758" s="50"/>
      <c r="D758" s="51"/>
      <c r="E758" s="51"/>
      <c r="F758" s="51"/>
      <c r="G758" s="51"/>
      <c r="H758" s="52"/>
      <c r="I758" s="52"/>
      <c r="J758" s="64"/>
      <c r="L758" s="572"/>
      <c r="M758" s="51"/>
      <c r="N758" s="72"/>
    </row>
    <row r="759" spans="1:14" s="73" customFormat="1" hidden="1" x14ac:dyDescent="0.25">
      <c r="A759" s="50"/>
      <c r="B759" s="51"/>
      <c r="C759" s="50"/>
      <c r="D759" s="51"/>
      <c r="E759" s="51"/>
      <c r="F759" s="51"/>
      <c r="G759" s="51"/>
      <c r="H759" s="52"/>
      <c r="I759" s="52"/>
      <c r="J759" s="64"/>
      <c r="L759" s="572"/>
      <c r="M759" s="51"/>
      <c r="N759" s="72"/>
    </row>
    <row r="760" spans="1:14" s="73" customFormat="1" hidden="1" x14ac:dyDescent="0.25">
      <c r="A760" s="50"/>
      <c r="B760" s="51"/>
      <c r="C760" s="50"/>
      <c r="D760" s="51"/>
      <c r="E760" s="51"/>
      <c r="F760" s="51"/>
      <c r="G760" s="51"/>
      <c r="H760" s="52"/>
      <c r="I760" s="52"/>
      <c r="J760" s="64"/>
      <c r="L760" s="572"/>
      <c r="M760" s="51"/>
      <c r="N760" s="72"/>
    </row>
    <row r="761" spans="1:14" s="73" customFormat="1" hidden="1" x14ac:dyDescent="0.25">
      <c r="A761" s="50"/>
      <c r="B761" s="51"/>
      <c r="C761" s="50"/>
      <c r="D761" s="51"/>
      <c r="E761" s="51"/>
      <c r="F761" s="51"/>
      <c r="G761" s="51"/>
      <c r="H761" s="52"/>
      <c r="I761" s="52"/>
      <c r="J761" s="64"/>
      <c r="L761" s="572"/>
      <c r="M761" s="51"/>
      <c r="N761" s="72"/>
    </row>
    <row r="762" spans="1:14" s="73" customFormat="1" hidden="1" x14ac:dyDescent="0.25">
      <c r="A762" s="50"/>
      <c r="B762" s="51"/>
      <c r="C762" s="50"/>
      <c r="D762" s="51"/>
      <c r="E762" s="51"/>
      <c r="F762" s="51"/>
      <c r="G762" s="51"/>
      <c r="H762" s="52"/>
      <c r="I762" s="52"/>
      <c r="J762" s="64"/>
      <c r="L762" s="572"/>
      <c r="M762" s="51"/>
      <c r="N762" s="72"/>
    </row>
    <row r="763" spans="1:14" s="73" customFormat="1" hidden="1" x14ac:dyDescent="0.25">
      <c r="A763" s="50"/>
      <c r="B763" s="51"/>
      <c r="C763" s="50"/>
      <c r="D763" s="51"/>
      <c r="E763" s="51"/>
      <c r="F763" s="51"/>
      <c r="G763" s="51"/>
      <c r="H763" s="52"/>
      <c r="I763" s="52"/>
      <c r="J763" s="64"/>
      <c r="L763" s="572"/>
      <c r="M763" s="51"/>
      <c r="N763" s="72"/>
    </row>
    <row r="764" spans="1:14" s="73" customFormat="1" hidden="1" x14ac:dyDescent="0.25">
      <c r="A764" s="50"/>
      <c r="B764" s="51"/>
      <c r="C764" s="50"/>
      <c r="D764" s="51"/>
      <c r="E764" s="51"/>
      <c r="F764" s="51"/>
      <c r="G764" s="51"/>
      <c r="H764" s="52"/>
      <c r="I764" s="52"/>
      <c r="J764" s="64"/>
      <c r="L764" s="572"/>
      <c r="M764" s="51"/>
      <c r="N764" s="72"/>
    </row>
    <row r="765" spans="1:14" s="73" customFormat="1" hidden="1" x14ac:dyDescent="0.25">
      <c r="A765" s="50"/>
      <c r="B765" s="51"/>
      <c r="C765" s="50"/>
      <c r="D765" s="51"/>
      <c r="E765" s="51"/>
      <c r="F765" s="51"/>
      <c r="G765" s="51"/>
      <c r="H765" s="52"/>
      <c r="I765" s="52"/>
      <c r="J765" s="64"/>
      <c r="L765" s="572"/>
      <c r="M765" s="51"/>
      <c r="N765" s="72"/>
    </row>
    <row r="766" spans="1:14" s="73" customFormat="1" hidden="1" x14ac:dyDescent="0.25">
      <c r="A766" s="50"/>
      <c r="B766" s="51"/>
      <c r="C766" s="50"/>
      <c r="D766" s="51"/>
      <c r="E766" s="51"/>
      <c r="F766" s="51"/>
      <c r="G766" s="51"/>
      <c r="H766" s="52"/>
      <c r="I766" s="52"/>
      <c r="J766" s="64"/>
      <c r="L766" s="572"/>
      <c r="M766" s="51"/>
      <c r="N766" s="72"/>
    </row>
    <row r="767" spans="1:14" s="73" customFormat="1" hidden="1" x14ac:dyDescent="0.25">
      <c r="A767" s="50"/>
      <c r="B767" s="51"/>
      <c r="C767" s="50"/>
      <c r="D767" s="51"/>
      <c r="E767" s="51"/>
      <c r="F767" s="51"/>
      <c r="G767" s="51"/>
      <c r="H767" s="52"/>
      <c r="I767" s="52"/>
      <c r="J767" s="64"/>
      <c r="L767" s="572"/>
      <c r="M767" s="51"/>
      <c r="N767" s="72"/>
    </row>
    <row r="768" spans="1:14" s="73" customFormat="1" hidden="1" x14ac:dyDescent="0.25">
      <c r="A768" s="50"/>
      <c r="B768" s="51"/>
      <c r="C768" s="50"/>
      <c r="D768" s="51"/>
      <c r="E768" s="51"/>
      <c r="F768" s="51"/>
      <c r="G768" s="51"/>
      <c r="H768" s="52"/>
      <c r="I768" s="52"/>
      <c r="J768" s="64"/>
      <c r="L768" s="572"/>
      <c r="M768" s="51"/>
      <c r="N768" s="72"/>
    </row>
    <row r="769" spans="1:14" s="73" customFormat="1" hidden="1" x14ac:dyDescent="0.25">
      <c r="A769" s="50"/>
      <c r="B769" s="51"/>
      <c r="C769" s="50"/>
      <c r="D769" s="51"/>
      <c r="E769" s="51"/>
      <c r="F769" s="51"/>
      <c r="G769" s="51"/>
      <c r="H769" s="52"/>
      <c r="I769" s="52"/>
      <c r="J769" s="64"/>
      <c r="L769" s="572"/>
      <c r="M769" s="51"/>
      <c r="N769" s="72"/>
    </row>
    <row r="770" spans="1:14" s="73" customFormat="1" hidden="1" x14ac:dyDescent="0.25">
      <c r="A770" s="50"/>
      <c r="B770" s="51"/>
      <c r="C770" s="50"/>
      <c r="D770" s="51"/>
      <c r="E770" s="51"/>
      <c r="F770" s="51"/>
      <c r="G770" s="51"/>
      <c r="H770" s="52"/>
      <c r="I770" s="52"/>
      <c r="J770" s="64"/>
      <c r="L770" s="572"/>
      <c r="M770" s="51"/>
      <c r="N770" s="72"/>
    </row>
    <row r="771" spans="1:14" s="73" customFormat="1" hidden="1" x14ac:dyDescent="0.25">
      <c r="A771" s="50"/>
      <c r="B771" s="51"/>
      <c r="C771" s="50"/>
      <c r="D771" s="51"/>
      <c r="E771" s="51"/>
      <c r="F771" s="51"/>
      <c r="G771" s="51"/>
      <c r="H771" s="52"/>
      <c r="I771" s="52"/>
      <c r="J771" s="64"/>
      <c r="L771" s="572"/>
      <c r="M771" s="51"/>
      <c r="N771" s="72"/>
    </row>
    <row r="772" spans="1:14" s="73" customFormat="1" hidden="1" x14ac:dyDescent="0.25">
      <c r="A772" s="50"/>
      <c r="B772" s="51"/>
      <c r="C772" s="50"/>
      <c r="D772" s="51"/>
      <c r="E772" s="51"/>
      <c r="F772" s="51"/>
      <c r="G772" s="51"/>
      <c r="H772" s="52"/>
      <c r="I772" s="52"/>
      <c r="J772" s="64"/>
      <c r="L772" s="572"/>
      <c r="M772" s="51"/>
      <c r="N772" s="72"/>
    </row>
    <row r="773" spans="1:14" s="73" customFormat="1" hidden="1" x14ac:dyDescent="0.25">
      <c r="A773" s="50"/>
      <c r="B773" s="51"/>
      <c r="C773" s="50"/>
      <c r="D773" s="51"/>
      <c r="E773" s="51"/>
      <c r="F773" s="51"/>
      <c r="G773" s="51"/>
      <c r="H773" s="52"/>
      <c r="I773" s="52"/>
      <c r="J773" s="64"/>
      <c r="L773" s="572"/>
      <c r="M773" s="51"/>
      <c r="N773" s="72"/>
    </row>
    <row r="774" spans="1:14" s="73" customFormat="1" hidden="1" x14ac:dyDescent="0.25">
      <c r="A774" s="50"/>
      <c r="B774" s="51"/>
      <c r="C774" s="50"/>
      <c r="D774" s="51"/>
      <c r="E774" s="51"/>
      <c r="F774" s="51"/>
      <c r="G774" s="51"/>
      <c r="H774" s="52"/>
      <c r="I774" s="52"/>
      <c r="J774" s="64"/>
      <c r="L774" s="572"/>
      <c r="M774" s="51"/>
      <c r="N774" s="72"/>
    </row>
    <row r="775" spans="1:14" s="73" customFormat="1" hidden="1" x14ac:dyDescent="0.25">
      <c r="A775" s="50"/>
      <c r="B775" s="51"/>
      <c r="C775" s="50"/>
      <c r="D775" s="51"/>
      <c r="E775" s="51"/>
      <c r="F775" s="51"/>
      <c r="G775" s="51"/>
      <c r="H775" s="52"/>
      <c r="I775" s="52"/>
      <c r="J775" s="64"/>
      <c r="L775" s="572"/>
      <c r="M775" s="51"/>
      <c r="N775" s="72"/>
    </row>
    <row r="776" spans="1:14" s="73" customFormat="1" hidden="1" x14ac:dyDescent="0.25">
      <c r="A776" s="50"/>
      <c r="B776" s="51"/>
      <c r="C776" s="50"/>
      <c r="D776" s="51"/>
      <c r="E776" s="51"/>
      <c r="F776" s="51"/>
      <c r="G776" s="51"/>
      <c r="H776" s="52"/>
      <c r="I776" s="52"/>
      <c r="J776" s="64"/>
      <c r="L776" s="572"/>
      <c r="M776" s="51"/>
      <c r="N776" s="72"/>
    </row>
    <row r="777" spans="1:14" s="73" customFormat="1" hidden="1" x14ac:dyDescent="0.25">
      <c r="A777" s="50"/>
      <c r="B777" s="51"/>
      <c r="C777" s="50"/>
      <c r="D777" s="51"/>
      <c r="E777" s="51"/>
      <c r="F777" s="51"/>
      <c r="G777" s="51"/>
      <c r="H777" s="52"/>
      <c r="I777" s="52"/>
      <c r="J777" s="64"/>
      <c r="L777" s="572"/>
      <c r="M777" s="51"/>
      <c r="N777" s="72"/>
    </row>
    <row r="778" spans="1:14" s="73" customFormat="1" hidden="1" x14ac:dyDescent="0.25">
      <c r="A778" s="50"/>
      <c r="B778" s="51"/>
      <c r="C778" s="50"/>
      <c r="D778" s="51"/>
      <c r="E778" s="51"/>
      <c r="F778" s="51"/>
      <c r="G778" s="51"/>
      <c r="H778" s="52"/>
      <c r="I778" s="52"/>
      <c r="J778" s="64"/>
      <c r="L778" s="572"/>
      <c r="M778" s="51"/>
      <c r="N778" s="72"/>
    </row>
    <row r="779" spans="1:14" s="73" customFormat="1" hidden="1" x14ac:dyDescent="0.25">
      <c r="A779" s="50"/>
      <c r="B779" s="51"/>
      <c r="C779" s="50"/>
      <c r="D779" s="51"/>
      <c r="E779" s="51"/>
      <c r="F779" s="51"/>
      <c r="G779" s="51"/>
      <c r="H779" s="52"/>
      <c r="I779" s="52"/>
      <c r="J779" s="64"/>
      <c r="L779" s="572"/>
      <c r="M779" s="51"/>
      <c r="N779" s="72"/>
    </row>
    <row r="780" spans="1:14" s="73" customFormat="1" hidden="1" x14ac:dyDescent="0.25">
      <c r="A780" s="50"/>
      <c r="B780" s="51"/>
      <c r="C780" s="50"/>
      <c r="D780" s="51"/>
      <c r="E780" s="51"/>
      <c r="F780" s="51"/>
      <c r="G780" s="51"/>
      <c r="H780" s="52"/>
      <c r="I780" s="52"/>
      <c r="J780" s="64"/>
      <c r="L780" s="572"/>
      <c r="M780" s="51"/>
      <c r="N780" s="72"/>
    </row>
    <row r="781" spans="1:14" s="73" customFormat="1" hidden="1" x14ac:dyDescent="0.25">
      <c r="A781" s="50"/>
      <c r="B781" s="51"/>
      <c r="C781" s="50"/>
      <c r="D781" s="51"/>
      <c r="E781" s="51"/>
      <c r="F781" s="51"/>
      <c r="G781" s="51"/>
      <c r="H781" s="52"/>
      <c r="I781" s="52"/>
      <c r="J781" s="64"/>
      <c r="L781" s="572"/>
      <c r="M781" s="51"/>
      <c r="N781" s="72"/>
    </row>
    <row r="782" spans="1:14" s="73" customFormat="1" hidden="1" x14ac:dyDescent="0.25">
      <c r="A782" s="50"/>
      <c r="B782" s="51"/>
      <c r="C782" s="50"/>
      <c r="D782" s="51"/>
      <c r="E782" s="51"/>
      <c r="F782" s="51"/>
      <c r="G782" s="51"/>
      <c r="H782" s="52"/>
      <c r="I782" s="52"/>
      <c r="J782" s="64"/>
      <c r="L782" s="572"/>
      <c r="M782" s="51"/>
      <c r="N782" s="72"/>
    </row>
    <row r="783" spans="1:14" s="73" customFormat="1" hidden="1" x14ac:dyDescent="0.25">
      <c r="A783" s="50"/>
      <c r="B783" s="51"/>
      <c r="C783" s="50"/>
      <c r="D783" s="51"/>
      <c r="E783" s="51"/>
      <c r="F783" s="51"/>
      <c r="G783" s="51"/>
      <c r="H783" s="52"/>
      <c r="I783" s="52"/>
      <c r="J783" s="64"/>
      <c r="L783" s="572"/>
      <c r="M783" s="51"/>
      <c r="N783" s="72"/>
    </row>
    <row r="784" spans="1:14" s="73" customFormat="1" hidden="1" x14ac:dyDescent="0.25">
      <c r="A784" s="50"/>
      <c r="B784" s="51"/>
      <c r="C784" s="50"/>
      <c r="D784" s="51"/>
      <c r="E784" s="51"/>
      <c r="F784" s="51"/>
      <c r="G784" s="51"/>
      <c r="H784" s="52"/>
      <c r="I784" s="52"/>
      <c r="J784" s="64"/>
      <c r="L784" s="572"/>
      <c r="M784" s="51"/>
      <c r="N784" s="72"/>
    </row>
    <row r="785" spans="1:14" s="73" customFormat="1" hidden="1" x14ac:dyDescent="0.25">
      <c r="A785" s="50"/>
      <c r="B785" s="51"/>
      <c r="C785" s="50"/>
      <c r="D785" s="51"/>
      <c r="E785" s="51"/>
      <c r="F785" s="51"/>
      <c r="G785" s="51"/>
      <c r="H785" s="52"/>
      <c r="I785" s="52"/>
      <c r="J785" s="64"/>
      <c r="L785" s="572"/>
      <c r="M785" s="51"/>
      <c r="N785" s="72"/>
    </row>
    <row r="786" spans="1:14" s="73" customFormat="1" hidden="1" x14ac:dyDescent="0.25">
      <c r="A786" s="50"/>
      <c r="B786" s="51"/>
      <c r="C786" s="50"/>
      <c r="D786" s="51"/>
      <c r="E786" s="51"/>
      <c r="F786" s="51"/>
      <c r="G786" s="51"/>
      <c r="H786" s="52"/>
      <c r="I786" s="52"/>
      <c r="J786" s="64"/>
      <c r="L786" s="572"/>
      <c r="M786" s="51"/>
      <c r="N786" s="72"/>
    </row>
    <row r="787" spans="1:14" s="73" customFormat="1" hidden="1" x14ac:dyDescent="0.25">
      <c r="A787" s="50"/>
      <c r="B787" s="51"/>
      <c r="C787" s="50"/>
      <c r="D787" s="51"/>
      <c r="E787" s="51"/>
      <c r="F787" s="51"/>
      <c r="G787" s="51"/>
      <c r="H787" s="52"/>
      <c r="I787" s="52"/>
      <c r="J787" s="64"/>
      <c r="L787" s="572"/>
      <c r="M787" s="51"/>
      <c r="N787" s="72"/>
    </row>
    <row r="788" spans="1:14" s="73" customFormat="1" hidden="1" x14ac:dyDescent="0.25">
      <c r="A788" s="50"/>
      <c r="B788" s="51"/>
      <c r="C788" s="50"/>
      <c r="D788" s="51"/>
      <c r="E788" s="51"/>
      <c r="F788" s="51"/>
      <c r="G788" s="51"/>
      <c r="H788" s="52"/>
      <c r="I788" s="52"/>
      <c r="J788" s="64"/>
      <c r="L788" s="572"/>
      <c r="M788" s="51"/>
      <c r="N788" s="72"/>
    </row>
    <row r="789" spans="1:14" s="73" customFormat="1" hidden="1" x14ac:dyDescent="0.25">
      <c r="A789" s="50"/>
      <c r="B789" s="51"/>
      <c r="C789" s="50"/>
      <c r="D789" s="51"/>
      <c r="E789" s="51"/>
      <c r="F789" s="51"/>
      <c r="G789" s="51"/>
      <c r="H789" s="52"/>
      <c r="I789" s="52"/>
      <c r="J789" s="64"/>
      <c r="L789" s="572"/>
      <c r="M789" s="51"/>
      <c r="N789" s="72"/>
    </row>
    <row r="790" spans="1:14" s="73" customFormat="1" hidden="1" x14ac:dyDescent="0.25">
      <c r="A790" s="50"/>
      <c r="B790" s="51"/>
      <c r="C790" s="50"/>
      <c r="D790" s="51"/>
      <c r="E790" s="51"/>
      <c r="F790" s="51"/>
      <c r="G790" s="51"/>
      <c r="H790" s="52"/>
      <c r="I790" s="52"/>
      <c r="J790" s="64"/>
      <c r="L790" s="572"/>
      <c r="M790" s="51"/>
      <c r="N790" s="72"/>
    </row>
    <row r="791" spans="1:14" s="73" customFormat="1" hidden="1" x14ac:dyDescent="0.25">
      <c r="A791" s="50"/>
      <c r="B791" s="51"/>
      <c r="C791" s="50"/>
      <c r="D791" s="51"/>
      <c r="E791" s="51"/>
      <c r="F791" s="51"/>
      <c r="G791" s="51"/>
      <c r="H791" s="52"/>
      <c r="I791" s="52"/>
      <c r="J791" s="64"/>
      <c r="L791" s="572"/>
      <c r="M791" s="51"/>
      <c r="N791" s="72"/>
    </row>
    <row r="792" spans="1:14" s="73" customFormat="1" hidden="1" x14ac:dyDescent="0.25">
      <c r="A792" s="50"/>
      <c r="B792" s="51"/>
      <c r="C792" s="50"/>
      <c r="D792" s="51"/>
      <c r="E792" s="51"/>
      <c r="F792" s="51"/>
      <c r="G792" s="51"/>
      <c r="H792" s="52"/>
      <c r="I792" s="52"/>
      <c r="J792" s="64"/>
      <c r="L792" s="572"/>
      <c r="M792" s="51"/>
      <c r="N792" s="72"/>
    </row>
    <row r="793" spans="1:14" s="73" customFormat="1" hidden="1" x14ac:dyDescent="0.25">
      <c r="A793" s="50"/>
      <c r="B793" s="51"/>
      <c r="C793" s="50"/>
      <c r="D793" s="51"/>
      <c r="E793" s="51"/>
      <c r="F793" s="51"/>
      <c r="G793" s="51"/>
      <c r="H793" s="52"/>
      <c r="I793" s="52"/>
      <c r="J793" s="64"/>
      <c r="L793" s="572"/>
      <c r="M793" s="51"/>
      <c r="N793" s="72"/>
    </row>
    <row r="794" spans="1:14" s="73" customFormat="1" hidden="1" x14ac:dyDescent="0.25">
      <c r="A794" s="50"/>
      <c r="B794" s="51"/>
      <c r="C794" s="50"/>
      <c r="D794" s="51"/>
      <c r="E794" s="51"/>
      <c r="F794" s="51"/>
      <c r="G794" s="51"/>
      <c r="H794" s="52"/>
      <c r="I794" s="52"/>
      <c r="J794" s="64"/>
      <c r="L794" s="572"/>
      <c r="M794" s="51"/>
      <c r="N794" s="72"/>
    </row>
    <row r="795" spans="1:14" s="73" customFormat="1" hidden="1" x14ac:dyDescent="0.25">
      <c r="A795" s="50"/>
      <c r="B795" s="51"/>
      <c r="C795" s="50"/>
      <c r="D795" s="51"/>
      <c r="E795" s="51"/>
      <c r="F795" s="51"/>
      <c r="G795" s="51"/>
      <c r="H795" s="52"/>
      <c r="I795" s="52"/>
      <c r="J795" s="64"/>
      <c r="L795" s="572"/>
      <c r="M795" s="51"/>
      <c r="N795" s="72"/>
    </row>
    <row r="796" spans="1:14" s="73" customFormat="1" hidden="1" x14ac:dyDescent="0.25">
      <c r="A796" s="50"/>
      <c r="B796" s="51"/>
      <c r="C796" s="50"/>
      <c r="D796" s="51"/>
      <c r="E796" s="51"/>
      <c r="F796" s="51"/>
      <c r="G796" s="51"/>
      <c r="H796" s="52"/>
      <c r="I796" s="52"/>
      <c r="J796" s="64"/>
      <c r="L796" s="572"/>
      <c r="M796" s="51"/>
      <c r="N796" s="72"/>
    </row>
    <row r="797" spans="1:14" s="73" customFormat="1" hidden="1" x14ac:dyDescent="0.25">
      <c r="A797" s="50"/>
      <c r="B797" s="51"/>
      <c r="C797" s="50"/>
      <c r="D797" s="51"/>
      <c r="E797" s="51"/>
      <c r="F797" s="51"/>
      <c r="G797" s="51"/>
      <c r="H797" s="52"/>
      <c r="I797" s="52"/>
      <c r="J797" s="64"/>
      <c r="L797" s="572"/>
      <c r="M797" s="51"/>
      <c r="N797" s="72"/>
    </row>
    <row r="798" spans="1:14" s="73" customFormat="1" hidden="1" x14ac:dyDescent="0.25">
      <c r="A798" s="50"/>
      <c r="B798" s="51"/>
      <c r="C798" s="50"/>
      <c r="D798" s="51"/>
      <c r="E798" s="51"/>
      <c r="F798" s="51"/>
      <c r="G798" s="51"/>
      <c r="H798" s="52"/>
      <c r="I798" s="52"/>
      <c r="J798" s="64"/>
      <c r="L798" s="572"/>
      <c r="M798" s="51"/>
      <c r="N798" s="72"/>
    </row>
    <row r="799" spans="1:14" s="73" customFormat="1" hidden="1" x14ac:dyDescent="0.25">
      <c r="A799" s="50"/>
      <c r="B799" s="51"/>
      <c r="C799" s="50"/>
      <c r="D799" s="51"/>
      <c r="E799" s="51"/>
      <c r="F799" s="51"/>
      <c r="G799" s="51"/>
      <c r="H799" s="52"/>
      <c r="I799" s="52"/>
      <c r="J799" s="64"/>
      <c r="L799" s="572"/>
      <c r="M799" s="51"/>
      <c r="N799" s="72"/>
    </row>
    <row r="800" spans="1:14" s="73" customFormat="1" hidden="1" x14ac:dyDescent="0.25">
      <c r="A800" s="50"/>
      <c r="B800" s="51"/>
      <c r="C800" s="50"/>
      <c r="D800" s="51"/>
      <c r="E800" s="51"/>
      <c r="F800" s="51"/>
      <c r="G800" s="51"/>
      <c r="H800" s="52"/>
      <c r="I800" s="52"/>
      <c r="J800" s="64"/>
      <c r="L800" s="572"/>
      <c r="M800" s="51"/>
      <c r="N800" s="72"/>
    </row>
    <row r="801" spans="1:14" s="73" customFormat="1" hidden="1" x14ac:dyDescent="0.25">
      <c r="A801" s="50"/>
      <c r="B801" s="51"/>
      <c r="C801" s="50"/>
      <c r="D801" s="51"/>
      <c r="E801" s="51"/>
      <c r="F801" s="51"/>
      <c r="G801" s="51"/>
      <c r="H801" s="52"/>
      <c r="I801" s="52"/>
      <c r="J801" s="64"/>
      <c r="L801" s="572"/>
      <c r="M801" s="51"/>
      <c r="N801" s="72"/>
    </row>
    <row r="802" spans="1:14" s="73" customFormat="1" hidden="1" x14ac:dyDescent="0.25">
      <c r="A802" s="50"/>
      <c r="B802" s="51"/>
      <c r="C802" s="50"/>
      <c r="D802" s="51"/>
      <c r="E802" s="51"/>
      <c r="F802" s="51"/>
      <c r="G802" s="51"/>
      <c r="H802" s="52"/>
      <c r="I802" s="52"/>
      <c r="J802" s="64"/>
      <c r="L802" s="572"/>
      <c r="M802" s="51"/>
      <c r="N802" s="72"/>
    </row>
    <row r="803" spans="1:14" s="73" customFormat="1" hidden="1" x14ac:dyDescent="0.25">
      <c r="A803" s="50"/>
      <c r="B803" s="51"/>
      <c r="C803" s="50"/>
      <c r="D803" s="51"/>
      <c r="E803" s="51"/>
      <c r="F803" s="51"/>
      <c r="G803" s="51"/>
      <c r="H803" s="52"/>
      <c r="I803" s="52"/>
      <c r="J803" s="64"/>
      <c r="L803" s="572"/>
      <c r="M803" s="51"/>
      <c r="N803" s="72"/>
    </row>
    <row r="804" spans="1:14" s="73" customFormat="1" hidden="1" x14ac:dyDescent="0.25">
      <c r="A804" s="50"/>
      <c r="B804" s="51"/>
      <c r="C804" s="50"/>
      <c r="D804" s="51"/>
      <c r="E804" s="51"/>
      <c r="F804" s="51"/>
      <c r="G804" s="51"/>
      <c r="H804" s="52"/>
      <c r="I804" s="52"/>
      <c r="J804" s="64"/>
      <c r="L804" s="572"/>
      <c r="M804" s="51"/>
      <c r="N804" s="72"/>
    </row>
    <row r="805" spans="1:14" s="73" customFormat="1" hidden="1" x14ac:dyDescent="0.25">
      <c r="A805" s="50"/>
      <c r="B805" s="51"/>
      <c r="C805" s="50"/>
      <c r="D805" s="51"/>
      <c r="E805" s="51"/>
      <c r="F805" s="51"/>
      <c r="G805" s="51"/>
      <c r="H805" s="52"/>
      <c r="I805" s="52"/>
      <c r="J805" s="64"/>
      <c r="L805" s="572"/>
      <c r="M805" s="51"/>
      <c r="N805" s="72"/>
    </row>
    <row r="806" spans="1:14" s="73" customFormat="1" hidden="1" x14ac:dyDescent="0.25">
      <c r="A806" s="50"/>
      <c r="B806" s="51"/>
      <c r="C806" s="50"/>
      <c r="D806" s="51"/>
      <c r="E806" s="51"/>
      <c r="F806" s="51"/>
      <c r="G806" s="51"/>
      <c r="H806" s="52"/>
      <c r="I806" s="52"/>
      <c r="J806" s="64"/>
      <c r="L806" s="572"/>
      <c r="M806" s="51"/>
      <c r="N806" s="72"/>
    </row>
    <row r="807" spans="1:14" s="73" customFormat="1" hidden="1" x14ac:dyDescent="0.25">
      <c r="A807" s="50"/>
      <c r="B807" s="51"/>
      <c r="C807" s="50"/>
      <c r="D807" s="51"/>
      <c r="E807" s="51"/>
      <c r="F807" s="51"/>
      <c r="G807" s="51"/>
      <c r="H807" s="52"/>
      <c r="I807" s="52"/>
      <c r="J807" s="64"/>
      <c r="L807" s="572"/>
      <c r="M807" s="51"/>
      <c r="N807" s="72"/>
    </row>
    <row r="808" spans="1:14" s="73" customFormat="1" hidden="1" x14ac:dyDescent="0.25">
      <c r="A808" s="50"/>
      <c r="B808" s="51"/>
      <c r="C808" s="50"/>
      <c r="D808" s="51"/>
      <c r="E808" s="51"/>
      <c r="F808" s="51"/>
      <c r="G808" s="51"/>
      <c r="H808" s="52"/>
      <c r="I808" s="52"/>
      <c r="J808" s="64"/>
      <c r="L808" s="572"/>
      <c r="M808" s="51"/>
      <c r="N808" s="72"/>
    </row>
    <row r="809" spans="1:14" s="73" customFormat="1" hidden="1" x14ac:dyDescent="0.25">
      <c r="A809" s="50"/>
      <c r="B809" s="51"/>
      <c r="C809" s="50"/>
      <c r="D809" s="51"/>
      <c r="E809" s="51"/>
      <c r="F809" s="51"/>
      <c r="G809" s="51"/>
      <c r="H809" s="52"/>
      <c r="I809" s="52"/>
      <c r="J809" s="64"/>
      <c r="L809" s="572"/>
      <c r="M809" s="51"/>
      <c r="N809" s="72"/>
    </row>
    <row r="810" spans="1:14" s="73" customFormat="1" hidden="1" x14ac:dyDescent="0.25">
      <c r="A810" s="50"/>
      <c r="B810" s="51"/>
      <c r="C810" s="50"/>
      <c r="D810" s="51"/>
      <c r="E810" s="51"/>
      <c r="F810" s="51"/>
      <c r="G810" s="51"/>
      <c r="H810" s="52"/>
      <c r="I810" s="52"/>
      <c r="J810" s="64"/>
      <c r="L810" s="572"/>
      <c r="M810" s="51"/>
      <c r="N810" s="72"/>
    </row>
    <row r="811" spans="1:14" s="73" customFormat="1" hidden="1" x14ac:dyDescent="0.25">
      <c r="A811" s="50"/>
      <c r="B811" s="51"/>
      <c r="C811" s="50"/>
      <c r="D811" s="51"/>
      <c r="E811" s="51"/>
      <c r="F811" s="51"/>
      <c r="G811" s="51"/>
      <c r="H811" s="52"/>
      <c r="I811" s="52"/>
      <c r="J811" s="64"/>
      <c r="L811" s="572"/>
      <c r="M811" s="51"/>
      <c r="N811" s="72"/>
    </row>
    <row r="812" spans="1:14" s="73" customFormat="1" hidden="1" x14ac:dyDescent="0.25">
      <c r="A812" s="50"/>
      <c r="B812" s="51"/>
      <c r="C812" s="50"/>
      <c r="D812" s="51"/>
      <c r="E812" s="51"/>
      <c r="F812" s="51"/>
      <c r="G812" s="51"/>
      <c r="H812" s="52"/>
      <c r="I812" s="52"/>
      <c r="J812" s="64"/>
      <c r="L812" s="572"/>
      <c r="M812" s="51"/>
      <c r="N812" s="72"/>
    </row>
    <row r="813" spans="1:14" s="73" customFormat="1" hidden="1" x14ac:dyDescent="0.25">
      <c r="A813" s="50"/>
      <c r="B813" s="51"/>
      <c r="C813" s="50"/>
      <c r="D813" s="51"/>
      <c r="E813" s="51"/>
      <c r="F813" s="51"/>
      <c r="G813" s="51"/>
      <c r="H813" s="52"/>
      <c r="I813" s="52"/>
      <c r="J813" s="64"/>
      <c r="L813" s="572"/>
      <c r="M813" s="51"/>
      <c r="N813" s="72"/>
    </row>
    <row r="814" spans="1:14" s="73" customFormat="1" hidden="1" x14ac:dyDescent="0.25">
      <c r="A814" s="50"/>
      <c r="B814" s="51"/>
      <c r="C814" s="50"/>
      <c r="D814" s="51"/>
      <c r="E814" s="51"/>
      <c r="F814" s="51"/>
      <c r="G814" s="51"/>
      <c r="H814" s="52"/>
      <c r="I814" s="52"/>
      <c r="J814" s="64"/>
      <c r="L814" s="572"/>
      <c r="M814" s="51"/>
      <c r="N814" s="72"/>
    </row>
    <row r="815" spans="1:14" s="73" customFormat="1" hidden="1" x14ac:dyDescent="0.25">
      <c r="A815" s="50"/>
      <c r="B815" s="51"/>
      <c r="C815" s="50"/>
      <c r="D815" s="51"/>
      <c r="E815" s="51"/>
      <c r="F815" s="51"/>
      <c r="G815" s="51"/>
      <c r="H815" s="52"/>
      <c r="I815" s="52"/>
      <c r="J815" s="64"/>
      <c r="L815" s="572"/>
      <c r="M815" s="51"/>
      <c r="N815" s="72"/>
    </row>
    <row r="816" spans="1:14" s="73" customFormat="1" hidden="1" x14ac:dyDescent="0.25">
      <c r="A816" s="50"/>
      <c r="B816" s="51"/>
      <c r="C816" s="50"/>
      <c r="D816" s="51"/>
      <c r="E816" s="51"/>
      <c r="F816" s="51"/>
      <c r="G816" s="51"/>
      <c r="H816" s="52"/>
      <c r="I816" s="52"/>
      <c r="J816" s="64"/>
      <c r="L816" s="572"/>
      <c r="M816" s="51"/>
      <c r="N816" s="72"/>
    </row>
    <row r="817" spans="1:14" s="73" customFormat="1" hidden="1" x14ac:dyDescent="0.25">
      <c r="A817" s="50"/>
      <c r="B817" s="51"/>
      <c r="C817" s="50"/>
      <c r="D817" s="51"/>
      <c r="E817" s="51"/>
      <c r="F817" s="51"/>
      <c r="G817" s="51"/>
      <c r="H817" s="52"/>
      <c r="I817" s="52"/>
      <c r="J817" s="64"/>
      <c r="L817" s="572"/>
      <c r="M817" s="51"/>
      <c r="N817" s="72"/>
    </row>
    <row r="818" spans="1:14" s="73" customFormat="1" hidden="1" x14ac:dyDescent="0.25">
      <c r="A818" s="50"/>
      <c r="B818" s="51"/>
      <c r="C818" s="50"/>
      <c r="D818" s="51"/>
      <c r="E818" s="51"/>
      <c r="F818" s="51"/>
      <c r="G818" s="51"/>
      <c r="H818" s="52"/>
      <c r="I818" s="52"/>
      <c r="J818" s="64"/>
      <c r="L818" s="572"/>
      <c r="M818" s="51"/>
      <c r="N818" s="72"/>
    </row>
    <row r="819" spans="1:14" s="73" customFormat="1" hidden="1" x14ac:dyDescent="0.25">
      <c r="A819" s="50"/>
      <c r="B819" s="51"/>
      <c r="C819" s="50"/>
      <c r="D819" s="51"/>
      <c r="E819" s="51"/>
      <c r="F819" s="51"/>
      <c r="G819" s="51"/>
      <c r="H819" s="52"/>
      <c r="I819" s="52"/>
      <c r="J819" s="64"/>
      <c r="L819" s="572"/>
      <c r="M819" s="51"/>
      <c r="N819" s="72"/>
    </row>
    <row r="820" spans="1:14" s="73" customFormat="1" hidden="1" x14ac:dyDescent="0.25">
      <c r="A820" s="50"/>
      <c r="B820" s="51"/>
      <c r="C820" s="50"/>
      <c r="D820" s="51"/>
      <c r="E820" s="51"/>
      <c r="F820" s="51"/>
      <c r="G820" s="51"/>
      <c r="H820" s="52"/>
      <c r="I820" s="52"/>
      <c r="J820" s="64"/>
      <c r="L820" s="572"/>
      <c r="M820" s="51"/>
      <c r="N820" s="72"/>
    </row>
    <row r="821" spans="1:14" s="73" customFormat="1" hidden="1" x14ac:dyDescent="0.25">
      <c r="A821" s="50"/>
      <c r="B821" s="51"/>
      <c r="C821" s="50"/>
      <c r="D821" s="51"/>
      <c r="E821" s="51"/>
      <c r="F821" s="51"/>
      <c r="G821" s="51"/>
      <c r="H821" s="52"/>
      <c r="I821" s="52"/>
      <c r="J821" s="64"/>
      <c r="L821" s="572"/>
      <c r="M821" s="51"/>
      <c r="N821" s="72"/>
    </row>
    <row r="822" spans="1:14" s="73" customFormat="1" hidden="1" x14ac:dyDescent="0.25">
      <c r="A822" s="50"/>
      <c r="B822" s="51"/>
      <c r="C822" s="50"/>
      <c r="D822" s="51"/>
      <c r="E822" s="51"/>
      <c r="F822" s="51"/>
      <c r="G822" s="51"/>
      <c r="H822" s="52"/>
      <c r="I822" s="52"/>
      <c r="J822" s="64"/>
      <c r="L822" s="572"/>
      <c r="M822" s="51"/>
      <c r="N822" s="72"/>
    </row>
    <row r="823" spans="1:14" s="73" customFormat="1" hidden="1" x14ac:dyDescent="0.25">
      <c r="A823" s="50"/>
      <c r="B823" s="51"/>
      <c r="C823" s="50"/>
      <c r="D823" s="51"/>
      <c r="E823" s="51"/>
      <c r="F823" s="51"/>
      <c r="G823" s="51"/>
      <c r="H823" s="52"/>
      <c r="I823" s="52"/>
      <c r="J823" s="64"/>
      <c r="L823" s="572"/>
      <c r="M823" s="51"/>
      <c r="N823" s="72"/>
    </row>
    <row r="824" spans="1:14" s="73" customFormat="1" hidden="1" x14ac:dyDescent="0.25">
      <c r="A824" s="50"/>
      <c r="B824" s="51"/>
      <c r="C824" s="50"/>
      <c r="D824" s="51"/>
      <c r="E824" s="51"/>
      <c r="F824" s="51"/>
      <c r="G824" s="51"/>
      <c r="H824" s="52"/>
      <c r="I824" s="52"/>
      <c r="J824" s="64"/>
      <c r="L824" s="572"/>
      <c r="M824" s="51"/>
      <c r="N824" s="72"/>
    </row>
    <row r="825" spans="1:14" s="73" customFormat="1" hidden="1" x14ac:dyDescent="0.25">
      <c r="A825" s="50"/>
      <c r="B825" s="51"/>
      <c r="C825" s="50"/>
      <c r="D825" s="51"/>
      <c r="E825" s="51"/>
      <c r="F825" s="51"/>
      <c r="G825" s="51"/>
      <c r="H825" s="52"/>
      <c r="I825" s="52"/>
      <c r="J825" s="64"/>
      <c r="L825" s="572"/>
      <c r="M825" s="51"/>
      <c r="N825" s="72"/>
    </row>
    <row r="826" spans="1:14" s="73" customFormat="1" hidden="1" x14ac:dyDescent="0.25">
      <c r="A826" s="50"/>
      <c r="B826" s="51"/>
      <c r="C826" s="50"/>
      <c r="D826" s="51"/>
      <c r="E826" s="51"/>
      <c r="F826" s="51"/>
      <c r="G826" s="51"/>
      <c r="H826" s="52"/>
      <c r="I826" s="52"/>
      <c r="J826" s="64"/>
      <c r="L826" s="572"/>
      <c r="M826" s="51"/>
      <c r="N826" s="72"/>
    </row>
    <row r="827" spans="1:14" s="73" customFormat="1" hidden="1" x14ac:dyDescent="0.25">
      <c r="A827" s="50"/>
      <c r="B827" s="51"/>
      <c r="C827" s="50"/>
      <c r="D827" s="51"/>
      <c r="E827" s="51"/>
      <c r="F827" s="51"/>
      <c r="G827" s="51"/>
      <c r="H827" s="52"/>
      <c r="I827" s="52"/>
      <c r="J827" s="64"/>
      <c r="L827" s="572"/>
      <c r="M827" s="51"/>
      <c r="N827" s="72"/>
    </row>
    <row r="828" spans="1:14" s="73" customFormat="1" hidden="1" x14ac:dyDescent="0.25">
      <c r="A828" s="50"/>
      <c r="B828" s="51"/>
      <c r="C828" s="50"/>
      <c r="D828" s="51"/>
      <c r="E828" s="51"/>
      <c r="F828" s="51"/>
      <c r="G828" s="51"/>
      <c r="H828" s="52"/>
      <c r="I828" s="52"/>
      <c r="J828" s="64"/>
      <c r="L828" s="572"/>
      <c r="M828" s="51"/>
      <c r="N828" s="72"/>
    </row>
    <row r="829" spans="1:14" s="73" customFormat="1" hidden="1" x14ac:dyDescent="0.25">
      <c r="A829" s="50"/>
      <c r="B829" s="51"/>
      <c r="C829" s="50"/>
      <c r="D829" s="51"/>
      <c r="E829" s="51"/>
      <c r="F829" s="51"/>
      <c r="G829" s="51"/>
      <c r="H829" s="52"/>
      <c r="I829" s="52"/>
      <c r="J829" s="64"/>
      <c r="L829" s="572"/>
      <c r="M829" s="51"/>
      <c r="N829" s="72"/>
    </row>
    <row r="830" spans="1:14" s="73" customFormat="1" hidden="1" x14ac:dyDescent="0.25">
      <c r="A830" s="50"/>
      <c r="B830" s="51"/>
      <c r="C830" s="50"/>
      <c r="D830" s="51"/>
      <c r="E830" s="51"/>
      <c r="F830" s="51"/>
      <c r="G830" s="51"/>
      <c r="H830" s="52"/>
      <c r="I830" s="52"/>
      <c r="J830" s="64"/>
      <c r="L830" s="572"/>
      <c r="M830" s="51"/>
      <c r="N830" s="72"/>
    </row>
    <row r="831" spans="1:14" s="73" customFormat="1" hidden="1" x14ac:dyDescent="0.25">
      <c r="A831" s="50"/>
      <c r="B831" s="51"/>
      <c r="C831" s="50"/>
      <c r="D831" s="51"/>
      <c r="E831" s="51"/>
      <c r="F831" s="51"/>
      <c r="G831" s="51"/>
      <c r="H831" s="52"/>
      <c r="I831" s="52"/>
      <c r="J831" s="64"/>
      <c r="L831" s="572"/>
      <c r="M831" s="51"/>
      <c r="N831" s="72"/>
    </row>
    <row r="832" spans="1:14" s="73" customFormat="1" hidden="1" x14ac:dyDescent="0.25">
      <c r="A832" s="50"/>
      <c r="B832" s="51"/>
      <c r="C832" s="50"/>
      <c r="D832" s="51"/>
      <c r="E832" s="51"/>
      <c r="F832" s="51"/>
      <c r="G832" s="51"/>
      <c r="H832" s="52"/>
      <c r="I832" s="52"/>
      <c r="J832" s="64"/>
      <c r="L832" s="572"/>
      <c r="M832" s="51"/>
      <c r="N832" s="72"/>
    </row>
    <row r="833" spans="1:14" s="73" customFormat="1" hidden="1" x14ac:dyDescent="0.25">
      <c r="A833" s="50"/>
      <c r="B833" s="51"/>
      <c r="C833" s="50"/>
      <c r="D833" s="51"/>
      <c r="E833" s="51"/>
      <c r="F833" s="51"/>
      <c r="G833" s="51"/>
      <c r="H833" s="52"/>
      <c r="I833" s="52"/>
      <c r="J833" s="64"/>
      <c r="L833" s="572"/>
      <c r="M833" s="51"/>
      <c r="N833" s="72"/>
    </row>
    <row r="834" spans="1:14" s="73" customFormat="1" hidden="1" x14ac:dyDescent="0.25">
      <c r="A834" s="50"/>
      <c r="B834" s="51"/>
      <c r="C834" s="50"/>
      <c r="D834" s="51"/>
      <c r="E834" s="51"/>
      <c r="F834" s="51"/>
      <c r="G834" s="51"/>
      <c r="H834" s="52"/>
      <c r="I834" s="52"/>
      <c r="J834" s="64"/>
      <c r="L834" s="572"/>
      <c r="M834" s="51"/>
      <c r="N834" s="72"/>
    </row>
    <row r="835" spans="1:14" s="73" customFormat="1" hidden="1" x14ac:dyDescent="0.25">
      <c r="A835" s="50"/>
      <c r="B835" s="51"/>
      <c r="C835" s="50"/>
      <c r="D835" s="51"/>
      <c r="E835" s="51"/>
      <c r="F835" s="51"/>
      <c r="G835" s="51"/>
      <c r="H835" s="52"/>
      <c r="I835" s="52"/>
      <c r="J835" s="64"/>
      <c r="L835" s="572"/>
      <c r="M835" s="51"/>
      <c r="N835" s="72"/>
    </row>
    <row r="836" spans="1:14" s="73" customFormat="1" hidden="1" x14ac:dyDescent="0.25">
      <c r="A836" s="50"/>
      <c r="B836" s="51"/>
      <c r="C836" s="50"/>
      <c r="D836" s="51"/>
      <c r="E836" s="51"/>
      <c r="F836" s="51"/>
      <c r="G836" s="51"/>
      <c r="H836" s="52"/>
      <c r="I836" s="52"/>
      <c r="J836" s="64"/>
      <c r="L836" s="572"/>
      <c r="M836" s="51"/>
      <c r="N836" s="72"/>
    </row>
    <row r="837" spans="1:14" s="73" customFormat="1" hidden="1" x14ac:dyDescent="0.25">
      <c r="A837" s="50"/>
      <c r="B837" s="51"/>
      <c r="C837" s="50"/>
      <c r="D837" s="51"/>
      <c r="E837" s="51"/>
      <c r="F837" s="51"/>
      <c r="G837" s="51"/>
      <c r="H837" s="52"/>
      <c r="I837" s="52"/>
      <c r="J837" s="64"/>
      <c r="L837" s="572"/>
      <c r="M837" s="51"/>
      <c r="N837" s="72"/>
    </row>
    <row r="838" spans="1:14" s="73" customFormat="1" hidden="1" x14ac:dyDescent="0.25">
      <c r="A838" s="50"/>
      <c r="B838" s="51"/>
      <c r="C838" s="50"/>
      <c r="D838" s="51"/>
      <c r="E838" s="51"/>
      <c r="F838" s="51"/>
      <c r="G838" s="51"/>
      <c r="H838" s="52"/>
      <c r="I838" s="52"/>
      <c r="J838" s="64"/>
      <c r="L838" s="572"/>
      <c r="M838" s="51"/>
      <c r="N838" s="72"/>
    </row>
    <row r="839" spans="1:14" s="73" customFormat="1" hidden="1" x14ac:dyDescent="0.25">
      <c r="A839" s="50"/>
      <c r="B839" s="51"/>
      <c r="C839" s="50"/>
      <c r="D839" s="51"/>
      <c r="E839" s="51"/>
      <c r="F839" s="51"/>
      <c r="G839" s="51"/>
      <c r="H839" s="52"/>
      <c r="I839" s="52"/>
      <c r="J839" s="64"/>
      <c r="L839" s="572"/>
      <c r="M839" s="51"/>
      <c r="N839" s="72"/>
    </row>
    <row r="840" spans="1:14" s="73" customFormat="1" hidden="1" x14ac:dyDescent="0.25">
      <c r="A840" s="50"/>
      <c r="B840" s="51"/>
      <c r="C840" s="50"/>
      <c r="D840" s="51"/>
      <c r="E840" s="51"/>
      <c r="F840" s="51"/>
      <c r="G840" s="51"/>
      <c r="H840" s="52"/>
      <c r="I840" s="52"/>
      <c r="J840" s="64"/>
      <c r="L840" s="572"/>
      <c r="M840" s="51"/>
      <c r="N840" s="72"/>
    </row>
    <row r="841" spans="1:14" s="73" customFormat="1" hidden="1" x14ac:dyDescent="0.25">
      <c r="A841" s="50"/>
      <c r="B841" s="51"/>
      <c r="C841" s="50"/>
      <c r="D841" s="51"/>
      <c r="E841" s="51"/>
      <c r="F841" s="51"/>
      <c r="G841" s="51"/>
      <c r="H841" s="52"/>
      <c r="I841" s="52"/>
      <c r="J841" s="64"/>
      <c r="L841" s="572"/>
      <c r="M841" s="51"/>
      <c r="N841" s="72"/>
    </row>
    <row r="842" spans="1:14" s="73" customFormat="1" hidden="1" x14ac:dyDescent="0.25">
      <c r="A842" s="50"/>
      <c r="B842" s="51"/>
      <c r="C842" s="50"/>
      <c r="D842" s="51"/>
      <c r="E842" s="51"/>
      <c r="F842" s="51"/>
      <c r="G842" s="51"/>
      <c r="H842" s="52"/>
      <c r="I842" s="52"/>
      <c r="J842" s="64"/>
      <c r="L842" s="572"/>
      <c r="M842" s="51"/>
      <c r="N842" s="72"/>
    </row>
    <row r="843" spans="1:14" s="73" customFormat="1" hidden="1" x14ac:dyDescent="0.25">
      <c r="A843" s="50"/>
      <c r="B843" s="51"/>
      <c r="C843" s="50"/>
      <c r="D843" s="51"/>
      <c r="E843" s="51"/>
      <c r="F843" s="51"/>
      <c r="G843" s="51"/>
      <c r="H843" s="52"/>
      <c r="I843" s="52"/>
      <c r="J843" s="64"/>
      <c r="L843" s="572"/>
      <c r="M843" s="51"/>
      <c r="N843" s="72"/>
    </row>
    <row r="844" spans="1:14" s="73" customFormat="1" hidden="1" x14ac:dyDescent="0.25">
      <c r="A844" s="50"/>
      <c r="B844" s="51"/>
      <c r="C844" s="50"/>
      <c r="D844" s="51"/>
      <c r="E844" s="51"/>
      <c r="F844" s="51"/>
      <c r="G844" s="51"/>
      <c r="H844" s="52"/>
      <c r="I844" s="52"/>
      <c r="J844" s="64"/>
      <c r="L844" s="572"/>
      <c r="M844" s="51"/>
      <c r="N844" s="72"/>
    </row>
    <row r="845" spans="1:14" s="73" customFormat="1" hidden="1" x14ac:dyDescent="0.25">
      <c r="A845" s="50"/>
      <c r="B845" s="51"/>
      <c r="C845" s="50"/>
      <c r="D845" s="51"/>
      <c r="E845" s="51"/>
      <c r="F845" s="51"/>
      <c r="G845" s="51"/>
      <c r="H845" s="52"/>
      <c r="I845" s="52"/>
      <c r="J845" s="64"/>
      <c r="L845" s="572"/>
      <c r="M845" s="51"/>
      <c r="N845" s="72"/>
    </row>
    <row r="846" spans="1:14" s="73" customFormat="1" hidden="1" x14ac:dyDescent="0.25">
      <c r="A846" s="50"/>
      <c r="B846" s="51"/>
      <c r="C846" s="50"/>
      <c r="D846" s="51"/>
      <c r="E846" s="51"/>
      <c r="F846" s="51"/>
      <c r="G846" s="51"/>
      <c r="H846" s="52"/>
      <c r="I846" s="52"/>
      <c r="J846" s="64"/>
      <c r="L846" s="572"/>
      <c r="M846" s="51"/>
      <c r="N846" s="72"/>
    </row>
    <row r="847" spans="1:14" s="73" customFormat="1" hidden="1" x14ac:dyDescent="0.25">
      <c r="A847" s="50"/>
      <c r="B847" s="51"/>
      <c r="C847" s="50"/>
      <c r="D847" s="51"/>
      <c r="E847" s="51"/>
      <c r="F847" s="51"/>
      <c r="G847" s="51"/>
      <c r="H847" s="52"/>
      <c r="I847" s="52"/>
      <c r="J847" s="64"/>
      <c r="L847" s="572"/>
      <c r="M847" s="51"/>
      <c r="N847" s="72"/>
    </row>
    <row r="848" spans="1:14" s="73" customFormat="1" hidden="1" x14ac:dyDescent="0.25">
      <c r="A848" s="50"/>
      <c r="B848" s="51"/>
      <c r="C848" s="50"/>
      <c r="D848" s="51"/>
      <c r="E848" s="51"/>
      <c r="F848" s="51"/>
      <c r="G848" s="51"/>
      <c r="H848" s="52"/>
      <c r="I848" s="52"/>
      <c r="J848" s="64"/>
      <c r="L848" s="572"/>
      <c r="M848" s="51"/>
      <c r="N848" s="72"/>
    </row>
    <row r="849" spans="1:14" s="73" customFormat="1" hidden="1" x14ac:dyDescent="0.25">
      <c r="A849" s="50"/>
      <c r="B849" s="51"/>
      <c r="C849" s="50"/>
      <c r="D849" s="51"/>
      <c r="E849" s="51"/>
      <c r="F849" s="51"/>
      <c r="G849" s="51"/>
      <c r="H849" s="52"/>
      <c r="I849" s="52"/>
      <c r="J849" s="64"/>
      <c r="L849" s="572"/>
      <c r="M849" s="51"/>
      <c r="N849" s="72"/>
    </row>
    <row r="850" spans="1:14" s="73" customFormat="1" hidden="1" x14ac:dyDescent="0.25">
      <c r="A850" s="50"/>
      <c r="B850" s="51"/>
      <c r="C850" s="50"/>
      <c r="D850" s="51"/>
      <c r="E850" s="51"/>
      <c r="F850" s="51"/>
      <c r="G850" s="51"/>
      <c r="H850" s="52"/>
      <c r="I850" s="52"/>
      <c r="J850" s="64"/>
      <c r="L850" s="572"/>
      <c r="M850" s="51"/>
      <c r="N850" s="72"/>
    </row>
    <row r="851" spans="1:14" s="73" customFormat="1" hidden="1" x14ac:dyDescent="0.25">
      <c r="A851" s="50"/>
      <c r="B851" s="51"/>
      <c r="C851" s="50"/>
      <c r="D851" s="51"/>
      <c r="E851" s="51"/>
      <c r="F851" s="51"/>
      <c r="G851" s="51"/>
      <c r="H851" s="52"/>
      <c r="I851" s="52"/>
      <c r="J851" s="64"/>
      <c r="L851" s="572"/>
      <c r="M851" s="51"/>
      <c r="N851" s="72"/>
    </row>
    <row r="852" spans="1:14" s="73" customFormat="1" hidden="1" x14ac:dyDescent="0.25">
      <c r="A852" s="50"/>
      <c r="B852" s="51"/>
      <c r="C852" s="50"/>
      <c r="D852" s="51"/>
      <c r="E852" s="51"/>
      <c r="F852" s="51"/>
      <c r="G852" s="51"/>
      <c r="H852" s="52"/>
      <c r="I852" s="52"/>
      <c r="J852" s="64"/>
      <c r="L852" s="572"/>
      <c r="M852" s="51"/>
      <c r="N852" s="72"/>
    </row>
    <row r="853" spans="1:14" s="73" customFormat="1" hidden="1" x14ac:dyDescent="0.25">
      <c r="A853" s="50"/>
      <c r="B853" s="51"/>
      <c r="C853" s="50"/>
      <c r="D853" s="51"/>
      <c r="E853" s="51"/>
      <c r="F853" s="51"/>
      <c r="G853" s="51"/>
      <c r="H853" s="52"/>
      <c r="I853" s="52"/>
      <c r="J853" s="64"/>
      <c r="L853" s="572"/>
      <c r="M853" s="51"/>
      <c r="N853" s="72"/>
    </row>
    <row r="854" spans="1:14" s="73" customFormat="1" hidden="1" x14ac:dyDescent="0.25">
      <c r="A854" s="50"/>
      <c r="B854" s="51"/>
      <c r="C854" s="50"/>
      <c r="D854" s="51"/>
      <c r="E854" s="51"/>
      <c r="F854" s="51"/>
      <c r="G854" s="51"/>
      <c r="H854" s="52"/>
      <c r="I854" s="52"/>
      <c r="J854" s="64"/>
      <c r="L854" s="572"/>
      <c r="M854" s="51"/>
      <c r="N854" s="72"/>
    </row>
    <row r="855" spans="1:14" s="73" customFormat="1" hidden="1" x14ac:dyDescent="0.25">
      <c r="A855" s="50"/>
      <c r="B855" s="51"/>
      <c r="C855" s="50"/>
      <c r="D855" s="51"/>
      <c r="E855" s="51"/>
      <c r="F855" s="51"/>
      <c r="G855" s="51"/>
      <c r="H855" s="52"/>
      <c r="I855" s="52"/>
      <c r="J855" s="64"/>
      <c r="L855" s="572"/>
      <c r="M855" s="51"/>
      <c r="N855" s="72"/>
    </row>
    <row r="856" spans="1:14" s="73" customFormat="1" hidden="1" x14ac:dyDescent="0.25">
      <c r="A856" s="50"/>
      <c r="B856" s="51"/>
      <c r="C856" s="50"/>
      <c r="D856" s="51"/>
      <c r="E856" s="51"/>
      <c r="F856" s="51"/>
      <c r="G856" s="51"/>
      <c r="H856" s="52"/>
      <c r="I856" s="52"/>
      <c r="J856" s="64"/>
      <c r="L856" s="572"/>
      <c r="M856" s="51"/>
      <c r="N856" s="72"/>
    </row>
    <row r="857" spans="1:14" s="73" customFormat="1" hidden="1" x14ac:dyDescent="0.25">
      <c r="A857" s="50"/>
      <c r="B857" s="51"/>
      <c r="C857" s="50"/>
      <c r="D857" s="51"/>
      <c r="E857" s="51"/>
      <c r="F857" s="51"/>
      <c r="G857" s="51"/>
      <c r="H857" s="52"/>
      <c r="I857" s="52"/>
      <c r="J857" s="64"/>
      <c r="L857" s="572"/>
      <c r="M857" s="51"/>
      <c r="N857" s="72"/>
    </row>
    <row r="858" spans="1:14" s="73" customFormat="1" hidden="1" x14ac:dyDescent="0.25">
      <c r="A858" s="50"/>
      <c r="B858" s="51"/>
      <c r="C858" s="50"/>
      <c r="D858" s="51"/>
      <c r="E858" s="51"/>
      <c r="F858" s="51"/>
      <c r="G858" s="51"/>
      <c r="H858" s="52"/>
      <c r="I858" s="52"/>
      <c r="J858" s="64"/>
      <c r="L858" s="572"/>
      <c r="M858" s="51"/>
      <c r="N858" s="72"/>
    </row>
    <row r="859" spans="1:14" s="73" customFormat="1" hidden="1" x14ac:dyDescent="0.25">
      <c r="A859" s="50"/>
      <c r="B859" s="51"/>
      <c r="C859" s="50"/>
      <c r="D859" s="51"/>
      <c r="E859" s="51"/>
      <c r="F859" s="51"/>
      <c r="G859" s="51"/>
      <c r="H859" s="52"/>
      <c r="I859" s="52"/>
      <c r="J859" s="64"/>
      <c r="L859" s="572"/>
      <c r="M859" s="51"/>
      <c r="N859" s="72"/>
    </row>
    <row r="860" spans="1:14" s="73" customFormat="1" hidden="1" x14ac:dyDescent="0.25">
      <c r="A860" s="50"/>
      <c r="B860" s="51"/>
      <c r="C860" s="50"/>
      <c r="D860" s="51"/>
      <c r="E860" s="51"/>
      <c r="F860" s="51"/>
      <c r="G860" s="51"/>
      <c r="H860" s="52"/>
      <c r="I860" s="52"/>
      <c r="J860" s="64"/>
      <c r="L860" s="572"/>
      <c r="M860" s="51"/>
      <c r="N860" s="72"/>
    </row>
    <row r="861" spans="1:14" s="73" customFormat="1" hidden="1" x14ac:dyDescent="0.25">
      <c r="A861" s="50"/>
      <c r="B861" s="51"/>
      <c r="C861" s="50"/>
      <c r="D861" s="51"/>
      <c r="E861" s="51"/>
      <c r="F861" s="51"/>
      <c r="G861" s="51"/>
      <c r="H861" s="52"/>
      <c r="I861" s="52"/>
      <c r="J861" s="64"/>
      <c r="L861" s="572"/>
      <c r="M861" s="51"/>
      <c r="N861" s="72"/>
    </row>
    <row r="862" spans="1:14" s="73" customFormat="1" hidden="1" x14ac:dyDescent="0.25">
      <c r="A862" s="50"/>
      <c r="B862" s="51"/>
      <c r="C862" s="50"/>
      <c r="D862" s="51"/>
      <c r="E862" s="51"/>
      <c r="F862" s="51"/>
      <c r="G862" s="51"/>
      <c r="H862" s="52"/>
      <c r="I862" s="52"/>
      <c r="J862" s="64"/>
      <c r="L862" s="572"/>
      <c r="M862" s="51"/>
      <c r="N862" s="72"/>
    </row>
    <row r="863" spans="1:14" s="73" customFormat="1" hidden="1" x14ac:dyDescent="0.25">
      <c r="A863" s="50"/>
      <c r="B863" s="51"/>
      <c r="C863" s="50"/>
      <c r="D863" s="51"/>
      <c r="E863" s="51"/>
      <c r="F863" s="51"/>
      <c r="G863" s="51"/>
      <c r="H863" s="52"/>
      <c r="I863" s="52"/>
      <c r="J863" s="64"/>
      <c r="L863" s="572"/>
      <c r="M863" s="51"/>
      <c r="N863" s="72"/>
    </row>
    <row r="864" spans="1:14" s="73" customFormat="1" hidden="1" x14ac:dyDescent="0.25">
      <c r="A864" s="50"/>
      <c r="B864" s="51"/>
      <c r="C864" s="50"/>
      <c r="D864" s="51"/>
      <c r="E864" s="51"/>
      <c r="F864" s="51"/>
      <c r="G864" s="51"/>
      <c r="H864" s="52"/>
      <c r="I864" s="52"/>
      <c r="J864" s="64"/>
      <c r="L864" s="572"/>
      <c r="M864" s="51"/>
      <c r="N864" s="72"/>
    </row>
    <row r="865" spans="1:14" s="73" customFormat="1" hidden="1" x14ac:dyDescent="0.25">
      <c r="A865" s="50"/>
      <c r="B865" s="51"/>
      <c r="C865" s="50"/>
      <c r="D865" s="51"/>
      <c r="E865" s="51"/>
      <c r="F865" s="51"/>
      <c r="G865" s="51"/>
      <c r="H865" s="52"/>
      <c r="I865" s="52"/>
      <c r="J865" s="64"/>
      <c r="L865" s="572"/>
      <c r="M865" s="51"/>
      <c r="N865" s="72"/>
    </row>
    <row r="866" spans="1:14" s="73" customFormat="1" hidden="1" x14ac:dyDescent="0.25">
      <c r="A866" s="50"/>
      <c r="B866" s="51"/>
      <c r="C866" s="50"/>
      <c r="D866" s="51"/>
      <c r="E866" s="51"/>
      <c r="F866" s="51"/>
      <c r="G866" s="51"/>
      <c r="H866" s="52"/>
      <c r="I866" s="52"/>
      <c r="J866" s="64"/>
      <c r="L866" s="572"/>
      <c r="M866" s="51"/>
      <c r="N866" s="72"/>
    </row>
    <row r="867" spans="1:14" s="73" customFormat="1" hidden="1" x14ac:dyDescent="0.25">
      <c r="A867" s="50"/>
      <c r="B867" s="51"/>
      <c r="C867" s="50"/>
      <c r="D867" s="51"/>
      <c r="E867" s="51"/>
      <c r="F867" s="51"/>
      <c r="G867" s="51"/>
      <c r="H867" s="52"/>
      <c r="I867" s="52"/>
      <c r="J867" s="64"/>
      <c r="L867" s="572"/>
      <c r="M867" s="51"/>
      <c r="N867" s="72"/>
    </row>
    <row r="868" spans="1:14" s="73" customFormat="1" hidden="1" x14ac:dyDescent="0.25">
      <c r="A868" s="50"/>
      <c r="B868" s="51"/>
      <c r="C868" s="50"/>
      <c r="D868" s="51"/>
      <c r="E868" s="51"/>
      <c r="F868" s="51"/>
      <c r="G868" s="51"/>
      <c r="H868" s="52"/>
      <c r="I868" s="52"/>
      <c r="J868" s="64"/>
      <c r="L868" s="572"/>
      <c r="M868" s="51"/>
      <c r="N868" s="72"/>
    </row>
    <row r="869" spans="1:14" s="73" customFormat="1" hidden="1" x14ac:dyDescent="0.25">
      <c r="A869" s="50"/>
      <c r="B869" s="51"/>
      <c r="C869" s="50"/>
      <c r="D869" s="51"/>
      <c r="E869" s="51"/>
      <c r="F869" s="51"/>
      <c r="G869" s="51"/>
      <c r="H869" s="52"/>
      <c r="I869" s="52"/>
      <c r="J869" s="64"/>
      <c r="L869" s="572"/>
      <c r="M869" s="51"/>
      <c r="N869" s="72"/>
    </row>
    <row r="870" spans="1:14" s="73" customFormat="1" hidden="1" x14ac:dyDescent="0.25">
      <c r="A870" s="50"/>
      <c r="B870" s="51"/>
      <c r="C870" s="50"/>
      <c r="D870" s="51"/>
      <c r="E870" s="51"/>
      <c r="F870" s="51"/>
      <c r="G870" s="51"/>
      <c r="H870" s="52"/>
      <c r="I870" s="52"/>
      <c r="J870" s="64"/>
      <c r="L870" s="572"/>
      <c r="M870" s="51"/>
      <c r="N870" s="72"/>
    </row>
    <row r="871" spans="1:14" s="73" customFormat="1" hidden="1" x14ac:dyDescent="0.25">
      <c r="A871" s="50"/>
      <c r="B871" s="51"/>
      <c r="C871" s="50"/>
      <c r="D871" s="51"/>
      <c r="E871" s="51"/>
      <c r="F871" s="51"/>
      <c r="G871" s="51"/>
      <c r="H871" s="52"/>
      <c r="I871" s="52"/>
      <c r="J871" s="64"/>
      <c r="L871" s="572"/>
      <c r="M871" s="51"/>
      <c r="N871" s="72"/>
    </row>
    <row r="872" spans="1:14" s="73" customFormat="1" hidden="1" x14ac:dyDescent="0.25">
      <c r="A872" s="50"/>
      <c r="B872" s="51"/>
      <c r="C872" s="50"/>
      <c r="D872" s="51"/>
      <c r="E872" s="51"/>
      <c r="F872" s="51"/>
      <c r="G872" s="51"/>
      <c r="H872" s="52"/>
      <c r="I872" s="52"/>
      <c r="J872" s="64"/>
      <c r="L872" s="572"/>
      <c r="M872" s="51"/>
      <c r="N872" s="72"/>
    </row>
    <row r="873" spans="1:14" s="73" customFormat="1" hidden="1" x14ac:dyDescent="0.25">
      <c r="A873" s="50"/>
      <c r="B873" s="51"/>
      <c r="C873" s="50"/>
      <c r="D873" s="51"/>
      <c r="E873" s="51"/>
      <c r="F873" s="51"/>
      <c r="G873" s="51"/>
      <c r="H873" s="52"/>
      <c r="I873" s="52"/>
      <c r="J873" s="64"/>
      <c r="L873" s="572"/>
      <c r="M873" s="51"/>
      <c r="N873" s="72"/>
    </row>
    <row r="874" spans="1:14" s="73" customFormat="1" hidden="1" x14ac:dyDescent="0.25">
      <c r="A874" s="50"/>
      <c r="B874" s="51"/>
      <c r="C874" s="50"/>
      <c r="D874" s="51"/>
      <c r="E874" s="51"/>
      <c r="F874" s="51"/>
      <c r="G874" s="51"/>
      <c r="H874" s="52"/>
      <c r="I874" s="52"/>
      <c r="J874" s="64"/>
      <c r="L874" s="572"/>
      <c r="M874" s="51"/>
      <c r="N874" s="72"/>
    </row>
    <row r="875" spans="1:14" s="73" customFormat="1" hidden="1" x14ac:dyDescent="0.25">
      <c r="A875" s="50"/>
      <c r="B875" s="51"/>
      <c r="C875" s="50"/>
      <c r="D875" s="51"/>
      <c r="E875" s="51"/>
      <c r="F875" s="51"/>
      <c r="G875" s="51"/>
      <c r="H875" s="52"/>
      <c r="I875" s="52"/>
      <c r="J875" s="64"/>
      <c r="L875" s="572"/>
      <c r="M875" s="51"/>
      <c r="N875" s="72"/>
    </row>
    <row r="876" spans="1:14" s="73" customFormat="1" hidden="1" x14ac:dyDescent="0.25">
      <c r="A876" s="50"/>
      <c r="B876" s="51"/>
      <c r="C876" s="50"/>
      <c r="D876" s="51"/>
      <c r="E876" s="51"/>
      <c r="F876" s="51"/>
      <c r="G876" s="51"/>
      <c r="H876" s="52"/>
      <c r="I876" s="52"/>
      <c r="J876" s="64"/>
      <c r="L876" s="572"/>
      <c r="M876" s="51"/>
      <c r="N876" s="72"/>
    </row>
    <row r="877" spans="1:14" s="73" customFormat="1" hidden="1" x14ac:dyDescent="0.25">
      <c r="A877" s="50"/>
      <c r="B877" s="51"/>
      <c r="C877" s="50"/>
      <c r="D877" s="51"/>
      <c r="E877" s="51"/>
      <c r="F877" s="51"/>
      <c r="G877" s="51"/>
      <c r="H877" s="52"/>
      <c r="I877" s="52"/>
      <c r="J877" s="64"/>
      <c r="L877" s="572"/>
      <c r="M877" s="51"/>
      <c r="N877" s="72"/>
    </row>
    <row r="878" spans="1:14" s="73" customFormat="1" hidden="1" x14ac:dyDescent="0.25">
      <c r="A878" s="50"/>
      <c r="B878" s="51"/>
      <c r="C878" s="50"/>
      <c r="D878" s="51"/>
      <c r="E878" s="51"/>
      <c r="F878" s="51"/>
      <c r="G878" s="51"/>
      <c r="H878" s="52"/>
      <c r="I878" s="52"/>
      <c r="J878" s="64"/>
      <c r="L878" s="572"/>
      <c r="M878" s="51"/>
      <c r="N878" s="72"/>
    </row>
    <row r="879" spans="1:14" s="73" customFormat="1" hidden="1" x14ac:dyDescent="0.25">
      <c r="A879" s="50"/>
      <c r="B879" s="51"/>
      <c r="C879" s="50"/>
      <c r="D879" s="51"/>
      <c r="E879" s="51"/>
      <c r="F879" s="51"/>
      <c r="G879" s="51"/>
      <c r="H879" s="52"/>
      <c r="I879" s="52"/>
      <c r="J879" s="64"/>
      <c r="L879" s="572"/>
      <c r="M879" s="51"/>
      <c r="N879" s="72"/>
    </row>
    <row r="880" spans="1:14" s="73" customFormat="1" hidden="1" x14ac:dyDescent="0.25">
      <c r="A880" s="50"/>
      <c r="B880" s="51"/>
      <c r="C880" s="50"/>
      <c r="D880" s="51"/>
      <c r="E880" s="51"/>
      <c r="F880" s="51"/>
      <c r="G880" s="51"/>
      <c r="H880" s="52"/>
      <c r="I880" s="52"/>
      <c r="J880" s="64"/>
      <c r="L880" s="572"/>
      <c r="M880" s="51"/>
      <c r="N880" s="72"/>
    </row>
    <row r="881" spans="1:14" s="73" customFormat="1" hidden="1" x14ac:dyDescent="0.25">
      <c r="A881" s="50"/>
      <c r="B881" s="51"/>
      <c r="C881" s="50"/>
      <c r="D881" s="51"/>
      <c r="E881" s="51"/>
      <c r="F881" s="51"/>
      <c r="G881" s="51"/>
      <c r="H881" s="52"/>
      <c r="I881" s="52"/>
      <c r="J881" s="64"/>
      <c r="L881" s="572"/>
      <c r="M881" s="51"/>
      <c r="N881" s="72"/>
    </row>
    <row r="882" spans="1:14" s="73" customFormat="1" hidden="1" x14ac:dyDescent="0.25">
      <c r="A882" s="50"/>
      <c r="B882" s="51"/>
      <c r="C882" s="50"/>
      <c r="D882" s="51"/>
      <c r="E882" s="51"/>
      <c r="F882" s="51"/>
      <c r="G882" s="51"/>
      <c r="H882" s="52"/>
      <c r="I882" s="52"/>
      <c r="J882" s="64"/>
      <c r="L882" s="572"/>
      <c r="M882" s="51"/>
      <c r="N882" s="72"/>
    </row>
  </sheetData>
  <mergeCells count="340">
    <mergeCell ref="G207:G210"/>
    <mergeCell ref="F207:F210"/>
    <mergeCell ref="C207:C210"/>
    <mergeCell ref="B195:B210"/>
    <mergeCell ref="E195:E210"/>
    <mergeCell ref="H207:H209"/>
    <mergeCell ref="H203:H205"/>
    <mergeCell ref="H199:H201"/>
    <mergeCell ref="D143:D145"/>
    <mergeCell ref="E143:E145"/>
    <mergeCell ref="C195:C196"/>
    <mergeCell ref="C197:C198"/>
    <mergeCell ref="H195:H196"/>
    <mergeCell ref="G195:G196"/>
    <mergeCell ref="F195:F196"/>
    <mergeCell ref="H197:H198"/>
    <mergeCell ref="G197:G198"/>
    <mergeCell ref="F197:F198"/>
    <mergeCell ref="H168:H170"/>
    <mergeCell ref="F172:F174"/>
    <mergeCell ref="G172:G174"/>
    <mergeCell ref="H172:H174"/>
    <mergeCell ref="F175:F176"/>
    <mergeCell ref="G175:G176"/>
    <mergeCell ref="G148:G151"/>
    <mergeCell ref="H148:H151"/>
    <mergeCell ref="G159:G160"/>
    <mergeCell ref="H159:H160"/>
    <mergeCell ref="G152:G155"/>
    <mergeCell ref="H152:H155"/>
    <mergeCell ref="F199:F202"/>
    <mergeCell ref="G199:G202"/>
    <mergeCell ref="D148:D155"/>
    <mergeCell ref="E161:E163"/>
    <mergeCell ref="F162:F163"/>
    <mergeCell ref="G162:G163"/>
    <mergeCell ref="H162:H163"/>
    <mergeCell ref="C236:C237"/>
    <mergeCell ref="B212:B218"/>
    <mergeCell ref="C212:C214"/>
    <mergeCell ref="D212:D215"/>
    <mergeCell ref="E212:E218"/>
    <mergeCell ref="F212:F214"/>
    <mergeCell ref="G212:G214"/>
    <mergeCell ref="H212:H214"/>
    <mergeCell ref="D217:D218"/>
    <mergeCell ref="H219:H220"/>
    <mergeCell ref="H223:H225"/>
    <mergeCell ref="C199:C202"/>
    <mergeCell ref="G203:G206"/>
    <mergeCell ref="F203:F206"/>
    <mergeCell ref="C203:C206"/>
    <mergeCell ref="B240:B241"/>
    <mergeCell ref="C240:C241"/>
    <mergeCell ref="B219:B220"/>
    <mergeCell ref="C219:C220"/>
    <mergeCell ref="E219:E220"/>
    <mergeCell ref="F219:F220"/>
    <mergeCell ref="G219:G220"/>
    <mergeCell ref="B223:B226"/>
    <mergeCell ref="C223:C226"/>
    <mergeCell ref="D223:D226"/>
    <mergeCell ref="E223:E226"/>
    <mergeCell ref="F223:F225"/>
    <mergeCell ref="G223:G225"/>
    <mergeCell ref="D236:D237"/>
    <mergeCell ref="D240:D241"/>
    <mergeCell ref="B228:B231"/>
    <mergeCell ref="C228:C231"/>
    <mergeCell ref="B232:B234"/>
    <mergeCell ref="C232:C234"/>
    <mergeCell ref="B236:B237"/>
    <mergeCell ref="B184:B188"/>
    <mergeCell ref="C184:C188"/>
    <mergeCell ref="D184:D188"/>
    <mergeCell ref="E184:E188"/>
    <mergeCell ref="B191:B193"/>
    <mergeCell ref="C191:C193"/>
    <mergeCell ref="D191:D193"/>
    <mergeCell ref="E191:E193"/>
    <mergeCell ref="F191:F193"/>
    <mergeCell ref="F159:F160"/>
    <mergeCell ref="D158:D160"/>
    <mergeCell ref="B178:B183"/>
    <mergeCell ref="C178:C183"/>
    <mergeCell ref="D178:D183"/>
    <mergeCell ref="E178:E183"/>
    <mergeCell ref="F178:F179"/>
    <mergeCell ref="G178:G179"/>
    <mergeCell ref="H178:H179"/>
    <mergeCell ref="B166:B167"/>
    <mergeCell ref="C166:C167"/>
    <mergeCell ref="E166:E167"/>
    <mergeCell ref="B168:B177"/>
    <mergeCell ref="C168:C177"/>
    <mergeCell ref="D168:D177"/>
    <mergeCell ref="E168:E177"/>
    <mergeCell ref="F168:F170"/>
    <mergeCell ref="G168:G170"/>
    <mergeCell ref="D166:D167"/>
    <mergeCell ref="H175:H176"/>
    <mergeCell ref="E137:E142"/>
    <mergeCell ref="B143:B145"/>
    <mergeCell ref="C143:C145"/>
    <mergeCell ref="B156:B157"/>
    <mergeCell ref="C156:C157"/>
    <mergeCell ref="D156:D157"/>
    <mergeCell ref="E156:E157"/>
    <mergeCell ref="B158:B160"/>
    <mergeCell ref="C158:C160"/>
    <mergeCell ref="E158:E160"/>
    <mergeCell ref="E124:E125"/>
    <mergeCell ref="F124:F125"/>
    <mergeCell ref="G124:G125"/>
    <mergeCell ref="H124:H125"/>
    <mergeCell ref="B126:B127"/>
    <mergeCell ref="C126:C127"/>
    <mergeCell ref="D126:D127"/>
    <mergeCell ref="E126:E127"/>
    <mergeCell ref="B148:B155"/>
    <mergeCell ref="C148:C155"/>
    <mergeCell ref="E148:E155"/>
    <mergeCell ref="F148:F151"/>
    <mergeCell ref="F152:F155"/>
    <mergeCell ref="B131:B133"/>
    <mergeCell ref="C131:C133"/>
    <mergeCell ref="D131:D133"/>
    <mergeCell ref="E131:E133"/>
    <mergeCell ref="B134:B136"/>
    <mergeCell ref="C134:C136"/>
    <mergeCell ref="D134:D136"/>
    <mergeCell ref="E134:E136"/>
    <mergeCell ref="B137:B142"/>
    <mergeCell ref="C137:C142"/>
    <mergeCell ref="D137:D142"/>
    <mergeCell ref="F107:F112"/>
    <mergeCell ref="G107:G112"/>
    <mergeCell ref="H107:H112"/>
    <mergeCell ref="F113:F115"/>
    <mergeCell ref="G113:G115"/>
    <mergeCell ref="H113:H115"/>
    <mergeCell ref="F99:F100"/>
    <mergeCell ref="D117:D123"/>
    <mergeCell ref="E117:E123"/>
    <mergeCell ref="F119:F120"/>
    <mergeCell ref="G119:G120"/>
    <mergeCell ref="H119:H120"/>
    <mergeCell ref="F83:F84"/>
    <mergeCell ref="F90:F92"/>
    <mergeCell ref="F88:F89"/>
    <mergeCell ref="G83:G84"/>
    <mergeCell ref="H83:H84"/>
    <mergeCell ref="G99:G100"/>
    <mergeCell ref="H99:H100"/>
    <mergeCell ref="F102:F106"/>
    <mergeCell ref="G102:G106"/>
    <mergeCell ref="H102:H106"/>
    <mergeCell ref="G88:G89"/>
    <mergeCell ref="H88:H89"/>
    <mergeCell ref="D90:D92"/>
    <mergeCell ref="B93:B96"/>
    <mergeCell ref="C93:C96"/>
    <mergeCell ref="D93:D96"/>
    <mergeCell ref="E93:E96"/>
    <mergeCell ref="F93:F94"/>
    <mergeCell ref="G93:G94"/>
    <mergeCell ref="H93:H94"/>
    <mergeCell ref="F95:F96"/>
    <mergeCell ref="G95:G96"/>
    <mergeCell ref="H95:H96"/>
    <mergeCell ref="G90:G92"/>
    <mergeCell ref="H90:H92"/>
    <mergeCell ref="H73:H74"/>
    <mergeCell ref="B76:B78"/>
    <mergeCell ref="C76:C78"/>
    <mergeCell ref="D76:D78"/>
    <mergeCell ref="E76:E78"/>
    <mergeCell ref="F76:F77"/>
    <mergeCell ref="G76:G77"/>
    <mergeCell ref="H76:H77"/>
    <mergeCell ref="E80:E81"/>
    <mergeCell ref="F80:F81"/>
    <mergeCell ref="G80:G81"/>
    <mergeCell ref="H80:H81"/>
    <mergeCell ref="C69:C70"/>
    <mergeCell ref="D69:D70"/>
    <mergeCell ref="E69:E70"/>
    <mergeCell ref="B55:B65"/>
    <mergeCell ref="C55:C65"/>
    <mergeCell ref="D55:D65"/>
    <mergeCell ref="E55:E65"/>
    <mergeCell ref="F55:F60"/>
    <mergeCell ref="E73:E75"/>
    <mergeCell ref="F73:F74"/>
    <mergeCell ref="H255:H256"/>
    <mergeCell ref="C257:C258"/>
    <mergeCell ref="D257:D258"/>
    <mergeCell ref="B21:B23"/>
    <mergeCell ref="C21:C23"/>
    <mergeCell ref="D21:D23"/>
    <mergeCell ref="E21:E23"/>
    <mergeCell ref="F21:F23"/>
    <mergeCell ref="G21:G23"/>
    <mergeCell ref="H21:H23"/>
    <mergeCell ref="B28:B35"/>
    <mergeCell ref="C28:C35"/>
    <mergeCell ref="D28:D35"/>
    <mergeCell ref="E28:E35"/>
    <mergeCell ref="F28:F33"/>
    <mergeCell ref="G28:G33"/>
    <mergeCell ref="H28:H33"/>
    <mergeCell ref="F34:F35"/>
    <mergeCell ref="G34:G35"/>
    <mergeCell ref="H34:H35"/>
    <mergeCell ref="G37:G38"/>
    <mergeCell ref="H37:H38"/>
    <mergeCell ref="B39:B45"/>
    <mergeCell ref="C39:C45"/>
    <mergeCell ref="E253:E254"/>
    <mergeCell ref="E257:E258"/>
    <mergeCell ref="F257:F258"/>
    <mergeCell ref="G257:G258"/>
    <mergeCell ref="H257:H258"/>
    <mergeCell ref="G191:G193"/>
    <mergeCell ref="H191:H193"/>
    <mergeCell ref="B247:B248"/>
    <mergeCell ref="B242:B243"/>
    <mergeCell ref="C242:C243"/>
    <mergeCell ref="E242:E243"/>
    <mergeCell ref="B245:B246"/>
    <mergeCell ref="C245:C246"/>
    <mergeCell ref="C247:C248"/>
    <mergeCell ref="B249:B250"/>
    <mergeCell ref="C249:C250"/>
    <mergeCell ref="B255:B258"/>
    <mergeCell ref="C255:C256"/>
    <mergeCell ref="D195:D210"/>
    <mergeCell ref="D219:D220"/>
    <mergeCell ref="D255:D256"/>
    <mergeCell ref="E255:E256"/>
    <mergeCell ref="F255:F256"/>
    <mergeCell ref="G255:G256"/>
    <mergeCell ref="B164:B165"/>
    <mergeCell ref="C164:C165"/>
    <mergeCell ref="D164:D165"/>
    <mergeCell ref="E164:E165"/>
    <mergeCell ref="D161:D163"/>
    <mergeCell ref="E97:E98"/>
    <mergeCell ref="B99:B116"/>
    <mergeCell ref="B83:B84"/>
    <mergeCell ref="C83:C84"/>
    <mergeCell ref="D83:D84"/>
    <mergeCell ref="E83:E84"/>
    <mergeCell ref="B90:B92"/>
    <mergeCell ref="C90:C92"/>
    <mergeCell ref="E90:E92"/>
    <mergeCell ref="B88:B89"/>
    <mergeCell ref="C88:C89"/>
    <mergeCell ref="D88:D89"/>
    <mergeCell ref="E88:E89"/>
    <mergeCell ref="C99:C116"/>
    <mergeCell ref="D99:D116"/>
    <mergeCell ref="E99:E116"/>
    <mergeCell ref="B124:B125"/>
    <mergeCell ref="C124:C125"/>
    <mergeCell ref="D124:D125"/>
    <mergeCell ref="B37:B38"/>
    <mergeCell ref="C37:C38"/>
    <mergeCell ref="D37:D38"/>
    <mergeCell ref="E37:E38"/>
    <mergeCell ref="F37:F38"/>
    <mergeCell ref="G73:G74"/>
    <mergeCell ref="G55:G60"/>
    <mergeCell ref="H55:H60"/>
    <mergeCell ref="F61:F65"/>
    <mergeCell ref="G61:G65"/>
    <mergeCell ref="H61:H65"/>
    <mergeCell ref="B66:B67"/>
    <mergeCell ref="C66:C67"/>
    <mergeCell ref="D66:D67"/>
    <mergeCell ref="E66:E67"/>
    <mergeCell ref="F66:F67"/>
    <mergeCell ref="G66:G67"/>
    <mergeCell ref="E39:E45"/>
    <mergeCell ref="B46:B52"/>
    <mergeCell ref="C46:C52"/>
    <mergeCell ref="D46:D52"/>
    <mergeCell ref="E46:E52"/>
    <mergeCell ref="H66:H67"/>
    <mergeCell ref="B69:B70"/>
    <mergeCell ref="B5:B7"/>
    <mergeCell ref="C5:C7"/>
    <mergeCell ref="D5:D7"/>
    <mergeCell ref="E5:E7"/>
    <mergeCell ref="F5:F7"/>
    <mergeCell ref="G5:G7"/>
    <mergeCell ref="H5:H7"/>
    <mergeCell ref="B9:B15"/>
    <mergeCell ref="C9:C15"/>
    <mergeCell ref="D9:D15"/>
    <mergeCell ref="E9:E15"/>
    <mergeCell ref="F9:F15"/>
    <mergeCell ref="G9:G15"/>
    <mergeCell ref="H9:H15"/>
    <mergeCell ref="E16:E17"/>
    <mergeCell ref="F16:F17"/>
    <mergeCell ref="G16:G17"/>
    <mergeCell ref="H16:H17"/>
    <mergeCell ref="B19:B20"/>
    <mergeCell ref="C19:C20"/>
    <mergeCell ref="D19:D20"/>
    <mergeCell ref="E19:E20"/>
    <mergeCell ref="F19:F20"/>
    <mergeCell ref="G19:G20"/>
    <mergeCell ref="H19:H20"/>
    <mergeCell ref="D16:D17"/>
    <mergeCell ref="D242:D243"/>
    <mergeCell ref="D245:D246"/>
    <mergeCell ref="D247:D248"/>
    <mergeCell ref="D249:D250"/>
    <mergeCell ref="D253:D254"/>
    <mergeCell ref="D228:D231"/>
    <mergeCell ref="D232:D234"/>
    <mergeCell ref="B16:B17"/>
    <mergeCell ref="C16:C17"/>
    <mergeCell ref="B97:B98"/>
    <mergeCell ref="C97:C98"/>
    <mergeCell ref="B161:B163"/>
    <mergeCell ref="C161:C163"/>
    <mergeCell ref="B253:B254"/>
    <mergeCell ref="C253:C254"/>
    <mergeCell ref="D39:D45"/>
    <mergeCell ref="B73:B75"/>
    <mergeCell ref="C73:C75"/>
    <mergeCell ref="D73:D75"/>
    <mergeCell ref="B80:B81"/>
    <mergeCell ref="C80:C81"/>
    <mergeCell ref="D80:D81"/>
    <mergeCell ref="B117:B123"/>
    <mergeCell ref="C117:C123"/>
  </mergeCells>
  <pageMargins left="0.19685039370078741" right="0.23622047244094491" top="0.23622047244094491" bottom="0.35433070866141736" header="0.27559055118110237" footer="0.15748031496062992"/>
  <pageSetup paperSize="9" scale="53" fitToHeight="7" orientation="portrait" r:id="rId1"/>
  <ignoredErrors>
    <ignoredError sqref="K16:K263 K5:K13 K14:K15" numberStoredAsText="1"/>
    <ignoredError sqref="L9" numberStoredAsText="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432"/>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
  <cols>
    <col min="1" max="1" width="2.7109375" style="1" customWidth="1"/>
    <col min="2" max="2" width="4.28515625" style="9" customWidth="1"/>
    <col min="3" max="3" width="28.5703125" style="1" customWidth="1"/>
    <col min="4" max="4" width="5.7109375" style="10" customWidth="1"/>
    <col min="5" max="5" width="11.42578125" style="10" customWidth="1"/>
    <col min="6" max="6" width="10" style="10" customWidth="1"/>
    <col min="7" max="7" width="14.28515625" style="1" customWidth="1"/>
    <col min="8" max="8" width="35.7109375" style="1" customWidth="1"/>
    <col min="9" max="9" width="64.28515625" style="1" customWidth="1"/>
    <col min="10" max="10" width="10" style="9" customWidth="1"/>
    <col min="11" max="11" width="10" style="117" customWidth="1"/>
    <col min="12" max="12" width="50" style="469" customWidth="1"/>
    <col min="13" max="13" width="11.42578125" style="9" hidden="1" customWidth="1"/>
    <col min="14" max="14" width="11.42578125" style="9" customWidth="1"/>
    <col min="15" max="15" width="2.7109375" style="1" customWidth="1"/>
    <col min="16" max="16384" width="11.42578125" style="1" hidden="1"/>
  </cols>
  <sheetData>
    <row r="1" spans="1:15" ht="12" customHeight="1" x14ac:dyDescent="0.2">
      <c r="A1" s="1374"/>
      <c r="B1" s="1375"/>
      <c r="C1" s="1375"/>
      <c r="D1" s="1375"/>
      <c r="E1" s="1376"/>
      <c r="F1" s="1376"/>
      <c r="G1" s="1375"/>
      <c r="H1" s="1375"/>
      <c r="I1" s="1374"/>
      <c r="J1" s="1352"/>
      <c r="K1" s="1377"/>
      <c r="L1" s="1378"/>
      <c r="M1" s="1352"/>
      <c r="N1" s="1352"/>
      <c r="O1" s="1374"/>
    </row>
    <row r="2" spans="1:15" s="6" customFormat="1" ht="24" customHeight="1" x14ac:dyDescent="0.2">
      <c r="A2" s="1380"/>
      <c r="B2" s="1230" t="s">
        <v>0</v>
      </c>
      <c r="C2" s="1230" t="s">
        <v>59</v>
      </c>
      <c r="D2" s="1230" t="s">
        <v>1</v>
      </c>
      <c r="E2" s="1230" t="s">
        <v>3049</v>
      </c>
      <c r="F2" s="1230" t="s">
        <v>3050</v>
      </c>
      <c r="G2" s="1230" t="s">
        <v>2</v>
      </c>
      <c r="H2" s="1230" t="s">
        <v>27</v>
      </c>
      <c r="I2" s="1230" t="s">
        <v>2607</v>
      </c>
      <c r="J2" s="1231" t="s">
        <v>2606</v>
      </c>
      <c r="K2" s="1231" t="s">
        <v>2605</v>
      </c>
      <c r="L2" s="1230" t="s">
        <v>3048</v>
      </c>
      <c r="M2" s="1230" t="s">
        <v>214</v>
      </c>
      <c r="N2" s="1230" t="s">
        <v>2886</v>
      </c>
      <c r="O2" s="1380"/>
    </row>
    <row r="3" spans="1:15" s="10" customFormat="1" x14ac:dyDescent="0.2">
      <c r="A3" s="1379"/>
      <c r="B3" s="123" t="s">
        <v>185</v>
      </c>
      <c r="C3" s="134" t="s">
        <v>185</v>
      </c>
      <c r="D3" s="123"/>
      <c r="E3" s="123" t="s">
        <v>185</v>
      </c>
      <c r="F3" s="123" t="s">
        <v>185</v>
      </c>
      <c r="G3" s="123" t="s">
        <v>185</v>
      </c>
      <c r="H3" s="134" t="s">
        <v>185</v>
      </c>
      <c r="I3" s="349" t="s">
        <v>3391</v>
      </c>
      <c r="J3" s="124" t="s">
        <v>185</v>
      </c>
      <c r="K3" s="124" t="s">
        <v>185</v>
      </c>
      <c r="L3" s="488" t="s">
        <v>185</v>
      </c>
      <c r="M3" s="123"/>
      <c r="N3" s="123" t="s">
        <v>185</v>
      </c>
      <c r="O3" s="1379"/>
    </row>
    <row r="4" spans="1:15" s="10" customFormat="1" x14ac:dyDescent="0.2">
      <c r="A4" s="1379"/>
      <c r="B4" s="269" t="s">
        <v>3042</v>
      </c>
      <c r="C4" s="270"/>
      <c r="D4" s="789"/>
      <c r="E4" s="271" t="s">
        <v>185</v>
      </c>
      <c r="F4" s="272" t="s">
        <v>185</v>
      </c>
      <c r="G4" s="272" t="s">
        <v>185</v>
      </c>
      <c r="H4" s="273" t="s">
        <v>185</v>
      </c>
      <c r="I4" s="268" t="s">
        <v>185</v>
      </c>
      <c r="J4" s="274" t="s">
        <v>185</v>
      </c>
      <c r="K4" s="275"/>
      <c r="L4" s="279" t="s">
        <v>185</v>
      </c>
      <c r="M4" s="348" t="s">
        <v>185</v>
      </c>
      <c r="N4" s="276" t="s">
        <v>185</v>
      </c>
      <c r="O4" s="1379"/>
    </row>
    <row r="5" spans="1:15" s="10" customFormat="1" ht="24" x14ac:dyDescent="0.2">
      <c r="A5" s="1379"/>
      <c r="B5" s="1542">
        <v>1</v>
      </c>
      <c r="C5" s="1544" t="s">
        <v>31</v>
      </c>
      <c r="D5" s="1545" t="s">
        <v>3</v>
      </c>
      <c r="E5" s="1545" t="s">
        <v>4</v>
      </c>
      <c r="F5" s="1542" t="s">
        <v>24</v>
      </c>
      <c r="G5" s="1545"/>
      <c r="H5" s="1544" t="s">
        <v>41</v>
      </c>
      <c r="I5" s="349" t="s">
        <v>3119</v>
      </c>
      <c r="J5" s="358" t="s">
        <v>201</v>
      </c>
      <c r="K5" s="356" t="s">
        <v>2375</v>
      </c>
      <c r="L5" s="478" t="str">
        <f>VLOOKUP(K5,CódigosRetorno!$A$1:$B$1685,2,FALSE)</f>
        <v>El XML no contiene el tag o no existe informacion de UBLVersionID</v>
      </c>
      <c r="M5" s="348" t="s">
        <v>475</v>
      </c>
      <c r="N5" s="347" t="s">
        <v>185</v>
      </c>
      <c r="O5" s="1379"/>
    </row>
    <row r="6" spans="1:15" s="10" customFormat="1" x14ac:dyDescent="0.2">
      <c r="A6" s="1379"/>
      <c r="B6" s="1542"/>
      <c r="C6" s="1544"/>
      <c r="D6" s="1545"/>
      <c r="E6" s="1545"/>
      <c r="F6" s="1542"/>
      <c r="G6" s="1545"/>
      <c r="H6" s="1544"/>
      <c r="I6" s="687" t="s">
        <v>2614</v>
      </c>
      <c r="J6" s="691" t="s">
        <v>201</v>
      </c>
      <c r="K6" s="108" t="s">
        <v>2376</v>
      </c>
      <c r="L6" s="689" t="str">
        <f>VLOOKUP(K6,CódigosRetorno!$A$1:$B$1685,2,FALSE)</f>
        <v>UBLVersionID - La versión del UBL no es correcta</v>
      </c>
      <c r="M6" s="686" t="s">
        <v>475</v>
      </c>
      <c r="N6" s="688" t="s">
        <v>185</v>
      </c>
      <c r="O6" s="1379"/>
    </row>
    <row r="7" spans="1:15" s="10" customFormat="1" ht="24" x14ac:dyDescent="0.2">
      <c r="A7" s="1379"/>
      <c r="B7" s="1542"/>
      <c r="C7" s="1544"/>
      <c r="D7" s="1545"/>
      <c r="E7" s="1545"/>
      <c r="F7" s="1542"/>
      <c r="G7" s="1545"/>
      <c r="H7" s="1544"/>
      <c r="I7" s="969" t="s">
        <v>6285</v>
      </c>
      <c r="J7" s="973" t="s">
        <v>1175</v>
      </c>
      <c r="K7" s="974" t="s">
        <v>6286</v>
      </c>
      <c r="L7" s="689" t="str">
        <f>VLOOKUP(K7,CódigosRetorno!$A$1:$B$1685,2,FALSE)</f>
        <v>La Versión del UBL 2.0 se aceptará solo hasta el 31 de diciembre de 2018</v>
      </c>
      <c r="M7" s="686" t="s">
        <v>475</v>
      </c>
      <c r="N7" s="688" t="s">
        <v>185</v>
      </c>
      <c r="O7" s="1379"/>
    </row>
    <row r="8" spans="1:15" s="10" customFormat="1" ht="24" x14ac:dyDescent="0.2">
      <c r="A8" s="1379"/>
      <c r="B8" s="347">
        <f>B5+1</f>
        <v>2</v>
      </c>
      <c r="C8" s="350" t="s">
        <v>32</v>
      </c>
      <c r="D8" s="348" t="s">
        <v>3</v>
      </c>
      <c r="E8" s="348" t="s">
        <v>9</v>
      </c>
      <c r="F8" s="347" t="s">
        <v>24</v>
      </c>
      <c r="G8" s="348"/>
      <c r="H8" s="350" t="s">
        <v>42</v>
      </c>
      <c r="I8" s="349" t="s">
        <v>3025</v>
      </c>
      <c r="J8" s="354" t="s">
        <v>1175</v>
      </c>
      <c r="K8" s="108" t="s">
        <v>2378</v>
      </c>
      <c r="L8" s="478" t="str">
        <f>VLOOKUP(K8,CódigosRetorno!$A$1:$B$1685,2,FALSE)</f>
        <v>CustomizationID - La versión del documento no es la correcta</v>
      </c>
      <c r="M8" s="348" t="s">
        <v>475</v>
      </c>
      <c r="N8" s="347" t="s">
        <v>185</v>
      </c>
      <c r="O8" s="1379"/>
    </row>
    <row r="9" spans="1:15" s="10" customFormat="1" ht="36" x14ac:dyDescent="0.2">
      <c r="A9" s="1379"/>
      <c r="B9" s="1542">
        <f>B8+1</f>
        <v>3</v>
      </c>
      <c r="C9" s="1544" t="s">
        <v>28</v>
      </c>
      <c r="D9" s="1545" t="s">
        <v>3</v>
      </c>
      <c r="E9" s="1545" t="s">
        <v>4</v>
      </c>
      <c r="F9" s="1542" t="s">
        <v>45</v>
      </c>
      <c r="G9" s="1545" t="s">
        <v>4820</v>
      </c>
      <c r="H9" s="1544" t="s">
        <v>36</v>
      </c>
      <c r="I9" s="1516" t="s">
        <v>6289</v>
      </c>
      <c r="J9" s="1281" t="s">
        <v>201</v>
      </c>
      <c r="K9" s="1281" t="s">
        <v>2536</v>
      </c>
      <c r="L9" s="1519" t="str">
        <f>VLOOKUP(K9,CódigosRetorno!$A$1:$B$1773,2,FALSE)</f>
        <v>ID - El dato SERIE-CORRELATIVO no cumple con el formato de acuerdo al tipo de comprobante</v>
      </c>
      <c r="M9" s="1513" t="s">
        <v>475</v>
      </c>
      <c r="N9" s="1517" t="s">
        <v>185</v>
      </c>
      <c r="O9" s="1379"/>
    </row>
    <row r="10" spans="1:15" s="10" customFormat="1" ht="24" x14ac:dyDescent="0.2">
      <c r="A10" s="1379"/>
      <c r="B10" s="1542"/>
      <c r="C10" s="1544"/>
      <c r="D10" s="1545"/>
      <c r="E10" s="1545"/>
      <c r="F10" s="1542"/>
      <c r="G10" s="1545"/>
      <c r="H10" s="1544"/>
      <c r="I10" s="1511" t="s">
        <v>3043</v>
      </c>
      <c r="J10" s="1518" t="s">
        <v>201</v>
      </c>
      <c r="K10" s="1518" t="s">
        <v>2497</v>
      </c>
      <c r="L10" s="1511" t="str">
        <f>VLOOKUP(K10,CódigosRetorno!$A$1:$B$1685,2,FALSE)</f>
        <v>Numero de Serie del nombre del archivo no coincide con el consignado en el contenido del archivo XML</v>
      </c>
      <c r="M10" s="1510" t="s">
        <v>475</v>
      </c>
      <c r="N10" s="1508" t="s">
        <v>185</v>
      </c>
      <c r="O10" s="1379"/>
    </row>
    <row r="11" spans="1:15" s="10" customFormat="1" ht="24" x14ac:dyDescent="0.2">
      <c r="A11" s="1379"/>
      <c r="B11" s="1542"/>
      <c r="C11" s="1544"/>
      <c r="D11" s="1545"/>
      <c r="E11" s="1545"/>
      <c r="F11" s="1542"/>
      <c r="G11" s="1545"/>
      <c r="H11" s="1544"/>
      <c r="I11" s="350" t="s">
        <v>3044</v>
      </c>
      <c r="J11" s="358" t="s">
        <v>201</v>
      </c>
      <c r="K11" s="358" t="s">
        <v>2496</v>
      </c>
      <c r="L11" s="478" t="str">
        <f>VLOOKUP(K11,CódigosRetorno!$A$1:$B$1685,2,FALSE)</f>
        <v>Número de documento en el nombre del archivo no coincide con el consignado en el contenido del XML</v>
      </c>
      <c r="M11" s="348" t="s">
        <v>475</v>
      </c>
      <c r="N11" s="347" t="s">
        <v>185</v>
      </c>
      <c r="O11" s="1379"/>
    </row>
    <row r="12" spans="1:15" s="10" customFormat="1" ht="36" x14ac:dyDescent="0.2">
      <c r="A12" s="1379"/>
      <c r="B12" s="1542"/>
      <c r="C12" s="1544"/>
      <c r="D12" s="1545"/>
      <c r="E12" s="1545"/>
      <c r="F12" s="1542"/>
      <c r="G12" s="1545"/>
      <c r="H12" s="1544"/>
      <c r="I12" s="350" t="s">
        <v>3542</v>
      </c>
      <c r="J12" s="358" t="s">
        <v>201</v>
      </c>
      <c r="K12" s="358" t="s">
        <v>2499</v>
      </c>
      <c r="L12" s="478" t="str">
        <f>VLOOKUP(K12,CódigosRetorno!$A$1:$B$1685,2,FALSE)</f>
        <v>El comprobante fue registrado previamente con otros datos</v>
      </c>
      <c r="M12" s="348" t="s">
        <v>215</v>
      </c>
      <c r="N12" s="347" t="s">
        <v>2611</v>
      </c>
      <c r="O12" s="1379"/>
    </row>
    <row r="13" spans="1:15" s="10" customFormat="1" ht="36" x14ac:dyDescent="0.2">
      <c r="A13" s="1379"/>
      <c r="B13" s="1542"/>
      <c r="C13" s="1544"/>
      <c r="D13" s="1545"/>
      <c r="E13" s="1545"/>
      <c r="F13" s="1542"/>
      <c r="G13" s="1545"/>
      <c r="H13" s="1544"/>
      <c r="I13" s="1511" t="s">
        <v>3543</v>
      </c>
      <c r="J13" s="1518" t="s">
        <v>201</v>
      </c>
      <c r="K13" s="1518" t="s">
        <v>2500</v>
      </c>
      <c r="L13" s="1511" t="str">
        <f>VLOOKUP(K13,CódigosRetorno!$A$1:$B$1685,2,FALSE)</f>
        <v>El comprobante ya esta informado y se encuentra con estado anulado o rechazado</v>
      </c>
      <c r="M13" s="1510" t="s">
        <v>215</v>
      </c>
      <c r="N13" s="1508" t="s">
        <v>2611</v>
      </c>
      <c r="O13" s="1379"/>
    </row>
    <row r="14" spans="1:15" s="10" customFormat="1" ht="60" x14ac:dyDescent="0.2">
      <c r="A14" s="1379"/>
      <c r="B14" s="1542"/>
      <c r="C14" s="1544"/>
      <c r="D14" s="1545"/>
      <c r="E14" s="1545"/>
      <c r="F14" s="1542"/>
      <c r="G14" s="1545"/>
      <c r="H14" s="1544"/>
      <c r="I14" s="1516" t="s">
        <v>5703</v>
      </c>
      <c r="J14" s="1281" t="s">
        <v>201</v>
      </c>
      <c r="K14" s="1281" t="s">
        <v>5701</v>
      </c>
      <c r="L14" s="1519" t="str">
        <f>VLOOKUP(K14,CódigosRetorno!$A$1:$B$1773,2,FALSE)</f>
        <v>Comprobante físico no se encuentra autorizado como comprobante de contingencia</v>
      </c>
      <c r="M14" s="1513" t="s">
        <v>215</v>
      </c>
      <c r="N14" s="1517" t="s">
        <v>5700</v>
      </c>
      <c r="O14" s="1379"/>
    </row>
    <row r="15" spans="1:15" s="10" customFormat="1" ht="48" x14ac:dyDescent="0.2">
      <c r="A15" s="1379"/>
      <c r="B15" s="1542"/>
      <c r="C15" s="1544"/>
      <c r="D15" s="1545"/>
      <c r="E15" s="1545"/>
      <c r="F15" s="1542"/>
      <c r="G15" s="1545"/>
      <c r="H15" s="1544"/>
      <c r="I15" s="1516" t="s">
        <v>5703</v>
      </c>
      <c r="J15" s="1281" t="s">
        <v>201</v>
      </c>
      <c r="K15" s="1281" t="s">
        <v>5701</v>
      </c>
      <c r="L15" s="1519" t="str">
        <f>VLOOKUP(K15,CódigosRetorno!$A$1:$B$1773,2,FALSE)</f>
        <v>Comprobante físico no se encuentra autorizado como comprobante de contingencia</v>
      </c>
      <c r="M15" s="1513" t="s">
        <v>215</v>
      </c>
      <c r="N15" s="1517" t="s">
        <v>3109</v>
      </c>
      <c r="O15" s="1379"/>
    </row>
    <row r="16" spans="1:15" s="10" customFormat="1" ht="24" x14ac:dyDescent="0.2">
      <c r="A16" s="1379"/>
      <c r="B16" s="1542">
        <f>B9+1</f>
        <v>4</v>
      </c>
      <c r="C16" s="1543" t="s">
        <v>23</v>
      </c>
      <c r="D16" s="1539" t="s">
        <v>3</v>
      </c>
      <c r="E16" s="1545" t="s">
        <v>4</v>
      </c>
      <c r="F16" s="1542" t="s">
        <v>148</v>
      </c>
      <c r="G16" s="1545" t="s">
        <v>25</v>
      </c>
      <c r="H16" s="1543" t="s">
        <v>33</v>
      </c>
      <c r="I16" s="246" t="s">
        <v>3337</v>
      </c>
      <c r="J16" s="358" t="s">
        <v>201</v>
      </c>
      <c r="K16" s="358" t="s">
        <v>2338</v>
      </c>
      <c r="L16" s="478" t="str">
        <f>VLOOKUP(K16,CódigosRetorno!$A$1:$B$1685,2,FALSE)</f>
        <v>Presentacion fuera de fecha</v>
      </c>
      <c r="M16" s="348" t="s">
        <v>215</v>
      </c>
      <c r="N16" s="347" t="s">
        <v>2987</v>
      </c>
      <c r="O16" s="1379"/>
    </row>
    <row r="17" spans="1:15" s="10" customFormat="1" x14ac:dyDescent="0.2">
      <c r="A17" s="1379"/>
      <c r="B17" s="1542"/>
      <c r="C17" s="1543"/>
      <c r="D17" s="1540"/>
      <c r="E17" s="1545"/>
      <c r="F17" s="1542"/>
      <c r="G17" s="1545"/>
      <c r="H17" s="1543"/>
      <c r="I17" s="350" t="s">
        <v>3413</v>
      </c>
      <c r="J17" s="358" t="s">
        <v>201</v>
      </c>
      <c r="K17" s="109" t="s">
        <v>2110</v>
      </c>
      <c r="L17" s="478" t="str">
        <f>VLOOKUP(K17,CódigosRetorno!$A$1:$B$1685,2,FALSE)</f>
        <v>La fecha de emision se encuentra fuera del limite permitido</v>
      </c>
      <c r="M17" s="348"/>
      <c r="N17" s="347" t="s">
        <v>185</v>
      </c>
      <c r="O17" s="1379"/>
    </row>
    <row r="18" spans="1:15" s="10" customFormat="1" ht="12.75" x14ac:dyDescent="0.2">
      <c r="A18" s="1379"/>
      <c r="B18" s="347">
        <f>+B16+1</f>
        <v>5</v>
      </c>
      <c r="C18" s="350" t="s">
        <v>1174</v>
      </c>
      <c r="D18" s="348" t="s">
        <v>3</v>
      </c>
      <c r="E18" s="348" t="s">
        <v>9</v>
      </c>
      <c r="F18" s="99" t="s">
        <v>948</v>
      </c>
      <c r="G18" s="97" t="s">
        <v>2980</v>
      </c>
      <c r="H18" s="98" t="s">
        <v>2979</v>
      </c>
      <c r="I18" s="349" t="s">
        <v>2628</v>
      </c>
      <c r="J18" s="348" t="s">
        <v>185</v>
      </c>
      <c r="K18" s="358" t="s">
        <v>185</v>
      </c>
      <c r="L18" s="478" t="s">
        <v>185</v>
      </c>
      <c r="M18" s="348" t="s">
        <v>185</v>
      </c>
      <c r="N18" s="347" t="s">
        <v>185</v>
      </c>
      <c r="O18" s="1379"/>
    </row>
    <row r="19" spans="1:15" s="10" customFormat="1" ht="24" x14ac:dyDescent="0.2">
      <c r="A19" s="1379"/>
      <c r="B19" s="1542">
        <f>+B18+1</f>
        <v>6</v>
      </c>
      <c r="C19" s="1544" t="s">
        <v>103</v>
      </c>
      <c r="D19" s="1545" t="s">
        <v>3</v>
      </c>
      <c r="E19" s="1545" t="s">
        <v>4</v>
      </c>
      <c r="F19" s="1542" t="s">
        <v>10</v>
      </c>
      <c r="G19" s="1545"/>
      <c r="H19" s="1544" t="s">
        <v>2621</v>
      </c>
      <c r="I19" s="349" t="s">
        <v>3119</v>
      </c>
      <c r="J19" s="358" t="s">
        <v>201</v>
      </c>
      <c r="K19" s="356" t="s">
        <v>2533</v>
      </c>
      <c r="L19" s="478" t="str">
        <f>VLOOKUP(K19,CódigosRetorno!$A$1:$B$1685,2,FALSE)</f>
        <v>El XML no contiene el tag o no existe informacion de InvoiceTypeCode</v>
      </c>
      <c r="M19" s="348" t="s">
        <v>475</v>
      </c>
      <c r="N19" s="347" t="s">
        <v>185</v>
      </c>
      <c r="O19" s="1379"/>
    </row>
    <row r="20" spans="1:15" s="10" customFormat="1" ht="24" x14ac:dyDescent="0.2">
      <c r="A20" s="1379"/>
      <c r="B20" s="1542"/>
      <c r="C20" s="1544"/>
      <c r="D20" s="1545"/>
      <c r="E20" s="1545"/>
      <c r="F20" s="1542"/>
      <c r="G20" s="1545"/>
      <c r="H20" s="1544"/>
      <c r="I20" s="350" t="s">
        <v>3045</v>
      </c>
      <c r="J20" s="358" t="s">
        <v>201</v>
      </c>
      <c r="K20" s="356" t="s">
        <v>2534</v>
      </c>
      <c r="L20" s="478" t="str">
        <f>VLOOKUP(K20,CódigosRetorno!$A$1:$B$1685,2,FALSE)</f>
        <v>InvoiceTypeCode - El valor del tipo de documento es invalido o no coincide con el nombre del archivo</v>
      </c>
      <c r="M20" s="348" t="s">
        <v>475</v>
      </c>
      <c r="N20" s="347" t="s">
        <v>185</v>
      </c>
      <c r="O20" s="1379"/>
    </row>
    <row r="21" spans="1:15" s="10" customFormat="1" ht="24" x14ac:dyDescent="0.2">
      <c r="A21" s="1379"/>
      <c r="B21" s="1542">
        <f>B19+1</f>
        <v>7</v>
      </c>
      <c r="C21" s="1544" t="s">
        <v>2939</v>
      </c>
      <c r="D21" s="1545" t="s">
        <v>3</v>
      </c>
      <c r="E21" s="1545" t="s">
        <v>4</v>
      </c>
      <c r="F21" s="1542" t="s">
        <v>13</v>
      </c>
      <c r="G21" s="1545" t="s">
        <v>2647</v>
      </c>
      <c r="H21" s="1544" t="s">
        <v>2622</v>
      </c>
      <c r="I21" s="349" t="s">
        <v>3119</v>
      </c>
      <c r="J21" s="358" t="s">
        <v>201</v>
      </c>
      <c r="K21" s="356" t="s">
        <v>755</v>
      </c>
      <c r="L21" s="478" t="str">
        <f>VLOOKUP(K21,CódigosRetorno!$A$1:$B$1685,2,FALSE)</f>
        <v>El XML no contiene el tag o no existe informacion de DocumentCurrencyCode</v>
      </c>
      <c r="M21" s="348" t="s">
        <v>475</v>
      </c>
      <c r="N21" s="347" t="s">
        <v>185</v>
      </c>
      <c r="O21" s="1379"/>
    </row>
    <row r="22" spans="1:15" s="10" customFormat="1" ht="24" x14ac:dyDescent="0.2">
      <c r="A22" s="1379"/>
      <c r="B22" s="1542"/>
      <c r="C22" s="1544"/>
      <c r="D22" s="1545"/>
      <c r="E22" s="1545"/>
      <c r="F22" s="1542"/>
      <c r="G22" s="1545"/>
      <c r="H22" s="1544"/>
      <c r="I22" s="150" t="s">
        <v>3131</v>
      </c>
      <c r="J22" s="356" t="s">
        <v>201</v>
      </c>
      <c r="K22" s="356" t="s">
        <v>759</v>
      </c>
      <c r="L22" s="478" t="str">
        <f>VLOOKUP(K22,CódigosRetorno!$A$1:$B$1685,2,FALSE)</f>
        <v>DocumentCurrencyCode - El dato ingresado no cumple con la estructura</v>
      </c>
      <c r="M22" s="347"/>
      <c r="N22" s="347" t="s">
        <v>185</v>
      </c>
      <c r="O22" s="1379"/>
    </row>
    <row r="23" spans="1:15" s="10" customFormat="1" ht="24" x14ac:dyDescent="0.2">
      <c r="A23" s="1379"/>
      <c r="B23" s="1542"/>
      <c r="C23" s="1544"/>
      <c r="D23" s="1545"/>
      <c r="E23" s="1545"/>
      <c r="F23" s="1542"/>
      <c r="G23" s="1545"/>
      <c r="H23" s="1544"/>
      <c r="I23" s="350" t="s">
        <v>3440</v>
      </c>
      <c r="J23" s="358" t="s">
        <v>201</v>
      </c>
      <c r="K23" s="356" t="s">
        <v>756</v>
      </c>
      <c r="L23" s="478" t="str">
        <f>VLOOKUP(K23,CódigosRetorno!$A$1:$B$1685,2,FALSE)</f>
        <v>La moneda debe ser la misma en todo el documento. Salvo las percepciones que sólo son en moneda nacional.</v>
      </c>
      <c r="M23" s="348" t="s">
        <v>475</v>
      </c>
      <c r="N23" s="347" t="s">
        <v>185</v>
      </c>
      <c r="O23" s="1379"/>
    </row>
    <row r="24" spans="1:15" s="10" customFormat="1" x14ac:dyDescent="0.2">
      <c r="A24" s="1379"/>
      <c r="B24" s="277" t="s">
        <v>187</v>
      </c>
      <c r="C24" s="270"/>
      <c r="D24" s="789"/>
      <c r="E24" s="271" t="s">
        <v>185</v>
      </c>
      <c r="F24" s="272" t="s">
        <v>185</v>
      </c>
      <c r="G24" s="272" t="s">
        <v>185</v>
      </c>
      <c r="H24" s="273" t="s">
        <v>185</v>
      </c>
      <c r="I24" s="268" t="s">
        <v>185</v>
      </c>
      <c r="J24" s="274" t="s">
        <v>185</v>
      </c>
      <c r="K24" s="275" t="s">
        <v>185</v>
      </c>
      <c r="L24" s="279" t="s">
        <v>185</v>
      </c>
      <c r="M24" s="348" t="s">
        <v>185</v>
      </c>
      <c r="N24" s="276" t="s">
        <v>185</v>
      </c>
      <c r="O24" s="1379"/>
    </row>
    <row r="25" spans="1:15" s="10" customFormat="1" x14ac:dyDescent="0.2">
      <c r="A25" s="1379"/>
      <c r="B25" s="347">
        <f>+B21+1</f>
        <v>8</v>
      </c>
      <c r="C25" s="349" t="s">
        <v>43</v>
      </c>
      <c r="D25" s="348" t="s">
        <v>3</v>
      </c>
      <c r="E25" s="348" t="s">
        <v>4</v>
      </c>
      <c r="F25" s="347" t="s">
        <v>26</v>
      </c>
      <c r="G25" s="348" t="s">
        <v>185</v>
      </c>
      <c r="H25" s="349" t="s">
        <v>185</v>
      </c>
      <c r="I25" s="349" t="s">
        <v>3395</v>
      </c>
      <c r="J25" s="348" t="s">
        <v>185</v>
      </c>
      <c r="K25" s="358" t="s">
        <v>185</v>
      </c>
      <c r="L25" s="1477" t="s">
        <v>185</v>
      </c>
      <c r="M25" s="348" t="s">
        <v>185</v>
      </c>
      <c r="N25" s="347" t="s">
        <v>185</v>
      </c>
      <c r="O25" s="1379"/>
    </row>
    <row r="26" spans="1:15" s="10" customFormat="1" x14ac:dyDescent="0.2">
      <c r="A26" s="1379"/>
      <c r="B26" s="277" t="s">
        <v>154</v>
      </c>
      <c r="C26" s="277"/>
      <c r="D26" s="789"/>
      <c r="E26" s="271" t="s">
        <v>185</v>
      </c>
      <c r="F26" s="272" t="s">
        <v>185</v>
      </c>
      <c r="G26" s="272" t="s">
        <v>185</v>
      </c>
      <c r="H26" s="273" t="s">
        <v>185</v>
      </c>
      <c r="I26" s="268" t="s">
        <v>185</v>
      </c>
      <c r="J26" s="274" t="s">
        <v>185</v>
      </c>
      <c r="K26" s="275" t="s">
        <v>185</v>
      </c>
      <c r="L26" s="279" t="s">
        <v>185</v>
      </c>
      <c r="M26" s="348" t="s">
        <v>185</v>
      </c>
      <c r="N26" s="276" t="s">
        <v>185</v>
      </c>
      <c r="O26" s="1379"/>
    </row>
    <row r="27" spans="1:15" s="10" customFormat="1" ht="24" x14ac:dyDescent="0.2">
      <c r="A27" s="1379"/>
      <c r="B27" s="1542">
        <f>B25+1</f>
        <v>9</v>
      </c>
      <c r="C27" s="1543" t="s">
        <v>6</v>
      </c>
      <c r="D27" s="1545" t="s">
        <v>3</v>
      </c>
      <c r="E27" s="1545" t="s">
        <v>4</v>
      </c>
      <c r="F27" s="1542" t="s">
        <v>7</v>
      </c>
      <c r="G27" s="1545"/>
      <c r="H27" s="1544" t="s">
        <v>2620</v>
      </c>
      <c r="I27" s="349" t="s">
        <v>3415</v>
      </c>
      <c r="J27" s="358" t="s">
        <v>201</v>
      </c>
      <c r="K27" s="356" t="s">
        <v>2498</v>
      </c>
      <c r="L27" s="1477" t="str">
        <f>VLOOKUP(K27,CódigosRetorno!$A$1:$B$1685,2,FALSE)</f>
        <v>Número de RUC del nombre del archivo no coincide con el consignado en el contenido del archivo XML</v>
      </c>
      <c r="M27" s="348" t="s">
        <v>475</v>
      </c>
      <c r="N27" s="347" t="s">
        <v>185</v>
      </c>
      <c r="O27" s="1379"/>
    </row>
    <row r="28" spans="1:15" s="10" customFormat="1" ht="24" x14ac:dyDescent="0.2">
      <c r="A28" s="1379"/>
      <c r="B28" s="1542"/>
      <c r="C28" s="1543"/>
      <c r="D28" s="1545"/>
      <c r="E28" s="1545"/>
      <c r="F28" s="1542"/>
      <c r="G28" s="1545"/>
      <c r="H28" s="1544"/>
      <c r="I28" s="349" t="s">
        <v>3416</v>
      </c>
      <c r="J28" s="358" t="s">
        <v>201</v>
      </c>
      <c r="K28" s="356" t="s">
        <v>2342</v>
      </c>
      <c r="L28" s="1477" t="str">
        <f>VLOOKUP(K28,CódigosRetorno!$A$1:$B$1685,2,FALSE)</f>
        <v>El Numero de RUC del emisor no existe</v>
      </c>
      <c r="M28" s="348" t="s">
        <v>215</v>
      </c>
      <c r="N28" s="347" t="s">
        <v>2626</v>
      </c>
      <c r="O28" s="1379"/>
    </row>
    <row r="29" spans="1:15" s="1161" customFormat="1" ht="35.25" customHeight="1" x14ac:dyDescent="0.25">
      <c r="A29" s="1357"/>
      <c r="B29" s="1542"/>
      <c r="C29" s="1543"/>
      <c r="D29" s="1545"/>
      <c r="E29" s="1545"/>
      <c r="F29" s="1542"/>
      <c r="G29" s="1545"/>
      <c r="H29" s="1544"/>
      <c r="I29" s="1279" t="s">
        <v>6801</v>
      </c>
      <c r="J29" s="1281" t="s">
        <v>201</v>
      </c>
      <c r="K29" s="1284" t="s">
        <v>6794</v>
      </c>
      <c r="L29" s="1466" t="str">
        <f>VLOOKUP(K29,CódigosRetorno!$A$1:$B$1685,2,FALSE)</f>
        <v>Sólo los contribuyentes que hayan emitido los siguientes documentos: Guías, factura, boleta y sus respectivas notas, hasta el 30/06/2018 están autorizados a utilizar esta versión UBL</v>
      </c>
      <c r="M29" s="1280" t="s">
        <v>215</v>
      </c>
      <c r="N29" s="1282" t="s">
        <v>428</v>
      </c>
      <c r="O29" s="1357"/>
    </row>
    <row r="30" spans="1:15" s="10" customFormat="1" ht="24" x14ac:dyDescent="0.2">
      <c r="A30" s="1379"/>
      <c r="B30" s="1542"/>
      <c r="C30" s="1543"/>
      <c r="D30" s="1545"/>
      <c r="E30" s="1545"/>
      <c r="F30" s="1542"/>
      <c r="G30" s="1545"/>
      <c r="H30" s="1544"/>
      <c r="I30" s="349" t="s">
        <v>3429</v>
      </c>
      <c r="J30" s="358" t="s">
        <v>201</v>
      </c>
      <c r="K30" s="356" t="s">
        <v>2433</v>
      </c>
      <c r="L30" s="1477" t="str">
        <f>VLOOKUP(K30,CódigosRetorno!$A$1:$B$1685,2,FALSE)</f>
        <v>El contribuyente no esta activo</v>
      </c>
      <c r="M30" s="348" t="s">
        <v>215</v>
      </c>
      <c r="N30" s="347" t="s">
        <v>2626</v>
      </c>
      <c r="O30" s="1379"/>
    </row>
    <row r="31" spans="1:15" s="10" customFormat="1" ht="24" x14ac:dyDescent="0.2">
      <c r="A31" s="1379"/>
      <c r="B31" s="1542"/>
      <c r="C31" s="1543"/>
      <c r="D31" s="1545"/>
      <c r="E31" s="1545"/>
      <c r="F31" s="1542"/>
      <c r="G31" s="1545"/>
      <c r="H31" s="1544"/>
      <c r="I31" s="349" t="s">
        <v>3430</v>
      </c>
      <c r="J31" s="358" t="s">
        <v>201</v>
      </c>
      <c r="K31" s="356" t="s">
        <v>2432</v>
      </c>
      <c r="L31" s="1477" t="str">
        <f>VLOOKUP(K31,CódigosRetorno!$A$1:$B$1685,2,FALSE)</f>
        <v>El contribuyente no esta habido</v>
      </c>
      <c r="M31" s="348" t="s">
        <v>215</v>
      </c>
      <c r="N31" s="347" t="s">
        <v>2626</v>
      </c>
      <c r="O31" s="1379"/>
    </row>
    <row r="32" spans="1:15" s="10" customFormat="1" ht="24" x14ac:dyDescent="0.2">
      <c r="A32" s="1379"/>
      <c r="B32" s="1542"/>
      <c r="C32" s="1543" t="s">
        <v>2644</v>
      </c>
      <c r="D32" s="1545"/>
      <c r="E32" s="1545"/>
      <c r="F32" s="1542" t="s">
        <v>11</v>
      </c>
      <c r="G32" s="1545"/>
      <c r="H32" s="1544" t="s">
        <v>2623</v>
      </c>
      <c r="I32" s="349" t="s">
        <v>3119</v>
      </c>
      <c r="J32" s="358" t="s">
        <v>201</v>
      </c>
      <c r="K32" s="356" t="s">
        <v>2529</v>
      </c>
      <c r="L32" s="1477" t="str">
        <f>VLOOKUP(K32,CódigosRetorno!$A$1:$B$1685,2,FALSE)</f>
        <v>El XML no contiene el tag o no existe informacion en tipo de documento del emisor.</v>
      </c>
      <c r="M32" s="348" t="s">
        <v>475</v>
      </c>
      <c r="N32" s="347" t="s">
        <v>185</v>
      </c>
      <c r="O32" s="1379"/>
    </row>
    <row r="33" spans="1:15" s="10" customFormat="1" x14ac:dyDescent="0.2">
      <c r="A33" s="1379"/>
      <c r="B33" s="1542"/>
      <c r="C33" s="1543"/>
      <c r="D33" s="1545"/>
      <c r="E33" s="1545"/>
      <c r="F33" s="1542"/>
      <c r="G33" s="1545"/>
      <c r="H33" s="1544"/>
      <c r="I33" s="349" t="s">
        <v>3234</v>
      </c>
      <c r="J33" s="358" t="s">
        <v>201</v>
      </c>
      <c r="K33" s="356" t="s">
        <v>2530</v>
      </c>
      <c r="L33" s="1477" t="str">
        <f>VLOOKUP(K33,CódigosRetorno!$A$1:$B$1685,2,FALSE)</f>
        <v>El dato ingresado no cumple con el estandar</v>
      </c>
      <c r="M33" s="348" t="s">
        <v>475</v>
      </c>
      <c r="N33" s="347" t="s">
        <v>185</v>
      </c>
      <c r="O33" s="1379"/>
    </row>
    <row r="34" spans="1:15" s="10" customFormat="1" ht="24" x14ac:dyDescent="0.2">
      <c r="A34" s="1379"/>
      <c r="B34" s="1542"/>
      <c r="C34" s="1543"/>
      <c r="D34" s="1545"/>
      <c r="E34" s="1545"/>
      <c r="F34" s="1542"/>
      <c r="G34" s="1545"/>
      <c r="H34" s="1544"/>
      <c r="I34" s="349" t="s">
        <v>2884</v>
      </c>
      <c r="J34" s="358" t="s">
        <v>201</v>
      </c>
      <c r="K34" s="356" t="s">
        <v>2069</v>
      </c>
      <c r="L34" s="1477" t="str">
        <f>VLOOKUP(K34,CódigosRetorno!$A$1:$B$1685,2,FALSE)</f>
        <v>Debe consignar solo un tag cac:AccountingSupplierParty/cbc:AdditionalAccountID</v>
      </c>
      <c r="M34" s="348" t="s">
        <v>475</v>
      </c>
      <c r="N34" s="347" t="s">
        <v>185</v>
      </c>
      <c r="O34" s="1379"/>
    </row>
    <row r="35" spans="1:15" s="10" customFormat="1" ht="24" x14ac:dyDescent="0.2">
      <c r="A35" s="1379"/>
      <c r="B35" s="347">
        <f>B27+1</f>
        <v>10</v>
      </c>
      <c r="C35" s="349" t="s">
        <v>8</v>
      </c>
      <c r="D35" s="348" t="s">
        <v>3</v>
      </c>
      <c r="E35" s="348" t="s">
        <v>9</v>
      </c>
      <c r="F35" s="347" t="s">
        <v>5</v>
      </c>
      <c r="G35" s="348"/>
      <c r="H35" s="350" t="s">
        <v>35</v>
      </c>
      <c r="I35" s="349" t="s">
        <v>2628</v>
      </c>
      <c r="J35" s="348" t="s">
        <v>185</v>
      </c>
      <c r="K35" s="358" t="s">
        <v>185</v>
      </c>
      <c r="L35" s="1477" t="s">
        <v>185</v>
      </c>
      <c r="M35" s="348" t="s">
        <v>185</v>
      </c>
      <c r="N35" s="347" t="s">
        <v>185</v>
      </c>
      <c r="O35" s="1379"/>
    </row>
    <row r="36" spans="1:15" s="10" customFormat="1" ht="24" x14ac:dyDescent="0.2">
      <c r="A36" s="1379"/>
      <c r="B36" s="1542">
        <f>B35+1</f>
        <v>11</v>
      </c>
      <c r="C36" s="1544" t="s">
        <v>54</v>
      </c>
      <c r="D36" s="1545" t="s">
        <v>3</v>
      </c>
      <c r="E36" s="1545" t="s">
        <v>4</v>
      </c>
      <c r="F36" s="1542" t="s">
        <v>5</v>
      </c>
      <c r="G36" s="1545"/>
      <c r="H36" s="1543" t="s">
        <v>34</v>
      </c>
      <c r="I36" s="349" t="s">
        <v>3119</v>
      </c>
      <c r="J36" s="358" t="s">
        <v>201</v>
      </c>
      <c r="K36" s="356" t="s">
        <v>2495</v>
      </c>
      <c r="L36" s="1477" t="str">
        <f>VLOOKUP(K36,CódigosRetorno!$A$1:$B$1685,2,FALSE)</f>
        <v>El XML no contiene el tag o no existe informacion de RegistrationName del emisor del documento</v>
      </c>
      <c r="M36" s="348" t="s">
        <v>475</v>
      </c>
      <c r="N36" s="347" t="s">
        <v>185</v>
      </c>
      <c r="O36" s="1379"/>
    </row>
    <row r="37" spans="1:15" s="10" customFormat="1" ht="24" x14ac:dyDescent="0.2">
      <c r="A37" s="1379"/>
      <c r="B37" s="1542"/>
      <c r="C37" s="1544"/>
      <c r="D37" s="1545"/>
      <c r="E37" s="1545"/>
      <c r="F37" s="1542"/>
      <c r="G37" s="1545"/>
      <c r="H37" s="1543"/>
      <c r="I37" s="349" t="s">
        <v>3549</v>
      </c>
      <c r="J37" s="358" t="s">
        <v>201</v>
      </c>
      <c r="K37" s="356" t="s">
        <v>2494</v>
      </c>
      <c r="L37" s="1477" t="str">
        <f>VLOOKUP(K37,CódigosRetorno!$A$1:$B$1685,2,FALSE)</f>
        <v>RegistrationName - El nombre o razon social del emisor no cumple con el estandar</v>
      </c>
      <c r="M37" s="348" t="s">
        <v>475</v>
      </c>
      <c r="N37" s="347" t="s">
        <v>185</v>
      </c>
      <c r="O37" s="1379"/>
    </row>
    <row r="38" spans="1:15" s="10" customFormat="1" ht="48" x14ac:dyDescent="0.2">
      <c r="A38" s="1379"/>
      <c r="B38" s="1545">
        <f>B36+1</f>
        <v>12</v>
      </c>
      <c r="C38" s="1549" t="s">
        <v>4443</v>
      </c>
      <c r="D38" s="1545" t="s">
        <v>3</v>
      </c>
      <c r="E38" s="1545" t="s">
        <v>9</v>
      </c>
      <c r="F38" s="354" t="s">
        <v>4444</v>
      </c>
      <c r="G38" s="357"/>
      <c r="H38" s="355" t="s">
        <v>4445</v>
      </c>
      <c r="I38" s="349" t="s">
        <v>4446</v>
      </c>
      <c r="J38" s="348" t="s">
        <v>185</v>
      </c>
      <c r="K38" s="358" t="s">
        <v>185</v>
      </c>
      <c r="L38" s="1477" t="s">
        <v>185</v>
      </c>
      <c r="M38" s="348"/>
      <c r="N38" s="347"/>
      <c r="O38" s="1379"/>
    </row>
    <row r="39" spans="1:15" s="10" customFormat="1" ht="48" x14ac:dyDescent="0.2">
      <c r="A39" s="1379"/>
      <c r="B39" s="1545"/>
      <c r="C39" s="1549"/>
      <c r="D39" s="1545"/>
      <c r="E39" s="1545"/>
      <c r="F39" s="347" t="s">
        <v>50</v>
      </c>
      <c r="G39" s="348"/>
      <c r="H39" s="349" t="s">
        <v>4447</v>
      </c>
      <c r="I39" s="349" t="s">
        <v>4448</v>
      </c>
      <c r="J39" s="348" t="s">
        <v>185</v>
      </c>
      <c r="K39" s="358" t="s">
        <v>185</v>
      </c>
      <c r="L39" s="1477" t="s">
        <v>185</v>
      </c>
      <c r="M39" s="348"/>
      <c r="N39" s="347"/>
      <c r="O39" s="1379"/>
    </row>
    <row r="40" spans="1:15" s="10" customFormat="1" ht="36" x14ac:dyDescent="0.2">
      <c r="A40" s="1379"/>
      <c r="B40" s="1545"/>
      <c r="C40" s="1549"/>
      <c r="D40" s="1545"/>
      <c r="E40" s="1545"/>
      <c r="F40" s="347" t="s">
        <v>18</v>
      </c>
      <c r="G40" s="348"/>
      <c r="H40" s="349" t="s">
        <v>4449</v>
      </c>
      <c r="I40" s="349" t="s">
        <v>4450</v>
      </c>
      <c r="J40" s="348" t="s">
        <v>185</v>
      </c>
      <c r="K40" s="358" t="s">
        <v>185</v>
      </c>
      <c r="L40" s="1477" t="s">
        <v>185</v>
      </c>
      <c r="M40" s="348"/>
      <c r="N40" s="347"/>
      <c r="O40" s="1379"/>
    </row>
    <row r="41" spans="1:15" s="10" customFormat="1" ht="36" x14ac:dyDescent="0.2">
      <c r="A41" s="1379"/>
      <c r="B41" s="1545"/>
      <c r="C41" s="1549"/>
      <c r="D41" s="1545"/>
      <c r="E41" s="1545"/>
      <c r="F41" s="347" t="s">
        <v>49</v>
      </c>
      <c r="G41" s="348" t="s">
        <v>2630</v>
      </c>
      <c r="H41" s="349" t="s">
        <v>4451</v>
      </c>
      <c r="I41" s="349" t="s">
        <v>3423</v>
      </c>
      <c r="J41" s="348" t="s">
        <v>185</v>
      </c>
      <c r="K41" s="358" t="s">
        <v>185</v>
      </c>
      <c r="L41" s="1477" t="s">
        <v>185</v>
      </c>
      <c r="M41" s="348"/>
      <c r="N41" s="347"/>
      <c r="O41" s="1379"/>
    </row>
    <row r="42" spans="1:15" s="10" customFormat="1" x14ac:dyDescent="0.2">
      <c r="A42" s="1379"/>
      <c r="B42" s="1545"/>
      <c r="C42" s="1549"/>
      <c r="D42" s="1545"/>
      <c r="E42" s="1545"/>
      <c r="F42" s="1542"/>
      <c r="G42" s="347" t="s">
        <v>4452</v>
      </c>
      <c r="H42" s="359" t="s">
        <v>4437</v>
      </c>
      <c r="I42" s="349" t="s">
        <v>2628</v>
      </c>
      <c r="J42" s="348" t="s">
        <v>185</v>
      </c>
      <c r="K42" s="358" t="s">
        <v>185</v>
      </c>
      <c r="L42" s="1477" t="s">
        <v>185</v>
      </c>
      <c r="M42" s="348"/>
      <c r="N42" s="347"/>
      <c r="O42" s="1379"/>
    </row>
    <row r="43" spans="1:15" s="10" customFormat="1" x14ac:dyDescent="0.2">
      <c r="A43" s="1379"/>
      <c r="B43" s="1545"/>
      <c r="C43" s="1549"/>
      <c r="D43" s="1545"/>
      <c r="E43" s="1545"/>
      <c r="F43" s="1542"/>
      <c r="G43" s="347" t="s">
        <v>4453</v>
      </c>
      <c r="H43" s="359" t="s">
        <v>4436</v>
      </c>
      <c r="I43" s="349" t="s">
        <v>2628</v>
      </c>
      <c r="J43" s="348" t="s">
        <v>185</v>
      </c>
      <c r="K43" s="358" t="s">
        <v>185</v>
      </c>
      <c r="L43" s="1477" t="s">
        <v>185</v>
      </c>
      <c r="M43" s="348"/>
      <c r="N43" s="347"/>
      <c r="O43" s="1379"/>
    </row>
    <row r="44" spans="1:15" s="10" customFormat="1" ht="36" x14ac:dyDescent="0.2">
      <c r="A44" s="1379"/>
      <c r="B44" s="1545"/>
      <c r="C44" s="1549"/>
      <c r="D44" s="1545"/>
      <c r="E44" s="1545"/>
      <c r="F44" s="347" t="s">
        <v>18</v>
      </c>
      <c r="G44" s="348"/>
      <c r="H44" s="349" t="s">
        <v>4454</v>
      </c>
      <c r="I44" s="349" t="s">
        <v>4450</v>
      </c>
      <c r="J44" s="348" t="s">
        <v>185</v>
      </c>
      <c r="K44" s="358" t="s">
        <v>185</v>
      </c>
      <c r="L44" s="1477" t="s">
        <v>185</v>
      </c>
      <c r="M44" s="348"/>
      <c r="N44" s="347"/>
      <c r="O44" s="1379"/>
    </row>
    <row r="45" spans="1:15" s="10" customFormat="1" ht="36" x14ac:dyDescent="0.2">
      <c r="A45" s="1379"/>
      <c r="B45" s="1545"/>
      <c r="C45" s="1549"/>
      <c r="D45" s="1545"/>
      <c r="E45" s="1545"/>
      <c r="F45" s="347" t="s">
        <v>18</v>
      </c>
      <c r="G45" s="348"/>
      <c r="H45" s="349" t="s">
        <v>4455</v>
      </c>
      <c r="I45" s="349" t="s">
        <v>4450</v>
      </c>
      <c r="J45" s="348" t="s">
        <v>185</v>
      </c>
      <c r="K45" s="358" t="s">
        <v>185</v>
      </c>
      <c r="L45" s="1477" t="s">
        <v>185</v>
      </c>
      <c r="M45" s="348"/>
      <c r="N45" s="347"/>
      <c r="O45" s="1379"/>
    </row>
    <row r="46" spans="1:15" s="10" customFormat="1" ht="48" x14ac:dyDescent="0.2">
      <c r="A46" s="1379"/>
      <c r="B46" s="1545"/>
      <c r="C46" s="1549"/>
      <c r="D46" s="1545"/>
      <c r="E46" s="1545"/>
      <c r="F46" s="347" t="s">
        <v>10</v>
      </c>
      <c r="G46" s="348" t="s">
        <v>2629</v>
      </c>
      <c r="H46" s="349" t="s">
        <v>4456</v>
      </c>
      <c r="I46" s="349" t="s">
        <v>3439</v>
      </c>
      <c r="J46" s="348" t="s">
        <v>185</v>
      </c>
      <c r="K46" s="358" t="s">
        <v>185</v>
      </c>
      <c r="L46" s="1477" t="s">
        <v>185</v>
      </c>
      <c r="M46" s="348"/>
      <c r="N46" s="347"/>
      <c r="O46" s="1379"/>
    </row>
    <row r="47" spans="1:15" s="10" customFormat="1" x14ac:dyDescent="0.2">
      <c r="A47" s="1379"/>
      <c r="B47" s="1545"/>
      <c r="C47" s="1549"/>
      <c r="D47" s="1545"/>
      <c r="E47" s="1545"/>
      <c r="F47" s="1542"/>
      <c r="G47" s="360" t="s">
        <v>4457</v>
      </c>
      <c r="H47" s="349" t="s">
        <v>4428</v>
      </c>
      <c r="I47" s="349" t="s">
        <v>2628</v>
      </c>
      <c r="J47" s="348" t="s">
        <v>185</v>
      </c>
      <c r="K47" s="358" t="s">
        <v>185</v>
      </c>
      <c r="L47" s="1477" t="s">
        <v>185</v>
      </c>
      <c r="M47" s="348"/>
      <c r="N47" s="347"/>
      <c r="O47" s="1379"/>
    </row>
    <row r="48" spans="1:15" s="10" customFormat="1" ht="48" x14ac:dyDescent="0.2">
      <c r="A48" s="1379"/>
      <c r="B48" s="1545"/>
      <c r="C48" s="1549"/>
      <c r="D48" s="1545"/>
      <c r="E48" s="1545"/>
      <c r="F48" s="1542"/>
      <c r="G48" s="360" t="s">
        <v>4458</v>
      </c>
      <c r="H48" s="349" t="s">
        <v>4419</v>
      </c>
      <c r="I48" s="349" t="s">
        <v>2628</v>
      </c>
      <c r="J48" s="348" t="s">
        <v>185</v>
      </c>
      <c r="K48" s="358" t="s">
        <v>185</v>
      </c>
      <c r="L48" s="1477" t="s">
        <v>185</v>
      </c>
      <c r="M48" s="348"/>
      <c r="N48" s="347"/>
      <c r="O48" s="1379"/>
    </row>
    <row r="49" spans="1:15" s="10" customFormat="1" x14ac:dyDescent="0.2">
      <c r="A49" s="1379"/>
      <c r="B49" s="1545"/>
      <c r="C49" s="1549"/>
      <c r="D49" s="1545"/>
      <c r="E49" s="1545"/>
      <c r="F49" s="1542"/>
      <c r="G49" s="347" t="s">
        <v>4459</v>
      </c>
      <c r="H49" s="349" t="s">
        <v>4422</v>
      </c>
      <c r="I49" s="349" t="s">
        <v>2628</v>
      </c>
      <c r="J49" s="348" t="s">
        <v>185</v>
      </c>
      <c r="K49" s="358" t="s">
        <v>185</v>
      </c>
      <c r="L49" s="1477" t="s">
        <v>185</v>
      </c>
      <c r="M49" s="348"/>
      <c r="N49" s="347"/>
      <c r="O49" s="1379"/>
    </row>
    <row r="50" spans="1:15" s="10" customFormat="1" ht="24" x14ac:dyDescent="0.2">
      <c r="A50" s="1379"/>
      <c r="B50" s="1545">
        <f>B38+1</f>
        <v>13</v>
      </c>
      <c r="C50" s="1543" t="s">
        <v>2631</v>
      </c>
      <c r="D50" s="1545" t="s">
        <v>3</v>
      </c>
      <c r="E50" s="1545" t="s">
        <v>9</v>
      </c>
      <c r="F50" s="347" t="s">
        <v>5</v>
      </c>
      <c r="G50" s="348"/>
      <c r="H50" s="350" t="s">
        <v>2632</v>
      </c>
      <c r="I50" s="349" t="s">
        <v>2628</v>
      </c>
      <c r="J50" s="348" t="s">
        <v>185</v>
      </c>
      <c r="K50" s="358" t="s">
        <v>185</v>
      </c>
      <c r="L50" s="1477" t="s">
        <v>185</v>
      </c>
      <c r="M50" s="348" t="s">
        <v>185</v>
      </c>
      <c r="N50" s="347" t="s">
        <v>185</v>
      </c>
      <c r="O50" s="1379"/>
    </row>
    <row r="51" spans="1:15" s="10" customFormat="1" ht="24" x14ac:dyDescent="0.2">
      <c r="A51" s="1379"/>
      <c r="B51" s="1545"/>
      <c r="C51" s="1543"/>
      <c r="D51" s="1545"/>
      <c r="E51" s="1545"/>
      <c r="F51" s="347" t="s">
        <v>50</v>
      </c>
      <c r="G51" s="348"/>
      <c r="H51" s="350" t="s">
        <v>2633</v>
      </c>
      <c r="I51" s="349" t="s">
        <v>2628</v>
      </c>
      <c r="J51" s="348" t="s">
        <v>185</v>
      </c>
      <c r="K51" s="358" t="s">
        <v>185</v>
      </c>
      <c r="L51" s="1477" t="s">
        <v>185</v>
      </c>
      <c r="M51" s="348" t="s">
        <v>185</v>
      </c>
      <c r="N51" s="347" t="s">
        <v>185</v>
      </c>
      <c r="O51" s="1379"/>
    </row>
    <row r="52" spans="1:15" s="10" customFormat="1" ht="24" x14ac:dyDescent="0.2">
      <c r="A52" s="1379"/>
      <c r="B52" s="1545"/>
      <c r="C52" s="1543"/>
      <c r="D52" s="1545"/>
      <c r="E52" s="1545"/>
      <c r="F52" s="347" t="s">
        <v>18</v>
      </c>
      <c r="G52" s="348"/>
      <c r="H52" s="350" t="s">
        <v>2634</v>
      </c>
      <c r="I52" s="349" t="s">
        <v>2628</v>
      </c>
      <c r="J52" s="348" t="s">
        <v>185</v>
      </c>
      <c r="K52" s="358" t="s">
        <v>185</v>
      </c>
      <c r="L52" s="1477" t="s">
        <v>185</v>
      </c>
      <c r="M52" s="348" t="s">
        <v>185</v>
      </c>
      <c r="N52" s="347" t="s">
        <v>185</v>
      </c>
      <c r="O52" s="1379"/>
    </row>
    <row r="53" spans="1:15" s="10" customFormat="1" ht="24" x14ac:dyDescent="0.2">
      <c r="A53" s="1379"/>
      <c r="B53" s="1545"/>
      <c r="C53" s="1543"/>
      <c r="D53" s="1545"/>
      <c r="E53" s="1545"/>
      <c r="F53" s="347" t="s">
        <v>174</v>
      </c>
      <c r="G53" s="348" t="s">
        <v>2630</v>
      </c>
      <c r="H53" s="350" t="s">
        <v>2635</v>
      </c>
      <c r="I53" s="349" t="s">
        <v>3423</v>
      </c>
      <c r="J53" s="348" t="s">
        <v>1175</v>
      </c>
      <c r="K53" s="358" t="s">
        <v>2952</v>
      </c>
      <c r="L53" s="1477" t="str">
        <f>VLOOKUP(K53,CódigosRetorno!$A$1:$B$1685,2,FALSE)</f>
        <v>Debe corresponder a algún valor válido establecido en el catálogo 13</v>
      </c>
      <c r="M53" s="348" t="s">
        <v>185</v>
      </c>
      <c r="N53" s="347" t="s">
        <v>3112</v>
      </c>
      <c r="O53" s="1379"/>
    </row>
    <row r="54" spans="1:15" s="10" customFormat="1" ht="24" x14ac:dyDescent="0.2">
      <c r="A54" s="1379"/>
      <c r="B54" s="1545"/>
      <c r="C54" s="1543"/>
      <c r="D54" s="1545"/>
      <c r="E54" s="1545"/>
      <c r="F54" s="347" t="s">
        <v>18</v>
      </c>
      <c r="G54" s="348"/>
      <c r="H54" s="350" t="s">
        <v>2636</v>
      </c>
      <c r="I54" s="349" t="s">
        <v>2628</v>
      </c>
      <c r="J54" s="348" t="s">
        <v>185</v>
      </c>
      <c r="K54" s="358" t="s">
        <v>185</v>
      </c>
      <c r="L54" s="1477" t="s">
        <v>185</v>
      </c>
      <c r="M54" s="348" t="s">
        <v>185</v>
      </c>
      <c r="N54" s="347" t="s">
        <v>185</v>
      </c>
      <c r="O54" s="1379"/>
    </row>
    <row r="55" spans="1:15" s="10" customFormat="1" ht="24" x14ac:dyDescent="0.2">
      <c r="A55" s="1379"/>
      <c r="B55" s="1545"/>
      <c r="C55" s="1543"/>
      <c r="D55" s="1545"/>
      <c r="E55" s="1545"/>
      <c r="F55" s="347" t="s">
        <v>18</v>
      </c>
      <c r="G55" s="348"/>
      <c r="H55" s="350" t="s">
        <v>2637</v>
      </c>
      <c r="I55" s="349" t="s">
        <v>2628</v>
      </c>
      <c r="J55" s="348" t="s">
        <v>185</v>
      </c>
      <c r="K55" s="358" t="s">
        <v>185</v>
      </c>
      <c r="L55" s="1477" t="s">
        <v>185</v>
      </c>
      <c r="M55" s="348" t="s">
        <v>185</v>
      </c>
      <c r="N55" s="347" t="s">
        <v>185</v>
      </c>
      <c r="O55" s="1379"/>
    </row>
    <row r="56" spans="1:15" s="10" customFormat="1" ht="36" x14ac:dyDescent="0.2">
      <c r="A56" s="1379"/>
      <c r="B56" s="1545"/>
      <c r="C56" s="1543"/>
      <c r="D56" s="1545"/>
      <c r="E56" s="1545"/>
      <c r="F56" s="347" t="s">
        <v>10</v>
      </c>
      <c r="G56" s="348" t="s">
        <v>2629</v>
      </c>
      <c r="H56" s="350" t="s">
        <v>2638</v>
      </c>
      <c r="I56" s="349" t="s">
        <v>3439</v>
      </c>
      <c r="J56" s="348" t="s">
        <v>1175</v>
      </c>
      <c r="K56" s="358" t="s">
        <v>1389</v>
      </c>
      <c r="L56" s="1477" t="str">
        <f>VLOOKUP(K56,CódigosRetorno!$A$1:$B$1685,2,FALSE)</f>
        <v>El codigo de pais debe ser PE</v>
      </c>
      <c r="M56" s="348" t="s">
        <v>475</v>
      </c>
      <c r="N56" s="347" t="s">
        <v>185</v>
      </c>
      <c r="O56" s="1379"/>
    </row>
    <row r="57" spans="1:15" s="10" customFormat="1" ht="36" x14ac:dyDescent="0.2">
      <c r="A57" s="1379"/>
      <c r="B57" s="347">
        <f>B50+1</f>
        <v>14</v>
      </c>
      <c r="C57" s="349" t="s">
        <v>3417</v>
      </c>
      <c r="D57" s="348" t="s">
        <v>3</v>
      </c>
      <c r="E57" s="348" t="s">
        <v>9</v>
      </c>
      <c r="F57" s="347" t="s">
        <v>69</v>
      </c>
      <c r="G57" s="348"/>
      <c r="H57" s="349" t="s">
        <v>4552</v>
      </c>
      <c r="I57" s="349" t="s">
        <v>2628</v>
      </c>
      <c r="J57" s="348" t="s">
        <v>185</v>
      </c>
      <c r="K57" s="358" t="s">
        <v>185</v>
      </c>
      <c r="L57" s="1477" t="s">
        <v>185</v>
      </c>
      <c r="M57" s="348" t="s">
        <v>185</v>
      </c>
      <c r="N57" s="347" t="s">
        <v>185</v>
      </c>
      <c r="O57" s="1379"/>
    </row>
    <row r="58" spans="1:15" s="10" customFormat="1" x14ac:dyDescent="0.2">
      <c r="A58" s="1379"/>
      <c r="B58" s="277" t="s">
        <v>155</v>
      </c>
      <c r="C58" s="277"/>
      <c r="D58" s="789"/>
      <c r="E58" s="271" t="s">
        <v>185</v>
      </c>
      <c r="F58" s="272" t="s">
        <v>185</v>
      </c>
      <c r="G58" s="272" t="s">
        <v>185</v>
      </c>
      <c r="H58" s="273" t="s">
        <v>185</v>
      </c>
      <c r="I58" s="268" t="s">
        <v>185</v>
      </c>
      <c r="J58" s="274" t="s">
        <v>185</v>
      </c>
      <c r="K58" s="275" t="s">
        <v>185</v>
      </c>
      <c r="L58" s="279" t="s">
        <v>185</v>
      </c>
      <c r="M58" s="348" t="s">
        <v>185</v>
      </c>
      <c r="N58" s="276" t="s">
        <v>185</v>
      </c>
      <c r="O58" s="1379"/>
    </row>
    <row r="59" spans="1:15" s="10" customFormat="1" ht="24" customHeight="1" x14ac:dyDescent="0.2">
      <c r="A59" s="1379"/>
      <c r="B59" s="1542">
        <f>+B57+1</f>
        <v>15</v>
      </c>
      <c r="C59" s="1543" t="s">
        <v>2642</v>
      </c>
      <c r="D59" s="1545" t="s">
        <v>3</v>
      </c>
      <c r="E59" s="1545" t="s">
        <v>4</v>
      </c>
      <c r="F59" s="1542" t="s">
        <v>12</v>
      </c>
      <c r="G59" s="1545"/>
      <c r="H59" s="1543" t="s">
        <v>2639</v>
      </c>
      <c r="I59" s="349" t="s">
        <v>2613</v>
      </c>
      <c r="J59" s="358" t="s">
        <v>201</v>
      </c>
      <c r="K59" s="356" t="s">
        <v>760</v>
      </c>
      <c r="L59" s="1477" t="str">
        <f>VLOOKUP(K59,CódigosRetorno!$A$1:$B$1685,2,FALSE)</f>
        <v>El XML no contiene el tag o no existe informacion de CustomerAssignedAccountID del receptor del documento</v>
      </c>
      <c r="M59" s="348" t="s">
        <v>475</v>
      </c>
      <c r="N59" s="347" t="s">
        <v>185</v>
      </c>
      <c r="O59" s="1379"/>
    </row>
    <row r="60" spans="1:15" s="10" customFormat="1" ht="24" x14ac:dyDescent="0.2">
      <c r="A60" s="1379"/>
      <c r="B60" s="1542"/>
      <c r="C60" s="1543"/>
      <c r="D60" s="1545"/>
      <c r="E60" s="1545"/>
      <c r="F60" s="1542"/>
      <c r="G60" s="1545"/>
      <c r="H60" s="1543"/>
      <c r="I60" s="349" t="s">
        <v>3424</v>
      </c>
      <c r="J60" s="358" t="s">
        <v>201</v>
      </c>
      <c r="K60" s="356" t="s">
        <v>761</v>
      </c>
      <c r="L60" s="1477" t="str">
        <f>VLOOKUP(K60,CódigosRetorno!$A$1:$B$1685,2,FALSE)</f>
        <v>El numero de documento de identidad del receptor debe ser  RUC</v>
      </c>
      <c r="M60" s="348" t="s">
        <v>475</v>
      </c>
      <c r="N60" s="347" t="s">
        <v>185</v>
      </c>
      <c r="O60" s="1379"/>
    </row>
    <row r="61" spans="1:15" s="10" customFormat="1" ht="24" x14ac:dyDescent="0.2">
      <c r="A61" s="1379"/>
      <c r="B61" s="1542"/>
      <c r="C61" s="1543"/>
      <c r="D61" s="1545"/>
      <c r="E61" s="1545"/>
      <c r="F61" s="1542"/>
      <c r="G61" s="1545"/>
      <c r="H61" s="1543"/>
      <c r="I61" s="349" t="s">
        <v>3425</v>
      </c>
      <c r="J61" s="358" t="s">
        <v>1175</v>
      </c>
      <c r="K61" s="356" t="s">
        <v>1435</v>
      </c>
      <c r="L61" s="1477" t="str">
        <f>VLOOKUP(K61,CódigosRetorno!$A$1:$B$1685,2,FALSE)</f>
        <v>El numero de RUC del receptor no existe.</v>
      </c>
      <c r="M61" s="348" t="s">
        <v>215</v>
      </c>
      <c r="N61" s="347" t="s">
        <v>2626</v>
      </c>
      <c r="O61" s="1379"/>
    </row>
    <row r="62" spans="1:15" s="10" customFormat="1" ht="24" x14ac:dyDescent="0.2">
      <c r="A62" s="1379"/>
      <c r="B62" s="1542"/>
      <c r="C62" s="1543"/>
      <c r="D62" s="1545"/>
      <c r="E62" s="1545"/>
      <c r="F62" s="1542"/>
      <c r="G62" s="1545"/>
      <c r="H62" s="1543"/>
      <c r="I62" s="349" t="s">
        <v>3426</v>
      </c>
      <c r="J62" s="358" t="s">
        <v>1175</v>
      </c>
      <c r="K62" s="356" t="s">
        <v>1428</v>
      </c>
      <c r="L62" s="1477" t="str">
        <f>VLOOKUP(K62,CódigosRetorno!$A$1:$B$1685,2,FALSE)</f>
        <v>El RUC  del receptor no esta activo</v>
      </c>
      <c r="M62" s="348" t="s">
        <v>215</v>
      </c>
      <c r="N62" s="347" t="s">
        <v>2626</v>
      </c>
      <c r="O62" s="1379"/>
    </row>
    <row r="63" spans="1:15" s="10" customFormat="1" ht="24" x14ac:dyDescent="0.2">
      <c r="A63" s="1379"/>
      <c r="B63" s="1542"/>
      <c r="C63" s="1543"/>
      <c r="D63" s="1545"/>
      <c r="E63" s="1545"/>
      <c r="F63" s="1542"/>
      <c r="G63" s="1545"/>
      <c r="H63" s="1543"/>
      <c r="I63" s="349" t="s">
        <v>3427</v>
      </c>
      <c r="J63" s="358" t="s">
        <v>1175</v>
      </c>
      <c r="K63" s="356" t="s">
        <v>1426</v>
      </c>
      <c r="L63" s="1477" t="str">
        <f>VLOOKUP(K63,CódigosRetorno!$A$1:$B$1685,2,FALSE)</f>
        <v>El RUC del receptor no esta habido</v>
      </c>
      <c r="M63" s="348" t="s">
        <v>215</v>
      </c>
      <c r="N63" s="347" t="s">
        <v>2626</v>
      </c>
      <c r="O63" s="1379"/>
    </row>
    <row r="64" spans="1:15" s="10" customFormat="1" ht="24" x14ac:dyDescent="0.2">
      <c r="A64" s="1379"/>
      <c r="B64" s="1542"/>
      <c r="C64" s="1543"/>
      <c r="D64" s="1545"/>
      <c r="E64" s="1545"/>
      <c r="F64" s="1542"/>
      <c r="G64" s="1545"/>
      <c r="H64" s="1543"/>
      <c r="I64" s="349" t="s">
        <v>3398</v>
      </c>
      <c r="J64" s="347" t="s">
        <v>1175</v>
      </c>
      <c r="K64" s="358" t="s">
        <v>3397</v>
      </c>
      <c r="L64" s="1477" t="str">
        <f>VLOOKUP(K64,CódigosRetorno!$A$1:$B$1685,2,FALSE)</f>
        <v>El DNI debe tener 8 caracteres numéricos</v>
      </c>
      <c r="M64" s="348"/>
      <c r="N64" s="347" t="s">
        <v>185</v>
      </c>
      <c r="O64" s="1379"/>
    </row>
    <row r="65" spans="1:15" s="10" customFormat="1" ht="48" x14ac:dyDescent="0.2">
      <c r="A65" s="1379"/>
      <c r="B65" s="1542"/>
      <c r="C65" s="1543"/>
      <c r="D65" s="1545"/>
      <c r="E65" s="1545"/>
      <c r="F65" s="1542"/>
      <c r="G65" s="1545"/>
      <c r="H65" s="1543"/>
      <c r="I65" s="349" t="s">
        <v>3550</v>
      </c>
      <c r="J65" s="347" t="s">
        <v>1175</v>
      </c>
      <c r="K65" s="358" t="s">
        <v>3399</v>
      </c>
      <c r="L65" s="1477" t="str">
        <f>VLOOKUP(K65,CódigosRetorno!$A$1:$B$1685,2,FALSE)</f>
        <v>El dato ingresado como numero de documento de identidad del receptor no cumple con el formato establecido</v>
      </c>
      <c r="M65" s="348"/>
      <c r="N65" s="347" t="s">
        <v>185</v>
      </c>
      <c r="O65" s="1379"/>
    </row>
    <row r="66" spans="1:15" s="10" customFormat="1" ht="24" x14ac:dyDescent="0.2">
      <c r="A66" s="1379"/>
      <c r="B66" s="1542"/>
      <c r="C66" s="1543" t="s">
        <v>2643</v>
      </c>
      <c r="D66" s="1545"/>
      <c r="E66" s="1545"/>
      <c r="F66" s="1542" t="s">
        <v>47</v>
      </c>
      <c r="G66" s="1545" t="s">
        <v>2640</v>
      </c>
      <c r="H66" s="1544" t="s">
        <v>2641</v>
      </c>
      <c r="I66" s="349" t="s">
        <v>2613</v>
      </c>
      <c r="J66" s="358" t="s">
        <v>201</v>
      </c>
      <c r="K66" s="356" t="s">
        <v>763</v>
      </c>
      <c r="L66" s="1477" t="str">
        <f>VLOOKUP(K66,CódigosRetorno!$A$1:$B$1685,2,FALSE)</f>
        <v>El XML no contiene el tag o no existe informacion de AdditionalAccountID del receptor del documento</v>
      </c>
      <c r="M66" s="348" t="s">
        <v>475</v>
      </c>
      <c r="N66" s="347" t="s">
        <v>185</v>
      </c>
      <c r="O66" s="1379"/>
    </row>
    <row r="67" spans="1:15" s="10" customFormat="1" ht="24" x14ac:dyDescent="0.2">
      <c r="A67" s="1379"/>
      <c r="B67" s="1542"/>
      <c r="C67" s="1543"/>
      <c r="D67" s="1545"/>
      <c r="E67" s="1545"/>
      <c r="F67" s="1542"/>
      <c r="G67" s="1545"/>
      <c r="H67" s="1544"/>
      <c r="I67" s="349" t="s">
        <v>3521</v>
      </c>
      <c r="J67" s="358" t="s">
        <v>201</v>
      </c>
      <c r="K67" s="356" t="s">
        <v>764</v>
      </c>
      <c r="L67" s="1477" t="str">
        <f>VLOOKUP(K67,CódigosRetorno!$A$1:$B$1685,2,FALSE)</f>
        <v>El dato ingresado  en el tipo de documento de identidad del receptor no cumple con el estandar o no esta permitido.</v>
      </c>
      <c r="M67" s="348" t="s">
        <v>475</v>
      </c>
      <c r="N67" s="347" t="s">
        <v>2998</v>
      </c>
      <c r="O67" s="1379"/>
    </row>
    <row r="68" spans="1:15" s="10" customFormat="1" ht="24" x14ac:dyDescent="0.2">
      <c r="A68" s="1379"/>
      <c r="B68" s="1542"/>
      <c r="C68" s="1543"/>
      <c r="D68" s="1545"/>
      <c r="E68" s="1545"/>
      <c r="F68" s="1542"/>
      <c r="G68" s="1545"/>
      <c r="H68" s="1544"/>
      <c r="I68" s="349" t="s">
        <v>2884</v>
      </c>
      <c r="J68" s="358" t="s">
        <v>201</v>
      </c>
      <c r="K68" s="356" t="s">
        <v>762</v>
      </c>
      <c r="L68" s="1477" t="str">
        <f>VLOOKUP(K68,CódigosRetorno!$A$1:$B$1685,2,FALSE)</f>
        <v>Debe consignar solo un tag cac:AccountingCustomerParty/cbc:AdditionalAccountID</v>
      </c>
      <c r="M68" s="348" t="s">
        <v>475</v>
      </c>
      <c r="N68" s="347" t="s">
        <v>185</v>
      </c>
      <c r="O68" s="1379"/>
    </row>
    <row r="69" spans="1:15" s="10" customFormat="1" ht="24" x14ac:dyDescent="0.2">
      <c r="A69" s="1379"/>
      <c r="B69" s="1542">
        <f>B59+1</f>
        <v>16</v>
      </c>
      <c r="C69" s="1543" t="s">
        <v>55</v>
      </c>
      <c r="D69" s="1539" t="s">
        <v>3</v>
      </c>
      <c r="E69" s="1545" t="s">
        <v>4</v>
      </c>
      <c r="F69" s="1542" t="s">
        <v>5</v>
      </c>
      <c r="G69" s="1545"/>
      <c r="H69" s="1543" t="s">
        <v>37</v>
      </c>
      <c r="I69" s="349" t="s">
        <v>3119</v>
      </c>
      <c r="J69" s="354" t="s">
        <v>1175</v>
      </c>
      <c r="K69" s="356" t="s">
        <v>765</v>
      </c>
      <c r="L69" s="1477" t="str">
        <f>VLOOKUP(K69,CódigosRetorno!$A$1:$B$1685,2,FALSE)</f>
        <v>El XML no contiene el tag o no existe informacion de RegistrationName del receptor del documento</v>
      </c>
      <c r="M69" s="348" t="s">
        <v>185</v>
      </c>
      <c r="N69" s="347" t="s">
        <v>185</v>
      </c>
      <c r="O69" s="1379"/>
    </row>
    <row r="70" spans="1:15" s="10" customFormat="1" ht="24" x14ac:dyDescent="0.2">
      <c r="A70" s="1379"/>
      <c r="B70" s="1542"/>
      <c r="C70" s="1543"/>
      <c r="D70" s="1540"/>
      <c r="E70" s="1545"/>
      <c r="F70" s="1542"/>
      <c r="G70" s="1545"/>
      <c r="H70" s="1543"/>
      <c r="I70" s="349" t="s">
        <v>3552</v>
      </c>
      <c r="J70" s="354" t="s">
        <v>1175</v>
      </c>
      <c r="K70" s="356" t="s">
        <v>766</v>
      </c>
      <c r="L70" s="1477" t="str">
        <f>VLOOKUP(K70,CódigosRetorno!$A$1:$B$1685,2,FALSE)</f>
        <v>RegistrationName -  El dato ingresado no cumple con el estandar</v>
      </c>
      <c r="M70" s="348"/>
      <c r="N70" s="347" t="s">
        <v>185</v>
      </c>
      <c r="O70" s="1379"/>
    </row>
    <row r="71" spans="1:15" s="10" customFormat="1" x14ac:dyDescent="0.2">
      <c r="A71" s="1379"/>
      <c r="B71" s="277" t="s">
        <v>156</v>
      </c>
      <c r="C71" s="278"/>
      <c r="D71" s="789" t="s">
        <v>185</v>
      </c>
      <c r="E71" s="271" t="s">
        <v>185</v>
      </c>
      <c r="F71" s="272" t="s">
        <v>185</v>
      </c>
      <c r="G71" s="272" t="s">
        <v>185</v>
      </c>
      <c r="H71" s="273" t="s">
        <v>185</v>
      </c>
      <c r="I71" s="268" t="s">
        <v>185</v>
      </c>
      <c r="J71" s="274" t="s">
        <v>185</v>
      </c>
      <c r="K71" s="275" t="s">
        <v>185</v>
      </c>
      <c r="L71" s="279" t="s">
        <v>185</v>
      </c>
      <c r="M71" s="348" t="s">
        <v>185</v>
      </c>
      <c r="N71" s="276" t="s">
        <v>185</v>
      </c>
      <c r="O71" s="1379"/>
    </row>
    <row r="72" spans="1:15" s="10" customFormat="1" ht="60" x14ac:dyDescent="0.2">
      <c r="A72" s="1379"/>
      <c r="B72" s="1542">
        <f>B69+1</f>
        <v>17</v>
      </c>
      <c r="C72" s="1543" t="s">
        <v>3114</v>
      </c>
      <c r="D72" s="1545" t="s">
        <v>3</v>
      </c>
      <c r="E72" s="1545" t="s">
        <v>9</v>
      </c>
      <c r="F72" s="1542" t="s">
        <v>18</v>
      </c>
      <c r="G72" s="1545"/>
      <c r="H72" s="1543" t="s">
        <v>2889</v>
      </c>
      <c r="I72" s="350" t="s">
        <v>3409</v>
      </c>
      <c r="J72" s="358" t="s">
        <v>1175</v>
      </c>
      <c r="K72" s="356" t="s">
        <v>744</v>
      </c>
      <c r="L72" s="1477" t="str">
        <f>VLOOKUP(K72,CódigosRetorno!$A$1:$B$1685,2,FALSE)</f>
        <v>El ID de las guias debe tener informacion de la SERIE-NUMERO de guia.</v>
      </c>
      <c r="M72" s="348" t="s">
        <v>475</v>
      </c>
      <c r="N72" s="347" t="s">
        <v>185</v>
      </c>
      <c r="O72" s="1379"/>
    </row>
    <row r="73" spans="1:15" s="10" customFormat="1" ht="24" x14ac:dyDescent="0.2">
      <c r="A73" s="1379"/>
      <c r="B73" s="1542"/>
      <c r="C73" s="1543"/>
      <c r="D73" s="1545"/>
      <c r="E73" s="1545"/>
      <c r="F73" s="1542"/>
      <c r="G73" s="1545"/>
      <c r="H73" s="1543"/>
      <c r="I73" s="350" t="s">
        <v>3418</v>
      </c>
      <c r="J73" s="358" t="s">
        <v>201</v>
      </c>
      <c r="K73" s="356" t="s">
        <v>769</v>
      </c>
      <c r="L73" s="1477" t="str">
        <f>VLOOKUP(K73,CódigosRetorno!$A$1:$B$1685,2,FALSE)</f>
        <v>El comprobante contiene un tipo y número de Guía de Remisión repetido</v>
      </c>
      <c r="M73" s="348" t="s">
        <v>475</v>
      </c>
      <c r="N73" s="347" t="s">
        <v>185</v>
      </c>
      <c r="O73" s="1379"/>
    </row>
    <row r="74" spans="1:15" s="10" customFormat="1" ht="24" x14ac:dyDescent="0.2">
      <c r="A74" s="1379"/>
      <c r="B74" s="1542"/>
      <c r="C74" s="349" t="s">
        <v>3113</v>
      </c>
      <c r="D74" s="1545"/>
      <c r="E74" s="1545"/>
      <c r="F74" s="347" t="s">
        <v>10</v>
      </c>
      <c r="G74" s="348" t="s">
        <v>2890</v>
      </c>
      <c r="H74" s="350" t="s">
        <v>2891</v>
      </c>
      <c r="I74" s="349" t="s">
        <v>3419</v>
      </c>
      <c r="J74" s="358" t="s">
        <v>1175</v>
      </c>
      <c r="K74" s="356" t="s">
        <v>742</v>
      </c>
      <c r="L74" s="1477" t="str">
        <f>VLOOKUP(K74,CódigosRetorno!$A$1:$B$1685,2,FALSE)</f>
        <v>El DocumentTypeCode de las guias debe ser 09 o 31</v>
      </c>
      <c r="M74" s="348" t="s">
        <v>475</v>
      </c>
      <c r="N74" s="347" t="s">
        <v>185</v>
      </c>
      <c r="O74" s="1379"/>
    </row>
    <row r="75" spans="1:15" s="10" customFormat="1" ht="36" x14ac:dyDescent="0.2">
      <c r="A75" s="1379"/>
      <c r="B75" s="1542">
        <f>B72+1</f>
        <v>18</v>
      </c>
      <c r="C75" s="1543" t="s">
        <v>3115</v>
      </c>
      <c r="D75" s="1545" t="s">
        <v>3</v>
      </c>
      <c r="E75" s="1545" t="s">
        <v>9</v>
      </c>
      <c r="F75" s="1542" t="s">
        <v>18</v>
      </c>
      <c r="G75" s="1545"/>
      <c r="H75" s="1544" t="s">
        <v>2893</v>
      </c>
      <c r="I75" s="349" t="s">
        <v>3548</v>
      </c>
      <c r="J75" s="358" t="s">
        <v>1175</v>
      </c>
      <c r="K75" s="356" t="s">
        <v>754</v>
      </c>
      <c r="L75" s="1477" t="str">
        <f>VLOOKUP(K75,CódigosRetorno!$A$1:$B$1685,2,FALSE)</f>
        <v>El ID de los documentos relacionados no cumplen con el estandar.</v>
      </c>
      <c r="M75" s="348" t="s">
        <v>475</v>
      </c>
      <c r="N75" s="347" t="s">
        <v>185</v>
      </c>
      <c r="O75" s="1379"/>
    </row>
    <row r="76" spans="1:15" s="10" customFormat="1" ht="24" x14ac:dyDescent="0.2">
      <c r="A76" s="1379"/>
      <c r="B76" s="1542"/>
      <c r="C76" s="1543"/>
      <c r="D76" s="1545"/>
      <c r="E76" s="1545"/>
      <c r="F76" s="1542"/>
      <c r="G76" s="1545"/>
      <c r="H76" s="1544"/>
      <c r="I76" s="350" t="s">
        <v>3420</v>
      </c>
      <c r="J76" s="358" t="s">
        <v>201</v>
      </c>
      <c r="K76" s="356" t="s">
        <v>767</v>
      </c>
      <c r="L76" s="1477" t="str">
        <f>VLOOKUP(K76,CódigosRetorno!$A$1:$B$1685,2,FALSE)</f>
        <v>El comprobante contiene un tipo y número de Documento Relacionado repetido</v>
      </c>
      <c r="M76" s="348" t="s">
        <v>475</v>
      </c>
      <c r="N76" s="347" t="s">
        <v>185</v>
      </c>
      <c r="O76" s="1379"/>
    </row>
    <row r="77" spans="1:15" s="10" customFormat="1" ht="24" x14ac:dyDescent="0.2">
      <c r="A77" s="1379"/>
      <c r="B77" s="1542"/>
      <c r="C77" s="349" t="s">
        <v>3116</v>
      </c>
      <c r="D77" s="1545"/>
      <c r="E77" s="1545"/>
      <c r="F77" s="347" t="s">
        <v>10</v>
      </c>
      <c r="G77" s="348" t="s">
        <v>2892</v>
      </c>
      <c r="H77" s="350" t="s">
        <v>2894</v>
      </c>
      <c r="I77" s="349" t="s">
        <v>3421</v>
      </c>
      <c r="J77" s="358" t="s">
        <v>1175</v>
      </c>
      <c r="K77" s="356" t="s">
        <v>752</v>
      </c>
      <c r="L77" s="1477" t="str">
        <f>VLOOKUP(K77,CódigosRetorno!$A$1:$B$1685,2,FALSE)</f>
        <v>El DocumentTypeCode de Otros documentos relacionados tiene valores incorrectos.</v>
      </c>
      <c r="M77" s="348" t="s">
        <v>475</v>
      </c>
      <c r="N77" s="347" t="s">
        <v>185</v>
      </c>
      <c r="O77" s="1379"/>
    </row>
    <row r="78" spans="1:15" s="10" customFormat="1" x14ac:dyDescent="0.2">
      <c r="A78" s="1379"/>
      <c r="B78" s="277" t="s">
        <v>164</v>
      </c>
      <c r="C78" s="270"/>
      <c r="D78" s="789" t="s">
        <v>185</v>
      </c>
      <c r="E78" s="271" t="s">
        <v>185</v>
      </c>
      <c r="F78" s="272" t="s">
        <v>185</v>
      </c>
      <c r="G78" s="272" t="s">
        <v>185</v>
      </c>
      <c r="H78" s="273" t="s">
        <v>185</v>
      </c>
      <c r="I78" s="268" t="s">
        <v>185</v>
      </c>
      <c r="J78" s="274" t="s">
        <v>185</v>
      </c>
      <c r="K78" s="275" t="s">
        <v>185</v>
      </c>
      <c r="L78" s="279" t="s">
        <v>185</v>
      </c>
      <c r="M78" s="348" t="s">
        <v>185</v>
      </c>
      <c r="N78" s="276" t="s">
        <v>185</v>
      </c>
      <c r="O78" s="1379"/>
    </row>
    <row r="79" spans="1:15" s="10" customFormat="1" ht="24" x14ac:dyDescent="0.2">
      <c r="A79" s="1379"/>
      <c r="B79" s="1542">
        <f>B75+1</f>
        <v>19</v>
      </c>
      <c r="C79" s="1544" t="s">
        <v>14</v>
      </c>
      <c r="D79" s="1545" t="s">
        <v>15</v>
      </c>
      <c r="E79" s="1545" t="s">
        <v>4</v>
      </c>
      <c r="F79" s="1542" t="s">
        <v>53</v>
      </c>
      <c r="G79" s="1545"/>
      <c r="H79" s="1543" t="s">
        <v>38</v>
      </c>
      <c r="I79" s="349" t="s">
        <v>3510</v>
      </c>
      <c r="J79" s="358" t="s">
        <v>201</v>
      </c>
      <c r="K79" s="108" t="s">
        <v>2426</v>
      </c>
      <c r="L79" s="1477" t="str">
        <f>VLOOKUP(K79,CódigosRetorno!$A$1:$B$1685,2,FALSE)</f>
        <v>El Numero de orden del item no cumple con el formato establecido</v>
      </c>
      <c r="M79" s="348" t="s">
        <v>475</v>
      </c>
      <c r="N79" s="347" t="s">
        <v>185</v>
      </c>
      <c r="O79" s="1379"/>
    </row>
    <row r="80" spans="1:15" s="10" customFormat="1" x14ac:dyDescent="0.2">
      <c r="A80" s="1379"/>
      <c r="B80" s="1542"/>
      <c r="C80" s="1544"/>
      <c r="D80" s="1545"/>
      <c r="E80" s="1545"/>
      <c r="F80" s="1542"/>
      <c r="G80" s="1545"/>
      <c r="H80" s="1543"/>
      <c r="I80" s="350" t="s">
        <v>2903</v>
      </c>
      <c r="J80" s="358" t="s">
        <v>201</v>
      </c>
      <c r="K80" s="356" t="s">
        <v>1649</v>
      </c>
      <c r="L80" s="1477" t="str">
        <f>VLOOKUP(K80,CódigosRetorno!$A$1:$B$1685,2,FALSE)</f>
        <v>El número de ítem no puede estar duplicado.</v>
      </c>
      <c r="M80" s="348" t="s">
        <v>475</v>
      </c>
      <c r="N80" s="347" t="s">
        <v>185</v>
      </c>
      <c r="O80" s="1379"/>
    </row>
    <row r="81" spans="1:15" s="10" customFormat="1" ht="24" x14ac:dyDescent="0.2">
      <c r="A81" s="1379"/>
      <c r="B81" s="347">
        <f>B79+1</f>
        <v>20</v>
      </c>
      <c r="C81" s="349" t="s">
        <v>56</v>
      </c>
      <c r="D81" s="348" t="s">
        <v>15</v>
      </c>
      <c r="E81" s="348" t="s">
        <v>4</v>
      </c>
      <c r="F81" s="347" t="s">
        <v>17</v>
      </c>
      <c r="G81" s="348" t="s">
        <v>2897</v>
      </c>
      <c r="H81" s="350" t="s">
        <v>2898</v>
      </c>
      <c r="I81" s="349" t="s">
        <v>3403</v>
      </c>
      <c r="J81" s="348" t="s">
        <v>201</v>
      </c>
      <c r="K81" s="358" t="s">
        <v>3393</v>
      </c>
      <c r="L81" s="1477" t="str">
        <f>VLOOKUP(K81,CódigosRetorno!$A$1:$B$1685,2,FALSE)</f>
        <v>Es obligatorio indicar la unidad de medida del ítem</v>
      </c>
      <c r="M81" s="348" t="s">
        <v>475</v>
      </c>
      <c r="N81" s="347" t="s">
        <v>185</v>
      </c>
      <c r="O81" s="1379"/>
    </row>
    <row r="82" spans="1:15" s="10" customFormat="1" ht="24" x14ac:dyDescent="0.2">
      <c r="A82" s="1379"/>
      <c r="B82" s="1542">
        <f>B81+1</f>
        <v>21</v>
      </c>
      <c r="C82" s="1544" t="s">
        <v>57</v>
      </c>
      <c r="D82" s="1545" t="s">
        <v>15</v>
      </c>
      <c r="E82" s="1545" t="s">
        <v>4</v>
      </c>
      <c r="F82" s="1542" t="s">
        <v>144</v>
      </c>
      <c r="G82" s="1545" t="s">
        <v>145</v>
      </c>
      <c r="H82" s="1543" t="s">
        <v>39</v>
      </c>
      <c r="I82" s="349" t="s">
        <v>2613</v>
      </c>
      <c r="J82" s="358" t="s">
        <v>201</v>
      </c>
      <c r="K82" s="356" t="s">
        <v>2425</v>
      </c>
      <c r="L82" s="1477" t="str">
        <f>VLOOKUP(K82,CódigosRetorno!$A$1:$B$1685,2,FALSE)</f>
        <v>El XML no contiene el tag InvoicedQuantity en el detalle de los Items o es cero (0)</v>
      </c>
      <c r="M82" s="348" t="s">
        <v>475</v>
      </c>
      <c r="N82" s="347" t="s">
        <v>185</v>
      </c>
      <c r="O82" s="1379"/>
    </row>
    <row r="83" spans="1:15" s="10" customFormat="1" ht="24" x14ac:dyDescent="0.2">
      <c r="A83" s="1379"/>
      <c r="B83" s="1542"/>
      <c r="C83" s="1544"/>
      <c r="D83" s="1545"/>
      <c r="E83" s="1545"/>
      <c r="F83" s="1542"/>
      <c r="G83" s="1545"/>
      <c r="H83" s="1543"/>
      <c r="I83" s="349" t="s">
        <v>3500</v>
      </c>
      <c r="J83" s="358" t="s">
        <v>201</v>
      </c>
      <c r="K83" s="356" t="s">
        <v>2424</v>
      </c>
      <c r="L83" s="1477" t="str">
        <f>VLOOKUP(K83,CódigosRetorno!$A$1:$B$1685,2,FALSE)</f>
        <v>InvoicedQuantity El dato ingresado no cumple con el estandar</v>
      </c>
      <c r="M83" s="348" t="s">
        <v>475</v>
      </c>
      <c r="N83" s="347" t="s">
        <v>185</v>
      </c>
      <c r="O83" s="1379"/>
    </row>
    <row r="84" spans="1:15" s="10" customFormat="1" ht="24" x14ac:dyDescent="0.2">
      <c r="A84" s="1379"/>
      <c r="B84" s="347">
        <f>B82+1</f>
        <v>22</v>
      </c>
      <c r="C84" s="349" t="s">
        <v>29</v>
      </c>
      <c r="D84" s="348" t="s">
        <v>15</v>
      </c>
      <c r="E84" s="348" t="s">
        <v>9</v>
      </c>
      <c r="F84" s="347" t="s">
        <v>18</v>
      </c>
      <c r="G84" s="348"/>
      <c r="H84" s="350" t="s">
        <v>67</v>
      </c>
      <c r="I84" s="349" t="s">
        <v>2628</v>
      </c>
      <c r="J84" s="348" t="s">
        <v>185</v>
      </c>
      <c r="K84" s="358" t="s">
        <v>185</v>
      </c>
      <c r="L84" s="1477" t="s">
        <v>185</v>
      </c>
      <c r="M84" s="348" t="s">
        <v>185</v>
      </c>
      <c r="N84" s="347" t="s">
        <v>185</v>
      </c>
      <c r="O84" s="1379"/>
    </row>
    <row r="85" spans="1:15" s="10" customFormat="1" ht="36" x14ac:dyDescent="0.2">
      <c r="A85" s="1379"/>
      <c r="B85" s="348">
        <f>B84+1</f>
        <v>23</v>
      </c>
      <c r="C85" s="349" t="s">
        <v>186</v>
      </c>
      <c r="D85" s="348" t="s">
        <v>15</v>
      </c>
      <c r="E85" s="348" t="s">
        <v>9</v>
      </c>
      <c r="F85" s="358" t="s">
        <v>105</v>
      </c>
      <c r="G85" s="348" t="s">
        <v>5110</v>
      </c>
      <c r="H85" s="102" t="s">
        <v>5111</v>
      </c>
      <c r="I85" s="349" t="s">
        <v>2628</v>
      </c>
      <c r="J85" s="348" t="s">
        <v>185</v>
      </c>
      <c r="K85" s="358" t="s">
        <v>185</v>
      </c>
      <c r="L85" s="1477" t="s">
        <v>185</v>
      </c>
      <c r="M85" s="348" t="s">
        <v>185</v>
      </c>
      <c r="N85" s="347" t="s">
        <v>185</v>
      </c>
      <c r="O85" s="1379"/>
    </row>
    <row r="86" spans="1:15" s="10" customFormat="1" ht="24" x14ac:dyDescent="0.2">
      <c r="A86" s="1379"/>
      <c r="B86" s="1542">
        <f>+B85+1</f>
        <v>24</v>
      </c>
      <c r="C86" s="1543" t="s">
        <v>66</v>
      </c>
      <c r="D86" s="1545" t="s">
        <v>15</v>
      </c>
      <c r="E86" s="1545" t="s">
        <v>4</v>
      </c>
      <c r="F86" s="1542" t="s">
        <v>60</v>
      </c>
      <c r="G86" s="1545"/>
      <c r="H86" s="1543" t="s">
        <v>40</v>
      </c>
      <c r="I86" s="349" t="s">
        <v>3119</v>
      </c>
      <c r="J86" s="358" t="s">
        <v>201</v>
      </c>
      <c r="K86" s="356" t="s">
        <v>593</v>
      </c>
      <c r="L86" s="1477" t="str">
        <f>VLOOKUP(K86,CódigosRetorno!$A$1:$B$1685,2,FALSE)</f>
        <v>El XML no contiene el tag cac:Item/cbc:Description en el detalle de los Items</v>
      </c>
      <c r="M86" s="348" t="s">
        <v>475</v>
      </c>
      <c r="N86" s="347" t="s">
        <v>185</v>
      </c>
      <c r="O86" s="1379"/>
    </row>
    <row r="87" spans="1:15" s="10" customFormat="1" ht="36" x14ac:dyDescent="0.2">
      <c r="A87" s="1379"/>
      <c r="B87" s="1542"/>
      <c r="C87" s="1543"/>
      <c r="D87" s="1545"/>
      <c r="E87" s="1545"/>
      <c r="F87" s="1542"/>
      <c r="G87" s="1545"/>
      <c r="H87" s="1543"/>
      <c r="I87" s="349" t="s">
        <v>3551</v>
      </c>
      <c r="J87" s="358" t="s">
        <v>201</v>
      </c>
      <c r="K87" s="356" t="s">
        <v>594</v>
      </c>
      <c r="L87" s="1477" t="str">
        <f>VLOOKUP(K87,CódigosRetorno!$A$1:$B$1685,2,FALSE)</f>
        <v>El XML no contiene el tag o no existe informacion de cac:Item/cbc:Description del item</v>
      </c>
      <c r="M87" s="348" t="s">
        <v>475</v>
      </c>
      <c r="N87" s="347" t="s">
        <v>185</v>
      </c>
      <c r="O87" s="1379"/>
    </row>
    <row r="88" spans="1:15" s="10" customFormat="1" ht="24" x14ac:dyDescent="0.2">
      <c r="A88" s="1379"/>
      <c r="B88" s="1542">
        <f>B86+1</f>
        <v>25</v>
      </c>
      <c r="C88" s="1543" t="s">
        <v>68</v>
      </c>
      <c r="D88" s="1545" t="s">
        <v>15</v>
      </c>
      <c r="E88" s="1545" t="s">
        <v>4</v>
      </c>
      <c r="F88" s="1542" t="s">
        <v>144</v>
      </c>
      <c r="G88" s="1545" t="s">
        <v>145</v>
      </c>
      <c r="H88" s="1544" t="s">
        <v>2899</v>
      </c>
      <c r="I88" s="349" t="s">
        <v>2613</v>
      </c>
      <c r="J88" s="358" t="s">
        <v>201</v>
      </c>
      <c r="K88" s="356" t="s">
        <v>2379</v>
      </c>
      <c r="L88" s="1477" t="str">
        <f>VLOOKUP(K88,CódigosRetorno!$A$1:$B$1685,2,FALSE)</f>
        <v>El XML no contiene el tag cac:Price/cbc:PriceAmount en el detalle de los Items</v>
      </c>
      <c r="M88" s="348" t="s">
        <v>475</v>
      </c>
      <c r="N88" s="347" t="s">
        <v>185</v>
      </c>
      <c r="O88" s="1379"/>
    </row>
    <row r="89" spans="1:15" s="10" customFormat="1" ht="24" x14ac:dyDescent="0.2">
      <c r="A89" s="1379"/>
      <c r="B89" s="1542"/>
      <c r="C89" s="1543"/>
      <c r="D89" s="1545"/>
      <c r="E89" s="1545"/>
      <c r="F89" s="1542"/>
      <c r="G89" s="1545"/>
      <c r="H89" s="1544"/>
      <c r="I89" s="349" t="s">
        <v>3500</v>
      </c>
      <c r="J89" s="358" t="s">
        <v>201</v>
      </c>
      <c r="K89" s="356" t="s">
        <v>2065</v>
      </c>
      <c r="L89" s="1477" t="str">
        <f>VLOOKUP(K89,CódigosRetorno!$A$1:$B$1685,2,FALSE)</f>
        <v>El dato ingresado en PriceAmount del Valor de venta unitario por item no cumple con el formato establecido</v>
      </c>
      <c r="M89" s="348" t="s">
        <v>475</v>
      </c>
      <c r="N89" s="347" t="s">
        <v>185</v>
      </c>
      <c r="O89" s="1379"/>
    </row>
    <row r="90" spans="1:15" s="10" customFormat="1" ht="24" x14ac:dyDescent="0.2">
      <c r="A90" s="1379"/>
      <c r="B90" s="1542"/>
      <c r="C90" s="1543"/>
      <c r="D90" s="1545"/>
      <c r="E90" s="1545"/>
      <c r="F90" s="1542"/>
      <c r="G90" s="1545"/>
      <c r="H90" s="1544"/>
      <c r="I90" s="350" t="s">
        <v>3433</v>
      </c>
      <c r="J90" s="354" t="s">
        <v>1175</v>
      </c>
      <c r="K90" s="356" t="s">
        <v>1783</v>
      </c>
      <c r="L90" s="1477" t="str">
        <f>VLOOKUP(K90,CódigosRetorno!$A$1:$B$1685,2,FALSE)</f>
        <v>Operacion gratuita, solo debe consignar un monto referencial</v>
      </c>
      <c r="M90" s="348" t="s">
        <v>475</v>
      </c>
      <c r="N90" s="347" t="s">
        <v>185</v>
      </c>
      <c r="O90" s="1379"/>
    </row>
    <row r="91" spans="1:15" s="10" customFormat="1" x14ac:dyDescent="0.2">
      <c r="A91" s="1379"/>
      <c r="B91" s="1542">
        <f>B88+1</f>
        <v>26</v>
      </c>
      <c r="C91" s="1544" t="s">
        <v>3041</v>
      </c>
      <c r="D91" s="1545" t="s">
        <v>15</v>
      </c>
      <c r="E91" s="1545" t="s">
        <v>4</v>
      </c>
      <c r="F91" s="1542" t="s">
        <v>144</v>
      </c>
      <c r="G91" s="1545" t="s">
        <v>145</v>
      </c>
      <c r="H91" s="1543" t="s">
        <v>5112</v>
      </c>
      <c r="I91" s="349" t="s">
        <v>2613</v>
      </c>
      <c r="J91" s="348" t="s">
        <v>201</v>
      </c>
      <c r="K91" s="356" t="s">
        <v>2423</v>
      </c>
      <c r="L91" s="1477" t="str">
        <f>VLOOKUP(K91,CódigosRetorno!$A$1:$B$1685,2,FALSE)</f>
        <v>Debe existir el tag cac:AlternativeConditionPrice</v>
      </c>
      <c r="M91" s="348" t="s">
        <v>475</v>
      </c>
      <c r="N91" s="347" t="s">
        <v>185</v>
      </c>
      <c r="O91" s="1379"/>
    </row>
    <row r="92" spans="1:15" s="10" customFormat="1" ht="24" x14ac:dyDescent="0.2">
      <c r="A92" s="1379"/>
      <c r="B92" s="1542"/>
      <c r="C92" s="1544"/>
      <c r="D92" s="1545"/>
      <c r="E92" s="1545"/>
      <c r="F92" s="1542"/>
      <c r="G92" s="1545"/>
      <c r="H92" s="1543"/>
      <c r="I92" s="349" t="s">
        <v>3500</v>
      </c>
      <c r="J92" s="358" t="s">
        <v>201</v>
      </c>
      <c r="K92" s="356" t="s">
        <v>2067</v>
      </c>
      <c r="L92" s="1477" t="str">
        <f>VLOOKUP(K92,CódigosRetorno!$A$1:$B$1685,2,FALSE)</f>
        <v>El dato ingresado en PriceAmount del Precio de venta unitario por item no cumple con el formato establecido</v>
      </c>
      <c r="M92" s="348" t="s">
        <v>475</v>
      </c>
      <c r="N92" s="347" t="s">
        <v>185</v>
      </c>
      <c r="O92" s="1379"/>
    </row>
    <row r="93" spans="1:15" s="10" customFormat="1" ht="24" x14ac:dyDescent="0.2">
      <c r="A93" s="1379"/>
      <c r="B93" s="1542"/>
      <c r="C93" s="1544"/>
      <c r="D93" s="1545"/>
      <c r="E93" s="1545"/>
      <c r="F93" s="1542" t="s">
        <v>10</v>
      </c>
      <c r="G93" s="1545" t="s">
        <v>2900</v>
      </c>
      <c r="H93" s="1544" t="s">
        <v>5113</v>
      </c>
      <c r="I93" s="349" t="s">
        <v>3172</v>
      </c>
      <c r="J93" s="358" t="s">
        <v>201</v>
      </c>
      <c r="K93" s="356" t="s">
        <v>598</v>
      </c>
      <c r="L93" s="1477" t="str">
        <f>VLOOKUP(K93,CódigosRetorno!$A$1:$B$1685,2,FALSE)</f>
        <v>Se ha consignado un valor invalido en el campo cbc:PriceTypeCode</v>
      </c>
      <c r="M93" s="348" t="s">
        <v>475</v>
      </c>
      <c r="N93" s="347" t="s">
        <v>3009</v>
      </c>
      <c r="O93" s="1379"/>
    </row>
    <row r="94" spans="1:15" s="10" customFormat="1" ht="36" x14ac:dyDescent="0.2">
      <c r="A94" s="1379"/>
      <c r="B94" s="1542"/>
      <c r="C94" s="1544"/>
      <c r="D94" s="1545"/>
      <c r="E94" s="1545"/>
      <c r="F94" s="1542"/>
      <c r="G94" s="1545"/>
      <c r="H94" s="1544"/>
      <c r="I94" s="350" t="s">
        <v>3402</v>
      </c>
      <c r="J94" s="358" t="s">
        <v>201</v>
      </c>
      <c r="K94" s="356" t="s">
        <v>597</v>
      </c>
      <c r="L94" s="1477" t="str">
        <f>VLOOKUP(K94,CódigosRetorno!$A$1:$B$1685,2,FALSE)</f>
        <v>Existe mas de un tag cac:AlternativeConditionPrice con el mismo cbc:PriceTypeCode</v>
      </c>
      <c r="M94" s="348" t="s">
        <v>475</v>
      </c>
      <c r="N94" s="347" t="s">
        <v>185</v>
      </c>
      <c r="O94" s="1379"/>
    </row>
    <row r="95" spans="1:15" s="10" customFormat="1" ht="36" customHeight="1" x14ac:dyDescent="0.2">
      <c r="A95" s="1379"/>
      <c r="B95" s="1542">
        <f>+B91+1</f>
        <v>27</v>
      </c>
      <c r="C95" s="1544" t="s">
        <v>3024</v>
      </c>
      <c r="D95" s="1539" t="s">
        <v>15</v>
      </c>
      <c r="E95" s="1545" t="s">
        <v>9</v>
      </c>
      <c r="F95" s="347" t="s">
        <v>144</v>
      </c>
      <c r="G95" s="348" t="s">
        <v>145</v>
      </c>
      <c r="H95" s="349" t="s">
        <v>5112</v>
      </c>
      <c r="I95" s="349" t="s">
        <v>2926</v>
      </c>
      <c r="J95" s="358" t="s">
        <v>201</v>
      </c>
      <c r="K95" s="356" t="s">
        <v>1987</v>
      </c>
      <c r="L95" s="1477" t="str">
        <f>VLOOKUP(K95,CódigosRetorno!$A$1:$B$1685,2,FALSE)</f>
        <v>Si la  operacion es gratuita PriceTypeCode =02 y cbc:PriceAmount&gt; 0 el codigo de afectacion de igv debe ser  no onerosa es  decir diferente de 10,20,30.</v>
      </c>
      <c r="M95" s="348" t="s">
        <v>185</v>
      </c>
      <c r="N95" s="347" t="s">
        <v>185</v>
      </c>
      <c r="O95" s="1379"/>
    </row>
    <row r="96" spans="1:15" s="10" customFormat="1" ht="48" x14ac:dyDescent="0.2">
      <c r="A96" s="1379"/>
      <c r="B96" s="1542"/>
      <c r="C96" s="1544"/>
      <c r="D96" s="1540"/>
      <c r="E96" s="1545"/>
      <c r="F96" s="347" t="s">
        <v>10</v>
      </c>
      <c r="G96" s="348" t="s">
        <v>2900</v>
      </c>
      <c r="H96" s="350" t="s">
        <v>5113</v>
      </c>
      <c r="I96" s="349" t="s">
        <v>2628</v>
      </c>
      <c r="J96" s="348" t="s">
        <v>185</v>
      </c>
      <c r="K96" s="358" t="s">
        <v>185</v>
      </c>
      <c r="L96" s="1477" t="s">
        <v>185</v>
      </c>
      <c r="M96" s="348" t="s">
        <v>185</v>
      </c>
      <c r="N96" s="347" t="s">
        <v>185</v>
      </c>
      <c r="O96" s="1379"/>
    </row>
    <row r="97" spans="1:15" s="10" customFormat="1" ht="24" x14ac:dyDescent="0.2">
      <c r="A97" s="1379"/>
      <c r="B97" s="1542">
        <f>+B95+1</f>
        <v>28</v>
      </c>
      <c r="C97" s="1544" t="s">
        <v>5153</v>
      </c>
      <c r="D97" s="1545" t="s">
        <v>15</v>
      </c>
      <c r="E97" s="1545" t="s">
        <v>4</v>
      </c>
      <c r="F97" s="1542" t="s">
        <v>12</v>
      </c>
      <c r="G97" s="1545" t="s">
        <v>16</v>
      </c>
      <c r="H97" s="1543" t="s">
        <v>5114</v>
      </c>
      <c r="I97" s="349" t="s">
        <v>3499</v>
      </c>
      <c r="J97" s="358" t="s">
        <v>201</v>
      </c>
      <c r="K97" s="356" t="s">
        <v>2416</v>
      </c>
      <c r="L97" s="1477" t="str">
        <f>VLOOKUP(K97,CódigosRetorno!$A$1:$B$1685,2,FALSE)</f>
        <v>El dato ingresado en TaxAmount de la linea no cumple con el formato establecido</v>
      </c>
      <c r="M97" s="348" t="s">
        <v>475</v>
      </c>
      <c r="N97" s="347" t="s">
        <v>185</v>
      </c>
      <c r="O97" s="1379"/>
    </row>
    <row r="98" spans="1:15" s="10" customFormat="1" ht="24" x14ac:dyDescent="0.2">
      <c r="A98" s="1379"/>
      <c r="B98" s="1542"/>
      <c r="C98" s="1544"/>
      <c r="D98" s="1545"/>
      <c r="E98" s="1545"/>
      <c r="F98" s="1542"/>
      <c r="G98" s="1545"/>
      <c r="H98" s="1543"/>
      <c r="I98" s="350" t="s">
        <v>3511</v>
      </c>
      <c r="J98" s="358" t="s">
        <v>201</v>
      </c>
      <c r="K98" s="108" t="s">
        <v>1780</v>
      </c>
      <c r="L98" s="1477" t="str">
        <f>VLOOKUP(K98,CódigosRetorno!$A$1:$B$1685,2,FALSE)</f>
        <v>Factura de operacion sujeta IVAP debe consignar Monto de impuestos por item</v>
      </c>
      <c r="M98" s="348"/>
      <c r="N98" s="347"/>
      <c r="O98" s="1379"/>
    </row>
    <row r="99" spans="1:15" s="10" customFormat="1" ht="24" x14ac:dyDescent="0.2">
      <c r="A99" s="1379"/>
      <c r="B99" s="1542"/>
      <c r="C99" s="1544"/>
      <c r="D99" s="1545"/>
      <c r="E99" s="1545"/>
      <c r="F99" s="347" t="s">
        <v>12</v>
      </c>
      <c r="G99" s="348" t="s">
        <v>16</v>
      </c>
      <c r="H99" s="350" t="s">
        <v>5115</v>
      </c>
      <c r="I99" s="349" t="s">
        <v>3498</v>
      </c>
      <c r="J99" s="358" t="s">
        <v>201</v>
      </c>
      <c r="K99" s="356" t="s">
        <v>2062</v>
      </c>
      <c r="L99" s="1477" t="str">
        <f>VLOOKUP(K99,CódigosRetorno!$A$1:$B$1685,2,FALSE)</f>
        <v>El tag en el item cac:TaxTotal/cbc:TaxAmount debe tener el mismo valor que cac:TaxTotal/cac:TaxSubtotal/cbc:TaxAmount</v>
      </c>
      <c r="M99" s="348"/>
      <c r="N99" s="347" t="s">
        <v>185</v>
      </c>
      <c r="O99" s="1379"/>
    </row>
    <row r="100" spans="1:15" s="10" customFormat="1" ht="24" x14ac:dyDescent="0.2">
      <c r="A100" s="1379"/>
      <c r="B100" s="1542"/>
      <c r="C100" s="1544"/>
      <c r="D100" s="1545"/>
      <c r="E100" s="1545"/>
      <c r="F100" s="1542" t="s">
        <v>10</v>
      </c>
      <c r="G100" s="1545" t="s">
        <v>2904</v>
      </c>
      <c r="H100" s="1543" t="s">
        <v>4589</v>
      </c>
      <c r="I100" s="349" t="s">
        <v>3029</v>
      </c>
      <c r="J100" s="358" t="s">
        <v>201</v>
      </c>
      <c r="K100" s="356" t="s">
        <v>2063</v>
      </c>
      <c r="L100" s="1477" t="str">
        <f>VLOOKUP(K100,CódigosRetorno!$A$1:$B$1685,2,FALSE)</f>
        <v>El XML no contiene el tag cbc:TaxExemptionReasonCode de Afectacion al IGV</v>
      </c>
      <c r="M100" s="348" t="s">
        <v>475</v>
      </c>
      <c r="N100" s="347" t="s">
        <v>185</v>
      </c>
      <c r="O100" s="1379"/>
    </row>
    <row r="101" spans="1:15" s="10" customFormat="1" ht="24" x14ac:dyDescent="0.2">
      <c r="A101" s="1379"/>
      <c r="B101" s="1542"/>
      <c r="C101" s="1544"/>
      <c r="D101" s="1545"/>
      <c r="E101" s="1545"/>
      <c r="F101" s="1542"/>
      <c r="G101" s="1545"/>
      <c r="H101" s="1543"/>
      <c r="I101" s="349" t="s">
        <v>3387</v>
      </c>
      <c r="J101" s="358" t="s">
        <v>201</v>
      </c>
      <c r="K101" s="356" t="s">
        <v>2408</v>
      </c>
      <c r="L101" s="1477" t="str">
        <f>VLOOKUP(K101,CódigosRetorno!$A$1:$B$1685,2,FALSE)</f>
        <v>El tipo de afectacion del IGV es incorrecto</v>
      </c>
      <c r="M101" s="348" t="s">
        <v>475</v>
      </c>
      <c r="N101" s="347" t="s">
        <v>2999</v>
      </c>
      <c r="O101" s="1379"/>
    </row>
    <row r="102" spans="1:15" s="10" customFormat="1" ht="24" x14ac:dyDescent="0.2">
      <c r="A102" s="1379"/>
      <c r="B102" s="1542"/>
      <c r="C102" s="1544"/>
      <c r="D102" s="1545"/>
      <c r="E102" s="1545"/>
      <c r="F102" s="1542"/>
      <c r="G102" s="1545"/>
      <c r="H102" s="1543"/>
      <c r="I102" s="350" t="s">
        <v>3492</v>
      </c>
      <c r="J102" s="358" t="s">
        <v>201</v>
      </c>
      <c r="K102" s="356" t="s">
        <v>1781</v>
      </c>
      <c r="L102" s="1477" t="str">
        <f>VLOOKUP(K102,CódigosRetorno!$A$1:$B$1685,2,FALSE)</f>
        <v>Operaciones de exportacion, deben consignar Tipo Afectacion igual a 40</v>
      </c>
      <c r="M102" s="348" t="s">
        <v>475</v>
      </c>
      <c r="N102" s="347" t="s">
        <v>185</v>
      </c>
      <c r="O102" s="1379"/>
    </row>
    <row r="103" spans="1:15" s="10" customFormat="1" ht="24" x14ac:dyDescent="0.2">
      <c r="A103" s="1379"/>
      <c r="B103" s="1542"/>
      <c r="C103" s="1544"/>
      <c r="D103" s="1545"/>
      <c r="E103" s="1545"/>
      <c r="F103" s="1542"/>
      <c r="G103" s="1545"/>
      <c r="H103" s="1543"/>
      <c r="I103" s="350" t="s">
        <v>3493</v>
      </c>
      <c r="J103" s="358" t="s">
        <v>201</v>
      </c>
      <c r="K103" s="108" t="s">
        <v>1779</v>
      </c>
      <c r="L103" s="1477" t="str">
        <f>VLOOKUP(K103,CódigosRetorno!$A$1:$B$1685,2,FALSE)</f>
        <v>Comprobante operacion sujeta IVAP solo debe tener ítems con código de afectación del IGV igual a 17</v>
      </c>
      <c r="M103" s="348" t="s">
        <v>475</v>
      </c>
      <c r="N103" s="347" t="s">
        <v>185</v>
      </c>
      <c r="O103" s="1379"/>
    </row>
    <row r="104" spans="1:15" s="10" customFormat="1" ht="36" x14ac:dyDescent="0.2">
      <c r="A104" s="1379"/>
      <c r="B104" s="1542"/>
      <c r="C104" s="1544"/>
      <c r="D104" s="1545"/>
      <c r="E104" s="1545"/>
      <c r="F104" s="1542"/>
      <c r="G104" s="1545"/>
      <c r="H104" s="1543"/>
      <c r="I104" s="350" t="s">
        <v>3494</v>
      </c>
      <c r="J104" s="358" t="s">
        <v>1175</v>
      </c>
      <c r="K104" s="356" t="s">
        <v>1411</v>
      </c>
      <c r="L104" s="1477" t="str">
        <f>VLOOKUP(K104,CódigosRetorno!$A$1:$B$1685,2,FALSE)</f>
        <v>Si usa la leyenda de Transferencia o Servivicio gratuito, todos los items deben ser  no onerosos</v>
      </c>
      <c r="M104" s="348" t="s">
        <v>475</v>
      </c>
      <c r="N104" s="347" t="s">
        <v>185</v>
      </c>
      <c r="O104" s="1379"/>
    </row>
    <row r="105" spans="1:15" s="10" customFormat="1" ht="24" x14ac:dyDescent="0.2">
      <c r="A105" s="1379"/>
      <c r="B105" s="1542"/>
      <c r="C105" s="1544"/>
      <c r="D105" s="1545"/>
      <c r="E105" s="1545"/>
      <c r="F105" s="1542" t="s">
        <v>44</v>
      </c>
      <c r="G105" s="1545" t="s">
        <v>2908</v>
      </c>
      <c r="H105" s="1543" t="s">
        <v>5116</v>
      </c>
      <c r="I105" s="349" t="s">
        <v>3119</v>
      </c>
      <c r="J105" s="358" t="s">
        <v>201</v>
      </c>
      <c r="K105" s="356" t="s">
        <v>2412</v>
      </c>
      <c r="L105" s="1477" t="str">
        <f>VLOOKUP(K105,CódigosRetorno!$A$1:$B$1685,2,FALSE)</f>
        <v>El XML no contiene el tag cac:TaxCategory/cac:TaxScheme/cbc:ID del Item</v>
      </c>
      <c r="M105" s="348" t="s">
        <v>475</v>
      </c>
      <c r="N105" s="347" t="s">
        <v>185</v>
      </c>
      <c r="O105" s="1379"/>
    </row>
    <row r="106" spans="1:15" s="10" customFormat="1" ht="24" x14ac:dyDescent="0.2">
      <c r="A106" s="1379"/>
      <c r="B106" s="1542"/>
      <c r="C106" s="1544"/>
      <c r="D106" s="1545"/>
      <c r="E106" s="1545"/>
      <c r="F106" s="1542"/>
      <c r="G106" s="1545"/>
      <c r="H106" s="1543"/>
      <c r="I106" s="349" t="s">
        <v>3172</v>
      </c>
      <c r="J106" s="358" t="s">
        <v>201</v>
      </c>
      <c r="K106" s="356" t="s">
        <v>2413</v>
      </c>
      <c r="L106" s="1477" t="str">
        <f>VLOOKUP(K106,CódigosRetorno!$A$1:$B$1685,2,FALSE)</f>
        <v>El codigo del tributo es invalido</v>
      </c>
      <c r="M106" s="348" t="s">
        <v>475</v>
      </c>
      <c r="N106" s="347" t="s">
        <v>2996</v>
      </c>
      <c r="O106" s="1379"/>
    </row>
    <row r="107" spans="1:15" s="10" customFormat="1" x14ac:dyDescent="0.2">
      <c r="A107" s="1379"/>
      <c r="B107" s="1542"/>
      <c r="C107" s="1544"/>
      <c r="D107" s="1545"/>
      <c r="E107" s="1545"/>
      <c r="F107" s="1542"/>
      <c r="G107" s="1545"/>
      <c r="H107" s="1543"/>
      <c r="I107" s="349" t="s">
        <v>3556</v>
      </c>
      <c r="J107" s="354" t="s">
        <v>1175</v>
      </c>
      <c r="K107" s="108" t="s">
        <v>2406</v>
      </c>
      <c r="L107" s="1477" t="str">
        <f>VLOOKUP(K107,CódigosRetorno!$A$1:$B$1685,2,FALSE)</f>
        <v>Debe indicar el IGV. Es un campo obligatorio</v>
      </c>
      <c r="M107" s="348" t="s">
        <v>475</v>
      </c>
      <c r="N107" s="347" t="s">
        <v>185</v>
      </c>
      <c r="O107" s="1379"/>
    </row>
    <row r="108" spans="1:15" s="10" customFormat="1" ht="24" x14ac:dyDescent="0.2">
      <c r="A108" s="1379"/>
      <c r="B108" s="1542"/>
      <c r="C108" s="1544"/>
      <c r="D108" s="1545"/>
      <c r="E108" s="1545"/>
      <c r="F108" s="1542"/>
      <c r="G108" s="1545"/>
      <c r="H108" s="1543"/>
      <c r="I108" s="350" t="s">
        <v>2910</v>
      </c>
      <c r="J108" s="358" t="s">
        <v>201</v>
      </c>
      <c r="K108" s="356" t="s">
        <v>2081</v>
      </c>
      <c r="L108" s="1477" t="str">
        <f>VLOOKUP(K108,CódigosRetorno!$A$1:$B$1685,2,FALSE)</f>
        <v>Debe consignar solo un elemento cac:TaxTotal a nivel de item para IGV (cbc:ID igual a 1000)</v>
      </c>
      <c r="M108" s="348" t="s">
        <v>475</v>
      </c>
      <c r="N108" s="347" t="s">
        <v>185</v>
      </c>
      <c r="O108" s="1379"/>
    </row>
    <row r="109" spans="1:15" s="10" customFormat="1" ht="24" x14ac:dyDescent="0.2">
      <c r="A109" s="1379"/>
      <c r="B109" s="1542"/>
      <c r="C109" s="1544"/>
      <c r="D109" s="1545"/>
      <c r="E109" s="1545"/>
      <c r="F109" s="1542"/>
      <c r="G109" s="1545"/>
      <c r="H109" s="1543"/>
      <c r="I109" s="350" t="s">
        <v>3434</v>
      </c>
      <c r="J109" s="358" t="s">
        <v>201</v>
      </c>
      <c r="K109" s="356" t="s">
        <v>1765</v>
      </c>
      <c r="L109" s="1477" t="str">
        <f>VLOOKUP(K109,CódigosRetorno!$A$1:$B$1685,2,FALSE)</f>
        <v>Servicios prestados No domiciliados. Código tributo a consignar debe ser 1000</v>
      </c>
      <c r="M109" s="348" t="s">
        <v>475</v>
      </c>
      <c r="N109" s="347" t="s">
        <v>185</v>
      </c>
      <c r="O109" s="1379"/>
    </row>
    <row r="110" spans="1:15" s="10" customFormat="1" ht="24" x14ac:dyDescent="0.2">
      <c r="A110" s="1379"/>
      <c r="B110" s="1542"/>
      <c r="C110" s="1544"/>
      <c r="D110" s="1545"/>
      <c r="E110" s="1545"/>
      <c r="F110" s="1542"/>
      <c r="G110" s="1545"/>
      <c r="H110" s="1543"/>
      <c r="I110" s="350" t="s">
        <v>3435</v>
      </c>
      <c r="J110" s="358" t="s">
        <v>201</v>
      </c>
      <c r="K110" s="108" t="s">
        <v>1778</v>
      </c>
      <c r="L110" s="1477" t="str">
        <f>VLOOKUP(K110,CódigosRetorno!$A$1:$B$1685,2,FALSE)</f>
        <v>Factura de operacion sujeta a IVAP debe consignar items con codigo de tributo 1000</v>
      </c>
      <c r="M110" s="348" t="s">
        <v>475</v>
      </c>
      <c r="N110" s="347" t="s">
        <v>185</v>
      </c>
      <c r="O110" s="1379"/>
    </row>
    <row r="111" spans="1:15" s="10" customFormat="1" ht="24" x14ac:dyDescent="0.2">
      <c r="A111" s="1379"/>
      <c r="B111" s="1542"/>
      <c r="C111" s="1544"/>
      <c r="D111" s="1545"/>
      <c r="E111" s="1545"/>
      <c r="F111" s="1542" t="s">
        <v>46</v>
      </c>
      <c r="G111" s="1545" t="s">
        <v>2908</v>
      </c>
      <c r="H111" s="1543" t="s">
        <v>5117</v>
      </c>
      <c r="I111" s="349" t="s">
        <v>3119</v>
      </c>
      <c r="J111" s="358" t="s">
        <v>201</v>
      </c>
      <c r="K111" s="356" t="s">
        <v>2411</v>
      </c>
      <c r="L111" s="1477" t="str">
        <f>VLOOKUP(K111,CódigosRetorno!$A$1:$B$1685,2,FALSE)</f>
        <v>cac:TaxScheme/cbc:Name del item - No existe el tag o el dato ingresado no cumple con el estandar</v>
      </c>
      <c r="M111" s="348" t="s">
        <v>475</v>
      </c>
      <c r="N111" s="347" t="s">
        <v>185</v>
      </c>
      <c r="O111" s="1379"/>
    </row>
    <row r="112" spans="1:15" s="10" customFormat="1" ht="24" x14ac:dyDescent="0.2">
      <c r="A112" s="1379"/>
      <c r="B112" s="1542"/>
      <c r="C112" s="1544"/>
      <c r="D112" s="1545"/>
      <c r="E112" s="1545"/>
      <c r="F112" s="1542"/>
      <c r="G112" s="1545"/>
      <c r="H112" s="1543"/>
      <c r="I112" s="350" t="s">
        <v>2954</v>
      </c>
      <c r="J112" s="358" t="s">
        <v>201</v>
      </c>
      <c r="K112" s="358" t="s">
        <v>788</v>
      </c>
      <c r="L112" s="1477" t="str">
        <f>VLOOKUP(K112,CódigosRetorno!$A$1:$B$1685,2,FALSE)</f>
        <v>El Name o TaxTypeCode debe corresponder con el Id para el IGV</v>
      </c>
      <c r="M112" s="348" t="s">
        <v>475</v>
      </c>
      <c r="N112" s="347" t="s">
        <v>185</v>
      </c>
      <c r="O112" s="1379"/>
    </row>
    <row r="113" spans="1:15" s="10" customFormat="1" ht="24" x14ac:dyDescent="0.2">
      <c r="A113" s="1379"/>
      <c r="B113" s="1542"/>
      <c r="C113" s="1544"/>
      <c r="D113" s="1545"/>
      <c r="E113" s="1545"/>
      <c r="F113" s="1542"/>
      <c r="G113" s="1545"/>
      <c r="H113" s="1543"/>
      <c r="I113" s="350" t="s">
        <v>3555</v>
      </c>
      <c r="J113" s="358" t="s">
        <v>201</v>
      </c>
      <c r="K113" s="109" t="s">
        <v>1777</v>
      </c>
      <c r="L113" s="1477" t="str">
        <f>VLOOKUP(K113,CódigosRetorno!$A$1:$B$1685,2,FALSE)</f>
        <v>Factura de operacion sujeta a IVAP debe consignar  items con nombre  de tributo IVAP</v>
      </c>
      <c r="M113" s="348" t="s">
        <v>475</v>
      </c>
      <c r="N113" s="347" t="s">
        <v>185</v>
      </c>
      <c r="O113" s="1379"/>
    </row>
    <row r="114" spans="1:15" s="10" customFormat="1" ht="48" x14ac:dyDescent="0.2">
      <c r="A114" s="1379"/>
      <c r="B114" s="1542"/>
      <c r="C114" s="1544"/>
      <c r="D114" s="1545"/>
      <c r="E114" s="1545"/>
      <c r="F114" s="347" t="s">
        <v>13</v>
      </c>
      <c r="G114" s="348" t="s">
        <v>2908</v>
      </c>
      <c r="H114" s="350" t="s">
        <v>5154</v>
      </c>
      <c r="I114" s="350" t="s">
        <v>3495</v>
      </c>
      <c r="J114" s="358" t="s">
        <v>201</v>
      </c>
      <c r="K114" s="358" t="s">
        <v>788</v>
      </c>
      <c r="L114" s="1477" t="str">
        <f>VLOOKUP(K114,CódigosRetorno!$A$1:$B$1685,2,FALSE)</f>
        <v>El Name o TaxTypeCode debe corresponder con el Id para el IGV</v>
      </c>
      <c r="M114" s="348" t="s">
        <v>475</v>
      </c>
      <c r="N114" s="347" t="s">
        <v>2996</v>
      </c>
      <c r="O114" s="1379"/>
    </row>
    <row r="115" spans="1:15" s="10" customFormat="1" ht="24" x14ac:dyDescent="0.2">
      <c r="A115" s="1379"/>
      <c r="B115" s="1542">
        <f>B97+1</f>
        <v>29</v>
      </c>
      <c r="C115" s="1544" t="s">
        <v>5155</v>
      </c>
      <c r="D115" s="1545" t="s">
        <v>15</v>
      </c>
      <c r="E115" s="1545" t="s">
        <v>9</v>
      </c>
      <c r="F115" s="347" t="s">
        <v>12</v>
      </c>
      <c r="G115" s="348" t="s">
        <v>16</v>
      </c>
      <c r="H115" s="349" t="s">
        <v>5119</v>
      </c>
      <c r="I115" s="349" t="s">
        <v>3512</v>
      </c>
      <c r="J115" s="348" t="s">
        <v>1175</v>
      </c>
      <c r="K115" s="358" t="s">
        <v>3394</v>
      </c>
      <c r="L115" s="1477" t="str">
        <f>VLOOKUP(K115,CódigosRetorno!$A$1:$B$1685,2,FALSE)</f>
        <v>EL monto del ISC se debe detallar a nivel de línea</v>
      </c>
      <c r="M115" s="348" t="s">
        <v>185</v>
      </c>
      <c r="N115" s="347" t="s">
        <v>185</v>
      </c>
      <c r="O115" s="1379"/>
    </row>
    <row r="116" spans="1:15" s="10" customFormat="1" ht="24" x14ac:dyDescent="0.2">
      <c r="A116" s="1379"/>
      <c r="B116" s="1542"/>
      <c r="C116" s="1544"/>
      <c r="D116" s="1545"/>
      <c r="E116" s="1545"/>
      <c r="F116" s="347" t="s">
        <v>12</v>
      </c>
      <c r="G116" s="348" t="s">
        <v>16</v>
      </c>
      <c r="H116" s="349" t="s">
        <v>5120</v>
      </c>
      <c r="I116" s="349" t="s">
        <v>2628</v>
      </c>
      <c r="J116" s="348" t="s">
        <v>185</v>
      </c>
      <c r="K116" s="358" t="s">
        <v>185</v>
      </c>
      <c r="L116" s="1477" t="s">
        <v>185</v>
      </c>
      <c r="M116" s="348" t="s">
        <v>185</v>
      </c>
      <c r="N116" s="347" t="s">
        <v>185</v>
      </c>
      <c r="O116" s="1379"/>
    </row>
    <row r="117" spans="1:15" s="10" customFormat="1" ht="24" x14ac:dyDescent="0.2">
      <c r="A117" s="1379"/>
      <c r="B117" s="1542"/>
      <c r="C117" s="1544"/>
      <c r="D117" s="1545"/>
      <c r="E117" s="1545"/>
      <c r="F117" s="1542" t="s">
        <v>10</v>
      </c>
      <c r="G117" s="1545" t="s">
        <v>2913</v>
      </c>
      <c r="H117" s="1543" t="s">
        <v>5156</v>
      </c>
      <c r="I117" s="349" t="s">
        <v>3030</v>
      </c>
      <c r="J117" s="358" t="s">
        <v>201</v>
      </c>
      <c r="K117" s="356" t="s">
        <v>2061</v>
      </c>
      <c r="L117" s="1477" t="str">
        <f>VLOOKUP(K117,CódigosRetorno!$A$1:$B$1685,2,FALSE)</f>
        <v>Si existe monto de ISC en el ITEM debe especificar el sistema de calculo</v>
      </c>
      <c r="M117" s="348" t="s">
        <v>475</v>
      </c>
      <c r="N117" s="347" t="s">
        <v>185</v>
      </c>
      <c r="O117" s="1379"/>
    </row>
    <row r="118" spans="1:15" s="10" customFormat="1" ht="24" x14ac:dyDescent="0.2">
      <c r="A118" s="1379"/>
      <c r="B118" s="1542"/>
      <c r="C118" s="1544"/>
      <c r="D118" s="1545"/>
      <c r="E118" s="1545"/>
      <c r="F118" s="1542"/>
      <c r="G118" s="1545"/>
      <c r="H118" s="1543"/>
      <c r="I118" s="349" t="s">
        <v>3388</v>
      </c>
      <c r="J118" s="358" t="s">
        <v>201</v>
      </c>
      <c r="K118" s="356" t="s">
        <v>2407</v>
      </c>
      <c r="L118" s="1477" t="str">
        <f>VLOOKUP(K118,CódigosRetorno!$A$1:$B$1685,2,FALSE)</f>
        <v>El sistema de calculo del ISC es incorrecto</v>
      </c>
      <c r="M118" s="348" t="s">
        <v>475</v>
      </c>
      <c r="N118" s="347" t="s">
        <v>3002</v>
      </c>
      <c r="O118" s="1379"/>
    </row>
    <row r="119" spans="1:15" s="10" customFormat="1" ht="36" x14ac:dyDescent="0.2">
      <c r="A119" s="1379"/>
      <c r="B119" s="1542"/>
      <c r="C119" s="1544"/>
      <c r="D119" s="1545"/>
      <c r="E119" s="1545"/>
      <c r="F119" s="347" t="s">
        <v>44</v>
      </c>
      <c r="G119" s="348"/>
      <c r="H119" s="350" t="s">
        <v>5116</v>
      </c>
      <c r="I119" s="349" t="s">
        <v>2628</v>
      </c>
      <c r="J119" s="348" t="s">
        <v>185</v>
      </c>
      <c r="K119" s="358" t="s">
        <v>185</v>
      </c>
      <c r="L119" s="1477" t="s">
        <v>185</v>
      </c>
      <c r="M119" s="348" t="s">
        <v>185</v>
      </c>
      <c r="N119" s="347" t="s">
        <v>185</v>
      </c>
      <c r="O119" s="1379"/>
    </row>
    <row r="120" spans="1:15" s="10" customFormat="1" ht="48" x14ac:dyDescent="0.2">
      <c r="A120" s="1379"/>
      <c r="B120" s="1542"/>
      <c r="C120" s="1544"/>
      <c r="D120" s="1545"/>
      <c r="E120" s="1545"/>
      <c r="F120" s="347" t="s">
        <v>46</v>
      </c>
      <c r="G120" s="348" t="s">
        <v>2908</v>
      </c>
      <c r="H120" s="350" t="s">
        <v>5117</v>
      </c>
      <c r="I120" s="350" t="s">
        <v>2927</v>
      </c>
      <c r="J120" s="358" t="s">
        <v>201</v>
      </c>
      <c r="K120" s="358" t="s">
        <v>789</v>
      </c>
      <c r="L120" s="1477" t="str">
        <f>VLOOKUP(K120,CódigosRetorno!$A$1:$B$1685,2,FALSE)</f>
        <v>El Name o TaxTypeCode debe corresponder con el Id para el ISC</v>
      </c>
      <c r="M120" s="348" t="s">
        <v>475</v>
      </c>
      <c r="N120" s="347" t="s">
        <v>185</v>
      </c>
      <c r="O120" s="1379"/>
    </row>
    <row r="121" spans="1:15" s="10" customFormat="1" ht="48" x14ac:dyDescent="0.2">
      <c r="A121" s="1379"/>
      <c r="B121" s="1542"/>
      <c r="C121" s="1544"/>
      <c r="D121" s="1545"/>
      <c r="E121" s="1545"/>
      <c r="F121" s="347" t="s">
        <v>13</v>
      </c>
      <c r="G121" s="348" t="s">
        <v>2908</v>
      </c>
      <c r="H121" s="350" t="s">
        <v>5154</v>
      </c>
      <c r="I121" s="350" t="s">
        <v>3436</v>
      </c>
      <c r="J121" s="358" t="s">
        <v>201</v>
      </c>
      <c r="K121" s="358" t="s">
        <v>789</v>
      </c>
      <c r="L121" s="1477" t="str">
        <f>VLOOKUP(K121,CódigosRetorno!$A$1:$B$1685,2,FALSE)</f>
        <v>El Name o TaxTypeCode debe corresponder con el Id para el ISC</v>
      </c>
      <c r="M121" s="348" t="s">
        <v>185</v>
      </c>
      <c r="N121" s="347" t="s">
        <v>185</v>
      </c>
      <c r="O121" s="1379"/>
    </row>
    <row r="122" spans="1:15" s="10" customFormat="1" ht="24" x14ac:dyDescent="0.2">
      <c r="A122" s="1379"/>
      <c r="B122" s="1542">
        <f>B115+1</f>
        <v>30</v>
      </c>
      <c r="C122" s="1544" t="s">
        <v>2925</v>
      </c>
      <c r="D122" s="1545" t="s">
        <v>15</v>
      </c>
      <c r="E122" s="1545" t="s">
        <v>4</v>
      </c>
      <c r="F122" s="1542" t="s">
        <v>12</v>
      </c>
      <c r="G122" s="1545" t="s">
        <v>16</v>
      </c>
      <c r="H122" s="1544" t="s">
        <v>2915</v>
      </c>
      <c r="I122" s="139" t="s">
        <v>3499</v>
      </c>
      <c r="J122" s="358" t="s">
        <v>201</v>
      </c>
      <c r="K122" s="356" t="s">
        <v>2064</v>
      </c>
      <c r="L122" s="1477" t="str">
        <f>VLOOKUP(K122,CódigosRetorno!$A$1:$B$1685,2,FALSE)</f>
        <v>El dato ingresado en LineExtensionAmount del item no cumple con el formato establecido</v>
      </c>
      <c r="M122" s="348" t="s">
        <v>475</v>
      </c>
      <c r="N122" s="347" t="s">
        <v>185</v>
      </c>
      <c r="O122" s="1379"/>
    </row>
    <row r="123" spans="1:15" s="10" customFormat="1" x14ac:dyDescent="0.2">
      <c r="A123" s="1379"/>
      <c r="B123" s="1542"/>
      <c r="C123" s="1544"/>
      <c r="D123" s="1545"/>
      <c r="E123" s="1545"/>
      <c r="F123" s="1542"/>
      <c r="G123" s="1545"/>
      <c r="H123" s="1544"/>
      <c r="I123" s="349" t="s">
        <v>3503</v>
      </c>
      <c r="J123" s="358" t="s">
        <v>201</v>
      </c>
      <c r="K123" s="356" t="s">
        <v>1960</v>
      </c>
      <c r="L123" s="1477" t="str">
        <f>VLOOKUP(K123,CódigosRetorno!$A$1:$B$1685,2,FALSE)</f>
        <v>Valor venta debe ser mayor a cero.</v>
      </c>
      <c r="M123" s="348" t="s">
        <v>475</v>
      </c>
      <c r="N123" s="347" t="s">
        <v>185</v>
      </c>
      <c r="O123" s="1379"/>
    </row>
    <row r="124" spans="1:15" s="10" customFormat="1" ht="24" x14ac:dyDescent="0.2">
      <c r="A124" s="1379"/>
      <c r="B124" s="1542">
        <f>B122+1</f>
        <v>31</v>
      </c>
      <c r="C124" s="1552" t="s">
        <v>5570</v>
      </c>
      <c r="D124" s="1545" t="s">
        <v>15</v>
      </c>
      <c r="E124" s="1545" t="s">
        <v>9</v>
      </c>
      <c r="F124" s="347" t="s">
        <v>146</v>
      </c>
      <c r="G124" s="348"/>
      <c r="H124" s="349" t="s">
        <v>2917</v>
      </c>
      <c r="I124" s="349" t="s">
        <v>2628</v>
      </c>
      <c r="J124" s="348" t="s">
        <v>185</v>
      </c>
      <c r="K124" s="358" t="s">
        <v>185</v>
      </c>
      <c r="L124" s="1477" t="s">
        <v>185</v>
      </c>
      <c r="M124" s="348" t="s">
        <v>185</v>
      </c>
      <c r="N124" s="347" t="s">
        <v>185</v>
      </c>
      <c r="O124" s="1379"/>
    </row>
    <row r="125" spans="1:15" s="10" customFormat="1" ht="24" x14ac:dyDescent="0.2">
      <c r="A125" s="1379"/>
      <c r="B125" s="1542"/>
      <c r="C125" s="1552"/>
      <c r="D125" s="1545"/>
      <c r="E125" s="1545"/>
      <c r="F125" s="347" t="s">
        <v>12</v>
      </c>
      <c r="G125" s="348" t="s">
        <v>16</v>
      </c>
      <c r="H125" s="349" t="s">
        <v>2918</v>
      </c>
      <c r="I125" s="349" t="s">
        <v>2628</v>
      </c>
      <c r="J125" s="348" t="s">
        <v>185</v>
      </c>
      <c r="K125" s="358" t="s">
        <v>185</v>
      </c>
      <c r="L125" s="1477" t="s">
        <v>185</v>
      </c>
      <c r="M125" s="348" t="s">
        <v>185</v>
      </c>
      <c r="N125" s="347" t="s">
        <v>185</v>
      </c>
      <c r="O125" s="1379"/>
    </row>
    <row r="126" spans="1:15" s="10" customFormat="1" x14ac:dyDescent="0.2">
      <c r="A126" s="1379"/>
      <c r="B126" s="277" t="s">
        <v>3046</v>
      </c>
      <c r="C126" s="277"/>
      <c r="D126" s="789"/>
      <c r="E126" s="271" t="s">
        <v>185</v>
      </c>
      <c r="F126" s="272" t="s">
        <v>185</v>
      </c>
      <c r="G126" s="272" t="s">
        <v>185</v>
      </c>
      <c r="H126" s="273" t="s">
        <v>185</v>
      </c>
      <c r="I126" s="268" t="s">
        <v>185</v>
      </c>
      <c r="J126" s="274" t="s">
        <v>185</v>
      </c>
      <c r="K126" s="275" t="s">
        <v>185</v>
      </c>
      <c r="L126" s="279" t="s">
        <v>185</v>
      </c>
      <c r="M126" s="348" t="s">
        <v>185</v>
      </c>
      <c r="N126" s="276" t="s">
        <v>185</v>
      </c>
      <c r="O126" s="1379"/>
    </row>
    <row r="127" spans="1:15" s="10" customFormat="1" ht="24" x14ac:dyDescent="0.2">
      <c r="A127" s="1379"/>
      <c r="B127" s="113"/>
      <c r="C127" s="138" t="s">
        <v>478</v>
      </c>
      <c r="D127" s="107" t="s">
        <v>3</v>
      </c>
      <c r="E127" s="107" t="s">
        <v>4</v>
      </c>
      <c r="F127" s="111" t="s">
        <v>185</v>
      </c>
      <c r="G127" s="111" t="s">
        <v>185</v>
      </c>
      <c r="H127" s="138" t="s">
        <v>479</v>
      </c>
      <c r="I127" s="350" t="s">
        <v>2924</v>
      </c>
      <c r="J127" s="358" t="s">
        <v>201</v>
      </c>
      <c r="K127" s="356" t="s">
        <v>1986</v>
      </c>
      <c r="L127" s="1477" t="str">
        <f>VLOOKUP(K127,CódigosRetorno!$A$1:$B$1685,2,FALSE)</f>
        <v>Solo debe de existir un tag AdditionalInformation.</v>
      </c>
      <c r="M127" s="348" t="s">
        <v>475</v>
      </c>
      <c r="N127" s="347" t="s">
        <v>185</v>
      </c>
      <c r="O127" s="1379"/>
    </row>
    <row r="128" spans="1:15" s="10" customFormat="1" ht="12" customHeight="1" x14ac:dyDescent="0.2">
      <c r="A128" s="1379"/>
      <c r="B128" s="1542">
        <f>+B124+1</f>
        <v>32</v>
      </c>
      <c r="C128" s="1544" t="s">
        <v>64</v>
      </c>
      <c r="D128" s="1539" t="s">
        <v>3</v>
      </c>
      <c r="E128" s="1545" t="s">
        <v>4</v>
      </c>
      <c r="F128" s="1542" t="s">
        <v>44</v>
      </c>
      <c r="G128" s="1545" t="s">
        <v>2919</v>
      </c>
      <c r="H128" s="1543" t="s">
        <v>5121</v>
      </c>
      <c r="I128" s="350" t="s">
        <v>3172</v>
      </c>
      <c r="J128" s="358" t="s">
        <v>201</v>
      </c>
      <c r="K128" s="356" t="s">
        <v>2402</v>
      </c>
      <c r="L128" s="1477" t="str">
        <f>VLOOKUP(K128,CódigosRetorno!$A$1:$B$1685,2,FALSE)</f>
        <v>El valor ingresado en AdditionalMonetaryTotal/cbc:ID es incorrecto</v>
      </c>
      <c r="M128" s="347"/>
      <c r="N128" s="347" t="s">
        <v>3389</v>
      </c>
      <c r="O128" s="1379"/>
    </row>
    <row r="129" spans="1:15" s="10" customFormat="1" ht="36" x14ac:dyDescent="0.2">
      <c r="A129" s="1379"/>
      <c r="B129" s="1542"/>
      <c r="C129" s="1544"/>
      <c r="D129" s="1546"/>
      <c r="E129" s="1545"/>
      <c r="F129" s="1542"/>
      <c r="G129" s="1545"/>
      <c r="H129" s="1543"/>
      <c r="I129" s="350" t="s">
        <v>2923</v>
      </c>
      <c r="J129" s="358" t="s">
        <v>201</v>
      </c>
      <c r="K129" s="356" t="s">
        <v>2400</v>
      </c>
      <c r="L129" s="1477" t="str">
        <f>VLOOKUP(K129,CódigosRetorno!$A$1:$B$1685,2,FALSE)</f>
        <v>Es obligatorio al menos un AdditionalMonetaryTotal con codigo 1001, 1002, 1003 o 3001</v>
      </c>
      <c r="M129" s="347" t="s">
        <v>475</v>
      </c>
      <c r="N129" s="347" t="s">
        <v>185</v>
      </c>
      <c r="O129" s="1379"/>
    </row>
    <row r="130" spans="1:15" s="10" customFormat="1" ht="24" x14ac:dyDescent="0.2">
      <c r="A130" s="1379"/>
      <c r="B130" s="1542"/>
      <c r="C130" s="1544"/>
      <c r="D130" s="1546"/>
      <c r="E130" s="1545"/>
      <c r="F130" s="1542"/>
      <c r="G130" s="1545"/>
      <c r="H130" s="1543"/>
      <c r="I130" s="350" t="s">
        <v>2903</v>
      </c>
      <c r="J130" s="358" t="s">
        <v>201</v>
      </c>
      <c r="K130" s="356" t="s">
        <v>2010</v>
      </c>
      <c r="L130" s="1477" t="str">
        <f>VLOOKUP(K130,CódigosRetorno!$A$1:$B$1685,2,FALSE)</f>
        <v>Existe mas de un tag sac:AdditionalMonetaryTotal con el mismo ID</v>
      </c>
      <c r="M130" s="347" t="s">
        <v>475</v>
      </c>
      <c r="N130" s="347" t="s">
        <v>185</v>
      </c>
      <c r="O130" s="1379"/>
    </row>
    <row r="131" spans="1:15" s="10" customFormat="1" ht="24" customHeight="1" x14ac:dyDescent="0.2">
      <c r="A131" s="1379"/>
      <c r="B131" s="1542"/>
      <c r="C131" s="1544"/>
      <c r="D131" s="1546"/>
      <c r="E131" s="1545"/>
      <c r="F131" s="1542" t="s">
        <v>12</v>
      </c>
      <c r="G131" s="1545" t="s">
        <v>48</v>
      </c>
      <c r="H131" s="1543" t="s">
        <v>5122</v>
      </c>
      <c r="I131" s="349" t="s">
        <v>3499</v>
      </c>
      <c r="J131" s="358" t="s">
        <v>201</v>
      </c>
      <c r="K131" s="356" t="s">
        <v>2405</v>
      </c>
      <c r="L131" s="1477" t="str">
        <f>VLOOKUP(K131,CódigosRetorno!$A$1:$B$1685,2,FALSE)</f>
        <v>El dato ingresado en PayableAmount no cumple con el formato establecido</v>
      </c>
      <c r="M131" s="195"/>
      <c r="N131" s="347" t="s">
        <v>185</v>
      </c>
      <c r="O131" s="1379"/>
    </row>
    <row r="132" spans="1:15" s="10" customFormat="1" ht="24" x14ac:dyDescent="0.2">
      <c r="A132" s="1379"/>
      <c r="B132" s="1542"/>
      <c r="C132" s="1544"/>
      <c r="D132" s="1546"/>
      <c r="E132" s="1545"/>
      <c r="F132" s="1542"/>
      <c r="G132" s="1545"/>
      <c r="H132" s="1543"/>
      <c r="I132" s="349" t="s">
        <v>2955</v>
      </c>
      <c r="J132" s="358" t="s">
        <v>201</v>
      </c>
      <c r="K132" s="108" t="s">
        <v>1775</v>
      </c>
      <c r="L132" s="1477" t="str">
        <f>VLOOKUP(K132,CódigosRetorno!$A$1:$B$1685,2,FALSE)</f>
        <v>Factura de operacion sujeta al IVAP, solo puede consignar informacion para operacion gravadas</v>
      </c>
      <c r="M132" s="348" t="s">
        <v>475</v>
      </c>
      <c r="N132" s="347" t="s">
        <v>185</v>
      </c>
      <c r="O132" s="1379"/>
    </row>
    <row r="133" spans="1:15" s="10" customFormat="1" ht="24" x14ac:dyDescent="0.2">
      <c r="A133" s="1379"/>
      <c r="B133" s="1542"/>
      <c r="C133" s="1544"/>
      <c r="D133" s="1546"/>
      <c r="E133" s="1545"/>
      <c r="F133" s="1542"/>
      <c r="G133" s="1545"/>
      <c r="H133" s="1543"/>
      <c r="I133" s="349" t="s">
        <v>3502</v>
      </c>
      <c r="J133" s="358" t="s">
        <v>201</v>
      </c>
      <c r="K133" s="108" t="s">
        <v>1774</v>
      </c>
      <c r="L133" s="1477" t="str">
        <f>VLOOKUP(K133,CódigosRetorno!$A$1:$B$1685,2,FALSE)</f>
        <v>Operación sujeta al IVAP, debe consignar monto en total operaciones gravadas</v>
      </c>
      <c r="M133" s="348" t="s">
        <v>475</v>
      </c>
      <c r="N133" s="347" t="s">
        <v>185</v>
      </c>
      <c r="O133" s="1379"/>
    </row>
    <row r="134" spans="1:15" s="10" customFormat="1" ht="24" x14ac:dyDescent="0.2">
      <c r="A134" s="1379"/>
      <c r="B134" s="1542"/>
      <c r="C134" s="1544"/>
      <c r="D134" s="1546"/>
      <c r="E134" s="1545"/>
      <c r="F134" s="1542"/>
      <c r="G134" s="1545"/>
      <c r="H134" s="1543"/>
      <c r="I134" s="349" t="s">
        <v>3544</v>
      </c>
      <c r="J134" s="358" t="s">
        <v>1175</v>
      </c>
      <c r="K134" s="356" t="s">
        <v>1422</v>
      </c>
      <c r="L134" s="1477" t="str">
        <f>VLOOKUP(K134,CódigosRetorno!$A$1:$B$1685,2,FALSE)</f>
        <v>El total valor venta neta de oper. gravadas IGV debe ser mayor a 0.00 o debe existir oper. gravadas onerosas</v>
      </c>
      <c r="M134" s="348"/>
      <c r="N134" s="347" t="s">
        <v>185</v>
      </c>
      <c r="O134" s="1379"/>
    </row>
    <row r="135" spans="1:15" s="10" customFormat="1" ht="36" x14ac:dyDescent="0.2">
      <c r="A135" s="1379"/>
      <c r="B135" s="1542"/>
      <c r="C135" s="1544"/>
      <c r="D135" s="1540"/>
      <c r="E135" s="1545"/>
      <c r="F135" s="1542"/>
      <c r="G135" s="1545"/>
      <c r="H135" s="1543"/>
      <c r="I135" s="349" t="s">
        <v>3513</v>
      </c>
      <c r="J135" s="358" t="s">
        <v>1175</v>
      </c>
      <c r="K135" s="356" t="s">
        <v>1422</v>
      </c>
      <c r="L135" s="1477" t="str">
        <f>VLOOKUP(K135,CódigosRetorno!$A$1:$B$1685,2,FALSE)</f>
        <v>El total valor venta neta de oper. gravadas IGV debe ser mayor a 0.00 o debe existir oper. gravadas onerosas</v>
      </c>
      <c r="M135" s="348"/>
      <c r="N135" s="347" t="s">
        <v>185</v>
      </c>
      <c r="O135" s="1379"/>
    </row>
    <row r="136" spans="1:15" s="10" customFormat="1" ht="48" x14ac:dyDescent="0.2">
      <c r="A136" s="1379"/>
      <c r="B136" s="1542">
        <f>B128+1</f>
        <v>33</v>
      </c>
      <c r="C136" s="1543" t="s">
        <v>63</v>
      </c>
      <c r="D136" s="1545" t="s">
        <v>3</v>
      </c>
      <c r="E136" s="1545" t="s">
        <v>4</v>
      </c>
      <c r="F136" s="347" t="s">
        <v>44</v>
      </c>
      <c r="G136" s="348" t="s">
        <v>2919</v>
      </c>
      <c r="H136" s="349" t="s">
        <v>5121</v>
      </c>
      <c r="I136" s="349" t="s">
        <v>2628</v>
      </c>
      <c r="J136" s="348" t="s">
        <v>185</v>
      </c>
      <c r="K136" s="358" t="s">
        <v>185</v>
      </c>
      <c r="L136" s="1477" t="s">
        <v>185</v>
      </c>
      <c r="M136" s="348" t="s">
        <v>185</v>
      </c>
      <c r="N136" s="347" t="s">
        <v>185</v>
      </c>
      <c r="O136" s="1379"/>
    </row>
    <row r="137" spans="1:15" s="10" customFormat="1" ht="48" x14ac:dyDescent="0.2">
      <c r="A137" s="1379"/>
      <c r="B137" s="1542"/>
      <c r="C137" s="1543"/>
      <c r="D137" s="1545"/>
      <c r="E137" s="1545"/>
      <c r="F137" s="347" t="s">
        <v>12</v>
      </c>
      <c r="G137" s="348" t="s">
        <v>16</v>
      </c>
      <c r="H137" s="349" t="s">
        <v>5122</v>
      </c>
      <c r="I137" s="349" t="s">
        <v>3504</v>
      </c>
      <c r="J137" s="358" t="s">
        <v>1175</v>
      </c>
      <c r="K137" s="356" t="s">
        <v>1420</v>
      </c>
      <c r="L137" s="1477" t="str">
        <f>VLOOKUP(K137,CódigosRetorno!$A$1:$B$1685,2,FALSE)</f>
        <v>El total valor venta neta de oper. inafectas IGV debe ser mayor a 0.00 o debe existir oper. inafectas onerosas o de export.</v>
      </c>
      <c r="M137" s="348" t="s">
        <v>185</v>
      </c>
      <c r="N137" s="347" t="s">
        <v>185</v>
      </c>
      <c r="O137" s="1379"/>
    </row>
    <row r="138" spans="1:15" s="10" customFormat="1" ht="48" x14ac:dyDescent="0.2">
      <c r="A138" s="1379"/>
      <c r="B138" s="1542">
        <f>B136+1</f>
        <v>34</v>
      </c>
      <c r="C138" s="1543" t="s">
        <v>65</v>
      </c>
      <c r="D138" s="1539" t="s">
        <v>3</v>
      </c>
      <c r="E138" s="1545" t="s">
        <v>4</v>
      </c>
      <c r="F138" s="347" t="s">
        <v>44</v>
      </c>
      <c r="G138" s="348" t="s">
        <v>2919</v>
      </c>
      <c r="H138" s="349" t="s">
        <v>5121</v>
      </c>
      <c r="I138" s="349" t="s">
        <v>2628</v>
      </c>
      <c r="J138" s="348" t="s">
        <v>185</v>
      </c>
      <c r="K138" s="358" t="s">
        <v>185</v>
      </c>
      <c r="L138" s="1477" t="s">
        <v>185</v>
      </c>
      <c r="M138" s="348" t="s">
        <v>185</v>
      </c>
      <c r="N138" s="347" t="s">
        <v>185</v>
      </c>
      <c r="O138" s="1379"/>
    </row>
    <row r="139" spans="1:15" s="10" customFormat="1" ht="36" x14ac:dyDescent="0.2">
      <c r="A139" s="1379"/>
      <c r="B139" s="1542"/>
      <c r="C139" s="1543"/>
      <c r="D139" s="1546"/>
      <c r="E139" s="1545"/>
      <c r="F139" s="1542" t="s">
        <v>12</v>
      </c>
      <c r="G139" s="1545" t="s">
        <v>16</v>
      </c>
      <c r="H139" s="1543" t="s">
        <v>5122</v>
      </c>
      <c r="I139" s="349" t="s">
        <v>3505</v>
      </c>
      <c r="J139" s="358" t="s">
        <v>1175</v>
      </c>
      <c r="K139" s="356" t="s">
        <v>1419</v>
      </c>
      <c r="L139" s="1477" t="str">
        <f>VLOOKUP(K139,CódigosRetorno!$A$1:$B$1685,2,FALSE)</f>
        <v>El total valor venta neta de oper. exoneradas IGV debe ser mayor a 0.00 o debe existir oper. exoneradas</v>
      </c>
      <c r="M139" s="348" t="s">
        <v>185</v>
      </c>
      <c r="N139" s="347" t="s">
        <v>185</v>
      </c>
      <c r="O139" s="1379"/>
    </row>
    <row r="140" spans="1:15" s="10" customFormat="1" ht="24" x14ac:dyDescent="0.2">
      <c r="A140" s="1379"/>
      <c r="B140" s="1542"/>
      <c r="C140" s="1543"/>
      <c r="D140" s="1540"/>
      <c r="E140" s="1545"/>
      <c r="F140" s="1542"/>
      <c r="G140" s="1545"/>
      <c r="H140" s="1543"/>
      <c r="I140" s="349" t="s">
        <v>3506</v>
      </c>
      <c r="J140" s="358" t="s">
        <v>1175</v>
      </c>
      <c r="K140" s="356" t="s">
        <v>1414</v>
      </c>
      <c r="L140" s="1477" t="str">
        <f>VLOOKUP(K140,CódigosRetorno!$A$1:$B$1685,2,FALSE)</f>
        <v>Si se utiliza la leyenda con código 2001, el total de operaciones exoneradas debe ser mayor a 0.00</v>
      </c>
      <c r="M140" s="348" t="s">
        <v>185</v>
      </c>
      <c r="N140" s="347" t="s">
        <v>185</v>
      </c>
      <c r="O140" s="1379"/>
    </row>
    <row r="141" spans="1:15" s="10" customFormat="1" ht="48" x14ac:dyDescent="0.2">
      <c r="A141" s="1379"/>
      <c r="B141" s="1542">
        <f>B138+1</f>
        <v>35</v>
      </c>
      <c r="C141" s="1543" t="s">
        <v>140</v>
      </c>
      <c r="D141" s="1539" t="s">
        <v>3</v>
      </c>
      <c r="E141" s="1545" t="s">
        <v>9</v>
      </c>
      <c r="F141" s="347" t="s">
        <v>44</v>
      </c>
      <c r="G141" s="348" t="s">
        <v>2919</v>
      </c>
      <c r="H141" s="350" t="s">
        <v>5121</v>
      </c>
      <c r="I141" s="349" t="s">
        <v>2628</v>
      </c>
      <c r="J141" s="348" t="s">
        <v>185</v>
      </c>
      <c r="K141" s="358" t="s">
        <v>185</v>
      </c>
      <c r="L141" s="1477" t="s">
        <v>185</v>
      </c>
      <c r="M141" s="348" t="s">
        <v>185</v>
      </c>
      <c r="N141" s="347" t="s">
        <v>185</v>
      </c>
      <c r="O141" s="1379"/>
    </row>
    <row r="142" spans="1:15" s="10" customFormat="1" ht="24" x14ac:dyDescent="0.2">
      <c r="A142" s="1379"/>
      <c r="B142" s="1542"/>
      <c r="C142" s="1543"/>
      <c r="D142" s="1546"/>
      <c r="E142" s="1545"/>
      <c r="F142" s="1542" t="s">
        <v>141</v>
      </c>
      <c r="G142" s="1545" t="s">
        <v>16</v>
      </c>
      <c r="H142" s="1543" t="s">
        <v>5122</v>
      </c>
      <c r="I142" s="349" t="s">
        <v>3527</v>
      </c>
      <c r="J142" s="354" t="s">
        <v>1175</v>
      </c>
      <c r="K142" s="356" t="s">
        <v>1782</v>
      </c>
      <c r="L142" s="1477" t="str">
        <f>VLOOKUP(K142,CódigosRetorno!$A$1:$B$1685,2,FALSE)</f>
        <v>Operacion gratuita,  debe consignar Total valor venta - operaciones gratuitas  mayor a cero</v>
      </c>
      <c r="M142" s="348" t="s">
        <v>475</v>
      </c>
      <c r="N142" s="347" t="s">
        <v>185</v>
      </c>
      <c r="O142" s="1379"/>
    </row>
    <row r="143" spans="1:15" s="10" customFormat="1" ht="24" x14ac:dyDescent="0.2">
      <c r="A143" s="1379"/>
      <c r="B143" s="1542"/>
      <c r="C143" s="1543"/>
      <c r="D143" s="1540"/>
      <c r="E143" s="1545"/>
      <c r="F143" s="1542"/>
      <c r="G143" s="1545"/>
      <c r="H143" s="1543"/>
      <c r="I143" s="349" t="s">
        <v>3507</v>
      </c>
      <c r="J143" s="354" t="s">
        <v>1175</v>
      </c>
      <c r="K143" s="108" t="s">
        <v>2002</v>
      </c>
      <c r="L143" s="1477" t="str">
        <f>VLOOKUP(K143,CódigosRetorno!$A$1:$B$1685,2,FALSE)</f>
        <v>Si existe leyenda Transferencia Gratuita debe consignar Total Valor de Venta de Operaciones Gratuitas</v>
      </c>
      <c r="M143" s="348" t="s">
        <v>475</v>
      </c>
      <c r="N143" s="347" t="s">
        <v>185</v>
      </c>
      <c r="O143" s="1379"/>
    </row>
    <row r="144" spans="1:15" s="10" customFormat="1" ht="48" x14ac:dyDescent="0.2">
      <c r="A144" s="1379"/>
      <c r="B144" s="1542">
        <f>+B141+1</f>
        <v>36</v>
      </c>
      <c r="C144" s="1543" t="s">
        <v>30</v>
      </c>
      <c r="D144" s="1545" t="s">
        <v>3</v>
      </c>
      <c r="E144" s="1545" t="s">
        <v>9</v>
      </c>
      <c r="F144" s="347" t="s">
        <v>44</v>
      </c>
      <c r="G144" s="348" t="s">
        <v>2919</v>
      </c>
      <c r="H144" s="350" t="s">
        <v>5121</v>
      </c>
      <c r="I144" s="349" t="s">
        <v>2628</v>
      </c>
      <c r="J144" s="348" t="s">
        <v>185</v>
      </c>
      <c r="K144" s="358" t="s">
        <v>185</v>
      </c>
      <c r="L144" s="1477" t="s">
        <v>185</v>
      </c>
      <c r="M144" s="348" t="s">
        <v>185</v>
      </c>
      <c r="N144" s="347" t="s">
        <v>185</v>
      </c>
      <c r="O144" s="1379"/>
    </row>
    <row r="145" spans="1:15" s="10" customFormat="1" ht="48" x14ac:dyDescent="0.2">
      <c r="A145" s="1379"/>
      <c r="B145" s="1542"/>
      <c r="C145" s="1543"/>
      <c r="D145" s="1545"/>
      <c r="E145" s="1545"/>
      <c r="F145" s="347" t="s">
        <v>12</v>
      </c>
      <c r="G145" s="348" t="s">
        <v>48</v>
      </c>
      <c r="H145" s="350" t="s">
        <v>5122</v>
      </c>
      <c r="I145" s="349" t="s">
        <v>2628</v>
      </c>
      <c r="J145" s="348" t="s">
        <v>185</v>
      </c>
      <c r="K145" s="358" t="s">
        <v>185</v>
      </c>
      <c r="L145" s="1477" t="s">
        <v>185</v>
      </c>
      <c r="M145" s="348" t="s">
        <v>185</v>
      </c>
      <c r="N145" s="347" t="s">
        <v>185</v>
      </c>
      <c r="O145" s="1379"/>
    </row>
    <row r="146" spans="1:15" s="10" customFormat="1" ht="24" x14ac:dyDescent="0.2">
      <c r="A146" s="1379"/>
      <c r="B146" s="1542">
        <f>B144+1</f>
        <v>37</v>
      </c>
      <c r="C146" s="1544" t="s">
        <v>19</v>
      </c>
      <c r="D146" s="1545" t="s">
        <v>3</v>
      </c>
      <c r="E146" s="1545" t="s">
        <v>9</v>
      </c>
      <c r="F146" s="1542" t="s">
        <v>12</v>
      </c>
      <c r="G146" s="1545" t="s">
        <v>16</v>
      </c>
      <c r="H146" s="1543" t="s">
        <v>5157</v>
      </c>
      <c r="I146" s="349" t="s">
        <v>3499</v>
      </c>
      <c r="J146" s="358" t="s">
        <v>201</v>
      </c>
      <c r="K146" s="356" t="s">
        <v>2399</v>
      </c>
      <c r="L146" s="1477" t="str">
        <f>VLOOKUP(K146,CódigosRetorno!$A$1:$B$1685,2,FALSE)</f>
        <v>El dato ingresado en TaxAmount no cumple con el formato establecido</v>
      </c>
      <c r="M146" s="348" t="s">
        <v>475</v>
      </c>
      <c r="N146" s="347" t="s">
        <v>185</v>
      </c>
      <c r="O146" s="1379"/>
    </row>
    <row r="147" spans="1:15" s="10" customFormat="1" ht="24" x14ac:dyDescent="0.2">
      <c r="A147" s="1379"/>
      <c r="B147" s="1542"/>
      <c r="C147" s="1544"/>
      <c r="D147" s="1545"/>
      <c r="E147" s="1545"/>
      <c r="F147" s="1542"/>
      <c r="G147" s="1545"/>
      <c r="H147" s="1543"/>
      <c r="I147" s="349" t="s">
        <v>3501</v>
      </c>
      <c r="J147" s="358" t="s">
        <v>201</v>
      </c>
      <c r="K147" s="356" t="s">
        <v>1959</v>
      </c>
      <c r="L147" s="1477" t="str">
        <f>VLOOKUP(K147,CódigosRetorno!$A$1:$B$1685,2,FALSE)</f>
        <v>El importe total para tipo de operación Venta interna-Anticipos debe ser mayor a cero.</v>
      </c>
      <c r="M147" s="192" t="s">
        <v>475</v>
      </c>
      <c r="N147" s="361" t="s">
        <v>185</v>
      </c>
      <c r="O147" s="1379"/>
    </row>
    <row r="148" spans="1:15" s="10" customFormat="1" ht="48" x14ac:dyDescent="0.2">
      <c r="A148" s="1379"/>
      <c r="B148" s="1542"/>
      <c r="C148" s="1544"/>
      <c r="D148" s="1545"/>
      <c r="E148" s="1545"/>
      <c r="F148" s="1542"/>
      <c r="G148" s="1545"/>
      <c r="H148" s="1543"/>
      <c r="I148" s="350" t="s">
        <v>3491</v>
      </c>
      <c r="J148" s="358" t="s">
        <v>1175</v>
      </c>
      <c r="K148" s="356" t="s">
        <v>1417</v>
      </c>
      <c r="L148" s="1477" t="str">
        <f>VLOOKUP(K148,CódigosRetorno!$A$1:$B$1685,2,FALSE)</f>
        <v>El calculo del IGV no es correcto</v>
      </c>
      <c r="M148" s="348" t="s">
        <v>215</v>
      </c>
      <c r="N148" s="347" t="s">
        <v>3015</v>
      </c>
      <c r="O148" s="1379"/>
    </row>
    <row r="149" spans="1:15" s="10" customFormat="1" ht="24" customHeight="1" x14ac:dyDescent="0.2">
      <c r="A149" s="1379"/>
      <c r="B149" s="1542"/>
      <c r="C149" s="1544"/>
      <c r="D149" s="1545"/>
      <c r="E149" s="1545"/>
      <c r="F149" s="347" t="s">
        <v>12</v>
      </c>
      <c r="G149" s="348" t="s">
        <v>16</v>
      </c>
      <c r="H149" s="349" t="s">
        <v>5158</v>
      </c>
      <c r="I149" s="139" t="s">
        <v>3137</v>
      </c>
      <c r="J149" s="358" t="s">
        <v>201</v>
      </c>
      <c r="K149" s="356" t="s">
        <v>2386</v>
      </c>
      <c r="L149" s="1477" t="str">
        <f>VLOOKUP(K149,CódigosRetorno!$A$1:$B$1685,2,FALSE)</f>
        <v>El tag global cac:TaxTotal/cbc:TaxAmount debe tener el mismo valor que cac:TaxTotal/cac:Subtotal/cbc:TaxAmount</v>
      </c>
      <c r="M149" s="347"/>
      <c r="N149" s="347" t="s">
        <v>185</v>
      </c>
      <c r="O149" s="1379"/>
    </row>
    <row r="150" spans="1:15" s="10" customFormat="1" ht="24" x14ac:dyDescent="0.2">
      <c r="A150" s="1379"/>
      <c r="B150" s="1542"/>
      <c r="C150" s="1544"/>
      <c r="D150" s="1545"/>
      <c r="E150" s="1545"/>
      <c r="F150" s="1542" t="s">
        <v>44</v>
      </c>
      <c r="G150" s="1545" t="s">
        <v>2908</v>
      </c>
      <c r="H150" s="1544" t="s">
        <v>5125</v>
      </c>
      <c r="I150" s="349" t="s">
        <v>3119</v>
      </c>
      <c r="J150" s="358" t="s">
        <v>201</v>
      </c>
      <c r="K150" s="356" t="s">
        <v>2395</v>
      </c>
      <c r="L150" s="1477" t="str">
        <f>VLOOKUP(K150,CódigosRetorno!$A$1:$B$1685,2,FALSE)</f>
        <v>El XML no contiene el tag código de tributo internacional de impuestos globales</v>
      </c>
      <c r="M150" s="348" t="s">
        <v>475</v>
      </c>
      <c r="N150" s="347" t="s">
        <v>185</v>
      </c>
      <c r="O150" s="1379"/>
    </row>
    <row r="151" spans="1:15" s="10" customFormat="1" ht="24" x14ac:dyDescent="0.2">
      <c r="A151" s="1379"/>
      <c r="B151" s="1542"/>
      <c r="C151" s="1544"/>
      <c r="D151" s="1545"/>
      <c r="E151" s="1545"/>
      <c r="F151" s="1542"/>
      <c r="G151" s="1545"/>
      <c r="H151" s="1544"/>
      <c r="I151" s="349" t="s">
        <v>3172</v>
      </c>
      <c r="J151" s="358" t="s">
        <v>201</v>
      </c>
      <c r="K151" s="356" t="s">
        <v>2396</v>
      </c>
      <c r="L151" s="1477" t="str">
        <f>VLOOKUP(K151,CódigosRetorno!$A$1:$B$1685,2,FALSE)</f>
        <v>El codigo del tributo es invalido</v>
      </c>
      <c r="M151" s="348" t="s">
        <v>475</v>
      </c>
      <c r="N151" s="347" t="s">
        <v>2996</v>
      </c>
      <c r="O151" s="1379"/>
    </row>
    <row r="152" spans="1:15" s="10" customFormat="1" ht="24" x14ac:dyDescent="0.2">
      <c r="A152" s="1379"/>
      <c r="B152" s="1542"/>
      <c r="C152" s="1544"/>
      <c r="D152" s="1545"/>
      <c r="E152" s="1545"/>
      <c r="F152" s="1542"/>
      <c r="G152" s="1545"/>
      <c r="H152" s="1544"/>
      <c r="I152" s="139" t="s">
        <v>2903</v>
      </c>
      <c r="J152" s="358" t="s">
        <v>201</v>
      </c>
      <c r="K152" s="356" t="s">
        <v>2084</v>
      </c>
      <c r="L152" s="1477" t="str">
        <f>VLOOKUP(K152,CódigosRetorno!$A$1:$B$1685,2,FALSE)</f>
        <v>Debe consignar solo un elemento cac:TaxTotal a nivel global para IGV (cbc:ID igual a 1000)</v>
      </c>
      <c r="M152" s="348" t="s">
        <v>475</v>
      </c>
      <c r="N152" s="347" t="s">
        <v>185</v>
      </c>
      <c r="O152" s="1379"/>
    </row>
    <row r="153" spans="1:15" s="10" customFormat="1" ht="24" x14ac:dyDescent="0.2">
      <c r="A153" s="1379"/>
      <c r="B153" s="1542"/>
      <c r="C153" s="1544"/>
      <c r="D153" s="1545"/>
      <c r="E153" s="1545"/>
      <c r="F153" s="1542" t="s">
        <v>46</v>
      </c>
      <c r="G153" s="1545" t="s">
        <v>2908</v>
      </c>
      <c r="H153" s="1544" t="s">
        <v>5126</v>
      </c>
      <c r="I153" s="349" t="s">
        <v>3119</v>
      </c>
      <c r="J153" s="358" t="s">
        <v>201</v>
      </c>
      <c r="K153" s="356" t="s">
        <v>2393</v>
      </c>
      <c r="L153" s="1477" t="str">
        <f>VLOOKUP(K153,CódigosRetorno!$A$1:$B$1685,2,FALSE)</f>
        <v>El XML no contiene el tag TaxScheme Name de impuestos globales</v>
      </c>
      <c r="M153" s="348" t="s">
        <v>475</v>
      </c>
      <c r="N153" s="347" t="s">
        <v>185</v>
      </c>
      <c r="O153" s="1379"/>
    </row>
    <row r="154" spans="1:15" s="10" customFormat="1" ht="24" x14ac:dyDescent="0.2">
      <c r="A154" s="1379"/>
      <c r="B154" s="1542"/>
      <c r="C154" s="1544"/>
      <c r="D154" s="1545"/>
      <c r="E154" s="1545"/>
      <c r="F154" s="1542"/>
      <c r="G154" s="1545"/>
      <c r="H154" s="1544"/>
      <c r="I154" s="350" t="s">
        <v>2911</v>
      </c>
      <c r="J154" s="358" t="s">
        <v>201</v>
      </c>
      <c r="K154" s="358" t="s">
        <v>2389</v>
      </c>
      <c r="L154" s="1477" t="str">
        <f>VLOOKUP(K154,CódigosRetorno!$A$1:$B$1685,2,FALSE)</f>
        <v>El Name o TaxTypeCode debe corresponder con el Id para el IGV</v>
      </c>
      <c r="M154" s="348" t="s">
        <v>475</v>
      </c>
      <c r="N154" s="347" t="s">
        <v>185</v>
      </c>
      <c r="O154" s="1379"/>
    </row>
    <row r="155" spans="1:15" s="10" customFormat="1" ht="48" x14ac:dyDescent="0.2">
      <c r="A155" s="1379"/>
      <c r="B155" s="1542"/>
      <c r="C155" s="1544"/>
      <c r="D155" s="1545"/>
      <c r="E155" s="1545"/>
      <c r="F155" s="347" t="s">
        <v>13</v>
      </c>
      <c r="G155" s="348" t="s">
        <v>2908</v>
      </c>
      <c r="H155" s="350" t="s">
        <v>5159</v>
      </c>
      <c r="I155" s="350" t="s">
        <v>3437</v>
      </c>
      <c r="J155" s="358" t="s">
        <v>201</v>
      </c>
      <c r="K155" s="356" t="s">
        <v>2389</v>
      </c>
      <c r="L155" s="1477" t="str">
        <f>VLOOKUP(K155,CódigosRetorno!$A$1:$B$1685,2,FALSE)</f>
        <v>El Name o TaxTypeCode debe corresponder con el Id para el IGV</v>
      </c>
      <c r="M155" s="348" t="s">
        <v>475</v>
      </c>
      <c r="N155" s="347" t="s">
        <v>2996</v>
      </c>
      <c r="O155" s="1379"/>
    </row>
    <row r="156" spans="1:15" s="10" customFormat="1" ht="24" x14ac:dyDescent="0.2">
      <c r="A156" s="1379"/>
      <c r="B156" s="1542">
        <f>B146+1</f>
        <v>38</v>
      </c>
      <c r="C156" s="1544" t="s">
        <v>20</v>
      </c>
      <c r="D156" s="1545" t="s">
        <v>3</v>
      </c>
      <c r="E156" s="1545" t="s">
        <v>9</v>
      </c>
      <c r="F156" s="1542" t="s">
        <v>12</v>
      </c>
      <c r="G156" s="1545" t="s">
        <v>16</v>
      </c>
      <c r="H156" s="1543" t="s">
        <v>5160</v>
      </c>
      <c r="I156" s="349" t="s">
        <v>2956</v>
      </c>
      <c r="J156" s="348" t="s">
        <v>201</v>
      </c>
      <c r="K156" s="356" t="s">
        <v>1772</v>
      </c>
      <c r="L156" s="1477" t="str">
        <f>VLOOKUP(K156,CódigosRetorno!$A$1:$B$1685,2,FALSE)</f>
        <v>Factura de operacion sujeta al IVAP , no debe consignar valor para ISC o debe ser 0</v>
      </c>
      <c r="M156" s="348" t="s">
        <v>215</v>
      </c>
      <c r="N156" s="347" t="s">
        <v>185</v>
      </c>
      <c r="O156" s="1379"/>
    </row>
    <row r="157" spans="1:15" s="10" customFormat="1" ht="36" x14ac:dyDescent="0.2">
      <c r="A157" s="1379"/>
      <c r="B157" s="1542"/>
      <c r="C157" s="1544"/>
      <c r="D157" s="1545"/>
      <c r="E157" s="1545"/>
      <c r="F157" s="1542"/>
      <c r="G157" s="1545"/>
      <c r="H157" s="1543"/>
      <c r="I157" s="350" t="s">
        <v>3508</v>
      </c>
      <c r="J157" s="358" t="s">
        <v>1175</v>
      </c>
      <c r="K157" s="356" t="s">
        <v>1416</v>
      </c>
      <c r="L157" s="1477" t="str">
        <f>VLOOKUP(K157,CódigosRetorno!$A$1:$B$1685,2,FALSE)</f>
        <v>El ISC no esta informado correctamente</v>
      </c>
      <c r="M157" s="348"/>
      <c r="N157" s="347" t="s">
        <v>185</v>
      </c>
      <c r="O157" s="1379"/>
    </row>
    <row r="158" spans="1:15" s="10" customFormat="1" ht="24" x14ac:dyDescent="0.2">
      <c r="A158" s="1379"/>
      <c r="B158" s="1542"/>
      <c r="C158" s="1544"/>
      <c r="D158" s="1545"/>
      <c r="E158" s="1545"/>
      <c r="F158" s="347" t="s">
        <v>12</v>
      </c>
      <c r="G158" s="348" t="s">
        <v>16</v>
      </c>
      <c r="H158" s="350" t="s">
        <v>5161</v>
      </c>
      <c r="I158" s="349" t="s">
        <v>2628</v>
      </c>
      <c r="J158" s="348" t="s">
        <v>185</v>
      </c>
      <c r="K158" s="358" t="s">
        <v>185</v>
      </c>
      <c r="L158" s="1477" t="s">
        <v>185</v>
      </c>
      <c r="M158" s="348" t="s">
        <v>185</v>
      </c>
      <c r="N158" s="347" t="s">
        <v>185</v>
      </c>
      <c r="O158" s="1379"/>
    </row>
    <row r="159" spans="1:15" s="10" customFormat="1" ht="24" x14ac:dyDescent="0.2">
      <c r="A159" s="1379"/>
      <c r="B159" s="1542"/>
      <c r="C159" s="1544"/>
      <c r="D159" s="1545"/>
      <c r="E159" s="1545"/>
      <c r="F159" s="347" t="s">
        <v>44</v>
      </c>
      <c r="G159" s="348" t="s">
        <v>2908</v>
      </c>
      <c r="H159" s="350" t="s">
        <v>2929</v>
      </c>
      <c r="I159" s="349" t="s">
        <v>2628</v>
      </c>
      <c r="J159" s="348" t="s">
        <v>185</v>
      </c>
      <c r="K159" s="358" t="s">
        <v>185</v>
      </c>
      <c r="L159" s="1477" t="s">
        <v>185</v>
      </c>
      <c r="M159" s="348" t="s">
        <v>185</v>
      </c>
      <c r="N159" s="347" t="s">
        <v>185</v>
      </c>
      <c r="O159" s="1379"/>
    </row>
    <row r="160" spans="1:15" s="10" customFormat="1" ht="24" x14ac:dyDescent="0.2">
      <c r="A160" s="1379"/>
      <c r="B160" s="1542"/>
      <c r="C160" s="1544"/>
      <c r="D160" s="1545"/>
      <c r="E160" s="1545"/>
      <c r="F160" s="347" t="s">
        <v>46</v>
      </c>
      <c r="G160" s="348" t="s">
        <v>2908</v>
      </c>
      <c r="H160" s="350" t="s">
        <v>2930</v>
      </c>
      <c r="I160" s="350" t="s">
        <v>2914</v>
      </c>
      <c r="J160" s="358" t="s">
        <v>201</v>
      </c>
      <c r="K160" s="356" t="s">
        <v>797</v>
      </c>
      <c r="L160" s="1477" t="str">
        <f>VLOOKUP(K160,CódigosRetorno!$A$1:$B$1685,2,FALSE)</f>
        <v>El Name o TaxTypeCode debe corresponder con el Id para el ISC</v>
      </c>
      <c r="M160" s="348" t="s">
        <v>475</v>
      </c>
      <c r="N160" s="347" t="s">
        <v>185</v>
      </c>
      <c r="O160" s="1379"/>
    </row>
    <row r="161" spans="1:15" s="10" customFormat="1" ht="24" x14ac:dyDescent="0.2">
      <c r="A161" s="1379"/>
      <c r="B161" s="1542"/>
      <c r="C161" s="1544"/>
      <c r="D161" s="1545"/>
      <c r="E161" s="1545"/>
      <c r="F161" s="347" t="s">
        <v>13</v>
      </c>
      <c r="G161" s="348" t="s">
        <v>2908</v>
      </c>
      <c r="H161" s="350" t="s">
        <v>2931</v>
      </c>
      <c r="I161" s="350" t="s">
        <v>3438</v>
      </c>
      <c r="J161" s="358" t="s">
        <v>201</v>
      </c>
      <c r="K161" s="356" t="s">
        <v>797</v>
      </c>
      <c r="L161" s="1477" t="str">
        <f>VLOOKUP(K161,CódigosRetorno!$A$1:$B$1685,2,FALSE)</f>
        <v>El Name o TaxTypeCode debe corresponder con el Id para el ISC</v>
      </c>
      <c r="M161" s="348" t="s">
        <v>185</v>
      </c>
      <c r="N161" s="347" t="s">
        <v>185</v>
      </c>
      <c r="O161" s="1379"/>
    </row>
    <row r="162" spans="1:15" s="10" customFormat="1" ht="24" x14ac:dyDescent="0.2">
      <c r="A162" s="1379"/>
      <c r="B162" s="1542">
        <f>B156+1</f>
        <v>39</v>
      </c>
      <c r="C162" s="1544" t="s">
        <v>21</v>
      </c>
      <c r="D162" s="1545" t="s">
        <v>3</v>
      </c>
      <c r="E162" s="1545" t="s">
        <v>9</v>
      </c>
      <c r="F162" s="347" t="s">
        <v>12</v>
      </c>
      <c r="G162" s="348" t="s">
        <v>16</v>
      </c>
      <c r="H162" s="349" t="s">
        <v>5162</v>
      </c>
      <c r="I162" s="349" t="s">
        <v>2628</v>
      </c>
      <c r="J162" s="348" t="s">
        <v>185</v>
      </c>
      <c r="K162" s="358" t="s">
        <v>185</v>
      </c>
      <c r="L162" s="1477" t="s">
        <v>185</v>
      </c>
      <c r="M162" s="348" t="s">
        <v>185</v>
      </c>
      <c r="N162" s="347" t="s">
        <v>185</v>
      </c>
      <c r="O162" s="1379"/>
    </row>
    <row r="163" spans="1:15" s="10" customFormat="1" ht="24" x14ac:dyDescent="0.2">
      <c r="A163" s="1379"/>
      <c r="B163" s="1542"/>
      <c r="C163" s="1544"/>
      <c r="D163" s="1545"/>
      <c r="E163" s="1545"/>
      <c r="F163" s="347" t="s">
        <v>12</v>
      </c>
      <c r="G163" s="348" t="s">
        <v>16</v>
      </c>
      <c r="H163" s="350" t="s">
        <v>5131</v>
      </c>
      <c r="I163" s="349" t="s">
        <v>2628</v>
      </c>
      <c r="J163" s="348" t="s">
        <v>185</v>
      </c>
      <c r="K163" s="358" t="s">
        <v>185</v>
      </c>
      <c r="L163" s="1477" t="s">
        <v>185</v>
      </c>
      <c r="M163" s="348" t="s">
        <v>185</v>
      </c>
      <c r="N163" s="347" t="s">
        <v>185</v>
      </c>
      <c r="O163" s="1379"/>
    </row>
    <row r="164" spans="1:15" s="10" customFormat="1" ht="36" x14ac:dyDescent="0.2">
      <c r="A164" s="1379"/>
      <c r="B164" s="1542"/>
      <c r="C164" s="1544"/>
      <c r="D164" s="1545"/>
      <c r="E164" s="1545"/>
      <c r="F164" s="347" t="s">
        <v>44</v>
      </c>
      <c r="G164" s="348"/>
      <c r="H164" s="350" t="s">
        <v>5125</v>
      </c>
      <c r="I164" s="349" t="s">
        <v>2628</v>
      </c>
      <c r="J164" s="348" t="s">
        <v>185</v>
      </c>
      <c r="K164" s="358" t="s">
        <v>185</v>
      </c>
      <c r="L164" s="1477" t="s">
        <v>185</v>
      </c>
      <c r="M164" s="348" t="s">
        <v>185</v>
      </c>
      <c r="N164" s="347" t="s">
        <v>185</v>
      </c>
      <c r="O164" s="1379"/>
    </row>
    <row r="165" spans="1:15" s="10" customFormat="1" ht="36" x14ac:dyDescent="0.2">
      <c r="A165" s="1379"/>
      <c r="B165" s="1542"/>
      <c r="C165" s="1544"/>
      <c r="D165" s="1545"/>
      <c r="E165" s="1545"/>
      <c r="F165" s="347" t="s">
        <v>46</v>
      </c>
      <c r="G165" s="348"/>
      <c r="H165" s="349" t="s">
        <v>5126</v>
      </c>
      <c r="I165" s="349" t="s">
        <v>2628</v>
      </c>
      <c r="J165" s="348" t="s">
        <v>185</v>
      </c>
      <c r="K165" s="358" t="s">
        <v>185</v>
      </c>
      <c r="L165" s="1477" t="s">
        <v>185</v>
      </c>
      <c r="M165" s="348" t="s">
        <v>475</v>
      </c>
      <c r="N165" s="347" t="s">
        <v>185</v>
      </c>
      <c r="O165" s="1379"/>
    </row>
    <row r="166" spans="1:15" s="10" customFormat="1" ht="48" x14ac:dyDescent="0.2">
      <c r="A166" s="1379"/>
      <c r="B166" s="1542"/>
      <c r="C166" s="1544"/>
      <c r="D166" s="1545"/>
      <c r="E166" s="1545"/>
      <c r="F166" s="347" t="s">
        <v>13</v>
      </c>
      <c r="G166" s="348"/>
      <c r="H166" s="350" t="s">
        <v>5159</v>
      </c>
      <c r="I166" s="349" t="s">
        <v>2628</v>
      </c>
      <c r="J166" s="348" t="s">
        <v>185</v>
      </c>
      <c r="K166" s="358" t="s">
        <v>185</v>
      </c>
      <c r="L166" s="1477" t="s">
        <v>185</v>
      </c>
      <c r="M166" s="348" t="s">
        <v>185</v>
      </c>
      <c r="N166" s="347" t="s">
        <v>185</v>
      </c>
      <c r="O166" s="1379"/>
    </row>
    <row r="167" spans="1:15" s="10" customFormat="1" ht="24" x14ac:dyDescent="0.2">
      <c r="A167" s="1379"/>
      <c r="B167" s="347">
        <f>B162+1</f>
        <v>40</v>
      </c>
      <c r="C167" s="349" t="s">
        <v>143</v>
      </c>
      <c r="D167" s="348" t="s">
        <v>3</v>
      </c>
      <c r="E167" s="348" t="s">
        <v>9</v>
      </c>
      <c r="F167" s="347" t="s">
        <v>12</v>
      </c>
      <c r="G167" s="348" t="s">
        <v>16</v>
      </c>
      <c r="H167" s="350" t="s">
        <v>2932</v>
      </c>
      <c r="I167" s="349" t="s">
        <v>3515</v>
      </c>
      <c r="J167" s="358" t="s">
        <v>201</v>
      </c>
      <c r="K167" s="358" t="s">
        <v>2382</v>
      </c>
      <c r="L167" s="1477" t="str">
        <f>VLOOKUP(K167,CódigosRetorno!$A$1:$B$1685,2,FALSE)</f>
        <v>El dato ingresado en el campo Total Descuentos no cumple con el formato establecido</v>
      </c>
      <c r="M167" s="348" t="s">
        <v>475</v>
      </c>
      <c r="N167" s="347" t="s">
        <v>185</v>
      </c>
      <c r="O167" s="1379"/>
    </row>
    <row r="168" spans="1:15" s="10" customFormat="1" ht="24" x14ac:dyDescent="0.2">
      <c r="A168" s="1379"/>
      <c r="B168" s="347">
        <f>B167+1</f>
        <v>41</v>
      </c>
      <c r="C168" s="349" t="s">
        <v>22</v>
      </c>
      <c r="D168" s="348" t="s">
        <v>3</v>
      </c>
      <c r="E168" s="348" t="s">
        <v>9</v>
      </c>
      <c r="F168" s="347" t="s">
        <v>12</v>
      </c>
      <c r="G168" s="348" t="s">
        <v>16</v>
      </c>
      <c r="H168" s="350" t="s">
        <v>2933</v>
      </c>
      <c r="I168" s="349" t="s">
        <v>3515</v>
      </c>
      <c r="J168" s="358" t="s">
        <v>201</v>
      </c>
      <c r="K168" s="356" t="s">
        <v>2383</v>
      </c>
      <c r="L168" s="1477" t="str">
        <f>VLOOKUP(K168,CódigosRetorno!$A$1:$B$1685,2,FALSE)</f>
        <v>El dato ingresado en ChargeTotalAmount no cumple con el formato establecido</v>
      </c>
      <c r="M168" s="348" t="s">
        <v>475</v>
      </c>
      <c r="N168" s="347" t="s">
        <v>185</v>
      </c>
      <c r="O168" s="1379"/>
    </row>
    <row r="169" spans="1:15" s="10" customFormat="1" ht="24" x14ac:dyDescent="0.2">
      <c r="A169" s="1379"/>
      <c r="B169" s="1542">
        <f>B168+1</f>
        <v>42</v>
      </c>
      <c r="C169" s="1544" t="s">
        <v>82</v>
      </c>
      <c r="D169" s="1545" t="s">
        <v>3</v>
      </c>
      <c r="E169" s="1545" t="s">
        <v>4</v>
      </c>
      <c r="F169" s="1542" t="s">
        <v>12</v>
      </c>
      <c r="G169" s="1545" t="s">
        <v>16</v>
      </c>
      <c r="H169" s="1544" t="s">
        <v>2934</v>
      </c>
      <c r="I169" s="349" t="s">
        <v>3499</v>
      </c>
      <c r="J169" s="358" t="s">
        <v>201</v>
      </c>
      <c r="K169" s="356" t="s">
        <v>2385</v>
      </c>
      <c r="L169" s="1477" t="str">
        <f>VLOOKUP(K169,CódigosRetorno!$A$1:$B$1685,2,FALSE)</f>
        <v>El dato ingresado en PayableAmount no cumple con el formato establecido</v>
      </c>
      <c r="M169" s="347" t="s">
        <v>475</v>
      </c>
      <c r="N169" s="347" t="s">
        <v>185</v>
      </c>
      <c r="O169" s="1379"/>
    </row>
    <row r="170" spans="1:15" s="10" customFormat="1" ht="24" x14ac:dyDescent="0.2">
      <c r="A170" s="1379"/>
      <c r="B170" s="1542"/>
      <c r="C170" s="1544"/>
      <c r="D170" s="1545"/>
      <c r="E170" s="1545"/>
      <c r="F170" s="1542"/>
      <c r="G170" s="1545"/>
      <c r="H170" s="1544"/>
      <c r="I170" s="349" t="s">
        <v>3509</v>
      </c>
      <c r="J170" s="358" t="s">
        <v>201</v>
      </c>
      <c r="K170" s="356" t="s">
        <v>1959</v>
      </c>
      <c r="L170" s="1477" t="str">
        <f>VLOOKUP(K170,CódigosRetorno!$A$1:$B$1685,2,FALSE)</f>
        <v>El importe total para tipo de operación Venta interna-Anticipos debe ser mayor a cero.</v>
      </c>
      <c r="M170" s="347" t="s">
        <v>475</v>
      </c>
      <c r="N170" s="347" t="s">
        <v>185</v>
      </c>
      <c r="O170" s="1379"/>
    </row>
    <row r="171" spans="1:15" s="10" customFormat="1" ht="60" x14ac:dyDescent="0.2">
      <c r="A171" s="1379"/>
      <c r="B171" s="1542"/>
      <c r="C171" s="1544"/>
      <c r="D171" s="1545"/>
      <c r="E171" s="1545"/>
      <c r="F171" s="1542"/>
      <c r="G171" s="1545"/>
      <c r="H171" s="1544"/>
      <c r="I171" s="350" t="s">
        <v>2935</v>
      </c>
      <c r="J171" s="358" t="s">
        <v>1175</v>
      </c>
      <c r="K171" s="356" t="s">
        <v>861</v>
      </c>
      <c r="L171" s="1477" t="str">
        <f>VLOOKUP(K171,CódigosRetorno!$A$1:$B$1685,2,FALSE)</f>
        <v>El importe total no coincide con la sumatoria de los valores de venta mas los tributos mas los cargos</v>
      </c>
      <c r="M171" s="347" t="s">
        <v>1177</v>
      </c>
      <c r="N171" s="347" t="s">
        <v>185</v>
      </c>
      <c r="O171" s="1379"/>
    </row>
    <row r="172" spans="1:15" s="10" customFormat="1" x14ac:dyDescent="0.2">
      <c r="A172" s="1379"/>
      <c r="B172" s="269" t="s">
        <v>4635</v>
      </c>
      <c r="C172" s="270"/>
      <c r="D172" s="789"/>
      <c r="E172" s="271"/>
      <c r="F172" s="272"/>
      <c r="G172" s="272"/>
      <c r="H172" s="273"/>
      <c r="I172" s="279"/>
      <c r="J172" s="275"/>
      <c r="K172" s="280" t="s">
        <v>185</v>
      </c>
      <c r="L172" s="279" t="s">
        <v>185</v>
      </c>
      <c r="M172" s="347"/>
      <c r="N172" s="276"/>
      <c r="O172" s="1379"/>
    </row>
    <row r="173" spans="1:15" s="10" customFormat="1" ht="36" customHeight="1" x14ac:dyDescent="0.2">
      <c r="A173" s="1379"/>
      <c r="B173" s="1565">
        <f>B169+1</f>
        <v>43</v>
      </c>
      <c r="C173" s="1568" t="s">
        <v>2920</v>
      </c>
      <c r="D173" s="1539" t="s">
        <v>3</v>
      </c>
      <c r="E173" s="1539" t="s">
        <v>9</v>
      </c>
      <c r="F173" s="1565" t="s">
        <v>44</v>
      </c>
      <c r="G173" s="1539"/>
      <c r="H173" s="1568" t="s">
        <v>2921</v>
      </c>
      <c r="I173" s="1466" t="s">
        <v>6517</v>
      </c>
      <c r="J173" s="1281" t="s">
        <v>201</v>
      </c>
      <c r="K173" s="1284" t="s">
        <v>2402</v>
      </c>
      <c r="L173" s="1477" t="str">
        <f>VLOOKUP(K173,CódigosRetorno!$A$1:$B$1685,2,FALSE)</f>
        <v>El valor ingresado en AdditionalMonetaryTotal/cbc:ID es incorrecto</v>
      </c>
      <c r="M173" s="347"/>
      <c r="N173" s="347"/>
      <c r="O173" s="1379"/>
    </row>
    <row r="174" spans="1:15" s="10" customFormat="1" x14ac:dyDescent="0.2">
      <c r="A174" s="1379"/>
      <c r="B174" s="1566"/>
      <c r="C174" s="1570"/>
      <c r="D174" s="1546"/>
      <c r="E174" s="1546"/>
      <c r="F174" s="1567"/>
      <c r="G174" s="1540"/>
      <c r="H174" s="1570"/>
      <c r="I174" s="1466" t="s">
        <v>6518</v>
      </c>
      <c r="J174" s="1281" t="s">
        <v>201</v>
      </c>
      <c r="K174" s="1284" t="s">
        <v>6519</v>
      </c>
      <c r="L174" s="1477"/>
      <c r="M174" s="1314"/>
      <c r="N174" s="1314"/>
      <c r="O174" s="1379"/>
    </row>
    <row r="175" spans="1:15" s="10" customFormat="1" ht="48" x14ac:dyDescent="0.2">
      <c r="A175" s="1379"/>
      <c r="B175" s="1566"/>
      <c r="C175" s="1572" t="s">
        <v>5133</v>
      </c>
      <c r="D175" s="1546"/>
      <c r="E175" s="1546"/>
      <c r="F175" s="1565" t="s">
        <v>99</v>
      </c>
      <c r="G175" s="1539" t="s">
        <v>5134</v>
      </c>
      <c r="H175" s="1568" t="s">
        <v>5163</v>
      </c>
      <c r="I175" s="1466" t="s">
        <v>6521</v>
      </c>
      <c r="J175" s="1281" t="s">
        <v>201</v>
      </c>
      <c r="K175" s="1284" t="s">
        <v>1599</v>
      </c>
      <c r="L175" s="1477" t="str">
        <f>VLOOKUP(K175,CódigosRetorno!$A$1:$B$1685,2,FALSE)</f>
        <v>Debe consignar codigo de regimen de percepcion (sac:AdditionalMonetaryTotal/cbc:ID@schemeID).</v>
      </c>
      <c r="M175" s="347"/>
      <c r="N175" s="347"/>
      <c r="O175" s="1379"/>
    </row>
    <row r="176" spans="1:15" s="10" customFormat="1" ht="48" x14ac:dyDescent="0.2">
      <c r="A176" s="1379"/>
      <c r="B176" s="1566"/>
      <c r="C176" s="1573"/>
      <c r="D176" s="1546"/>
      <c r="E176" s="1546"/>
      <c r="F176" s="1567"/>
      <c r="G176" s="1540"/>
      <c r="H176" s="1570"/>
      <c r="I176" s="1466" t="s">
        <v>6522</v>
      </c>
      <c r="J176" s="1281" t="s">
        <v>201</v>
      </c>
      <c r="K176" s="1284" t="s">
        <v>1831</v>
      </c>
      <c r="L176" s="1477" t="str">
        <f>VLOOKUP(K176,CódigosRetorno!$A$1:$B$1685,2,FALSE)</f>
        <v>El régimen percepción enviado no corresponde con su condición de Agente de percepción.</v>
      </c>
      <c r="M176" s="1314"/>
      <c r="N176" s="1314"/>
      <c r="O176" s="1379"/>
    </row>
    <row r="177" spans="1:15" s="10" customFormat="1" ht="48" x14ac:dyDescent="0.2">
      <c r="A177" s="1379"/>
      <c r="B177" s="1566"/>
      <c r="C177" s="1543" t="s">
        <v>2936</v>
      </c>
      <c r="D177" s="1546"/>
      <c r="E177" s="1546"/>
      <c r="F177" s="1542" t="s">
        <v>5136</v>
      </c>
      <c r="G177" s="1545" t="s">
        <v>16</v>
      </c>
      <c r="H177" s="1568" t="s">
        <v>5164</v>
      </c>
      <c r="I177" s="1466" t="s">
        <v>6523</v>
      </c>
      <c r="J177" s="1281" t="s">
        <v>201</v>
      </c>
      <c r="K177" s="1284" t="s">
        <v>1598</v>
      </c>
      <c r="L177" s="1477" t="str">
        <f>VLOOKUP(K177,CódigosRetorno!$A$1:$B$1685,2,FALSE)</f>
        <v>sac:ReferenceAmount es obligatorio y mayor a cero cuando sac:AdditionalMonetaryTotal/cbc:ID es 2001</v>
      </c>
      <c r="M177" s="347"/>
      <c r="N177" s="347"/>
      <c r="O177" s="1379"/>
    </row>
    <row r="178" spans="1:15" s="10" customFormat="1" ht="48" x14ac:dyDescent="0.2">
      <c r="A178" s="1379"/>
      <c r="B178" s="1566"/>
      <c r="C178" s="1543"/>
      <c r="D178" s="1546"/>
      <c r="E178" s="1546"/>
      <c r="F178" s="1542"/>
      <c r="G178" s="1545"/>
      <c r="H178" s="1569"/>
      <c r="I178" s="1466" t="s">
        <v>6524</v>
      </c>
      <c r="J178" s="1281" t="s">
        <v>201</v>
      </c>
      <c r="K178" s="1284" t="s">
        <v>1597</v>
      </c>
      <c r="L178" s="1477" t="str">
        <f>VLOOKUP(K178,CódigosRetorno!$A$1:$B$1685,2,FALSE)</f>
        <v>El dato ingresado en sac:ReferenceAmount no cumple con el formato establecido</v>
      </c>
      <c r="M178" s="1314"/>
      <c r="N178" s="1314"/>
      <c r="O178" s="1379"/>
    </row>
    <row r="179" spans="1:15" s="10" customFormat="1" ht="60" x14ac:dyDescent="0.2">
      <c r="A179" s="1379"/>
      <c r="B179" s="1566"/>
      <c r="C179" s="1543"/>
      <c r="D179" s="1546"/>
      <c r="E179" s="1546"/>
      <c r="F179" s="1542"/>
      <c r="G179" s="1545"/>
      <c r="H179" s="1570"/>
      <c r="I179" s="1492" t="s">
        <v>6836</v>
      </c>
      <c r="J179" s="1281" t="s">
        <v>201</v>
      </c>
      <c r="K179" s="1284" t="s">
        <v>1584</v>
      </c>
      <c r="L179" s="1477" t="str">
        <f>VLOOKUP(K179,CódigosRetorno!$A$1:$B$1685,2,FALSE)</f>
        <v>El Monto de percepcion no puede ser mayor al importe total del comprobante.</v>
      </c>
      <c r="M179" s="1471"/>
      <c r="N179" s="1471"/>
      <c r="O179" s="1379"/>
    </row>
    <row r="180" spans="1:15" s="10" customFormat="1" ht="48" x14ac:dyDescent="0.2">
      <c r="A180" s="1379"/>
      <c r="B180" s="1566"/>
      <c r="C180" s="1543"/>
      <c r="D180" s="1546"/>
      <c r="E180" s="1546"/>
      <c r="F180" s="1542"/>
      <c r="G180" s="1545"/>
      <c r="H180" s="349" t="s">
        <v>5165</v>
      </c>
      <c r="I180" s="1492" t="s">
        <v>6525</v>
      </c>
      <c r="J180" s="1281" t="s">
        <v>201</v>
      </c>
      <c r="K180" s="1284" t="s">
        <v>1595</v>
      </c>
      <c r="L180" s="1477" t="str">
        <f>VLOOKUP(K180,CódigosRetorno!$A$1:$B$1685,2,FALSE)</f>
        <v>El dato ingresado en moneda de base imponible de la percepcion debe ser PEN</v>
      </c>
      <c r="M180" s="347"/>
      <c r="N180" s="347"/>
      <c r="O180" s="1379"/>
    </row>
    <row r="181" spans="1:15" s="10" customFormat="1" ht="48" customHeight="1" x14ac:dyDescent="0.2">
      <c r="A181" s="1379"/>
      <c r="B181" s="1566"/>
      <c r="C181" s="1568" t="s">
        <v>2937</v>
      </c>
      <c r="D181" s="1546"/>
      <c r="E181" s="1546"/>
      <c r="F181" s="1565" t="s">
        <v>12</v>
      </c>
      <c r="G181" s="1539" t="s">
        <v>16</v>
      </c>
      <c r="H181" s="1568" t="s">
        <v>2922</v>
      </c>
      <c r="I181" s="1492" t="s">
        <v>6523</v>
      </c>
      <c r="J181" s="1281" t="s">
        <v>201</v>
      </c>
      <c r="K181" s="1284" t="s">
        <v>1594</v>
      </c>
      <c r="L181" s="1477" t="str">
        <f>VLOOKUP(K181,CódigosRetorno!$A$1:$B$1685,2,FALSE)</f>
        <v>cbc:PayableAmount es obligatorio y mayor a cero cuando sac:AdditionalMonetaryTotal/cbc:ID es 2001</v>
      </c>
      <c r="M181" s="347"/>
      <c r="N181" s="347"/>
      <c r="O181" s="1379"/>
    </row>
    <row r="182" spans="1:15" s="10" customFormat="1" ht="48" x14ac:dyDescent="0.2">
      <c r="A182" s="1379"/>
      <c r="B182" s="1566"/>
      <c r="C182" s="1569"/>
      <c r="D182" s="1546"/>
      <c r="E182" s="1546"/>
      <c r="F182" s="1566"/>
      <c r="G182" s="1546"/>
      <c r="H182" s="1569"/>
      <c r="I182" s="1492" t="s">
        <v>6524</v>
      </c>
      <c r="J182" s="1281" t="s">
        <v>201</v>
      </c>
      <c r="K182" s="1284" t="s">
        <v>1593</v>
      </c>
      <c r="L182" s="1477" t="str">
        <f>VLOOKUP(K182,CódigosRetorno!$A$1:$B$1685,2,FALSE)</f>
        <v>El dato ingresado en cbc:PayableAmount no cumple con el formato establecido</v>
      </c>
      <c r="M182" s="1471"/>
      <c r="N182" s="1471"/>
      <c r="O182" s="1379"/>
    </row>
    <row r="183" spans="1:15" s="10" customFormat="1" ht="60" x14ac:dyDescent="0.2">
      <c r="A183" s="1379"/>
      <c r="B183" s="1566"/>
      <c r="C183" s="1569"/>
      <c r="D183" s="1546"/>
      <c r="E183" s="1546"/>
      <c r="F183" s="1566"/>
      <c r="G183" s="1546"/>
      <c r="H183" s="1570"/>
      <c r="I183" s="1492" t="s">
        <v>6835</v>
      </c>
      <c r="J183" s="1281" t="s">
        <v>201</v>
      </c>
      <c r="K183" s="1284" t="s">
        <v>1583</v>
      </c>
      <c r="L183" s="1477" t="str">
        <f>VLOOKUP(K183,CódigosRetorno!$A$1:$B$1685,2,FALSE)</f>
        <v>El Monto de percepcion no tiene el valor correcto según el tipo de percepcion.</v>
      </c>
      <c r="M183" s="1471"/>
      <c r="N183" s="1471"/>
      <c r="O183" s="1379"/>
    </row>
    <row r="184" spans="1:15" s="10" customFormat="1" ht="48" x14ac:dyDescent="0.2">
      <c r="A184" s="1379"/>
      <c r="B184" s="1566"/>
      <c r="C184" s="1570"/>
      <c r="D184" s="1546"/>
      <c r="E184" s="1546"/>
      <c r="F184" s="1567"/>
      <c r="G184" s="1540"/>
      <c r="H184" s="1470" t="s">
        <v>6837</v>
      </c>
      <c r="I184" s="1492" t="s">
        <v>6525</v>
      </c>
      <c r="J184" s="1281" t="s">
        <v>201</v>
      </c>
      <c r="K184" s="1284" t="s">
        <v>1591</v>
      </c>
      <c r="L184" s="1477" t="str">
        <f>VLOOKUP(K184,CódigosRetorno!$A$1:$B$1685,2,FALSE)</f>
        <v>El dato ingresado en moneda del monto de cargo/descuento para percepcion debe ser PEN</v>
      </c>
      <c r="M184" s="1471"/>
      <c r="N184" s="1471"/>
      <c r="O184" s="1379"/>
    </row>
    <row r="185" spans="1:15" s="10" customFormat="1" ht="48" customHeight="1" x14ac:dyDescent="0.2">
      <c r="A185" s="1379"/>
      <c r="B185" s="1566"/>
      <c r="C185" s="1568" t="s">
        <v>5139</v>
      </c>
      <c r="D185" s="1546"/>
      <c r="E185" s="1546"/>
      <c r="F185" s="1565" t="s">
        <v>12</v>
      </c>
      <c r="G185" s="1539" t="s">
        <v>16</v>
      </c>
      <c r="H185" s="1568" t="s">
        <v>5166</v>
      </c>
      <c r="I185" s="1492" t="s">
        <v>6523</v>
      </c>
      <c r="J185" s="1281" t="s">
        <v>201</v>
      </c>
      <c r="K185" s="1284" t="s">
        <v>1590</v>
      </c>
      <c r="L185" s="1477" t="str">
        <f>VLOOKUP(K185,CódigosRetorno!$A$1:$B$1685,2,FALSE)</f>
        <v>sac:TotalAmount es obligatorio y mayor a cero cuando sac:AdditionalMonetaryTotal/cbc:ID es 2001</v>
      </c>
      <c r="M185" s="347"/>
      <c r="N185" s="347"/>
      <c r="O185" s="1379"/>
    </row>
    <row r="186" spans="1:15" s="10" customFormat="1" ht="48" x14ac:dyDescent="0.2">
      <c r="A186" s="1379"/>
      <c r="B186" s="1566"/>
      <c r="C186" s="1569"/>
      <c r="D186" s="1546"/>
      <c r="E186" s="1546"/>
      <c r="F186" s="1566"/>
      <c r="G186" s="1546"/>
      <c r="H186" s="1569"/>
      <c r="I186" s="1492" t="s">
        <v>6524</v>
      </c>
      <c r="J186" s="1281" t="s">
        <v>201</v>
      </c>
      <c r="K186" s="1284" t="s">
        <v>1589</v>
      </c>
      <c r="L186" s="1477" t="str">
        <f>VLOOKUP(K186,CódigosRetorno!$A$1:$B$1685,2,FALSE)</f>
        <v>El dato ingresado en sac:TotalAmount no cumple con el formato establecido</v>
      </c>
      <c r="M186" s="1471"/>
      <c r="N186" s="1471"/>
      <c r="O186" s="1379"/>
    </row>
    <row r="187" spans="1:15" s="10" customFormat="1" ht="60" x14ac:dyDescent="0.2">
      <c r="A187" s="1379"/>
      <c r="B187" s="1566"/>
      <c r="C187" s="1569"/>
      <c r="D187" s="1546"/>
      <c r="E187" s="1546"/>
      <c r="F187" s="1566"/>
      <c r="G187" s="1546"/>
      <c r="H187" s="1570"/>
      <c r="I187" s="1492" t="s">
        <v>6834</v>
      </c>
      <c r="J187" s="1281" t="s">
        <v>201</v>
      </c>
      <c r="K187" s="1284" t="s">
        <v>1582</v>
      </c>
      <c r="L187" s="1477" t="str">
        <f>VLOOKUP(K187,CódigosRetorno!$A$1:$B$1685,2,FALSE)</f>
        <v>sac:TotalAmount no tiene el valor correcto cuando sac:AdditionalMonetaryTotal/cbc:ID es 2001</v>
      </c>
      <c r="M187" s="1471"/>
      <c r="N187" s="1471"/>
      <c r="O187" s="1379"/>
    </row>
    <row r="188" spans="1:15" s="10" customFormat="1" ht="48" x14ac:dyDescent="0.2">
      <c r="A188" s="1379"/>
      <c r="B188" s="1567"/>
      <c r="C188" s="1570"/>
      <c r="D188" s="1540"/>
      <c r="E188" s="1540"/>
      <c r="F188" s="1567"/>
      <c r="G188" s="1540"/>
      <c r="H188" s="1470" t="s">
        <v>6838</v>
      </c>
      <c r="I188" s="1492" t="s">
        <v>6525</v>
      </c>
      <c r="J188" s="1281" t="s">
        <v>201</v>
      </c>
      <c r="K188" s="1284" t="s">
        <v>1586</v>
      </c>
      <c r="L188" s="1477" t="str">
        <f>VLOOKUP(K188,CódigosRetorno!$A$1:$B$1685,2,FALSE)</f>
        <v>El dato ingresado en sac:TotalAmount/@currencyID debe ser PEN</v>
      </c>
      <c r="M188" s="1471"/>
      <c r="N188" s="1471"/>
      <c r="O188" s="1379"/>
    </row>
    <row r="189" spans="1:15" s="10" customFormat="1" x14ac:dyDescent="0.2">
      <c r="A189" s="1379"/>
      <c r="B189" s="277" t="s">
        <v>485</v>
      </c>
      <c r="C189" s="789"/>
      <c r="D189" s="789" t="s">
        <v>3</v>
      </c>
      <c r="E189" s="271" t="s">
        <v>185</v>
      </c>
      <c r="F189" s="272" t="s">
        <v>185</v>
      </c>
      <c r="G189" s="272" t="s">
        <v>185</v>
      </c>
      <c r="H189" s="273" t="s">
        <v>185</v>
      </c>
      <c r="I189" s="268" t="s">
        <v>185</v>
      </c>
      <c r="J189" s="275" t="s">
        <v>185</v>
      </c>
      <c r="K189" s="280" t="s">
        <v>185</v>
      </c>
      <c r="L189" s="279" t="s">
        <v>185</v>
      </c>
      <c r="M189" s="348" t="s">
        <v>185</v>
      </c>
      <c r="N189" s="276" t="s">
        <v>185</v>
      </c>
      <c r="O189" s="1379"/>
    </row>
    <row r="190" spans="1:15" s="10" customFormat="1" x14ac:dyDescent="0.2">
      <c r="A190" s="1379"/>
      <c r="B190" s="1545">
        <f>B173+1</f>
        <v>44</v>
      </c>
      <c r="C190" s="1543" t="s">
        <v>2940</v>
      </c>
      <c r="D190" s="1539" t="s">
        <v>3</v>
      </c>
      <c r="E190" s="1545" t="s">
        <v>9</v>
      </c>
      <c r="F190" s="1542" t="s">
        <v>149</v>
      </c>
      <c r="G190" s="1545"/>
      <c r="H190" s="1544" t="s">
        <v>2944</v>
      </c>
      <c r="I190" s="150" t="s">
        <v>2950</v>
      </c>
      <c r="J190" s="358" t="s">
        <v>1175</v>
      </c>
      <c r="K190" s="356" t="s">
        <v>1957</v>
      </c>
      <c r="L190" s="1477" t="str">
        <f>VLOOKUP(K190,CódigosRetorno!$A$1:$B$1685,2,FALSE)</f>
        <v>Falta referencia de la factura relacionada con anticipo.</v>
      </c>
      <c r="M190" s="347" t="s">
        <v>475</v>
      </c>
      <c r="N190" s="347" t="s">
        <v>185</v>
      </c>
      <c r="O190" s="1379"/>
    </row>
    <row r="191" spans="1:15" s="10" customFormat="1" ht="72" x14ac:dyDescent="0.2">
      <c r="A191" s="1379"/>
      <c r="B191" s="1545"/>
      <c r="C191" s="1543"/>
      <c r="D191" s="1546"/>
      <c r="E191" s="1545"/>
      <c r="F191" s="1542"/>
      <c r="G191" s="1545"/>
      <c r="H191" s="1544"/>
      <c r="I191" s="350" t="s">
        <v>2951</v>
      </c>
      <c r="J191" s="358" t="s">
        <v>1175</v>
      </c>
      <c r="K191" s="356" t="s">
        <v>1941</v>
      </c>
      <c r="L191" s="1477" t="str">
        <f>VLOOKUP(K191,CódigosRetorno!$A$1:$B$1685,2,FALSE)</f>
        <v>El dato ingresado debe indicar SERIE-CORRELATIVO del documento que se realizo el anticipo.</v>
      </c>
      <c r="M191" s="348" t="s">
        <v>475</v>
      </c>
      <c r="N191" s="347" t="s">
        <v>185</v>
      </c>
      <c r="O191" s="1379"/>
    </row>
    <row r="192" spans="1:15" s="10" customFormat="1" ht="72" x14ac:dyDescent="0.2">
      <c r="A192" s="1379"/>
      <c r="B192" s="1545"/>
      <c r="C192" s="1543"/>
      <c r="D192" s="1546"/>
      <c r="E192" s="1545"/>
      <c r="F192" s="1542"/>
      <c r="G192" s="1545"/>
      <c r="H192" s="1544"/>
      <c r="I192" s="350" t="s">
        <v>3573</v>
      </c>
      <c r="J192" s="358" t="s">
        <v>1175</v>
      </c>
      <c r="K192" s="356" t="s">
        <v>1941</v>
      </c>
      <c r="L192" s="1477" t="str">
        <f>VLOOKUP(K192,CódigosRetorno!$A$1:$B$1685,2,FALSE)</f>
        <v>El dato ingresado debe indicar SERIE-CORRELATIVO del documento que se realizo el anticipo.</v>
      </c>
      <c r="M192" s="348" t="s">
        <v>475</v>
      </c>
      <c r="N192" s="347" t="s">
        <v>185</v>
      </c>
      <c r="O192" s="1379"/>
    </row>
    <row r="193" spans="1:15" s="10" customFormat="1" ht="24" x14ac:dyDescent="0.2">
      <c r="A193" s="1379"/>
      <c r="B193" s="1545"/>
      <c r="C193" s="349" t="s">
        <v>2941</v>
      </c>
      <c r="D193" s="1546"/>
      <c r="E193" s="1545"/>
      <c r="F193" s="347" t="s">
        <v>99</v>
      </c>
      <c r="G193" s="348" t="s">
        <v>2892</v>
      </c>
      <c r="H193" s="349" t="s">
        <v>3523</v>
      </c>
      <c r="I193" s="349" t="s">
        <v>3404</v>
      </c>
      <c r="J193" s="358" t="s">
        <v>1175</v>
      </c>
      <c r="K193" s="356" t="s">
        <v>1956</v>
      </c>
      <c r="L193" s="1477" t="str">
        <f>VLOOKUP(K193,CódigosRetorno!$A$1:$B$1685,2,FALSE)</f>
        <v>Código de documento de referencia debe ser 02 o 03.</v>
      </c>
      <c r="M193" s="348" t="s">
        <v>475</v>
      </c>
      <c r="N193" s="347" t="s">
        <v>185</v>
      </c>
      <c r="O193" s="1379"/>
    </row>
    <row r="194" spans="1:15" s="10" customFormat="1" ht="24" x14ac:dyDescent="0.2">
      <c r="A194" s="1379"/>
      <c r="B194" s="1545"/>
      <c r="C194" s="349" t="s">
        <v>2948</v>
      </c>
      <c r="D194" s="1546"/>
      <c r="E194" s="1545"/>
      <c r="F194" s="347" t="s">
        <v>150</v>
      </c>
      <c r="G194" s="348" t="s">
        <v>142</v>
      </c>
      <c r="H194" s="349" t="s">
        <v>2945</v>
      </c>
      <c r="I194" s="349" t="s">
        <v>2949</v>
      </c>
      <c r="J194" s="358" t="s">
        <v>1175</v>
      </c>
      <c r="K194" s="356" t="s">
        <v>1958</v>
      </c>
      <c r="L194" s="1477" t="str">
        <f>VLOOKUP(K194,CódigosRetorno!$A$1:$B$1685,2,FALSE)</f>
        <v>PaidAmount: monto anticipado por documento debe ser mayor a cero.</v>
      </c>
      <c r="M194" s="348" t="s">
        <v>475</v>
      </c>
      <c r="N194" s="347" t="s">
        <v>185</v>
      </c>
      <c r="O194" s="1379"/>
    </row>
    <row r="195" spans="1:15" s="10" customFormat="1" ht="24" x14ac:dyDescent="0.2">
      <c r="A195" s="1379"/>
      <c r="B195" s="1545"/>
      <c r="C195" s="349" t="s">
        <v>2942</v>
      </c>
      <c r="D195" s="1546"/>
      <c r="E195" s="1545"/>
      <c r="F195" s="347" t="s">
        <v>12</v>
      </c>
      <c r="G195" s="348"/>
      <c r="H195" s="349" t="s">
        <v>2946</v>
      </c>
      <c r="I195" s="349" t="s">
        <v>2953</v>
      </c>
      <c r="J195" s="358" t="s">
        <v>1175</v>
      </c>
      <c r="K195" s="356" t="s">
        <v>1933</v>
      </c>
      <c r="L195" s="1477" t="str">
        <f>VLOOKUP(K195,CódigosRetorno!$A$1:$B$1685,2,FALSE)</f>
        <v>RUC que emitio documento de anticipo, no existe.</v>
      </c>
      <c r="M195" s="348" t="s">
        <v>475</v>
      </c>
      <c r="N195" s="347" t="s">
        <v>185</v>
      </c>
      <c r="O195" s="1379"/>
    </row>
    <row r="196" spans="1:15" s="10" customFormat="1" ht="24" x14ac:dyDescent="0.2">
      <c r="A196" s="1379"/>
      <c r="B196" s="1545"/>
      <c r="C196" s="349" t="s">
        <v>2943</v>
      </c>
      <c r="D196" s="1540"/>
      <c r="E196" s="1545"/>
      <c r="F196" s="347" t="s">
        <v>47</v>
      </c>
      <c r="G196" s="348"/>
      <c r="H196" s="349" t="s">
        <v>3524</v>
      </c>
      <c r="I196" s="349" t="s">
        <v>3405</v>
      </c>
      <c r="J196" s="358" t="s">
        <v>1175</v>
      </c>
      <c r="K196" s="356" t="s">
        <v>1942</v>
      </c>
      <c r="L196" s="1477" t="str">
        <f>VLOOKUP(K196,CódigosRetorno!$A$1:$B$1685,2,FALSE)</f>
        <v>El tipo documento del emisor que realiza el anticipo debe ser 6 del catalogo de tipo de documento.</v>
      </c>
      <c r="M196" s="348" t="s">
        <v>475</v>
      </c>
      <c r="N196" s="347" t="s">
        <v>185</v>
      </c>
      <c r="O196" s="1379"/>
    </row>
    <row r="197" spans="1:15" s="10" customFormat="1" ht="24" x14ac:dyDescent="0.2">
      <c r="A197" s="1379"/>
      <c r="B197" s="1545">
        <f>B190+1</f>
        <v>45</v>
      </c>
      <c r="C197" s="1543" t="s">
        <v>153</v>
      </c>
      <c r="D197" s="1539" t="s">
        <v>3</v>
      </c>
      <c r="E197" s="1545" t="s">
        <v>9</v>
      </c>
      <c r="F197" s="1542" t="s">
        <v>151</v>
      </c>
      <c r="G197" s="1545" t="s">
        <v>142</v>
      </c>
      <c r="H197" s="1543" t="s">
        <v>2947</v>
      </c>
      <c r="I197" s="350" t="s">
        <v>3489</v>
      </c>
      <c r="J197" s="358" t="s">
        <v>201</v>
      </c>
      <c r="K197" s="356" t="s">
        <v>1950</v>
      </c>
      <c r="L197" s="1477" t="str">
        <f>VLOOKUP(K197,CódigosRetorno!$A$1:$B$1685,2,FALSE)</f>
        <v>Total de anticipos diferente a los montos anticipados por documento.</v>
      </c>
      <c r="M197" s="348" t="s">
        <v>475</v>
      </c>
      <c r="N197" s="347" t="s">
        <v>185</v>
      </c>
      <c r="O197" s="1379"/>
    </row>
    <row r="198" spans="1:15" s="10" customFormat="1" ht="24" x14ac:dyDescent="0.2">
      <c r="A198" s="1379"/>
      <c r="B198" s="1545"/>
      <c r="C198" s="1543"/>
      <c r="D198" s="1540"/>
      <c r="E198" s="1545"/>
      <c r="F198" s="1542"/>
      <c r="G198" s="1545"/>
      <c r="H198" s="1543"/>
      <c r="I198" s="350" t="s">
        <v>3490</v>
      </c>
      <c r="J198" s="358" t="s">
        <v>201</v>
      </c>
      <c r="K198" s="356" t="s">
        <v>1951</v>
      </c>
      <c r="L198" s="1477" t="str">
        <f>VLOOKUP(K198,CódigosRetorno!$A$1:$B$1685,2,FALSE)</f>
        <v>Ingresar documentos por anticipos.</v>
      </c>
      <c r="M198" s="348"/>
      <c r="N198" s="347"/>
      <c r="O198" s="1379"/>
    </row>
    <row r="199" spans="1:15" s="10" customFormat="1" x14ac:dyDescent="0.2">
      <c r="A199" s="1379"/>
      <c r="B199" s="277" t="s">
        <v>157</v>
      </c>
      <c r="C199" s="270"/>
      <c r="D199" s="789" t="s">
        <v>3</v>
      </c>
      <c r="E199" s="271" t="s">
        <v>185</v>
      </c>
      <c r="F199" s="272" t="s">
        <v>185</v>
      </c>
      <c r="G199" s="272" t="s">
        <v>185</v>
      </c>
      <c r="H199" s="273" t="s">
        <v>185</v>
      </c>
      <c r="I199" s="268" t="s">
        <v>185</v>
      </c>
      <c r="J199" s="275" t="s">
        <v>185</v>
      </c>
      <c r="K199" s="280" t="s">
        <v>185</v>
      </c>
      <c r="L199" s="279" t="s">
        <v>185</v>
      </c>
      <c r="M199" s="348" t="s">
        <v>185</v>
      </c>
      <c r="N199" s="276" t="s">
        <v>185</v>
      </c>
      <c r="O199" s="1379"/>
    </row>
    <row r="200" spans="1:15" s="10" customFormat="1" ht="36" x14ac:dyDescent="0.2">
      <c r="A200" s="1379"/>
      <c r="B200" s="348">
        <f>B197+1</f>
        <v>46</v>
      </c>
      <c r="C200" s="350" t="s">
        <v>161</v>
      </c>
      <c r="D200" s="348" t="s">
        <v>3</v>
      </c>
      <c r="E200" s="348" t="s">
        <v>9</v>
      </c>
      <c r="F200" s="347" t="s">
        <v>99</v>
      </c>
      <c r="G200" s="348" t="s">
        <v>2901</v>
      </c>
      <c r="H200" s="350" t="s">
        <v>2902</v>
      </c>
      <c r="I200" s="349" t="s">
        <v>3390</v>
      </c>
      <c r="J200" s="358" t="s">
        <v>1175</v>
      </c>
      <c r="K200" s="356" t="s">
        <v>1388</v>
      </c>
      <c r="L200" s="478" t="str">
        <f>VLOOKUP(K200,CódigosRetorno!$A$1:$B$1685,2,FALSE)</f>
        <v>Para tipo de operación se está usando un valor que no existe en el catálogo. Nro. 17.</v>
      </c>
      <c r="M200" s="348" t="s">
        <v>475</v>
      </c>
      <c r="N200" s="347" t="s">
        <v>3010</v>
      </c>
      <c r="O200" s="1379"/>
    </row>
    <row r="201" spans="1:15" s="10" customFormat="1" ht="24" x14ac:dyDescent="0.2">
      <c r="A201" s="1379"/>
      <c r="B201" s="1542">
        <f>+B200+1</f>
        <v>47</v>
      </c>
      <c r="C201" s="1544" t="s">
        <v>5489</v>
      </c>
      <c r="D201" s="1545" t="s">
        <v>3</v>
      </c>
      <c r="E201" s="1545" t="s">
        <v>9</v>
      </c>
      <c r="F201" s="1542" t="s">
        <v>44</v>
      </c>
      <c r="G201" s="1545" t="s">
        <v>2957</v>
      </c>
      <c r="H201" s="1543" t="s">
        <v>5490</v>
      </c>
      <c r="I201" s="349" t="s">
        <v>2958</v>
      </c>
      <c r="J201" s="358" t="s">
        <v>201</v>
      </c>
      <c r="K201" s="356" t="s">
        <v>2068</v>
      </c>
      <c r="L201" s="478" t="str">
        <f>VLOOKUP(K201,CódigosRetorno!$A$1:$B$1685,2,FALSE)</f>
        <v>El codigo en el tag sac:AdditionalProperty/cbc:ID debe tener 4 posiciones</v>
      </c>
      <c r="M201" s="348" t="s">
        <v>475</v>
      </c>
      <c r="N201" s="347" t="s">
        <v>185</v>
      </c>
      <c r="O201" s="1379"/>
    </row>
    <row r="202" spans="1:15" s="10" customFormat="1" ht="24" x14ac:dyDescent="0.2">
      <c r="A202" s="1379"/>
      <c r="B202" s="1542"/>
      <c r="C202" s="1544"/>
      <c r="D202" s="1545"/>
      <c r="E202" s="1545"/>
      <c r="F202" s="1542"/>
      <c r="G202" s="1545"/>
      <c r="H202" s="1543"/>
      <c r="I202" s="350" t="s">
        <v>2959</v>
      </c>
      <c r="J202" s="358" t="s">
        <v>201</v>
      </c>
      <c r="K202" s="356" t="s">
        <v>2009</v>
      </c>
      <c r="L202" s="1477" t="str">
        <f>VLOOKUP(K202,CódigosRetorno!$A$1:$B$1685,2,FALSE)</f>
        <v>Existe mas de un tag sac:AdditionalProperty con el mismo ID</v>
      </c>
      <c r="M202" s="348" t="s">
        <v>475</v>
      </c>
      <c r="N202" s="347" t="s">
        <v>185</v>
      </c>
      <c r="O202" s="1379"/>
    </row>
    <row r="203" spans="1:15" s="10" customFormat="1" ht="24" x14ac:dyDescent="0.2">
      <c r="A203" s="1379"/>
      <c r="B203" s="1542"/>
      <c r="C203" s="1544"/>
      <c r="D203" s="1545"/>
      <c r="E203" s="1545"/>
      <c r="F203" s="1542"/>
      <c r="G203" s="1545"/>
      <c r="H203" s="1543"/>
      <c r="I203" s="349" t="s">
        <v>2960</v>
      </c>
      <c r="J203" s="358" t="s">
        <v>201</v>
      </c>
      <c r="K203" s="356" t="s">
        <v>1771</v>
      </c>
      <c r="L203" s="1477" t="str">
        <f>VLOOKUP(K203,CódigosRetorno!$A$1:$B$1685,2,FALSE)</f>
        <v>Factura de operacion sujeta al IVAP , no debe consignar valor para IGV o debe ser 0</v>
      </c>
      <c r="M203" s="348" t="s">
        <v>475</v>
      </c>
      <c r="N203" s="347" t="s">
        <v>185</v>
      </c>
      <c r="O203" s="1379"/>
    </row>
    <row r="204" spans="1:15" s="10" customFormat="1" ht="48" x14ac:dyDescent="0.2">
      <c r="A204" s="1379"/>
      <c r="B204" s="1542"/>
      <c r="C204" s="1544"/>
      <c r="D204" s="1545"/>
      <c r="E204" s="1545"/>
      <c r="F204" s="347" t="s">
        <v>5</v>
      </c>
      <c r="G204" s="348"/>
      <c r="H204" s="350" t="s">
        <v>5491</v>
      </c>
      <c r="I204" s="349" t="s">
        <v>3553</v>
      </c>
      <c r="J204" s="358" t="s">
        <v>201</v>
      </c>
      <c r="K204" s="356" t="s">
        <v>2381</v>
      </c>
      <c r="L204" s="1477" t="str">
        <f>VLOOKUP(K204,CódigosRetorno!$A$1:$B$1685,2,FALSE)</f>
        <v>Debe indicar una descripcion para el tag sac:AdditionalProperty/cbc:Value</v>
      </c>
      <c r="M204" s="348" t="s">
        <v>475</v>
      </c>
      <c r="N204" s="347" t="s">
        <v>185</v>
      </c>
      <c r="O204" s="1379"/>
    </row>
    <row r="205" spans="1:15" s="10" customFormat="1" x14ac:dyDescent="0.2">
      <c r="A205" s="1379"/>
      <c r="B205" s="277" t="s">
        <v>3047</v>
      </c>
      <c r="C205" s="270"/>
      <c r="D205" s="789" t="s">
        <v>3</v>
      </c>
      <c r="E205" s="271" t="s">
        <v>185</v>
      </c>
      <c r="F205" s="272" t="s">
        <v>185</v>
      </c>
      <c r="G205" s="272" t="s">
        <v>185</v>
      </c>
      <c r="H205" s="273" t="s">
        <v>185</v>
      </c>
      <c r="I205" s="268" t="s">
        <v>185</v>
      </c>
      <c r="J205" s="275" t="s">
        <v>185</v>
      </c>
      <c r="K205" s="280" t="s">
        <v>185</v>
      </c>
      <c r="L205" s="1254" t="s">
        <v>185</v>
      </c>
      <c r="M205" s="348" t="s">
        <v>185</v>
      </c>
      <c r="N205" s="276" t="s">
        <v>185</v>
      </c>
      <c r="O205" s="1379"/>
    </row>
    <row r="206" spans="1:15" s="10" customFormat="1" ht="60" x14ac:dyDescent="0.2">
      <c r="A206" s="1379"/>
      <c r="B206" s="1542">
        <f>+B201+1</f>
        <v>48</v>
      </c>
      <c r="C206" s="1544" t="s">
        <v>5517</v>
      </c>
      <c r="D206" s="1551" t="s">
        <v>3</v>
      </c>
      <c r="E206" s="1545" t="s">
        <v>9</v>
      </c>
      <c r="F206" s="100" t="s">
        <v>49</v>
      </c>
      <c r="G206" s="351" t="s">
        <v>2630</v>
      </c>
      <c r="H206" s="101" t="s">
        <v>5518</v>
      </c>
      <c r="I206" s="349" t="s">
        <v>2628</v>
      </c>
      <c r="J206" s="348" t="s">
        <v>185</v>
      </c>
      <c r="K206" s="358" t="s">
        <v>185</v>
      </c>
      <c r="L206" s="1477" t="s">
        <v>185</v>
      </c>
      <c r="M206" s="348" t="s">
        <v>185</v>
      </c>
      <c r="N206" s="347" t="s">
        <v>185</v>
      </c>
      <c r="O206" s="1379"/>
    </row>
    <row r="207" spans="1:15" s="10" customFormat="1" ht="60" x14ac:dyDescent="0.2">
      <c r="A207" s="1379"/>
      <c r="B207" s="1542"/>
      <c r="C207" s="1544"/>
      <c r="D207" s="1551"/>
      <c r="E207" s="1545"/>
      <c r="F207" s="100" t="s">
        <v>5</v>
      </c>
      <c r="G207" s="351"/>
      <c r="H207" s="101" t="s">
        <v>5519</v>
      </c>
      <c r="I207" s="349" t="s">
        <v>2628</v>
      </c>
      <c r="J207" s="348" t="s">
        <v>185</v>
      </c>
      <c r="K207" s="358" t="s">
        <v>185</v>
      </c>
      <c r="L207" s="1477" t="s">
        <v>185</v>
      </c>
      <c r="M207" s="348" t="s">
        <v>185</v>
      </c>
      <c r="N207" s="347" t="s">
        <v>185</v>
      </c>
      <c r="O207" s="1379"/>
    </row>
    <row r="208" spans="1:15" s="10" customFormat="1" ht="60" x14ac:dyDescent="0.2">
      <c r="A208" s="1379"/>
      <c r="B208" s="1542"/>
      <c r="C208" s="1544"/>
      <c r="D208" s="1551"/>
      <c r="E208" s="1545"/>
      <c r="F208" s="100" t="s">
        <v>50</v>
      </c>
      <c r="G208" s="351"/>
      <c r="H208" s="101" t="s">
        <v>5520</v>
      </c>
      <c r="I208" s="349" t="s">
        <v>2628</v>
      </c>
      <c r="J208" s="348" t="s">
        <v>185</v>
      </c>
      <c r="K208" s="358" t="s">
        <v>185</v>
      </c>
      <c r="L208" s="1477" t="s">
        <v>185</v>
      </c>
      <c r="M208" s="348" t="s">
        <v>185</v>
      </c>
      <c r="N208" s="347" t="s">
        <v>185</v>
      </c>
      <c r="O208" s="1379"/>
    </row>
    <row r="209" spans="1:15" s="10" customFormat="1" ht="60" x14ac:dyDescent="0.2">
      <c r="A209" s="1379"/>
      <c r="B209" s="1542"/>
      <c r="C209" s="1544"/>
      <c r="D209" s="1551"/>
      <c r="E209" s="1545"/>
      <c r="F209" s="100" t="s">
        <v>18</v>
      </c>
      <c r="G209" s="351"/>
      <c r="H209" s="101" t="s">
        <v>5521</v>
      </c>
      <c r="I209" s="349" t="s">
        <v>2628</v>
      </c>
      <c r="J209" s="348" t="s">
        <v>185</v>
      </c>
      <c r="K209" s="358" t="s">
        <v>185</v>
      </c>
      <c r="L209" s="1477" t="s">
        <v>185</v>
      </c>
      <c r="M209" s="348" t="s">
        <v>185</v>
      </c>
      <c r="N209" s="347" t="s">
        <v>185</v>
      </c>
      <c r="O209" s="1379"/>
    </row>
    <row r="210" spans="1:15" s="10" customFormat="1" ht="60" x14ac:dyDescent="0.2">
      <c r="A210" s="1379"/>
      <c r="B210" s="1542"/>
      <c r="C210" s="1544"/>
      <c r="D210" s="1551"/>
      <c r="E210" s="1545"/>
      <c r="F210" s="100" t="s">
        <v>18</v>
      </c>
      <c r="G210" s="351"/>
      <c r="H210" s="101" t="s">
        <v>5522</v>
      </c>
      <c r="I210" s="349" t="s">
        <v>2628</v>
      </c>
      <c r="J210" s="348" t="s">
        <v>185</v>
      </c>
      <c r="K210" s="358" t="s">
        <v>185</v>
      </c>
      <c r="L210" s="1477" t="s">
        <v>185</v>
      </c>
      <c r="M210" s="348" t="s">
        <v>185</v>
      </c>
      <c r="N210" s="347" t="s">
        <v>185</v>
      </c>
      <c r="O210" s="1379"/>
    </row>
    <row r="211" spans="1:15" s="10" customFormat="1" ht="48" x14ac:dyDescent="0.2">
      <c r="A211" s="1379"/>
      <c r="B211" s="1542"/>
      <c r="C211" s="1544"/>
      <c r="D211" s="1551"/>
      <c r="E211" s="1545"/>
      <c r="F211" s="100" t="s">
        <v>18</v>
      </c>
      <c r="G211" s="351"/>
      <c r="H211" s="101" t="s">
        <v>5523</v>
      </c>
      <c r="I211" s="349" t="s">
        <v>2628</v>
      </c>
      <c r="J211" s="348" t="s">
        <v>185</v>
      </c>
      <c r="K211" s="358" t="s">
        <v>185</v>
      </c>
      <c r="L211" s="478" t="s">
        <v>185</v>
      </c>
      <c r="M211" s="348" t="s">
        <v>185</v>
      </c>
      <c r="N211" s="347" t="s">
        <v>185</v>
      </c>
      <c r="O211" s="1379"/>
    </row>
    <row r="212" spans="1:15" s="10" customFormat="1" ht="60" x14ac:dyDescent="0.2">
      <c r="A212" s="1379"/>
      <c r="B212" s="1542"/>
      <c r="C212" s="1544"/>
      <c r="D212" s="1551"/>
      <c r="E212" s="1545"/>
      <c r="F212" s="100" t="s">
        <v>10</v>
      </c>
      <c r="G212" s="351" t="s">
        <v>2629</v>
      </c>
      <c r="H212" s="101" t="s">
        <v>5524</v>
      </c>
      <c r="I212" s="349" t="s">
        <v>2628</v>
      </c>
      <c r="J212" s="348" t="s">
        <v>185</v>
      </c>
      <c r="K212" s="358" t="s">
        <v>185</v>
      </c>
      <c r="L212" s="478" t="s">
        <v>185</v>
      </c>
      <c r="M212" s="348" t="s">
        <v>185</v>
      </c>
      <c r="N212" s="347" t="s">
        <v>185</v>
      </c>
      <c r="O212" s="1379"/>
    </row>
    <row r="213" spans="1:15" x14ac:dyDescent="0.2">
      <c r="A213" s="1374"/>
      <c r="B213" s="277" t="s">
        <v>3040</v>
      </c>
      <c r="C213" s="277"/>
      <c r="D213" s="789"/>
      <c r="E213" s="271"/>
      <c r="F213" s="272" t="s">
        <v>185</v>
      </c>
      <c r="G213" s="272" t="s">
        <v>185</v>
      </c>
      <c r="H213" s="273" t="s">
        <v>185</v>
      </c>
      <c r="I213" s="268" t="s">
        <v>185</v>
      </c>
      <c r="J213" s="275" t="s">
        <v>185</v>
      </c>
      <c r="K213" s="280" t="s">
        <v>185</v>
      </c>
      <c r="L213" s="279" t="s">
        <v>185</v>
      </c>
      <c r="M213" s="348" t="s">
        <v>185</v>
      </c>
      <c r="N213" s="276" t="s">
        <v>185</v>
      </c>
      <c r="O213" s="1374"/>
    </row>
    <row r="214" spans="1:15" ht="24" x14ac:dyDescent="0.2">
      <c r="A214" s="1374"/>
      <c r="B214" s="1542">
        <f>+B206+1</f>
        <v>49</v>
      </c>
      <c r="C214" s="1543" t="s">
        <v>188</v>
      </c>
      <c r="D214" s="1539" t="s">
        <v>15</v>
      </c>
      <c r="E214" s="1545" t="s">
        <v>9</v>
      </c>
      <c r="F214" s="358" t="s">
        <v>5</v>
      </c>
      <c r="G214" s="1542"/>
      <c r="H214" s="350" t="s">
        <v>195</v>
      </c>
      <c r="I214" s="349" t="s">
        <v>2628</v>
      </c>
      <c r="J214" s="348" t="s">
        <v>185</v>
      </c>
      <c r="K214" s="358" t="s">
        <v>185</v>
      </c>
      <c r="L214" s="478" t="s">
        <v>185</v>
      </c>
      <c r="M214" s="348" t="s">
        <v>185</v>
      </c>
      <c r="N214" s="347" t="s">
        <v>185</v>
      </c>
      <c r="O214" s="1374"/>
    </row>
    <row r="215" spans="1:15" ht="36" x14ac:dyDescent="0.2">
      <c r="A215" s="1374"/>
      <c r="B215" s="1542"/>
      <c r="C215" s="1543"/>
      <c r="D215" s="1540"/>
      <c r="E215" s="1545"/>
      <c r="F215" s="358" t="s">
        <v>5</v>
      </c>
      <c r="G215" s="1542"/>
      <c r="H215" s="350" t="s">
        <v>197</v>
      </c>
      <c r="I215" s="349" t="s">
        <v>2628</v>
      </c>
      <c r="J215" s="348" t="s">
        <v>185</v>
      </c>
      <c r="K215" s="358" t="s">
        <v>185</v>
      </c>
      <c r="L215" s="478" t="s">
        <v>185</v>
      </c>
      <c r="M215" s="348" t="s">
        <v>185</v>
      </c>
      <c r="N215" s="347" t="s">
        <v>185</v>
      </c>
      <c r="O215" s="1374"/>
    </row>
    <row r="216" spans="1:15" ht="12" customHeight="1" x14ac:dyDescent="0.2">
      <c r="A216" s="1374"/>
      <c r="B216" s="1542">
        <f>B214+1</f>
        <v>50</v>
      </c>
      <c r="C216" s="1544" t="s">
        <v>5525</v>
      </c>
      <c r="D216" s="1539" t="s">
        <v>15</v>
      </c>
      <c r="E216" s="1545" t="s">
        <v>9</v>
      </c>
      <c r="F216" s="1542" t="s">
        <v>7</v>
      </c>
      <c r="G216" s="1542"/>
      <c r="H216" s="1543" t="s">
        <v>5526</v>
      </c>
      <c r="I216" s="349" t="s">
        <v>2628</v>
      </c>
      <c r="J216" s="348" t="s">
        <v>185</v>
      </c>
      <c r="K216" s="358" t="s">
        <v>185</v>
      </c>
      <c r="L216" s="478" t="s">
        <v>185</v>
      </c>
      <c r="M216" s="348" t="s">
        <v>185</v>
      </c>
      <c r="N216" s="347" t="s">
        <v>185</v>
      </c>
      <c r="O216" s="1374"/>
    </row>
    <row r="217" spans="1:15" ht="33.6" customHeight="1" x14ac:dyDescent="0.2">
      <c r="A217" s="1374"/>
      <c r="B217" s="1542"/>
      <c r="C217" s="1544"/>
      <c r="D217" s="1546"/>
      <c r="E217" s="1545"/>
      <c r="F217" s="1542"/>
      <c r="G217" s="1542"/>
      <c r="H217" s="1543"/>
      <c r="I217" s="349" t="s">
        <v>2628</v>
      </c>
      <c r="J217" s="348" t="s">
        <v>185</v>
      </c>
      <c r="K217" s="358" t="s">
        <v>185</v>
      </c>
      <c r="L217" s="478" t="s">
        <v>185</v>
      </c>
      <c r="M217" s="348" t="s">
        <v>185</v>
      </c>
      <c r="N217" s="347" t="s">
        <v>185</v>
      </c>
      <c r="O217" s="1374"/>
    </row>
    <row r="218" spans="1:15" ht="12" customHeight="1" x14ac:dyDescent="0.2">
      <c r="A218" s="1374"/>
      <c r="B218" s="1542"/>
      <c r="C218" s="1544"/>
      <c r="D218" s="1546"/>
      <c r="E218" s="1545"/>
      <c r="F218" s="1542" t="s">
        <v>47</v>
      </c>
      <c r="G218" s="1542" t="s">
        <v>2968</v>
      </c>
      <c r="H218" s="1543" t="s">
        <v>5527</v>
      </c>
      <c r="I218" s="349" t="s">
        <v>2628</v>
      </c>
      <c r="J218" s="348" t="s">
        <v>185</v>
      </c>
      <c r="K218" s="358" t="s">
        <v>185</v>
      </c>
      <c r="L218" s="478" t="s">
        <v>185</v>
      </c>
      <c r="M218" s="348" t="s">
        <v>185</v>
      </c>
      <c r="N218" s="347" t="s">
        <v>185</v>
      </c>
      <c r="O218" s="1374"/>
    </row>
    <row r="219" spans="1:15" ht="27" customHeight="1" x14ac:dyDescent="0.2">
      <c r="A219" s="1374"/>
      <c r="B219" s="1542"/>
      <c r="C219" s="1544"/>
      <c r="D219" s="1540"/>
      <c r="E219" s="1545"/>
      <c r="F219" s="1542"/>
      <c r="G219" s="1542"/>
      <c r="H219" s="1543"/>
      <c r="I219" s="349" t="s">
        <v>2628</v>
      </c>
      <c r="J219" s="348" t="s">
        <v>185</v>
      </c>
      <c r="K219" s="358" t="s">
        <v>185</v>
      </c>
      <c r="L219" s="478" t="s">
        <v>185</v>
      </c>
      <c r="M219" s="348" t="s">
        <v>185</v>
      </c>
      <c r="N219" s="347" t="s">
        <v>185</v>
      </c>
      <c r="O219" s="1374"/>
    </row>
    <row r="220" spans="1:15" ht="24" x14ac:dyDescent="0.2">
      <c r="A220" s="1374"/>
      <c r="B220" s="347">
        <f>B216+1</f>
        <v>51</v>
      </c>
      <c r="C220" s="349" t="s">
        <v>196</v>
      </c>
      <c r="D220" s="348" t="s">
        <v>15</v>
      </c>
      <c r="E220" s="348" t="s">
        <v>9</v>
      </c>
      <c r="F220" s="347" t="s">
        <v>5</v>
      </c>
      <c r="G220" s="348"/>
      <c r="H220" s="349" t="s">
        <v>2963</v>
      </c>
      <c r="I220" s="349" t="s">
        <v>2628</v>
      </c>
      <c r="J220" s="348" t="s">
        <v>185</v>
      </c>
      <c r="K220" s="358" t="s">
        <v>185</v>
      </c>
      <c r="L220" s="478" t="s">
        <v>185</v>
      </c>
      <c r="M220" s="348" t="s">
        <v>185</v>
      </c>
      <c r="N220" s="347" t="s">
        <v>185</v>
      </c>
      <c r="O220" s="1374"/>
    </row>
    <row r="221" spans="1:15" ht="24" x14ac:dyDescent="0.2">
      <c r="A221" s="1374"/>
      <c r="B221" s="347">
        <f>B220+1</f>
        <v>52</v>
      </c>
      <c r="C221" s="150" t="s">
        <v>191</v>
      </c>
      <c r="D221" s="348" t="s">
        <v>15</v>
      </c>
      <c r="E221" s="348" t="s">
        <v>9</v>
      </c>
      <c r="F221" s="358" t="s">
        <v>174</v>
      </c>
      <c r="G221" s="348" t="s">
        <v>2630</v>
      </c>
      <c r="H221" s="349" t="s">
        <v>2962</v>
      </c>
      <c r="I221" s="349" t="s">
        <v>2628</v>
      </c>
      <c r="J221" s="348" t="s">
        <v>185</v>
      </c>
      <c r="K221" s="358" t="s">
        <v>185</v>
      </c>
      <c r="L221" s="478" t="s">
        <v>185</v>
      </c>
      <c r="M221" s="348" t="s">
        <v>185</v>
      </c>
      <c r="N221" s="347" t="s">
        <v>185</v>
      </c>
      <c r="O221" s="1374"/>
    </row>
    <row r="222" spans="1:15" ht="24" x14ac:dyDescent="0.2">
      <c r="A222" s="1374"/>
      <c r="B222" s="347">
        <f>B221+1</f>
        <v>53</v>
      </c>
      <c r="C222" s="150" t="s">
        <v>192</v>
      </c>
      <c r="D222" s="348" t="s">
        <v>15</v>
      </c>
      <c r="E222" s="348" t="s">
        <v>9</v>
      </c>
      <c r="F222" s="358" t="s">
        <v>174</v>
      </c>
      <c r="G222" s="348" t="s">
        <v>2630</v>
      </c>
      <c r="H222" s="349" t="s">
        <v>2961</v>
      </c>
      <c r="I222" s="349" t="s">
        <v>2628</v>
      </c>
      <c r="J222" s="348" t="s">
        <v>185</v>
      </c>
      <c r="K222" s="358" t="s">
        <v>185</v>
      </c>
      <c r="L222" s="478" t="s">
        <v>185</v>
      </c>
      <c r="M222" s="348" t="s">
        <v>185</v>
      </c>
      <c r="N222" s="347" t="s">
        <v>185</v>
      </c>
      <c r="O222" s="1374"/>
    </row>
    <row r="223" spans="1:15" ht="24" x14ac:dyDescent="0.2">
      <c r="A223" s="1374"/>
      <c r="B223" s="347">
        <f>B222+1</f>
        <v>54</v>
      </c>
      <c r="C223" s="349" t="s">
        <v>189</v>
      </c>
      <c r="D223" s="348" t="s">
        <v>15</v>
      </c>
      <c r="E223" s="348" t="s">
        <v>9</v>
      </c>
      <c r="F223" s="348"/>
      <c r="G223" s="348" t="s">
        <v>25</v>
      </c>
      <c r="H223" s="349" t="s">
        <v>193</v>
      </c>
      <c r="I223" s="349" t="s">
        <v>2628</v>
      </c>
      <c r="J223" s="348" t="s">
        <v>185</v>
      </c>
      <c r="K223" s="358" t="s">
        <v>185</v>
      </c>
      <c r="L223" s="478" t="s">
        <v>185</v>
      </c>
      <c r="M223" s="348" t="s">
        <v>185</v>
      </c>
      <c r="N223" s="347" t="s">
        <v>185</v>
      </c>
      <c r="O223" s="1374"/>
    </row>
    <row r="224" spans="1:15" ht="24" x14ac:dyDescent="0.2">
      <c r="A224" s="1374"/>
      <c r="B224" s="347">
        <f>B223+1</f>
        <v>55</v>
      </c>
      <c r="C224" s="349" t="s">
        <v>190</v>
      </c>
      <c r="D224" s="348" t="s">
        <v>15</v>
      </c>
      <c r="E224" s="348" t="s">
        <v>9</v>
      </c>
      <c r="F224" s="358"/>
      <c r="G224" s="358" t="s">
        <v>2980</v>
      </c>
      <c r="H224" s="349" t="s">
        <v>194</v>
      </c>
      <c r="I224" s="349" t="s">
        <v>2628</v>
      </c>
      <c r="J224" s="348" t="s">
        <v>185</v>
      </c>
      <c r="K224" s="358" t="s">
        <v>185</v>
      </c>
      <c r="L224" s="478" t="s">
        <v>185</v>
      </c>
      <c r="M224" s="348" t="s">
        <v>185</v>
      </c>
      <c r="N224" s="347" t="s">
        <v>185</v>
      </c>
      <c r="O224" s="1374"/>
    </row>
    <row r="225" spans="1:15" ht="12" customHeight="1" x14ac:dyDescent="0.2">
      <c r="A225" s="1374"/>
      <c r="B225" s="1352"/>
      <c r="C225" s="1374"/>
      <c r="D225" s="1379"/>
      <c r="E225" s="1379"/>
      <c r="F225" s="1379"/>
      <c r="G225" s="1374"/>
      <c r="H225" s="1374"/>
      <c r="I225" s="1374"/>
      <c r="J225" s="1352"/>
      <c r="K225" s="1353"/>
      <c r="L225" s="1378"/>
      <c r="M225" s="1352"/>
      <c r="N225" s="1352"/>
      <c r="O225" s="1374"/>
    </row>
    <row r="226" spans="1:15" hidden="1" x14ac:dyDescent="0.2">
      <c r="G226" s="140"/>
      <c r="H226" s="140"/>
      <c r="I226" s="140"/>
      <c r="J226" s="141"/>
      <c r="K226" s="142"/>
      <c r="L226" s="256"/>
    </row>
    <row r="227" spans="1:15" hidden="1" x14ac:dyDescent="0.2">
      <c r="G227" s="140"/>
      <c r="H227" s="140"/>
      <c r="I227" s="140"/>
      <c r="J227" s="141"/>
      <c r="K227" s="142"/>
      <c r="L227" s="256"/>
    </row>
    <row r="228" spans="1:15" hidden="1" x14ac:dyDescent="0.2">
      <c r="G228" s="140"/>
      <c r="H228" s="140"/>
      <c r="I228" s="140"/>
      <c r="J228" s="141"/>
      <c r="K228" s="142"/>
      <c r="L228" s="256"/>
    </row>
    <row r="229" spans="1:15" hidden="1" x14ac:dyDescent="0.2">
      <c r="G229" s="140"/>
      <c r="H229" s="140"/>
      <c r="I229" s="140"/>
      <c r="J229" s="141"/>
      <c r="K229" s="142"/>
      <c r="L229" s="256"/>
    </row>
    <row r="230" spans="1:15" hidden="1" x14ac:dyDescent="0.2">
      <c r="G230" s="140"/>
      <c r="H230" s="140"/>
      <c r="I230" s="140"/>
      <c r="J230" s="141"/>
      <c r="K230" s="142"/>
      <c r="L230" s="256"/>
    </row>
    <row r="231" spans="1:15" hidden="1" x14ac:dyDescent="0.2">
      <c r="G231" s="140"/>
      <c r="H231" s="140"/>
      <c r="I231" s="140"/>
      <c r="J231" s="141"/>
      <c r="K231" s="142"/>
      <c r="L231" s="256"/>
    </row>
    <row r="232" spans="1:15" hidden="1" x14ac:dyDescent="0.2">
      <c r="G232" s="140"/>
      <c r="H232" s="140"/>
      <c r="I232" s="140"/>
      <c r="J232" s="141"/>
      <c r="K232" s="142"/>
      <c r="L232" s="256"/>
    </row>
    <row r="233" spans="1:15" hidden="1" x14ac:dyDescent="0.2">
      <c r="G233" s="140"/>
      <c r="H233" s="140"/>
      <c r="I233" s="140"/>
      <c r="J233" s="141"/>
      <c r="K233" s="142"/>
      <c r="L233" s="256"/>
    </row>
    <row r="234" spans="1:15" hidden="1" x14ac:dyDescent="0.2">
      <c r="G234" s="140"/>
      <c r="H234" s="140"/>
      <c r="I234" s="140"/>
      <c r="J234" s="141"/>
      <c r="K234" s="142"/>
      <c r="L234" s="256"/>
    </row>
    <row r="235" spans="1:15" hidden="1" x14ac:dyDescent="0.2">
      <c r="G235" s="140"/>
      <c r="H235" s="140"/>
      <c r="I235" s="140"/>
      <c r="J235" s="141"/>
      <c r="K235" s="142"/>
      <c r="L235" s="256"/>
    </row>
    <row r="236" spans="1:15" hidden="1" x14ac:dyDescent="0.2">
      <c r="G236" s="140"/>
      <c r="H236" s="140"/>
      <c r="I236" s="140"/>
      <c r="J236" s="141"/>
      <c r="K236" s="142"/>
      <c r="L236" s="256"/>
    </row>
    <row r="237" spans="1:15" hidden="1" x14ac:dyDescent="0.2">
      <c r="G237" s="140"/>
      <c r="H237" s="140"/>
      <c r="I237" s="140"/>
      <c r="J237" s="141"/>
      <c r="K237" s="142"/>
      <c r="L237" s="256"/>
    </row>
    <row r="238" spans="1:15" hidden="1" x14ac:dyDescent="0.2">
      <c r="G238" s="140"/>
      <c r="H238" s="140"/>
      <c r="I238" s="140"/>
      <c r="J238" s="141"/>
      <c r="K238" s="142"/>
      <c r="L238" s="256"/>
    </row>
    <row r="239" spans="1:15" hidden="1" x14ac:dyDescent="0.2">
      <c r="G239" s="140"/>
      <c r="H239" s="140"/>
      <c r="I239" s="140"/>
      <c r="J239" s="141"/>
      <c r="K239" s="142"/>
      <c r="L239" s="256"/>
    </row>
    <row r="240" spans="1:15" hidden="1" x14ac:dyDescent="0.2">
      <c r="G240" s="140"/>
      <c r="H240" s="140"/>
      <c r="I240" s="140"/>
      <c r="J240" s="141"/>
      <c r="K240" s="142"/>
      <c r="L240" s="256"/>
    </row>
    <row r="241" spans="7:12" hidden="1" x14ac:dyDescent="0.2">
      <c r="G241" s="140"/>
      <c r="H241" s="140"/>
      <c r="I241" s="140"/>
      <c r="J241" s="141"/>
      <c r="K241" s="142"/>
      <c r="L241" s="256"/>
    </row>
    <row r="242" spans="7:12" hidden="1" x14ac:dyDescent="0.2">
      <c r="G242" s="140"/>
      <c r="H242" s="140"/>
      <c r="I242" s="140"/>
      <c r="J242" s="141"/>
      <c r="K242" s="142"/>
      <c r="L242" s="256"/>
    </row>
    <row r="243" spans="7:12" hidden="1" x14ac:dyDescent="0.2">
      <c r="G243" s="140"/>
      <c r="H243" s="140"/>
      <c r="I243" s="140"/>
      <c r="J243" s="141"/>
      <c r="K243" s="142"/>
      <c r="L243" s="256"/>
    </row>
    <row r="244" spans="7:12" hidden="1" x14ac:dyDescent="0.2">
      <c r="G244" s="140"/>
      <c r="H244" s="140"/>
      <c r="I244" s="140"/>
      <c r="J244" s="141"/>
      <c r="K244" s="142"/>
      <c r="L244" s="256"/>
    </row>
    <row r="245" spans="7:12" hidden="1" x14ac:dyDescent="0.2">
      <c r="G245" s="140"/>
      <c r="H245" s="140"/>
      <c r="I245" s="140"/>
      <c r="J245" s="141"/>
      <c r="K245" s="142"/>
      <c r="L245" s="256"/>
    </row>
    <row r="246" spans="7:12" hidden="1" x14ac:dyDescent="0.2">
      <c r="G246" s="140"/>
      <c r="H246" s="140"/>
      <c r="I246" s="140"/>
      <c r="J246" s="141"/>
      <c r="K246" s="142"/>
      <c r="L246" s="256"/>
    </row>
    <row r="247" spans="7:12" hidden="1" x14ac:dyDescent="0.2">
      <c r="G247" s="140"/>
      <c r="H247" s="140"/>
      <c r="I247" s="140"/>
      <c r="J247" s="141"/>
      <c r="K247" s="142"/>
      <c r="L247" s="256"/>
    </row>
    <row r="248" spans="7:12" hidden="1" x14ac:dyDescent="0.2">
      <c r="G248" s="140"/>
      <c r="H248" s="140"/>
      <c r="I248" s="140"/>
      <c r="J248" s="141"/>
      <c r="K248" s="142"/>
      <c r="L248" s="256"/>
    </row>
    <row r="249" spans="7:12" hidden="1" x14ac:dyDescent="0.2">
      <c r="G249" s="140"/>
      <c r="H249" s="140"/>
      <c r="I249" s="140"/>
      <c r="J249" s="141"/>
      <c r="K249" s="142"/>
      <c r="L249" s="256"/>
    </row>
    <row r="250" spans="7:12" hidden="1" x14ac:dyDescent="0.2">
      <c r="G250" s="140"/>
      <c r="H250" s="140"/>
      <c r="I250" s="140"/>
      <c r="J250" s="141"/>
      <c r="K250" s="142"/>
      <c r="L250" s="256"/>
    </row>
    <row r="251" spans="7:12" hidden="1" x14ac:dyDescent="0.2">
      <c r="G251" s="140"/>
      <c r="H251" s="140"/>
      <c r="I251" s="140"/>
      <c r="J251" s="141"/>
      <c r="K251" s="142"/>
      <c r="L251" s="256"/>
    </row>
    <row r="252" spans="7:12" hidden="1" x14ac:dyDescent="0.2">
      <c r="G252" s="140"/>
      <c r="H252" s="140"/>
      <c r="I252" s="140"/>
      <c r="J252" s="141"/>
      <c r="K252" s="142"/>
      <c r="L252" s="256"/>
    </row>
    <row r="253" spans="7:12" hidden="1" x14ac:dyDescent="0.2">
      <c r="G253" s="140"/>
      <c r="H253" s="140"/>
      <c r="I253" s="140"/>
      <c r="J253" s="141"/>
      <c r="K253" s="142"/>
      <c r="L253" s="256"/>
    </row>
    <row r="254" spans="7:12" hidden="1" x14ac:dyDescent="0.2">
      <c r="G254" s="140"/>
      <c r="H254" s="140"/>
      <c r="I254" s="140"/>
      <c r="J254" s="141"/>
      <c r="K254" s="142"/>
      <c r="L254" s="256"/>
    </row>
    <row r="255" spans="7:12" hidden="1" x14ac:dyDescent="0.2">
      <c r="G255" s="140"/>
      <c r="H255" s="140"/>
      <c r="I255" s="140"/>
      <c r="J255" s="141"/>
      <c r="K255" s="142"/>
      <c r="L255" s="256"/>
    </row>
    <row r="256" spans="7:12" hidden="1" x14ac:dyDescent="0.2">
      <c r="G256" s="140"/>
      <c r="H256" s="140"/>
      <c r="I256" s="140"/>
      <c r="J256" s="141"/>
      <c r="K256" s="142"/>
      <c r="L256" s="256"/>
    </row>
    <row r="257" spans="7:12" hidden="1" x14ac:dyDescent="0.2">
      <c r="G257" s="140"/>
      <c r="H257" s="140"/>
      <c r="I257" s="140"/>
      <c r="J257" s="141"/>
      <c r="K257" s="142"/>
      <c r="L257" s="256"/>
    </row>
    <row r="258" spans="7:12" hidden="1" x14ac:dyDescent="0.2">
      <c r="G258" s="140"/>
      <c r="H258" s="140"/>
      <c r="I258" s="140"/>
      <c r="J258" s="141"/>
      <c r="K258" s="142"/>
      <c r="L258" s="256"/>
    </row>
    <row r="259" spans="7:12" hidden="1" x14ac:dyDescent="0.2">
      <c r="G259" s="140"/>
      <c r="H259" s="140"/>
      <c r="I259" s="140"/>
      <c r="J259" s="141"/>
      <c r="K259" s="142"/>
      <c r="L259" s="256"/>
    </row>
    <row r="260" spans="7:12" hidden="1" x14ac:dyDescent="0.2">
      <c r="G260" s="140"/>
      <c r="H260" s="140"/>
      <c r="I260" s="140"/>
      <c r="J260" s="141"/>
      <c r="K260" s="142"/>
      <c r="L260" s="256"/>
    </row>
    <row r="261" spans="7:12" hidden="1" x14ac:dyDescent="0.2">
      <c r="G261" s="140"/>
      <c r="H261" s="140"/>
      <c r="I261" s="140"/>
      <c r="J261" s="141"/>
      <c r="K261" s="142"/>
      <c r="L261" s="256"/>
    </row>
    <row r="262" spans="7:12" hidden="1" x14ac:dyDescent="0.2">
      <c r="G262" s="140"/>
      <c r="H262" s="140"/>
      <c r="I262" s="140"/>
      <c r="J262" s="141"/>
      <c r="K262" s="142"/>
      <c r="L262" s="256"/>
    </row>
    <row r="263" spans="7:12" hidden="1" x14ac:dyDescent="0.2">
      <c r="G263" s="140"/>
      <c r="H263" s="140"/>
      <c r="I263" s="140"/>
      <c r="J263" s="141"/>
      <c r="K263" s="142"/>
      <c r="L263" s="256"/>
    </row>
    <row r="264" spans="7:12" hidden="1" x14ac:dyDescent="0.2">
      <c r="G264" s="140"/>
      <c r="H264" s="140"/>
      <c r="I264" s="140"/>
      <c r="J264" s="141"/>
      <c r="K264" s="142"/>
      <c r="L264" s="256"/>
    </row>
    <row r="265" spans="7:12" hidden="1" x14ac:dyDescent="0.2">
      <c r="G265" s="140"/>
      <c r="H265" s="140"/>
      <c r="I265" s="140"/>
      <c r="J265" s="141"/>
      <c r="K265" s="142"/>
      <c r="L265" s="256"/>
    </row>
    <row r="266" spans="7:12" hidden="1" x14ac:dyDescent="0.2">
      <c r="G266" s="140"/>
      <c r="H266" s="140"/>
      <c r="I266" s="140"/>
      <c r="J266" s="141"/>
      <c r="K266" s="142"/>
      <c r="L266" s="256"/>
    </row>
    <row r="267" spans="7:12" hidden="1" x14ac:dyDescent="0.2">
      <c r="K267" s="118"/>
    </row>
    <row r="268" spans="7:12" hidden="1" x14ac:dyDescent="0.2">
      <c r="K268" s="118"/>
    </row>
    <row r="269" spans="7:12" hidden="1" x14ac:dyDescent="0.2">
      <c r="K269" s="118"/>
    </row>
    <row r="270" spans="7:12" hidden="1" x14ac:dyDescent="0.2">
      <c r="K270" s="118"/>
    </row>
    <row r="271" spans="7:12" hidden="1" x14ac:dyDescent="0.2">
      <c r="K271" s="118"/>
    </row>
    <row r="272" spans="7:12" hidden="1" x14ac:dyDescent="0.2">
      <c r="K272" s="118"/>
    </row>
    <row r="273" spans="11:11" hidden="1" x14ac:dyDescent="0.2">
      <c r="K273" s="118"/>
    </row>
    <row r="274" spans="11:11" hidden="1" x14ac:dyDescent="0.2">
      <c r="K274" s="118"/>
    </row>
    <row r="275" spans="11:11" hidden="1" x14ac:dyDescent="0.2">
      <c r="K275" s="118"/>
    </row>
    <row r="276" spans="11:11" hidden="1" x14ac:dyDescent="0.2">
      <c r="K276" s="118"/>
    </row>
    <row r="277" spans="11:11" hidden="1" x14ac:dyDescent="0.2">
      <c r="K277" s="118"/>
    </row>
    <row r="278" spans="11:11" hidden="1" x14ac:dyDescent="0.2">
      <c r="K278" s="118"/>
    </row>
    <row r="279" spans="11:11" hidden="1" x14ac:dyDescent="0.2">
      <c r="K279" s="118"/>
    </row>
    <row r="280" spans="11:11" hidden="1" x14ac:dyDescent="0.2">
      <c r="K280" s="118"/>
    </row>
    <row r="281" spans="11:11" hidden="1" x14ac:dyDescent="0.2">
      <c r="K281" s="118"/>
    </row>
    <row r="282" spans="11:11" hidden="1" x14ac:dyDescent="0.2">
      <c r="K282" s="118"/>
    </row>
    <row r="283" spans="11:11" hidden="1" x14ac:dyDescent="0.2">
      <c r="K283" s="118"/>
    </row>
    <row r="284" spans="11:11" hidden="1" x14ac:dyDescent="0.2">
      <c r="K284" s="118"/>
    </row>
    <row r="285" spans="11:11" hidden="1" x14ac:dyDescent="0.2">
      <c r="K285" s="118"/>
    </row>
    <row r="286" spans="11:11" hidden="1" x14ac:dyDescent="0.2">
      <c r="K286" s="118"/>
    </row>
    <row r="287" spans="11:11" hidden="1" x14ac:dyDescent="0.2">
      <c r="K287" s="118"/>
    </row>
    <row r="288" spans="11:11" hidden="1" x14ac:dyDescent="0.2">
      <c r="K288" s="118"/>
    </row>
    <row r="289" spans="11:11" hidden="1" x14ac:dyDescent="0.2">
      <c r="K289" s="118"/>
    </row>
    <row r="290" spans="11:11" hidden="1" x14ac:dyDescent="0.2">
      <c r="K290" s="118"/>
    </row>
    <row r="291" spans="11:11" hidden="1" x14ac:dyDescent="0.2">
      <c r="K291" s="118"/>
    </row>
    <row r="292" spans="11:11" hidden="1" x14ac:dyDescent="0.2">
      <c r="K292" s="118"/>
    </row>
    <row r="293" spans="11:11" hidden="1" x14ac:dyDescent="0.2">
      <c r="K293" s="118"/>
    </row>
    <row r="294" spans="11:11" hidden="1" x14ac:dyDescent="0.2">
      <c r="K294" s="118"/>
    </row>
    <row r="295" spans="11:11" hidden="1" x14ac:dyDescent="0.2">
      <c r="K295" s="118"/>
    </row>
    <row r="296" spans="11:11" hidden="1" x14ac:dyDescent="0.2">
      <c r="K296" s="118"/>
    </row>
    <row r="297" spans="11:11" hidden="1" x14ac:dyDescent="0.2">
      <c r="K297" s="118"/>
    </row>
    <row r="298" spans="11:11" hidden="1" x14ac:dyDescent="0.2">
      <c r="K298" s="118"/>
    </row>
    <row r="299" spans="11:11" hidden="1" x14ac:dyDescent="0.2">
      <c r="K299" s="118"/>
    </row>
    <row r="300" spans="11:11" hidden="1" x14ac:dyDescent="0.2">
      <c r="K300" s="118"/>
    </row>
    <row r="301" spans="11:11" hidden="1" x14ac:dyDescent="0.2">
      <c r="K301" s="118"/>
    </row>
    <row r="302" spans="11:11" hidden="1" x14ac:dyDescent="0.2">
      <c r="K302" s="118"/>
    </row>
    <row r="303" spans="11:11" hidden="1" x14ac:dyDescent="0.2">
      <c r="K303" s="118"/>
    </row>
    <row r="304" spans="11:11" hidden="1" x14ac:dyDescent="0.2">
      <c r="K304" s="118"/>
    </row>
    <row r="305" spans="11:11" hidden="1" x14ac:dyDescent="0.2">
      <c r="K305" s="118"/>
    </row>
    <row r="306" spans="11:11" hidden="1" x14ac:dyDescent="0.2">
      <c r="K306" s="118"/>
    </row>
    <row r="307" spans="11:11" hidden="1" x14ac:dyDescent="0.2">
      <c r="K307" s="118"/>
    </row>
    <row r="308" spans="11:11" hidden="1" x14ac:dyDescent="0.2">
      <c r="K308" s="118"/>
    </row>
    <row r="309" spans="11:11" hidden="1" x14ac:dyDescent="0.2">
      <c r="K309" s="118"/>
    </row>
    <row r="310" spans="11:11" hidden="1" x14ac:dyDescent="0.2">
      <c r="K310" s="118"/>
    </row>
    <row r="311" spans="11:11" hidden="1" x14ac:dyDescent="0.2">
      <c r="K311" s="118"/>
    </row>
    <row r="312" spans="11:11" hidden="1" x14ac:dyDescent="0.2">
      <c r="K312" s="118"/>
    </row>
    <row r="313" spans="11:11" hidden="1" x14ac:dyDescent="0.2">
      <c r="K313" s="118"/>
    </row>
    <row r="314" spans="11:11" hidden="1" x14ac:dyDescent="0.2">
      <c r="K314" s="118"/>
    </row>
    <row r="315" spans="11:11" hidden="1" x14ac:dyDescent="0.2">
      <c r="K315" s="118"/>
    </row>
    <row r="316" spans="11:11" hidden="1" x14ac:dyDescent="0.2">
      <c r="K316" s="118"/>
    </row>
    <row r="317" spans="11:11" hidden="1" x14ac:dyDescent="0.2">
      <c r="K317" s="118"/>
    </row>
    <row r="318" spans="11:11" hidden="1" x14ac:dyDescent="0.2">
      <c r="K318" s="118"/>
    </row>
    <row r="319" spans="11:11" hidden="1" x14ac:dyDescent="0.2">
      <c r="K319" s="118"/>
    </row>
    <row r="320" spans="11:11" hidden="1" x14ac:dyDescent="0.2">
      <c r="K320" s="118"/>
    </row>
    <row r="321" spans="11:11" hidden="1" x14ac:dyDescent="0.2">
      <c r="K321" s="118"/>
    </row>
    <row r="322" spans="11:11" hidden="1" x14ac:dyDescent="0.2">
      <c r="K322" s="118"/>
    </row>
    <row r="323" spans="11:11" hidden="1" x14ac:dyDescent="0.2">
      <c r="K323" s="118"/>
    </row>
    <row r="324" spans="11:11" hidden="1" x14ac:dyDescent="0.2">
      <c r="K324" s="118"/>
    </row>
    <row r="325" spans="11:11" hidden="1" x14ac:dyDescent="0.2">
      <c r="K325" s="118"/>
    </row>
    <row r="326" spans="11:11" hidden="1" x14ac:dyDescent="0.2">
      <c r="K326" s="118"/>
    </row>
    <row r="327" spans="11:11" hidden="1" x14ac:dyDescent="0.2">
      <c r="K327" s="118"/>
    </row>
    <row r="328" spans="11:11" hidden="1" x14ac:dyDescent="0.2">
      <c r="K328" s="118"/>
    </row>
    <row r="329" spans="11:11" hidden="1" x14ac:dyDescent="0.2">
      <c r="K329" s="118"/>
    </row>
    <row r="330" spans="11:11" hidden="1" x14ac:dyDescent="0.2">
      <c r="K330" s="118"/>
    </row>
    <row r="331" spans="11:11" hidden="1" x14ac:dyDescent="0.2">
      <c r="K331" s="118"/>
    </row>
    <row r="332" spans="11:11" hidden="1" x14ac:dyDescent="0.2">
      <c r="K332" s="118"/>
    </row>
    <row r="333" spans="11:11" hidden="1" x14ac:dyDescent="0.2">
      <c r="K333" s="118"/>
    </row>
    <row r="334" spans="11:11" hidden="1" x14ac:dyDescent="0.2">
      <c r="K334" s="118"/>
    </row>
    <row r="335" spans="11:11" hidden="1" x14ac:dyDescent="0.2">
      <c r="K335" s="118"/>
    </row>
    <row r="336" spans="11:11" hidden="1" x14ac:dyDescent="0.2">
      <c r="K336" s="118"/>
    </row>
    <row r="337" spans="11:11" hidden="1" x14ac:dyDescent="0.2">
      <c r="K337" s="118"/>
    </row>
    <row r="338" spans="11:11" hidden="1" x14ac:dyDescent="0.2">
      <c r="K338" s="118"/>
    </row>
    <row r="339" spans="11:11" hidden="1" x14ac:dyDescent="0.2">
      <c r="K339" s="118"/>
    </row>
    <row r="340" spans="11:11" hidden="1" x14ac:dyDescent="0.2">
      <c r="K340" s="118"/>
    </row>
    <row r="341" spans="11:11" hidden="1" x14ac:dyDescent="0.2">
      <c r="K341" s="118"/>
    </row>
    <row r="342" spans="11:11" hidden="1" x14ac:dyDescent="0.2">
      <c r="K342" s="118"/>
    </row>
    <row r="343" spans="11:11" hidden="1" x14ac:dyDescent="0.2">
      <c r="K343" s="118"/>
    </row>
    <row r="344" spans="11:11" hidden="1" x14ac:dyDescent="0.2">
      <c r="K344" s="118"/>
    </row>
    <row r="345" spans="11:11" hidden="1" x14ac:dyDescent="0.2">
      <c r="K345" s="118"/>
    </row>
    <row r="346" spans="11:11" hidden="1" x14ac:dyDescent="0.2">
      <c r="K346" s="118"/>
    </row>
    <row r="347" spans="11:11" hidden="1" x14ac:dyDescent="0.2">
      <c r="K347" s="118"/>
    </row>
    <row r="348" spans="11:11" hidden="1" x14ac:dyDescent="0.2">
      <c r="K348" s="118"/>
    </row>
    <row r="349" spans="11:11" hidden="1" x14ac:dyDescent="0.2">
      <c r="K349" s="118"/>
    </row>
    <row r="350" spans="11:11" hidden="1" x14ac:dyDescent="0.2">
      <c r="K350" s="118"/>
    </row>
    <row r="351" spans="11:11" hidden="1" x14ac:dyDescent="0.2">
      <c r="K351" s="118"/>
    </row>
    <row r="352" spans="11:11" hidden="1" x14ac:dyDescent="0.2">
      <c r="K352" s="118"/>
    </row>
    <row r="353" spans="11:11" hidden="1" x14ac:dyDescent="0.2">
      <c r="K353" s="118"/>
    </row>
    <row r="354" spans="11:11" hidden="1" x14ac:dyDescent="0.2">
      <c r="K354" s="118"/>
    </row>
    <row r="355" spans="11:11" hidden="1" x14ac:dyDescent="0.2">
      <c r="K355" s="118"/>
    </row>
    <row r="356" spans="11:11" hidden="1" x14ac:dyDescent="0.2">
      <c r="K356" s="118"/>
    </row>
    <row r="357" spans="11:11" hidden="1" x14ac:dyDescent="0.2">
      <c r="K357" s="118"/>
    </row>
    <row r="358" spans="11:11" hidden="1" x14ac:dyDescent="0.2">
      <c r="K358" s="118"/>
    </row>
    <row r="359" spans="11:11" hidden="1" x14ac:dyDescent="0.2">
      <c r="K359" s="118"/>
    </row>
    <row r="360" spans="11:11" hidden="1" x14ac:dyDescent="0.2">
      <c r="K360" s="118"/>
    </row>
    <row r="361" spans="11:11" hidden="1" x14ac:dyDescent="0.2">
      <c r="K361" s="118"/>
    </row>
    <row r="362" spans="11:11" hidden="1" x14ac:dyDescent="0.2">
      <c r="K362" s="118"/>
    </row>
    <row r="363" spans="11:11" hidden="1" x14ac:dyDescent="0.2">
      <c r="K363" s="118"/>
    </row>
    <row r="364" spans="11:11" hidden="1" x14ac:dyDescent="0.2">
      <c r="K364" s="118"/>
    </row>
    <row r="365" spans="11:11" hidden="1" x14ac:dyDescent="0.2">
      <c r="K365" s="118"/>
    </row>
    <row r="366" spans="11:11" hidden="1" x14ac:dyDescent="0.2">
      <c r="K366" s="118"/>
    </row>
    <row r="367" spans="11:11" hidden="1" x14ac:dyDescent="0.2">
      <c r="K367" s="118"/>
    </row>
    <row r="368" spans="11:11" hidden="1" x14ac:dyDescent="0.2">
      <c r="K368" s="118"/>
    </row>
    <row r="369" spans="11:11" hidden="1" x14ac:dyDescent="0.2">
      <c r="K369" s="118"/>
    </row>
    <row r="370" spans="11:11" hidden="1" x14ac:dyDescent="0.2">
      <c r="K370" s="118"/>
    </row>
    <row r="371" spans="11:11" hidden="1" x14ac:dyDescent="0.2">
      <c r="K371" s="118"/>
    </row>
    <row r="372" spans="11:11" hidden="1" x14ac:dyDescent="0.2">
      <c r="K372" s="118"/>
    </row>
    <row r="373" spans="11:11" hidden="1" x14ac:dyDescent="0.2">
      <c r="K373" s="118"/>
    </row>
    <row r="374" spans="11:11" hidden="1" x14ac:dyDescent="0.2">
      <c r="K374" s="118"/>
    </row>
    <row r="375" spans="11:11" hidden="1" x14ac:dyDescent="0.2">
      <c r="K375" s="118"/>
    </row>
    <row r="376" spans="11:11" hidden="1" x14ac:dyDescent="0.2">
      <c r="K376" s="118"/>
    </row>
    <row r="377" spans="11:11" hidden="1" x14ac:dyDescent="0.2">
      <c r="K377" s="118"/>
    </row>
    <row r="378" spans="11:11" hidden="1" x14ac:dyDescent="0.2">
      <c r="K378" s="118"/>
    </row>
    <row r="379" spans="11:11" hidden="1" x14ac:dyDescent="0.2">
      <c r="K379" s="118"/>
    </row>
    <row r="380" spans="11:11" hidden="1" x14ac:dyDescent="0.2">
      <c r="K380" s="118"/>
    </row>
    <row r="381" spans="11:11" hidden="1" x14ac:dyDescent="0.2">
      <c r="K381" s="118"/>
    </row>
    <row r="382" spans="11:11" hidden="1" x14ac:dyDescent="0.2">
      <c r="K382" s="118"/>
    </row>
    <row r="383" spans="11:11" hidden="1" x14ac:dyDescent="0.2">
      <c r="K383" s="118"/>
    </row>
    <row r="384" spans="11:11" hidden="1" x14ac:dyDescent="0.2">
      <c r="K384" s="118"/>
    </row>
    <row r="385" spans="11:11" hidden="1" x14ac:dyDescent="0.2">
      <c r="K385" s="118"/>
    </row>
    <row r="386" spans="11:11" hidden="1" x14ac:dyDescent="0.2">
      <c r="K386" s="118"/>
    </row>
    <row r="387" spans="11:11" hidden="1" x14ac:dyDescent="0.2">
      <c r="K387" s="118"/>
    </row>
    <row r="388" spans="11:11" hidden="1" x14ac:dyDescent="0.2">
      <c r="K388" s="118"/>
    </row>
    <row r="389" spans="11:11" hidden="1" x14ac:dyDescent="0.2">
      <c r="K389" s="118"/>
    </row>
    <row r="390" spans="11:11" hidden="1" x14ac:dyDescent="0.2">
      <c r="K390" s="118"/>
    </row>
    <row r="391" spans="11:11" hidden="1" x14ac:dyDescent="0.2">
      <c r="K391" s="118"/>
    </row>
    <row r="392" spans="11:11" hidden="1" x14ac:dyDescent="0.2">
      <c r="K392" s="118"/>
    </row>
    <row r="393" spans="11:11" hidden="1" x14ac:dyDescent="0.2">
      <c r="K393" s="118"/>
    </row>
    <row r="394" spans="11:11" hidden="1" x14ac:dyDescent="0.2">
      <c r="K394" s="118"/>
    </row>
    <row r="395" spans="11:11" hidden="1" x14ac:dyDescent="0.2">
      <c r="K395" s="118"/>
    </row>
    <row r="396" spans="11:11" hidden="1" x14ac:dyDescent="0.2">
      <c r="K396" s="118"/>
    </row>
    <row r="397" spans="11:11" hidden="1" x14ac:dyDescent="0.2">
      <c r="K397" s="118"/>
    </row>
    <row r="398" spans="11:11" hidden="1" x14ac:dyDescent="0.2">
      <c r="K398" s="118"/>
    </row>
    <row r="399" spans="11:11" hidden="1" x14ac:dyDescent="0.2">
      <c r="K399" s="118"/>
    </row>
    <row r="400" spans="11:11" hidden="1" x14ac:dyDescent="0.2">
      <c r="K400" s="118"/>
    </row>
    <row r="401" spans="11:11" hidden="1" x14ac:dyDescent="0.2">
      <c r="K401" s="118"/>
    </row>
    <row r="402" spans="11:11" hidden="1" x14ac:dyDescent="0.2">
      <c r="K402" s="118"/>
    </row>
    <row r="403" spans="11:11" hidden="1" x14ac:dyDescent="0.2">
      <c r="K403" s="118"/>
    </row>
    <row r="404" spans="11:11" hidden="1" x14ac:dyDescent="0.2">
      <c r="K404" s="118"/>
    </row>
    <row r="405" spans="11:11" hidden="1" x14ac:dyDescent="0.2">
      <c r="K405" s="118"/>
    </row>
    <row r="406" spans="11:11" hidden="1" x14ac:dyDescent="0.2">
      <c r="K406" s="118"/>
    </row>
    <row r="407" spans="11:11" hidden="1" x14ac:dyDescent="0.2">
      <c r="K407" s="118"/>
    </row>
    <row r="408" spans="11:11" hidden="1" x14ac:dyDescent="0.2">
      <c r="K408" s="118"/>
    </row>
    <row r="409" spans="11:11" hidden="1" x14ac:dyDescent="0.2">
      <c r="K409" s="118"/>
    </row>
    <row r="410" spans="11:11" hidden="1" x14ac:dyDescent="0.2">
      <c r="K410" s="118"/>
    </row>
    <row r="411" spans="11:11" hidden="1" x14ac:dyDescent="0.2">
      <c r="K411" s="118"/>
    </row>
    <row r="412" spans="11:11" hidden="1" x14ac:dyDescent="0.2">
      <c r="K412" s="118"/>
    </row>
    <row r="413" spans="11:11" hidden="1" x14ac:dyDescent="0.2">
      <c r="K413" s="118"/>
    </row>
    <row r="414" spans="11:11" hidden="1" x14ac:dyDescent="0.2">
      <c r="K414" s="118"/>
    </row>
    <row r="415" spans="11:11" hidden="1" x14ac:dyDescent="0.2">
      <c r="K415" s="118"/>
    </row>
    <row r="416" spans="11:11" hidden="1" x14ac:dyDescent="0.2">
      <c r="K416" s="118"/>
    </row>
    <row r="417" spans="11:11" hidden="1" x14ac:dyDescent="0.2">
      <c r="K417" s="118"/>
    </row>
    <row r="418" spans="11:11" hidden="1" x14ac:dyDescent="0.2">
      <c r="K418" s="118"/>
    </row>
    <row r="419" spans="11:11" hidden="1" x14ac:dyDescent="0.2">
      <c r="K419" s="118"/>
    </row>
    <row r="420" spans="11:11" hidden="1" x14ac:dyDescent="0.2">
      <c r="K420" s="118"/>
    </row>
    <row r="421" spans="11:11" hidden="1" x14ac:dyDescent="0.2">
      <c r="K421" s="118"/>
    </row>
    <row r="422" spans="11:11" hidden="1" x14ac:dyDescent="0.2">
      <c r="K422" s="118"/>
    </row>
    <row r="423" spans="11:11" hidden="1" x14ac:dyDescent="0.2">
      <c r="K423" s="118"/>
    </row>
    <row r="424" spans="11:11" hidden="1" x14ac:dyDescent="0.2">
      <c r="K424" s="118"/>
    </row>
    <row r="425" spans="11:11" hidden="1" x14ac:dyDescent="0.2">
      <c r="K425" s="118"/>
    </row>
    <row r="426" spans="11:11" hidden="1" x14ac:dyDescent="0.2">
      <c r="K426" s="118"/>
    </row>
    <row r="427" spans="11:11" hidden="1" x14ac:dyDescent="0.2">
      <c r="K427" s="118"/>
    </row>
    <row r="428" spans="11:11" hidden="1" x14ac:dyDescent="0.2">
      <c r="K428" s="118"/>
    </row>
    <row r="429" spans="11:11" hidden="1" x14ac:dyDescent="0.2">
      <c r="K429" s="118"/>
    </row>
    <row r="430" spans="11:11" hidden="1" x14ac:dyDescent="0.2">
      <c r="K430" s="118"/>
    </row>
    <row r="431" spans="11:11" hidden="1" x14ac:dyDescent="0.2">
      <c r="K431" s="118"/>
    </row>
    <row r="432" spans="11:11" hidden="1" x14ac:dyDescent="0.2">
      <c r="K432" s="118"/>
    </row>
  </sheetData>
  <mergeCells count="297">
    <mergeCell ref="D216:D219"/>
    <mergeCell ref="G214:G215"/>
    <mergeCell ref="H177:H179"/>
    <mergeCell ref="H181:H183"/>
    <mergeCell ref="H185:H187"/>
    <mergeCell ref="G181:G184"/>
    <mergeCell ref="G185:G188"/>
    <mergeCell ref="C181:C184"/>
    <mergeCell ref="C185:C188"/>
    <mergeCell ref="D190:D196"/>
    <mergeCell ref="D197:D198"/>
    <mergeCell ref="B216:B219"/>
    <mergeCell ref="C216:C219"/>
    <mergeCell ref="E216:E219"/>
    <mergeCell ref="F216:F217"/>
    <mergeCell ref="G216:G217"/>
    <mergeCell ref="G169:G171"/>
    <mergeCell ref="H169:H171"/>
    <mergeCell ref="C177:C180"/>
    <mergeCell ref="F177:F180"/>
    <mergeCell ref="G177:G180"/>
    <mergeCell ref="B190:B196"/>
    <mergeCell ref="C190:C192"/>
    <mergeCell ref="E190:E196"/>
    <mergeCell ref="F190:F192"/>
    <mergeCell ref="G190:G192"/>
    <mergeCell ref="H190:H192"/>
    <mergeCell ref="C175:C176"/>
    <mergeCell ref="C173:C174"/>
    <mergeCell ref="F173:F174"/>
    <mergeCell ref="H216:H217"/>
    <mergeCell ref="F218:F219"/>
    <mergeCell ref="G218:G219"/>
    <mergeCell ref="H218:H219"/>
    <mergeCell ref="C214:C215"/>
    <mergeCell ref="G173:G174"/>
    <mergeCell ref="H173:H174"/>
    <mergeCell ref="H175:H176"/>
    <mergeCell ref="G175:G176"/>
    <mergeCell ref="F175:F176"/>
    <mergeCell ref="B162:B166"/>
    <mergeCell ref="C162:C166"/>
    <mergeCell ref="D162:D166"/>
    <mergeCell ref="E162:E166"/>
    <mergeCell ref="B169:B171"/>
    <mergeCell ref="C169:C171"/>
    <mergeCell ref="D169:D171"/>
    <mergeCell ref="E169:E171"/>
    <mergeCell ref="F169:F171"/>
    <mergeCell ref="B173:B188"/>
    <mergeCell ref="D173:D188"/>
    <mergeCell ref="E173:E188"/>
    <mergeCell ref="F181:F184"/>
    <mergeCell ref="F185:F188"/>
    <mergeCell ref="F153:F154"/>
    <mergeCell ref="G153:G154"/>
    <mergeCell ref="H153:H154"/>
    <mergeCell ref="B156:B161"/>
    <mergeCell ref="C156:C161"/>
    <mergeCell ref="D156:D161"/>
    <mergeCell ref="E156:E161"/>
    <mergeCell ref="F156:F157"/>
    <mergeCell ref="G156:G157"/>
    <mergeCell ref="H156:H157"/>
    <mergeCell ref="B146:B155"/>
    <mergeCell ref="C146:C155"/>
    <mergeCell ref="D146:D155"/>
    <mergeCell ref="E146:E155"/>
    <mergeCell ref="F146:F148"/>
    <mergeCell ref="B144:B145"/>
    <mergeCell ref="C144:C145"/>
    <mergeCell ref="D144:D145"/>
    <mergeCell ref="E144:E145"/>
    <mergeCell ref="G146:G148"/>
    <mergeCell ref="H146:H148"/>
    <mergeCell ref="F150:F152"/>
    <mergeCell ref="G150:G152"/>
    <mergeCell ref="H150:H152"/>
    <mergeCell ref="B138:B140"/>
    <mergeCell ref="C138:C140"/>
    <mergeCell ref="E138:E140"/>
    <mergeCell ref="F139:F140"/>
    <mergeCell ref="G139:G140"/>
    <mergeCell ref="H139:H140"/>
    <mergeCell ref="B141:B143"/>
    <mergeCell ref="C141:C143"/>
    <mergeCell ref="E141:E143"/>
    <mergeCell ref="F142:F143"/>
    <mergeCell ref="G142:G143"/>
    <mergeCell ref="H142:H143"/>
    <mergeCell ref="D138:D140"/>
    <mergeCell ref="D141:D143"/>
    <mergeCell ref="G128:G130"/>
    <mergeCell ref="H128:H130"/>
    <mergeCell ref="F131:F135"/>
    <mergeCell ref="G131:G135"/>
    <mergeCell ref="H131:H135"/>
    <mergeCell ref="B136:B137"/>
    <mergeCell ref="C136:C137"/>
    <mergeCell ref="D136:D137"/>
    <mergeCell ref="E136:E137"/>
    <mergeCell ref="D128:D135"/>
    <mergeCell ref="E86:E87"/>
    <mergeCell ref="F86:F87"/>
    <mergeCell ref="G86:G87"/>
    <mergeCell ref="H86:H87"/>
    <mergeCell ref="D88:D90"/>
    <mergeCell ref="B91:B94"/>
    <mergeCell ref="C91:C94"/>
    <mergeCell ref="D91:D94"/>
    <mergeCell ref="E91:E94"/>
    <mergeCell ref="F91:F92"/>
    <mergeCell ref="G91:G92"/>
    <mergeCell ref="H91:H92"/>
    <mergeCell ref="F93:F94"/>
    <mergeCell ref="G93:G94"/>
    <mergeCell ref="H93:H94"/>
    <mergeCell ref="B69:B70"/>
    <mergeCell ref="C69:C70"/>
    <mergeCell ref="E69:E70"/>
    <mergeCell ref="F69:F70"/>
    <mergeCell ref="G69:G70"/>
    <mergeCell ref="H69:H70"/>
    <mergeCell ref="B72:B74"/>
    <mergeCell ref="C72:C73"/>
    <mergeCell ref="D72:D74"/>
    <mergeCell ref="E72:E74"/>
    <mergeCell ref="F72:F73"/>
    <mergeCell ref="G72:G73"/>
    <mergeCell ref="H72:H73"/>
    <mergeCell ref="D69:D70"/>
    <mergeCell ref="D59:D68"/>
    <mergeCell ref="E59:E68"/>
    <mergeCell ref="F59:F65"/>
    <mergeCell ref="G59:G65"/>
    <mergeCell ref="H59:H65"/>
    <mergeCell ref="C66:C68"/>
    <mergeCell ref="F66:F68"/>
    <mergeCell ref="G66:G68"/>
    <mergeCell ref="H66:H68"/>
    <mergeCell ref="B36:B37"/>
    <mergeCell ref="C36:C37"/>
    <mergeCell ref="D36:D37"/>
    <mergeCell ref="E36:E37"/>
    <mergeCell ref="F36:F37"/>
    <mergeCell ref="G36:G37"/>
    <mergeCell ref="H36:H37"/>
    <mergeCell ref="B38:B49"/>
    <mergeCell ref="C38:C49"/>
    <mergeCell ref="D38:D49"/>
    <mergeCell ref="E38:E49"/>
    <mergeCell ref="F42:F43"/>
    <mergeCell ref="F47:F49"/>
    <mergeCell ref="B27:B34"/>
    <mergeCell ref="C27:C31"/>
    <mergeCell ref="D27:D34"/>
    <mergeCell ref="E27:E34"/>
    <mergeCell ref="F27:F31"/>
    <mergeCell ref="G27:G31"/>
    <mergeCell ref="H27:H31"/>
    <mergeCell ref="C32:C34"/>
    <mergeCell ref="F32:F34"/>
    <mergeCell ref="G32:G34"/>
    <mergeCell ref="H32:H34"/>
    <mergeCell ref="B19:B20"/>
    <mergeCell ref="C19:C20"/>
    <mergeCell ref="D19:D20"/>
    <mergeCell ref="E19:E20"/>
    <mergeCell ref="F19:F20"/>
    <mergeCell ref="G19:G20"/>
    <mergeCell ref="H19:H20"/>
    <mergeCell ref="B21:B23"/>
    <mergeCell ref="C21:C23"/>
    <mergeCell ref="D21:D23"/>
    <mergeCell ref="E21:E23"/>
    <mergeCell ref="F21:F23"/>
    <mergeCell ref="G21:G23"/>
    <mergeCell ref="H21:H23"/>
    <mergeCell ref="B9:B15"/>
    <mergeCell ref="C9:C15"/>
    <mergeCell ref="D9:D15"/>
    <mergeCell ref="E9:E15"/>
    <mergeCell ref="F9:F15"/>
    <mergeCell ref="G9:G15"/>
    <mergeCell ref="H9:H15"/>
    <mergeCell ref="B16:B17"/>
    <mergeCell ref="C16:C17"/>
    <mergeCell ref="E16:E17"/>
    <mergeCell ref="F16:F17"/>
    <mergeCell ref="G16:G17"/>
    <mergeCell ref="H16:H17"/>
    <mergeCell ref="D16:D17"/>
    <mergeCell ref="B206:B212"/>
    <mergeCell ref="C206:C212"/>
    <mergeCell ref="D206:D212"/>
    <mergeCell ref="E206:E212"/>
    <mergeCell ref="B214:B215"/>
    <mergeCell ref="B201:B204"/>
    <mergeCell ref="C201:C204"/>
    <mergeCell ref="D201:D204"/>
    <mergeCell ref="E201:E204"/>
    <mergeCell ref="D214:D215"/>
    <mergeCell ref="E214:E215"/>
    <mergeCell ref="B122:B123"/>
    <mergeCell ref="C122:C123"/>
    <mergeCell ref="D122:D123"/>
    <mergeCell ref="F201:F203"/>
    <mergeCell ref="G201:G203"/>
    <mergeCell ref="H201:H203"/>
    <mergeCell ref="B197:B198"/>
    <mergeCell ref="C197:C198"/>
    <mergeCell ref="E197:E198"/>
    <mergeCell ref="F197:F198"/>
    <mergeCell ref="G197:G198"/>
    <mergeCell ref="H197:H198"/>
    <mergeCell ref="E122:E123"/>
    <mergeCell ref="F122:F123"/>
    <mergeCell ref="G122:G123"/>
    <mergeCell ref="H122:H123"/>
    <mergeCell ref="B124:B125"/>
    <mergeCell ref="C124:C125"/>
    <mergeCell ref="D124:D125"/>
    <mergeCell ref="E124:E125"/>
    <mergeCell ref="B128:B135"/>
    <mergeCell ref="C128:C135"/>
    <mergeCell ref="E128:E135"/>
    <mergeCell ref="F128:F130"/>
    <mergeCell ref="F111:F113"/>
    <mergeCell ref="G111:G113"/>
    <mergeCell ref="H111:H113"/>
    <mergeCell ref="B115:B121"/>
    <mergeCell ref="C115:C121"/>
    <mergeCell ref="D115:D121"/>
    <mergeCell ref="E115:E121"/>
    <mergeCell ref="F117:F118"/>
    <mergeCell ref="G117:G118"/>
    <mergeCell ref="H117:H118"/>
    <mergeCell ref="F97:F98"/>
    <mergeCell ref="G97:G98"/>
    <mergeCell ref="B95:B96"/>
    <mergeCell ref="C95:C96"/>
    <mergeCell ref="E95:E96"/>
    <mergeCell ref="F100:F104"/>
    <mergeCell ref="G100:G104"/>
    <mergeCell ref="H100:H104"/>
    <mergeCell ref="F105:F110"/>
    <mergeCell ref="G105:G110"/>
    <mergeCell ref="H105:H110"/>
    <mergeCell ref="D95:D96"/>
    <mergeCell ref="E50:E56"/>
    <mergeCell ref="B5:B7"/>
    <mergeCell ref="C5:C7"/>
    <mergeCell ref="D5:D7"/>
    <mergeCell ref="E5:E7"/>
    <mergeCell ref="H97:H98"/>
    <mergeCell ref="B75:B77"/>
    <mergeCell ref="C75:C76"/>
    <mergeCell ref="D75:D77"/>
    <mergeCell ref="E75:E77"/>
    <mergeCell ref="F75:F76"/>
    <mergeCell ref="G75:G76"/>
    <mergeCell ref="H75:H76"/>
    <mergeCell ref="B79:B80"/>
    <mergeCell ref="C79:C80"/>
    <mergeCell ref="D79:D80"/>
    <mergeCell ref="E79:E80"/>
    <mergeCell ref="F79:F80"/>
    <mergeCell ref="G79:G80"/>
    <mergeCell ref="H79:H80"/>
    <mergeCell ref="B97:B114"/>
    <mergeCell ref="C97:C114"/>
    <mergeCell ref="D97:D114"/>
    <mergeCell ref="E97:E114"/>
    <mergeCell ref="F5:F7"/>
    <mergeCell ref="G5:G7"/>
    <mergeCell ref="H5:H7"/>
    <mergeCell ref="B88:B90"/>
    <mergeCell ref="C88:C90"/>
    <mergeCell ref="E88:E90"/>
    <mergeCell ref="F88:F90"/>
    <mergeCell ref="G88:G90"/>
    <mergeCell ref="H88:H90"/>
    <mergeCell ref="B82:B83"/>
    <mergeCell ref="C82:C83"/>
    <mergeCell ref="D82:D83"/>
    <mergeCell ref="E82:E83"/>
    <mergeCell ref="F82:F83"/>
    <mergeCell ref="G82:G83"/>
    <mergeCell ref="H82:H83"/>
    <mergeCell ref="B86:B87"/>
    <mergeCell ref="C86:C87"/>
    <mergeCell ref="D86:D87"/>
    <mergeCell ref="B59:B68"/>
    <mergeCell ref="C59:C65"/>
    <mergeCell ref="B50:B56"/>
    <mergeCell ref="C50:C56"/>
    <mergeCell ref="D50:D56"/>
  </mergeCells>
  <pageMargins left="0.82677165354330717" right="0.19685039370078741" top="0.23622047244094491" bottom="0.19685039370078741" header="0.47244094488188981" footer="0.15748031496062992"/>
  <pageSetup paperSize="9" scale="70" orientation="portrait" r:id="rId1"/>
  <ignoredErrors>
    <ignoredError sqref="K16:K224 K5:K9 K10:K13 K14:K15" numberStoredAsText="1"/>
    <ignoredError sqref="L9"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O148"/>
  <sheetViews>
    <sheetView zoomScaleNormal="100" workbookViewId="0">
      <pane xSplit="3" ySplit="3" topLeftCell="D4" activePane="bottomRight" state="frozen"/>
      <selection pane="topRight" activeCell="D1" sqref="D1"/>
      <selection pane="bottomLeft" activeCell="A4" sqref="A4"/>
      <selection pane="bottomRight" activeCell="B2" sqref="B2"/>
    </sheetView>
  </sheetViews>
  <sheetFormatPr baseColWidth="10" defaultColWidth="0" defaultRowHeight="12" zeroHeight="1" x14ac:dyDescent="0.2"/>
  <cols>
    <col min="1" max="1" width="2.7109375" style="1" customWidth="1"/>
    <col min="2" max="2" width="4.28515625" style="9" customWidth="1"/>
    <col min="3" max="3" width="28.5703125" style="1" customWidth="1"/>
    <col min="4" max="4" width="6.140625" style="10" customWidth="1"/>
    <col min="5" max="5" width="11.42578125" style="9" customWidth="1"/>
    <col min="6" max="6" width="10" style="10" customWidth="1"/>
    <col min="7" max="7" width="14.28515625" style="10" customWidth="1"/>
    <col min="8" max="8" width="35.7109375" style="6" customWidth="1"/>
    <col min="9" max="9" width="64.28515625" style="1" customWidth="1"/>
    <col min="10" max="10" width="10" style="9" customWidth="1"/>
    <col min="11" max="11" width="10" style="118" customWidth="1"/>
    <col min="12" max="12" width="50" style="6" customWidth="1"/>
    <col min="13" max="13" width="11.42578125" style="9" hidden="1" customWidth="1"/>
    <col min="14" max="14" width="11.42578125" style="61" customWidth="1"/>
    <col min="15" max="15" width="2.7109375" style="1" customWidth="1"/>
    <col min="16" max="16384" width="11.42578125" style="1" hidden="1"/>
  </cols>
  <sheetData>
    <row r="1" spans="1:15" x14ac:dyDescent="0.2">
      <c r="A1" s="1374"/>
      <c r="B1" s="1381"/>
      <c r="C1" s="1382"/>
      <c r="D1" s="1383"/>
      <c r="E1" s="1359"/>
      <c r="F1" s="1383"/>
      <c r="G1" s="1383"/>
      <c r="H1" s="1384"/>
      <c r="I1" s="1374"/>
      <c r="J1" s="1352"/>
      <c r="K1" s="1353"/>
      <c r="L1" s="1380"/>
      <c r="M1" s="1352"/>
      <c r="N1" s="1354"/>
      <c r="O1" s="1374"/>
    </row>
    <row r="2" spans="1:15" s="6" customFormat="1" ht="24" customHeight="1" x14ac:dyDescent="0.2">
      <c r="A2" s="1380"/>
      <c r="B2" s="1230" t="s">
        <v>0</v>
      </c>
      <c r="C2" s="1230" t="s">
        <v>59</v>
      </c>
      <c r="D2" s="1230" t="s">
        <v>1</v>
      </c>
      <c r="E2" s="1230" t="s">
        <v>3049</v>
      </c>
      <c r="F2" s="1230" t="s">
        <v>3050</v>
      </c>
      <c r="G2" s="1230" t="s">
        <v>2</v>
      </c>
      <c r="H2" s="1230" t="s">
        <v>27</v>
      </c>
      <c r="I2" s="1230" t="s">
        <v>2607</v>
      </c>
      <c r="J2" s="1231" t="s">
        <v>2605</v>
      </c>
      <c r="K2" s="1231" t="s">
        <v>2606</v>
      </c>
      <c r="L2" s="1230" t="s">
        <v>3048</v>
      </c>
      <c r="M2" s="1230" t="s">
        <v>214</v>
      </c>
      <c r="N2" s="1230" t="s">
        <v>2886</v>
      </c>
      <c r="O2" s="1380"/>
    </row>
    <row r="3" spans="1:15" s="6" customFormat="1" x14ac:dyDescent="0.2">
      <c r="A3" s="1380"/>
      <c r="B3" s="123" t="s">
        <v>185</v>
      </c>
      <c r="C3" s="134" t="s">
        <v>185</v>
      </c>
      <c r="D3" s="123"/>
      <c r="E3" s="123" t="s">
        <v>185</v>
      </c>
      <c r="F3" s="123" t="s">
        <v>185</v>
      </c>
      <c r="G3" s="123" t="s">
        <v>185</v>
      </c>
      <c r="H3" s="134" t="s">
        <v>185</v>
      </c>
      <c r="I3" s="349" t="s">
        <v>3391</v>
      </c>
      <c r="J3" s="124" t="s">
        <v>185</v>
      </c>
      <c r="K3" s="124" t="s">
        <v>185</v>
      </c>
      <c r="L3" s="123" t="s">
        <v>185</v>
      </c>
      <c r="M3" s="123"/>
      <c r="N3" s="123" t="s">
        <v>185</v>
      </c>
      <c r="O3" s="1380"/>
    </row>
    <row r="4" spans="1:15" x14ac:dyDescent="0.2">
      <c r="A4" s="1374"/>
      <c r="B4" s="282" t="s">
        <v>3485</v>
      </c>
      <c r="C4" s="282"/>
      <c r="D4" s="283"/>
      <c r="E4" s="283"/>
      <c r="F4" s="283"/>
      <c r="G4" s="283"/>
      <c r="H4" s="282" t="s">
        <v>185</v>
      </c>
      <c r="I4" s="284" t="s">
        <v>185</v>
      </c>
      <c r="J4" s="285" t="s">
        <v>185</v>
      </c>
      <c r="K4" s="286" t="s">
        <v>185</v>
      </c>
      <c r="L4" s="287" t="s">
        <v>185</v>
      </c>
      <c r="M4" s="357"/>
      <c r="N4" s="285" t="s">
        <v>185</v>
      </c>
      <c r="O4" s="1374"/>
    </row>
    <row r="5" spans="1:15" ht="24" x14ac:dyDescent="0.2">
      <c r="A5" s="1374"/>
      <c r="B5" s="1542">
        <v>1</v>
      </c>
      <c r="C5" s="1544" t="s">
        <v>31</v>
      </c>
      <c r="D5" s="1545" t="s">
        <v>3</v>
      </c>
      <c r="E5" s="1545" t="s">
        <v>4</v>
      </c>
      <c r="F5" s="1542" t="s">
        <v>24</v>
      </c>
      <c r="G5" s="1545"/>
      <c r="H5" s="1544" t="s">
        <v>3086</v>
      </c>
      <c r="I5" s="349" t="s">
        <v>3119</v>
      </c>
      <c r="J5" s="358" t="s">
        <v>201</v>
      </c>
      <c r="K5" s="108" t="s">
        <v>2375</v>
      </c>
      <c r="L5" s="349" t="str">
        <f>VLOOKUP(K5,CódigosRetorno!$A$1:$B$1685,2,FALSE)</f>
        <v>El XML no contiene el tag o no existe informacion de UBLVersionID</v>
      </c>
      <c r="M5" s="348" t="s">
        <v>475</v>
      </c>
      <c r="N5" s="347" t="s">
        <v>185</v>
      </c>
      <c r="O5" s="1374"/>
    </row>
    <row r="6" spans="1:15" s="454" customFormat="1" x14ac:dyDescent="0.2">
      <c r="A6" s="1374"/>
      <c r="B6" s="1542"/>
      <c r="C6" s="1544"/>
      <c r="D6" s="1545"/>
      <c r="E6" s="1545"/>
      <c r="F6" s="1542"/>
      <c r="G6" s="1545"/>
      <c r="H6" s="1544"/>
      <c r="I6" s="687" t="s">
        <v>2614</v>
      </c>
      <c r="J6" s="691" t="s">
        <v>201</v>
      </c>
      <c r="K6" s="108" t="s">
        <v>2376</v>
      </c>
      <c r="L6" s="687" t="str">
        <f>VLOOKUP(K6,CódigosRetorno!$A$1:$B$1685,2,FALSE)</f>
        <v>UBLVersionID - La versión del UBL no es correcta</v>
      </c>
      <c r="M6" s="686" t="s">
        <v>475</v>
      </c>
      <c r="N6" s="688" t="s">
        <v>185</v>
      </c>
      <c r="O6" s="1374"/>
    </row>
    <row r="7" spans="1:15" ht="24" x14ac:dyDescent="0.2">
      <c r="A7" s="1374"/>
      <c r="B7" s="1542"/>
      <c r="C7" s="1544"/>
      <c r="D7" s="1545"/>
      <c r="E7" s="1545"/>
      <c r="F7" s="1542"/>
      <c r="G7" s="1545"/>
      <c r="H7" s="1544"/>
      <c r="I7" s="969" t="s">
        <v>6285</v>
      </c>
      <c r="J7" s="973" t="s">
        <v>1175</v>
      </c>
      <c r="K7" s="974" t="s">
        <v>6286</v>
      </c>
      <c r="L7" s="349" t="str">
        <f>VLOOKUP(K7,CódigosRetorno!$A$1:$B$1685,2,FALSE)</f>
        <v>La Versión del UBL 2.0 se aceptará solo hasta el 31 de diciembre de 2018</v>
      </c>
      <c r="M7" s="348" t="s">
        <v>475</v>
      </c>
      <c r="N7" s="347" t="s">
        <v>185</v>
      </c>
      <c r="O7" s="1374"/>
    </row>
    <row r="8" spans="1:15" ht="24" x14ac:dyDescent="0.2">
      <c r="A8" s="1374"/>
      <c r="B8" s="347">
        <f>B5+1</f>
        <v>2</v>
      </c>
      <c r="C8" s="350" t="s">
        <v>32</v>
      </c>
      <c r="D8" s="348" t="s">
        <v>3</v>
      </c>
      <c r="E8" s="348" t="s">
        <v>9</v>
      </c>
      <c r="F8" s="347" t="s">
        <v>24</v>
      </c>
      <c r="G8" s="348"/>
      <c r="H8" s="350" t="s">
        <v>3087</v>
      </c>
      <c r="I8" s="349" t="s">
        <v>3025</v>
      </c>
      <c r="J8" s="358" t="s">
        <v>1175</v>
      </c>
      <c r="K8" s="108" t="s">
        <v>2378</v>
      </c>
      <c r="L8" s="349" t="str">
        <f>VLOOKUP(K8,CódigosRetorno!$A$1:$B$1685,2,FALSE)</f>
        <v>CustomizationID - La versión del documento no es la correcta</v>
      </c>
      <c r="M8" s="348" t="s">
        <v>475</v>
      </c>
      <c r="N8" s="347" t="s">
        <v>185</v>
      </c>
      <c r="O8" s="1374"/>
    </row>
    <row r="9" spans="1:15" ht="60" x14ac:dyDescent="0.2">
      <c r="A9" s="1374"/>
      <c r="B9" s="1542">
        <f>B8+1</f>
        <v>3</v>
      </c>
      <c r="C9" s="1544" t="s">
        <v>28</v>
      </c>
      <c r="D9" s="1545" t="s">
        <v>3</v>
      </c>
      <c r="E9" s="1545" t="s">
        <v>4</v>
      </c>
      <c r="F9" s="1542" t="s">
        <v>45</v>
      </c>
      <c r="G9" s="1545" t="s">
        <v>61</v>
      </c>
      <c r="H9" s="1544" t="s">
        <v>92</v>
      </c>
      <c r="I9" s="1516" t="s">
        <v>6292</v>
      </c>
      <c r="J9" s="1281" t="s">
        <v>201</v>
      </c>
      <c r="K9" s="1281" t="s">
        <v>2536</v>
      </c>
      <c r="L9" s="1519" t="str">
        <f>VLOOKUP(K9,CódigosRetorno!$A$1:$B$1773,2,FALSE)</f>
        <v>ID - El dato SERIE-CORRELATIVO no cumple con el formato de acuerdo al tipo de comprobante</v>
      </c>
      <c r="M9" s="1513" t="s">
        <v>475</v>
      </c>
      <c r="N9" s="1517" t="s">
        <v>185</v>
      </c>
      <c r="O9" s="1374"/>
    </row>
    <row r="10" spans="1:15" s="758" customFormat="1" ht="24" x14ac:dyDescent="0.2">
      <c r="A10" s="1374"/>
      <c r="B10" s="1542"/>
      <c r="C10" s="1544"/>
      <c r="D10" s="1545"/>
      <c r="E10" s="1545"/>
      <c r="F10" s="1542"/>
      <c r="G10" s="1545"/>
      <c r="H10" s="1544"/>
      <c r="I10" s="1511" t="s">
        <v>3043</v>
      </c>
      <c r="J10" s="1518" t="s">
        <v>201</v>
      </c>
      <c r="K10" s="1518" t="s">
        <v>2497</v>
      </c>
      <c r="L10" s="1509" t="str">
        <f>VLOOKUP(K10,CódigosRetorno!$A$1:$B$1685,2,FALSE)</f>
        <v>Numero de Serie del nombre del archivo no coincide con el consignado en el contenido del archivo XML</v>
      </c>
      <c r="M10" s="1510" t="s">
        <v>475</v>
      </c>
      <c r="N10" s="1508" t="s">
        <v>185</v>
      </c>
      <c r="O10" s="1374"/>
    </row>
    <row r="11" spans="1:15" ht="24" x14ac:dyDescent="0.2">
      <c r="A11" s="1374"/>
      <c r="B11" s="1542"/>
      <c r="C11" s="1544"/>
      <c r="D11" s="1545"/>
      <c r="E11" s="1545"/>
      <c r="F11" s="1542"/>
      <c r="G11" s="1545"/>
      <c r="H11" s="1544"/>
      <c r="I11" s="350" t="s">
        <v>3044</v>
      </c>
      <c r="J11" s="358" t="s">
        <v>201</v>
      </c>
      <c r="K11" s="358" t="s">
        <v>2496</v>
      </c>
      <c r="L11" s="349" t="str">
        <f>VLOOKUP(K11,CódigosRetorno!$A$1:$B$1685,2,FALSE)</f>
        <v>Número de documento en el nombre del archivo no coincide con el consignado en el contenido del XML</v>
      </c>
      <c r="M11" s="348" t="s">
        <v>475</v>
      </c>
      <c r="N11" s="347" t="s">
        <v>185</v>
      </c>
      <c r="O11" s="1374"/>
    </row>
    <row r="12" spans="1:15" ht="36" x14ac:dyDescent="0.2">
      <c r="A12" s="1374"/>
      <c r="B12" s="1542"/>
      <c r="C12" s="1544"/>
      <c r="D12" s="1545"/>
      <c r="E12" s="1545"/>
      <c r="F12" s="1542"/>
      <c r="G12" s="1545"/>
      <c r="H12" s="1544"/>
      <c r="I12" s="350" t="s">
        <v>3542</v>
      </c>
      <c r="J12" s="358" t="s">
        <v>201</v>
      </c>
      <c r="K12" s="358" t="s">
        <v>2499</v>
      </c>
      <c r="L12" s="349" t="str">
        <f>VLOOKUP(K12,CódigosRetorno!$A$1:$B$1685,2,FALSE)</f>
        <v>El comprobante fue registrado previamente con otros datos</v>
      </c>
      <c r="M12" s="348" t="s">
        <v>215</v>
      </c>
      <c r="N12" s="347" t="s">
        <v>2611</v>
      </c>
      <c r="O12" s="1374"/>
    </row>
    <row r="13" spans="1:15" s="758" customFormat="1" ht="36" x14ac:dyDescent="0.2">
      <c r="A13" s="1374"/>
      <c r="B13" s="1542"/>
      <c r="C13" s="1544"/>
      <c r="D13" s="1545"/>
      <c r="E13" s="1545"/>
      <c r="F13" s="1542"/>
      <c r="G13" s="1545"/>
      <c r="H13" s="1544"/>
      <c r="I13" s="1511" t="s">
        <v>3543</v>
      </c>
      <c r="J13" s="1518" t="s">
        <v>201</v>
      </c>
      <c r="K13" s="1518" t="s">
        <v>2500</v>
      </c>
      <c r="L13" s="1509" t="str">
        <f>VLOOKUP(K13,CódigosRetorno!$A$1:$B$1685,2,FALSE)</f>
        <v>El comprobante ya esta informado y se encuentra con estado anulado o rechazado</v>
      </c>
      <c r="M13" s="1510" t="s">
        <v>215</v>
      </c>
      <c r="N13" s="1508" t="s">
        <v>2611</v>
      </c>
      <c r="O13" s="1374"/>
    </row>
    <row r="14" spans="1:15" s="758" customFormat="1" ht="60" x14ac:dyDescent="0.2">
      <c r="A14" s="1374"/>
      <c r="B14" s="1542"/>
      <c r="C14" s="1544"/>
      <c r="D14" s="1545"/>
      <c r="E14" s="1545"/>
      <c r="F14" s="1542"/>
      <c r="G14" s="1545"/>
      <c r="H14" s="1544"/>
      <c r="I14" s="1516" t="s">
        <v>5703</v>
      </c>
      <c r="J14" s="1281" t="s">
        <v>201</v>
      </c>
      <c r="K14" s="1281" t="s">
        <v>5701</v>
      </c>
      <c r="L14" s="1519" t="str">
        <f>VLOOKUP(K14,CódigosRetorno!$A$1:$B$1773,2,FALSE)</f>
        <v>Comprobante físico no se encuentra autorizado como comprobante de contingencia</v>
      </c>
      <c r="M14" s="1513" t="s">
        <v>215</v>
      </c>
      <c r="N14" s="1517" t="s">
        <v>5700</v>
      </c>
      <c r="O14" s="1374"/>
    </row>
    <row r="15" spans="1:15" ht="48" x14ac:dyDescent="0.2">
      <c r="A15" s="1374"/>
      <c r="B15" s="1542"/>
      <c r="C15" s="1544"/>
      <c r="D15" s="1545"/>
      <c r="E15" s="1545"/>
      <c r="F15" s="1542"/>
      <c r="G15" s="1545"/>
      <c r="H15" s="1544"/>
      <c r="I15" s="1516" t="s">
        <v>5703</v>
      </c>
      <c r="J15" s="1281" t="s">
        <v>201</v>
      </c>
      <c r="K15" s="1281" t="s">
        <v>5701</v>
      </c>
      <c r="L15" s="1519" t="str">
        <f>VLOOKUP(K15,CódigosRetorno!$A$1:$B$1773,2,FALSE)</f>
        <v>Comprobante físico no se encuentra autorizado como comprobante de contingencia</v>
      </c>
      <c r="M15" s="1513" t="s">
        <v>215</v>
      </c>
      <c r="N15" s="1517" t="s">
        <v>3109</v>
      </c>
      <c r="O15" s="1374"/>
    </row>
    <row r="16" spans="1:15" ht="24" x14ac:dyDescent="0.2">
      <c r="A16" s="1374"/>
      <c r="B16" s="1542">
        <f>B9+1</f>
        <v>4</v>
      </c>
      <c r="C16" s="1543" t="s">
        <v>23</v>
      </c>
      <c r="D16" s="1539" t="s">
        <v>3</v>
      </c>
      <c r="E16" s="1545" t="s">
        <v>4</v>
      </c>
      <c r="F16" s="1542" t="s">
        <v>148</v>
      </c>
      <c r="G16" s="1545" t="s">
        <v>25</v>
      </c>
      <c r="H16" s="1543" t="s">
        <v>89</v>
      </c>
      <c r="I16" s="246" t="s">
        <v>3337</v>
      </c>
      <c r="J16" s="358" t="s">
        <v>201</v>
      </c>
      <c r="K16" s="358" t="s">
        <v>2338</v>
      </c>
      <c r="L16" s="349" t="str">
        <f>VLOOKUP(K16,CódigosRetorno!$A$1:$B$1685,2,FALSE)</f>
        <v>Presentacion fuera de fecha</v>
      </c>
      <c r="M16" s="348"/>
      <c r="N16" s="347" t="s">
        <v>185</v>
      </c>
      <c r="O16" s="1374"/>
    </row>
    <row r="17" spans="1:15" x14ac:dyDescent="0.2">
      <c r="A17" s="1374"/>
      <c r="B17" s="1542"/>
      <c r="C17" s="1543"/>
      <c r="D17" s="1540"/>
      <c r="E17" s="1545"/>
      <c r="F17" s="1542"/>
      <c r="G17" s="1545"/>
      <c r="H17" s="1543"/>
      <c r="I17" s="350" t="s">
        <v>3413</v>
      </c>
      <c r="J17" s="358" t="s">
        <v>201</v>
      </c>
      <c r="K17" s="109" t="s">
        <v>2110</v>
      </c>
      <c r="L17" s="349" t="str">
        <f>VLOOKUP(K17,CódigosRetorno!$A$1:$B$1685,2,FALSE)</f>
        <v>La fecha de emision se encuentra fuera del limite permitido</v>
      </c>
      <c r="M17" s="348"/>
      <c r="N17" s="347" t="s">
        <v>185</v>
      </c>
      <c r="O17" s="1374"/>
    </row>
    <row r="18" spans="1:15" x14ac:dyDescent="0.2">
      <c r="A18" s="1374"/>
      <c r="B18" s="347">
        <f>+B16+1</f>
        <v>5</v>
      </c>
      <c r="C18" s="350" t="s">
        <v>1174</v>
      </c>
      <c r="D18" s="348" t="s">
        <v>3</v>
      </c>
      <c r="E18" s="348" t="s">
        <v>9</v>
      </c>
      <c r="F18" s="100" t="s">
        <v>948</v>
      </c>
      <c r="G18" s="119" t="s">
        <v>2980</v>
      </c>
      <c r="H18" s="351" t="s">
        <v>3088</v>
      </c>
      <c r="I18" s="349" t="s">
        <v>2628</v>
      </c>
      <c r="J18" s="348" t="s">
        <v>185</v>
      </c>
      <c r="K18" s="358" t="s">
        <v>185</v>
      </c>
      <c r="L18" s="349" t="s">
        <v>185</v>
      </c>
      <c r="M18" s="348" t="s">
        <v>185</v>
      </c>
      <c r="N18" s="347" t="s">
        <v>185</v>
      </c>
      <c r="O18" s="1374"/>
    </row>
    <row r="19" spans="1:15" ht="24" x14ac:dyDescent="0.2">
      <c r="A19" s="1374"/>
      <c r="B19" s="1571">
        <f>+B18+1</f>
        <v>6</v>
      </c>
      <c r="C19" s="1548" t="s">
        <v>3061</v>
      </c>
      <c r="D19" s="1574"/>
      <c r="E19" s="1571" t="s">
        <v>4</v>
      </c>
      <c r="F19" s="1547" t="s">
        <v>45</v>
      </c>
      <c r="G19" s="1545"/>
      <c r="H19" s="349" t="s">
        <v>3103</v>
      </c>
      <c r="I19" s="349" t="s">
        <v>3443</v>
      </c>
      <c r="J19" s="348" t="s">
        <v>201</v>
      </c>
      <c r="K19" s="358" t="s">
        <v>728</v>
      </c>
      <c r="L19" s="349" t="str">
        <f>VLOOKUP(K19,CódigosRetorno!$A$1:$B$1685,2,FALSE)</f>
        <v>Se ha consignado en la nota mas de un tag cac:DiscrepancyResponse</v>
      </c>
      <c r="M19" s="348"/>
      <c r="N19" s="347" t="s">
        <v>185</v>
      </c>
      <c r="O19" s="1374"/>
    </row>
    <row r="20" spans="1:15" ht="24" x14ac:dyDescent="0.2">
      <c r="A20" s="1374"/>
      <c r="B20" s="1571"/>
      <c r="C20" s="1548"/>
      <c r="D20" s="1574"/>
      <c r="E20" s="1571"/>
      <c r="F20" s="1547"/>
      <c r="G20" s="1545"/>
      <c r="H20" s="1543" t="s">
        <v>5167</v>
      </c>
      <c r="I20" s="349" t="s">
        <v>3119</v>
      </c>
      <c r="J20" s="354" t="s">
        <v>1175</v>
      </c>
      <c r="K20" s="358" t="s">
        <v>806</v>
      </c>
      <c r="L20" s="349" t="str">
        <f>VLOOKUP(K20,CódigosRetorno!$A$1:$B$1685,2,FALSE)</f>
        <v>El XML no contiene informacion en el tag ReferenceID del documento al que se relaciona la nota</v>
      </c>
      <c r="M20" s="348"/>
      <c r="N20" s="347" t="s">
        <v>185</v>
      </c>
      <c r="O20" s="1374"/>
    </row>
    <row r="21" spans="1:15" ht="216" x14ac:dyDescent="0.2">
      <c r="A21" s="1374"/>
      <c r="B21" s="1571"/>
      <c r="C21" s="1548"/>
      <c r="D21" s="1574"/>
      <c r="E21" s="1571"/>
      <c r="F21" s="1547"/>
      <c r="G21" s="1545"/>
      <c r="H21" s="1543"/>
      <c r="I21" s="349" t="s">
        <v>5528</v>
      </c>
      <c r="J21" s="348" t="s">
        <v>1175</v>
      </c>
      <c r="K21" s="358" t="s">
        <v>807</v>
      </c>
      <c r="L21" s="349" t="str">
        <f>VLOOKUP(K21,CódigosRetorno!$A$1:$B$1685,2,FALSE)</f>
        <v>ReferenceID - El dato ingresado debe indicar SERIE-CORRELATIVO del documento al que se relaciona la Nota</v>
      </c>
      <c r="M21" s="348"/>
      <c r="N21" s="347" t="s">
        <v>185</v>
      </c>
      <c r="O21" s="1374"/>
    </row>
    <row r="22" spans="1:15" ht="24" x14ac:dyDescent="0.2">
      <c r="A22" s="1374"/>
      <c r="B22" s="1571"/>
      <c r="C22" s="1548"/>
      <c r="D22" s="1574"/>
      <c r="E22" s="1571"/>
      <c r="F22" s="1547" t="s">
        <v>10</v>
      </c>
      <c r="G22" s="1545" t="s">
        <v>3486</v>
      </c>
      <c r="H22" s="1543" t="s">
        <v>5168</v>
      </c>
      <c r="I22" s="349" t="s">
        <v>3119</v>
      </c>
      <c r="J22" s="348" t="s">
        <v>201</v>
      </c>
      <c r="K22" s="358" t="s">
        <v>801</v>
      </c>
      <c r="L22" s="349" t="str">
        <f>VLOOKUP(K22,CódigosRetorno!$A$1:$B$1685,2,FALSE)</f>
        <v>El XML no contiene el tag o no existe informacion de ResponseCode</v>
      </c>
      <c r="M22" s="348"/>
      <c r="N22" s="347" t="s">
        <v>185</v>
      </c>
      <c r="O22" s="1374"/>
    </row>
    <row r="23" spans="1:15" ht="24" x14ac:dyDescent="0.2">
      <c r="A23" s="1374"/>
      <c r="B23" s="1571"/>
      <c r="C23" s="1548"/>
      <c r="D23" s="1574"/>
      <c r="E23" s="1571"/>
      <c r="F23" s="1547"/>
      <c r="G23" s="1545"/>
      <c r="H23" s="1543"/>
      <c r="I23" s="349" t="s">
        <v>2625</v>
      </c>
      <c r="J23" s="348" t="s">
        <v>201</v>
      </c>
      <c r="K23" s="358" t="s">
        <v>802</v>
      </c>
      <c r="L23" s="349" t="str">
        <f>VLOOKUP(K23,CódigosRetorno!$A$1:$B$1685,2,FALSE)</f>
        <v>ResponseCode - El dato ingresado no cumple con la estructura</v>
      </c>
      <c r="M23" s="348"/>
      <c r="N23" s="347" t="s">
        <v>3385</v>
      </c>
      <c r="O23" s="1374"/>
    </row>
    <row r="24" spans="1:15" ht="24" x14ac:dyDescent="0.2">
      <c r="A24" s="1374"/>
      <c r="B24" s="1542">
        <f>+B19+1</f>
        <v>7</v>
      </c>
      <c r="C24" s="1544" t="s">
        <v>2939</v>
      </c>
      <c r="D24" s="1545" t="s">
        <v>3</v>
      </c>
      <c r="E24" s="1545" t="s">
        <v>4</v>
      </c>
      <c r="F24" s="1542" t="s">
        <v>13</v>
      </c>
      <c r="G24" s="1545" t="s">
        <v>2647</v>
      </c>
      <c r="H24" s="1544" t="s">
        <v>3090</v>
      </c>
      <c r="I24" s="349" t="s">
        <v>3119</v>
      </c>
      <c r="J24" s="358" t="s">
        <v>201</v>
      </c>
      <c r="K24" s="356" t="s">
        <v>755</v>
      </c>
      <c r="L24" s="349" t="str">
        <f>VLOOKUP(K24,CódigosRetorno!$A$1:$B$1685,2,FALSE)</f>
        <v>El XML no contiene el tag o no existe informacion de DocumentCurrencyCode</v>
      </c>
      <c r="M24" s="348" t="s">
        <v>475</v>
      </c>
      <c r="N24" s="347" t="s">
        <v>185</v>
      </c>
      <c r="O24" s="1374"/>
    </row>
    <row r="25" spans="1:15" ht="24" x14ac:dyDescent="0.2">
      <c r="A25" s="1374"/>
      <c r="B25" s="1542"/>
      <c r="C25" s="1544"/>
      <c r="D25" s="1545"/>
      <c r="E25" s="1545"/>
      <c r="F25" s="1542"/>
      <c r="G25" s="1545"/>
      <c r="H25" s="1544"/>
      <c r="I25" s="350" t="s">
        <v>3441</v>
      </c>
      <c r="J25" s="358" t="s">
        <v>201</v>
      </c>
      <c r="K25" s="356" t="s">
        <v>756</v>
      </c>
      <c r="L25" s="349" t="str">
        <f>VLOOKUP(K25,CódigosRetorno!$A$1:$B$1685,2,FALSE)</f>
        <v>La moneda debe ser la misma en todo el documento. Salvo las percepciones que sólo son en moneda nacional.</v>
      </c>
      <c r="M25" s="348" t="s">
        <v>475</v>
      </c>
      <c r="N25" s="347" t="s">
        <v>185</v>
      </c>
      <c r="O25" s="1374"/>
    </row>
    <row r="26" spans="1:15" x14ac:dyDescent="0.2">
      <c r="A26" s="1374"/>
      <c r="B26" s="277" t="s">
        <v>187</v>
      </c>
      <c r="C26" s="270"/>
      <c r="D26" s="789"/>
      <c r="E26" s="271" t="s">
        <v>185</v>
      </c>
      <c r="F26" s="272" t="s">
        <v>185</v>
      </c>
      <c r="G26" s="272" t="s">
        <v>185</v>
      </c>
      <c r="H26" s="273" t="s">
        <v>185</v>
      </c>
      <c r="I26" s="268" t="s">
        <v>185</v>
      </c>
      <c r="J26" s="274" t="s">
        <v>185</v>
      </c>
      <c r="K26" s="275" t="s">
        <v>185</v>
      </c>
      <c r="L26" s="287" t="s">
        <v>185</v>
      </c>
      <c r="M26" s="348" t="s">
        <v>185</v>
      </c>
      <c r="N26" s="276" t="s">
        <v>185</v>
      </c>
      <c r="O26" s="1374"/>
    </row>
    <row r="27" spans="1:15" x14ac:dyDescent="0.2">
      <c r="A27" s="1374"/>
      <c r="B27" s="347">
        <f>+B24+1</f>
        <v>8</v>
      </c>
      <c r="C27" s="349" t="s">
        <v>43</v>
      </c>
      <c r="D27" s="348" t="s">
        <v>3</v>
      </c>
      <c r="E27" s="348" t="s">
        <v>4</v>
      </c>
      <c r="F27" s="347" t="s">
        <v>26</v>
      </c>
      <c r="G27" s="348" t="s">
        <v>185</v>
      </c>
      <c r="H27" s="349" t="s">
        <v>185</v>
      </c>
      <c r="I27" s="349" t="s">
        <v>3017</v>
      </c>
      <c r="J27" s="348" t="s">
        <v>185</v>
      </c>
      <c r="K27" s="358" t="s">
        <v>185</v>
      </c>
      <c r="L27" s="662" t="s">
        <v>185</v>
      </c>
      <c r="M27" s="348" t="s">
        <v>185</v>
      </c>
      <c r="N27" s="347" t="s">
        <v>185</v>
      </c>
      <c r="O27" s="1374"/>
    </row>
    <row r="28" spans="1:15" x14ac:dyDescent="0.2">
      <c r="A28" s="1374"/>
      <c r="B28" s="277" t="s">
        <v>154</v>
      </c>
      <c r="C28" s="277"/>
      <c r="D28" s="789"/>
      <c r="E28" s="271" t="s">
        <v>185</v>
      </c>
      <c r="F28" s="272" t="s">
        <v>185</v>
      </c>
      <c r="G28" s="272" t="s">
        <v>185</v>
      </c>
      <c r="H28" s="273" t="s">
        <v>185</v>
      </c>
      <c r="I28" s="268" t="s">
        <v>185</v>
      </c>
      <c r="J28" s="274" t="s">
        <v>185</v>
      </c>
      <c r="K28" s="275" t="s">
        <v>185</v>
      </c>
      <c r="L28" s="287" t="s">
        <v>185</v>
      </c>
      <c r="M28" s="348" t="s">
        <v>185</v>
      </c>
      <c r="N28" s="276" t="s">
        <v>185</v>
      </c>
      <c r="O28" s="1374"/>
    </row>
    <row r="29" spans="1:15" ht="24" x14ac:dyDescent="0.2">
      <c r="A29" s="1374"/>
      <c r="B29" s="1542">
        <f>B27+1</f>
        <v>9</v>
      </c>
      <c r="C29" s="1544" t="s">
        <v>6</v>
      </c>
      <c r="D29" s="1545" t="s">
        <v>3</v>
      </c>
      <c r="E29" s="1545" t="s">
        <v>4</v>
      </c>
      <c r="F29" s="1542" t="s">
        <v>7</v>
      </c>
      <c r="G29" s="1545"/>
      <c r="H29" s="1544" t="s">
        <v>5169</v>
      </c>
      <c r="I29" s="349" t="s">
        <v>2624</v>
      </c>
      <c r="J29" s="358" t="s">
        <v>201</v>
      </c>
      <c r="K29" s="356" t="s">
        <v>2498</v>
      </c>
      <c r="L29" s="1475" t="str">
        <f>VLOOKUP(K29,CódigosRetorno!$A$1:$B$1685,2,FALSE)</f>
        <v>Número de RUC del nombre del archivo no coincide con el consignado en el contenido del archivo XML</v>
      </c>
      <c r="M29" s="348" t="s">
        <v>475</v>
      </c>
      <c r="N29" s="347" t="s">
        <v>185</v>
      </c>
      <c r="O29" s="1374"/>
    </row>
    <row r="30" spans="1:15" ht="24" x14ac:dyDescent="0.2">
      <c r="A30" s="1374"/>
      <c r="B30" s="1542"/>
      <c r="C30" s="1544"/>
      <c r="D30" s="1545"/>
      <c r="E30" s="1545"/>
      <c r="F30" s="1542"/>
      <c r="G30" s="1545"/>
      <c r="H30" s="1544"/>
      <c r="I30" s="349" t="s">
        <v>2625</v>
      </c>
      <c r="J30" s="358" t="s">
        <v>201</v>
      </c>
      <c r="K30" s="356" t="s">
        <v>2342</v>
      </c>
      <c r="L30" s="1475" t="str">
        <f>VLOOKUP(K30,CódigosRetorno!$A$1:$B$1685,2,FALSE)</f>
        <v>El Numero de RUC del emisor no existe</v>
      </c>
      <c r="M30" s="348" t="s">
        <v>215</v>
      </c>
      <c r="N30" s="347" t="s">
        <v>2626</v>
      </c>
      <c r="O30" s="1374"/>
    </row>
    <row r="31" spans="1:15" s="1161" customFormat="1" ht="35.25" customHeight="1" x14ac:dyDescent="0.25">
      <c r="A31" s="1357"/>
      <c r="B31" s="1542"/>
      <c r="C31" s="1544"/>
      <c r="D31" s="1545"/>
      <c r="E31" s="1545"/>
      <c r="F31" s="1542"/>
      <c r="G31" s="1545"/>
      <c r="H31" s="1544"/>
      <c r="I31" s="1279" t="s">
        <v>6801</v>
      </c>
      <c r="J31" s="1281" t="s">
        <v>201</v>
      </c>
      <c r="K31" s="1284" t="s">
        <v>6794</v>
      </c>
      <c r="L31" s="1466" t="str">
        <f>VLOOKUP(K31,CódigosRetorno!$A$1:$B$1685,2,FALSE)</f>
        <v>Sólo los contribuyentes que hayan emitido los siguientes documentos: Guías, factura, boleta y sus respectivas notas, hasta el 30/06/2018 están autorizados a utilizar esta versión UBL</v>
      </c>
      <c r="M31" s="1280" t="s">
        <v>215</v>
      </c>
      <c r="N31" s="1282" t="s">
        <v>428</v>
      </c>
      <c r="O31" s="1357"/>
    </row>
    <row r="32" spans="1:15" ht="24" x14ac:dyDescent="0.2">
      <c r="A32" s="1374"/>
      <c r="B32" s="1542"/>
      <c r="C32" s="1544"/>
      <c r="D32" s="1545"/>
      <c r="E32" s="1545"/>
      <c r="F32" s="1542"/>
      <c r="G32" s="1545"/>
      <c r="H32" s="1544"/>
      <c r="I32" s="349" t="s">
        <v>2645</v>
      </c>
      <c r="J32" s="358" t="s">
        <v>201</v>
      </c>
      <c r="K32" s="356" t="s">
        <v>2433</v>
      </c>
      <c r="L32" s="1475" t="str">
        <f>VLOOKUP(K32,CódigosRetorno!$A$1:$B$1685,2,FALSE)</f>
        <v>El contribuyente no esta activo</v>
      </c>
      <c r="M32" s="348" t="s">
        <v>215</v>
      </c>
      <c r="N32" s="347" t="s">
        <v>2626</v>
      </c>
      <c r="O32" s="1374"/>
    </row>
    <row r="33" spans="1:15" ht="24" x14ac:dyDescent="0.2">
      <c r="A33" s="1374"/>
      <c r="B33" s="1542"/>
      <c r="C33" s="1544"/>
      <c r="D33" s="1545"/>
      <c r="E33" s="1545"/>
      <c r="F33" s="1542"/>
      <c r="G33" s="1545"/>
      <c r="H33" s="1544"/>
      <c r="I33" s="349" t="s">
        <v>2646</v>
      </c>
      <c r="J33" s="358" t="s">
        <v>201</v>
      </c>
      <c r="K33" s="356" t="s">
        <v>2432</v>
      </c>
      <c r="L33" s="1475" t="str">
        <f>VLOOKUP(K33,CódigosRetorno!$A$1:$B$1685,2,FALSE)</f>
        <v>El contribuyente no esta habido</v>
      </c>
      <c r="M33" s="348" t="s">
        <v>215</v>
      </c>
      <c r="N33" s="347" t="s">
        <v>2626</v>
      </c>
      <c r="O33" s="1374"/>
    </row>
    <row r="34" spans="1:15" ht="24" x14ac:dyDescent="0.2">
      <c r="A34" s="1374"/>
      <c r="B34" s="1542"/>
      <c r="C34" s="1544"/>
      <c r="D34" s="1545"/>
      <c r="E34" s="1545"/>
      <c r="F34" s="1542" t="s">
        <v>11</v>
      </c>
      <c r="G34" s="1545" t="s">
        <v>2640</v>
      </c>
      <c r="H34" s="1544" t="s">
        <v>5170</v>
      </c>
      <c r="I34" s="349" t="s">
        <v>2613</v>
      </c>
      <c r="J34" s="358" t="s">
        <v>201</v>
      </c>
      <c r="K34" s="356" t="s">
        <v>2529</v>
      </c>
      <c r="L34" s="1475" t="str">
        <f>VLOOKUP(K34,CódigosRetorno!$A$1:$B$1685,2,FALSE)</f>
        <v>El XML no contiene el tag o no existe informacion en tipo de documento del emisor.</v>
      </c>
      <c r="M34" s="348" t="s">
        <v>475</v>
      </c>
      <c r="N34" s="347" t="s">
        <v>185</v>
      </c>
      <c r="O34" s="1374"/>
    </row>
    <row r="35" spans="1:15" x14ac:dyDescent="0.2">
      <c r="A35" s="1374"/>
      <c r="B35" s="1542"/>
      <c r="C35" s="1544"/>
      <c r="D35" s="1545"/>
      <c r="E35" s="1545"/>
      <c r="F35" s="1542"/>
      <c r="G35" s="1545"/>
      <c r="H35" s="1544"/>
      <c r="I35" s="349" t="s">
        <v>2627</v>
      </c>
      <c r="J35" s="358" t="s">
        <v>201</v>
      </c>
      <c r="K35" s="356" t="s">
        <v>2530</v>
      </c>
      <c r="L35" s="1475" t="str">
        <f>VLOOKUP(K35,CódigosRetorno!$A$1:$B$1685,2,FALSE)</f>
        <v>El dato ingresado no cumple con el estandar</v>
      </c>
      <c r="M35" s="348" t="s">
        <v>475</v>
      </c>
      <c r="N35" s="347" t="s">
        <v>185</v>
      </c>
      <c r="O35" s="1374"/>
    </row>
    <row r="36" spans="1:15" ht="24" x14ac:dyDescent="0.2">
      <c r="A36" s="1374"/>
      <c r="B36" s="1542"/>
      <c r="C36" s="1544"/>
      <c r="D36" s="1545"/>
      <c r="E36" s="1545"/>
      <c r="F36" s="1542"/>
      <c r="G36" s="1545"/>
      <c r="H36" s="1544"/>
      <c r="I36" s="349" t="s">
        <v>2884</v>
      </c>
      <c r="J36" s="358" t="s">
        <v>201</v>
      </c>
      <c r="K36" s="356" t="s">
        <v>2069</v>
      </c>
      <c r="L36" s="1475" t="str">
        <f>VLOOKUP(K36,CódigosRetorno!$A$1:$B$1685,2,FALSE)</f>
        <v>Debe consignar solo un tag cac:AccountingSupplierParty/cbc:AdditionalAccountID</v>
      </c>
      <c r="M36" s="348" t="s">
        <v>475</v>
      </c>
      <c r="N36" s="347" t="s">
        <v>185</v>
      </c>
      <c r="O36" s="1374"/>
    </row>
    <row r="37" spans="1:15" ht="24" x14ac:dyDescent="0.2">
      <c r="A37" s="1374"/>
      <c r="B37" s="347">
        <f>B29+1</f>
        <v>10</v>
      </c>
      <c r="C37" s="349" t="s">
        <v>8</v>
      </c>
      <c r="D37" s="348" t="s">
        <v>3</v>
      </c>
      <c r="E37" s="348" t="s">
        <v>9</v>
      </c>
      <c r="F37" s="347" t="s">
        <v>5</v>
      </c>
      <c r="G37" s="348"/>
      <c r="H37" s="350" t="s">
        <v>91</v>
      </c>
      <c r="I37" s="349" t="s">
        <v>2628</v>
      </c>
      <c r="J37" s="348" t="s">
        <v>185</v>
      </c>
      <c r="K37" s="358" t="s">
        <v>185</v>
      </c>
      <c r="L37" s="1475" t="s">
        <v>185</v>
      </c>
      <c r="M37" s="348" t="s">
        <v>185</v>
      </c>
      <c r="N37" s="347" t="s">
        <v>185</v>
      </c>
      <c r="O37" s="1374"/>
    </row>
    <row r="38" spans="1:15" ht="24" x14ac:dyDescent="0.2">
      <c r="A38" s="1374"/>
      <c r="B38" s="1542">
        <f>B37+1</f>
        <v>11</v>
      </c>
      <c r="C38" s="1544" t="s">
        <v>54</v>
      </c>
      <c r="D38" s="1545" t="s">
        <v>3</v>
      </c>
      <c r="E38" s="1545" t="s">
        <v>4</v>
      </c>
      <c r="F38" s="1542" t="s">
        <v>5</v>
      </c>
      <c r="G38" s="1545"/>
      <c r="H38" s="1543" t="s">
        <v>90</v>
      </c>
      <c r="I38" s="349" t="s">
        <v>3119</v>
      </c>
      <c r="J38" s="358" t="s">
        <v>201</v>
      </c>
      <c r="K38" s="356" t="s">
        <v>2495</v>
      </c>
      <c r="L38" s="1475" t="str">
        <f>VLOOKUP(K38,CódigosRetorno!$A$1:$B$1685,2,FALSE)</f>
        <v>El XML no contiene el tag o no existe informacion de RegistrationName del emisor del documento</v>
      </c>
      <c r="M38" s="348" t="s">
        <v>475</v>
      </c>
      <c r="N38" s="347" t="s">
        <v>185</v>
      </c>
      <c r="O38" s="1374"/>
    </row>
    <row r="39" spans="1:15" ht="24" x14ac:dyDescent="0.2">
      <c r="A39" s="1374"/>
      <c r="B39" s="1542"/>
      <c r="C39" s="1544"/>
      <c r="D39" s="1545"/>
      <c r="E39" s="1545"/>
      <c r="F39" s="1542"/>
      <c r="G39" s="1545"/>
      <c r="H39" s="1543"/>
      <c r="I39" s="349" t="s">
        <v>3564</v>
      </c>
      <c r="J39" s="358" t="s">
        <v>201</v>
      </c>
      <c r="K39" s="356" t="s">
        <v>2494</v>
      </c>
      <c r="L39" s="1475" t="str">
        <f>VLOOKUP(K39,CódigosRetorno!$A$1:$B$1685,2,FALSE)</f>
        <v>RegistrationName - El nombre o razon social del emisor no cumple con el estandar</v>
      </c>
      <c r="M39" s="348" t="s">
        <v>475</v>
      </c>
      <c r="N39" s="347" t="s">
        <v>185</v>
      </c>
      <c r="O39" s="1374"/>
    </row>
    <row r="40" spans="1:15" ht="48" x14ac:dyDescent="0.2">
      <c r="A40" s="1374"/>
      <c r="B40" s="1542">
        <f>B38+1</f>
        <v>12</v>
      </c>
      <c r="C40" s="1549" t="s">
        <v>4443</v>
      </c>
      <c r="D40" s="1545" t="s">
        <v>3</v>
      </c>
      <c r="E40" s="1545" t="s">
        <v>9</v>
      </c>
      <c r="F40" s="354" t="s">
        <v>4444</v>
      </c>
      <c r="G40" s="357"/>
      <c r="H40" s="355" t="s">
        <v>4893</v>
      </c>
      <c r="I40" s="349" t="s">
        <v>2628</v>
      </c>
      <c r="J40" s="348"/>
      <c r="K40" s="358" t="s">
        <v>185</v>
      </c>
      <c r="L40" s="1475" t="s">
        <v>185</v>
      </c>
      <c r="M40" s="348"/>
      <c r="N40" s="347"/>
      <c r="O40" s="1374"/>
    </row>
    <row r="41" spans="1:15" ht="48" x14ac:dyDescent="0.2">
      <c r="A41" s="1374"/>
      <c r="B41" s="1542"/>
      <c r="C41" s="1549"/>
      <c r="D41" s="1545"/>
      <c r="E41" s="1545"/>
      <c r="F41" s="347" t="s">
        <v>50</v>
      </c>
      <c r="G41" s="348"/>
      <c r="H41" s="349" t="s">
        <v>4894</v>
      </c>
      <c r="I41" s="349" t="s">
        <v>2628</v>
      </c>
      <c r="J41" s="348"/>
      <c r="K41" s="358" t="s">
        <v>185</v>
      </c>
      <c r="L41" s="1475" t="s">
        <v>185</v>
      </c>
      <c r="M41" s="348"/>
      <c r="N41" s="347"/>
      <c r="O41" s="1374"/>
    </row>
    <row r="42" spans="1:15" ht="36" x14ac:dyDescent="0.2">
      <c r="A42" s="1374"/>
      <c r="B42" s="1542"/>
      <c r="C42" s="1549"/>
      <c r="D42" s="1545"/>
      <c r="E42" s="1545"/>
      <c r="F42" s="347" t="s">
        <v>18</v>
      </c>
      <c r="G42" s="348"/>
      <c r="H42" s="349" t="s">
        <v>4895</v>
      </c>
      <c r="I42" s="349" t="s">
        <v>2628</v>
      </c>
      <c r="J42" s="348"/>
      <c r="K42" s="358" t="s">
        <v>185</v>
      </c>
      <c r="L42" s="1475" t="s">
        <v>185</v>
      </c>
      <c r="M42" s="348"/>
      <c r="N42" s="347"/>
      <c r="O42" s="1374"/>
    </row>
    <row r="43" spans="1:15" ht="36" x14ac:dyDescent="0.2">
      <c r="A43" s="1374"/>
      <c r="B43" s="1542"/>
      <c r="C43" s="1549"/>
      <c r="D43" s="1545"/>
      <c r="E43" s="1545"/>
      <c r="F43" s="347" t="s">
        <v>49</v>
      </c>
      <c r="G43" s="348" t="s">
        <v>2630</v>
      </c>
      <c r="H43" s="349" t="s">
        <v>4896</v>
      </c>
      <c r="I43" s="349" t="s">
        <v>2628</v>
      </c>
      <c r="J43" s="348"/>
      <c r="K43" s="358" t="s">
        <v>185</v>
      </c>
      <c r="L43" s="1475" t="s">
        <v>185</v>
      </c>
      <c r="M43" s="348"/>
      <c r="N43" s="347"/>
      <c r="O43" s="1374"/>
    </row>
    <row r="44" spans="1:15" x14ac:dyDescent="0.2">
      <c r="A44" s="1374"/>
      <c r="B44" s="1542"/>
      <c r="C44" s="1549"/>
      <c r="D44" s="1545"/>
      <c r="E44" s="1545"/>
      <c r="F44" s="1542"/>
      <c r="G44" s="347" t="s">
        <v>4452</v>
      </c>
      <c r="H44" s="359" t="s">
        <v>4437</v>
      </c>
      <c r="I44" s="349" t="s">
        <v>2628</v>
      </c>
      <c r="J44" s="348" t="s">
        <v>185</v>
      </c>
      <c r="K44" s="358" t="s">
        <v>185</v>
      </c>
      <c r="L44" s="1475" t="s">
        <v>185</v>
      </c>
      <c r="M44" s="348"/>
      <c r="N44" s="347"/>
      <c r="O44" s="1374"/>
    </row>
    <row r="45" spans="1:15" x14ac:dyDescent="0.2">
      <c r="A45" s="1374"/>
      <c r="B45" s="1542"/>
      <c r="C45" s="1549"/>
      <c r="D45" s="1545"/>
      <c r="E45" s="1545"/>
      <c r="F45" s="1542"/>
      <c r="G45" s="347" t="s">
        <v>4453</v>
      </c>
      <c r="H45" s="359" t="s">
        <v>4436</v>
      </c>
      <c r="I45" s="349" t="s">
        <v>2628</v>
      </c>
      <c r="J45" s="348" t="s">
        <v>185</v>
      </c>
      <c r="K45" s="358" t="s">
        <v>185</v>
      </c>
      <c r="L45" s="1475" t="s">
        <v>185</v>
      </c>
      <c r="M45" s="348"/>
      <c r="N45" s="347"/>
      <c r="O45" s="1374"/>
    </row>
    <row r="46" spans="1:15" ht="48" x14ac:dyDescent="0.2">
      <c r="A46" s="1374"/>
      <c r="B46" s="1542"/>
      <c r="C46" s="1549"/>
      <c r="D46" s="1545"/>
      <c r="E46" s="1545"/>
      <c r="F46" s="347" t="s">
        <v>18</v>
      </c>
      <c r="G46" s="348"/>
      <c r="H46" s="349" t="s">
        <v>4897</v>
      </c>
      <c r="I46" s="349" t="s">
        <v>2628</v>
      </c>
      <c r="J46" s="348"/>
      <c r="K46" s="358" t="s">
        <v>185</v>
      </c>
      <c r="L46" s="1475" t="s">
        <v>185</v>
      </c>
      <c r="M46" s="348"/>
      <c r="N46" s="347"/>
      <c r="O46" s="1374"/>
    </row>
    <row r="47" spans="1:15" ht="36" x14ac:dyDescent="0.2">
      <c r="A47" s="1374"/>
      <c r="B47" s="1542"/>
      <c r="C47" s="1549"/>
      <c r="D47" s="1545"/>
      <c r="E47" s="1545"/>
      <c r="F47" s="347" t="s">
        <v>18</v>
      </c>
      <c r="G47" s="348"/>
      <c r="H47" s="349" t="s">
        <v>4898</v>
      </c>
      <c r="I47" s="349" t="s">
        <v>2628</v>
      </c>
      <c r="J47" s="348"/>
      <c r="K47" s="358" t="s">
        <v>185</v>
      </c>
      <c r="L47" s="1475" t="s">
        <v>185</v>
      </c>
      <c r="M47" s="348"/>
      <c r="N47" s="347"/>
      <c r="O47" s="1374"/>
    </row>
    <row r="48" spans="1:15" ht="48" x14ac:dyDescent="0.2">
      <c r="A48" s="1374"/>
      <c r="B48" s="1542"/>
      <c r="C48" s="1549"/>
      <c r="D48" s="1545"/>
      <c r="E48" s="1545"/>
      <c r="F48" s="347" t="s">
        <v>10</v>
      </c>
      <c r="G48" s="348" t="s">
        <v>2629</v>
      </c>
      <c r="H48" s="349" t="s">
        <v>4899</v>
      </c>
      <c r="I48" s="349" t="s">
        <v>2628</v>
      </c>
      <c r="J48" s="348"/>
      <c r="K48" s="358" t="s">
        <v>185</v>
      </c>
      <c r="L48" s="1475" t="s">
        <v>185</v>
      </c>
      <c r="M48" s="348"/>
      <c r="N48" s="347"/>
      <c r="O48" s="1374"/>
    </row>
    <row r="49" spans="1:15" x14ac:dyDescent="0.2">
      <c r="A49" s="1374"/>
      <c r="B49" s="1542"/>
      <c r="C49" s="1549"/>
      <c r="D49" s="1545"/>
      <c r="E49" s="1545"/>
      <c r="F49" s="1542"/>
      <c r="G49" s="360" t="s">
        <v>4457</v>
      </c>
      <c r="H49" s="349" t="s">
        <v>4428</v>
      </c>
      <c r="I49" s="349" t="s">
        <v>2628</v>
      </c>
      <c r="J49" s="348" t="s">
        <v>185</v>
      </c>
      <c r="K49" s="358" t="s">
        <v>185</v>
      </c>
      <c r="L49" s="1475" t="s">
        <v>185</v>
      </c>
      <c r="M49" s="348"/>
      <c r="N49" s="347"/>
      <c r="O49" s="1374"/>
    </row>
    <row r="50" spans="1:15" ht="48" x14ac:dyDescent="0.2">
      <c r="A50" s="1374"/>
      <c r="B50" s="1542"/>
      <c r="C50" s="1549"/>
      <c r="D50" s="1545"/>
      <c r="E50" s="1545"/>
      <c r="F50" s="1542"/>
      <c r="G50" s="360" t="s">
        <v>4458</v>
      </c>
      <c r="H50" s="349" t="s">
        <v>4419</v>
      </c>
      <c r="I50" s="349" t="s">
        <v>2628</v>
      </c>
      <c r="J50" s="348" t="s">
        <v>185</v>
      </c>
      <c r="K50" s="358" t="s">
        <v>185</v>
      </c>
      <c r="L50" s="1475" t="s">
        <v>185</v>
      </c>
      <c r="M50" s="348"/>
      <c r="N50" s="347"/>
      <c r="O50" s="1374"/>
    </row>
    <row r="51" spans="1:15" x14ac:dyDescent="0.2">
      <c r="A51" s="1374"/>
      <c r="B51" s="1542"/>
      <c r="C51" s="1549"/>
      <c r="D51" s="1545"/>
      <c r="E51" s="1545"/>
      <c r="F51" s="1542"/>
      <c r="G51" s="347" t="s">
        <v>4459</v>
      </c>
      <c r="H51" s="349" t="s">
        <v>4422</v>
      </c>
      <c r="I51" s="349" t="s">
        <v>2628</v>
      </c>
      <c r="J51" s="348" t="s">
        <v>185</v>
      </c>
      <c r="K51" s="358" t="s">
        <v>185</v>
      </c>
      <c r="L51" s="1475" t="s">
        <v>185</v>
      </c>
      <c r="M51" s="348"/>
      <c r="N51" s="347"/>
      <c r="O51" s="1374"/>
    </row>
    <row r="52" spans="1:15" x14ac:dyDescent="0.2">
      <c r="A52" s="1374"/>
      <c r="B52" s="277" t="s">
        <v>3084</v>
      </c>
      <c r="C52" s="279"/>
      <c r="D52" s="1251"/>
      <c r="E52" s="274"/>
      <c r="F52" s="276"/>
      <c r="G52" s="274"/>
      <c r="H52" s="268" t="s">
        <v>185</v>
      </c>
      <c r="I52" s="268" t="s">
        <v>185</v>
      </c>
      <c r="J52" s="275" t="s">
        <v>185</v>
      </c>
      <c r="K52" s="280" t="s">
        <v>185</v>
      </c>
      <c r="L52" s="287" t="s">
        <v>185</v>
      </c>
      <c r="M52" s="348"/>
      <c r="N52" s="276" t="s">
        <v>185</v>
      </c>
      <c r="O52" s="1374"/>
    </row>
    <row r="53" spans="1:15" ht="36" x14ac:dyDescent="0.2">
      <c r="A53" s="1374"/>
      <c r="B53" s="347">
        <f>B40+1</f>
        <v>13</v>
      </c>
      <c r="C53" s="349" t="s">
        <v>3417</v>
      </c>
      <c r="D53" s="348" t="s">
        <v>3</v>
      </c>
      <c r="E53" s="348" t="s">
        <v>9</v>
      </c>
      <c r="F53" s="347" t="s">
        <v>69</v>
      </c>
      <c r="G53" s="348"/>
      <c r="H53" s="350" t="s">
        <v>4900</v>
      </c>
      <c r="I53" s="349" t="s">
        <v>2628</v>
      </c>
      <c r="J53" s="348" t="s">
        <v>185</v>
      </c>
      <c r="K53" s="358" t="s">
        <v>185</v>
      </c>
      <c r="L53" s="662" t="s">
        <v>185</v>
      </c>
      <c r="M53" s="348" t="s">
        <v>185</v>
      </c>
      <c r="N53" s="347" t="s">
        <v>185</v>
      </c>
      <c r="O53" s="1374"/>
    </row>
    <row r="54" spans="1:15" x14ac:dyDescent="0.2">
      <c r="A54" s="1374"/>
      <c r="B54" s="277" t="s">
        <v>155</v>
      </c>
      <c r="C54" s="277"/>
      <c r="D54" s="789"/>
      <c r="E54" s="271" t="s">
        <v>185</v>
      </c>
      <c r="F54" s="272" t="s">
        <v>185</v>
      </c>
      <c r="G54" s="272" t="s">
        <v>185</v>
      </c>
      <c r="H54" s="273" t="s">
        <v>185</v>
      </c>
      <c r="I54" s="268" t="s">
        <v>185</v>
      </c>
      <c r="J54" s="274" t="s">
        <v>185</v>
      </c>
      <c r="K54" s="275" t="s">
        <v>185</v>
      </c>
      <c r="L54" s="287" t="s">
        <v>185</v>
      </c>
      <c r="M54" s="348" t="s">
        <v>185</v>
      </c>
      <c r="N54" s="276" t="s">
        <v>185</v>
      </c>
      <c r="O54" s="1374"/>
    </row>
    <row r="55" spans="1:15" ht="24" x14ac:dyDescent="0.2">
      <c r="A55" s="1374"/>
      <c r="B55" s="1542">
        <f>+B53+1</f>
        <v>14</v>
      </c>
      <c r="C55" s="1544" t="s">
        <v>4460</v>
      </c>
      <c r="D55" s="1545" t="s">
        <v>3</v>
      </c>
      <c r="E55" s="1545" t="s">
        <v>4</v>
      </c>
      <c r="F55" s="1542" t="s">
        <v>12</v>
      </c>
      <c r="G55" s="1545"/>
      <c r="H55" s="1543" t="s">
        <v>5171</v>
      </c>
      <c r="I55" s="349" t="s">
        <v>2613</v>
      </c>
      <c r="J55" s="358" t="s">
        <v>201</v>
      </c>
      <c r="K55" s="356" t="s">
        <v>760</v>
      </c>
      <c r="L55" s="1475" t="str">
        <f>VLOOKUP(K55,CódigosRetorno!$A$1:$B$1685,2,FALSE)</f>
        <v>El XML no contiene el tag o no existe informacion de CustomerAssignedAccountID del receptor del documento</v>
      </c>
      <c r="M55" s="348" t="s">
        <v>475</v>
      </c>
      <c r="N55" s="347" t="s">
        <v>185</v>
      </c>
      <c r="O55" s="1374"/>
    </row>
    <row r="56" spans="1:15" ht="24" x14ac:dyDescent="0.2">
      <c r="A56" s="1374"/>
      <c r="B56" s="1542"/>
      <c r="C56" s="1544"/>
      <c r="D56" s="1545"/>
      <c r="E56" s="1545"/>
      <c r="F56" s="1542"/>
      <c r="G56" s="1545"/>
      <c r="H56" s="1543"/>
      <c r="I56" s="349" t="s">
        <v>3445</v>
      </c>
      <c r="J56" s="358" t="s">
        <v>201</v>
      </c>
      <c r="K56" s="356" t="s">
        <v>761</v>
      </c>
      <c r="L56" s="1475" t="str">
        <f>VLOOKUP(K56,CódigosRetorno!$A$1:$B$1685,2,FALSE)</f>
        <v>El numero de documento de identidad del receptor debe ser  RUC</v>
      </c>
      <c r="M56" s="348" t="s">
        <v>475</v>
      </c>
      <c r="N56" s="347" t="s">
        <v>185</v>
      </c>
      <c r="O56" s="1374"/>
    </row>
    <row r="57" spans="1:15" ht="24" x14ac:dyDescent="0.2">
      <c r="A57" s="1374"/>
      <c r="B57" s="1542"/>
      <c r="C57" s="1544"/>
      <c r="D57" s="1545"/>
      <c r="E57" s="1545"/>
      <c r="F57" s="1542"/>
      <c r="G57" s="1545"/>
      <c r="H57" s="1543"/>
      <c r="I57" s="349" t="s">
        <v>3063</v>
      </c>
      <c r="J57" s="358" t="s">
        <v>1175</v>
      </c>
      <c r="K57" s="356" t="s">
        <v>1435</v>
      </c>
      <c r="L57" s="1475" t="str">
        <f>VLOOKUP(K57,CódigosRetorno!$A$1:$B$1685,2,FALSE)</f>
        <v>El numero de RUC del receptor no existe.</v>
      </c>
      <c r="M57" s="348" t="s">
        <v>215</v>
      </c>
      <c r="N57" s="347" t="s">
        <v>2626</v>
      </c>
      <c r="O57" s="1374"/>
    </row>
    <row r="58" spans="1:15" ht="36" x14ac:dyDescent="0.2">
      <c r="A58" s="1374"/>
      <c r="B58" s="1542"/>
      <c r="C58" s="1544"/>
      <c r="D58" s="1545"/>
      <c r="E58" s="1545"/>
      <c r="F58" s="1542"/>
      <c r="G58" s="1545"/>
      <c r="H58" s="1543"/>
      <c r="I58" s="349" t="s">
        <v>2887</v>
      </c>
      <c r="J58" s="358" t="s">
        <v>1175</v>
      </c>
      <c r="K58" s="356" t="s">
        <v>1428</v>
      </c>
      <c r="L58" s="1475" t="str">
        <f>VLOOKUP(K58,CódigosRetorno!$A$1:$B$1685,2,FALSE)</f>
        <v>El RUC  del receptor no esta activo</v>
      </c>
      <c r="M58" s="348" t="s">
        <v>215</v>
      </c>
      <c r="N58" s="347" t="s">
        <v>2626</v>
      </c>
      <c r="O58" s="1374"/>
    </row>
    <row r="59" spans="1:15" ht="36" x14ac:dyDescent="0.2">
      <c r="A59" s="1374"/>
      <c r="B59" s="1542"/>
      <c r="C59" s="1544"/>
      <c r="D59" s="1545"/>
      <c r="E59" s="1545"/>
      <c r="F59" s="1542"/>
      <c r="G59" s="1545"/>
      <c r="H59" s="1543"/>
      <c r="I59" s="349" t="s">
        <v>2888</v>
      </c>
      <c r="J59" s="358" t="s">
        <v>1175</v>
      </c>
      <c r="K59" s="356" t="s">
        <v>1426</v>
      </c>
      <c r="L59" s="1475" t="str">
        <f>VLOOKUP(K59,CódigosRetorno!$A$1:$B$1685,2,FALSE)</f>
        <v>El RUC del receptor no esta habido</v>
      </c>
      <c r="M59" s="348" t="s">
        <v>215</v>
      </c>
      <c r="N59" s="347" t="s">
        <v>2626</v>
      </c>
      <c r="O59" s="1374"/>
    </row>
    <row r="60" spans="1:15" ht="24" x14ac:dyDescent="0.2">
      <c r="A60" s="1374"/>
      <c r="B60" s="1542"/>
      <c r="C60" s="1544"/>
      <c r="D60" s="1545"/>
      <c r="E60" s="1545"/>
      <c r="F60" s="1542" t="s">
        <v>47</v>
      </c>
      <c r="G60" s="1545" t="s">
        <v>2640</v>
      </c>
      <c r="H60" s="1544" t="s">
        <v>5172</v>
      </c>
      <c r="I60" s="349" t="s">
        <v>2613</v>
      </c>
      <c r="J60" s="358" t="s">
        <v>201</v>
      </c>
      <c r="K60" s="356" t="s">
        <v>763</v>
      </c>
      <c r="L60" s="1475" t="str">
        <f>VLOOKUP(K60,CódigosRetorno!$A$1:$B$1685,2,FALSE)</f>
        <v>El XML no contiene el tag o no existe informacion de AdditionalAccountID del receptor del documento</v>
      </c>
      <c r="M60" s="348" t="s">
        <v>475</v>
      </c>
      <c r="N60" s="347" t="s">
        <v>185</v>
      </c>
      <c r="O60" s="1374"/>
    </row>
    <row r="61" spans="1:15" ht="36" x14ac:dyDescent="0.2">
      <c r="A61" s="1374"/>
      <c r="B61" s="1542"/>
      <c r="C61" s="1544"/>
      <c r="D61" s="1545"/>
      <c r="E61" s="1545"/>
      <c r="F61" s="1542"/>
      <c r="G61" s="1545"/>
      <c r="H61" s="1544"/>
      <c r="I61" s="349" t="s">
        <v>3844</v>
      </c>
      <c r="J61" s="358" t="s">
        <v>201</v>
      </c>
      <c r="K61" s="356" t="s">
        <v>764</v>
      </c>
      <c r="L61" s="1475" t="str">
        <f>VLOOKUP(K61,CódigosRetorno!$A$1:$B$1685,2,FALSE)</f>
        <v>El dato ingresado  en el tipo de documento de identidad del receptor no cumple con el estandar o no esta permitido.</v>
      </c>
      <c r="M61" s="348"/>
      <c r="N61" s="347" t="s">
        <v>185</v>
      </c>
      <c r="O61" s="1374"/>
    </row>
    <row r="62" spans="1:15" ht="24" x14ac:dyDescent="0.2">
      <c r="A62" s="1374"/>
      <c r="B62" s="1542"/>
      <c r="C62" s="1544"/>
      <c r="D62" s="1545"/>
      <c r="E62" s="1545"/>
      <c r="F62" s="1542"/>
      <c r="G62" s="1545"/>
      <c r="H62" s="1544"/>
      <c r="I62" s="349" t="s">
        <v>2884</v>
      </c>
      <c r="J62" s="358" t="s">
        <v>201</v>
      </c>
      <c r="K62" s="356" t="s">
        <v>762</v>
      </c>
      <c r="L62" s="1475" t="str">
        <f>VLOOKUP(K62,CódigosRetorno!$A$1:$B$1685,2,FALSE)</f>
        <v>Debe consignar solo un tag cac:AccountingCustomerParty/cbc:AdditionalAccountID</v>
      </c>
      <c r="M62" s="348" t="s">
        <v>475</v>
      </c>
      <c r="N62" s="347" t="s">
        <v>185</v>
      </c>
      <c r="O62" s="1374"/>
    </row>
    <row r="63" spans="1:15" ht="36" customHeight="1" x14ac:dyDescent="0.2">
      <c r="A63" s="1374"/>
      <c r="B63" s="1542">
        <f>B55+1</f>
        <v>15</v>
      </c>
      <c r="C63" s="1543" t="s">
        <v>55</v>
      </c>
      <c r="D63" s="1539" t="s">
        <v>3</v>
      </c>
      <c r="E63" s="1545" t="s">
        <v>4</v>
      </c>
      <c r="F63" s="1542" t="s">
        <v>5</v>
      </c>
      <c r="G63" s="1545"/>
      <c r="H63" s="1543" t="s">
        <v>93</v>
      </c>
      <c r="I63" s="349" t="s">
        <v>3119</v>
      </c>
      <c r="J63" s="358" t="s">
        <v>201</v>
      </c>
      <c r="K63" s="356" t="s">
        <v>765</v>
      </c>
      <c r="L63" s="1475" t="str">
        <f>VLOOKUP(K63,CódigosRetorno!$A$1:$B$1685,2,FALSE)</f>
        <v>El XML no contiene el tag o no existe informacion de RegistrationName del receptor del documento</v>
      </c>
      <c r="M63" s="348" t="s">
        <v>185</v>
      </c>
      <c r="N63" s="347" t="s">
        <v>185</v>
      </c>
      <c r="O63" s="1374"/>
    </row>
    <row r="64" spans="1:15" ht="24" x14ac:dyDescent="0.2">
      <c r="A64" s="1374"/>
      <c r="B64" s="1542"/>
      <c r="C64" s="1543"/>
      <c r="D64" s="1540"/>
      <c r="E64" s="1545"/>
      <c r="F64" s="1542"/>
      <c r="G64" s="1545"/>
      <c r="H64" s="1543"/>
      <c r="I64" s="349" t="s">
        <v>3568</v>
      </c>
      <c r="J64" s="358" t="s">
        <v>201</v>
      </c>
      <c r="K64" s="356" t="s">
        <v>766</v>
      </c>
      <c r="L64" s="1475" t="str">
        <f>VLOOKUP(K64,CódigosRetorno!$A$1:$B$1685,2,FALSE)</f>
        <v>RegistrationName -  El dato ingresado no cumple con el estandar</v>
      </c>
      <c r="M64" s="357"/>
      <c r="N64" s="347" t="s">
        <v>185</v>
      </c>
      <c r="O64" s="1374"/>
    </row>
    <row r="65" spans="1:15" ht="15" customHeight="1" x14ac:dyDescent="0.2">
      <c r="A65" s="1374"/>
      <c r="B65" s="282" t="s">
        <v>163</v>
      </c>
      <c r="C65" s="282"/>
      <c r="D65" s="283"/>
      <c r="E65" s="283"/>
      <c r="F65" s="283"/>
      <c r="G65" s="283"/>
      <c r="H65" s="282" t="s">
        <v>185</v>
      </c>
      <c r="I65" s="284" t="s">
        <v>185</v>
      </c>
      <c r="J65" s="285" t="s">
        <v>185</v>
      </c>
      <c r="K65" s="286" t="s">
        <v>185</v>
      </c>
      <c r="L65" s="287" t="s">
        <v>185</v>
      </c>
      <c r="M65" s="357"/>
      <c r="N65" s="285" t="s">
        <v>185</v>
      </c>
      <c r="O65" s="1374"/>
    </row>
    <row r="66" spans="1:15" ht="72" x14ac:dyDescent="0.2">
      <c r="A66" s="1374"/>
      <c r="B66" s="1571">
        <f>+B63+1</f>
        <v>16</v>
      </c>
      <c r="C66" s="1575" t="s">
        <v>83</v>
      </c>
      <c r="D66" s="1576" t="s">
        <v>3</v>
      </c>
      <c r="E66" s="1571" t="s">
        <v>4</v>
      </c>
      <c r="F66" s="1547" t="s">
        <v>75</v>
      </c>
      <c r="G66" s="1571" t="s">
        <v>58</v>
      </c>
      <c r="H66" s="1543" t="s">
        <v>96</v>
      </c>
      <c r="I66" s="355" t="s">
        <v>3487</v>
      </c>
      <c r="J66" s="357" t="s">
        <v>201</v>
      </c>
      <c r="K66" s="116" t="s">
        <v>811</v>
      </c>
      <c r="L66" s="1475" t="str">
        <f>VLOOKUP(K66,CódigosRetorno!$A$1:$B$1685,2,FALSE)</f>
        <v>La serie o numero del documento modificado por la Nota de Debito no cumple con el formato establecido</v>
      </c>
      <c r="M66" s="357"/>
      <c r="N66" s="347" t="s">
        <v>185</v>
      </c>
      <c r="O66" s="1374"/>
    </row>
    <row r="67" spans="1:15" ht="72" x14ac:dyDescent="0.2">
      <c r="A67" s="1374"/>
      <c r="B67" s="1571"/>
      <c r="C67" s="1575"/>
      <c r="D67" s="1577"/>
      <c r="E67" s="1571"/>
      <c r="F67" s="1547"/>
      <c r="G67" s="1571"/>
      <c r="H67" s="1543"/>
      <c r="I67" s="355" t="s">
        <v>3446</v>
      </c>
      <c r="J67" s="357" t="s">
        <v>201</v>
      </c>
      <c r="K67" s="116" t="s">
        <v>811</v>
      </c>
      <c r="L67" s="1475" t="str">
        <f>VLOOKUP(K67,CódigosRetorno!$A$1:$B$1685,2,FALSE)</f>
        <v>La serie o numero del documento modificado por la Nota de Debito no cumple con el formato establecido</v>
      </c>
      <c r="M67" s="357"/>
      <c r="N67" s="347" t="s">
        <v>185</v>
      </c>
      <c r="O67" s="1374"/>
    </row>
    <row r="68" spans="1:15" ht="36" x14ac:dyDescent="0.2">
      <c r="A68" s="1374"/>
      <c r="B68" s="1571"/>
      <c r="C68" s="1575"/>
      <c r="D68" s="1577"/>
      <c r="E68" s="1571"/>
      <c r="F68" s="1547"/>
      <c r="G68" s="1571"/>
      <c r="H68" s="1543"/>
      <c r="I68" s="355" t="s">
        <v>3070</v>
      </c>
      <c r="J68" s="357" t="s">
        <v>201</v>
      </c>
      <c r="K68" s="116" t="s">
        <v>811</v>
      </c>
      <c r="L68" s="1475" t="str">
        <f>VLOOKUP(K68,CódigosRetorno!$A$1:$B$1685,2,FALSE)</f>
        <v>La serie o numero del documento modificado por la Nota de Debito no cumple con el formato establecido</v>
      </c>
      <c r="M68" s="357"/>
      <c r="N68" s="347" t="s">
        <v>185</v>
      </c>
      <c r="O68" s="1374"/>
    </row>
    <row r="69" spans="1:15" ht="60" x14ac:dyDescent="0.2">
      <c r="A69" s="1374"/>
      <c r="B69" s="1571"/>
      <c r="C69" s="1575"/>
      <c r="D69" s="1577"/>
      <c r="E69" s="1571"/>
      <c r="F69" s="1547"/>
      <c r="G69" s="1571"/>
      <c r="H69" s="1543"/>
      <c r="I69" s="1109" t="s">
        <v>3752</v>
      </c>
      <c r="J69" s="1110" t="s">
        <v>201</v>
      </c>
      <c r="K69" s="1118" t="s">
        <v>811</v>
      </c>
      <c r="L69" s="1475" t="str">
        <f>VLOOKUP(K69,CódigosRetorno!$A$1:$B$1685,2,FALSE)</f>
        <v>La serie o numero del documento modificado por la Nota de Debito no cumple con el formato establecido</v>
      </c>
      <c r="M69" s="357"/>
      <c r="N69" s="347"/>
      <c r="O69" s="1374"/>
    </row>
    <row r="70" spans="1:15" ht="24" x14ac:dyDescent="0.2">
      <c r="A70" s="1374"/>
      <c r="B70" s="1571"/>
      <c r="C70" s="1575"/>
      <c r="D70" s="1577"/>
      <c r="E70" s="1571"/>
      <c r="F70" s="1547"/>
      <c r="G70" s="1571"/>
      <c r="H70" s="1543"/>
      <c r="I70" s="1109" t="s">
        <v>3570</v>
      </c>
      <c r="J70" s="1110" t="s">
        <v>201</v>
      </c>
      <c r="K70" s="1118" t="s">
        <v>811</v>
      </c>
      <c r="L70" s="1475" t="str">
        <f>VLOOKUP(K70,CódigosRetorno!$A$1:$B$1685,2,FALSE)</f>
        <v>La serie o numero del documento modificado por la Nota de Debito no cumple con el formato establecido</v>
      </c>
      <c r="M70" s="357"/>
      <c r="N70" s="347" t="s">
        <v>185</v>
      </c>
      <c r="O70" s="1374"/>
    </row>
    <row r="71" spans="1:15" ht="36" x14ac:dyDescent="0.2">
      <c r="A71" s="1374"/>
      <c r="B71" s="1571"/>
      <c r="C71" s="1575"/>
      <c r="D71" s="1577"/>
      <c r="E71" s="1571"/>
      <c r="F71" s="1547"/>
      <c r="G71" s="1571"/>
      <c r="H71" s="1543"/>
      <c r="I71" s="1109" t="s">
        <v>4904</v>
      </c>
      <c r="J71" s="1110" t="s">
        <v>201</v>
      </c>
      <c r="K71" s="1118" t="s">
        <v>2256</v>
      </c>
      <c r="L71" s="1475" t="str">
        <f>VLOOKUP(K71,CódigosRetorno!$A$1:$B$1685,2,FALSE)</f>
        <v>El documento modificado en la Nota de debito no esta registrada</v>
      </c>
      <c r="M71" s="357"/>
      <c r="N71" s="354" t="s">
        <v>2611</v>
      </c>
      <c r="O71" s="1374"/>
    </row>
    <row r="72" spans="1:15" ht="36" x14ac:dyDescent="0.2">
      <c r="A72" s="1374"/>
      <c r="B72" s="1571"/>
      <c r="C72" s="1575"/>
      <c r="D72" s="1577"/>
      <c r="E72" s="1571"/>
      <c r="F72" s="1547"/>
      <c r="G72" s="1571"/>
      <c r="H72" s="1543"/>
      <c r="I72" s="1109" t="s">
        <v>6379</v>
      </c>
      <c r="J72" s="1110" t="s">
        <v>201</v>
      </c>
      <c r="K72" s="1118" t="s">
        <v>2258</v>
      </c>
      <c r="L72" s="1475" t="str">
        <f>VLOOKUP(K72,CódigosRetorno!$A$1:$B$1685,2,FALSE)</f>
        <v>El documento modificado en la Nota de debito se encuentra de baja</v>
      </c>
      <c r="M72" s="357"/>
      <c r="N72" s="354" t="s">
        <v>2611</v>
      </c>
      <c r="O72" s="1374"/>
    </row>
    <row r="73" spans="1:15" ht="36" x14ac:dyDescent="0.2">
      <c r="A73" s="1374"/>
      <c r="B73" s="1571"/>
      <c r="C73" s="1575"/>
      <c r="D73" s="1577"/>
      <c r="E73" s="1571"/>
      <c r="F73" s="1547"/>
      <c r="G73" s="1571"/>
      <c r="H73" s="1543"/>
      <c r="I73" s="1109" t="s">
        <v>6380</v>
      </c>
      <c r="J73" s="1110" t="s">
        <v>201</v>
      </c>
      <c r="K73" s="1118" t="s">
        <v>2257</v>
      </c>
      <c r="L73" s="1475" t="str">
        <f>VLOOKUP(K73,CódigosRetorno!$A$1:$B$1685,2,FALSE)</f>
        <v>El documento modificado en la Nota de debito esta registrada como rechazada</v>
      </c>
      <c r="M73" s="357"/>
      <c r="N73" s="354" t="s">
        <v>2611</v>
      </c>
      <c r="O73" s="1374"/>
    </row>
    <row r="74" spans="1:15" ht="48" x14ac:dyDescent="0.2">
      <c r="A74" s="1374"/>
      <c r="B74" s="1571"/>
      <c r="C74" s="1575"/>
      <c r="D74" s="1577"/>
      <c r="E74" s="1571"/>
      <c r="F74" s="1547"/>
      <c r="G74" s="1571"/>
      <c r="H74" s="1543"/>
      <c r="I74" s="1109" t="s">
        <v>3108</v>
      </c>
      <c r="J74" s="1110" t="s">
        <v>201</v>
      </c>
      <c r="K74" s="1118" t="s">
        <v>2013</v>
      </c>
      <c r="L74" s="1475" t="str">
        <f>VLOOKUP(K74,CódigosRetorno!$A$1:$B$1685,2,FALSE)</f>
        <v>Documento afectado por la nota electronica no se encuentra autorizado</v>
      </c>
      <c r="M74" s="357"/>
      <c r="N74" s="354" t="s">
        <v>3109</v>
      </c>
      <c r="O74" s="1374"/>
    </row>
    <row r="75" spans="1:15" ht="24" x14ac:dyDescent="0.2">
      <c r="A75" s="1374"/>
      <c r="B75" s="1571"/>
      <c r="C75" s="1575"/>
      <c r="D75" s="1578"/>
      <c r="E75" s="1571"/>
      <c r="F75" s="1547"/>
      <c r="G75" s="1571"/>
      <c r="H75" s="1543"/>
      <c r="I75" s="1111" t="s">
        <v>3569</v>
      </c>
      <c r="J75" s="1110" t="s">
        <v>201</v>
      </c>
      <c r="K75" s="1118" t="s">
        <v>767</v>
      </c>
      <c r="L75" s="1475" t="str">
        <f>VLOOKUP(K75,CódigosRetorno!$A$1:$B$1685,2,FALSE)</f>
        <v>El comprobante contiene un tipo y número de Documento Relacionado repetido</v>
      </c>
      <c r="M75" s="357"/>
      <c r="N75" s="347" t="s">
        <v>185</v>
      </c>
      <c r="O75" s="1374"/>
    </row>
    <row r="76" spans="1:15" ht="24" x14ac:dyDescent="0.2">
      <c r="A76" s="1374"/>
      <c r="B76" s="1571">
        <f>+B66+1</f>
        <v>17</v>
      </c>
      <c r="C76" s="1575" t="s">
        <v>85</v>
      </c>
      <c r="D76" s="1574" t="s">
        <v>3</v>
      </c>
      <c r="E76" s="1571" t="s">
        <v>9</v>
      </c>
      <c r="F76" s="1547" t="s">
        <v>10</v>
      </c>
      <c r="G76" s="1547" t="s">
        <v>2890</v>
      </c>
      <c r="H76" s="1544" t="s">
        <v>97</v>
      </c>
      <c r="I76" s="1109" t="s">
        <v>3138</v>
      </c>
      <c r="J76" s="1118" t="s">
        <v>201</v>
      </c>
      <c r="K76" s="1113" t="s">
        <v>809</v>
      </c>
      <c r="L76" s="1475" t="str">
        <f>VLOOKUP(K76,CódigosRetorno!$A$1:$B$1685,2,FALSE)</f>
        <v>El tipo de documento modificado por la Nota de Debito debe ser factura electronica o ticket</v>
      </c>
      <c r="M76" s="145"/>
      <c r="N76" s="361" t="s">
        <v>185</v>
      </c>
      <c r="O76" s="1374"/>
    </row>
    <row r="77" spans="1:15" ht="24" x14ac:dyDescent="0.2">
      <c r="A77" s="1374"/>
      <c r="B77" s="1571"/>
      <c r="C77" s="1575"/>
      <c r="D77" s="1574"/>
      <c r="E77" s="1571"/>
      <c r="F77" s="1547"/>
      <c r="G77" s="1547"/>
      <c r="H77" s="1544"/>
      <c r="I77" s="1109" t="s">
        <v>3139</v>
      </c>
      <c r="J77" s="1118" t="s">
        <v>201</v>
      </c>
      <c r="K77" s="1113" t="s">
        <v>810</v>
      </c>
      <c r="L77" s="1475" t="str">
        <f>VLOOKUP(K77,CódigosRetorno!$A$1:$B$1685,2,FALSE)</f>
        <v>El tipo de documento modificado por la Nota de debito debe ser boleta electronica</v>
      </c>
      <c r="M77" s="145"/>
      <c r="N77" s="146" t="s">
        <v>3386</v>
      </c>
      <c r="O77" s="1374"/>
    </row>
    <row r="78" spans="1:15" ht="24" x14ac:dyDescent="0.2">
      <c r="A78" s="1374"/>
      <c r="B78" s="1571"/>
      <c r="C78" s="1575"/>
      <c r="D78" s="1574"/>
      <c r="E78" s="1571"/>
      <c r="F78" s="1547"/>
      <c r="G78" s="1547"/>
      <c r="H78" s="1544"/>
      <c r="I78" s="1109" t="s">
        <v>3813</v>
      </c>
      <c r="J78" s="1118" t="s">
        <v>201</v>
      </c>
      <c r="K78" s="1113" t="s">
        <v>3595</v>
      </c>
      <c r="L78" s="1475" t="str">
        <f>VLOOKUP(K78,CódigosRetorno!$A$1:$B$1685,2,FALSE)</f>
        <v>El tipo de documento modificado por la Nota de debito debe ser Servicio Publico electronico</v>
      </c>
      <c r="M78" s="255"/>
      <c r="N78" s="153" t="s">
        <v>3386</v>
      </c>
      <c r="O78" s="1374"/>
    </row>
    <row r="79" spans="1:15" ht="60" x14ac:dyDescent="0.2">
      <c r="A79" s="1374"/>
      <c r="B79" s="1542">
        <f>B76+1</f>
        <v>18</v>
      </c>
      <c r="C79" s="1544" t="s">
        <v>4559</v>
      </c>
      <c r="D79" s="1545" t="s">
        <v>3</v>
      </c>
      <c r="E79" s="1545" t="s">
        <v>9</v>
      </c>
      <c r="F79" s="1542" t="s">
        <v>18</v>
      </c>
      <c r="G79" s="1545"/>
      <c r="H79" s="1543" t="s">
        <v>5173</v>
      </c>
      <c r="I79" s="350" t="s">
        <v>3409</v>
      </c>
      <c r="J79" s="358" t="s">
        <v>1175</v>
      </c>
      <c r="K79" s="356" t="s">
        <v>744</v>
      </c>
      <c r="L79" s="1475" t="str">
        <f>VLOOKUP(K79,CódigosRetorno!$A$1:$B$1685,2,FALSE)</f>
        <v>El ID de las guias debe tener informacion de la SERIE-NUMERO de guia.</v>
      </c>
      <c r="M79" s="357"/>
      <c r="N79" s="347" t="s">
        <v>185</v>
      </c>
      <c r="O79" s="1374"/>
    </row>
    <row r="80" spans="1:15" ht="24" x14ac:dyDescent="0.2">
      <c r="A80" s="1374"/>
      <c r="B80" s="1542"/>
      <c r="C80" s="1544"/>
      <c r="D80" s="1545"/>
      <c r="E80" s="1545"/>
      <c r="F80" s="1542"/>
      <c r="G80" s="1545"/>
      <c r="H80" s="1543"/>
      <c r="I80" s="350" t="s">
        <v>3447</v>
      </c>
      <c r="J80" s="358" t="s">
        <v>201</v>
      </c>
      <c r="K80" s="356" t="s">
        <v>769</v>
      </c>
      <c r="L80" s="1475" t="str">
        <f>VLOOKUP(K80,CódigosRetorno!$A$1:$B$1685,2,FALSE)</f>
        <v>El comprobante contiene un tipo y número de Guía de Remisión repetido</v>
      </c>
      <c r="M80" s="357"/>
      <c r="N80" s="347" t="s">
        <v>185</v>
      </c>
      <c r="O80" s="1374"/>
    </row>
    <row r="81" spans="1:15" ht="36" x14ac:dyDescent="0.2">
      <c r="A81" s="1374"/>
      <c r="B81" s="1542"/>
      <c r="C81" s="1544"/>
      <c r="D81" s="1545"/>
      <c r="E81" s="1545"/>
      <c r="F81" s="347" t="s">
        <v>10</v>
      </c>
      <c r="G81" s="348" t="s">
        <v>2890</v>
      </c>
      <c r="H81" s="350" t="s">
        <v>5174</v>
      </c>
      <c r="I81" s="349" t="s">
        <v>3028</v>
      </c>
      <c r="J81" s="358" t="s">
        <v>1175</v>
      </c>
      <c r="K81" s="356" t="s">
        <v>742</v>
      </c>
      <c r="L81" s="1475" t="str">
        <f>VLOOKUP(K81,CódigosRetorno!$A$1:$B$1685,2,FALSE)</f>
        <v>El DocumentTypeCode de las guias debe ser 09 o 31</v>
      </c>
      <c r="M81" s="357"/>
      <c r="N81" s="347" t="s">
        <v>185</v>
      </c>
      <c r="O81" s="1374"/>
    </row>
    <row r="82" spans="1:15" ht="36" x14ac:dyDescent="0.2">
      <c r="A82" s="1374"/>
      <c r="B82" s="1542">
        <f>B79+1</f>
        <v>19</v>
      </c>
      <c r="C82" s="1544" t="s">
        <v>5175</v>
      </c>
      <c r="D82" s="1545" t="s">
        <v>3</v>
      </c>
      <c r="E82" s="1545" t="s">
        <v>9</v>
      </c>
      <c r="F82" s="1542" t="s">
        <v>18</v>
      </c>
      <c r="G82" s="1545"/>
      <c r="H82" s="1544" t="s">
        <v>5176</v>
      </c>
      <c r="I82" s="349" t="s">
        <v>3565</v>
      </c>
      <c r="J82" s="358" t="s">
        <v>1175</v>
      </c>
      <c r="K82" s="356" t="s">
        <v>754</v>
      </c>
      <c r="L82" s="1475" t="str">
        <f>VLOOKUP(K82,CódigosRetorno!$A$1:$B$1685,2,FALSE)</f>
        <v>El ID de los documentos relacionados no cumplen con el estandar.</v>
      </c>
      <c r="M82" s="357"/>
      <c r="N82" s="347" t="s">
        <v>185</v>
      </c>
      <c r="O82" s="1374"/>
    </row>
    <row r="83" spans="1:15" ht="24" x14ac:dyDescent="0.2">
      <c r="A83" s="1374"/>
      <c r="B83" s="1542"/>
      <c r="C83" s="1544"/>
      <c r="D83" s="1545"/>
      <c r="E83" s="1545"/>
      <c r="F83" s="1542"/>
      <c r="G83" s="1545"/>
      <c r="H83" s="1544"/>
      <c r="I83" s="350" t="s">
        <v>3133</v>
      </c>
      <c r="J83" s="358" t="s">
        <v>201</v>
      </c>
      <c r="K83" s="356" t="s">
        <v>770</v>
      </c>
      <c r="L83" s="1475" t="str">
        <f>VLOOKUP(K83,CódigosRetorno!$A$1:$B$1685,2,FALSE)</f>
        <v>Documentos relacionados duplicados en el comprobante.</v>
      </c>
      <c r="M83" s="357"/>
      <c r="N83" s="347" t="s">
        <v>185</v>
      </c>
      <c r="O83" s="1374"/>
    </row>
    <row r="84" spans="1:15" ht="36" x14ac:dyDescent="0.2">
      <c r="A84" s="1374"/>
      <c r="B84" s="1542"/>
      <c r="C84" s="1544"/>
      <c r="D84" s="1545"/>
      <c r="E84" s="1545"/>
      <c r="F84" s="347" t="s">
        <v>10</v>
      </c>
      <c r="G84" s="348" t="s">
        <v>2892</v>
      </c>
      <c r="H84" s="350" t="s">
        <v>5177</v>
      </c>
      <c r="I84" s="349" t="s">
        <v>2896</v>
      </c>
      <c r="J84" s="358" t="s">
        <v>1175</v>
      </c>
      <c r="K84" s="356" t="s">
        <v>752</v>
      </c>
      <c r="L84" s="1475" t="str">
        <f>VLOOKUP(K84,CódigosRetorno!$A$1:$B$1685,2,FALSE)</f>
        <v>El DocumentTypeCode de Otros documentos relacionados tiene valores incorrectos.</v>
      </c>
      <c r="M84" s="357"/>
      <c r="N84" s="347" t="s">
        <v>185</v>
      </c>
      <c r="O84" s="1374"/>
    </row>
    <row r="85" spans="1:15" ht="14.45" customHeight="1" x14ac:dyDescent="0.2">
      <c r="A85" s="1374"/>
      <c r="B85" s="277" t="s">
        <v>4911</v>
      </c>
      <c r="C85" s="277"/>
      <c r="D85" s="366"/>
      <c r="E85" s="366"/>
      <c r="F85" s="272" t="s">
        <v>185</v>
      </c>
      <c r="G85" s="272" t="s">
        <v>185</v>
      </c>
      <c r="H85" s="273" t="s">
        <v>185</v>
      </c>
      <c r="I85" s="268" t="s">
        <v>185</v>
      </c>
      <c r="J85" s="274" t="s">
        <v>185</v>
      </c>
      <c r="K85" s="275" t="s">
        <v>185</v>
      </c>
      <c r="L85" s="287" t="s">
        <v>185</v>
      </c>
      <c r="M85" s="348" t="s">
        <v>185</v>
      </c>
      <c r="N85" s="276" t="s">
        <v>185</v>
      </c>
      <c r="O85" s="1374"/>
    </row>
    <row r="86" spans="1:15" ht="24" x14ac:dyDescent="0.2">
      <c r="A86" s="1374"/>
      <c r="B86" s="1571">
        <f>B82+1</f>
        <v>20</v>
      </c>
      <c r="C86" s="1575" t="s">
        <v>78</v>
      </c>
      <c r="D86" s="1574" t="s">
        <v>3</v>
      </c>
      <c r="E86" s="1571" t="s">
        <v>4</v>
      </c>
      <c r="F86" s="1547" t="s">
        <v>60</v>
      </c>
      <c r="G86" s="1547"/>
      <c r="H86" s="1543" t="s">
        <v>94</v>
      </c>
      <c r="I86" s="349" t="s">
        <v>3119</v>
      </c>
      <c r="J86" s="348" t="s">
        <v>201</v>
      </c>
      <c r="K86" s="358" t="s">
        <v>739</v>
      </c>
      <c r="L86" s="1475" t="str">
        <f>VLOOKUP(K86,CódigosRetorno!$A$1:$B$1685,2,FALSE)</f>
        <v>El XML no contiene el tag o no existe informacion de cac:DiscrepancyResponse/cbc:Description</v>
      </c>
      <c r="M86" s="348"/>
      <c r="N86" s="347" t="s">
        <v>185</v>
      </c>
      <c r="O86" s="1374"/>
    </row>
    <row r="87" spans="1:15" ht="24" x14ac:dyDescent="0.2">
      <c r="A87" s="1374"/>
      <c r="B87" s="1571"/>
      <c r="C87" s="1575"/>
      <c r="D87" s="1574"/>
      <c r="E87" s="1571"/>
      <c r="F87" s="1547"/>
      <c r="G87" s="1547"/>
      <c r="H87" s="1543"/>
      <c r="I87" s="349" t="s">
        <v>3566</v>
      </c>
      <c r="J87" s="348" t="s">
        <v>201</v>
      </c>
      <c r="K87" s="358" t="s">
        <v>740</v>
      </c>
      <c r="L87" s="1475" t="str">
        <f>VLOOKUP(K87,CódigosRetorno!$A$1:$B$1685,2,FALSE)</f>
        <v>cac:DiscrepancyResponse/cbc:Description - El dato ingresado no cumple con la estructura</v>
      </c>
      <c r="M87" s="348"/>
      <c r="N87" s="347" t="s">
        <v>185</v>
      </c>
      <c r="O87" s="1374"/>
    </row>
    <row r="88" spans="1:15" ht="24" x14ac:dyDescent="0.2">
      <c r="A88" s="1374"/>
      <c r="B88" s="1542">
        <f>+B86+1</f>
        <v>21</v>
      </c>
      <c r="C88" s="1544" t="s">
        <v>14</v>
      </c>
      <c r="D88" s="1545" t="s">
        <v>15</v>
      </c>
      <c r="E88" s="1545" t="s">
        <v>4</v>
      </c>
      <c r="F88" s="1542" t="s">
        <v>53</v>
      </c>
      <c r="G88" s="1545"/>
      <c r="H88" s="1543" t="s">
        <v>98</v>
      </c>
      <c r="I88" s="349" t="s">
        <v>3510</v>
      </c>
      <c r="J88" s="358" t="s">
        <v>201</v>
      </c>
      <c r="K88" s="356" t="s">
        <v>775</v>
      </c>
      <c r="L88" s="1475" t="str">
        <f>VLOOKUP(K88,CódigosRetorno!$A$1:$B$1685,2,FALSE)</f>
        <v>El Numero de orden del item no cumple con el formato establecido</v>
      </c>
      <c r="M88" s="348" t="s">
        <v>475</v>
      </c>
      <c r="N88" s="347" t="s">
        <v>185</v>
      </c>
      <c r="O88" s="1374"/>
    </row>
    <row r="89" spans="1:15" x14ac:dyDescent="0.2">
      <c r="A89" s="1374"/>
      <c r="B89" s="1542"/>
      <c r="C89" s="1544"/>
      <c r="D89" s="1545"/>
      <c r="E89" s="1545"/>
      <c r="F89" s="1542"/>
      <c r="G89" s="1545"/>
      <c r="H89" s="1543"/>
      <c r="I89" s="350" t="s">
        <v>3091</v>
      </c>
      <c r="J89" s="358" t="s">
        <v>201</v>
      </c>
      <c r="K89" s="356" t="s">
        <v>1649</v>
      </c>
      <c r="L89" s="1475" t="str">
        <f>VLOOKUP(K89,CódigosRetorno!$A$1:$B$1685,2,FALSE)</f>
        <v>El número de ítem no puede estar duplicado.</v>
      </c>
      <c r="M89" s="348" t="s">
        <v>475</v>
      </c>
      <c r="N89" s="347" t="s">
        <v>185</v>
      </c>
      <c r="O89" s="1374"/>
    </row>
    <row r="90" spans="1:15" ht="24" x14ac:dyDescent="0.2">
      <c r="A90" s="1374"/>
      <c r="B90" s="347">
        <f>B88+1</f>
        <v>22</v>
      </c>
      <c r="C90" s="349" t="s">
        <v>56</v>
      </c>
      <c r="D90" s="348" t="s">
        <v>15</v>
      </c>
      <c r="E90" s="348" t="s">
        <v>9</v>
      </c>
      <c r="F90" s="347" t="s">
        <v>17</v>
      </c>
      <c r="G90" s="348" t="s">
        <v>2897</v>
      </c>
      <c r="H90" s="350" t="s">
        <v>3530</v>
      </c>
      <c r="I90" s="349" t="s">
        <v>3448</v>
      </c>
      <c r="J90" s="348" t="s">
        <v>201</v>
      </c>
      <c r="K90" s="358" t="s">
        <v>777</v>
      </c>
      <c r="L90" s="1475" t="str">
        <f>VLOOKUP(K90,CódigosRetorno!$A$1:$B$1685,2,FALSE)</f>
        <v>DebitedQuantity/@unitCode El dato ingresado no cumple con el estandar</v>
      </c>
      <c r="M90" s="348" t="s">
        <v>475</v>
      </c>
      <c r="N90" s="347" t="s">
        <v>185</v>
      </c>
      <c r="O90" s="1374"/>
    </row>
    <row r="91" spans="1:15" ht="24" x14ac:dyDescent="0.2">
      <c r="A91" s="1374"/>
      <c r="B91" s="347">
        <f>B90+1</f>
        <v>23</v>
      </c>
      <c r="C91" s="350" t="s">
        <v>57</v>
      </c>
      <c r="D91" s="348" t="s">
        <v>15</v>
      </c>
      <c r="E91" s="348" t="s">
        <v>9</v>
      </c>
      <c r="F91" s="347" t="s">
        <v>144</v>
      </c>
      <c r="G91" s="348" t="s">
        <v>145</v>
      </c>
      <c r="H91" s="349" t="s">
        <v>3134</v>
      </c>
      <c r="I91" s="349" t="s">
        <v>3514</v>
      </c>
      <c r="J91" s="358" t="s">
        <v>201</v>
      </c>
      <c r="K91" s="356" t="s">
        <v>778</v>
      </c>
      <c r="L91" s="1475" t="str">
        <f>VLOOKUP(K91,CódigosRetorno!$A$1:$B$1685,2,FALSE)</f>
        <v>DebitedQuantity El dato ingresado no cumple con el estandar</v>
      </c>
      <c r="M91" s="348" t="s">
        <v>475</v>
      </c>
      <c r="N91" s="347" t="s">
        <v>185</v>
      </c>
      <c r="O91" s="1374"/>
    </row>
    <row r="92" spans="1:15" ht="24" x14ac:dyDescent="0.2">
      <c r="A92" s="1374"/>
      <c r="B92" s="347">
        <f>B91+1</f>
        <v>24</v>
      </c>
      <c r="C92" s="349" t="s">
        <v>29</v>
      </c>
      <c r="D92" s="348" t="s">
        <v>15</v>
      </c>
      <c r="E92" s="348" t="s">
        <v>9</v>
      </c>
      <c r="F92" s="347" t="s">
        <v>18</v>
      </c>
      <c r="G92" s="348"/>
      <c r="H92" s="350" t="s">
        <v>3092</v>
      </c>
      <c r="I92" s="349" t="s">
        <v>2628</v>
      </c>
      <c r="J92" s="348" t="s">
        <v>185</v>
      </c>
      <c r="K92" s="358" t="s">
        <v>185</v>
      </c>
      <c r="L92" s="1475" t="s">
        <v>185</v>
      </c>
      <c r="M92" s="348" t="s">
        <v>185</v>
      </c>
      <c r="N92" s="347" t="s">
        <v>185</v>
      </c>
      <c r="O92" s="1374"/>
    </row>
    <row r="93" spans="1:15" ht="36" x14ac:dyDescent="0.2">
      <c r="A93" s="1374"/>
      <c r="B93" s="348">
        <f>B92+1</f>
        <v>25</v>
      </c>
      <c r="C93" s="349" t="s">
        <v>186</v>
      </c>
      <c r="D93" s="348" t="s">
        <v>15</v>
      </c>
      <c r="E93" s="348" t="s">
        <v>9</v>
      </c>
      <c r="F93" s="119" t="s">
        <v>105</v>
      </c>
      <c r="G93" s="352" t="s">
        <v>5110</v>
      </c>
      <c r="H93" s="102" t="s">
        <v>5111</v>
      </c>
      <c r="I93" s="349" t="s">
        <v>2628</v>
      </c>
      <c r="J93" s="348" t="s">
        <v>185</v>
      </c>
      <c r="K93" s="358" t="s">
        <v>185</v>
      </c>
      <c r="L93" s="1475" t="s">
        <v>185</v>
      </c>
      <c r="M93" s="348" t="s">
        <v>185</v>
      </c>
      <c r="N93" s="347" t="s">
        <v>185</v>
      </c>
      <c r="O93" s="1374"/>
    </row>
    <row r="94" spans="1:15" ht="48" x14ac:dyDescent="0.2">
      <c r="A94" s="1374"/>
      <c r="B94" s="347">
        <f>+B93+1</f>
        <v>26</v>
      </c>
      <c r="C94" s="349" t="s">
        <v>66</v>
      </c>
      <c r="D94" s="348" t="s">
        <v>15</v>
      </c>
      <c r="E94" s="348" t="s">
        <v>9</v>
      </c>
      <c r="F94" s="347" t="s">
        <v>60</v>
      </c>
      <c r="G94" s="348"/>
      <c r="H94" s="349" t="s">
        <v>95</v>
      </c>
      <c r="I94" s="349" t="s">
        <v>2628</v>
      </c>
      <c r="J94" s="348" t="s">
        <v>185</v>
      </c>
      <c r="K94" s="358" t="s">
        <v>185</v>
      </c>
      <c r="L94" s="1475" t="s">
        <v>185</v>
      </c>
      <c r="M94" s="348" t="s">
        <v>475</v>
      </c>
      <c r="N94" s="347" t="s">
        <v>185</v>
      </c>
      <c r="O94" s="1374"/>
    </row>
    <row r="95" spans="1:15" ht="24" x14ac:dyDescent="0.2">
      <c r="A95" s="1374"/>
      <c r="B95" s="347">
        <f>B94+1</f>
        <v>27</v>
      </c>
      <c r="C95" s="349" t="s">
        <v>68</v>
      </c>
      <c r="D95" s="348" t="s">
        <v>15</v>
      </c>
      <c r="E95" s="348" t="s">
        <v>9</v>
      </c>
      <c r="F95" s="347" t="s">
        <v>144</v>
      </c>
      <c r="G95" s="348" t="s">
        <v>145</v>
      </c>
      <c r="H95" s="350" t="s">
        <v>3094</v>
      </c>
      <c r="I95" s="349" t="s">
        <v>3514</v>
      </c>
      <c r="J95" s="358" t="s">
        <v>201</v>
      </c>
      <c r="K95" s="356" t="s">
        <v>2065</v>
      </c>
      <c r="L95" s="1475" t="str">
        <f>VLOOKUP(K95,CódigosRetorno!$A$1:$B$1685,2,FALSE)</f>
        <v>El dato ingresado en PriceAmount del Valor de venta unitario por item no cumple con el formato establecido</v>
      </c>
      <c r="M95" s="348" t="s">
        <v>475</v>
      </c>
      <c r="N95" s="347" t="s">
        <v>185</v>
      </c>
      <c r="O95" s="1374"/>
    </row>
    <row r="96" spans="1:15" ht="36" x14ac:dyDescent="0.2">
      <c r="A96" s="1374"/>
      <c r="B96" s="1542">
        <f>B95+1</f>
        <v>28</v>
      </c>
      <c r="C96" s="1544" t="s">
        <v>3041</v>
      </c>
      <c r="D96" s="1545" t="s">
        <v>15</v>
      </c>
      <c r="E96" s="1545" t="s">
        <v>9</v>
      </c>
      <c r="F96" s="347" t="s">
        <v>144</v>
      </c>
      <c r="G96" s="348" t="s">
        <v>145</v>
      </c>
      <c r="H96" s="349" t="s">
        <v>5178</v>
      </c>
      <c r="I96" s="349" t="s">
        <v>3514</v>
      </c>
      <c r="J96" s="358" t="s">
        <v>201</v>
      </c>
      <c r="K96" s="356" t="s">
        <v>2067</v>
      </c>
      <c r="L96" s="1475" t="str">
        <f>VLOOKUP(K96,CódigosRetorno!$A$1:$B$1685,2,FALSE)</f>
        <v>El dato ingresado en PriceAmount del Precio de venta unitario por item no cumple con el formato establecido</v>
      </c>
      <c r="M96" s="348" t="s">
        <v>475</v>
      </c>
      <c r="N96" s="347" t="s">
        <v>185</v>
      </c>
      <c r="O96" s="1374"/>
    </row>
    <row r="97" spans="1:15" ht="24" x14ac:dyDescent="0.2">
      <c r="A97" s="1374"/>
      <c r="B97" s="1542"/>
      <c r="C97" s="1544"/>
      <c r="D97" s="1545"/>
      <c r="E97" s="1545"/>
      <c r="F97" s="1542" t="s">
        <v>10</v>
      </c>
      <c r="G97" s="1545" t="s">
        <v>2900</v>
      </c>
      <c r="H97" s="1544" t="s">
        <v>5179</v>
      </c>
      <c r="I97" s="349" t="s">
        <v>3135</v>
      </c>
      <c r="J97" s="358" t="s">
        <v>201</v>
      </c>
      <c r="K97" s="356" t="s">
        <v>598</v>
      </c>
      <c r="L97" s="1475" t="str">
        <f>VLOOKUP(K97,CódigosRetorno!$A$1:$B$1685,2,FALSE)</f>
        <v>Se ha consignado un valor invalido en el campo cbc:PriceTypeCode</v>
      </c>
      <c r="M97" s="348" t="s">
        <v>475</v>
      </c>
      <c r="N97" s="347" t="s">
        <v>3009</v>
      </c>
      <c r="O97" s="1374"/>
    </row>
    <row r="98" spans="1:15" ht="36" x14ac:dyDescent="0.2">
      <c r="A98" s="1374"/>
      <c r="B98" s="1542"/>
      <c r="C98" s="1544"/>
      <c r="D98" s="1545"/>
      <c r="E98" s="1545"/>
      <c r="F98" s="1542"/>
      <c r="G98" s="1545"/>
      <c r="H98" s="1544"/>
      <c r="I98" s="139" t="s">
        <v>3095</v>
      </c>
      <c r="J98" s="358" t="s">
        <v>201</v>
      </c>
      <c r="K98" s="356" t="s">
        <v>597</v>
      </c>
      <c r="L98" s="1475" t="str">
        <f>VLOOKUP(K98,CódigosRetorno!$A$1:$B$1685,2,FALSE)</f>
        <v>Existe mas de un tag cac:AlternativeConditionPrice con el mismo cbc:PriceTypeCode</v>
      </c>
      <c r="M98" s="348" t="s">
        <v>475</v>
      </c>
      <c r="N98" s="347" t="s">
        <v>185</v>
      </c>
      <c r="O98" s="1374"/>
    </row>
    <row r="99" spans="1:15" ht="24" x14ac:dyDescent="0.2">
      <c r="A99" s="1374"/>
      <c r="B99" s="1542">
        <f>+B96+1</f>
        <v>29</v>
      </c>
      <c r="C99" s="1544" t="s">
        <v>2905</v>
      </c>
      <c r="D99" s="1545" t="s">
        <v>15</v>
      </c>
      <c r="E99" s="1545" t="s">
        <v>9</v>
      </c>
      <c r="F99" s="347" t="s">
        <v>12</v>
      </c>
      <c r="G99" s="348" t="s">
        <v>16</v>
      </c>
      <c r="H99" s="349" t="s">
        <v>5180</v>
      </c>
      <c r="I99" s="349" t="s">
        <v>3515</v>
      </c>
      <c r="J99" s="358" t="s">
        <v>201</v>
      </c>
      <c r="K99" s="356" t="s">
        <v>2416</v>
      </c>
      <c r="L99" s="1475" t="str">
        <f>VLOOKUP(K99,CódigosRetorno!$A$1:$B$1685,2,FALSE)</f>
        <v>El dato ingresado en TaxAmount de la linea no cumple con el formato establecido</v>
      </c>
      <c r="M99" s="348" t="s">
        <v>475</v>
      </c>
      <c r="N99" s="347" t="s">
        <v>185</v>
      </c>
      <c r="O99" s="1374"/>
    </row>
    <row r="100" spans="1:15" ht="36" x14ac:dyDescent="0.2">
      <c r="A100" s="1374"/>
      <c r="B100" s="1542"/>
      <c r="C100" s="1544"/>
      <c r="D100" s="1545"/>
      <c r="E100" s="1545"/>
      <c r="F100" s="347" t="s">
        <v>12</v>
      </c>
      <c r="G100" s="348" t="s">
        <v>16</v>
      </c>
      <c r="H100" s="350" t="s">
        <v>5181</v>
      </c>
      <c r="I100" s="349" t="s">
        <v>3449</v>
      </c>
      <c r="J100" s="358" t="s">
        <v>201</v>
      </c>
      <c r="K100" s="356" t="s">
        <v>2062</v>
      </c>
      <c r="L100" s="1475" t="str">
        <f>VLOOKUP(K100,CódigosRetorno!$A$1:$B$1685,2,FALSE)</f>
        <v>El tag en el item cac:TaxTotal/cbc:TaxAmount debe tener el mismo valor que cac:TaxTotal/cac:TaxSubtotal/cbc:TaxAmount</v>
      </c>
      <c r="M100" s="348" t="s">
        <v>475</v>
      </c>
      <c r="N100" s="347" t="s">
        <v>185</v>
      </c>
      <c r="O100" s="1374"/>
    </row>
    <row r="101" spans="1:15" ht="24" x14ac:dyDescent="0.2">
      <c r="A101" s="1374"/>
      <c r="B101" s="1542"/>
      <c r="C101" s="1544"/>
      <c r="D101" s="1545"/>
      <c r="E101" s="1545"/>
      <c r="F101" s="1542" t="s">
        <v>10</v>
      </c>
      <c r="G101" s="1545" t="s">
        <v>2904</v>
      </c>
      <c r="H101" s="1543" t="s">
        <v>5182</v>
      </c>
      <c r="I101" s="349" t="s">
        <v>3029</v>
      </c>
      <c r="J101" s="358" t="s">
        <v>201</v>
      </c>
      <c r="K101" s="356" t="s">
        <v>2063</v>
      </c>
      <c r="L101" s="1475" t="str">
        <f>VLOOKUP(K101,CódigosRetorno!$A$1:$B$1685,2,FALSE)</f>
        <v>El XML no contiene el tag cbc:TaxExemptionReasonCode de Afectacion al IGV</v>
      </c>
      <c r="M101" s="348" t="s">
        <v>475</v>
      </c>
      <c r="N101" s="347" t="s">
        <v>185</v>
      </c>
      <c r="O101" s="1374"/>
    </row>
    <row r="102" spans="1:15" ht="24" x14ac:dyDescent="0.2">
      <c r="A102" s="1374"/>
      <c r="B102" s="1542"/>
      <c r="C102" s="1544"/>
      <c r="D102" s="1545"/>
      <c r="E102" s="1545"/>
      <c r="F102" s="1542"/>
      <c r="G102" s="1545"/>
      <c r="H102" s="1543"/>
      <c r="I102" s="349" t="s">
        <v>2992</v>
      </c>
      <c r="J102" s="358" t="s">
        <v>201</v>
      </c>
      <c r="K102" s="356" t="s">
        <v>782</v>
      </c>
      <c r="L102" s="1475" t="str">
        <f>VLOOKUP(K102,CódigosRetorno!$A$1:$B$1685,2,FALSE)</f>
        <v>El tipo de afectacion del IGV es incorrecto</v>
      </c>
      <c r="M102" s="348" t="s">
        <v>475</v>
      </c>
      <c r="N102" s="347" t="s">
        <v>2999</v>
      </c>
      <c r="O102" s="1374"/>
    </row>
    <row r="103" spans="1:15" ht="24" x14ac:dyDescent="0.2">
      <c r="A103" s="1374"/>
      <c r="B103" s="1542"/>
      <c r="C103" s="1544"/>
      <c r="D103" s="1545"/>
      <c r="E103" s="1545"/>
      <c r="F103" s="1542" t="s">
        <v>44</v>
      </c>
      <c r="G103" s="1545" t="s">
        <v>2908</v>
      </c>
      <c r="H103" s="1543" t="s">
        <v>5183</v>
      </c>
      <c r="I103" s="349" t="s">
        <v>3450</v>
      </c>
      <c r="J103" s="358" t="s">
        <v>201</v>
      </c>
      <c r="K103" s="356" t="s">
        <v>785</v>
      </c>
      <c r="L103" s="1475" t="str">
        <f>VLOOKUP(K103,CódigosRetorno!$A$1:$B$1685,2,FALSE)</f>
        <v>El codigo del tributo es invalido</v>
      </c>
      <c r="M103" s="348" t="s">
        <v>475</v>
      </c>
      <c r="N103" s="347" t="s">
        <v>2996</v>
      </c>
      <c r="O103" s="1374"/>
    </row>
    <row r="104" spans="1:15" ht="24" x14ac:dyDescent="0.2">
      <c r="A104" s="1374"/>
      <c r="B104" s="1542"/>
      <c r="C104" s="1544"/>
      <c r="D104" s="1545"/>
      <c r="E104" s="1545"/>
      <c r="F104" s="1542"/>
      <c r="G104" s="1545"/>
      <c r="H104" s="1543"/>
      <c r="I104" s="350" t="s">
        <v>3096</v>
      </c>
      <c r="J104" s="358" t="s">
        <v>201</v>
      </c>
      <c r="K104" s="356" t="s">
        <v>2081</v>
      </c>
      <c r="L104" s="1475" t="str">
        <f>VLOOKUP(K104,CódigosRetorno!$A$1:$B$1685,2,FALSE)</f>
        <v>Debe consignar solo un elemento cac:TaxTotal a nivel de item para IGV (cbc:ID igual a 1000)</v>
      </c>
      <c r="M104" s="348" t="s">
        <v>475</v>
      </c>
      <c r="N104" s="347" t="s">
        <v>185</v>
      </c>
      <c r="O104" s="1374"/>
    </row>
    <row r="105" spans="1:15" ht="24" x14ac:dyDescent="0.2">
      <c r="A105" s="1374"/>
      <c r="B105" s="1542"/>
      <c r="C105" s="1544"/>
      <c r="D105" s="1545"/>
      <c r="E105" s="1545"/>
      <c r="F105" s="1542" t="s">
        <v>46</v>
      </c>
      <c r="G105" s="1545" t="s">
        <v>2908</v>
      </c>
      <c r="H105" s="1543" t="s">
        <v>5184</v>
      </c>
      <c r="I105" s="349" t="s">
        <v>3119</v>
      </c>
      <c r="J105" s="358" t="s">
        <v>201</v>
      </c>
      <c r="K105" s="356" t="s">
        <v>786</v>
      </c>
      <c r="L105" s="1475" t="str">
        <f>VLOOKUP(K105,CódigosRetorno!$A$1:$B$1685,2,FALSE)</f>
        <v>cac:TaxScheme/cbc:Name del item - No existe el tag o el dato ingresado no cumple con el estandar</v>
      </c>
      <c r="M105" s="348" t="s">
        <v>475</v>
      </c>
      <c r="N105" s="347" t="s">
        <v>185</v>
      </c>
      <c r="O105" s="1374"/>
    </row>
    <row r="106" spans="1:15" ht="24" x14ac:dyDescent="0.2">
      <c r="A106" s="1374"/>
      <c r="B106" s="1542"/>
      <c r="C106" s="1544"/>
      <c r="D106" s="1545"/>
      <c r="E106" s="1545"/>
      <c r="F106" s="1542"/>
      <c r="G106" s="1545"/>
      <c r="H106" s="1543"/>
      <c r="I106" s="350" t="s">
        <v>3132</v>
      </c>
      <c r="J106" s="358" t="s">
        <v>201</v>
      </c>
      <c r="K106" s="358" t="s">
        <v>788</v>
      </c>
      <c r="L106" s="1475" t="str">
        <f>VLOOKUP(K106,CódigosRetorno!$A$1:$B$1685,2,FALSE)</f>
        <v>El Name o TaxTypeCode debe corresponder con el Id para el IGV</v>
      </c>
      <c r="M106" s="348" t="s">
        <v>475</v>
      </c>
      <c r="N106" s="347" t="s">
        <v>185</v>
      </c>
      <c r="O106" s="1374"/>
    </row>
    <row r="107" spans="1:15" ht="60" x14ac:dyDescent="0.2">
      <c r="A107" s="1374"/>
      <c r="B107" s="1542"/>
      <c r="C107" s="1544"/>
      <c r="D107" s="1545"/>
      <c r="E107" s="1545"/>
      <c r="F107" s="347" t="s">
        <v>13</v>
      </c>
      <c r="G107" s="348" t="s">
        <v>2908</v>
      </c>
      <c r="H107" s="350" t="s">
        <v>5185</v>
      </c>
      <c r="I107" s="350" t="s">
        <v>3495</v>
      </c>
      <c r="J107" s="358" t="s">
        <v>201</v>
      </c>
      <c r="K107" s="358" t="s">
        <v>788</v>
      </c>
      <c r="L107" s="1475" t="str">
        <f>VLOOKUP(K107,CódigosRetorno!$A$1:$B$1685,2,FALSE)</f>
        <v>El Name o TaxTypeCode debe corresponder con el Id para el IGV</v>
      </c>
      <c r="M107" s="348" t="s">
        <v>475</v>
      </c>
      <c r="N107" s="347" t="s">
        <v>2996</v>
      </c>
      <c r="O107" s="1374"/>
    </row>
    <row r="108" spans="1:15" ht="24" x14ac:dyDescent="0.2">
      <c r="A108" s="1374"/>
      <c r="B108" s="1542">
        <f>B99+1</f>
        <v>30</v>
      </c>
      <c r="C108" s="1544" t="s">
        <v>2912</v>
      </c>
      <c r="D108" s="1545" t="s">
        <v>15</v>
      </c>
      <c r="E108" s="1545" t="s">
        <v>9</v>
      </c>
      <c r="F108" s="347" t="s">
        <v>12</v>
      </c>
      <c r="G108" s="348" t="s">
        <v>16</v>
      </c>
      <c r="H108" s="349" t="s">
        <v>5186</v>
      </c>
      <c r="I108" s="349" t="s">
        <v>2628</v>
      </c>
      <c r="J108" s="348" t="s">
        <v>185</v>
      </c>
      <c r="K108" s="358" t="s">
        <v>185</v>
      </c>
      <c r="L108" s="1475" t="s">
        <v>185</v>
      </c>
      <c r="M108" s="348" t="s">
        <v>185</v>
      </c>
      <c r="N108" s="347" t="s">
        <v>185</v>
      </c>
      <c r="O108" s="1374"/>
    </row>
    <row r="109" spans="1:15" ht="36" x14ac:dyDescent="0.2">
      <c r="A109" s="1374"/>
      <c r="B109" s="1542"/>
      <c r="C109" s="1544"/>
      <c r="D109" s="1545"/>
      <c r="E109" s="1545"/>
      <c r="F109" s="347" t="s">
        <v>12</v>
      </c>
      <c r="G109" s="348" t="s">
        <v>16</v>
      </c>
      <c r="H109" s="349" t="s">
        <v>5187</v>
      </c>
      <c r="I109" s="349" t="s">
        <v>2628</v>
      </c>
      <c r="J109" s="348" t="s">
        <v>185</v>
      </c>
      <c r="K109" s="358" t="s">
        <v>185</v>
      </c>
      <c r="L109" s="1475" t="s">
        <v>185</v>
      </c>
      <c r="M109" s="348" t="s">
        <v>185</v>
      </c>
      <c r="N109" s="347" t="s">
        <v>185</v>
      </c>
      <c r="O109" s="1374"/>
    </row>
    <row r="110" spans="1:15" ht="24" x14ac:dyDescent="0.2">
      <c r="A110" s="1374"/>
      <c r="B110" s="1542"/>
      <c r="C110" s="1544"/>
      <c r="D110" s="1545"/>
      <c r="E110" s="1545"/>
      <c r="F110" s="1542" t="s">
        <v>10</v>
      </c>
      <c r="G110" s="1545" t="s">
        <v>2913</v>
      </c>
      <c r="H110" s="1543" t="s">
        <v>5188</v>
      </c>
      <c r="I110" s="349" t="s">
        <v>3030</v>
      </c>
      <c r="J110" s="358" t="s">
        <v>201</v>
      </c>
      <c r="K110" s="356" t="s">
        <v>2061</v>
      </c>
      <c r="L110" s="1475" t="str">
        <f>VLOOKUP(K110,CódigosRetorno!$A$1:$B$1685,2,FALSE)</f>
        <v>Si existe monto de ISC en el ITEM debe especificar el sistema de calculo</v>
      </c>
      <c r="M110" s="348" t="s">
        <v>475</v>
      </c>
      <c r="N110" s="347" t="s">
        <v>185</v>
      </c>
      <c r="O110" s="1374"/>
    </row>
    <row r="111" spans="1:15" ht="24" x14ac:dyDescent="0.2">
      <c r="A111" s="1374"/>
      <c r="B111" s="1542"/>
      <c r="C111" s="1544"/>
      <c r="D111" s="1545"/>
      <c r="E111" s="1545"/>
      <c r="F111" s="1542"/>
      <c r="G111" s="1545"/>
      <c r="H111" s="1543"/>
      <c r="I111" s="349" t="s">
        <v>3388</v>
      </c>
      <c r="J111" s="358" t="s">
        <v>201</v>
      </c>
      <c r="K111" s="356" t="s">
        <v>783</v>
      </c>
      <c r="L111" s="1475" t="str">
        <f>VLOOKUP(K111,CódigosRetorno!$A$1:$B$1685,2,FALSE)</f>
        <v>El sistema de calculo del ISC es incorrecto</v>
      </c>
      <c r="M111" s="348" t="s">
        <v>475</v>
      </c>
      <c r="N111" s="347" t="s">
        <v>3002</v>
      </c>
      <c r="O111" s="1374"/>
    </row>
    <row r="112" spans="1:15" ht="48" x14ac:dyDescent="0.2">
      <c r="A112" s="1374"/>
      <c r="B112" s="1542"/>
      <c r="C112" s="1544"/>
      <c r="D112" s="1545"/>
      <c r="E112" s="1545"/>
      <c r="F112" s="347" t="s">
        <v>44</v>
      </c>
      <c r="G112" s="348"/>
      <c r="H112" s="350" t="s">
        <v>5189</v>
      </c>
      <c r="I112" s="349" t="s">
        <v>2628</v>
      </c>
      <c r="J112" s="348" t="s">
        <v>185</v>
      </c>
      <c r="K112" s="358" t="s">
        <v>185</v>
      </c>
      <c r="L112" s="1475" t="s">
        <v>185</v>
      </c>
      <c r="M112" s="348" t="s">
        <v>185</v>
      </c>
      <c r="N112" s="347" t="s">
        <v>185</v>
      </c>
      <c r="O112" s="1374"/>
    </row>
    <row r="113" spans="1:15" ht="48" x14ac:dyDescent="0.2">
      <c r="A113" s="1374"/>
      <c r="B113" s="1542"/>
      <c r="C113" s="1544"/>
      <c r="D113" s="1545"/>
      <c r="E113" s="1545"/>
      <c r="F113" s="347" t="s">
        <v>46</v>
      </c>
      <c r="G113" s="348" t="s">
        <v>2908</v>
      </c>
      <c r="H113" s="350" t="s">
        <v>5184</v>
      </c>
      <c r="I113" s="350" t="s">
        <v>2927</v>
      </c>
      <c r="J113" s="358" t="s">
        <v>201</v>
      </c>
      <c r="K113" s="358" t="s">
        <v>789</v>
      </c>
      <c r="L113" s="1475" t="str">
        <f>VLOOKUP(K113,CódigosRetorno!$A$1:$B$1685,2,FALSE)</f>
        <v>El Name o TaxTypeCode debe corresponder con el Id para el ISC</v>
      </c>
      <c r="M113" s="348" t="s">
        <v>475</v>
      </c>
      <c r="N113" s="347" t="s">
        <v>185</v>
      </c>
      <c r="O113" s="1374"/>
    </row>
    <row r="114" spans="1:15" ht="60" x14ac:dyDescent="0.2">
      <c r="A114" s="1374"/>
      <c r="B114" s="1542"/>
      <c r="C114" s="1544"/>
      <c r="D114" s="1545"/>
      <c r="E114" s="1545"/>
      <c r="F114" s="347" t="s">
        <v>13</v>
      </c>
      <c r="G114" s="348" t="s">
        <v>2908</v>
      </c>
      <c r="H114" s="350" t="s">
        <v>5185</v>
      </c>
      <c r="I114" s="350" t="s">
        <v>3496</v>
      </c>
      <c r="J114" s="358" t="s">
        <v>201</v>
      </c>
      <c r="K114" s="358" t="s">
        <v>789</v>
      </c>
      <c r="L114" s="1475" t="str">
        <f>VLOOKUP(K114,CódigosRetorno!$A$1:$B$1685,2,FALSE)</f>
        <v>El Name o TaxTypeCode debe corresponder con el Id para el ISC</v>
      </c>
      <c r="M114" s="348" t="s">
        <v>185</v>
      </c>
      <c r="N114" s="347" t="s">
        <v>185</v>
      </c>
      <c r="O114" s="1374"/>
    </row>
    <row r="115" spans="1:15" ht="24" x14ac:dyDescent="0.2">
      <c r="A115" s="1374"/>
      <c r="B115" s="347">
        <f>B108+1</f>
        <v>31</v>
      </c>
      <c r="C115" s="350" t="s">
        <v>2925</v>
      </c>
      <c r="D115" s="348" t="s">
        <v>15</v>
      </c>
      <c r="E115" s="348" t="s">
        <v>9</v>
      </c>
      <c r="F115" s="347" t="s">
        <v>12</v>
      </c>
      <c r="G115" s="348" t="s">
        <v>16</v>
      </c>
      <c r="H115" s="350" t="s">
        <v>3097</v>
      </c>
      <c r="I115" s="349" t="s">
        <v>2916</v>
      </c>
      <c r="J115" s="358" t="s">
        <v>201</v>
      </c>
      <c r="K115" s="356" t="s">
        <v>2064</v>
      </c>
      <c r="L115" s="1475" t="str">
        <f>VLOOKUP(K115,CódigosRetorno!$A$1:$B$1685,2,FALSE)</f>
        <v>El dato ingresado en LineExtensionAmount del item no cumple con el formato establecido</v>
      </c>
      <c r="M115" s="348" t="s">
        <v>475</v>
      </c>
      <c r="N115" s="347" t="s">
        <v>185</v>
      </c>
      <c r="O115" s="1374"/>
    </row>
    <row r="116" spans="1:15" x14ac:dyDescent="0.2">
      <c r="A116" s="1374"/>
      <c r="B116" s="277" t="s">
        <v>3031</v>
      </c>
      <c r="C116" s="268"/>
      <c r="D116" s="1251"/>
      <c r="E116" s="274"/>
      <c r="F116" s="276"/>
      <c r="G116" s="274"/>
      <c r="H116" s="268" t="s">
        <v>185</v>
      </c>
      <c r="I116" s="268" t="s">
        <v>185</v>
      </c>
      <c r="J116" s="274" t="s">
        <v>185</v>
      </c>
      <c r="K116" s="275" t="s">
        <v>185</v>
      </c>
      <c r="L116" s="287" t="s">
        <v>185</v>
      </c>
      <c r="M116" s="348" t="s">
        <v>185</v>
      </c>
      <c r="N116" s="276" t="s">
        <v>185</v>
      </c>
      <c r="O116" s="1374"/>
    </row>
    <row r="117" spans="1:15" ht="24" x14ac:dyDescent="0.2">
      <c r="A117" s="1374"/>
      <c r="B117" s="100">
        <f>+B115+1</f>
        <v>32</v>
      </c>
      <c r="C117" s="102" t="s">
        <v>3032</v>
      </c>
      <c r="D117" s="351" t="s">
        <v>3033</v>
      </c>
      <c r="E117" s="352" t="s">
        <v>9</v>
      </c>
      <c r="F117" s="100" t="s">
        <v>5</v>
      </c>
      <c r="G117" s="352"/>
      <c r="H117" s="101" t="s">
        <v>3098</v>
      </c>
      <c r="I117" s="349" t="s">
        <v>2628</v>
      </c>
      <c r="J117" s="348" t="s">
        <v>185</v>
      </c>
      <c r="K117" s="358" t="s">
        <v>185</v>
      </c>
      <c r="L117" s="662" t="s">
        <v>185</v>
      </c>
      <c r="M117" s="348" t="s">
        <v>185</v>
      </c>
      <c r="N117" s="347" t="s">
        <v>185</v>
      </c>
      <c r="O117" s="1374"/>
    </row>
    <row r="118" spans="1:15" ht="24" x14ac:dyDescent="0.2">
      <c r="A118" s="1374"/>
      <c r="B118" s="100">
        <f>+B117+1</f>
        <v>33</v>
      </c>
      <c r="C118" s="101" t="s">
        <v>3105</v>
      </c>
      <c r="D118" s="352" t="s">
        <v>15</v>
      </c>
      <c r="E118" s="352" t="s">
        <v>9</v>
      </c>
      <c r="F118" s="100" t="s">
        <v>148</v>
      </c>
      <c r="G118" s="352" t="s">
        <v>25</v>
      </c>
      <c r="H118" s="101" t="s">
        <v>3099</v>
      </c>
      <c r="I118" s="349" t="s">
        <v>2628</v>
      </c>
      <c r="J118" s="348" t="s">
        <v>185</v>
      </c>
      <c r="K118" s="358" t="s">
        <v>185</v>
      </c>
      <c r="L118" s="662" t="s">
        <v>185</v>
      </c>
      <c r="M118" s="348" t="s">
        <v>185</v>
      </c>
      <c r="N118" s="347" t="s">
        <v>185</v>
      </c>
      <c r="O118" s="1374"/>
    </row>
    <row r="119" spans="1:15" x14ac:dyDescent="0.2">
      <c r="A119" s="1374"/>
      <c r="B119" s="277" t="s">
        <v>4922</v>
      </c>
      <c r="C119" s="277"/>
      <c r="D119" s="1251"/>
      <c r="E119" s="271" t="s">
        <v>185</v>
      </c>
      <c r="F119" s="272" t="s">
        <v>185</v>
      </c>
      <c r="G119" s="272" t="s">
        <v>185</v>
      </c>
      <c r="H119" s="273" t="s">
        <v>185</v>
      </c>
      <c r="I119" s="268" t="s">
        <v>185</v>
      </c>
      <c r="J119" s="274" t="s">
        <v>185</v>
      </c>
      <c r="K119" s="275" t="s">
        <v>185</v>
      </c>
      <c r="L119" s="287" t="s">
        <v>185</v>
      </c>
      <c r="M119" s="348" t="s">
        <v>185</v>
      </c>
      <c r="N119" s="276" t="s">
        <v>185</v>
      </c>
      <c r="O119" s="1374"/>
    </row>
    <row r="120" spans="1:15" ht="36" x14ac:dyDescent="0.2">
      <c r="A120" s="1374"/>
      <c r="B120" s="113"/>
      <c r="C120" s="138" t="s">
        <v>478</v>
      </c>
      <c r="D120" s="107" t="s">
        <v>3</v>
      </c>
      <c r="E120" s="107" t="s">
        <v>9</v>
      </c>
      <c r="F120" s="111" t="s">
        <v>185</v>
      </c>
      <c r="G120" s="111" t="s">
        <v>185</v>
      </c>
      <c r="H120" s="138" t="s">
        <v>3100</v>
      </c>
      <c r="I120" s="350" t="s">
        <v>3101</v>
      </c>
      <c r="J120" s="358" t="s">
        <v>201</v>
      </c>
      <c r="K120" s="356" t="s">
        <v>1986</v>
      </c>
      <c r="L120" s="349" t="str">
        <f>VLOOKUP(K120,CódigosRetorno!$A$1:$B$1685,2,FALSE)</f>
        <v>Solo debe de existir un tag AdditionalInformation.</v>
      </c>
      <c r="M120" s="348" t="s">
        <v>475</v>
      </c>
      <c r="N120" s="347" t="s">
        <v>185</v>
      </c>
      <c r="O120" s="1374"/>
    </row>
    <row r="121" spans="1:15" ht="12" customHeight="1" x14ac:dyDescent="0.2">
      <c r="A121" s="1374"/>
      <c r="B121" s="1542">
        <f>+B118+1</f>
        <v>34</v>
      </c>
      <c r="C121" s="1544" t="s">
        <v>64</v>
      </c>
      <c r="D121" s="1545" t="s">
        <v>3</v>
      </c>
      <c r="E121" s="1545" t="s">
        <v>9</v>
      </c>
      <c r="F121" s="1542" t="s">
        <v>44</v>
      </c>
      <c r="G121" s="1545" t="s">
        <v>2919</v>
      </c>
      <c r="H121" s="1544" t="s">
        <v>5190</v>
      </c>
      <c r="I121" s="350" t="s">
        <v>3172</v>
      </c>
      <c r="J121" s="358" t="s">
        <v>201</v>
      </c>
      <c r="K121" s="356" t="s">
        <v>2097</v>
      </c>
      <c r="L121" s="349" t="str">
        <f>VLOOKUP(K121,CódigosRetorno!$A$1:$B$1685,2,FALSE)</f>
        <v>El valor ingresado en AdditionalMonetaryTotal/cbc:ID es incorrecto</v>
      </c>
      <c r="M121" s="347" t="s">
        <v>475</v>
      </c>
      <c r="N121" s="347" t="s">
        <v>185</v>
      </c>
      <c r="O121" s="1374"/>
    </row>
    <row r="122" spans="1:15" ht="24.6" customHeight="1" x14ac:dyDescent="0.2">
      <c r="A122" s="1374"/>
      <c r="B122" s="1542"/>
      <c r="C122" s="1544"/>
      <c r="D122" s="1545"/>
      <c r="E122" s="1545"/>
      <c r="F122" s="1542"/>
      <c r="G122" s="1545"/>
      <c r="H122" s="1544"/>
      <c r="I122" s="350" t="s">
        <v>3091</v>
      </c>
      <c r="J122" s="358" t="s">
        <v>201</v>
      </c>
      <c r="K122" s="356" t="s">
        <v>2010</v>
      </c>
      <c r="L122" s="349" t="str">
        <f>VLOOKUP(K122,CódigosRetorno!$A$1:$B$1685,2,FALSE)</f>
        <v>Existe mas de un tag sac:AdditionalMonetaryTotal con el mismo ID</v>
      </c>
      <c r="M122" s="347"/>
      <c r="N122" s="347"/>
      <c r="O122" s="1374"/>
    </row>
    <row r="123" spans="1:15" ht="48" x14ac:dyDescent="0.2">
      <c r="A123" s="1374"/>
      <c r="B123" s="1542"/>
      <c r="C123" s="1544"/>
      <c r="D123" s="1545"/>
      <c r="E123" s="1545"/>
      <c r="F123" s="347" t="s">
        <v>12</v>
      </c>
      <c r="G123" s="348" t="s">
        <v>48</v>
      </c>
      <c r="H123" s="349" t="s">
        <v>5191</v>
      </c>
      <c r="I123" s="349" t="s">
        <v>3499</v>
      </c>
      <c r="J123" s="348" t="s">
        <v>201</v>
      </c>
      <c r="K123" s="358" t="s">
        <v>2098</v>
      </c>
      <c r="L123" s="349" t="str">
        <f>VLOOKUP(K123,CódigosRetorno!$A$1:$B$1685,2,FALSE)</f>
        <v>El dato ingresado en PayableAmount no cumple con el formato establecido</v>
      </c>
      <c r="M123" s="348" t="s">
        <v>475</v>
      </c>
      <c r="N123" s="347" t="s">
        <v>185</v>
      </c>
      <c r="O123" s="1374"/>
    </row>
    <row r="124" spans="1:15" ht="60" x14ac:dyDescent="0.2">
      <c r="A124" s="1374"/>
      <c r="B124" s="1542">
        <f>B121+1</f>
        <v>35</v>
      </c>
      <c r="C124" s="1543" t="s">
        <v>63</v>
      </c>
      <c r="D124" s="1545" t="s">
        <v>3</v>
      </c>
      <c r="E124" s="1545" t="s">
        <v>9</v>
      </c>
      <c r="F124" s="347" t="s">
        <v>44</v>
      </c>
      <c r="G124" s="348" t="s">
        <v>2919</v>
      </c>
      <c r="H124" s="349" t="s">
        <v>5190</v>
      </c>
      <c r="I124" s="349" t="s">
        <v>2628</v>
      </c>
      <c r="J124" s="348" t="s">
        <v>185</v>
      </c>
      <c r="K124" s="358" t="s">
        <v>185</v>
      </c>
      <c r="L124" s="662" t="s">
        <v>185</v>
      </c>
      <c r="M124" s="348" t="s">
        <v>185</v>
      </c>
      <c r="N124" s="347" t="s">
        <v>185</v>
      </c>
      <c r="O124" s="1374"/>
    </row>
    <row r="125" spans="1:15" ht="48" x14ac:dyDescent="0.2">
      <c r="A125" s="1374"/>
      <c r="B125" s="1542"/>
      <c r="C125" s="1543"/>
      <c r="D125" s="1545"/>
      <c r="E125" s="1545"/>
      <c r="F125" s="347" t="s">
        <v>12</v>
      </c>
      <c r="G125" s="348"/>
      <c r="H125" s="349" t="s">
        <v>5191</v>
      </c>
      <c r="I125" s="349" t="s">
        <v>2628</v>
      </c>
      <c r="J125" s="348" t="s">
        <v>185</v>
      </c>
      <c r="K125" s="358" t="s">
        <v>185</v>
      </c>
      <c r="L125" s="662" t="s">
        <v>185</v>
      </c>
      <c r="M125" s="348" t="s">
        <v>185</v>
      </c>
      <c r="N125" s="347" t="s">
        <v>185</v>
      </c>
      <c r="O125" s="1374"/>
    </row>
    <row r="126" spans="1:15" ht="60" x14ac:dyDescent="0.2">
      <c r="A126" s="1374"/>
      <c r="B126" s="1542">
        <f>B124+1</f>
        <v>36</v>
      </c>
      <c r="C126" s="1543" t="s">
        <v>65</v>
      </c>
      <c r="D126" s="1545" t="s">
        <v>3</v>
      </c>
      <c r="E126" s="1545" t="s">
        <v>9</v>
      </c>
      <c r="F126" s="347" t="s">
        <v>44</v>
      </c>
      <c r="G126" s="348" t="s">
        <v>48</v>
      </c>
      <c r="H126" s="349" t="s">
        <v>5190</v>
      </c>
      <c r="I126" s="349" t="s">
        <v>2628</v>
      </c>
      <c r="J126" s="348" t="s">
        <v>185</v>
      </c>
      <c r="K126" s="358" t="s">
        <v>185</v>
      </c>
      <c r="L126" s="662" t="s">
        <v>185</v>
      </c>
      <c r="M126" s="348" t="s">
        <v>185</v>
      </c>
      <c r="N126" s="347" t="s">
        <v>185</v>
      </c>
      <c r="O126" s="1374"/>
    </row>
    <row r="127" spans="1:15" ht="48" x14ac:dyDescent="0.2">
      <c r="A127" s="1374"/>
      <c r="B127" s="1542"/>
      <c r="C127" s="1543"/>
      <c r="D127" s="1545"/>
      <c r="E127" s="1545"/>
      <c r="F127" s="347" t="s">
        <v>12</v>
      </c>
      <c r="G127" s="348"/>
      <c r="H127" s="350" t="s">
        <v>5191</v>
      </c>
      <c r="I127" s="349" t="s">
        <v>2628</v>
      </c>
      <c r="J127" s="348" t="s">
        <v>185</v>
      </c>
      <c r="K127" s="358" t="s">
        <v>185</v>
      </c>
      <c r="L127" s="662" t="s">
        <v>185</v>
      </c>
      <c r="M127" s="348" t="s">
        <v>185</v>
      </c>
      <c r="N127" s="347" t="s">
        <v>185</v>
      </c>
      <c r="O127" s="1374"/>
    </row>
    <row r="128" spans="1:15" ht="24" x14ac:dyDescent="0.2">
      <c r="A128" s="1374"/>
      <c r="B128" s="1542">
        <f>+B126+1</f>
        <v>37</v>
      </c>
      <c r="C128" s="1544" t="s">
        <v>19</v>
      </c>
      <c r="D128" s="1545" t="s">
        <v>3</v>
      </c>
      <c r="E128" s="1545" t="s">
        <v>9</v>
      </c>
      <c r="F128" s="347" t="s">
        <v>12</v>
      </c>
      <c r="G128" s="348" t="s">
        <v>16</v>
      </c>
      <c r="H128" s="349" t="s">
        <v>5192</v>
      </c>
      <c r="I128" s="349" t="s">
        <v>3499</v>
      </c>
      <c r="J128" s="358" t="s">
        <v>201</v>
      </c>
      <c r="K128" s="356" t="s">
        <v>791</v>
      </c>
      <c r="L128" s="349" t="str">
        <f>VLOOKUP(K128,CódigosRetorno!$A$1:$B$1685,2,FALSE)</f>
        <v>TaxAmount - El dato ingresado en impuestos globales no cumple con el estandar</v>
      </c>
      <c r="M128" s="348" t="s">
        <v>475</v>
      </c>
      <c r="N128" s="347" t="s">
        <v>185</v>
      </c>
      <c r="O128" s="1374"/>
    </row>
    <row r="129" spans="1:15" ht="24" x14ac:dyDescent="0.2">
      <c r="A129" s="1374"/>
      <c r="B129" s="1542"/>
      <c r="C129" s="1544"/>
      <c r="D129" s="1545"/>
      <c r="E129" s="1545"/>
      <c r="F129" s="347" t="s">
        <v>12</v>
      </c>
      <c r="G129" s="348" t="s">
        <v>16</v>
      </c>
      <c r="H129" s="349" t="s">
        <v>5193</v>
      </c>
      <c r="I129" s="349" t="s">
        <v>2906</v>
      </c>
      <c r="J129" s="358" t="s">
        <v>201</v>
      </c>
      <c r="K129" s="356" t="s">
        <v>2386</v>
      </c>
      <c r="L129" s="349" t="str">
        <f>VLOOKUP(K129,CódigosRetorno!$A$1:$B$1685,2,FALSE)</f>
        <v>El tag global cac:TaxTotal/cbc:TaxAmount debe tener el mismo valor que cac:TaxTotal/cac:Subtotal/cbc:TaxAmount</v>
      </c>
      <c r="M129" s="348" t="s">
        <v>475</v>
      </c>
      <c r="N129" s="347" t="s">
        <v>185</v>
      </c>
      <c r="O129" s="1374"/>
    </row>
    <row r="130" spans="1:15" ht="24" x14ac:dyDescent="0.2">
      <c r="A130" s="1374"/>
      <c r="B130" s="1542"/>
      <c r="C130" s="1544"/>
      <c r="D130" s="1545"/>
      <c r="E130" s="1545"/>
      <c r="F130" s="1542" t="s">
        <v>44</v>
      </c>
      <c r="G130" s="1545" t="s">
        <v>2908</v>
      </c>
      <c r="H130" s="1544" t="s">
        <v>5194</v>
      </c>
      <c r="I130" s="349" t="s">
        <v>3119</v>
      </c>
      <c r="J130" s="358" t="s">
        <v>201</v>
      </c>
      <c r="K130" s="356" t="s">
        <v>792</v>
      </c>
      <c r="L130" s="349" t="str">
        <f>VLOOKUP(K130,CódigosRetorno!$A$1:$B$1685,2,FALSE)</f>
        <v>El XML no contiene el tag o no existe informacion de TaxScheme ID de impuestos globales</v>
      </c>
      <c r="M130" s="348" t="s">
        <v>475</v>
      </c>
      <c r="N130" s="347" t="s">
        <v>185</v>
      </c>
      <c r="O130" s="1374"/>
    </row>
    <row r="131" spans="1:15" ht="24" x14ac:dyDescent="0.2">
      <c r="A131" s="1374"/>
      <c r="B131" s="1542"/>
      <c r="C131" s="1544"/>
      <c r="D131" s="1545"/>
      <c r="E131" s="1545"/>
      <c r="F131" s="1542"/>
      <c r="G131" s="1545"/>
      <c r="H131" s="1544"/>
      <c r="I131" s="349" t="s">
        <v>3172</v>
      </c>
      <c r="J131" s="358" t="s">
        <v>201</v>
      </c>
      <c r="K131" s="356" t="s">
        <v>794</v>
      </c>
      <c r="L131" s="349" t="str">
        <f>VLOOKUP(K131,CódigosRetorno!$A$1:$B$1685,2,FALSE)</f>
        <v>El codigo del tributo es invalido</v>
      </c>
      <c r="M131" s="348" t="s">
        <v>475</v>
      </c>
      <c r="N131" s="347" t="s">
        <v>2996</v>
      </c>
      <c r="O131" s="1374"/>
    </row>
    <row r="132" spans="1:15" ht="24" x14ac:dyDescent="0.2">
      <c r="A132" s="1374"/>
      <c r="B132" s="1542"/>
      <c r="C132" s="1544"/>
      <c r="D132" s="1545"/>
      <c r="E132" s="1545"/>
      <c r="F132" s="1542"/>
      <c r="G132" s="1545"/>
      <c r="H132" s="1544"/>
      <c r="I132" s="139" t="s">
        <v>3091</v>
      </c>
      <c r="J132" s="358" t="s">
        <v>201</v>
      </c>
      <c r="K132" s="356" t="s">
        <v>2084</v>
      </c>
      <c r="L132" s="349" t="str">
        <f>VLOOKUP(K132,CódigosRetorno!$A$1:$B$1685,2,FALSE)</f>
        <v>Debe consignar solo un elemento cac:TaxTotal a nivel global para IGV (cbc:ID igual a 1000)</v>
      </c>
      <c r="M132" s="348" t="s">
        <v>475</v>
      </c>
      <c r="N132" s="347" t="s">
        <v>185</v>
      </c>
      <c r="O132" s="1374"/>
    </row>
    <row r="133" spans="1:15" ht="24" x14ac:dyDescent="0.2">
      <c r="A133" s="1374"/>
      <c r="B133" s="1542"/>
      <c r="C133" s="1544"/>
      <c r="D133" s="1545"/>
      <c r="E133" s="1545"/>
      <c r="F133" s="1542" t="s">
        <v>46</v>
      </c>
      <c r="G133" s="1545" t="s">
        <v>2908</v>
      </c>
      <c r="H133" s="1543" t="s">
        <v>5195</v>
      </c>
      <c r="I133" s="349" t="s">
        <v>3119</v>
      </c>
      <c r="J133" s="358" t="s">
        <v>201</v>
      </c>
      <c r="K133" s="356" t="s">
        <v>795</v>
      </c>
      <c r="L133" s="349" t="str">
        <f>VLOOKUP(K133,CódigosRetorno!$A$1:$B$1685,2,FALSE)</f>
        <v>El XML no contiene el tag o no existe informacion de TaxScheme Name de impuestos globales</v>
      </c>
      <c r="M133" s="348" t="s">
        <v>475</v>
      </c>
      <c r="N133" s="347" t="s">
        <v>185</v>
      </c>
      <c r="O133" s="1374"/>
    </row>
    <row r="134" spans="1:15" ht="24" x14ac:dyDescent="0.2">
      <c r="A134" s="1374"/>
      <c r="B134" s="1542"/>
      <c r="C134" s="1544"/>
      <c r="D134" s="1545"/>
      <c r="E134" s="1545"/>
      <c r="F134" s="1542"/>
      <c r="G134" s="1545"/>
      <c r="H134" s="1543"/>
      <c r="I134" s="350" t="s">
        <v>3136</v>
      </c>
      <c r="J134" s="358" t="s">
        <v>201</v>
      </c>
      <c r="K134" s="358" t="s">
        <v>2389</v>
      </c>
      <c r="L134" s="349" t="str">
        <f>VLOOKUP(K134,CódigosRetorno!$A$1:$B$1685,2,FALSE)</f>
        <v>El Name o TaxTypeCode debe corresponder con el Id para el IGV</v>
      </c>
      <c r="M134" s="348"/>
      <c r="N134" s="347" t="s">
        <v>185</v>
      </c>
      <c r="O134" s="1374"/>
    </row>
    <row r="135" spans="1:15" ht="48" x14ac:dyDescent="0.2">
      <c r="A135" s="1374"/>
      <c r="B135" s="1542"/>
      <c r="C135" s="1544"/>
      <c r="D135" s="1545"/>
      <c r="E135" s="1545"/>
      <c r="F135" s="347" t="s">
        <v>13</v>
      </c>
      <c r="G135" s="348" t="s">
        <v>2908</v>
      </c>
      <c r="H135" s="350" t="s">
        <v>5196</v>
      </c>
      <c r="I135" s="350" t="s">
        <v>3437</v>
      </c>
      <c r="J135" s="358" t="s">
        <v>201</v>
      </c>
      <c r="K135" s="356" t="s">
        <v>2389</v>
      </c>
      <c r="L135" s="349" t="str">
        <f>VLOOKUP(K135,CódigosRetorno!$A$1:$B$1685,2,FALSE)</f>
        <v>El Name o TaxTypeCode debe corresponder con el Id para el IGV</v>
      </c>
      <c r="M135" s="348" t="s">
        <v>475</v>
      </c>
      <c r="N135" s="347" t="s">
        <v>2996</v>
      </c>
      <c r="O135" s="1374"/>
    </row>
    <row r="136" spans="1:15" ht="24" x14ac:dyDescent="0.2">
      <c r="A136" s="1374"/>
      <c r="B136" s="1542">
        <f>B128+1</f>
        <v>38</v>
      </c>
      <c r="C136" s="1544" t="s">
        <v>20</v>
      </c>
      <c r="D136" s="1545" t="s">
        <v>3</v>
      </c>
      <c r="E136" s="1545" t="s">
        <v>9</v>
      </c>
      <c r="F136" s="347" t="s">
        <v>12</v>
      </c>
      <c r="G136" s="348" t="s">
        <v>16</v>
      </c>
      <c r="H136" s="349" t="s">
        <v>5197</v>
      </c>
      <c r="I136" s="349" t="s">
        <v>2628</v>
      </c>
      <c r="J136" s="348" t="s">
        <v>185</v>
      </c>
      <c r="K136" s="358" t="s">
        <v>185</v>
      </c>
      <c r="L136" s="662" t="s">
        <v>185</v>
      </c>
      <c r="M136" s="348" t="s">
        <v>215</v>
      </c>
      <c r="N136" s="347" t="s">
        <v>185</v>
      </c>
      <c r="O136" s="1374"/>
    </row>
    <row r="137" spans="1:15" ht="24" x14ac:dyDescent="0.2">
      <c r="A137" s="1374"/>
      <c r="B137" s="1542"/>
      <c r="C137" s="1544"/>
      <c r="D137" s="1545"/>
      <c r="E137" s="1545"/>
      <c r="F137" s="347" t="s">
        <v>12</v>
      </c>
      <c r="G137" s="348" t="s">
        <v>16</v>
      </c>
      <c r="H137" s="350" t="s">
        <v>5198</v>
      </c>
      <c r="I137" s="349" t="s">
        <v>2628</v>
      </c>
      <c r="J137" s="348" t="s">
        <v>185</v>
      </c>
      <c r="K137" s="358" t="s">
        <v>185</v>
      </c>
      <c r="L137" s="662" t="s">
        <v>185</v>
      </c>
      <c r="M137" s="348" t="s">
        <v>185</v>
      </c>
      <c r="N137" s="347" t="s">
        <v>185</v>
      </c>
      <c r="O137" s="1374"/>
    </row>
    <row r="138" spans="1:15" ht="36" x14ac:dyDescent="0.2">
      <c r="A138" s="1374"/>
      <c r="B138" s="1542"/>
      <c r="C138" s="1544"/>
      <c r="D138" s="1545"/>
      <c r="E138" s="1545"/>
      <c r="F138" s="347" t="s">
        <v>44</v>
      </c>
      <c r="G138" s="348" t="s">
        <v>2908</v>
      </c>
      <c r="H138" s="350" t="s">
        <v>5194</v>
      </c>
      <c r="I138" s="349" t="s">
        <v>2628</v>
      </c>
      <c r="J138" s="348" t="s">
        <v>185</v>
      </c>
      <c r="K138" s="358" t="s">
        <v>185</v>
      </c>
      <c r="L138" s="662" t="s">
        <v>185</v>
      </c>
      <c r="M138" s="348" t="s">
        <v>185</v>
      </c>
      <c r="N138" s="347" t="s">
        <v>185</v>
      </c>
      <c r="O138" s="1374"/>
    </row>
    <row r="139" spans="1:15" ht="36" x14ac:dyDescent="0.2">
      <c r="A139" s="1374"/>
      <c r="B139" s="1542"/>
      <c r="C139" s="1544"/>
      <c r="D139" s="1545"/>
      <c r="E139" s="1545"/>
      <c r="F139" s="347" t="s">
        <v>46</v>
      </c>
      <c r="G139" s="348" t="s">
        <v>2908</v>
      </c>
      <c r="H139" s="350" t="s">
        <v>5195</v>
      </c>
      <c r="I139" s="350" t="s">
        <v>2914</v>
      </c>
      <c r="J139" s="358" t="s">
        <v>201</v>
      </c>
      <c r="K139" s="356" t="s">
        <v>797</v>
      </c>
      <c r="L139" s="349" t="str">
        <f>VLOOKUP(K139,CódigosRetorno!$A$1:$B$1685,2,FALSE)</f>
        <v>El Name o TaxTypeCode debe corresponder con el Id para el ISC</v>
      </c>
      <c r="M139" s="348" t="s">
        <v>475</v>
      </c>
      <c r="N139" s="347" t="s">
        <v>185</v>
      </c>
      <c r="O139" s="1374"/>
    </row>
    <row r="140" spans="1:15" ht="48" x14ac:dyDescent="0.2">
      <c r="A140" s="1374"/>
      <c r="B140" s="1542"/>
      <c r="C140" s="1544"/>
      <c r="D140" s="1545"/>
      <c r="E140" s="1545"/>
      <c r="F140" s="347" t="s">
        <v>13</v>
      </c>
      <c r="G140" s="348" t="s">
        <v>2908</v>
      </c>
      <c r="H140" s="350" t="s">
        <v>5196</v>
      </c>
      <c r="I140" s="1216" t="s">
        <v>3438</v>
      </c>
      <c r="J140" s="358" t="s">
        <v>201</v>
      </c>
      <c r="K140" s="356" t="s">
        <v>797</v>
      </c>
      <c r="L140" s="349" t="str">
        <f>VLOOKUP(K140,CódigosRetorno!$A$1:$B$1685,2,FALSE)</f>
        <v>El Name o TaxTypeCode debe corresponder con el Id para el ISC</v>
      </c>
      <c r="M140" s="348" t="s">
        <v>185</v>
      </c>
      <c r="N140" s="347" t="s">
        <v>185</v>
      </c>
      <c r="O140" s="1374"/>
    </row>
    <row r="141" spans="1:15" ht="24" x14ac:dyDescent="0.2">
      <c r="A141" s="1374"/>
      <c r="B141" s="1542">
        <f>B136+1</f>
        <v>39</v>
      </c>
      <c r="C141" s="1544" t="s">
        <v>21</v>
      </c>
      <c r="D141" s="1545" t="s">
        <v>3</v>
      </c>
      <c r="E141" s="1545" t="s">
        <v>9</v>
      </c>
      <c r="F141" s="347" t="s">
        <v>12</v>
      </c>
      <c r="G141" s="348" t="s">
        <v>16</v>
      </c>
      <c r="H141" s="349" t="s">
        <v>5199</v>
      </c>
      <c r="I141" s="349" t="s">
        <v>2628</v>
      </c>
      <c r="J141" s="348" t="s">
        <v>185</v>
      </c>
      <c r="K141" s="358" t="s">
        <v>185</v>
      </c>
      <c r="L141" s="662" t="s">
        <v>185</v>
      </c>
      <c r="M141" s="348" t="s">
        <v>185</v>
      </c>
      <c r="N141" s="347" t="s">
        <v>185</v>
      </c>
      <c r="O141" s="1374"/>
    </row>
    <row r="142" spans="1:15" ht="24" x14ac:dyDescent="0.2">
      <c r="A142" s="1374"/>
      <c r="B142" s="1542"/>
      <c r="C142" s="1544"/>
      <c r="D142" s="1545"/>
      <c r="E142" s="1545"/>
      <c r="F142" s="347" t="s">
        <v>12</v>
      </c>
      <c r="G142" s="348" t="s">
        <v>16</v>
      </c>
      <c r="H142" s="350" t="s">
        <v>5200</v>
      </c>
      <c r="I142" s="349" t="s">
        <v>2628</v>
      </c>
      <c r="J142" s="348" t="s">
        <v>185</v>
      </c>
      <c r="K142" s="358" t="s">
        <v>185</v>
      </c>
      <c r="L142" s="662" t="s">
        <v>185</v>
      </c>
      <c r="M142" s="348" t="s">
        <v>185</v>
      </c>
      <c r="N142" s="347" t="s">
        <v>185</v>
      </c>
      <c r="O142" s="1374"/>
    </row>
    <row r="143" spans="1:15" ht="36" x14ac:dyDescent="0.2">
      <c r="A143" s="1374"/>
      <c r="B143" s="1542"/>
      <c r="C143" s="1544"/>
      <c r="D143" s="1545"/>
      <c r="E143" s="1545"/>
      <c r="F143" s="347" t="s">
        <v>44</v>
      </c>
      <c r="G143" s="348"/>
      <c r="H143" s="350" t="s">
        <v>5194</v>
      </c>
      <c r="I143" s="349" t="s">
        <v>2628</v>
      </c>
      <c r="J143" s="348" t="s">
        <v>185</v>
      </c>
      <c r="K143" s="358" t="s">
        <v>185</v>
      </c>
      <c r="L143" s="662" t="s">
        <v>185</v>
      </c>
      <c r="M143" s="348" t="s">
        <v>185</v>
      </c>
      <c r="N143" s="347" t="s">
        <v>185</v>
      </c>
      <c r="O143" s="1374"/>
    </row>
    <row r="144" spans="1:15" ht="36" x14ac:dyDescent="0.2">
      <c r="A144" s="1374"/>
      <c r="B144" s="1542"/>
      <c r="C144" s="1544"/>
      <c r="D144" s="1545"/>
      <c r="E144" s="1545"/>
      <c r="F144" s="347" t="s">
        <v>46</v>
      </c>
      <c r="G144" s="348"/>
      <c r="H144" s="349" t="s">
        <v>5195</v>
      </c>
      <c r="I144" s="349" t="s">
        <v>2628</v>
      </c>
      <c r="J144" s="348" t="s">
        <v>185</v>
      </c>
      <c r="K144" s="358" t="s">
        <v>185</v>
      </c>
      <c r="L144" s="662" t="s">
        <v>185</v>
      </c>
      <c r="M144" s="348" t="s">
        <v>475</v>
      </c>
      <c r="N144" s="347" t="s">
        <v>185</v>
      </c>
      <c r="O144" s="1374"/>
    </row>
    <row r="145" spans="1:15" ht="48" x14ac:dyDescent="0.2">
      <c r="A145" s="1374"/>
      <c r="B145" s="1542"/>
      <c r="C145" s="1544"/>
      <c r="D145" s="1545"/>
      <c r="E145" s="1545"/>
      <c r="F145" s="347" t="s">
        <v>13</v>
      </c>
      <c r="G145" s="348"/>
      <c r="H145" s="350" t="s">
        <v>5196</v>
      </c>
      <c r="I145" s="349" t="s">
        <v>2628</v>
      </c>
      <c r="J145" s="348" t="s">
        <v>185</v>
      </c>
      <c r="K145" s="358" t="s">
        <v>185</v>
      </c>
      <c r="L145" s="662" t="s">
        <v>185</v>
      </c>
      <c r="M145" s="348" t="s">
        <v>185</v>
      </c>
      <c r="N145" s="347" t="s">
        <v>185</v>
      </c>
      <c r="O145" s="1374"/>
    </row>
    <row r="146" spans="1:15" ht="24" x14ac:dyDescent="0.2">
      <c r="A146" s="1374"/>
      <c r="B146" s="347">
        <f>+B141+1</f>
        <v>40</v>
      </c>
      <c r="C146" s="349" t="s">
        <v>22</v>
      </c>
      <c r="D146" s="348" t="s">
        <v>3</v>
      </c>
      <c r="E146" s="348" t="s">
        <v>9</v>
      </c>
      <c r="F146" s="347" t="s">
        <v>12</v>
      </c>
      <c r="G146" s="348" t="s">
        <v>16</v>
      </c>
      <c r="H146" s="350" t="s">
        <v>3571</v>
      </c>
      <c r="I146" s="349" t="s">
        <v>3499</v>
      </c>
      <c r="J146" s="358" t="s">
        <v>201</v>
      </c>
      <c r="K146" s="356" t="s">
        <v>2383</v>
      </c>
      <c r="L146" s="349" t="str">
        <f>VLOOKUP(K146,CódigosRetorno!$A$1:$B$1685,2,FALSE)</f>
        <v>El dato ingresado en ChargeTotalAmount no cumple con el formato establecido</v>
      </c>
      <c r="M146" s="348" t="s">
        <v>475</v>
      </c>
      <c r="N146" s="347" t="s">
        <v>185</v>
      </c>
      <c r="O146" s="1374"/>
    </row>
    <row r="147" spans="1:15" ht="24" x14ac:dyDescent="0.2">
      <c r="A147" s="1374"/>
      <c r="B147" s="347">
        <f>B146+1</f>
        <v>41</v>
      </c>
      <c r="C147" s="350" t="s">
        <v>82</v>
      </c>
      <c r="D147" s="348" t="s">
        <v>3</v>
      </c>
      <c r="E147" s="348" t="s">
        <v>4</v>
      </c>
      <c r="F147" s="347" t="s">
        <v>12</v>
      </c>
      <c r="G147" s="348" t="s">
        <v>16</v>
      </c>
      <c r="H147" s="350" t="s">
        <v>3572</v>
      </c>
      <c r="I147" s="349" t="s">
        <v>3499</v>
      </c>
      <c r="J147" s="358" t="s">
        <v>201</v>
      </c>
      <c r="K147" s="356" t="s">
        <v>2385</v>
      </c>
      <c r="L147" s="1475" t="str">
        <f>VLOOKUP(K147,CódigosRetorno!$A$1:$B$1685,2,FALSE)</f>
        <v>El dato ingresado en PayableAmount no cumple con el formato establecido</v>
      </c>
      <c r="M147" s="347" t="s">
        <v>475</v>
      </c>
      <c r="N147" s="347" t="s">
        <v>185</v>
      </c>
      <c r="O147" s="1374"/>
    </row>
    <row r="148" spans="1:15" x14ac:dyDescent="0.2">
      <c r="A148" s="1374"/>
      <c r="B148" s="1352"/>
      <c r="C148" s="1374"/>
      <c r="D148" s="1379"/>
      <c r="E148" s="1352"/>
      <c r="F148" s="1379"/>
      <c r="G148" s="1379"/>
      <c r="H148" s="1380"/>
      <c r="I148" s="1374"/>
      <c r="J148" s="1352"/>
      <c r="K148" s="1353"/>
      <c r="L148" s="1380"/>
      <c r="M148" s="1352"/>
      <c r="N148" s="1354"/>
      <c r="O148" s="1374"/>
    </row>
  </sheetData>
  <mergeCells count="180">
    <mergeCell ref="B124:B125"/>
    <mergeCell ref="C124:C125"/>
    <mergeCell ref="D124:D125"/>
    <mergeCell ref="E124:E125"/>
    <mergeCell ref="B126:B127"/>
    <mergeCell ref="C126:C127"/>
    <mergeCell ref="D126:D127"/>
    <mergeCell ref="E126:E127"/>
    <mergeCell ref="B96:B98"/>
    <mergeCell ref="C96:C98"/>
    <mergeCell ref="D96:D98"/>
    <mergeCell ref="E96:E98"/>
    <mergeCell ref="B108:B114"/>
    <mergeCell ref="C108:C114"/>
    <mergeCell ref="D108:D114"/>
    <mergeCell ref="E108:E114"/>
    <mergeCell ref="F97:F98"/>
    <mergeCell ref="G97:G98"/>
    <mergeCell ref="H97:H98"/>
    <mergeCell ref="B99:B107"/>
    <mergeCell ref="C99:C107"/>
    <mergeCell ref="D99:D107"/>
    <mergeCell ref="E99:E107"/>
    <mergeCell ref="F103:F104"/>
    <mergeCell ref="G103:G104"/>
    <mergeCell ref="H103:H104"/>
    <mergeCell ref="F101:F102"/>
    <mergeCell ref="G101:G102"/>
    <mergeCell ref="H101:H102"/>
    <mergeCell ref="F105:F106"/>
    <mergeCell ref="G105:G106"/>
    <mergeCell ref="H105:H106"/>
    <mergeCell ref="F76:F78"/>
    <mergeCell ref="G76:G78"/>
    <mergeCell ref="H76:H78"/>
    <mergeCell ref="B79:B81"/>
    <mergeCell ref="C79:C81"/>
    <mergeCell ref="D79:D81"/>
    <mergeCell ref="E79:E81"/>
    <mergeCell ref="F79:F80"/>
    <mergeCell ref="G79:G80"/>
    <mergeCell ref="H79:H80"/>
    <mergeCell ref="B76:B78"/>
    <mergeCell ref="C76:C78"/>
    <mergeCell ref="D76:D78"/>
    <mergeCell ref="E76:E78"/>
    <mergeCell ref="B63:B64"/>
    <mergeCell ref="C63:C64"/>
    <mergeCell ref="E63:E64"/>
    <mergeCell ref="F63:F64"/>
    <mergeCell ref="G63:G64"/>
    <mergeCell ref="H63:H64"/>
    <mergeCell ref="B66:B75"/>
    <mergeCell ref="C66:C75"/>
    <mergeCell ref="E66:E75"/>
    <mergeCell ref="F66:F75"/>
    <mergeCell ref="G66:G75"/>
    <mergeCell ref="H66:H75"/>
    <mergeCell ref="D63:D64"/>
    <mergeCell ref="D66:D75"/>
    <mergeCell ref="B38:B39"/>
    <mergeCell ref="C38:C39"/>
    <mergeCell ref="D38:D39"/>
    <mergeCell ref="E38:E39"/>
    <mergeCell ref="F38:F39"/>
    <mergeCell ref="G38:G39"/>
    <mergeCell ref="H38:H39"/>
    <mergeCell ref="F49:F51"/>
    <mergeCell ref="B55:B62"/>
    <mergeCell ref="C55:C62"/>
    <mergeCell ref="D55:D62"/>
    <mergeCell ref="E55:E62"/>
    <mergeCell ref="F55:F59"/>
    <mergeCell ref="G55:G59"/>
    <mergeCell ref="H55:H59"/>
    <mergeCell ref="F60:F62"/>
    <mergeCell ref="G60:G62"/>
    <mergeCell ref="H60:H62"/>
    <mergeCell ref="B40:B51"/>
    <mergeCell ref="C40:C51"/>
    <mergeCell ref="D40:D51"/>
    <mergeCell ref="E40:E51"/>
    <mergeCell ref="F44:F45"/>
    <mergeCell ref="B24:B25"/>
    <mergeCell ref="C24:C25"/>
    <mergeCell ref="D24:D25"/>
    <mergeCell ref="E24:E25"/>
    <mergeCell ref="G24:G25"/>
    <mergeCell ref="H24:H25"/>
    <mergeCell ref="B29:B36"/>
    <mergeCell ref="C29:C36"/>
    <mergeCell ref="D29:D36"/>
    <mergeCell ref="E29:E36"/>
    <mergeCell ref="F29:F33"/>
    <mergeCell ref="F24:F25"/>
    <mergeCell ref="G29:G33"/>
    <mergeCell ref="H29:H33"/>
    <mergeCell ref="F34:F36"/>
    <mergeCell ref="G34:G36"/>
    <mergeCell ref="H34:H36"/>
    <mergeCell ref="B141:B145"/>
    <mergeCell ref="C141:C145"/>
    <mergeCell ref="D141:D145"/>
    <mergeCell ref="E141:E145"/>
    <mergeCell ref="B128:B135"/>
    <mergeCell ref="C128:C135"/>
    <mergeCell ref="D128:D135"/>
    <mergeCell ref="E128:E135"/>
    <mergeCell ref="F130:F132"/>
    <mergeCell ref="G130:G132"/>
    <mergeCell ref="H130:H132"/>
    <mergeCell ref="F133:F134"/>
    <mergeCell ref="G133:G134"/>
    <mergeCell ref="H133:H134"/>
    <mergeCell ref="B136:B140"/>
    <mergeCell ref="C136:C140"/>
    <mergeCell ref="D136:D140"/>
    <mergeCell ref="E136:E140"/>
    <mergeCell ref="F110:F111"/>
    <mergeCell ref="G110:G111"/>
    <mergeCell ref="H110:H111"/>
    <mergeCell ref="B121:B123"/>
    <mergeCell ref="C121:C123"/>
    <mergeCell ref="D121:D123"/>
    <mergeCell ref="E121:E123"/>
    <mergeCell ref="F121:F122"/>
    <mergeCell ref="G121:G122"/>
    <mergeCell ref="H121:H122"/>
    <mergeCell ref="G88:G89"/>
    <mergeCell ref="H88:H89"/>
    <mergeCell ref="G86:G87"/>
    <mergeCell ref="H86:H87"/>
    <mergeCell ref="B82:B84"/>
    <mergeCell ref="C82:C84"/>
    <mergeCell ref="D82:D84"/>
    <mergeCell ref="E82:E84"/>
    <mergeCell ref="F82:F83"/>
    <mergeCell ref="G82:G83"/>
    <mergeCell ref="H82:H83"/>
    <mergeCell ref="F86:F87"/>
    <mergeCell ref="B86:B87"/>
    <mergeCell ref="C86:C87"/>
    <mergeCell ref="D86:D87"/>
    <mergeCell ref="E86:E87"/>
    <mergeCell ref="B88:B89"/>
    <mergeCell ref="C88:C89"/>
    <mergeCell ref="D88:D89"/>
    <mergeCell ref="E88:E89"/>
    <mergeCell ref="F88:F89"/>
    <mergeCell ref="H5:H7"/>
    <mergeCell ref="B5:B7"/>
    <mergeCell ref="C5:C7"/>
    <mergeCell ref="D5:D7"/>
    <mergeCell ref="E5:E7"/>
    <mergeCell ref="F5:F7"/>
    <mergeCell ref="G5:G7"/>
    <mergeCell ref="C9:C15"/>
    <mergeCell ref="D9:D15"/>
    <mergeCell ref="E9:E15"/>
    <mergeCell ref="F9:F15"/>
    <mergeCell ref="G9:G15"/>
    <mergeCell ref="H9:H15"/>
    <mergeCell ref="B16:B17"/>
    <mergeCell ref="C16:C17"/>
    <mergeCell ref="E16:E17"/>
    <mergeCell ref="F16:F17"/>
    <mergeCell ref="G16:G17"/>
    <mergeCell ref="H16:H17"/>
    <mergeCell ref="B19:B23"/>
    <mergeCell ref="C19:C23"/>
    <mergeCell ref="B9:B15"/>
    <mergeCell ref="D19:D23"/>
    <mergeCell ref="E19:E23"/>
    <mergeCell ref="F19:F21"/>
    <mergeCell ref="G19:G21"/>
    <mergeCell ref="H20:H21"/>
    <mergeCell ref="F22:F23"/>
    <mergeCell ref="G22:G23"/>
    <mergeCell ref="H22:H23"/>
    <mergeCell ref="D16:D17"/>
  </mergeCells>
  <pageMargins left="0.62" right="0.19685039370078741" top="0.18" bottom="0.15748031496062992" header="0.31496062992125984" footer="0.31496062992125984"/>
  <pageSetup paperSize="9" scale="70" fitToWidth="2" fitToHeight="2" orientation="portrait" r:id="rId1"/>
  <ignoredErrors>
    <ignoredError sqref="K16:K147 K5:K8 K9 K10:K12 K14 K13 K15" numberStoredAsText="1"/>
    <ignoredError sqref="B94 L10:L14" formula="1"/>
    <ignoredError sqref="L9" numberStoredAsText="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O164"/>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
  <cols>
    <col min="1" max="1" width="2.7109375" style="2" customWidth="1"/>
    <col min="2" max="2" width="4.28515625" style="59" customWidth="1"/>
    <col min="3" max="3" width="28.5703125" style="2" customWidth="1"/>
    <col min="4" max="4" width="6.140625" style="63" customWidth="1"/>
    <col min="5" max="5" width="11.42578125" style="59" customWidth="1"/>
    <col min="6" max="6" width="10" style="63" customWidth="1"/>
    <col min="7" max="7" width="14.28515625" style="63" customWidth="1"/>
    <col min="8" max="8" width="35.7109375" style="4" customWidth="1"/>
    <col min="9" max="9" width="64.28515625" style="2" customWidth="1"/>
    <col min="10" max="10" width="10" style="59" customWidth="1"/>
    <col min="11" max="11" width="10" style="288" customWidth="1"/>
    <col min="12" max="12" width="50" style="4" customWidth="1"/>
    <col min="13" max="13" width="0" style="59" hidden="1" customWidth="1"/>
    <col min="14" max="14" width="11.42578125" style="59" customWidth="1"/>
    <col min="15" max="15" width="2.7109375" style="2" customWidth="1"/>
    <col min="16" max="16384" width="11.42578125" style="2" hidden="1"/>
  </cols>
  <sheetData>
    <row r="1" spans="1:15" x14ac:dyDescent="0.2">
      <c r="A1" s="1382"/>
      <c r="B1" s="1381"/>
      <c r="C1" s="1382"/>
      <c r="D1" s="1383"/>
      <c r="E1" s="1359"/>
      <c r="F1" s="1383"/>
      <c r="G1" s="1383"/>
      <c r="H1" s="1384"/>
      <c r="I1" s="1382"/>
      <c r="J1" s="1359"/>
      <c r="K1" s="1361"/>
      <c r="L1" s="1384"/>
      <c r="M1" s="1359"/>
      <c r="N1" s="1359"/>
      <c r="O1" s="1382"/>
    </row>
    <row r="2" spans="1:15" s="6" customFormat="1" ht="24" customHeight="1" x14ac:dyDescent="0.2">
      <c r="A2" s="1380"/>
      <c r="B2" s="1230" t="s">
        <v>0</v>
      </c>
      <c r="C2" s="1230" t="s">
        <v>59</v>
      </c>
      <c r="D2" s="1230" t="s">
        <v>1</v>
      </c>
      <c r="E2" s="1230" t="s">
        <v>3049</v>
      </c>
      <c r="F2" s="1230" t="s">
        <v>3050</v>
      </c>
      <c r="G2" s="1230" t="s">
        <v>2</v>
      </c>
      <c r="H2" s="1230" t="s">
        <v>27</v>
      </c>
      <c r="I2" s="1230" t="s">
        <v>2607</v>
      </c>
      <c r="J2" s="1231" t="s">
        <v>2605</v>
      </c>
      <c r="K2" s="1231" t="s">
        <v>2606</v>
      </c>
      <c r="L2" s="1230" t="s">
        <v>3048</v>
      </c>
      <c r="M2" s="122" t="s">
        <v>214</v>
      </c>
      <c r="N2" s="1230" t="s">
        <v>2886</v>
      </c>
      <c r="O2" s="1380"/>
    </row>
    <row r="3" spans="1:15" s="4" customFormat="1" x14ac:dyDescent="0.2">
      <c r="A3" s="1384"/>
      <c r="B3" s="107" t="s">
        <v>185</v>
      </c>
      <c r="C3" s="134" t="s">
        <v>185</v>
      </c>
      <c r="D3" s="1235"/>
      <c r="E3" s="123" t="s">
        <v>185</v>
      </c>
      <c r="F3" s="123" t="s">
        <v>185</v>
      </c>
      <c r="G3" s="123" t="s">
        <v>185</v>
      </c>
      <c r="H3" s="134" t="s">
        <v>185</v>
      </c>
      <c r="I3" s="349" t="s">
        <v>3391</v>
      </c>
      <c r="J3" s="124" t="s">
        <v>185</v>
      </c>
      <c r="K3" s="124" t="s">
        <v>185</v>
      </c>
      <c r="L3" s="123" t="s">
        <v>185</v>
      </c>
      <c r="M3" s="123"/>
      <c r="N3" s="123" t="s">
        <v>185</v>
      </c>
      <c r="O3" s="1384"/>
    </row>
    <row r="4" spans="1:15" x14ac:dyDescent="0.2">
      <c r="A4" s="1382"/>
      <c r="B4" s="289" t="s">
        <v>162</v>
      </c>
      <c r="C4" s="282"/>
      <c r="D4" s="283"/>
      <c r="E4" s="283"/>
      <c r="F4" s="283"/>
      <c r="G4" s="283"/>
      <c r="H4" s="282" t="s">
        <v>185</v>
      </c>
      <c r="I4" s="268" t="s">
        <v>185</v>
      </c>
      <c r="J4" s="274" t="s">
        <v>185</v>
      </c>
      <c r="K4" s="275" t="s">
        <v>185</v>
      </c>
      <c r="L4" s="268" t="s">
        <v>185</v>
      </c>
      <c r="M4" s="348"/>
      <c r="N4" s="274" t="s">
        <v>185</v>
      </c>
      <c r="O4" s="1382"/>
    </row>
    <row r="5" spans="1:15" ht="24" x14ac:dyDescent="0.2">
      <c r="A5" s="1382"/>
      <c r="B5" s="1542">
        <v>1</v>
      </c>
      <c r="C5" s="1544" t="s">
        <v>31</v>
      </c>
      <c r="D5" s="1545" t="s">
        <v>3</v>
      </c>
      <c r="E5" s="1545" t="s">
        <v>4</v>
      </c>
      <c r="F5" s="1542" t="s">
        <v>24</v>
      </c>
      <c r="G5" s="1545"/>
      <c r="H5" s="1544" t="s">
        <v>87</v>
      </c>
      <c r="I5" s="349" t="s">
        <v>3119</v>
      </c>
      <c r="J5" s="358" t="s">
        <v>201</v>
      </c>
      <c r="K5" s="108" t="s">
        <v>2375</v>
      </c>
      <c r="L5" s="349" t="str">
        <f>VLOOKUP(K5,CódigosRetorno!$A$1:$B$1685,2,FALSE)</f>
        <v>El XML no contiene el tag o no existe informacion de UBLVersionID</v>
      </c>
      <c r="M5" s="348" t="s">
        <v>475</v>
      </c>
      <c r="N5" s="347" t="s">
        <v>185</v>
      </c>
      <c r="O5" s="1382"/>
    </row>
    <row r="6" spans="1:15" x14ac:dyDescent="0.2">
      <c r="A6" s="1382"/>
      <c r="B6" s="1542"/>
      <c r="C6" s="1544"/>
      <c r="D6" s="1545"/>
      <c r="E6" s="1545"/>
      <c r="F6" s="1542"/>
      <c r="G6" s="1545"/>
      <c r="H6" s="1544"/>
      <c r="I6" s="687" t="s">
        <v>2614</v>
      </c>
      <c r="J6" s="691" t="s">
        <v>201</v>
      </c>
      <c r="K6" s="108" t="s">
        <v>2376</v>
      </c>
      <c r="L6" s="687" t="str">
        <f>VLOOKUP(K6,CódigosRetorno!$A$1:$B$1685,2,FALSE)</f>
        <v>UBLVersionID - La versión del UBL no es correcta</v>
      </c>
      <c r="M6" s="686" t="s">
        <v>475</v>
      </c>
      <c r="N6" s="688" t="s">
        <v>185</v>
      </c>
      <c r="O6" s="1382"/>
    </row>
    <row r="7" spans="1:15" ht="24" x14ac:dyDescent="0.2">
      <c r="A7" s="1382"/>
      <c r="B7" s="1542"/>
      <c r="C7" s="1544"/>
      <c r="D7" s="1545"/>
      <c r="E7" s="1545"/>
      <c r="F7" s="1542"/>
      <c r="G7" s="1545"/>
      <c r="H7" s="1544"/>
      <c r="I7" s="969" t="s">
        <v>6285</v>
      </c>
      <c r="J7" s="973" t="s">
        <v>1175</v>
      </c>
      <c r="K7" s="974" t="s">
        <v>6286</v>
      </c>
      <c r="L7" s="687" t="str">
        <f>VLOOKUP(K7,CódigosRetorno!$A$1:$B$1685,2,FALSE)</f>
        <v>La Versión del UBL 2.0 se aceptará solo hasta el 31 de diciembre de 2018</v>
      </c>
      <c r="M7" s="686" t="s">
        <v>475</v>
      </c>
      <c r="N7" s="688" t="s">
        <v>185</v>
      </c>
      <c r="O7" s="1382"/>
    </row>
    <row r="8" spans="1:15" ht="24" x14ac:dyDescent="0.2">
      <c r="A8" s="1382"/>
      <c r="B8" s="347">
        <f>B5+1</f>
        <v>2</v>
      </c>
      <c r="C8" s="350" t="s">
        <v>32</v>
      </c>
      <c r="D8" s="1476" t="s">
        <v>3</v>
      </c>
      <c r="E8" s="348" t="s">
        <v>9</v>
      </c>
      <c r="F8" s="347" t="s">
        <v>24</v>
      </c>
      <c r="G8" s="348"/>
      <c r="H8" s="350" t="s">
        <v>88</v>
      </c>
      <c r="I8" s="349" t="s">
        <v>3025</v>
      </c>
      <c r="J8" s="358" t="s">
        <v>1175</v>
      </c>
      <c r="K8" s="108" t="s">
        <v>2378</v>
      </c>
      <c r="L8" s="349" t="str">
        <f>VLOOKUP(K8,CódigosRetorno!$A$1:$B$1685,2,FALSE)</f>
        <v>CustomizationID - La versión del documento no es la correcta</v>
      </c>
      <c r="M8" s="348" t="s">
        <v>475</v>
      </c>
      <c r="N8" s="347" t="s">
        <v>185</v>
      </c>
      <c r="O8" s="1382"/>
    </row>
    <row r="9" spans="1:15" ht="60" x14ac:dyDescent="0.2">
      <c r="A9" s="1382"/>
      <c r="B9" s="1542">
        <f>B8+1</f>
        <v>3</v>
      </c>
      <c r="C9" s="1544" t="s">
        <v>28</v>
      </c>
      <c r="D9" s="1545" t="s">
        <v>3</v>
      </c>
      <c r="E9" s="1545" t="s">
        <v>4</v>
      </c>
      <c r="F9" s="1542" t="s">
        <v>45</v>
      </c>
      <c r="G9" s="1545" t="s">
        <v>61</v>
      </c>
      <c r="H9" s="1544" t="s">
        <v>76</v>
      </c>
      <c r="I9" s="1516" t="s">
        <v>6292</v>
      </c>
      <c r="J9" s="1281" t="s">
        <v>201</v>
      </c>
      <c r="K9" s="1281" t="s">
        <v>2536</v>
      </c>
      <c r="L9" s="1519" t="str">
        <f>VLOOKUP(K9,CódigosRetorno!$A$1:$B$1773,2,FALSE)</f>
        <v>ID - El dato SERIE-CORRELATIVO no cumple con el formato de acuerdo al tipo de comprobante</v>
      </c>
      <c r="M9" s="1513" t="s">
        <v>475</v>
      </c>
      <c r="N9" s="1517" t="s">
        <v>185</v>
      </c>
      <c r="O9" s="1382"/>
    </row>
    <row r="10" spans="1:15" ht="24" x14ac:dyDescent="0.2">
      <c r="A10" s="1382"/>
      <c r="B10" s="1542"/>
      <c r="C10" s="1544"/>
      <c r="D10" s="1545"/>
      <c r="E10" s="1545"/>
      <c r="F10" s="1542"/>
      <c r="G10" s="1545"/>
      <c r="H10" s="1544"/>
      <c r="I10" s="1511" t="s">
        <v>3043</v>
      </c>
      <c r="J10" s="1518" t="s">
        <v>201</v>
      </c>
      <c r="K10" s="1518" t="s">
        <v>2497</v>
      </c>
      <c r="L10" s="1509" t="str">
        <f>VLOOKUP(K10,CódigosRetorno!$A$1:$B$1685,2,FALSE)</f>
        <v>Numero de Serie del nombre del archivo no coincide con el consignado en el contenido del archivo XML</v>
      </c>
      <c r="M10" s="1510" t="s">
        <v>475</v>
      </c>
      <c r="N10" s="1508" t="s">
        <v>185</v>
      </c>
      <c r="O10" s="1382"/>
    </row>
    <row r="11" spans="1:15" ht="24" x14ac:dyDescent="0.2">
      <c r="A11" s="1382"/>
      <c r="B11" s="1542"/>
      <c r="C11" s="1544"/>
      <c r="D11" s="1545"/>
      <c r="E11" s="1545"/>
      <c r="F11" s="1542"/>
      <c r="G11" s="1545"/>
      <c r="H11" s="1544"/>
      <c r="I11" s="350" t="s">
        <v>3044</v>
      </c>
      <c r="J11" s="358" t="s">
        <v>201</v>
      </c>
      <c r="K11" s="358" t="s">
        <v>2496</v>
      </c>
      <c r="L11" s="349" t="str">
        <f>VLOOKUP(K11,CódigosRetorno!$A$1:$B$1685,2,FALSE)</f>
        <v>Número de documento en el nombre del archivo no coincide con el consignado en el contenido del XML</v>
      </c>
      <c r="M11" s="348" t="s">
        <v>475</v>
      </c>
      <c r="N11" s="347" t="s">
        <v>185</v>
      </c>
      <c r="O11" s="1382"/>
    </row>
    <row r="12" spans="1:15" ht="36" x14ac:dyDescent="0.2">
      <c r="A12" s="1382"/>
      <c r="B12" s="1542"/>
      <c r="C12" s="1544"/>
      <c r="D12" s="1545"/>
      <c r="E12" s="1545"/>
      <c r="F12" s="1542"/>
      <c r="G12" s="1545"/>
      <c r="H12" s="1544"/>
      <c r="I12" s="350" t="s">
        <v>3542</v>
      </c>
      <c r="J12" s="358" t="s">
        <v>201</v>
      </c>
      <c r="K12" s="358" t="s">
        <v>2499</v>
      </c>
      <c r="L12" s="349" t="str">
        <f>VLOOKUP(K12,CódigosRetorno!$A$1:$B$1685,2,FALSE)</f>
        <v>El comprobante fue registrado previamente con otros datos</v>
      </c>
      <c r="M12" s="348" t="s">
        <v>215</v>
      </c>
      <c r="N12" s="347" t="s">
        <v>2611</v>
      </c>
      <c r="O12" s="1382"/>
    </row>
    <row r="13" spans="1:15" ht="36" x14ac:dyDescent="0.2">
      <c r="A13" s="1382"/>
      <c r="B13" s="1542"/>
      <c r="C13" s="1544"/>
      <c r="D13" s="1545"/>
      <c r="E13" s="1545"/>
      <c r="F13" s="1542"/>
      <c r="G13" s="1545"/>
      <c r="H13" s="1544"/>
      <c r="I13" s="1511" t="s">
        <v>3543</v>
      </c>
      <c r="J13" s="1518" t="s">
        <v>201</v>
      </c>
      <c r="K13" s="1518" t="s">
        <v>2500</v>
      </c>
      <c r="L13" s="1509" t="str">
        <f>VLOOKUP(K13,CódigosRetorno!$A$1:$B$1685,2,FALSE)</f>
        <v>El comprobante ya esta informado y se encuentra con estado anulado o rechazado</v>
      </c>
      <c r="M13" s="1510" t="s">
        <v>215</v>
      </c>
      <c r="N13" s="1508" t="s">
        <v>2611</v>
      </c>
      <c r="O13" s="1382"/>
    </row>
    <row r="14" spans="1:15" ht="60" x14ac:dyDescent="0.2">
      <c r="A14" s="1382"/>
      <c r="B14" s="1542"/>
      <c r="C14" s="1544"/>
      <c r="D14" s="1545"/>
      <c r="E14" s="1545"/>
      <c r="F14" s="1542"/>
      <c r="G14" s="1545"/>
      <c r="H14" s="1544"/>
      <c r="I14" s="1516" t="s">
        <v>5703</v>
      </c>
      <c r="J14" s="1281" t="s">
        <v>201</v>
      </c>
      <c r="K14" s="1281" t="s">
        <v>5701</v>
      </c>
      <c r="L14" s="1519" t="str">
        <f>VLOOKUP(K14,CódigosRetorno!$A$1:$B$1773,2,FALSE)</f>
        <v>Comprobante físico no se encuentra autorizado como comprobante de contingencia</v>
      </c>
      <c r="M14" s="1513" t="s">
        <v>215</v>
      </c>
      <c r="N14" s="1517" t="s">
        <v>5700</v>
      </c>
      <c r="O14" s="1382"/>
    </row>
    <row r="15" spans="1:15" ht="48" x14ac:dyDescent="0.2">
      <c r="A15" s="1382"/>
      <c r="B15" s="1542"/>
      <c r="C15" s="1544"/>
      <c r="D15" s="1545"/>
      <c r="E15" s="1545"/>
      <c r="F15" s="1542"/>
      <c r="G15" s="1545"/>
      <c r="H15" s="1544"/>
      <c r="I15" s="1516" t="s">
        <v>5703</v>
      </c>
      <c r="J15" s="1281" t="s">
        <v>201</v>
      </c>
      <c r="K15" s="1281" t="s">
        <v>5701</v>
      </c>
      <c r="L15" s="1519" t="str">
        <f>VLOOKUP(K15,CódigosRetorno!$A$1:$B$1773,2,FALSE)</f>
        <v>Comprobante físico no se encuentra autorizado como comprobante de contingencia</v>
      </c>
      <c r="M15" s="1513" t="s">
        <v>215</v>
      </c>
      <c r="N15" s="1517" t="s">
        <v>3109</v>
      </c>
      <c r="O15" s="1382"/>
    </row>
    <row r="16" spans="1:15" ht="24" x14ac:dyDescent="0.2">
      <c r="A16" s="1382"/>
      <c r="B16" s="1542">
        <f>B9+1</f>
        <v>4</v>
      </c>
      <c r="C16" s="1543" t="s">
        <v>23</v>
      </c>
      <c r="D16" s="1539" t="s">
        <v>3</v>
      </c>
      <c r="E16" s="1545" t="s">
        <v>4</v>
      </c>
      <c r="F16" s="1542" t="s">
        <v>148</v>
      </c>
      <c r="G16" s="1545" t="s">
        <v>25</v>
      </c>
      <c r="H16" s="1543" t="s">
        <v>71</v>
      </c>
      <c r="I16" s="350" t="s">
        <v>2612</v>
      </c>
      <c r="J16" s="358" t="s">
        <v>201</v>
      </c>
      <c r="K16" s="358" t="s">
        <v>2338</v>
      </c>
      <c r="L16" s="349" t="str">
        <f>VLOOKUP(K16,CódigosRetorno!$A$1:$B$1685,2,FALSE)</f>
        <v>Presentacion fuera de fecha</v>
      </c>
      <c r="M16" s="348" t="s">
        <v>215</v>
      </c>
      <c r="N16" s="347" t="s">
        <v>2987</v>
      </c>
      <c r="O16" s="1382"/>
    </row>
    <row r="17" spans="1:15" x14ac:dyDescent="0.2">
      <c r="A17" s="1382"/>
      <c r="B17" s="1542"/>
      <c r="C17" s="1543"/>
      <c r="D17" s="1540"/>
      <c r="E17" s="1545"/>
      <c r="F17" s="1542"/>
      <c r="G17" s="1545"/>
      <c r="H17" s="1543"/>
      <c r="I17" s="350" t="s">
        <v>3026</v>
      </c>
      <c r="J17" s="358" t="s">
        <v>201</v>
      </c>
      <c r="K17" s="109" t="s">
        <v>2110</v>
      </c>
      <c r="L17" s="349" t="str">
        <f>VLOOKUP(K17,CódigosRetorno!$A$1:$B$1685,2,FALSE)</f>
        <v>La fecha de emision se encuentra fuera del limite permitido</v>
      </c>
      <c r="M17" s="348"/>
      <c r="N17" s="347"/>
      <c r="O17" s="1382"/>
    </row>
    <row r="18" spans="1:15" x14ac:dyDescent="0.2">
      <c r="A18" s="1382"/>
      <c r="B18" s="347">
        <f>+B16+1</f>
        <v>5</v>
      </c>
      <c r="C18" s="350" t="s">
        <v>1174</v>
      </c>
      <c r="D18" s="1476" t="s">
        <v>3</v>
      </c>
      <c r="E18" s="348" t="s">
        <v>9</v>
      </c>
      <c r="F18" s="100" t="s">
        <v>948</v>
      </c>
      <c r="G18" s="119" t="s">
        <v>2980</v>
      </c>
      <c r="H18" s="351" t="s">
        <v>3051</v>
      </c>
      <c r="I18" s="349" t="s">
        <v>2628</v>
      </c>
      <c r="J18" s="348" t="s">
        <v>185</v>
      </c>
      <c r="K18" s="358" t="s">
        <v>185</v>
      </c>
      <c r="L18" s="349" t="s">
        <v>185</v>
      </c>
      <c r="M18" s="348" t="s">
        <v>185</v>
      </c>
      <c r="N18" s="347" t="s">
        <v>185</v>
      </c>
      <c r="O18" s="1382"/>
    </row>
    <row r="19" spans="1:15" ht="24" x14ac:dyDescent="0.2">
      <c r="A19" s="1382"/>
      <c r="B19" s="1571">
        <f>+B18+1</f>
        <v>6</v>
      </c>
      <c r="C19" s="1548" t="s">
        <v>3056</v>
      </c>
      <c r="D19" s="1476"/>
      <c r="E19" s="1571" t="s">
        <v>4</v>
      </c>
      <c r="F19" s="1547" t="s">
        <v>45</v>
      </c>
      <c r="G19" s="1579"/>
      <c r="H19" s="351" t="s">
        <v>3442</v>
      </c>
      <c r="I19" s="349" t="s">
        <v>3057</v>
      </c>
      <c r="J19" s="348" t="s">
        <v>201</v>
      </c>
      <c r="K19" s="358" t="s">
        <v>728</v>
      </c>
      <c r="L19" s="349" t="str">
        <f>VLOOKUP(K19,CódigosRetorno!$A$1:$B$1685,2,FALSE)</f>
        <v>Se ha consignado en la nota mas de un tag cac:DiscrepancyResponse</v>
      </c>
      <c r="M19" s="348"/>
      <c r="N19" s="347"/>
      <c r="O19" s="1382"/>
    </row>
    <row r="20" spans="1:15" ht="24" x14ac:dyDescent="0.2">
      <c r="A20" s="1382"/>
      <c r="B20" s="1571"/>
      <c r="C20" s="1548"/>
      <c r="D20" s="1571"/>
      <c r="E20" s="1571"/>
      <c r="F20" s="1547"/>
      <c r="G20" s="1579"/>
      <c r="H20" s="1543" t="s">
        <v>5201</v>
      </c>
      <c r="I20" s="349" t="s">
        <v>3119</v>
      </c>
      <c r="J20" s="348" t="s">
        <v>201</v>
      </c>
      <c r="K20" s="358" t="s">
        <v>727</v>
      </c>
      <c r="L20" s="349" t="str">
        <f>VLOOKUP(K20,CódigosRetorno!$A$1:$B$1685,2,FALSE)</f>
        <v>No se ha consignado en la nota el tag cac:DiscrepancyResponse</v>
      </c>
      <c r="M20" s="348"/>
      <c r="N20" s="347"/>
      <c r="O20" s="1382"/>
    </row>
    <row r="21" spans="1:15" ht="216" x14ac:dyDescent="0.2">
      <c r="A21" s="1382"/>
      <c r="B21" s="1571"/>
      <c r="C21" s="1548"/>
      <c r="D21" s="1571"/>
      <c r="E21" s="1571"/>
      <c r="F21" s="1547"/>
      <c r="G21" s="1579"/>
      <c r="H21" s="1543"/>
      <c r="I21" s="349" t="s">
        <v>5529</v>
      </c>
      <c r="J21" s="348" t="s">
        <v>201</v>
      </c>
      <c r="K21" s="109" t="s">
        <v>733</v>
      </c>
      <c r="L21" s="349" t="str">
        <f>VLOOKUP(K21,CódigosRetorno!$A$1:$B$1685,2,FALSE)</f>
        <v>ReferenceID -  El dato ingresado debe indicar SERIE-CORRELATIVO del documento al que se relaciona la Nota</v>
      </c>
      <c r="M21" s="348"/>
      <c r="N21" s="347"/>
      <c r="O21" s="1382"/>
    </row>
    <row r="22" spans="1:15" ht="120" x14ac:dyDescent="0.2">
      <c r="A22" s="1382"/>
      <c r="B22" s="1571"/>
      <c r="C22" s="1548"/>
      <c r="D22" s="1571"/>
      <c r="E22" s="1571"/>
      <c r="F22" s="1547"/>
      <c r="G22" s="1579"/>
      <c r="H22" s="1543"/>
      <c r="I22" s="349" t="s">
        <v>5530</v>
      </c>
      <c r="J22" s="348" t="s">
        <v>1175</v>
      </c>
      <c r="K22" s="358" t="s">
        <v>731</v>
      </c>
      <c r="L22" s="349" t="str">
        <f>VLOOKUP(K22,CódigosRetorno!$A$1:$B$1685,2,FALSE)</f>
        <v>ReferenceID - El dato ingresado debe indicar serie correcta del documento al que se relaciona la Nota tipo 10.</v>
      </c>
      <c r="M22" s="348"/>
      <c r="N22" s="347"/>
      <c r="O22" s="1382"/>
    </row>
    <row r="23" spans="1:15" ht="24" x14ac:dyDescent="0.2">
      <c r="A23" s="1382"/>
      <c r="B23" s="1571"/>
      <c r="C23" s="1548"/>
      <c r="D23" s="1571"/>
      <c r="E23" s="1571"/>
      <c r="F23" s="1547" t="s">
        <v>10</v>
      </c>
      <c r="G23" s="1545" t="s">
        <v>3054</v>
      </c>
      <c r="H23" s="1543" t="s">
        <v>5202</v>
      </c>
      <c r="I23" s="349" t="s">
        <v>3119</v>
      </c>
      <c r="J23" s="348" t="s">
        <v>201</v>
      </c>
      <c r="K23" s="358" t="s">
        <v>737</v>
      </c>
      <c r="L23" s="349" t="str">
        <f>VLOOKUP(K23,CódigosRetorno!$A$1:$B$1685,2,FALSE)</f>
        <v>El XML no contiene el tag o no existe informacion de ResponseCode</v>
      </c>
      <c r="M23" s="348"/>
      <c r="N23" s="347"/>
      <c r="O23" s="1382"/>
    </row>
    <row r="24" spans="1:15" ht="24" x14ac:dyDescent="0.2">
      <c r="A24" s="1382"/>
      <c r="B24" s="1571"/>
      <c r="C24" s="1548"/>
      <c r="D24" s="1571"/>
      <c r="E24" s="1571"/>
      <c r="F24" s="1547"/>
      <c r="G24" s="1545"/>
      <c r="H24" s="1543"/>
      <c r="I24" s="349" t="s">
        <v>2625</v>
      </c>
      <c r="J24" s="348" t="s">
        <v>201</v>
      </c>
      <c r="K24" s="358" t="s">
        <v>802</v>
      </c>
      <c r="L24" s="349" t="str">
        <f>VLOOKUP(K24,CódigosRetorno!$A$1:$B$1685,2,FALSE)</f>
        <v>ResponseCode - El dato ingresado no cumple con la estructura</v>
      </c>
      <c r="M24" s="348"/>
      <c r="N24" s="347" t="s">
        <v>3104</v>
      </c>
      <c r="O24" s="1382"/>
    </row>
    <row r="25" spans="1:15" ht="24" x14ac:dyDescent="0.2">
      <c r="A25" s="1382"/>
      <c r="B25" s="1542">
        <f>+B19+1</f>
        <v>7</v>
      </c>
      <c r="C25" s="1544" t="s">
        <v>2939</v>
      </c>
      <c r="D25" s="1545" t="s">
        <v>3</v>
      </c>
      <c r="E25" s="1545" t="s">
        <v>4</v>
      </c>
      <c r="F25" s="1542" t="s">
        <v>13</v>
      </c>
      <c r="G25" s="1545" t="s">
        <v>2647</v>
      </c>
      <c r="H25" s="1544" t="s">
        <v>3052</v>
      </c>
      <c r="I25" s="349" t="s">
        <v>3119</v>
      </c>
      <c r="J25" s="358" t="s">
        <v>201</v>
      </c>
      <c r="K25" s="356" t="s">
        <v>755</v>
      </c>
      <c r="L25" s="349" t="str">
        <f>VLOOKUP(K25,CódigosRetorno!$A$1:$B$1685,2,FALSE)</f>
        <v>El XML no contiene el tag o no existe informacion de DocumentCurrencyCode</v>
      </c>
      <c r="M25" s="348" t="s">
        <v>475</v>
      </c>
      <c r="N25" s="347" t="s">
        <v>185</v>
      </c>
      <c r="O25" s="1382"/>
    </row>
    <row r="26" spans="1:15" ht="24" x14ac:dyDescent="0.2">
      <c r="A26" s="1382"/>
      <c r="B26" s="1542"/>
      <c r="C26" s="1544"/>
      <c r="D26" s="1545"/>
      <c r="E26" s="1545"/>
      <c r="F26" s="1542"/>
      <c r="G26" s="1545"/>
      <c r="H26" s="1544"/>
      <c r="I26" s="349" t="s">
        <v>3131</v>
      </c>
      <c r="J26" s="358" t="s">
        <v>201</v>
      </c>
      <c r="K26" s="356" t="s">
        <v>759</v>
      </c>
      <c r="L26" s="349" t="str">
        <f>VLOOKUP(K26,CódigosRetorno!$A$1:$B$1685,2,FALSE)</f>
        <v>DocumentCurrencyCode - El dato ingresado no cumple con la estructura</v>
      </c>
      <c r="M26" s="347"/>
      <c r="N26" s="347" t="s">
        <v>185</v>
      </c>
      <c r="O26" s="1382"/>
    </row>
    <row r="27" spans="1:15" ht="24" x14ac:dyDescent="0.2">
      <c r="A27" s="1382"/>
      <c r="B27" s="1542"/>
      <c r="C27" s="1544"/>
      <c r="D27" s="1545"/>
      <c r="E27" s="1545"/>
      <c r="F27" s="1542"/>
      <c r="G27" s="1545"/>
      <c r="H27" s="1544"/>
      <c r="I27" s="350" t="s">
        <v>3441</v>
      </c>
      <c r="J27" s="358" t="s">
        <v>201</v>
      </c>
      <c r="K27" s="356" t="s">
        <v>756</v>
      </c>
      <c r="L27" s="349" t="str">
        <f>VLOOKUP(K27,CódigosRetorno!$A$1:$B$1685,2,FALSE)</f>
        <v>La moneda debe ser la misma en todo el documento. Salvo las percepciones que sólo son en moneda nacional.</v>
      </c>
      <c r="M27" s="348" t="s">
        <v>475</v>
      </c>
      <c r="N27" s="347" t="s">
        <v>185</v>
      </c>
      <c r="O27" s="1382"/>
    </row>
    <row r="28" spans="1:15" x14ac:dyDescent="0.2">
      <c r="A28" s="1382"/>
      <c r="B28" s="277" t="s">
        <v>187</v>
      </c>
      <c r="C28" s="270"/>
      <c r="D28" s="789"/>
      <c r="E28" s="271" t="s">
        <v>185</v>
      </c>
      <c r="F28" s="272" t="s">
        <v>185</v>
      </c>
      <c r="G28" s="272" t="s">
        <v>185</v>
      </c>
      <c r="H28" s="273" t="s">
        <v>185</v>
      </c>
      <c r="I28" s="268" t="s">
        <v>185</v>
      </c>
      <c r="J28" s="274" t="s">
        <v>185</v>
      </c>
      <c r="K28" s="275" t="s">
        <v>185</v>
      </c>
      <c r="L28" s="268" t="s">
        <v>185</v>
      </c>
      <c r="M28" s="348" t="s">
        <v>185</v>
      </c>
      <c r="N28" s="276" t="s">
        <v>185</v>
      </c>
      <c r="O28" s="1382"/>
    </row>
    <row r="29" spans="1:15" x14ac:dyDescent="0.2">
      <c r="A29" s="1382"/>
      <c r="B29" s="347">
        <f>+B25+1</f>
        <v>8</v>
      </c>
      <c r="C29" s="349" t="s">
        <v>43</v>
      </c>
      <c r="D29" s="1476" t="s">
        <v>3</v>
      </c>
      <c r="E29" s="348" t="s">
        <v>4</v>
      </c>
      <c r="F29" s="347" t="s">
        <v>26</v>
      </c>
      <c r="G29" s="348" t="s">
        <v>185</v>
      </c>
      <c r="H29" s="349" t="s">
        <v>185</v>
      </c>
      <c r="I29" s="349" t="s">
        <v>3017</v>
      </c>
      <c r="J29" s="348" t="s">
        <v>185</v>
      </c>
      <c r="K29" s="358" t="s">
        <v>185</v>
      </c>
      <c r="L29" s="662" t="s">
        <v>185</v>
      </c>
      <c r="M29" s="348" t="s">
        <v>185</v>
      </c>
      <c r="N29" s="347" t="s">
        <v>185</v>
      </c>
      <c r="O29" s="1382"/>
    </row>
    <row r="30" spans="1:15" x14ac:dyDescent="0.2">
      <c r="A30" s="1382"/>
      <c r="B30" s="277" t="s">
        <v>154</v>
      </c>
      <c r="C30" s="277"/>
      <c r="D30" s="789"/>
      <c r="E30" s="271" t="s">
        <v>185</v>
      </c>
      <c r="F30" s="272" t="s">
        <v>185</v>
      </c>
      <c r="G30" s="272" t="s">
        <v>185</v>
      </c>
      <c r="H30" s="273" t="s">
        <v>185</v>
      </c>
      <c r="I30" s="268" t="s">
        <v>185</v>
      </c>
      <c r="J30" s="274" t="s">
        <v>185</v>
      </c>
      <c r="K30" s="275" t="s">
        <v>185</v>
      </c>
      <c r="L30" s="279" t="s">
        <v>185</v>
      </c>
      <c r="M30" s="348" t="s">
        <v>185</v>
      </c>
      <c r="N30" s="276" t="s">
        <v>185</v>
      </c>
      <c r="O30" s="1382"/>
    </row>
    <row r="31" spans="1:15" ht="24" x14ac:dyDescent="0.2">
      <c r="A31" s="1382"/>
      <c r="B31" s="1542">
        <f>B29+1</f>
        <v>9</v>
      </c>
      <c r="C31" s="1544" t="s">
        <v>6</v>
      </c>
      <c r="D31" s="1545" t="s">
        <v>3</v>
      </c>
      <c r="E31" s="1545" t="s">
        <v>4</v>
      </c>
      <c r="F31" s="1542" t="s">
        <v>7</v>
      </c>
      <c r="G31" s="1545"/>
      <c r="H31" s="1544" t="s">
        <v>5203</v>
      </c>
      <c r="I31" s="349" t="s">
        <v>2624</v>
      </c>
      <c r="J31" s="358" t="s">
        <v>201</v>
      </c>
      <c r="K31" s="356" t="s">
        <v>2498</v>
      </c>
      <c r="L31" s="1475" t="str">
        <f>VLOOKUP(K31,CódigosRetorno!$A$1:$B$1685,2,FALSE)</f>
        <v>Número de RUC del nombre del archivo no coincide con el consignado en el contenido del archivo XML</v>
      </c>
      <c r="M31" s="348" t="s">
        <v>475</v>
      </c>
      <c r="N31" s="347" t="s">
        <v>185</v>
      </c>
      <c r="O31" s="1382"/>
    </row>
    <row r="32" spans="1:15" ht="24" x14ac:dyDescent="0.2">
      <c r="A32" s="1382"/>
      <c r="B32" s="1542"/>
      <c r="C32" s="1544"/>
      <c r="D32" s="1545"/>
      <c r="E32" s="1545"/>
      <c r="F32" s="1542"/>
      <c r="G32" s="1545"/>
      <c r="H32" s="1544"/>
      <c r="I32" s="349" t="s">
        <v>2625</v>
      </c>
      <c r="J32" s="358" t="s">
        <v>201</v>
      </c>
      <c r="K32" s="356" t="s">
        <v>2342</v>
      </c>
      <c r="L32" s="1475" t="str">
        <f>VLOOKUP(K32,CódigosRetorno!$A$1:$B$1685,2,FALSE)</f>
        <v>El Numero de RUC del emisor no existe</v>
      </c>
      <c r="M32" s="348" t="s">
        <v>215</v>
      </c>
      <c r="N32" s="347" t="s">
        <v>2626</v>
      </c>
      <c r="O32" s="1382"/>
    </row>
    <row r="33" spans="1:15" s="1161" customFormat="1" ht="35.25" customHeight="1" x14ac:dyDescent="0.25">
      <c r="A33" s="1357"/>
      <c r="B33" s="1542"/>
      <c r="C33" s="1544"/>
      <c r="D33" s="1545"/>
      <c r="E33" s="1545"/>
      <c r="F33" s="1542"/>
      <c r="G33" s="1545"/>
      <c r="H33" s="1544"/>
      <c r="I33" s="1279" t="s">
        <v>6801</v>
      </c>
      <c r="J33" s="1281" t="s">
        <v>201</v>
      </c>
      <c r="K33" s="1284" t="s">
        <v>6794</v>
      </c>
      <c r="L33" s="1466" t="str">
        <f>VLOOKUP(K33,CódigosRetorno!$A$1:$B$1685,2,FALSE)</f>
        <v>Sólo los contribuyentes que hayan emitido los siguientes documentos: Guías, factura, boleta y sus respectivas notas, hasta el 30/06/2018 están autorizados a utilizar esta versión UBL</v>
      </c>
      <c r="M33" s="1280" t="s">
        <v>215</v>
      </c>
      <c r="N33" s="1282" t="s">
        <v>428</v>
      </c>
      <c r="O33" s="1357"/>
    </row>
    <row r="34" spans="1:15" ht="24" x14ac:dyDescent="0.2">
      <c r="A34" s="1382"/>
      <c r="B34" s="1542"/>
      <c r="C34" s="1544"/>
      <c r="D34" s="1545"/>
      <c r="E34" s="1545"/>
      <c r="F34" s="1542"/>
      <c r="G34" s="1545"/>
      <c r="H34" s="1544"/>
      <c r="I34" s="349" t="s">
        <v>2645</v>
      </c>
      <c r="J34" s="358" t="s">
        <v>201</v>
      </c>
      <c r="K34" s="356" t="s">
        <v>2433</v>
      </c>
      <c r="L34" s="1475" t="str">
        <f>VLOOKUP(K34,CódigosRetorno!$A$1:$B$1685,2,FALSE)</f>
        <v>El contribuyente no esta activo</v>
      </c>
      <c r="M34" s="348" t="s">
        <v>215</v>
      </c>
      <c r="N34" s="347" t="s">
        <v>2626</v>
      </c>
      <c r="O34" s="1382"/>
    </row>
    <row r="35" spans="1:15" ht="24" x14ac:dyDescent="0.2">
      <c r="A35" s="1382"/>
      <c r="B35" s="1542"/>
      <c r="C35" s="1544"/>
      <c r="D35" s="1545"/>
      <c r="E35" s="1545"/>
      <c r="F35" s="1542"/>
      <c r="G35" s="1545"/>
      <c r="H35" s="1544"/>
      <c r="I35" s="349" t="s">
        <v>2646</v>
      </c>
      <c r="J35" s="358" t="s">
        <v>201</v>
      </c>
      <c r="K35" s="356" t="s">
        <v>2432</v>
      </c>
      <c r="L35" s="1475" t="str">
        <f>VLOOKUP(K35,CódigosRetorno!$A$1:$B$1685,2,FALSE)</f>
        <v>El contribuyente no esta habido</v>
      </c>
      <c r="M35" s="348" t="s">
        <v>215</v>
      </c>
      <c r="N35" s="347" t="s">
        <v>2626</v>
      </c>
      <c r="O35" s="1382"/>
    </row>
    <row r="36" spans="1:15" ht="24" x14ac:dyDescent="0.2">
      <c r="A36" s="1382"/>
      <c r="B36" s="1542"/>
      <c r="C36" s="1544"/>
      <c r="D36" s="1545"/>
      <c r="E36" s="1545"/>
      <c r="F36" s="1542" t="s">
        <v>11</v>
      </c>
      <c r="G36" s="1545" t="s">
        <v>2640</v>
      </c>
      <c r="H36" s="1544" t="s">
        <v>5204</v>
      </c>
      <c r="I36" s="349" t="s">
        <v>2613</v>
      </c>
      <c r="J36" s="358" t="s">
        <v>201</v>
      </c>
      <c r="K36" s="356" t="s">
        <v>2529</v>
      </c>
      <c r="L36" s="1475" t="str">
        <f>VLOOKUP(K36,CódigosRetorno!$A$1:$B$1685,2,FALSE)</f>
        <v>El XML no contiene el tag o no existe informacion en tipo de documento del emisor.</v>
      </c>
      <c r="M36" s="348" t="s">
        <v>475</v>
      </c>
      <c r="N36" s="347" t="s">
        <v>185</v>
      </c>
      <c r="O36" s="1382"/>
    </row>
    <row r="37" spans="1:15" x14ac:dyDescent="0.2">
      <c r="A37" s="1382"/>
      <c r="B37" s="1542"/>
      <c r="C37" s="1544"/>
      <c r="D37" s="1545"/>
      <c r="E37" s="1545"/>
      <c r="F37" s="1542"/>
      <c r="G37" s="1545"/>
      <c r="H37" s="1544"/>
      <c r="I37" s="349" t="s">
        <v>2627</v>
      </c>
      <c r="J37" s="358" t="s">
        <v>201</v>
      </c>
      <c r="K37" s="356" t="s">
        <v>2530</v>
      </c>
      <c r="L37" s="1475" t="str">
        <f>VLOOKUP(K37,CódigosRetorno!$A$1:$B$1685,2,FALSE)</f>
        <v>El dato ingresado no cumple con el estandar</v>
      </c>
      <c r="M37" s="348" t="s">
        <v>475</v>
      </c>
      <c r="N37" s="347" t="s">
        <v>185</v>
      </c>
      <c r="O37" s="1382"/>
    </row>
    <row r="38" spans="1:15" ht="24" x14ac:dyDescent="0.2">
      <c r="A38" s="1382"/>
      <c r="B38" s="1542"/>
      <c r="C38" s="1544"/>
      <c r="D38" s="1545"/>
      <c r="E38" s="1545"/>
      <c r="F38" s="1542"/>
      <c r="G38" s="1545"/>
      <c r="H38" s="1544"/>
      <c r="I38" s="349" t="s">
        <v>2884</v>
      </c>
      <c r="J38" s="358" t="s">
        <v>201</v>
      </c>
      <c r="K38" s="356" t="s">
        <v>2069</v>
      </c>
      <c r="L38" s="1475" t="str">
        <f>VLOOKUP(K38,CódigosRetorno!$A$1:$B$1685,2,FALSE)</f>
        <v>Debe consignar solo un tag cac:AccountingSupplierParty/cbc:AdditionalAccountID</v>
      </c>
      <c r="M38" s="348" t="s">
        <v>475</v>
      </c>
      <c r="N38" s="347" t="s">
        <v>185</v>
      </c>
      <c r="O38" s="1382"/>
    </row>
    <row r="39" spans="1:15" ht="24" x14ac:dyDescent="0.2">
      <c r="A39" s="1382"/>
      <c r="B39" s="347">
        <f>B31+1</f>
        <v>10</v>
      </c>
      <c r="C39" s="349" t="s">
        <v>8</v>
      </c>
      <c r="D39" s="1476" t="s">
        <v>3</v>
      </c>
      <c r="E39" s="348" t="s">
        <v>9</v>
      </c>
      <c r="F39" s="347" t="s">
        <v>5</v>
      </c>
      <c r="G39" s="348"/>
      <c r="H39" s="350" t="s">
        <v>74</v>
      </c>
      <c r="I39" s="349" t="s">
        <v>2628</v>
      </c>
      <c r="J39" s="348" t="s">
        <v>185</v>
      </c>
      <c r="K39" s="358" t="s">
        <v>185</v>
      </c>
      <c r="L39" s="662" t="s">
        <v>185</v>
      </c>
      <c r="M39" s="348" t="s">
        <v>185</v>
      </c>
      <c r="N39" s="347" t="s">
        <v>185</v>
      </c>
      <c r="O39" s="1382"/>
    </row>
    <row r="40" spans="1:15" ht="24" x14ac:dyDescent="0.2">
      <c r="A40" s="1382"/>
      <c r="B40" s="1542">
        <f>B39+1</f>
        <v>11</v>
      </c>
      <c r="C40" s="1544" t="s">
        <v>54</v>
      </c>
      <c r="D40" s="1545" t="s">
        <v>3</v>
      </c>
      <c r="E40" s="1545" t="s">
        <v>4</v>
      </c>
      <c r="F40" s="1542" t="s">
        <v>5</v>
      </c>
      <c r="G40" s="1545"/>
      <c r="H40" s="1543" t="s">
        <v>73</v>
      </c>
      <c r="I40" s="349" t="s">
        <v>3119</v>
      </c>
      <c r="J40" s="358" t="s">
        <v>201</v>
      </c>
      <c r="K40" s="356" t="s">
        <v>2495</v>
      </c>
      <c r="L40" s="1475" t="str">
        <f>VLOOKUP(K40,CódigosRetorno!$A$1:$B$1685,2,FALSE)</f>
        <v>El XML no contiene el tag o no existe informacion de RegistrationName del emisor del documento</v>
      </c>
      <c r="M40" s="348" t="s">
        <v>475</v>
      </c>
      <c r="N40" s="347" t="s">
        <v>185</v>
      </c>
      <c r="O40" s="1382"/>
    </row>
    <row r="41" spans="1:15" ht="24" x14ac:dyDescent="0.2">
      <c r="A41" s="1382"/>
      <c r="B41" s="1542"/>
      <c r="C41" s="1544"/>
      <c r="D41" s="1545"/>
      <c r="E41" s="1545"/>
      <c r="F41" s="1542"/>
      <c r="G41" s="1545"/>
      <c r="H41" s="1543"/>
      <c r="I41" s="349" t="s">
        <v>3567</v>
      </c>
      <c r="J41" s="358" t="s">
        <v>201</v>
      </c>
      <c r="K41" s="356" t="s">
        <v>2494</v>
      </c>
      <c r="L41" s="1475" t="str">
        <f>VLOOKUP(K41,CódigosRetorno!$A$1:$B$1685,2,FALSE)</f>
        <v>RegistrationName - El nombre o razon social del emisor no cumple con el estandar</v>
      </c>
      <c r="M41" s="348" t="s">
        <v>475</v>
      </c>
      <c r="N41" s="347" t="s">
        <v>185</v>
      </c>
      <c r="O41" s="1382"/>
    </row>
    <row r="42" spans="1:15" ht="48" x14ac:dyDescent="0.2">
      <c r="A42" s="1382"/>
      <c r="B42" s="1542">
        <f>B40+1</f>
        <v>12</v>
      </c>
      <c r="C42" s="1549" t="s">
        <v>4443</v>
      </c>
      <c r="D42" s="1545" t="s">
        <v>3</v>
      </c>
      <c r="E42" s="1545" t="s">
        <v>9</v>
      </c>
      <c r="F42" s="347" t="s">
        <v>4444</v>
      </c>
      <c r="G42" s="348"/>
      <c r="H42" s="349" t="s">
        <v>4837</v>
      </c>
      <c r="I42" s="349" t="s">
        <v>2628</v>
      </c>
      <c r="J42" s="348"/>
      <c r="K42" s="358" t="s">
        <v>185</v>
      </c>
      <c r="L42" s="1475" t="s">
        <v>185</v>
      </c>
      <c r="M42" s="348"/>
      <c r="N42" s="347"/>
      <c r="O42" s="1382"/>
    </row>
    <row r="43" spans="1:15" ht="48" x14ac:dyDescent="0.2">
      <c r="A43" s="1382"/>
      <c r="B43" s="1542"/>
      <c r="C43" s="1549"/>
      <c r="D43" s="1545"/>
      <c r="E43" s="1545"/>
      <c r="F43" s="347" t="s">
        <v>50</v>
      </c>
      <c r="G43" s="348"/>
      <c r="H43" s="349" t="s">
        <v>4838</v>
      </c>
      <c r="I43" s="349" t="s">
        <v>2628</v>
      </c>
      <c r="J43" s="348"/>
      <c r="K43" s="358" t="s">
        <v>185</v>
      </c>
      <c r="L43" s="662" t="s">
        <v>185</v>
      </c>
      <c r="M43" s="348"/>
      <c r="N43" s="347"/>
      <c r="O43" s="1382"/>
    </row>
    <row r="44" spans="1:15" ht="36" x14ac:dyDescent="0.2">
      <c r="A44" s="1382"/>
      <c r="B44" s="1542"/>
      <c r="C44" s="1549"/>
      <c r="D44" s="1545"/>
      <c r="E44" s="1545"/>
      <c r="F44" s="347" t="s">
        <v>18</v>
      </c>
      <c r="G44" s="348"/>
      <c r="H44" s="349" t="s">
        <v>4839</v>
      </c>
      <c r="I44" s="349" t="s">
        <v>2628</v>
      </c>
      <c r="J44" s="348"/>
      <c r="K44" s="358" t="s">
        <v>185</v>
      </c>
      <c r="L44" s="662" t="s">
        <v>185</v>
      </c>
      <c r="M44" s="348"/>
      <c r="N44" s="347"/>
      <c r="O44" s="1382"/>
    </row>
    <row r="45" spans="1:15" ht="36" x14ac:dyDescent="0.2">
      <c r="A45" s="1382"/>
      <c r="B45" s="1542"/>
      <c r="C45" s="1549"/>
      <c r="D45" s="1545"/>
      <c r="E45" s="1545"/>
      <c r="F45" s="347" t="s">
        <v>49</v>
      </c>
      <c r="G45" s="348" t="s">
        <v>2630</v>
      </c>
      <c r="H45" s="349" t="s">
        <v>4840</v>
      </c>
      <c r="I45" s="349" t="s">
        <v>2628</v>
      </c>
      <c r="J45" s="348"/>
      <c r="K45" s="358" t="s">
        <v>185</v>
      </c>
      <c r="L45" s="662" t="s">
        <v>185</v>
      </c>
      <c r="M45" s="348"/>
      <c r="N45" s="347"/>
      <c r="O45" s="1382"/>
    </row>
    <row r="46" spans="1:15" x14ac:dyDescent="0.2">
      <c r="A46" s="1382"/>
      <c r="B46" s="1542"/>
      <c r="C46" s="1549"/>
      <c r="D46" s="1545"/>
      <c r="E46" s="1545"/>
      <c r="F46" s="1542"/>
      <c r="G46" s="347" t="s">
        <v>4452</v>
      </c>
      <c r="H46" s="359" t="s">
        <v>4437</v>
      </c>
      <c r="I46" s="349" t="s">
        <v>2628</v>
      </c>
      <c r="J46" s="348"/>
      <c r="K46" s="358" t="s">
        <v>185</v>
      </c>
      <c r="L46" s="662" t="s">
        <v>185</v>
      </c>
      <c r="M46" s="348"/>
      <c r="N46" s="347"/>
      <c r="O46" s="1382"/>
    </row>
    <row r="47" spans="1:15" x14ac:dyDescent="0.2">
      <c r="A47" s="1382"/>
      <c r="B47" s="1542"/>
      <c r="C47" s="1549"/>
      <c r="D47" s="1545"/>
      <c r="E47" s="1545"/>
      <c r="F47" s="1542"/>
      <c r="G47" s="347" t="s">
        <v>4453</v>
      </c>
      <c r="H47" s="359" t="s">
        <v>4436</v>
      </c>
      <c r="I47" s="349" t="s">
        <v>2628</v>
      </c>
      <c r="J47" s="348"/>
      <c r="K47" s="358" t="s">
        <v>185</v>
      </c>
      <c r="L47" s="662" t="s">
        <v>185</v>
      </c>
      <c r="M47" s="348"/>
      <c r="N47" s="347"/>
      <c r="O47" s="1382"/>
    </row>
    <row r="48" spans="1:15" ht="48" x14ac:dyDescent="0.2">
      <c r="A48" s="1382"/>
      <c r="B48" s="1542"/>
      <c r="C48" s="1549"/>
      <c r="D48" s="1545"/>
      <c r="E48" s="1545"/>
      <c r="F48" s="347" t="s">
        <v>18</v>
      </c>
      <c r="G48" s="348"/>
      <c r="H48" s="349" t="s">
        <v>4841</v>
      </c>
      <c r="I48" s="349" t="s">
        <v>2628</v>
      </c>
      <c r="J48" s="348"/>
      <c r="K48" s="358" t="s">
        <v>185</v>
      </c>
      <c r="L48" s="662" t="s">
        <v>185</v>
      </c>
      <c r="M48" s="348"/>
      <c r="N48" s="347"/>
      <c r="O48" s="1382"/>
    </row>
    <row r="49" spans="1:15" ht="36" x14ac:dyDescent="0.2">
      <c r="A49" s="1382"/>
      <c r="B49" s="1542"/>
      <c r="C49" s="1549"/>
      <c r="D49" s="1545"/>
      <c r="E49" s="1545"/>
      <c r="F49" s="347" t="s">
        <v>18</v>
      </c>
      <c r="G49" s="348"/>
      <c r="H49" s="349" t="s">
        <v>4842</v>
      </c>
      <c r="I49" s="349" t="s">
        <v>2628</v>
      </c>
      <c r="J49" s="348"/>
      <c r="K49" s="358" t="s">
        <v>185</v>
      </c>
      <c r="L49" s="662" t="s">
        <v>185</v>
      </c>
      <c r="M49" s="348"/>
      <c r="N49" s="347"/>
      <c r="O49" s="1382"/>
    </row>
    <row r="50" spans="1:15" ht="48" x14ac:dyDescent="0.2">
      <c r="A50" s="1382"/>
      <c r="B50" s="1542"/>
      <c r="C50" s="1549"/>
      <c r="D50" s="1545"/>
      <c r="E50" s="1545"/>
      <c r="F50" s="347" t="s">
        <v>10</v>
      </c>
      <c r="G50" s="348" t="s">
        <v>2629</v>
      </c>
      <c r="H50" s="349" t="s">
        <v>4843</v>
      </c>
      <c r="I50" s="349" t="s">
        <v>2628</v>
      </c>
      <c r="J50" s="348"/>
      <c r="K50" s="358" t="s">
        <v>185</v>
      </c>
      <c r="L50" s="662" t="s">
        <v>185</v>
      </c>
      <c r="M50" s="348"/>
      <c r="N50" s="347"/>
      <c r="O50" s="1382"/>
    </row>
    <row r="51" spans="1:15" x14ac:dyDescent="0.2">
      <c r="A51" s="1382"/>
      <c r="B51" s="1542"/>
      <c r="C51" s="1549"/>
      <c r="D51" s="1545"/>
      <c r="E51" s="1545"/>
      <c r="F51" s="1542"/>
      <c r="G51" s="360" t="s">
        <v>4457</v>
      </c>
      <c r="H51" s="349" t="s">
        <v>4428</v>
      </c>
      <c r="I51" s="349" t="s">
        <v>2628</v>
      </c>
      <c r="J51" s="348" t="s">
        <v>185</v>
      </c>
      <c r="K51" s="358" t="s">
        <v>185</v>
      </c>
      <c r="L51" s="662" t="s">
        <v>185</v>
      </c>
      <c r="M51" s="348"/>
      <c r="N51" s="347"/>
      <c r="O51" s="1382"/>
    </row>
    <row r="52" spans="1:15" ht="48" x14ac:dyDescent="0.2">
      <c r="A52" s="1382"/>
      <c r="B52" s="1542"/>
      <c r="C52" s="1549"/>
      <c r="D52" s="1545"/>
      <c r="E52" s="1545"/>
      <c r="F52" s="1542"/>
      <c r="G52" s="360" t="s">
        <v>4458</v>
      </c>
      <c r="H52" s="349" t="s">
        <v>4419</v>
      </c>
      <c r="I52" s="349" t="s">
        <v>2628</v>
      </c>
      <c r="J52" s="348" t="s">
        <v>185</v>
      </c>
      <c r="K52" s="358" t="s">
        <v>185</v>
      </c>
      <c r="L52" s="662" t="s">
        <v>185</v>
      </c>
      <c r="M52" s="348"/>
      <c r="N52" s="347"/>
      <c r="O52" s="1382"/>
    </row>
    <row r="53" spans="1:15" x14ac:dyDescent="0.2">
      <c r="A53" s="1382"/>
      <c r="B53" s="1542"/>
      <c r="C53" s="1549"/>
      <c r="D53" s="1545"/>
      <c r="E53" s="1545"/>
      <c r="F53" s="1542"/>
      <c r="G53" s="347" t="s">
        <v>4459</v>
      </c>
      <c r="H53" s="349" t="s">
        <v>4422</v>
      </c>
      <c r="I53" s="349" t="s">
        <v>2628</v>
      </c>
      <c r="J53" s="348" t="s">
        <v>185</v>
      </c>
      <c r="K53" s="358" t="s">
        <v>185</v>
      </c>
      <c r="L53" s="662" t="s">
        <v>185</v>
      </c>
      <c r="M53" s="348"/>
      <c r="N53" s="347"/>
      <c r="O53" s="1382"/>
    </row>
    <row r="54" spans="1:15" x14ac:dyDescent="0.2">
      <c r="A54" s="1382"/>
      <c r="B54" s="277" t="s">
        <v>3084</v>
      </c>
      <c r="C54" s="279"/>
      <c r="D54" s="1251"/>
      <c r="E54" s="274"/>
      <c r="F54" s="276"/>
      <c r="G54" s="274"/>
      <c r="H54" s="268" t="s">
        <v>185</v>
      </c>
      <c r="I54" s="268" t="s">
        <v>185</v>
      </c>
      <c r="J54" s="275" t="s">
        <v>185</v>
      </c>
      <c r="K54" s="280" t="s">
        <v>185</v>
      </c>
      <c r="L54" s="268" t="s">
        <v>185</v>
      </c>
      <c r="M54" s="348"/>
      <c r="N54" s="276" t="s">
        <v>185</v>
      </c>
      <c r="O54" s="1382"/>
    </row>
    <row r="55" spans="1:15" ht="36" x14ac:dyDescent="0.2">
      <c r="A55" s="1382"/>
      <c r="B55" s="347">
        <f>+B40+1</f>
        <v>12</v>
      </c>
      <c r="C55" s="349" t="s">
        <v>3417</v>
      </c>
      <c r="D55" s="1476" t="s">
        <v>3</v>
      </c>
      <c r="E55" s="348" t="s">
        <v>9</v>
      </c>
      <c r="F55" s="347" t="s">
        <v>69</v>
      </c>
      <c r="G55" s="348"/>
      <c r="H55" s="350" t="s">
        <v>3085</v>
      </c>
      <c r="I55" s="349" t="s">
        <v>2628</v>
      </c>
      <c r="J55" s="348" t="s">
        <v>185</v>
      </c>
      <c r="K55" s="358" t="s">
        <v>185</v>
      </c>
      <c r="L55" s="662" t="s">
        <v>185</v>
      </c>
      <c r="M55" s="348" t="s">
        <v>185</v>
      </c>
      <c r="N55" s="347" t="s">
        <v>185</v>
      </c>
      <c r="O55" s="1382"/>
    </row>
    <row r="56" spans="1:15" x14ac:dyDescent="0.2">
      <c r="A56" s="1382"/>
      <c r="B56" s="277" t="s">
        <v>155</v>
      </c>
      <c r="C56" s="277"/>
      <c r="D56" s="789"/>
      <c r="E56" s="271" t="s">
        <v>185</v>
      </c>
      <c r="F56" s="272" t="s">
        <v>185</v>
      </c>
      <c r="G56" s="272" t="s">
        <v>185</v>
      </c>
      <c r="H56" s="273" t="s">
        <v>185</v>
      </c>
      <c r="I56" s="268" t="s">
        <v>185</v>
      </c>
      <c r="J56" s="274" t="s">
        <v>185</v>
      </c>
      <c r="K56" s="275" t="s">
        <v>185</v>
      </c>
      <c r="L56" s="268" t="s">
        <v>185</v>
      </c>
      <c r="M56" s="348" t="s">
        <v>185</v>
      </c>
      <c r="N56" s="276" t="s">
        <v>185</v>
      </c>
      <c r="O56" s="1382"/>
    </row>
    <row r="57" spans="1:15" ht="24" x14ac:dyDescent="0.2">
      <c r="A57" s="1382"/>
      <c r="B57" s="1542">
        <f>+B55+1</f>
        <v>13</v>
      </c>
      <c r="C57" s="1544" t="s">
        <v>4460</v>
      </c>
      <c r="D57" s="1545" t="s">
        <v>3</v>
      </c>
      <c r="E57" s="1545" t="s">
        <v>4</v>
      </c>
      <c r="F57" s="1542" t="s">
        <v>12</v>
      </c>
      <c r="G57" s="1545"/>
      <c r="H57" s="1543" t="s">
        <v>5205</v>
      </c>
      <c r="I57" s="349" t="s">
        <v>2613</v>
      </c>
      <c r="J57" s="358" t="s">
        <v>201</v>
      </c>
      <c r="K57" s="356" t="s">
        <v>760</v>
      </c>
      <c r="L57" s="662" t="str">
        <f>VLOOKUP(K57,CódigosRetorno!$A$1:$B$1685,2,FALSE)</f>
        <v>El XML no contiene el tag o no existe informacion de CustomerAssignedAccountID del receptor del documento</v>
      </c>
      <c r="M57" s="348" t="s">
        <v>475</v>
      </c>
      <c r="N57" s="347" t="s">
        <v>185</v>
      </c>
      <c r="O57" s="1382"/>
    </row>
    <row r="58" spans="1:15" ht="24" x14ac:dyDescent="0.2">
      <c r="A58" s="1382"/>
      <c r="B58" s="1542"/>
      <c r="C58" s="1544"/>
      <c r="D58" s="1545"/>
      <c r="E58" s="1545"/>
      <c r="F58" s="1542"/>
      <c r="G58" s="1545"/>
      <c r="H58" s="1543"/>
      <c r="I58" s="349" t="s">
        <v>3445</v>
      </c>
      <c r="J58" s="358" t="s">
        <v>201</v>
      </c>
      <c r="K58" s="356" t="s">
        <v>761</v>
      </c>
      <c r="L58" s="662" t="str">
        <f>VLOOKUP(K58,CódigosRetorno!$A$1:$B$1685,2,FALSE)</f>
        <v>El numero de documento de identidad del receptor debe ser  RUC</v>
      </c>
      <c r="M58" s="348" t="s">
        <v>475</v>
      </c>
      <c r="N58" s="347" t="s">
        <v>185</v>
      </c>
      <c r="O58" s="1382"/>
    </row>
    <row r="59" spans="1:15" ht="24" x14ac:dyDescent="0.2">
      <c r="A59" s="1382"/>
      <c r="B59" s="1542"/>
      <c r="C59" s="1544"/>
      <c r="D59" s="1545"/>
      <c r="E59" s="1545"/>
      <c r="F59" s="1542"/>
      <c r="G59" s="1545"/>
      <c r="H59" s="1543"/>
      <c r="I59" s="349" t="s">
        <v>5531</v>
      </c>
      <c r="J59" s="358" t="s">
        <v>201</v>
      </c>
      <c r="K59" s="356" t="s">
        <v>1580</v>
      </c>
      <c r="L59" s="662" t="str">
        <f>VLOOKUP(K59,CódigosRetorno!$A$1:$B$1685,2,FALSE)</f>
        <v>El DNI ingresado no cumple con el estandar.</v>
      </c>
      <c r="M59" s="348"/>
      <c r="N59" s="347" t="s">
        <v>185</v>
      </c>
      <c r="O59" s="1382"/>
    </row>
    <row r="60" spans="1:15" ht="24" x14ac:dyDescent="0.2">
      <c r="A60" s="1382"/>
      <c r="B60" s="1542"/>
      <c r="C60" s="1544"/>
      <c r="D60" s="1545"/>
      <c r="E60" s="1545"/>
      <c r="F60" s="1542"/>
      <c r="G60" s="1545"/>
      <c r="H60" s="1543"/>
      <c r="I60" s="349" t="s">
        <v>3063</v>
      </c>
      <c r="J60" s="358" t="s">
        <v>1175</v>
      </c>
      <c r="K60" s="356" t="s">
        <v>1435</v>
      </c>
      <c r="L60" s="662" t="str">
        <f>VLOOKUP(K60,CódigosRetorno!$A$1:$B$1685,2,FALSE)</f>
        <v>El numero de RUC del receptor no existe.</v>
      </c>
      <c r="M60" s="348" t="s">
        <v>215</v>
      </c>
      <c r="N60" s="347" t="s">
        <v>2626</v>
      </c>
      <c r="O60" s="1382"/>
    </row>
    <row r="61" spans="1:15" ht="36" x14ac:dyDescent="0.2">
      <c r="A61" s="1382"/>
      <c r="B61" s="1542"/>
      <c r="C61" s="1544"/>
      <c r="D61" s="1545"/>
      <c r="E61" s="1545"/>
      <c r="F61" s="1542"/>
      <c r="G61" s="1545"/>
      <c r="H61" s="1543"/>
      <c r="I61" s="349" t="s">
        <v>2887</v>
      </c>
      <c r="J61" s="358" t="s">
        <v>1175</v>
      </c>
      <c r="K61" s="356" t="s">
        <v>1428</v>
      </c>
      <c r="L61" s="662" t="str">
        <f>VLOOKUP(K61,CódigosRetorno!$A$1:$B$1685,2,FALSE)</f>
        <v>El RUC  del receptor no esta activo</v>
      </c>
      <c r="M61" s="348" t="s">
        <v>215</v>
      </c>
      <c r="N61" s="347" t="s">
        <v>2626</v>
      </c>
      <c r="O61" s="1382"/>
    </row>
    <row r="62" spans="1:15" ht="36" x14ac:dyDescent="0.2">
      <c r="A62" s="1382"/>
      <c r="B62" s="1542"/>
      <c r="C62" s="1544"/>
      <c r="D62" s="1545"/>
      <c r="E62" s="1545"/>
      <c r="F62" s="1542"/>
      <c r="G62" s="1545"/>
      <c r="H62" s="1543"/>
      <c r="I62" s="349" t="s">
        <v>2888</v>
      </c>
      <c r="J62" s="358" t="s">
        <v>1175</v>
      </c>
      <c r="K62" s="356" t="s">
        <v>1426</v>
      </c>
      <c r="L62" s="662" t="str">
        <f>VLOOKUP(K62,CódigosRetorno!$A$1:$B$1685,2,FALSE)</f>
        <v>El RUC del receptor no esta habido</v>
      </c>
      <c r="M62" s="348" t="s">
        <v>215</v>
      </c>
      <c r="N62" s="347" t="s">
        <v>2626</v>
      </c>
      <c r="O62" s="1382"/>
    </row>
    <row r="63" spans="1:15" ht="24" x14ac:dyDescent="0.2">
      <c r="A63" s="1382"/>
      <c r="B63" s="1542"/>
      <c r="C63" s="1544"/>
      <c r="D63" s="1545"/>
      <c r="E63" s="1545"/>
      <c r="F63" s="1542" t="s">
        <v>47</v>
      </c>
      <c r="G63" s="1545" t="s">
        <v>2640</v>
      </c>
      <c r="H63" s="1544" t="s">
        <v>5206</v>
      </c>
      <c r="I63" s="349" t="s">
        <v>2613</v>
      </c>
      <c r="J63" s="358" t="s">
        <v>201</v>
      </c>
      <c r="K63" s="356" t="s">
        <v>763</v>
      </c>
      <c r="L63" s="662" t="str">
        <f>VLOOKUP(K63,CódigosRetorno!$A$1:$B$1685,2,FALSE)</f>
        <v>El XML no contiene el tag o no existe informacion de AdditionalAccountID del receptor del documento</v>
      </c>
      <c r="M63" s="348" t="s">
        <v>475</v>
      </c>
      <c r="N63" s="347" t="s">
        <v>185</v>
      </c>
      <c r="O63" s="1382"/>
    </row>
    <row r="64" spans="1:15" ht="36" x14ac:dyDescent="0.2">
      <c r="A64" s="1382"/>
      <c r="B64" s="1542"/>
      <c r="C64" s="1544"/>
      <c r="D64" s="1545"/>
      <c r="E64" s="1545"/>
      <c r="F64" s="1542"/>
      <c r="G64" s="1545"/>
      <c r="H64" s="1544"/>
      <c r="I64" s="1309" t="s">
        <v>3844</v>
      </c>
      <c r="J64" s="358" t="s">
        <v>201</v>
      </c>
      <c r="K64" s="356" t="s">
        <v>764</v>
      </c>
      <c r="L64" s="662" t="str">
        <f>VLOOKUP(K64,CódigosRetorno!$A$1:$B$1685,2,FALSE)</f>
        <v>El dato ingresado  en el tipo de documento de identidad del receptor no cumple con el estandar o no esta permitido.</v>
      </c>
      <c r="M64" s="348"/>
      <c r="N64" s="347"/>
      <c r="O64" s="1382"/>
    </row>
    <row r="65" spans="1:15" ht="24" x14ac:dyDescent="0.2">
      <c r="A65" s="1382"/>
      <c r="B65" s="1542"/>
      <c r="C65" s="1544"/>
      <c r="D65" s="1545"/>
      <c r="E65" s="1545"/>
      <c r="F65" s="1542"/>
      <c r="G65" s="1545"/>
      <c r="H65" s="1544"/>
      <c r="I65" s="349" t="s">
        <v>2884</v>
      </c>
      <c r="J65" s="358" t="s">
        <v>201</v>
      </c>
      <c r="K65" s="356" t="s">
        <v>762</v>
      </c>
      <c r="L65" s="662" t="str">
        <f>VLOOKUP(K65,CódigosRetorno!$A$1:$B$1685,2,FALSE)</f>
        <v>Debe consignar solo un tag cac:AccountingCustomerParty/cbc:AdditionalAccountID</v>
      </c>
      <c r="M65" s="348" t="s">
        <v>475</v>
      </c>
      <c r="N65" s="347" t="s">
        <v>185</v>
      </c>
      <c r="O65" s="1382"/>
    </row>
    <row r="66" spans="1:15" ht="36" customHeight="1" x14ac:dyDescent="0.2">
      <c r="A66" s="1382"/>
      <c r="B66" s="1542">
        <f>B57+1</f>
        <v>14</v>
      </c>
      <c r="C66" s="1543" t="s">
        <v>55</v>
      </c>
      <c r="D66" s="1539" t="s">
        <v>3</v>
      </c>
      <c r="E66" s="1545" t="s">
        <v>4</v>
      </c>
      <c r="F66" s="1542" t="s">
        <v>5</v>
      </c>
      <c r="G66" s="1545"/>
      <c r="H66" s="1543" t="s">
        <v>77</v>
      </c>
      <c r="I66" s="349" t="s">
        <v>3119</v>
      </c>
      <c r="J66" s="358" t="s">
        <v>201</v>
      </c>
      <c r="K66" s="356" t="s">
        <v>765</v>
      </c>
      <c r="L66" s="662" t="str">
        <f>VLOOKUP(K66,CódigosRetorno!$A$1:$B$1685,2,FALSE)</f>
        <v>El XML no contiene el tag o no existe informacion de RegistrationName del receptor del documento</v>
      </c>
      <c r="M66" s="348" t="s">
        <v>185</v>
      </c>
      <c r="N66" s="347" t="s">
        <v>185</v>
      </c>
      <c r="O66" s="1382"/>
    </row>
    <row r="67" spans="1:15" ht="24" x14ac:dyDescent="0.2">
      <c r="A67" s="1382"/>
      <c r="B67" s="1542"/>
      <c r="C67" s="1543"/>
      <c r="D67" s="1540"/>
      <c r="E67" s="1545"/>
      <c r="F67" s="1542"/>
      <c r="G67" s="1545"/>
      <c r="H67" s="1543"/>
      <c r="I67" s="349" t="s">
        <v>3568</v>
      </c>
      <c r="J67" s="347" t="s">
        <v>1175</v>
      </c>
      <c r="K67" s="356" t="s">
        <v>766</v>
      </c>
      <c r="L67" s="662" t="str">
        <f>VLOOKUP(K67,CódigosRetorno!$A$1:$B$1685,2,FALSE)</f>
        <v>RegistrationName -  El dato ingresado no cumple con el estandar</v>
      </c>
      <c r="M67" s="348"/>
      <c r="N67" s="348"/>
      <c r="O67" s="1382"/>
    </row>
    <row r="68" spans="1:15" ht="15" customHeight="1" x14ac:dyDescent="0.2">
      <c r="A68" s="1382"/>
      <c r="B68" s="289" t="s">
        <v>163</v>
      </c>
      <c r="C68" s="282"/>
      <c r="D68" s="283"/>
      <c r="E68" s="283"/>
      <c r="F68" s="283"/>
      <c r="G68" s="283"/>
      <c r="H68" s="282" t="s">
        <v>185</v>
      </c>
      <c r="I68" s="268" t="s">
        <v>185</v>
      </c>
      <c r="J68" s="274" t="s">
        <v>185</v>
      </c>
      <c r="K68" s="275" t="s">
        <v>185</v>
      </c>
      <c r="L68" s="268" t="s">
        <v>185</v>
      </c>
      <c r="M68" s="348"/>
      <c r="N68" s="274" t="s">
        <v>185</v>
      </c>
      <c r="O68" s="1382"/>
    </row>
    <row r="69" spans="1:15" ht="72" x14ac:dyDescent="0.2">
      <c r="A69" s="1382"/>
      <c r="B69" s="1571">
        <f>+B66+1</f>
        <v>15</v>
      </c>
      <c r="C69" s="1575" t="s">
        <v>83</v>
      </c>
      <c r="D69" s="1576" t="s">
        <v>3</v>
      </c>
      <c r="E69" s="1571" t="s">
        <v>4</v>
      </c>
      <c r="F69" s="1547" t="s">
        <v>75</v>
      </c>
      <c r="G69" s="1571" t="s">
        <v>58</v>
      </c>
      <c r="H69" s="1543" t="s">
        <v>84</v>
      </c>
      <c r="I69" s="349" t="s">
        <v>3697</v>
      </c>
      <c r="J69" s="348" t="s">
        <v>201</v>
      </c>
      <c r="K69" s="358" t="s">
        <v>716</v>
      </c>
      <c r="L69" s="662" t="str">
        <f>VLOOKUP(K69,CódigosRetorno!$A$1:$B$1685,2,FALSE)</f>
        <v>La serie o numero del documento modificado por la Nota de Credito no cumple con el formato establecido</v>
      </c>
      <c r="M69" s="348"/>
      <c r="N69" s="348"/>
      <c r="O69" s="1382"/>
    </row>
    <row r="70" spans="1:15" ht="72" x14ac:dyDescent="0.2">
      <c r="A70" s="1382"/>
      <c r="B70" s="1571"/>
      <c r="C70" s="1575"/>
      <c r="D70" s="1577"/>
      <c r="E70" s="1571"/>
      <c r="F70" s="1547"/>
      <c r="G70" s="1571"/>
      <c r="H70" s="1543"/>
      <c r="I70" s="349" t="s">
        <v>3698</v>
      </c>
      <c r="J70" s="348" t="s">
        <v>201</v>
      </c>
      <c r="K70" s="358" t="s">
        <v>716</v>
      </c>
      <c r="L70" s="662" t="str">
        <f>VLOOKUP(K70,CódigosRetorno!$A$1:$B$1685,2,FALSE)</f>
        <v>La serie o numero del documento modificado por la Nota de Credito no cumple con el formato establecido</v>
      </c>
      <c r="M70" s="348"/>
      <c r="N70" s="348"/>
      <c r="O70" s="1382"/>
    </row>
    <row r="71" spans="1:15" ht="36" x14ac:dyDescent="0.2">
      <c r="A71" s="1382"/>
      <c r="B71" s="1571"/>
      <c r="C71" s="1575"/>
      <c r="D71" s="1577"/>
      <c r="E71" s="1571"/>
      <c r="F71" s="1547"/>
      <c r="G71" s="1571"/>
      <c r="H71" s="1543"/>
      <c r="I71" s="349" t="s">
        <v>3070</v>
      </c>
      <c r="J71" s="348" t="s">
        <v>201</v>
      </c>
      <c r="K71" s="358" t="s">
        <v>716</v>
      </c>
      <c r="L71" s="662" t="str">
        <f>VLOOKUP(K71,CódigosRetorno!$A$1:$B$1685,2,FALSE)</f>
        <v>La serie o numero del documento modificado por la Nota de Credito no cumple con el formato establecido</v>
      </c>
      <c r="M71" s="348"/>
      <c r="N71" s="348"/>
      <c r="O71" s="1382"/>
    </row>
    <row r="72" spans="1:15" ht="60" x14ac:dyDescent="0.2">
      <c r="A72" s="1382"/>
      <c r="B72" s="1571"/>
      <c r="C72" s="1575"/>
      <c r="D72" s="1577"/>
      <c r="E72" s="1571"/>
      <c r="F72" s="1547"/>
      <c r="G72" s="1571"/>
      <c r="H72" s="1543"/>
      <c r="I72" s="349" t="s">
        <v>3752</v>
      </c>
      <c r="J72" s="348" t="s">
        <v>201</v>
      </c>
      <c r="K72" s="358" t="s">
        <v>811</v>
      </c>
      <c r="L72" s="662" t="str">
        <f>VLOOKUP(K72,CódigosRetorno!$A$1:$B$1685,2,FALSE)</f>
        <v>La serie o numero del documento modificado por la Nota de Debito no cumple con el formato establecido</v>
      </c>
      <c r="M72" s="348"/>
      <c r="N72" s="348"/>
      <c r="O72" s="1382"/>
    </row>
    <row r="73" spans="1:15" ht="24" x14ac:dyDescent="0.2">
      <c r="A73" s="1382"/>
      <c r="B73" s="1571"/>
      <c r="C73" s="1575"/>
      <c r="D73" s="1577"/>
      <c r="E73" s="1571"/>
      <c r="F73" s="1547"/>
      <c r="G73" s="1571"/>
      <c r="H73" s="1543"/>
      <c r="I73" s="349" t="s">
        <v>3570</v>
      </c>
      <c r="J73" s="348" t="s">
        <v>201</v>
      </c>
      <c r="K73" s="358" t="s">
        <v>716</v>
      </c>
      <c r="L73" s="662" t="str">
        <f>VLOOKUP(K73,CódigosRetorno!$A$1:$B$1685,2,FALSE)</f>
        <v>La serie o numero del documento modificado por la Nota de Credito no cumple con el formato establecido</v>
      </c>
      <c r="M73" s="348"/>
      <c r="N73" s="348"/>
      <c r="O73" s="1382"/>
    </row>
    <row r="74" spans="1:15" ht="36" x14ac:dyDescent="0.2">
      <c r="A74" s="1382"/>
      <c r="B74" s="1571"/>
      <c r="C74" s="1575"/>
      <c r="D74" s="1577"/>
      <c r="E74" s="1571"/>
      <c r="F74" s="1547"/>
      <c r="G74" s="1571"/>
      <c r="H74" s="1543"/>
      <c r="I74" s="349" t="s">
        <v>4904</v>
      </c>
      <c r="J74" s="348" t="s">
        <v>201</v>
      </c>
      <c r="K74" s="358" t="s">
        <v>2328</v>
      </c>
      <c r="L74" s="662" t="str">
        <f>VLOOKUP(K74,CódigosRetorno!$A$1:$B$1685,2,FALSE)</f>
        <v>El documento modificado en la Nota de credito no esta registrada.</v>
      </c>
      <c r="M74" s="348"/>
      <c r="N74" s="347" t="s">
        <v>2611</v>
      </c>
      <c r="O74" s="1382"/>
    </row>
    <row r="75" spans="1:15" ht="36" x14ac:dyDescent="0.2">
      <c r="A75" s="1382"/>
      <c r="B75" s="1571"/>
      <c r="C75" s="1575"/>
      <c r="D75" s="1577"/>
      <c r="E75" s="1571"/>
      <c r="F75" s="1547"/>
      <c r="G75" s="1571"/>
      <c r="H75" s="1543"/>
      <c r="I75" s="349" t="s">
        <v>4905</v>
      </c>
      <c r="J75" s="348" t="s">
        <v>201</v>
      </c>
      <c r="K75" s="358" t="s">
        <v>2327</v>
      </c>
      <c r="L75" s="662" t="str">
        <f>VLOOKUP(K75,CódigosRetorno!$A$1:$B$1685,2,FALSE)</f>
        <v>El documento modificado en la Nota de credito se encuentra de baja</v>
      </c>
      <c r="M75" s="348"/>
      <c r="N75" s="347" t="s">
        <v>2611</v>
      </c>
      <c r="O75" s="1382"/>
    </row>
    <row r="76" spans="1:15" ht="36" x14ac:dyDescent="0.2">
      <c r="A76" s="1382"/>
      <c r="B76" s="1571"/>
      <c r="C76" s="1575"/>
      <c r="D76" s="1577"/>
      <c r="E76" s="1571"/>
      <c r="F76" s="1547"/>
      <c r="G76" s="1571"/>
      <c r="H76" s="1543"/>
      <c r="I76" s="349" t="s">
        <v>4906</v>
      </c>
      <c r="J76" s="348" t="s">
        <v>201</v>
      </c>
      <c r="K76" s="358" t="s">
        <v>2326</v>
      </c>
      <c r="L76" s="662" t="str">
        <f>VLOOKUP(K76,CódigosRetorno!$A$1:$B$1685,2,FALSE)</f>
        <v>El documento modificado en la Nota de credito esta registrada como rechazada</v>
      </c>
      <c r="M76" s="348"/>
      <c r="N76" s="347" t="s">
        <v>2611</v>
      </c>
      <c r="O76" s="1382"/>
    </row>
    <row r="77" spans="1:15" ht="48" x14ac:dyDescent="0.2">
      <c r="A77" s="1382"/>
      <c r="B77" s="1571"/>
      <c r="C77" s="1575"/>
      <c r="D77" s="1577"/>
      <c r="E77" s="1571"/>
      <c r="F77" s="1547"/>
      <c r="G77" s="1571"/>
      <c r="H77" s="1543"/>
      <c r="I77" s="349" t="s">
        <v>3108</v>
      </c>
      <c r="J77" s="348" t="s">
        <v>201</v>
      </c>
      <c r="K77" s="358" t="s">
        <v>2013</v>
      </c>
      <c r="L77" s="662" t="str">
        <f>VLOOKUP(K77,CódigosRetorno!$A$1:$B$1685,2,FALSE)</f>
        <v>Documento afectado por la nota electronica no se encuentra autorizado</v>
      </c>
      <c r="M77" s="348"/>
      <c r="N77" s="347" t="s">
        <v>3109</v>
      </c>
      <c r="O77" s="1382"/>
    </row>
    <row r="78" spans="1:15" ht="24" x14ac:dyDescent="0.2">
      <c r="A78" s="1382"/>
      <c r="B78" s="1571"/>
      <c r="C78" s="1575"/>
      <c r="D78" s="1578"/>
      <c r="E78" s="1571"/>
      <c r="F78" s="1547"/>
      <c r="G78" s="1571"/>
      <c r="H78" s="1543"/>
      <c r="I78" s="350" t="s">
        <v>3140</v>
      </c>
      <c r="J78" s="348" t="s">
        <v>201</v>
      </c>
      <c r="K78" s="358" t="s">
        <v>767</v>
      </c>
      <c r="L78" s="662" t="str">
        <f>VLOOKUP(K78,CódigosRetorno!$A$1:$B$1685,2,FALSE)</f>
        <v>El comprobante contiene un tipo y número de Documento Relacionado repetido</v>
      </c>
      <c r="M78" s="348"/>
      <c r="N78" s="347"/>
      <c r="O78" s="1382"/>
    </row>
    <row r="79" spans="1:15" ht="24" customHeight="1" x14ac:dyDescent="0.2">
      <c r="A79" s="1382"/>
      <c r="B79" s="1571">
        <f>+B69+1</f>
        <v>16</v>
      </c>
      <c r="C79" s="1575" t="s">
        <v>85</v>
      </c>
      <c r="D79" s="1576" t="s">
        <v>3</v>
      </c>
      <c r="E79" s="1571" t="s">
        <v>9</v>
      </c>
      <c r="F79" s="1547" t="s">
        <v>10</v>
      </c>
      <c r="G79" s="1547" t="s">
        <v>2890</v>
      </c>
      <c r="H79" s="1543" t="s">
        <v>3064</v>
      </c>
      <c r="I79" s="349" t="s">
        <v>3138</v>
      </c>
      <c r="J79" s="358" t="s">
        <v>201</v>
      </c>
      <c r="K79" s="356" t="s">
        <v>711</v>
      </c>
      <c r="L79" s="662" t="str">
        <f>VLOOKUP(K79,CódigosRetorno!$A$1:$B$1685,2,FALSE)</f>
        <v>El tipo de documento modificado por la Nota de credito debe ser factura electronica o ticket</v>
      </c>
      <c r="M79" s="348"/>
      <c r="N79" s="348"/>
      <c r="O79" s="1382"/>
    </row>
    <row r="80" spans="1:15" ht="24" customHeight="1" x14ac:dyDescent="0.2">
      <c r="A80" s="1382"/>
      <c r="B80" s="1571"/>
      <c r="C80" s="1575"/>
      <c r="D80" s="1577"/>
      <c r="E80" s="1571"/>
      <c r="F80" s="1547"/>
      <c r="G80" s="1547"/>
      <c r="H80" s="1543"/>
      <c r="I80" s="349" t="s">
        <v>3139</v>
      </c>
      <c r="J80" s="358" t="s">
        <v>201</v>
      </c>
      <c r="K80" s="356" t="s">
        <v>712</v>
      </c>
      <c r="L80" s="662" t="str">
        <f>VLOOKUP(K80,CódigosRetorno!$A$1:$B$1685,2,FALSE)</f>
        <v>El tipo de documento modificado por la Nota de credito debe ser boleta electronica</v>
      </c>
      <c r="M80" s="348"/>
      <c r="N80" s="348"/>
      <c r="O80" s="1382"/>
    </row>
    <row r="81" spans="1:15" ht="24" x14ac:dyDescent="0.2">
      <c r="A81" s="1382"/>
      <c r="B81" s="1571"/>
      <c r="C81" s="1575"/>
      <c r="D81" s="1578"/>
      <c r="E81" s="1571"/>
      <c r="F81" s="1547"/>
      <c r="G81" s="1547"/>
      <c r="H81" s="1543"/>
      <c r="I81" s="349" t="s">
        <v>3813</v>
      </c>
      <c r="J81" s="358" t="s">
        <v>201</v>
      </c>
      <c r="K81" s="356" t="s">
        <v>3815</v>
      </c>
      <c r="L81" s="662" t="str">
        <f>VLOOKUP(K81,CódigosRetorno!$A$1:$B$1685,2,FALSE)</f>
        <v>El tipo de documento modificado por la Nota de credito debe ser comprobante de servicio publico</v>
      </c>
      <c r="M81" s="348"/>
      <c r="N81" s="348"/>
      <c r="O81" s="1382"/>
    </row>
    <row r="82" spans="1:15" ht="60" x14ac:dyDescent="0.2">
      <c r="A82" s="1382"/>
      <c r="B82" s="1542">
        <f>B79+1</f>
        <v>17</v>
      </c>
      <c r="C82" s="1544" t="s">
        <v>4559</v>
      </c>
      <c r="D82" s="1545" t="s">
        <v>3</v>
      </c>
      <c r="E82" s="1545" t="s">
        <v>9</v>
      </c>
      <c r="F82" s="1542" t="s">
        <v>18</v>
      </c>
      <c r="G82" s="1545"/>
      <c r="H82" s="1543" t="s">
        <v>5207</v>
      </c>
      <c r="I82" s="350" t="s">
        <v>3409</v>
      </c>
      <c r="J82" s="358" t="s">
        <v>1175</v>
      </c>
      <c r="K82" s="356" t="s">
        <v>744</v>
      </c>
      <c r="L82" s="662" t="str">
        <f>VLOOKUP(K82,CódigosRetorno!$A$1:$B$1685,2,FALSE)</f>
        <v>El ID de las guias debe tener informacion de la SERIE-NUMERO de guia.</v>
      </c>
      <c r="M82" s="348"/>
      <c r="N82" s="348"/>
      <c r="O82" s="1382"/>
    </row>
    <row r="83" spans="1:15" ht="24" x14ac:dyDescent="0.2">
      <c r="A83" s="1382"/>
      <c r="B83" s="1542"/>
      <c r="C83" s="1544"/>
      <c r="D83" s="1545"/>
      <c r="E83" s="1545"/>
      <c r="F83" s="1542"/>
      <c r="G83" s="1545"/>
      <c r="H83" s="1543"/>
      <c r="I83" s="350" t="s">
        <v>3141</v>
      </c>
      <c r="J83" s="358" t="s">
        <v>201</v>
      </c>
      <c r="K83" s="356" t="s">
        <v>769</v>
      </c>
      <c r="L83" s="662" t="str">
        <f>VLOOKUP(K83,CódigosRetorno!$A$1:$B$1685,2,FALSE)</f>
        <v>El comprobante contiene un tipo y número de Guía de Remisión repetido</v>
      </c>
      <c r="M83" s="348"/>
      <c r="N83" s="348"/>
      <c r="O83" s="1382"/>
    </row>
    <row r="84" spans="1:15" ht="36" x14ac:dyDescent="0.2">
      <c r="A84" s="1382"/>
      <c r="B84" s="1542"/>
      <c r="C84" s="1544"/>
      <c r="D84" s="1545"/>
      <c r="E84" s="1545"/>
      <c r="F84" s="347" t="s">
        <v>10</v>
      </c>
      <c r="G84" s="348" t="s">
        <v>2890</v>
      </c>
      <c r="H84" s="350" t="s">
        <v>5208</v>
      </c>
      <c r="I84" s="349" t="s">
        <v>3028</v>
      </c>
      <c r="J84" s="358" t="s">
        <v>1175</v>
      </c>
      <c r="K84" s="356" t="s">
        <v>742</v>
      </c>
      <c r="L84" s="662" t="str">
        <f>VLOOKUP(K84,CódigosRetorno!$A$1:$B$1685,2,FALSE)</f>
        <v>El DocumentTypeCode de las guias debe ser 09 o 31</v>
      </c>
      <c r="M84" s="348"/>
      <c r="N84" s="348"/>
      <c r="O84" s="1382"/>
    </row>
    <row r="85" spans="1:15" ht="36" x14ac:dyDescent="0.2">
      <c r="A85" s="1382"/>
      <c r="B85" s="1542">
        <v>18</v>
      </c>
      <c r="C85" s="1544" t="s">
        <v>5209</v>
      </c>
      <c r="D85" s="1539" t="s">
        <v>3</v>
      </c>
      <c r="E85" s="1545" t="s">
        <v>9</v>
      </c>
      <c r="F85" s="1542" t="s">
        <v>18</v>
      </c>
      <c r="G85" s="1545"/>
      <c r="H85" s="1543" t="s">
        <v>5210</v>
      </c>
      <c r="I85" s="349" t="s">
        <v>3565</v>
      </c>
      <c r="J85" s="358" t="s">
        <v>1175</v>
      </c>
      <c r="K85" s="356" t="s">
        <v>754</v>
      </c>
      <c r="L85" s="662" t="str">
        <f>VLOOKUP(K85,CódigosRetorno!$A$1:$B$1685,2,FALSE)</f>
        <v>El ID de los documentos relacionados no cumplen con el estandar.</v>
      </c>
      <c r="M85" s="348"/>
      <c r="N85" s="348"/>
      <c r="O85" s="1382"/>
    </row>
    <row r="86" spans="1:15" ht="24" x14ac:dyDescent="0.2">
      <c r="A86" s="1382"/>
      <c r="B86" s="1542"/>
      <c r="C86" s="1544"/>
      <c r="D86" s="1546"/>
      <c r="E86" s="1545"/>
      <c r="F86" s="1542"/>
      <c r="G86" s="1545"/>
      <c r="H86" s="1543"/>
      <c r="I86" s="350" t="s">
        <v>3117</v>
      </c>
      <c r="J86" s="358" t="s">
        <v>201</v>
      </c>
      <c r="K86" s="356" t="s">
        <v>770</v>
      </c>
      <c r="L86" s="662" t="str">
        <f>VLOOKUP(K86,CódigosRetorno!$A$1:$B$1685,2,FALSE)</f>
        <v>Documentos relacionados duplicados en el comprobante.</v>
      </c>
      <c r="M86" s="348"/>
      <c r="N86" s="348"/>
      <c r="O86" s="1382"/>
    </row>
    <row r="87" spans="1:15" ht="24" x14ac:dyDescent="0.2">
      <c r="A87" s="1382"/>
      <c r="B87" s="1542"/>
      <c r="C87" s="1544"/>
      <c r="D87" s="1546"/>
      <c r="E87" s="1545"/>
      <c r="F87" s="1542"/>
      <c r="G87" s="1545"/>
      <c r="H87" s="1543"/>
      <c r="I87" s="349" t="s">
        <v>3143</v>
      </c>
      <c r="J87" s="358" t="s">
        <v>1175</v>
      </c>
      <c r="K87" s="356" t="s">
        <v>746</v>
      </c>
      <c r="L87" s="662" t="str">
        <f>VLOOKUP(K87,CódigosRetorno!$A$1:$B$1685,2,FALSE)</f>
        <v>No existe datos del ID de los documentos relacionados con valor 99 para un tipo codigo Nota Credito 10.</v>
      </c>
      <c r="M87" s="348"/>
      <c r="N87" s="348"/>
      <c r="O87" s="1382"/>
    </row>
    <row r="88" spans="1:15" ht="36" customHeight="1" x14ac:dyDescent="0.2">
      <c r="A88" s="1382"/>
      <c r="B88" s="1542"/>
      <c r="C88" s="1544"/>
      <c r="D88" s="1546"/>
      <c r="E88" s="1545"/>
      <c r="F88" s="1542" t="s">
        <v>10</v>
      </c>
      <c r="G88" s="1545" t="s">
        <v>2892</v>
      </c>
      <c r="H88" s="1543" t="s">
        <v>5211</v>
      </c>
      <c r="I88" s="349" t="s">
        <v>2896</v>
      </c>
      <c r="J88" s="358" t="s">
        <v>201</v>
      </c>
      <c r="K88" s="356" t="s">
        <v>752</v>
      </c>
      <c r="L88" s="662" t="str">
        <f>VLOOKUP(K88,CódigosRetorno!$A$1:$B$1685,2,FALSE)</f>
        <v>El DocumentTypeCode de Otros documentos relacionados tiene valores incorrectos.</v>
      </c>
      <c r="M88" s="348"/>
      <c r="N88" s="348"/>
      <c r="O88" s="1382"/>
    </row>
    <row r="89" spans="1:15" ht="36" customHeight="1" x14ac:dyDescent="0.2">
      <c r="A89" s="1382"/>
      <c r="B89" s="1542"/>
      <c r="C89" s="1544"/>
      <c r="D89" s="1540"/>
      <c r="E89" s="1545"/>
      <c r="F89" s="1542"/>
      <c r="G89" s="1545"/>
      <c r="H89" s="1543"/>
      <c r="I89" s="349" t="s">
        <v>3142</v>
      </c>
      <c r="J89" s="348" t="s">
        <v>1175</v>
      </c>
      <c r="K89" s="358" t="s">
        <v>745</v>
      </c>
      <c r="L89" s="662" t="str">
        <f>VLOOKUP(K89,CódigosRetorno!$A$1:$B$1685,2,FALSE)</f>
        <v>Debe existir DocumentTypeCode de Otros documentos relacionados con valor 99 para un tipo codigo Nota Credito 10.</v>
      </c>
      <c r="M89" s="348"/>
      <c r="N89" s="348"/>
      <c r="O89" s="1382"/>
    </row>
    <row r="90" spans="1:15" x14ac:dyDescent="0.2">
      <c r="A90" s="1382"/>
      <c r="B90" s="277" t="s">
        <v>164</v>
      </c>
      <c r="C90" s="270"/>
      <c r="D90" s="789" t="s">
        <v>185</v>
      </c>
      <c r="E90" s="271" t="s">
        <v>185</v>
      </c>
      <c r="F90" s="272" t="s">
        <v>185</v>
      </c>
      <c r="G90" s="272" t="s">
        <v>185</v>
      </c>
      <c r="H90" s="273" t="s">
        <v>185</v>
      </c>
      <c r="I90" s="268" t="s">
        <v>185</v>
      </c>
      <c r="J90" s="274" t="s">
        <v>185</v>
      </c>
      <c r="K90" s="275" t="s">
        <v>185</v>
      </c>
      <c r="L90" s="268" t="s">
        <v>185</v>
      </c>
      <c r="M90" s="348" t="s">
        <v>185</v>
      </c>
      <c r="N90" s="276" t="s">
        <v>185</v>
      </c>
      <c r="O90" s="1382"/>
    </row>
    <row r="91" spans="1:15" ht="24" x14ac:dyDescent="0.2">
      <c r="A91" s="1382"/>
      <c r="B91" s="1571">
        <f>B85+1</f>
        <v>19</v>
      </c>
      <c r="C91" s="1575" t="s">
        <v>78</v>
      </c>
      <c r="D91" s="1571" t="s">
        <v>3</v>
      </c>
      <c r="E91" s="1571" t="s">
        <v>4</v>
      </c>
      <c r="F91" s="1547" t="s">
        <v>60</v>
      </c>
      <c r="G91" s="1547"/>
      <c r="H91" s="1543" t="s">
        <v>79</v>
      </c>
      <c r="I91" s="349" t="s">
        <v>3119</v>
      </c>
      <c r="J91" s="348" t="s">
        <v>201</v>
      </c>
      <c r="K91" s="358" t="s">
        <v>739</v>
      </c>
      <c r="L91" s="662" t="str">
        <f>VLOOKUP(K91,CódigosRetorno!$A$1:$B$1685,2,FALSE)</f>
        <v>El XML no contiene el tag o no existe informacion de cac:DiscrepancyResponse/cbc:Description</v>
      </c>
      <c r="M91" s="348"/>
      <c r="N91" s="347"/>
      <c r="O91" s="1382"/>
    </row>
    <row r="92" spans="1:15" ht="24" x14ac:dyDescent="0.2">
      <c r="A92" s="1382"/>
      <c r="B92" s="1571"/>
      <c r="C92" s="1575"/>
      <c r="D92" s="1571"/>
      <c r="E92" s="1571"/>
      <c r="F92" s="1547"/>
      <c r="G92" s="1547"/>
      <c r="H92" s="1543"/>
      <c r="I92" s="349" t="s">
        <v>3566</v>
      </c>
      <c r="J92" s="348" t="s">
        <v>201</v>
      </c>
      <c r="K92" s="358" t="s">
        <v>740</v>
      </c>
      <c r="L92" s="662" t="str">
        <f>VLOOKUP(K92,CódigosRetorno!$A$1:$B$1685,2,FALSE)</f>
        <v>cac:DiscrepancyResponse/cbc:Description - El dato ingresado no cumple con la estructura</v>
      </c>
      <c r="M92" s="348"/>
      <c r="N92" s="347"/>
      <c r="O92" s="1382"/>
    </row>
    <row r="93" spans="1:15" ht="24" x14ac:dyDescent="0.2">
      <c r="A93" s="1382"/>
      <c r="B93" s="1542">
        <f>+B91+1</f>
        <v>20</v>
      </c>
      <c r="C93" s="1544" t="s">
        <v>14</v>
      </c>
      <c r="D93" s="1545" t="s">
        <v>15</v>
      </c>
      <c r="E93" s="1545" t="s">
        <v>4</v>
      </c>
      <c r="F93" s="1542" t="s">
        <v>53</v>
      </c>
      <c r="G93" s="1545"/>
      <c r="H93" s="1543" t="s">
        <v>86</v>
      </c>
      <c r="I93" s="349" t="s">
        <v>3510</v>
      </c>
      <c r="J93" s="358" t="s">
        <v>201</v>
      </c>
      <c r="K93" s="356" t="s">
        <v>2314</v>
      </c>
      <c r="L93" s="662" t="str">
        <f>VLOOKUP(K93,CódigosRetorno!$A$1:$B$1685,2,FALSE)</f>
        <v>El Numero de orden del item no cumple con el formato establecido</v>
      </c>
      <c r="M93" s="348" t="s">
        <v>475</v>
      </c>
      <c r="N93" s="347" t="s">
        <v>185</v>
      </c>
      <c r="O93" s="1382"/>
    </row>
    <row r="94" spans="1:15" x14ac:dyDescent="0.2">
      <c r="A94" s="1382"/>
      <c r="B94" s="1542"/>
      <c r="C94" s="1544"/>
      <c r="D94" s="1545"/>
      <c r="E94" s="1545"/>
      <c r="F94" s="1542"/>
      <c r="G94" s="1545"/>
      <c r="H94" s="1543"/>
      <c r="I94" s="350" t="s">
        <v>3072</v>
      </c>
      <c r="J94" s="358" t="s">
        <v>201</v>
      </c>
      <c r="K94" s="356" t="s">
        <v>1649</v>
      </c>
      <c r="L94" s="662" t="str">
        <f>VLOOKUP(K94,CódigosRetorno!$A$1:$B$1685,2,FALSE)</f>
        <v>El número de ítem no puede estar duplicado.</v>
      </c>
      <c r="M94" s="348" t="s">
        <v>475</v>
      </c>
      <c r="N94" s="347" t="s">
        <v>185</v>
      </c>
      <c r="O94" s="1382"/>
    </row>
    <row r="95" spans="1:15" ht="24" x14ac:dyDescent="0.2">
      <c r="A95" s="1382"/>
      <c r="B95" s="347">
        <f>B93+1</f>
        <v>21</v>
      </c>
      <c r="C95" s="349" t="s">
        <v>56</v>
      </c>
      <c r="D95" s="1476" t="s">
        <v>15</v>
      </c>
      <c r="E95" s="348" t="s">
        <v>9</v>
      </c>
      <c r="F95" s="347" t="s">
        <v>17</v>
      </c>
      <c r="G95" s="348" t="s">
        <v>2897</v>
      </c>
      <c r="H95" s="350" t="s">
        <v>3144</v>
      </c>
      <c r="I95" s="349" t="s">
        <v>3448</v>
      </c>
      <c r="J95" s="348" t="s">
        <v>201</v>
      </c>
      <c r="K95" s="358" t="s">
        <v>2313</v>
      </c>
      <c r="L95" s="662" t="str">
        <f>VLOOKUP(K95,CódigosRetorno!$A$1:$B$1685,2,FALSE)</f>
        <v>CreditedQuantity/@unitCode - El dato ingresado no cumple con el estandar</v>
      </c>
      <c r="M95" s="348" t="s">
        <v>185</v>
      </c>
      <c r="N95" s="347" t="s">
        <v>185</v>
      </c>
      <c r="O95" s="1382"/>
    </row>
    <row r="96" spans="1:15" ht="24" x14ac:dyDescent="0.2">
      <c r="A96" s="1382"/>
      <c r="B96" s="347">
        <f>B95+1</f>
        <v>22</v>
      </c>
      <c r="C96" s="350" t="s">
        <v>57</v>
      </c>
      <c r="D96" s="1476" t="s">
        <v>15</v>
      </c>
      <c r="E96" s="348" t="s">
        <v>9</v>
      </c>
      <c r="F96" s="347" t="s">
        <v>144</v>
      </c>
      <c r="G96" s="348" t="s">
        <v>145</v>
      </c>
      <c r="H96" s="349" t="s">
        <v>3073</v>
      </c>
      <c r="I96" s="349" t="s">
        <v>3514</v>
      </c>
      <c r="J96" s="358" t="s">
        <v>201</v>
      </c>
      <c r="K96" s="356" t="s">
        <v>776</v>
      </c>
      <c r="L96" s="662" t="str">
        <f>VLOOKUP(K96,CódigosRetorno!$A$1:$B$1685,2,FALSE)</f>
        <v>CreditedQuantity - El dato ingresado no cumple con el estandar</v>
      </c>
      <c r="M96" s="348" t="s">
        <v>475</v>
      </c>
      <c r="N96" s="347" t="s">
        <v>185</v>
      </c>
      <c r="O96" s="1382"/>
    </row>
    <row r="97" spans="1:15" ht="24" x14ac:dyDescent="0.2">
      <c r="A97" s="1382"/>
      <c r="B97" s="347">
        <f>B96+1</f>
        <v>23</v>
      </c>
      <c r="C97" s="349" t="s">
        <v>29</v>
      </c>
      <c r="D97" s="1476" t="s">
        <v>15</v>
      </c>
      <c r="E97" s="348" t="s">
        <v>9</v>
      </c>
      <c r="F97" s="347" t="s">
        <v>18</v>
      </c>
      <c r="G97" s="348"/>
      <c r="H97" s="350" t="s">
        <v>80</v>
      </c>
      <c r="I97" s="349" t="s">
        <v>2628</v>
      </c>
      <c r="J97" s="348" t="s">
        <v>185</v>
      </c>
      <c r="K97" s="358" t="s">
        <v>185</v>
      </c>
      <c r="L97" s="662" t="s">
        <v>185</v>
      </c>
      <c r="M97" s="348" t="s">
        <v>185</v>
      </c>
      <c r="N97" s="347" t="s">
        <v>185</v>
      </c>
      <c r="O97" s="1382"/>
    </row>
    <row r="98" spans="1:15" ht="36" x14ac:dyDescent="0.2">
      <c r="A98" s="1382"/>
      <c r="B98" s="348">
        <f>B97+1</f>
        <v>24</v>
      </c>
      <c r="C98" s="349" t="s">
        <v>186</v>
      </c>
      <c r="D98" s="1476" t="s">
        <v>15</v>
      </c>
      <c r="E98" s="348" t="s">
        <v>9</v>
      </c>
      <c r="F98" s="119" t="s">
        <v>105</v>
      </c>
      <c r="G98" s="352" t="s">
        <v>5110</v>
      </c>
      <c r="H98" s="102" t="s">
        <v>5111</v>
      </c>
      <c r="I98" s="349" t="s">
        <v>2628</v>
      </c>
      <c r="J98" s="348" t="s">
        <v>185</v>
      </c>
      <c r="K98" s="358" t="s">
        <v>185</v>
      </c>
      <c r="L98" s="662" t="s">
        <v>185</v>
      </c>
      <c r="M98" s="348" t="s">
        <v>185</v>
      </c>
      <c r="N98" s="347" t="s">
        <v>185</v>
      </c>
      <c r="O98" s="1382"/>
    </row>
    <row r="99" spans="1:15" ht="48" x14ac:dyDescent="0.2">
      <c r="A99" s="1382"/>
      <c r="B99" s="347">
        <f>+B98+1</f>
        <v>25</v>
      </c>
      <c r="C99" s="349" t="s">
        <v>66</v>
      </c>
      <c r="D99" s="1476" t="s">
        <v>15</v>
      </c>
      <c r="E99" s="348" t="s">
        <v>9</v>
      </c>
      <c r="F99" s="347" t="s">
        <v>60</v>
      </c>
      <c r="G99" s="348"/>
      <c r="H99" s="349" t="s">
        <v>81</v>
      </c>
      <c r="I99" s="349" t="s">
        <v>2628</v>
      </c>
      <c r="J99" s="348" t="s">
        <v>185</v>
      </c>
      <c r="K99" s="358" t="s">
        <v>185</v>
      </c>
      <c r="L99" s="662" t="s">
        <v>185</v>
      </c>
      <c r="M99" s="348" t="s">
        <v>475</v>
      </c>
      <c r="N99" s="347" t="s">
        <v>185</v>
      </c>
      <c r="O99" s="1382"/>
    </row>
    <row r="100" spans="1:15" ht="24" x14ac:dyDescent="0.2">
      <c r="A100" s="1382"/>
      <c r="B100" s="347">
        <f>B99+1</f>
        <v>26</v>
      </c>
      <c r="C100" s="349" t="s">
        <v>68</v>
      </c>
      <c r="D100" s="1476" t="s">
        <v>15</v>
      </c>
      <c r="E100" s="348" t="s">
        <v>9</v>
      </c>
      <c r="F100" s="347" t="s">
        <v>144</v>
      </c>
      <c r="G100" s="348" t="s">
        <v>145</v>
      </c>
      <c r="H100" s="350" t="s">
        <v>3075</v>
      </c>
      <c r="I100" s="349" t="s">
        <v>3514</v>
      </c>
      <c r="J100" s="358" t="s">
        <v>201</v>
      </c>
      <c r="K100" s="356" t="s">
        <v>2065</v>
      </c>
      <c r="L100" s="662" t="str">
        <f>VLOOKUP(K100,CódigosRetorno!$A$1:$B$1685,2,FALSE)</f>
        <v>El dato ingresado en PriceAmount del Valor de venta unitario por item no cumple con el formato establecido</v>
      </c>
      <c r="M100" s="348" t="s">
        <v>475</v>
      </c>
      <c r="N100" s="347" t="s">
        <v>185</v>
      </c>
      <c r="O100" s="1382"/>
    </row>
    <row r="101" spans="1:15" ht="36" x14ac:dyDescent="0.2">
      <c r="A101" s="1382"/>
      <c r="B101" s="1542">
        <f>B100+1</f>
        <v>27</v>
      </c>
      <c r="C101" s="1544" t="s">
        <v>3041</v>
      </c>
      <c r="D101" s="1545" t="s">
        <v>15</v>
      </c>
      <c r="E101" s="1545" t="s">
        <v>9</v>
      </c>
      <c r="F101" s="347" t="s">
        <v>144</v>
      </c>
      <c r="G101" s="348" t="s">
        <v>145</v>
      </c>
      <c r="H101" s="349" t="s">
        <v>5212</v>
      </c>
      <c r="I101" s="349" t="s">
        <v>3514</v>
      </c>
      <c r="J101" s="358" t="s">
        <v>201</v>
      </c>
      <c r="K101" s="356" t="s">
        <v>2067</v>
      </c>
      <c r="L101" s="662" t="str">
        <f>VLOOKUP(K101,CódigosRetorno!$A$1:$B$1685,2,FALSE)</f>
        <v>El dato ingresado en PriceAmount del Precio de venta unitario por item no cumple con el formato establecido</v>
      </c>
      <c r="M101" s="348" t="s">
        <v>475</v>
      </c>
      <c r="N101" s="347" t="s">
        <v>185</v>
      </c>
      <c r="O101" s="1382"/>
    </row>
    <row r="102" spans="1:15" ht="24" x14ac:dyDescent="0.2">
      <c r="A102" s="1382"/>
      <c r="B102" s="1542"/>
      <c r="C102" s="1544"/>
      <c r="D102" s="1545"/>
      <c r="E102" s="1545"/>
      <c r="F102" s="1542" t="s">
        <v>10</v>
      </c>
      <c r="G102" s="1545" t="s">
        <v>2900</v>
      </c>
      <c r="H102" s="1544" t="s">
        <v>5213</v>
      </c>
      <c r="I102" s="349" t="s">
        <v>3135</v>
      </c>
      <c r="J102" s="358" t="s">
        <v>201</v>
      </c>
      <c r="K102" s="356" t="s">
        <v>598</v>
      </c>
      <c r="L102" s="662" t="str">
        <f>VLOOKUP(K102,CódigosRetorno!$A$1:$B$1685,2,FALSE)</f>
        <v>Se ha consignado un valor invalido en el campo cbc:PriceTypeCode</v>
      </c>
      <c r="M102" s="348" t="s">
        <v>475</v>
      </c>
      <c r="N102" s="347" t="s">
        <v>3009</v>
      </c>
      <c r="O102" s="1382"/>
    </row>
    <row r="103" spans="1:15" ht="36" x14ac:dyDescent="0.2">
      <c r="A103" s="1382"/>
      <c r="B103" s="1542"/>
      <c r="C103" s="1544"/>
      <c r="D103" s="1545"/>
      <c r="E103" s="1545"/>
      <c r="F103" s="1542"/>
      <c r="G103" s="1545"/>
      <c r="H103" s="1544"/>
      <c r="I103" s="350" t="s">
        <v>3076</v>
      </c>
      <c r="J103" s="358" t="s">
        <v>201</v>
      </c>
      <c r="K103" s="356" t="s">
        <v>597</v>
      </c>
      <c r="L103" s="662" t="str">
        <f>VLOOKUP(K103,CódigosRetorno!$A$1:$B$1685,2,FALSE)</f>
        <v>Existe mas de un tag cac:AlternativeConditionPrice con el mismo cbc:PriceTypeCode</v>
      </c>
      <c r="M103" s="348" t="s">
        <v>475</v>
      </c>
      <c r="N103" s="347" t="s">
        <v>185</v>
      </c>
      <c r="O103" s="1382"/>
    </row>
    <row r="104" spans="1:15" ht="36" x14ac:dyDescent="0.2">
      <c r="A104" s="1382"/>
      <c r="B104" s="1542">
        <f>+B101+1</f>
        <v>28</v>
      </c>
      <c r="C104" s="1544" t="s">
        <v>3024</v>
      </c>
      <c r="D104" s="1539" t="s">
        <v>15</v>
      </c>
      <c r="E104" s="1545" t="s">
        <v>9</v>
      </c>
      <c r="F104" s="347" t="s">
        <v>144</v>
      </c>
      <c r="G104" s="348" t="s">
        <v>145</v>
      </c>
      <c r="H104" s="350" t="s">
        <v>5212</v>
      </c>
      <c r="I104" s="349" t="s">
        <v>2926</v>
      </c>
      <c r="J104" s="358" t="s">
        <v>201</v>
      </c>
      <c r="K104" s="356" t="s">
        <v>1987</v>
      </c>
      <c r="L104" s="662" t="str">
        <f>VLOOKUP(K104,CódigosRetorno!$A$1:$B$1685,2,FALSE)</f>
        <v>Si la  operacion es gratuita PriceTypeCode =02 y cbc:PriceAmount&gt; 0 el codigo de afectacion de igv debe ser  no onerosa es  decir diferente de 10,20,30.</v>
      </c>
      <c r="M104" s="348" t="s">
        <v>185</v>
      </c>
      <c r="N104" s="347" t="s">
        <v>185</v>
      </c>
      <c r="O104" s="1382"/>
    </row>
    <row r="105" spans="1:15" ht="48" x14ac:dyDescent="0.2">
      <c r="A105" s="1382"/>
      <c r="B105" s="1542"/>
      <c r="C105" s="1544"/>
      <c r="D105" s="1540"/>
      <c r="E105" s="1545"/>
      <c r="F105" s="347" t="s">
        <v>10</v>
      </c>
      <c r="G105" s="348" t="s">
        <v>2900</v>
      </c>
      <c r="H105" s="350" t="s">
        <v>5213</v>
      </c>
      <c r="I105" s="349" t="s">
        <v>2628</v>
      </c>
      <c r="J105" s="348" t="s">
        <v>185</v>
      </c>
      <c r="K105" s="358" t="s">
        <v>185</v>
      </c>
      <c r="L105" s="662" t="s">
        <v>185</v>
      </c>
      <c r="M105" s="348" t="s">
        <v>185</v>
      </c>
      <c r="N105" s="347" t="s">
        <v>185</v>
      </c>
      <c r="O105" s="1382"/>
    </row>
    <row r="106" spans="1:15" ht="24" x14ac:dyDescent="0.2">
      <c r="A106" s="1382"/>
      <c r="B106" s="1542">
        <f>+B104+1</f>
        <v>29</v>
      </c>
      <c r="C106" s="1544" t="s">
        <v>2905</v>
      </c>
      <c r="D106" s="1545" t="s">
        <v>15</v>
      </c>
      <c r="E106" s="1545" t="s">
        <v>9</v>
      </c>
      <c r="F106" s="347" t="s">
        <v>12</v>
      </c>
      <c r="G106" s="348" t="s">
        <v>16</v>
      </c>
      <c r="H106" s="349" t="s">
        <v>5214</v>
      </c>
      <c r="I106" s="349" t="s">
        <v>3515</v>
      </c>
      <c r="J106" s="358" t="s">
        <v>201</v>
      </c>
      <c r="K106" s="356" t="s">
        <v>2416</v>
      </c>
      <c r="L106" s="662" t="str">
        <f>VLOOKUP(K106,CódigosRetorno!$A$1:$B$1685,2,FALSE)</f>
        <v>El dato ingresado en TaxAmount de la linea no cumple con el formato establecido</v>
      </c>
      <c r="M106" s="348" t="s">
        <v>475</v>
      </c>
      <c r="N106" s="347" t="s">
        <v>185</v>
      </c>
      <c r="O106" s="1382"/>
    </row>
    <row r="107" spans="1:15" ht="36" x14ac:dyDescent="0.2">
      <c r="A107" s="1382"/>
      <c r="B107" s="1542"/>
      <c r="C107" s="1544"/>
      <c r="D107" s="1545"/>
      <c r="E107" s="1545"/>
      <c r="F107" s="347" t="s">
        <v>12</v>
      </c>
      <c r="G107" s="348" t="s">
        <v>16</v>
      </c>
      <c r="H107" s="350" t="s">
        <v>5215</v>
      </c>
      <c r="I107" s="349" t="s">
        <v>3449</v>
      </c>
      <c r="J107" s="358" t="s">
        <v>201</v>
      </c>
      <c r="K107" s="356" t="s">
        <v>2062</v>
      </c>
      <c r="L107" s="662" t="str">
        <f>VLOOKUP(K107,CódigosRetorno!$A$1:$B$1685,2,FALSE)</f>
        <v>El tag en el item cac:TaxTotal/cbc:TaxAmount debe tener el mismo valor que cac:TaxTotal/cac:TaxSubtotal/cbc:TaxAmount</v>
      </c>
      <c r="M107" s="348" t="s">
        <v>475</v>
      </c>
      <c r="N107" s="347" t="s">
        <v>185</v>
      </c>
      <c r="O107" s="1382"/>
    </row>
    <row r="108" spans="1:15" ht="24" x14ac:dyDescent="0.2">
      <c r="A108" s="1382"/>
      <c r="B108" s="1542"/>
      <c r="C108" s="1544"/>
      <c r="D108" s="1545"/>
      <c r="E108" s="1545"/>
      <c r="F108" s="1542" t="s">
        <v>10</v>
      </c>
      <c r="G108" s="1545" t="s">
        <v>2904</v>
      </c>
      <c r="H108" s="1543" t="s">
        <v>5216</v>
      </c>
      <c r="I108" s="349" t="s">
        <v>3029</v>
      </c>
      <c r="J108" s="358" t="s">
        <v>201</v>
      </c>
      <c r="K108" s="356" t="s">
        <v>2063</v>
      </c>
      <c r="L108" s="662" t="str">
        <f>VLOOKUP(K108,CódigosRetorno!$A$1:$B$1685,2,FALSE)</f>
        <v>El XML no contiene el tag cbc:TaxExemptionReasonCode de Afectacion al IGV</v>
      </c>
      <c r="M108" s="348" t="s">
        <v>475</v>
      </c>
      <c r="N108" s="347" t="s">
        <v>185</v>
      </c>
      <c r="O108" s="1382"/>
    </row>
    <row r="109" spans="1:15" ht="24" x14ac:dyDescent="0.2">
      <c r="A109" s="1382"/>
      <c r="B109" s="1542"/>
      <c r="C109" s="1544"/>
      <c r="D109" s="1545"/>
      <c r="E109" s="1545"/>
      <c r="F109" s="1542"/>
      <c r="G109" s="1545"/>
      <c r="H109" s="1543"/>
      <c r="I109" s="349" t="s">
        <v>2992</v>
      </c>
      <c r="J109" s="358" t="s">
        <v>201</v>
      </c>
      <c r="K109" s="356" t="s">
        <v>2306</v>
      </c>
      <c r="L109" s="662" t="str">
        <f>VLOOKUP(K109,CódigosRetorno!$A$1:$B$1685,2,FALSE)</f>
        <v>El tipo de afectacion del IGV es incorrecto</v>
      </c>
      <c r="M109" s="348" t="s">
        <v>475</v>
      </c>
      <c r="N109" s="347" t="s">
        <v>2999</v>
      </c>
      <c r="O109" s="1382"/>
    </row>
    <row r="110" spans="1:15" ht="24" x14ac:dyDescent="0.2">
      <c r="A110" s="1382"/>
      <c r="B110" s="1542"/>
      <c r="C110" s="1544"/>
      <c r="D110" s="1545"/>
      <c r="E110" s="1545"/>
      <c r="F110" s="1542" t="s">
        <v>44</v>
      </c>
      <c r="G110" s="1545" t="s">
        <v>2908</v>
      </c>
      <c r="H110" s="1543" t="s">
        <v>5217</v>
      </c>
      <c r="I110" s="349" t="s">
        <v>3450</v>
      </c>
      <c r="J110" s="358" t="s">
        <v>201</v>
      </c>
      <c r="K110" s="356" t="s">
        <v>2413</v>
      </c>
      <c r="L110" s="662" t="str">
        <f>VLOOKUP(K110,CódigosRetorno!$A$1:$B$1685,2,FALSE)</f>
        <v>El codigo del tributo es invalido</v>
      </c>
      <c r="M110" s="348" t="s">
        <v>475</v>
      </c>
      <c r="N110" s="347" t="s">
        <v>2996</v>
      </c>
      <c r="O110" s="1382"/>
    </row>
    <row r="111" spans="1:15" ht="24" x14ac:dyDescent="0.2">
      <c r="A111" s="1382"/>
      <c r="B111" s="1542"/>
      <c r="C111" s="1544"/>
      <c r="D111" s="1545"/>
      <c r="E111" s="1545"/>
      <c r="F111" s="1542"/>
      <c r="G111" s="1545"/>
      <c r="H111" s="1543"/>
      <c r="I111" s="350" t="s">
        <v>3077</v>
      </c>
      <c r="J111" s="358" t="s">
        <v>201</v>
      </c>
      <c r="K111" s="356" t="s">
        <v>2081</v>
      </c>
      <c r="L111" s="662" t="str">
        <f>VLOOKUP(K111,CódigosRetorno!$A$1:$B$1685,2,FALSE)</f>
        <v>Debe consignar solo un elemento cac:TaxTotal a nivel de item para IGV (cbc:ID igual a 1000)</v>
      </c>
      <c r="M111" s="348" t="s">
        <v>475</v>
      </c>
      <c r="N111" s="347" t="s">
        <v>185</v>
      </c>
      <c r="O111" s="1382"/>
    </row>
    <row r="112" spans="1:15" ht="24" x14ac:dyDescent="0.2">
      <c r="A112" s="1382"/>
      <c r="B112" s="1542"/>
      <c r="C112" s="1544"/>
      <c r="D112" s="1545"/>
      <c r="E112" s="1545"/>
      <c r="F112" s="1542" t="s">
        <v>46</v>
      </c>
      <c r="G112" s="1545" t="s">
        <v>2908</v>
      </c>
      <c r="H112" s="1543" t="s">
        <v>5218</v>
      </c>
      <c r="I112" s="349" t="s">
        <v>3119</v>
      </c>
      <c r="J112" s="358" t="s">
        <v>201</v>
      </c>
      <c r="K112" s="356" t="s">
        <v>786</v>
      </c>
      <c r="L112" s="662" t="str">
        <f>VLOOKUP(K112,CódigosRetorno!$A$1:$B$1685,2,FALSE)</f>
        <v>cac:TaxScheme/cbc:Name del item - No existe el tag o el dato ingresado no cumple con el estandar</v>
      </c>
      <c r="M112" s="348" t="s">
        <v>475</v>
      </c>
      <c r="N112" s="347" t="s">
        <v>185</v>
      </c>
      <c r="O112" s="1382"/>
    </row>
    <row r="113" spans="1:15" ht="24" x14ac:dyDescent="0.2">
      <c r="A113" s="1382"/>
      <c r="B113" s="1542"/>
      <c r="C113" s="1544"/>
      <c r="D113" s="1545"/>
      <c r="E113" s="1545"/>
      <c r="F113" s="1542"/>
      <c r="G113" s="1545"/>
      <c r="H113" s="1543"/>
      <c r="I113" s="350" t="s">
        <v>3132</v>
      </c>
      <c r="J113" s="347" t="s">
        <v>1175</v>
      </c>
      <c r="K113" s="358" t="s">
        <v>788</v>
      </c>
      <c r="L113" s="662" t="str">
        <f>VLOOKUP(K113,CódigosRetorno!$A$1:$B$1685,2,FALSE)</f>
        <v>El Name o TaxTypeCode debe corresponder con el Id para el IGV</v>
      </c>
      <c r="M113" s="348" t="s">
        <v>475</v>
      </c>
      <c r="N113" s="347" t="s">
        <v>185</v>
      </c>
      <c r="O113" s="1382"/>
    </row>
    <row r="114" spans="1:15" ht="60" x14ac:dyDescent="0.2">
      <c r="A114" s="1382"/>
      <c r="B114" s="1542"/>
      <c r="C114" s="1544"/>
      <c r="D114" s="1545"/>
      <c r="E114" s="1545"/>
      <c r="F114" s="347" t="s">
        <v>13</v>
      </c>
      <c r="G114" s="348" t="s">
        <v>2908</v>
      </c>
      <c r="H114" s="350" t="s">
        <v>5219</v>
      </c>
      <c r="I114" s="350" t="s">
        <v>3495</v>
      </c>
      <c r="J114" s="347" t="s">
        <v>1175</v>
      </c>
      <c r="K114" s="358" t="s">
        <v>788</v>
      </c>
      <c r="L114" s="662" t="str">
        <f>VLOOKUP(K114,CódigosRetorno!$A$1:$B$1685,2,FALSE)</f>
        <v>El Name o TaxTypeCode debe corresponder con el Id para el IGV</v>
      </c>
      <c r="M114" s="348" t="s">
        <v>475</v>
      </c>
      <c r="N114" s="347" t="s">
        <v>2996</v>
      </c>
      <c r="O114" s="1382"/>
    </row>
    <row r="115" spans="1:15" ht="24" x14ac:dyDescent="0.2">
      <c r="A115" s="1382"/>
      <c r="B115" s="1542">
        <f>B106+1</f>
        <v>30</v>
      </c>
      <c r="C115" s="1544" t="s">
        <v>2912</v>
      </c>
      <c r="D115" s="1545" t="s">
        <v>15</v>
      </c>
      <c r="E115" s="1545" t="s">
        <v>9</v>
      </c>
      <c r="F115" s="347" t="s">
        <v>12</v>
      </c>
      <c r="G115" s="348" t="s">
        <v>16</v>
      </c>
      <c r="H115" s="349" t="s">
        <v>5220</v>
      </c>
      <c r="I115" s="349" t="s">
        <v>2628</v>
      </c>
      <c r="J115" s="348" t="s">
        <v>185</v>
      </c>
      <c r="K115" s="358" t="s">
        <v>185</v>
      </c>
      <c r="L115" s="662" t="s">
        <v>185</v>
      </c>
      <c r="M115" s="348" t="s">
        <v>185</v>
      </c>
      <c r="N115" s="347" t="s">
        <v>185</v>
      </c>
      <c r="O115" s="1382"/>
    </row>
    <row r="116" spans="1:15" ht="36" x14ac:dyDescent="0.2">
      <c r="A116" s="1382"/>
      <c r="B116" s="1542"/>
      <c r="C116" s="1544"/>
      <c r="D116" s="1545"/>
      <c r="E116" s="1545"/>
      <c r="F116" s="347" t="s">
        <v>12</v>
      </c>
      <c r="G116" s="348" t="s">
        <v>16</v>
      </c>
      <c r="H116" s="349" t="s">
        <v>5221</v>
      </c>
      <c r="I116" s="349" t="s">
        <v>2628</v>
      </c>
      <c r="J116" s="348" t="s">
        <v>185</v>
      </c>
      <c r="K116" s="358" t="s">
        <v>185</v>
      </c>
      <c r="L116" s="662" t="s">
        <v>185</v>
      </c>
      <c r="M116" s="348" t="s">
        <v>185</v>
      </c>
      <c r="N116" s="347" t="s">
        <v>185</v>
      </c>
      <c r="O116" s="1382"/>
    </row>
    <row r="117" spans="1:15" ht="24" x14ac:dyDescent="0.2">
      <c r="A117" s="1382"/>
      <c r="B117" s="1542"/>
      <c r="C117" s="1544"/>
      <c r="D117" s="1545"/>
      <c r="E117" s="1545"/>
      <c r="F117" s="1542" t="s">
        <v>10</v>
      </c>
      <c r="G117" s="1545" t="s">
        <v>2913</v>
      </c>
      <c r="H117" s="1543" t="s">
        <v>5222</v>
      </c>
      <c r="I117" s="349" t="s">
        <v>3030</v>
      </c>
      <c r="J117" s="358" t="s">
        <v>201</v>
      </c>
      <c r="K117" s="356" t="s">
        <v>2061</v>
      </c>
      <c r="L117" s="662" t="str">
        <f>VLOOKUP(K117,CódigosRetorno!$A$1:$B$1685,2,FALSE)</f>
        <v>Si existe monto de ISC en el ITEM debe especificar el sistema de calculo</v>
      </c>
      <c r="M117" s="348" t="s">
        <v>475</v>
      </c>
      <c r="N117" s="347" t="s">
        <v>185</v>
      </c>
      <c r="O117" s="1382"/>
    </row>
    <row r="118" spans="1:15" ht="24" x14ac:dyDescent="0.2">
      <c r="A118" s="1382"/>
      <c r="B118" s="1542"/>
      <c r="C118" s="1544"/>
      <c r="D118" s="1545"/>
      <c r="E118" s="1545"/>
      <c r="F118" s="1542"/>
      <c r="G118" s="1545"/>
      <c r="H118" s="1543"/>
      <c r="I118" s="349" t="s">
        <v>3388</v>
      </c>
      <c r="J118" s="358" t="s">
        <v>201</v>
      </c>
      <c r="K118" s="356" t="s">
        <v>783</v>
      </c>
      <c r="L118" s="662" t="str">
        <f>VLOOKUP(K118,CódigosRetorno!$A$1:$B$1685,2,FALSE)</f>
        <v>El sistema de calculo del ISC es incorrecto</v>
      </c>
      <c r="M118" s="348" t="s">
        <v>475</v>
      </c>
      <c r="N118" s="347" t="s">
        <v>3002</v>
      </c>
      <c r="O118" s="1382"/>
    </row>
    <row r="119" spans="1:15" ht="48" x14ac:dyDescent="0.2">
      <c r="A119" s="1382"/>
      <c r="B119" s="1542"/>
      <c r="C119" s="1544"/>
      <c r="D119" s="1545"/>
      <c r="E119" s="1545"/>
      <c r="F119" s="347" t="s">
        <v>44</v>
      </c>
      <c r="G119" s="348"/>
      <c r="H119" s="350" t="s">
        <v>5217</v>
      </c>
      <c r="I119" s="349" t="s">
        <v>2628</v>
      </c>
      <c r="J119" s="348" t="s">
        <v>185</v>
      </c>
      <c r="K119" s="358" t="s">
        <v>185</v>
      </c>
      <c r="L119" s="662" t="s">
        <v>185</v>
      </c>
      <c r="M119" s="348" t="s">
        <v>185</v>
      </c>
      <c r="N119" s="347" t="s">
        <v>185</v>
      </c>
      <c r="O119" s="1382"/>
    </row>
    <row r="120" spans="1:15" ht="48" x14ac:dyDescent="0.2">
      <c r="A120" s="1382"/>
      <c r="B120" s="1542"/>
      <c r="C120" s="1544"/>
      <c r="D120" s="1545"/>
      <c r="E120" s="1545"/>
      <c r="F120" s="347" t="s">
        <v>46</v>
      </c>
      <c r="G120" s="348" t="s">
        <v>2908</v>
      </c>
      <c r="H120" s="350" t="s">
        <v>5218</v>
      </c>
      <c r="I120" s="350" t="s">
        <v>2927</v>
      </c>
      <c r="J120" s="358" t="s">
        <v>201</v>
      </c>
      <c r="K120" s="358" t="s">
        <v>789</v>
      </c>
      <c r="L120" s="662" t="str">
        <f>VLOOKUP(K120,CódigosRetorno!$A$1:$B$1685,2,FALSE)</f>
        <v>El Name o TaxTypeCode debe corresponder con el Id para el ISC</v>
      </c>
      <c r="M120" s="348" t="s">
        <v>475</v>
      </c>
      <c r="N120" s="347" t="s">
        <v>185</v>
      </c>
      <c r="O120" s="1382"/>
    </row>
    <row r="121" spans="1:15" ht="60" x14ac:dyDescent="0.2">
      <c r="A121" s="1382"/>
      <c r="B121" s="1542"/>
      <c r="C121" s="1544"/>
      <c r="D121" s="1545"/>
      <c r="E121" s="1545"/>
      <c r="F121" s="347" t="s">
        <v>13</v>
      </c>
      <c r="G121" s="348" t="s">
        <v>2908</v>
      </c>
      <c r="H121" s="350" t="s">
        <v>5219</v>
      </c>
      <c r="I121" s="350" t="s">
        <v>3496</v>
      </c>
      <c r="J121" s="358" t="s">
        <v>201</v>
      </c>
      <c r="K121" s="358" t="s">
        <v>789</v>
      </c>
      <c r="L121" s="662" t="str">
        <f>VLOOKUP(K121,CódigosRetorno!$A$1:$B$1685,2,FALSE)</f>
        <v>El Name o TaxTypeCode debe corresponder con el Id para el ISC</v>
      </c>
      <c r="M121" s="348" t="s">
        <v>185</v>
      </c>
      <c r="N121" s="347" t="s">
        <v>185</v>
      </c>
      <c r="O121" s="1382"/>
    </row>
    <row r="122" spans="1:15" ht="24" x14ac:dyDescent="0.2">
      <c r="A122" s="1382"/>
      <c r="B122" s="347">
        <f>B115+1</f>
        <v>31</v>
      </c>
      <c r="C122" s="350" t="s">
        <v>2925</v>
      </c>
      <c r="D122" s="1476" t="s">
        <v>15</v>
      </c>
      <c r="E122" s="348" t="s">
        <v>9</v>
      </c>
      <c r="F122" s="347" t="s">
        <v>12</v>
      </c>
      <c r="G122" s="348" t="s">
        <v>16</v>
      </c>
      <c r="H122" s="350" t="s">
        <v>3078</v>
      </c>
      <c r="I122" s="349" t="s">
        <v>2916</v>
      </c>
      <c r="J122" s="358" t="s">
        <v>201</v>
      </c>
      <c r="K122" s="356" t="s">
        <v>2064</v>
      </c>
      <c r="L122" s="662" t="str">
        <f>VLOOKUP(K122,CódigosRetorno!$A$1:$B$1685,2,FALSE)</f>
        <v>El dato ingresado en LineExtensionAmount del item no cumple con el formato establecido</v>
      </c>
      <c r="M122" s="348" t="s">
        <v>475</v>
      </c>
      <c r="N122" s="347" t="s">
        <v>185</v>
      </c>
      <c r="O122" s="1382"/>
    </row>
    <row r="123" spans="1:15" x14ac:dyDescent="0.2">
      <c r="A123" s="1382"/>
      <c r="B123" s="277" t="s">
        <v>3031</v>
      </c>
      <c r="C123" s="268"/>
      <c r="D123" s="1251"/>
      <c r="E123" s="274"/>
      <c r="F123" s="276"/>
      <c r="G123" s="274"/>
      <c r="H123" s="268" t="s">
        <v>185</v>
      </c>
      <c r="I123" s="268" t="s">
        <v>185</v>
      </c>
      <c r="J123" s="274" t="s">
        <v>185</v>
      </c>
      <c r="K123" s="275" t="s">
        <v>185</v>
      </c>
      <c r="L123" s="268" t="s">
        <v>185</v>
      </c>
      <c r="M123" s="348" t="s">
        <v>185</v>
      </c>
      <c r="N123" s="276"/>
      <c r="O123" s="1382"/>
    </row>
    <row r="124" spans="1:15" ht="24" x14ac:dyDescent="0.2">
      <c r="A124" s="1382"/>
      <c r="B124" s="347">
        <f>+B122+1</f>
        <v>32</v>
      </c>
      <c r="C124" s="350" t="s">
        <v>3032</v>
      </c>
      <c r="D124" s="1478" t="s">
        <v>3033</v>
      </c>
      <c r="E124" s="352" t="s">
        <v>9</v>
      </c>
      <c r="F124" s="100" t="s">
        <v>5</v>
      </c>
      <c r="G124" s="352"/>
      <c r="H124" s="101" t="s">
        <v>3079</v>
      </c>
      <c r="I124" s="349" t="s">
        <v>2628</v>
      </c>
      <c r="J124" s="348" t="s">
        <v>185</v>
      </c>
      <c r="K124" s="358" t="s">
        <v>185</v>
      </c>
      <c r="L124" s="662" t="s">
        <v>185</v>
      </c>
      <c r="M124" s="348" t="s">
        <v>185</v>
      </c>
      <c r="N124" s="347" t="s">
        <v>185</v>
      </c>
      <c r="O124" s="1382"/>
    </row>
    <row r="125" spans="1:15" ht="24" x14ac:dyDescent="0.2">
      <c r="A125" s="1382"/>
      <c r="B125" s="347">
        <f>+B124+1</f>
        <v>33</v>
      </c>
      <c r="C125" s="350" t="s">
        <v>3035</v>
      </c>
      <c r="D125" s="1478" t="s">
        <v>15</v>
      </c>
      <c r="E125" s="352" t="s">
        <v>9</v>
      </c>
      <c r="F125" s="100" t="s">
        <v>148</v>
      </c>
      <c r="G125" s="352" t="s">
        <v>25</v>
      </c>
      <c r="H125" s="101" t="s">
        <v>3080</v>
      </c>
      <c r="I125" s="349" t="s">
        <v>2628</v>
      </c>
      <c r="J125" s="348" t="s">
        <v>185</v>
      </c>
      <c r="K125" s="358" t="s">
        <v>185</v>
      </c>
      <c r="L125" s="662" t="s">
        <v>185</v>
      </c>
      <c r="M125" s="348" t="s">
        <v>185</v>
      </c>
      <c r="N125" s="347" t="s">
        <v>185</v>
      </c>
      <c r="O125" s="1382"/>
    </row>
    <row r="126" spans="1:15" x14ac:dyDescent="0.2">
      <c r="A126" s="1382"/>
      <c r="B126" s="277" t="s">
        <v>158</v>
      </c>
      <c r="C126" s="277"/>
      <c r="D126" s="1251"/>
      <c r="E126" s="271" t="s">
        <v>185</v>
      </c>
      <c r="F126" s="272" t="s">
        <v>185</v>
      </c>
      <c r="G126" s="272" t="s">
        <v>185</v>
      </c>
      <c r="H126" s="273" t="s">
        <v>185</v>
      </c>
      <c r="I126" s="268" t="s">
        <v>185</v>
      </c>
      <c r="J126" s="274" t="s">
        <v>185</v>
      </c>
      <c r="K126" s="275" t="s">
        <v>185</v>
      </c>
      <c r="L126" s="268" t="s">
        <v>185</v>
      </c>
      <c r="M126" s="348" t="s">
        <v>185</v>
      </c>
      <c r="N126" s="276" t="s">
        <v>185</v>
      </c>
      <c r="O126" s="1382"/>
    </row>
    <row r="127" spans="1:15" ht="36" x14ac:dyDescent="0.2">
      <c r="A127" s="1382"/>
      <c r="B127" s="113"/>
      <c r="C127" s="138" t="s">
        <v>478</v>
      </c>
      <c r="D127" s="760" t="s">
        <v>3</v>
      </c>
      <c r="E127" s="107" t="s">
        <v>9</v>
      </c>
      <c r="F127" s="111" t="s">
        <v>185</v>
      </c>
      <c r="G127" s="111" t="s">
        <v>185</v>
      </c>
      <c r="H127" s="138" t="s">
        <v>3053</v>
      </c>
      <c r="I127" s="350" t="s">
        <v>3081</v>
      </c>
      <c r="J127" s="358" t="s">
        <v>201</v>
      </c>
      <c r="K127" s="356" t="s">
        <v>1986</v>
      </c>
      <c r="L127" s="662" t="str">
        <f>VLOOKUP(K127,CódigosRetorno!$A$1:$B$1685,2,FALSE)</f>
        <v>Solo debe de existir un tag AdditionalInformation.</v>
      </c>
      <c r="M127" s="348" t="s">
        <v>475</v>
      </c>
      <c r="N127" s="347" t="s">
        <v>185</v>
      </c>
      <c r="O127" s="1382"/>
    </row>
    <row r="128" spans="1:15" ht="12" customHeight="1" x14ac:dyDescent="0.2">
      <c r="A128" s="1382"/>
      <c r="B128" s="1542">
        <f>+B125+1</f>
        <v>34</v>
      </c>
      <c r="C128" s="1544" t="s">
        <v>64</v>
      </c>
      <c r="D128" s="1545" t="s">
        <v>3</v>
      </c>
      <c r="E128" s="1545" t="s">
        <v>9</v>
      </c>
      <c r="F128" s="1542" t="s">
        <v>44</v>
      </c>
      <c r="G128" s="1545" t="s">
        <v>2919</v>
      </c>
      <c r="H128" s="1543" t="s">
        <v>5223</v>
      </c>
      <c r="I128" s="350" t="s">
        <v>3451</v>
      </c>
      <c r="J128" s="358" t="s">
        <v>201</v>
      </c>
      <c r="K128" s="356" t="s">
        <v>2301</v>
      </c>
      <c r="L128" s="662" t="str">
        <f>VLOOKUP(K128,CódigosRetorno!$A$1:$B$1685,2,FALSE)</f>
        <v>El valor ingresado en AdditionalMonetaryTotal/cbc:ID es incorrecto</v>
      </c>
      <c r="M128" s="347"/>
      <c r="N128" s="347" t="s">
        <v>185</v>
      </c>
      <c r="O128" s="1382"/>
    </row>
    <row r="129" spans="1:15" ht="25.9" customHeight="1" x14ac:dyDescent="0.2">
      <c r="A129" s="1382"/>
      <c r="B129" s="1542"/>
      <c r="C129" s="1544"/>
      <c r="D129" s="1545"/>
      <c r="E129" s="1545"/>
      <c r="F129" s="1542"/>
      <c r="G129" s="1545"/>
      <c r="H129" s="1543"/>
      <c r="I129" s="350" t="s">
        <v>3072</v>
      </c>
      <c r="J129" s="358" t="s">
        <v>201</v>
      </c>
      <c r="K129" s="356" t="s">
        <v>2010</v>
      </c>
      <c r="L129" s="662" t="str">
        <f>VLOOKUP(K129,CódigosRetorno!$A$1:$B$1685,2,FALSE)</f>
        <v>Existe mas de un tag sac:AdditionalMonetaryTotal con el mismo ID</v>
      </c>
      <c r="M129" s="348" t="s">
        <v>475</v>
      </c>
      <c r="N129" s="347" t="s">
        <v>185</v>
      </c>
      <c r="O129" s="1382"/>
    </row>
    <row r="130" spans="1:15" ht="48" x14ac:dyDescent="0.2">
      <c r="A130" s="1382"/>
      <c r="B130" s="1542"/>
      <c r="C130" s="1544"/>
      <c r="D130" s="1545"/>
      <c r="E130" s="1545"/>
      <c r="F130" s="347" t="s">
        <v>12</v>
      </c>
      <c r="G130" s="348" t="s">
        <v>48</v>
      </c>
      <c r="H130" s="349" t="s">
        <v>5224</v>
      </c>
      <c r="I130" s="349" t="s">
        <v>3499</v>
      </c>
      <c r="J130" s="348" t="s">
        <v>201</v>
      </c>
      <c r="K130" s="358" t="s">
        <v>2302</v>
      </c>
      <c r="L130" s="662" t="str">
        <f>VLOOKUP(K130,CódigosRetorno!$A$1:$B$1685,2,FALSE)</f>
        <v>El dato ingresado en PayableAmount no cumple con el formato establecido</v>
      </c>
      <c r="M130" s="348" t="s">
        <v>475</v>
      </c>
      <c r="N130" s="347" t="s">
        <v>185</v>
      </c>
      <c r="O130" s="1382"/>
    </row>
    <row r="131" spans="1:15" ht="60" x14ac:dyDescent="0.2">
      <c r="A131" s="1382"/>
      <c r="B131" s="1542">
        <f>B128+1</f>
        <v>35</v>
      </c>
      <c r="C131" s="1543" t="s">
        <v>63</v>
      </c>
      <c r="D131" s="1545" t="s">
        <v>3</v>
      </c>
      <c r="E131" s="1545" t="s">
        <v>9</v>
      </c>
      <c r="F131" s="347" t="s">
        <v>44</v>
      </c>
      <c r="G131" s="348" t="s">
        <v>2919</v>
      </c>
      <c r="H131" s="349" t="s">
        <v>5223</v>
      </c>
      <c r="I131" s="349" t="s">
        <v>2628</v>
      </c>
      <c r="J131" s="348" t="s">
        <v>185</v>
      </c>
      <c r="K131" s="358" t="s">
        <v>185</v>
      </c>
      <c r="L131" s="662" t="s">
        <v>185</v>
      </c>
      <c r="M131" s="348" t="s">
        <v>185</v>
      </c>
      <c r="N131" s="347" t="s">
        <v>185</v>
      </c>
      <c r="O131" s="1382"/>
    </row>
    <row r="132" spans="1:15" ht="48" x14ac:dyDescent="0.2">
      <c r="A132" s="1382"/>
      <c r="B132" s="1542"/>
      <c r="C132" s="1543"/>
      <c r="D132" s="1545"/>
      <c r="E132" s="1545"/>
      <c r="F132" s="347" t="s">
        <v>12</v>
      </c>
      <c r="G132" s="348"/>
      <c r="H132" s="349" t="s">
        <v>5224</v>
      </c>
      <c r="I132" s="349" t="s">
        <v>2628</v>
      </c>
      <c r="J132" s="348" t="s">
        <v>185</v>
      </c>
      <c r="K132" s="358" t="s">
        <v>185</v>
      </c>
      <c r="L132" s="662" t="s">
        <v>185</v>
      </c>
      <c r="M132" s="348" t="s">
        <v>185</v>
      </c>
      <c r="N132" s="347" t="s">
        <v>185</v>
      </c>
      <c r="O132" s="1382"/>
    </row>
    <row r="133" spans="1:15" ht="60" x14ac:dyDescent="0.2">
      <c r="A133" s="1382"/>
      <c r="B133" s="1542">
        <f>B131+1</f>
        <v>36</v>
      </c>
      <c r="C133" s="1543" t="s">
        <v>65</v>
      </c>
      <c r="D133" s="1545" t="s">
        <v>3</v>
      </c>
      <c r="E133" s="1545" t="s">
        <v>9</v>
      </c>
      <c r="F133" s="347" t="s">
        <v>44</v>
      </c>
      <c r="G133" s="348" t="s">
        <v>48</v>
      </c>
      <c r="H133" s="349" t="s">
        <v>5223</v>
      </c>
      <c r="I133" s="349" t="s">
        <v>2628</v>
      </c>
      <c r="J133" s="348" t="s">
        <v>185</v>
      </c>
      <c r="K133" s="358" t="s">
        <v>185</v>
      </c>
      <c r="L133" s="662" t="s">
        <v>185</v>
      </c>
      <c r="M133" s="348" t="s">
        <v>185</v>
      </c>
      <c r="N133" s="347" t="s">
        <v>185</v>
      </c>
      <c r="O133" s="1382"/>
    </row>
    <row r="134" spans="1:15" ht="48" x14ac:dyDescent="0.2">
      <c r="A134" s="1382"/>
      <c r="B134" s="1542"/>
      <c r="C134" s="1543"/>
      <c r="D134" s="1545"/>
      <c r="E134" s="1545"/>
      <c r="F134" s="347" t="s">
        <v>12</v>
      </c>
      <c r="G134" s="348"/>
      <c r="H134" s="350" t="s">
        <v>5224</v>
      </c>
      <c r="I134" s="349" t="s">
        <v>2628</v>
      </c>
      <c r="J134" s="348" t="s">
        <v>185</v>
      </c>
      <c r="K134" s="358" t="s">
        <v>185</v>
      </c>
      <c r="L134" s="662" t="s">
        <v>185</v>
      </c>
      <c r="M134" s="348" t="s">
        <v>185</v>
      </c>
      <c r="N134" s="347" t="s">
        <v>185</v>
      </c>
      <c r="O134" s="1382"/>
    </row>
    <row r="135" spans="1:15" ht="60" x14ac:dyDescent="0.2">
      <c r="A135" s="1382"/>
      <c r="B135" s="1542">
        <f>+B133+1</f>
        <v>37</v>
      </c>
      <c r="C135" s="1543" t="s">
        <v>30</v>
      </c>
      <c r="D135" s="1545" t="s">
        <v>3</v>
      </c>
      <c r="E135" s="1545" t="s">
        <v>9</v>
      </c>
      <c r="F135" s="347" t="s">
        <v>44</v>
      </c>
      <c r="G135" s="348"/>
      <c r="H135" s="350" t="s">
        <v>5223</v>
      </c>
      <c r="I135" s="349" t="s">
        <v>2628</v>
      </c>
      <c r="J135" s="348" t="s">
        <v>185</v>
      </c>
      <c r="K135" s="358" t="s">
        <v>185</v>
      </c>
      <c r="L135" s="662" t="s">
        <v>185</v>
      </c>
      <c r="M135" s="348" t="s">
        <v>185</v>
      </c>
      <c r="N135" s="347" t="s">
        <v>185</v>
      </c>
      <c r="O135" s="1382"/>
    </row>
    <row r="136" spans="1:15" ht="48" x14ac:dyDescent="0.2">
      <c r="A136" s="1382"/>
      <c r="B136" s="1542"/>
      <c r="C136" s="1543"/>
      <c r="D136" s="1545"/>
      <c r="E136" s="1545"/>
      <c r="F136" s="347" t="s">
        <v>12</v>
      </c>
      <c r="G136" s="348" t="s">
        <v>48</v>
      </c>
      <c r="H136" s="350" t="s">
        <v>5224</v>
      </c>
      <c r="I136" s="349" t="s">
        <v>2628</v>
      </c>
      <c r="J136" s="348" t="s">
        <v>185</v>
      </c>
      <c r="K136" s="358" t="s">
        <v>185</v>
      </c>
      <c r="L136" s="662" t="s">
        <v>185</v>
      </c>
      <c r="M136" s="348" t="s">
        <v>185</v>
      </c>
      <c r="N136" s="347" t="s">
        <v>185</v>
      </c>
      <c r="O136" s="1382"/>
    </row>
    <row r="137" spans="1:15" ht="24" x14ac:dyDescent="0.2">
      <c r="A137" s="1382"/>
      <c r="B137" s="1542">
        <f>B135+1</f>
        <v>38</v>
      </c>
      <c r="C137" s="1544" t="s">
        <v>19</v>
      </c>
      <c r="D137" s="1545" t="s">
        <v>3</v>
      </c>
      <c r="E137" s="1545" t="s">
        <v>9</v>
      </c>
      <c r="F137" s="347" t="s">
        <v>12</v>
      </c>
      <c r="G137" s="348" t="s">
        <v>16</v>
      </c>
      <c r="H137" s="349" t="s">
        <v>5225</v>
      </c>
      <c r="I137" s="349" t="s">
        <v>3499</v>
      </c>
      <c r="J137" s="358" t="s">
        <v>201</v>
      </c>
      <c r="K137" s="356" t="s">
        <v>2399</v>
      </c>
      <c r="L137" s="662" t="str">
        <f>VLOOKUP(K137,CódigosRetorno!$A$1:$B$1685,2,FALSE)</f>
        <v>El dato ingresado en TaxAmount no cumple con el formato establecido</v>
      </c>
      <c r="M137" s="348" t="s">
        <v>475</v>
      </c>
      <c r="N137" s="347" t="s">
        <v>185</v>
      </c>
      <c r="O137" s="1382"/>
    </row>
    <row r="138" spans="1:15" ht="24" x14ac:dyDescent="0.2">
      <c r="A138" s="1382"/>
      <c r="B138" s="1542"/>
      <c r="C138" s="1544"/>
      <c r="D138" s="1545"/>
      <c r="E138" s="1545"/>
      <c r="F138" s="347" t="s">
        <v>12</v>
      </c>
      <c r="G138" s="348" t="s">
        <v>16</v>
      </c>
      <c r="H138" s="349" t="s">
        <v>5226</v>
      </c>
      <c r="I138" s="349" t="s">
        <v>2906</v>
      </c>
      <c r="J138" s="358" t="s">
        <v>201</v>
      </c>
      <c r="K138" s="356" t="s">
        <v>2386</v>
      </c>
      <c r="L138" s="662" t="str">
        <f>VLOOKUP(K138,CódigosRetorno!$A$1:$B$1685,2,FALSE)</f>
        <v>El tag global cac:TaxTotal/cbc:TaxAmount debe tener el mismo valor que cac:TaxTotal/cac:Subtotal/cbc:TaxAmount</v>
      </c>
      <c r="M138" s="348" t="s">
        <v>475</v>
      </c>
      <c r="N138" s="347" t="s">
        <v>185</v>
      </c>
      <c r="O138" s="1382"/>
    </row>
    <row r="139" spans="1:15" ht="24" x14ac:dyDescent="0.2">
      <c r="A139" s="1382"/>
      <c r="B139" s="1542"/>
      <c r="C139" s="1544"/>
      <c r="D139" s="1545"/>
      <c r="E139" s="1545"/>
      <c r="F139" s="1542" t="s">
        <v>44</v>
      </c>
      <c r="G139" s="1545" t="s">
        <v>2908</v>
      </c>
      <c r="H139" s="1544" t="s">
        <v>5227</v>
      </c>
      <c r="I139" s="349" t="s">
        <v>3119</v>
      </c>
      <c r="J139" s="358" t="s">
        <v>201</v>
      </c>
      <c r="K139" s="356" t="s">
        <v>2395</v>
      </c>
      <c r="L139" s="662" t="str">
        <f>VLOOKUP(K139,CódigosRetorno!$A$1:$B$1685,2,FALSE)</f>
        <v>El XML no contiene el tag código de tributo internacional de impuestos globales</v>
      </c>
      <c r="M139" s="348" t="s">
        <v>475</v>
      </c>
      <c r="N139" s="347" t="s">
        <v>185</v>
      </c>
      <c r="O139" s="1382"/>
    </row>
    <row r="140" spans="1:15" ht="24" x14ac:dyDescent="0.2">
      <c r="A140" s="1382"/>
      <c r="B140" s="1542"/>
      <c r="C140" s="1544"/>
      <c r="D140" s="1545"/>
      <c r="E140" s="1545"/>
      <c r="F140" s="1542"/>
      <c r="G140" s="1545"/>
      <c r="H140" s="1544"/>
      <c r="I140" s="349" t="s">
        <v>3172</v>
      </c>
      <c r="J140" s="358" t="s">
        <v>201</v>
      </c>
      <c r="K140" s="356" t="s">
        <v>2396</v>
      </c>
      <c r="L140" s="662" t="str">
        <f>VLOOKUP(K140,CódigosRetorno!$A$1:$B$1685,2,FALSE)</f>
        <v>El codigo del tributo es invalido</v>
      </c>
      <c r="M140" s="348" t="s">
        <v>475</v>
      </c>
      <c r="N140" s="347" t="s">
        <v>2996</v>
      </c>
      <c r="O140" s="1382"/>
    </row>
    <row r="141" spans="1:15" ht="24" x14ac:dyDescent="0.2">
      <c r="A141" s="1382"/>
      <c r="B141" s="1542"/>
      <c r="C141" s="1544"/>
      <c r="D141" s="1545"/>
      <c r="E141" s="1545"/>
      <c r="F141" s="1542"/>
      <c r="G141" s="1545"/>
      <c r="H141" s="1544"/>
      <c r="I141" s="139" t="s">
        <v>3072</v>
      </c>
      <c r="J141" s="358" t="s">
        <v>201</v>
      </c>
      <c r="K141" s="356" t="s">
        <v>2084</v>
      </c>
      <c r="L141" s="662" t="str">
        <f>VLOOKUP(K141,CódigosRetorno!$A$1:$B$1685,2,FALSE)</f>
        <v>Debe consignar solo un elemento cac:TaxTotal a nivel global para IGV (cbc:ID igual a 1000)</v>
      </c>
      <c r="M141" s="348" t="s">
        <v>475</v>
      </c>
      <c r="N141" s="347" t="s">
        <v>185</v>
      </c>
      <c r="O141" s="1382"/>
    </row>
    <row r="142" spans="1:15" ht="24" x14ac:dyDescent="0.2">
      <c r="A142" s="1382"/>
      <c r="B142" s="1542"/>
      <c r="C142" s="1544"/>
      <c r="D142" s="1545"/>
      <c r="E142" s="1545"/>
      <c r="F142" s="1542" t="s">
        <v>46</v>
      </c>
      <c r="G142" s="1545" t="s">
        <v>2908</v>
      </c>
      <c r="H142" s="1543" t="s">
        <v>5228</v>
      </c>
      <c r="I142" s="349" t="s">
        <v>3119</v>
      </c>
      <c r="J142" s="358" t="s">
        <v>201</v>
      </c>
      <c r="K142" s="356" t="s">
        <v>2393</v>
      </c>
      <c r="L142" s="662" t="str">
        <f>VLOOKUP(K142,CódigosRetorno!$A$1:$B$1685,2,FALSE)</f>
        <v>El XML no contiene el tag TaxScheme Name de impuestos globales</v>
      </c>
      <c r="M142" s="348" t="s">
        <v>475</v>
      </c>
      <c r="N142" s="347" t="s">
        <v>185</v>
      </c>
      <c r="O142" s="1382"/>
    </row>
    <row r="143" spans="1:15" ht="25.15" customHeight="1" x14ac:dyDescent="0.2">
      <c r="A143" s="1382"/>
      <c r="B143" s="1542"/>
      <c r="C143" s="1544"/>
      <c r="D143" s="1545"/>
      <c r="E143" s="1545"/>
      <c r="F143" s="1542"/>
      <c r="G143" s="1545"/>
      <c r="H143" s="1543"/>
      <c r="I143" s="350" t="s">
        <v>3136</v>
      </c>
      <c r="J143" s="358" t="s">
        <v>201</v>
      </c>
      <c r="K143" s="358" t="s">
        <v>2389</v>
      </c>
      <c r="L143" s="662" t="str">
        <f>VLOOKUP(K143,CódigosRetorno!$A$1:$B$1685,2,FALSE)</f>
        <v>El Name o TaxTypeCode debe corresponder con el Id para el IGV</v>
      </c>
      <c r="M143" s="348"/>
      <c r="N143" s="347"/>
      <c r="O143" s="1382"/>
    </row>
    <row r="144" spans="1:15" ht="48" x14ac:dyDescent="0.2">
      <c r="A144" s="1382"/>
      <c r="B144" s="1542"/>
      <c r="C144" s="1544"/>
      <c r="D144" s="1545"/>
      <c r="E144" s="1545"/>
      <c r="F144" s="347" t="s">
        <v>13</v>
      </c>
      <c r="G144" s="348" t="s">
        <v>2908</v>
      </c>
      <c r="H144" s="350" t="s">
        <v>5229</v>
      </c>
      <c r="I144" s="350" t="s">
        <v>3437</v>
      </c>
      <c r="J144" s="358" t="s">
        <v>201</v>
      </c>
      <c r="K144" s="356" t="s">
        <v>2389</v>
      </c>
      <c r="L144" s="662" t="str">
        <f>VLOOKUP(K144,CódigosRetorno!$A$1:$B$1685,2,FALSE)</f>
        <v>El Name o TaxTypeCode debe corresponder con el Id para el IGV</v>
      </c>
      <c r="M144" s="348" t="s">
        <v>475</v>
      </c>
      <c r="N144" s="347" t="s">
        <v>2996</v>
      </c>
      <c r="O144" s="1382"/>
    </row>
    <row r="145" spans="1:15" ht="24" x14ac:dyDescent="0.2">
      <c r="A145" s="1382"/>
      <c r="B145" s="1542">
        <f>B137+1</f>
        <v>39</v>
      </c>
      <c r="C145" s="1544" t="s">
        <v>20</v>
      </c>
      <c r="D145" s="1545" t="s">
        <v>3</v>
      </c>
      <c r="E145" s="1545" t="s">
        <v>9</v>
      </c>
      <c r="F145" s="347" t="s">
        <v>12</v>
      </c>
      <c r="G145" s="348" t="s">
        <v>16</v>
      </c>
      <c r="H145" s="349" t="s">
        <v>5230</v>
      </c>
      <c r="I145" s="349" t="s">
        <v>2628</v>
      </c>
      <c r="J145" s="348" t="s">
        <v>185</v>
      </c>
      <c r="K145" s="358" t="s">
        <v>185</v>
      </c>
      <c r="L145" s="662" t="s">
        <v>185</v>
      </c>
      <c r="M145" s="348" t="s">
        <v>215</v>
      </c>
      <c r="N145" s="347" t="s">
        <v>185</v>
      </c>
      <c r="O145" s="1382"/>
    </row>
    <row r="146" spans="1:15" ht="24" x14ac:dyDescent="0.2">
      <c r="A146" s="1382"/>
      <c r="B146" s="1542"/>
      <c r="C146" s="1544"/>
      <c r="D146" s="1545"/>
      <c r="E146" s="1545"/>
      <c r="F146" s="347" t="s">
        <v>12</v>
      </c>
      <c r="G146" s="348" t="s">
        <v>16</v>
      </c>
      <c r="H146" s="350" t="s">
        <v>5231</v>
      </c>
      <c r="I146" s="349" t="s">
        <v>2628</v>
      </c>
      <c r="J146" s="348" t="s">
        <v>185</v>
      </c>
      <c r="K146" s="358" t="s">
        <v>185</v>
      </c>
      <c r="L146" s="662" t="s">
        <v>185</v>
      </c>
      <c r="M146" s="348" t="s">
        <v>185</v>
      </c>
      <c r="N146" s="347" t="s">
        <v>185</v>
      </c>
      <c r="O146" s="1382"/>
    </row>
    <row r="147" spans="1:15" ht="36" x14ac:dyDescent="0.2">
      <c r="A147" s="1382"/>
      <c r="B147" s="1542"/>
      <c r="C147" s="1544"/>
      <c r="D147" s="1545"/>
      <c r="E147" s="1545"/>
      <c r="F147" s="347" t="s">
        <v>44</v>
      </c>
      <c r="G147" s="348" t="s">
        <v>2908</v>
      </c>
      <c r="H147" s="350" t="s">
        <v>5227</v>
      </c>
      <c r="I147" s="349" t="s">
        <v>2628</v>
      </c>
      <c r="J147" s="348" t="s">
        <v>185</v>
      </c>
      <c r="K147" s="358" t="s">
        <v>185</v>
      </c>
      <c r="L147" s="662" t="s">
        <v>185</v>
      </c>
      <c r="M147" s="348" t="s">
        <v>185</v>
      </c>
      <c r="N147" s="347" t="s">
        <v>185</v>
      </c>
      <c r="O147" s="1382"/>
    </row>
    <row r="148" spans="1:15" ht="36" x14ac:dyDescent="0.2">
      <c r="A148" s="1382"/>
      <c r="B148" s="1542"/>
      <c r="C148" s="1544"/>
      <c r="D148" s="1545"/>
      <c r="E148" s="1545"/>
      <c r="F148" s="347" t="s">
        <v>46</v>
      </c>
      <c r="G148" s="348" t="s">
        <v>2908</v>
      </c>
      <c r="H148" s="350" t="s">
        <v>5228</v>
      </c>
      <c r="I148" s="350" t="s">
        <v>2914</v>
      </c>
      <c r="J148" s="358" t="s">
        <v>201</v>
      </c>
      <c r="K148" s="356" t="s">
        <v>797</v>
      </c>
      <c r="L148" s="662" t="str">
        <f>VLOOKUP(K148,CódigosRetorno!$A$1:$B$1685,2,FALSE)</f>
        <v>El Name o TaxTypeCode debe corresponder con el Id para el ISC</v>
      </c>
      <c r="M148" s="348" t="s">
        <v>475</v>
      </c>
      <c r="N148" s="347" t="s">
        <v>185</v>
      </c>
      <c r="O148" s="1382"/>
    </row>
    <row r="149" spans="1:15" ht="48" x14ac:dyDescent="0.2">
      <c r="A149" s="1382"/>
      <c r="B149" s="1542"/>
      <c r="C149" s="1544"/>
      <c r="D149" s="1545"/>
      <c r="E149" s="1545"/>
      <c r="F149" s="347" t="s">
        <v>13</v>
      </c>
      <c r="G149" s="348" t="s">
        <v>2908</v>
      </c>
      <c r="H149" s="350" t="s">
        <v>5229</v>
      </c>
      <c r="I149" s="1216" t="s">
        <v>3438</v>
      </c>
      <c r="J149" s="358" t="s">
        <v>201</v>
      </c>
      <c r="K149" s="356" t="s">
        <v>797</v>
      </c>
      <c r="L149" s="662" t="str">
        <f>VLOOKUP(K149,CódigosRetorno!$A$1:$B$1685,2,FALSE)</f>
        <v>El Name o TaxTypeCode debe corresponder con el Id para el ISC</v>
      </c>
      <c r="M149" s="348" t="s">
        <v>185</v>
      </c>
      <c r="N149" s="347" t="s">
        <v>185</v>
      </c>
      <c r="O149" s="1382"/>
    </row>
    <row r="150" spans="1:15" ht="24" x14ac:dyDescent="0.2">
      <c r="A150" s="1382"/>
      <c r="B150" s="1542">
        <f>B145+1</f>
        <v>40</v>
      </c>
      <c r="C150" s="1544" t="s">
        <v>21</v>
      </c>
      <c r="D150" s="1545" t="s">
        <v>3</v>
      </c>
      <c r="E150" s="1545" t="s">
        <v>9</v>
      </c>
      <c r="F150" s="347" t="s">
        <v>12</v>
      </c>
      <c r="G150" s="348" t="s">
        <v>16</v>
      </c>
      <c r="H150" s="349" t="s">
        <v>5232</v>
      </c>
      <c r="I150" s="349" t="s">
        <v>2628</v>
      </c>
      <c r="J150" s="348" t="s">
        <v>185</v>
      </c>
      <c r="K150" s="358" t="s">
        <v>185</v>
      </c>
      <c r="L150" s="662" t="s">
        <v>185</v>
      </c>
      <c r="M150" s="348" t="s">
        <v>185</v>
      </c>
      <c r="N150" s="347" t="s">
        <v>185</v>
      </c>
      <c r="O150" s="1382"/>
    </row>
    <row r="151" spans="1:15" ht="24" x14ac:dyDescent="0.2">
      <c r="A151" s="1382"/>
      <c r="B151" s="1542"/>
      <c r="C151" s="1544"/>
      <c r="D151" s="1545"/>
      <c r="E151" s="1545"/>
      <c r="F151" s="347" t="s">
        <v>12</v>
      </c>
      <c r="G151" s="348" t="s">
        <v>16</v>
      </c>
      <c r="H151" s="350" t="s">
        <v>5233</v>
      </c>
      <c r="I151" s="349" t="s">
        <v>2628</v>
      </c>
      <c r="J151" s="348" t="s">
        <v>185</v>
      </c>
      <c r="K151" s="358" t="s">
        <v>185</v>
      </c>
      <c r="L151" s="662" t="s">
        <v>185</v>
      </c>
      <c r="M151" s="348" t="s">
        <v>185</v>
      </c>
      <c r="N151" s="347" t="s">
        <v>185</v>
      </c>
      <c r="O151" s="1382"/>
    </row>
    <row r="152" spans="1:15" ht="36" x14ac:dyDescent="0.2">
      <c r="A152" s="1382"/>
      <c r="B152" s="1542"/>
      <c r="C152" s="1544"/>
      <c r="D152" s="1545"/>
      <c r="E152" s="1545"/>
      <c r="F152" s="347" t="s">
        <v>44</v>
      </c>
      <c r="G152" s="348"/>
      <c r="H152" s="350" t="s">
        <v>5227</v>
      </c>
      <c r="I152" s="349" t="s">
        <v>2628</v>
      </c>
      <c r="J152" s="348" t="s">
        <v>185</v>
      </c>
      <c r="K152" s="358" t="s">
        <v>185</v>
      </c>
      <c r="L152" s="662" t="s">
        <v>185</v>
      </c>
      <c r="M152" s="348" t="s">
        <v>185</v>
      </c>
      <c r="N152" s="347" t="s">
        <v>185</v>
      </c>
      <c r="O152" s="1382"/>
    </row>
    <row r="153" spans="1:15" ht="36" x14ac:dyDescent="0.2">
      <c r="A153" s="1382"/>
      <c r="B153" s="1542"/>
      <c r="C153" s="1544"/>
      <c r="D153" s="1545"/>
      <c r="E153" s="1545"/>
      <c r="F153" s="347" t="s">
        <v>46</v>
      </c>
      <c r="G153" s="348"/>
      <c r="H153" s="349" t="s">
        <v>5228</v>
      </c>
      <c r="I153" s="349" t="s">
        <v>2628</v>
      </c>
      <c r="J153" s="348" t="s">
        <v>185</v>
      </c>
      <c r="K153" s="358" t="s">
        <v>185</v>
      </c>
      <c r="L153" s="662" t="s">
        <v>185</v>
      </c>
      <c r="M153" s="348" t="s">
        <v>475</v>
      </c>
      <c r="N153" s="347" t="s">
        <v>185</v>
      </c>
      <c r="O153" s="1382"/>
    </row>
    <row r="154" spans="1:15" ht="48" x14ac:dyDescent="0.2">
      <c r="A154" s="1382"/>
      <c r="B154" s="1542"/>
      <c r="C154" s="1544"/>
      <c r="D154" s="1545"/>
      <c r="E154" s="1545"/>
      <c r="F154" s="347" t="s">
        <v>13</v>
      </c>
      <c r="G154" s="348"/>
      <c r="H154" s="350" t="s">
        <v>5229</v>
      </c>
      <c r="I154" s="349" t="s">
        <v>2628</v>
      </c>
      <c r="J154" s="348" t="s">
        <v>185</v>
      </c>
      <c r="K154" s="358" t="s">
        <v>185</v>
      </c>
      <c r="L154" s="662" t="s">
        <v>185</v>
      </c>
      <c r="M154" s="348" t="s">
        <v>185</v>
      </c>
      <c r="N154" s="347" t="s">
        <v>185</v>
      </c>
      <c r="O154" s="1382"/>
    </row>
    <row r="155" spans="1:15" ht="24" x14ac:dyDescent="0.2">
      <c r="A155" s="1382"/>
      <c r="B155" s="347">
        <f>+B150+1</f>
        <v>41</v>
      </c>
      <c r="C155" s="349" t="s">
        <v>22</v>
      </c>
      <c r="D155" s="1476" t="s">
        <v>3</v>
      </c>
      <c r="E155" s="348" t="s">
        <v>9</v>
      </c>
      <c r="F155" s="347" t="s">
        <v>12</v>
      </c>
      <c r="G155" s="348" t="s">
        <v>16</v>
      </c>
      <c r="H155" s="350" t="s">
        <v>3538</v>
      </c>
      <c r="I155" s="349" t="s">
        <v>3499</v>
      </c>
      <c r="J155" s="358" t="s">
        <v>201</v>
      </c>
      <c r="K155" s="356" t="s">
        <v>2383</v>
      </c>
      <c r="L155" s="662" t="str">
        <f>VLOOKUP(K155,CódigosRetorno!$A$1:$B$1685,2,FALSE)</f>
        <v>El dato ingresado en ChargeTotalAmount no cumple con el formato establecido</v>
      </c>
      <c r="M155" s="348" t="s">
        <v>475</v>
      </c>
      <c r="N155" s="347" t="s">
        <v>185</v>
      </c>
      <c r="O155" s="1382"/>
    </row>
    <row r="156" spans="1:15" ht="36" x14ac:dyDescent="0.2">
      <c r="A156" s="1382"/>
      <c r="B156" s="347">
        <f>B155+1</f>
        <v>42</v>
      </c>
      <c r="C156" s="350" t="s">
        <v>82</v>
      </c>
      <c r="D156" s="1476" t="s">
        <v>3</v>
      </c>
      <c r="E156" s="348" t="s">
        <v>4</v>
      </c>
      <c r="F156" s="347" t="s">
        <v>12</v>
      </c>
      <c r="G156" s="348" t="s">
        <v>16</v>
      </c>
      <c r="H156" s="350" t="s">
        <v>3537</v>
      </c>
      <c r="I156" s="349" t="s">
        <v>3499</v>
      </c>
      <c r="J156" s="358" t="s">
        <v>201</v>
      </c>
      <c r="K156" s="356" t="s">
        <v>2385</v>
      </c>
      <c r="L156" s="662" t="str">
        <f>VLOOKUP(K156,CódigosRetorno!$A$1:$B$1685,2,FALSE)</f>
        <v>El dato ingresado en PayableAmount no cumple con el formato establecido</v>
      </c>
      <c r="M156" s="347" t="s">
        <v>475</v>
      </c>
      <c r="N156" s="347" t="s">
        <v>185</v>
      </c>
      <c r="O156" s="1382"/>
    </row>
    <row r="157" spans="1:15" ht="12" customHeight="1" x14ac:dyDescent="0.2">
      <c r="A157" s="1382"/>
      <c r="B157" s="289" t="s">
        <v>159</v>
      </c>
      <c r="C157" s="282"/>
      <c r="D157" s="283"/>
      <c r="E157" s="283"/>
      <c r="F157" s="283"/>
      <c r="G157" s="283"/>
      <c r="H157" s="282" t="s">
        <v>185</v>
      </c>
      <c r="I157" s="268" t="s">
        <v>185</v>
      </c>
      <c r="J157" s="274" t="s">
        <v>185</v>
      </c>
      <c r="K157" s="275" t="s">
        <v>185</v>
      </c>
      <c r="L157" s="268" t="s">
        <v>185</v>
      </c>
      <c r="M157" s="348"/>
      <c r="N157" s="276" t="s">
        <v>185</v>
      </c>
      <c r="O157" s="1382"/>
    </row>
    <row r="158" spans="1:15" ht="24" customHeight="1" x14ac:dyDescent="0.2">
      <c r="A158" s="1382"/>
      <c r="B158" s="346">
        <f>+B156+1</f>
        <v>43</v>
      </c>
      <c r="C158" s="353" t="s">
        <v>153</v>
      </c>
      <c r="D158" s="1480" t="s">
        <v>3</v>
      </c>
      <c r="E158" s="346" t="s">
        <v>9</v>
      </c>
      <c r="F158" s="344" t="s">
        <v>151</v>
      </c>
      <c r="G158" s="346" t="s">
        <v>142</v>
      </c>
      <c r="H158" s="353" t="s">
        <v>3539</v>
      </c>
      <c r="I158" s="350" t="s">
        <v>3083</v>
      </c>
      <c r="J158" s="358" t="s">
        <v>1175</v>
      </c>
      <c r="K158" s="356" t="s">
        <v>708</v>
      </c>
      <c r="L158" s="349" t="str">
        <f>VLOOKUP(K158,CódigosRetorno!$A$1:$B$1685,2,FALSE)</f>
        <v>PrepaidAmount: Monto total anticipado debe ser mayor a cero.</v>
      </c>
      <c r="M158" s="348"/>
      <c r="N158" s="347"/>
      <c r="O158" s="1382"/>
    </row>
    <row r="159" spans="1:15" x14ac:dyDescent="0.2">
      <c r="A159" s="1382"/>
      <c r="B159" s="1359"/>
      <c r="C159" s="1382"/>
      <c r="D159" s="1383"/>
      <c r="E159" s="1359"/>
      <c r="F159" s="1383"/>
      <c r="G159" s="1383"/>
      <c r="H159" s="1384"/>
      <c r="I159" s="1382"/>
      <c r="J159" s="1359"/>
      <c r="K159" s="1361"/>
      <c r="L159" s="1384"/>
      <c r="M159" s="1359"/>
      <c r="N159" s="1359"/>
      <c r="O159" s="1382"/>
    </row>
    <row r="160" spans="1:15" hidden="1" x14ac:dyDescent="0.2">
      <c r="F160" s="266"/>
      <c r="G160" s="266"/>
      <c r="H160" s="264"/>
      <c r="I160" s="200"/>
      <c r="J160" s="51"/>
      <c r="K160" s="74"/>
      <c r="L160" s="264"/>
    </row>
    <row r="161" spans="6:12" hidden="1" x14ac:dyDescent="0.2">
      <c r="F161" s="266"/>
      <c r="G161" s="266"/>
      <c r="H161" s="264"/>
      <c r="I161" s="200"/>
      <c r="J161" s="51"/>
      <c r="K161" s="74"/>
      <c r="L161" s="264"/>
    </row>
    <row r="162" spans="6:12" hidden="1" x14ac:dyDescent="0.2">
      <c r="F162" s="266"/>
      <c r="G162" s="266"/>
      <c r="H162" s="264"/>
      <c r="I162" s="200"/>
      <c r="J162" s="51"/>
      <c r="K162" s="74"/>
      <c r="L162" s="264"/>
    </row>
    <row r="163" spans="6:12" hidden="1" x14ac:dyDescent="0.2">
      <c r="F163" s="266"/>
      <c r="G163" s="266"/>
      <c r="H163" s="264"/>
      <c r="I163" s="200"/>
      <c r="J163" s="51"/>
      <c r="K163" s="74"/>
      <c r="L163" s="264"/>
    </row>
    <row r="164" spans="6:12" hidden="1" x14ac:dyDescent="0.2">
      <c r="F164" s="266"/>
      <c r="G164" s="266"/>
      <c r="H164" s="264"/>
      <c r="I164" s="200"/>
      <c r="J164" s="51"/>
      <c r="K164" s="74"/>
      <c r="L164" s="264"/>
    </row>
  </sheetData>
  <mergeCells count="191">
    <mergeCell ref="H139:H141"/>
    <mergeCell ref="F142:F143"/>
    <mergeCell ref="G142:G143"/>
    <mergeCell ref="H142:H143"/>
    <mergeCell ref="B133:B134"/>
    <mergeCell ref="C133:C134"/>
    <mergeCell ref="F112:F113"/>
    <mergeCell ref="D133:D134"/>
    <mergeCell ref="E133:E134"/>
    <mergeCell ref="B137:B144"/>
    <mergeCell ref="C137:C144"/>
    <mergeCell ref="D137:D144"/>
    <mergeCell ref="E137:E144"/>
    <mergeCell ref="F139:F141"/>
    <mergeCell ref="G139:G141"/>
    <mergeCell ref="B128:B130"/>
    <mergeCell ref="C128:C130"/>
    <mergeCell ref="D128:D130"/>
    <mergeCell ref="E128:E130"/>
    <mergeCell ref="F128:F129"/>
    <mergeCell ref="G128:G129"/>
    <mergeCell ref="H128:H129"/>
    <mergeCell ref="B131:B132"/>
    <mergeCell ref="C131:C132"/>
    <mergeCell ref="C104:C105"/>
    <mergeCell ref="E104:E105"/>
    <mergeCell ref="G112:G113"/>
    <mergeCell ref="H112:H113"/>
    <mergeCell ref="B115:B121"/>
    <mergeCell ref="C115:C121"/>
    <mergeCell ref="D115:D121"/>
    <mergeCell ref="E115:E121"/>
    <mergeCell ref="F117:F118"/>
    <mergeCell ref="G117:G118"/>
    <mergeCell ref="H117:H118"/>
    <mergeCell ref="B106:B114"/>
    <mergeCell ref="C106:C114"/>
    <mergeCell ref="D106:D114"/>
    <mergeCell ref="E106:E114"/>
    <mergeCell ref="F108:F109"/>
    <mergeCell ref="G108:G109"/>
    <mergeCell ref="H108:H109"/>
    <mergeCell ref="F110:F111"/>
    <mergeCell ref="G110:G111"/>
    <mergeCell ref="H110:H111"/>
    <mergeCell ref="D104:D105"/>
    <mergeCell ref="H66:H67"/>
    <mergeCell ref="B69:B78"/>
    <mergeCell ref="C69:C78"/>
    <mergeCell ref="E69:E78"/>
    <mergeCell ref="F69:F78"/>
    <mergeCell ref="G69:G78"/>
    <mergeCell ref="H69:H78"/>
    <mergeCell ref="F88:F89"/>
    <mergeCell ref="G88:G89"/>
    <mergeCell ref="H88:H89"/>
    <mergeCell ref="G85:G87"/>
    <mergeCell ref="H79:H81"/>
    <mergeCell ref="H85:H87"/>
    <mergeCell ref="B82:B84"/>
    <mergeCell ref="C82:C84"/>
    <mergeCell ref="D82:D84"/>
    <mergeCell ref="E82:E84"/>
    <mergeCell ref="F82:F83"/>
    <mergeCell ref="G82:G83"/>
    <mergeCell ref="H82:H83"/>
    <mergeCell ref="B85:B89"/>
    <mergeCell ref="C85:C89"/>
    <mergeCell ref="E85:E89"/>
    <mergeCell ref="F85:F87"/>
    <mergeCell ref="H40:H41"/>
    <mergeCell ref="B42:B53"/>
    <mergeCell ref="C42:C53"/>
    <mergeCell ref="D42:D53"/>
    <mergeCell ref="E42:E53"/>
    <mergeCell ref="F46:F47"/>
    <mergeCell ref="F51:F53"/>
    <mergeCell ref="B40:B41"/>
    <mergeCell ref="B57:B65"/>
    <mergeCell ref="C57:C65"/>
    <mergeCell ref="D57:D65"/>
    <mergeCell ref="E57:E65"/>
    <mergeCell ref="F57:F62"/>
    <mergeCell ref="G57:G62"/>
    <mergeCell ref="H57:H62"/>
    <mergeCell ref="F63:F65"/>
    <mergeCell ref="G63:G65"/>
    <mergeCell ref="H63:H65"/>
    <mergeCell ref="H25:H27"/>
    <mergeCell ref="B31:B38"/>
    <mergeCell ref="C31:C38"/>
    <mergeCell ref="D31:D38"/>
    <mergeCell ref="E31:E38"/>
    <mergeCell ref="F31:F35"/>
    <mergeCell ref="G31:G35"/>
    <mergeCell ref="H31:H35"/>
    <mergeCell ref="F36:F38"/>
    <mergeCell ref="G36:G38"/>
    <mergeCell ref="H36:H38"/>
    <mergeCell ref="B25:B27"/>
    <mergeCell ref="C25:C27"/>
    <mergeCell ref="D25:D27"/>
    <mergeCell ref="E25:E27"/>
    <mergeCell ref="F25:F27"/>
    <mergeCell ref="H16:H17"/>
    <mergeCell ref="B19:B24"/>
    <mergeCell ref="C19:C24"/>
    <mergeCell ref="E19:E24"/>
    <mergeCell ref="F19:F22"/>
    <mergeCell ref="G19:G22"/>
    <mergeCell ref="D20:D24"/>
    <mergeCell ref="H20:H22"/>
    <mergeCell ref="F23:F24"/>
    <mergeCell ref="G23:G24"/>
    <mergeCell ref="H23:H24"/>
    <mergeCell ref="B16:B17"/>
    <mergeCell ref="C16:C17"/>
    <mergeCell ref="E16:E17"/>
    <mergeCell ref="F16:F17"/>
    <mergeCell ref="B145:B149"/>
    <mergeCell ref="C145:C149"/>
    <mergeCell ref="D145:D149"/>
    <mergeCell ref="E145:E149"/>
    <mergeCell ref="B150:B154"/>
    <mergeCell ref="C150:C154"/>
    <mergeCell ref="D150:D154"/>
    <mergeCell ref="E150:E154"/>
    <mergeCell ref="E135:E136"/>
    <mergeCell ref="B135:B136"/>
    <mergeCell ref="C135:C136"/>
    <mergeCell ref="D135:D136"/>
    <mergeCell ref="D131:D132"/>
    <mergeCell ref="E131:E132"/>
    <mergeCell ref="B91:B92"/>
    <mergeCell ref="C91:C92"/>
    <mergeCell ref="D91:D92"/>
    <mergeCell ref="E91:E92"/>
    <mergeCell ref="F91:F92"/>
    <mergeCell ref="G91:G92"/>
    <mergeCell ref="H91:H92"/>
    <mergeCell ref="B101:B103"/>
    <mergeCell ref="C101:C103"/>
    <mergeCell ref="D101:D103"/>
    <mergeCell ref="E101:E103"/>
    <mergeCell ref="F102:F103"/>
    <mergeCell ref="B93:B94"/>
    <mergeCell ref="C93:C94"/>
    <mergeCell ref="D93:D94"/>
    <mergeCell ref="E93:E94"/>
    <mergeCell ref="F93:F94"/>
    <mergeCell ref="G93:G94"/>
    <mergeCell ref="H93:H94"/>
    <mergeCell ref="G102:G103"/>
    <mergeCell ref="H102:H103"/>
    <mergeCell ref="B104:B105"/>
    <mergeCell ref="B79:B81"/>
    <mergeCell ref="C79:C81"/>
    <mergeCell ref="E79:E81"/>
    <mergeCell ref="F79:F81"/>
    <mergeCell ref="D85:D89"/>
    <mergeCell ref="G79:G81"/>
    <mergeCell ref="G16:G17"/>
    <mergeCell ref="G25:G27"/>
    <mergeCell ref="C40:C41"/>
    <mergeCell ref="D40:D41"/>
    <mergeCell ref="E40:E41"/>
    <mergeCell ref="F40:F41"/>
    <mergeCell ref="G40:G41"/>
    <mergeCell ref="B66:B67"/>
    <mergeCell ref="C66:C67"/>
    <mergeCell ref="E66:E67"/>
    <mergeCell ref="F66:F67"/>
    <mergeCell ref="G66:G67"/>
    <mergeCell ref="D16:D17"/>
    <mergeCell ref="D66:D67"/>
    <mergeCell ref="D69:D78"/>
    <mergeCell ref="D79:D81"/>
    <mergeCell ref="B5:B7"/>
    <mergeCell ref="C5:C7"/>
    <mergeCell ref="D5:D7"/>
    <mergeCell ref="E5:E7"/>
    <mergeCell ref="F5:F7"/>
    <mergeCell ref="G5:G7"/>
    <mergeCell ref="H5:H7"/>
    <mergeCell ref="B9:B15"/>
    <mergeCell ref="C9:C15"/>
    <mergeCell ref="D9:D15"/>
    <mergeCell ref="E9:E15"/>
    <mergeCell ref="F9:F15"/>
    <mergeCell ref="G9:G15"/>
    <mergeCell ref="H9:H15"/>
  </mergeCells>
  <pageMargins left="0.62" right="0.19685039370078741" top="0.18" bottom="0.15748031496062992" header="0.31496062992125984" footer="0.31496062992125984"/>
  <pageSetup paperSize="9" scale="70" fitToWidth="2" fitToHeight="2" orientation="portrait" r:id="rId1"/>
  <ignoredErrors>
    <ignoredError sqref="K16:K158 K5:K8 K11:K12 K10 K13 K14:K15 K9" numberStoredAsText="1"/>
    <ignoredError sqref="B99" formula="1"/>
    <ignoredError sqref="L9" numberStoredAsText="1"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pageSetUpPr fitToPage="1"/>
  </sheetPr>
  <dimension ref="A1:O129"/>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
  <cols>
    <col min="1" max="1" width="2.7109375" style="6" customWidth="1"/>
    <col min="2" max="2" width="4.28515625" style="303" customWidth="1"/>
    <col min="3" max="3" width="28.5703125" style="60" customWidth="1"/>
    <col min="4" max="4" width="6.28515625" style="61" customWidth="1"/>
    <col min="5" max="5" width="11.42578125" style="61" customWidth="1"/>
    <col min="6" max="6" width="10" style="61" customWidth="1"/>
    <col min="7" max="7" width="14.28515625" style="61" customWidth="1"/>
    <col min="8" max="8" width="35.7109375" style="60" customWidth="1"/>
    <col min="9" max="9" width="64.28515625" style="60" customWidth="1"/>
    <col min="10" max="10" width="10" style="61" customWidth="1"/>
    <col min="11" max="11" width="10" style="132" customWidth="1"/>
    <col min="12" max="12" width="57.140625" style="60" customWidth="1"/>
    <col min="13" max="13" width="6.85546875" style="61" hidden="1" customWidth="1"/>
    <col min="14" max="14" width="11.42578125" style="61" customWidth="1"/>
    <col min="15" max="15" width="2.7109375" style="6" customWidth="1"/>
    <col min="16" max="16384" width="11.42578125" style="6" hidden="1"/>
  </cols>
  <sheetData>
    <row r="1" spans="1:15" x14ac:dyDescent="0.2">
      <c r="A1" s="1380"/>
      <c r="B1" s="1385"/>
      <c r="C1" s="1386"/>
      <c r="D1" s="1387"/>
      <c r="E1" s="1387"/>
      <c r="F1" s="1387"/>
      <c r="G1" s="1387"/>
      <c r="H1" s="1386"/>
      <c r="I1" s="1386"/>
      <c r="J1" s="1354"/>
      <c r="K1" s="1388"/>
      <c r="L1" s="1389"/>
      <c r="M1" s="1354"/>
      <c r="N1" s="1354"/>
      <c r="O1" s="1380"/>
    </row>
    <row r="2" spans="1:15" ht="24" x14ac:dyDescent="0.2">
      <c r="A2" s="1380"/>
      <c r="B2" s="1230" t="s">
        <v>0</v>
      </c>
      <c r="C2" s="104" t="s">
        <v>59</v>
      </c>
      <c r="D2" s="1230" t="s">
        <v>1</v>
      </c>
      <c r="E2" s="104" t="s">
        <v>3049</v>
      </c>
      <c r="F2" s="104" t="s">
        <v>3050</v>
      </c>
      <c r="G2" s="104" t="s">
        <v>2</v>
      </c>
      <c r="H2" s="104" t="s">
        <v>27</v>
      </c>
      <c r="I2" s="104" t="s">
        <v>2607</v>
      </c>
      <c r="J2" s="105" t="s">
        <v>2605</v>
      </c>
      <c r="K2" s="105" t="s">
        <v>2606</v>
      </c>
      <c r="L2" s="104" t="s">
        <v>3048</v>
      </c>
      <c r="M2" s="1230" t="s">
        <v>214</v>
      </c>
      <c r="N2" s="104" t="s">
        <v>2886</v>
      </c>
      <c r="O2" s="1380"/>
    </row>
    <row r="3" spans="1:15" x14ac:dyDescent="0.2">
      <c r="A3" s="1380"/>
      <c r="B3" s="123" t="s">
        <v>185</v>
      </c>
      <c r="C3" s="134" t="s">
        <v>185</v>
      </c>
      <c r="D3" s="1235"/>
      <c r="E3" s="123" t="s">
        <v>185</v>
      </c>
      <c r="F3" s="123" t="s">
        <v>185</v>
      </c>
      <c r="G3" s="123" t="s">
        <v>185</v>
      </c>
      <c r="H3" s="134" t="s">
        <v>185</v>
      </c>
      <c r="I3" s="349" t="s">
        <v>3391</v>
      </c>
      <c r="J3" s="124" t="s">
        <v>185</v>
      </c>
      <c r="K3" s="124" t="s">
        <v>185</v>
      </c>
      <c r="L3" s="349" t="s">
        <v>185</v>
      </c>
      <c r="M3" s="123"/>
      <c r="N3" s="123" t="s">
        <v>185</v>
      </c>
      <c r="O3" s="1380"/>
    </row>
    <row r="4" spans="1:15" x14ac:dyDescent="0.2">
      <c r="A4" s="1380"/>
      <c r="B4" s="367" t="s">
        <v>3338</v>
      </c>
      <c r="C4" s="292"/>
      <c r="D4" s="292"/>
      <c r="E4" s="292"/>
      <c r="F4" s="292"/>
      <c r="G4" s="292"/>
      <c r="H4" s="292"/>
      <c r="I4" s="292"/>
      <c r="J4" s="293"/>
      <c r="K4" s="294" t="s">
        <v>185</v>
      </c>
      <c r="L4" s="268" t="s">
        <v>185</v>
      </c>
      <c r="M4" s="347"/>
      <c r="N4" s="292"/>
      <c r="O4" s="1380"/>
    </row>
    <row r="5" spans="1:15" x14ac:dyDescent="0.2">
      <c r="A5" s="1380"/>
      <c r="B5" s="1589">
        <v>1</v>
      </c>
      <c r="C5" s="1590" t="s">
        <v>31</v>
      </c>
      <c r="D5" s="1580" t="s">
        <v>3</v>
      </c>
      <c r="E5" s="1589" t="s">
        <v>4</v>
      </c>
      <c r="F5" s="1589" t="s">
        <v>13</v>
      </c>
      <c r="G5" s="1591" t="s">
        <v>873</v>
      </c>
      <c r="H5" s="1590" t="s">
        <v>874</v>
      </c>
      <c r="I5" s="246" t="s">
        <v>3119</v>
      </c>
      <c r="J5" s="354" t="s">
        <v>201</v>
      </c>
      <c r="K5" s="116" t="s">
        <v>2334</v>
      </c>
      <c r="L5" s="349" t="str">
        <f>VLOOKUP(K5,CódigosRetorno!$A$1:$B$1692,2,FALSE)</f>
        <v>El XML no contiene el tag o no existe informacion de UBLVersionID</v>
      </c>
      <c r="M5" s="354" t="s">
        <v>475</v>
      </c>
      <c r="N5" s="354" t="s">
        <v>185</v>
      </c>
      <c r="O5" s="1380"/>
    </row>
    <row r="6" spans="1:15" x14ac:dyDescent="0.2">
      <c r="A6" s="1380"/>
      <c r="B6" s="1589"/>
      <c r="C6" s="1590"/>
      <c r="D6" s="1582"/>
      <c r="E6" s="1589"/>
      <c r="F6" s="1589"/>
      <c r="G6" s="1591"/>
      <c r="H6" s="1590"/>
      <c r="I6" s="246" t="s">
        <v>3198</v>
      </c>
      <c r="J6" s="354" t="s">
        <v>201</v>
      </c>
      <c r="K6" s="116" t="s">
        <v>2335</v>
      </c>
      <c r="L6" s="349" t="str">
        <f>VLOOKUP(K6,CódigosRetorno!$A$1:$B$1692,2,FALSE)</f>
        <v>UBLVersionID - La versión del UBL no es correcta</v>
      </c>
      <c r="M6" s="354" t="s">
        <v>475</v>
      </c>
      <c r="N6" s="354" t="s">
        <v>185</v>
      </c>
      <c r="O6" s="1380"/>
    </row>
    <row r="7" spans="1:15" x14ac:dyDescent="0.2">
      <c r="A7" s="1380"/>
      <c r="B7" s="1589">
        <f>+B5+1</f>
        <v>2</v>
      </c>
      <c r="C7" s="1590" t="s">
        <v>32</v>
      </c>
      <c r="D7" s="1580" t="s">
        <v>3</v>
      </c>
      <c r="E7" s="1589" t="s">
        <v>4</v>
      </c>
      <c r="F7" s="1589" t="s">
        <v>13</v>
      </c>
      <c r="G7" s="1591" t="s">
        <v>875</v>
      </c>
      <c r="H7" s="1590" t="s">
        <v>876</v>
      </c>
      <c r="I7" s="246" t="s">
        <v>3119</v>
      </c>
      <c r="J7" s="354" t="s">
        <v>201</v>
      </c>
      <c r="K7" s="116" t="s">
        <v>2332</v>
      </c>
      <c r="L7" s="349" t="str">
        <f>VLOOKUP(K7,CódigosRetorno!$A$1:$B$1692,2,FALSE)</f>
        <v>El XML no contiene el tag o no existe informacion de CustomizationID</v>
      </c>
      <c r="M7" s="354" t="s">
        <v>475</v>
      </c>
      <c r="N7" s="354" t="s">
        <v>185</v>
      </c>
      <c r="O7" s="1380"/>
    </row>
    <row r="8" spans="1:15" x14ac:dyDescent="0.2">
      <c r="A8" s="1380"/>
      <c r="B8" s="1589"/>
      <c r="C8" s="1590"/>
      <c r="D8" s="1582"/>
      <c r="E8" s="1589"/>
      <c r="F8" s="1589"/>
      <c r="G8" s="1591"/>
      <c r="H8" s="1590"/>
      <c r="I8" s="246" t="s">
        <v>3199</v>
      </c>
      <c r="J8" s="354" t="s">
        <v>201</v>
      </c>
      <c r="K8" s="116" t="s">
        <v>2333</v>
      </c>
      <c r="L8" s="349" t="str">
        <f>VLOOKUP(K8,CódigosRetorno!$A$1:$B$1692,2,FALSE)</f>
        <v>CustomizationID - La version del documento no es correcta</v>
      </c>
      <c r="M8" s="354" t="s">
        <v>475</v>
      </c>
      <c r="N8" s="354" t="s">
        <v>185</v>
      </c>
      <c r="O8" s="1380"/>
    </row>
    <row r="9" spans="1:15" x14ac:dyDescent="0.2">
      <c r="A9" s="1380"/>
      <c r="B9" s="354">
        <f>+B7+1</f>
        <v>3</v>
      </c>
      <c r="C9" s="355" t="s">
        <v>43</v>
      </c>
      <c r="D9" s="1483" t="s">
        <v>3</v>
      </c>
      <c r="E9" s="348" t="s">
        <v>4</v>
      </c>
      <c r="F9" s="347" t="s">
        <v>26</v>
      </c>
      <c r="G9" s="348" t="s">
        <v>185</v>
      </c>
      <c r="H9" s="349" t="s">
        <v>185</v>
      </c>
      <c r="I9" s="349" t="s">
        <v>3395</v>
      </c>
      <c r="J9" s="116" t="s">
        <v>185</v>
      </c>
      <c r="K9" s="116" t="s">
        <v>185</v>
      </c>
      <c r="L9" s="349" t="s">
        <v>185</v>
      </c>
      <c r="M9" s="354"/>
      <c r="N9" s="347" t="s">
        <v>185</v>
      </c>
      <c r="O9" s="1380"/>
    </row>
    <row r="10" spans="1:15" ht="24" x14ac:dyDescent="0.2">
      <c r="A10" s="1380"/>
      <c r="B10" s="1589">
        <v>4</v>
      </c>
      <c r="C10" s="1590" t="s">
        <v>877</v>
      </c>
      <c r="D10" s="1580" t="s">
        <v>3</v>
      </c>
      <c r="E10" s="1589" t="s">
        <v>4</v>
      </c>
      <c r="F10" s="1589" t="s">
        <v>45</v>
      </c>
      <c r="G10" s="1589" t="s">
        <v>58</v>
      </c>
      <c r="H10" s="1590" t="s">
        <v>878</v>
      </c>
      <c r="I10" s="350" t="s">
        <v>3118</v>
      </c>
      <c r="J10" s="354" t="s">
        <v>201</v>
      </c>
      <c r="K10" s="116" t="s">
        <v>2477</v>
      </c>
      <c r="L10" s="349" t="str">
        <f>VLOOKUP(K10,CódigosRetorno!$A$1:$B$1692,2,FALSE)</f>
        <v>ID - Serie y Número del archivo no coincide con el consignado en el contenido del XML.</v>
      </c>
      <c r="M10" s="354" t="s">
        <v>475</v>
      </c>
      <c r="N10" s="354" t="s">
        <v>185</v>
      </c>
      <c r="O10" s="1380"/>
    </row>
    <row r="11" spans="1:15" ht="36" x14ac:dyDescent="0.2">
      <c r="A11" s="1380"/>
      <c r="B11" s="1589"/>
      <c r="C11" s="1590"/>
      <c r="D11" s="1581"/>
      <c r="E11" s="1589"/>
      <c r="F11" s="1589"/>
      <c r="G11" s="1589"/>
      <c r="H11" s="1590"/>
      <c r="I11" s="976" t="s">
        <v>6291</v>
      </c>
      <c r="J11" s="973" t="s">
        <v>201</v>
      </c>
      <c r="K11" s="973" t="s">
        <v>2536</v>
      </c>
      <c r="L11" s="969" t="str">
        <f>VLOOKUP(K11,CódigosRetorno!$A$1:$B$1779,2,FALSE)</f>
        <v>ID - El dato SERIE-CORRELATIVO no cumple con el formato de acuerdo al tipo de comprobante</v>
      </c>
      <c r="M11" s="571" t="s">
        <v>475</v>
      </c>
      <c r="N11" s="688" t="s">
        <v>185</v>
      </c>
      <c r="O11" s="1380"/>
    </row>
    <row r="12" spans="1:15" ht="36" x14ac:dyDescent="0.2">
      <c r="A12" s="1380"/>
      <c r="B12" s="1589"/>
      <c r="C12" s="1590"/>
      <c r="D12" s="1582"/>
      <c r="E12" s="1589"/>
      <c r="F12" s="1589"/>
      <c r="G12" s="1589"/>
      <c r="H12" s="1590"/>
      <c r="I12" s="350" t="s">
        <v>3223</v>
      </c>
      <c r="J12" s="354" t="s">
        <v>201</v>
      </c>
      <c r="K12" s="116" t="s">
        <v>2499</v>
      </c>
      <c r="L12" s="349" t="str">
        <f>VLOOKUP(K12,CódigosRetorno!$A$1:$B$1692,2,FALSE)</f>
        <v>El comprobante fue registrado previamente con otros datos</v>
      </c>
      <c r="M12" s="354"/>
      <c r="N12" s="354" t="s">
        <v>3314</v>
      </c>
      <c r="O12" s="1380"/>
    </row>
    <row r="13" spans="1:15" ht="60" x14ac:dyDescent="0.2">
      <c r="A13" s="1380"/>
      <c r="B13" s="354">
        <f>+B10+1</f>
        <v>5</v>
      </c>
      <c r="C13" s="355" t="s">
        <v>23</v>
      </c>
      <c r="D13" s="1483" t="s">
        <v>3</v>
      </c>
      <c r="E13" s="354" t="s">
        <v>4</v>
      </c>
      <c r="F13" s="354" t="s">
        <v>148</v>
      </c>
      <c r="G13" s="354" t="s">
        <v>25</v>
      </c>
      <c r="H13" s="355" t="s">
        <v>879</v>
      </c>
      <c r="I13" s="976" t="s">
        <v>5888</v>
      </c>
      <c r="J13" s="354" t="s">
        <v>201</v>
      </c>
      <c r="K13" s="116" t="s">
        <v>1835</v>
      </c>
      <c r="L13" s="349" t="str">
        <f>VLOOKUP(K13,CódigosRetorno!$A$1:$B$1692,2,FALSE)</f>
        <v>El comprobante fue enviado fuera del plazo permitido.</v>
      </c>
      <c r="M13" s="354" t="s">
        <v>475</v>
      </c>
      <c r="N13" s="1484" t="s">
        <v>6526</v>
      </c>
      <c r="O13" s="1380"/>
    </row>
    <row r="14" spans="1:15" x14ac:dyDescent="0.2">
      <c r="A14" s="1380"/>
      <c r="B14" s="354">
        <f>+B13+1</f>
        <v>6</v>
      </c>
      <c r="C14" s="355" t="s">
        <v>1174</v>
      </c>
      <c r="D14" s="1483" t="s">
        <v>3</v>
      </c>
      <c r="E14" s="354" t="s">
        <v>9</v>
      </c>
      <c r="F14" s="354"/>
      <c r="G14" s="354"/>
      <c r="H14" s="355" t="s">
        <v>3280</v>
      </c>
      <c r="I14" s="349" t="s">
        <v>2628</v>
      </c>
      <c r="J14" s="348" t="s">
        <v>185</v>
      </c>
      <c r="K14" s="358" t="s">
        <v>185</v>
      </c>
      <c r="L14" s="349" t="s">
        <v>185</v>
      </c>
      <c r="M14" s="348" t="s">
        <v>185</v>
      </c>
      <c r="N14" s="347" t="s">
        <v>185</v>
      </c>
      <c r="O14" s="1380"/>
    </row>
    <row r="15" spans="1:15" x14ac:dyDescent="0.2">
      <c r="A15" s="1380"/>
      <c r="B15" s="295" t="s">
        <v>880</v>
      </c>
      <c r="C15" s="287"/>
      <c r="D15" s="297"/>
      <c r="E15" s="297" t="s">
        <v>185</v>
      </c>
      <c r="F15" s="297" t="s">
        <v>185</v>
      </c>
      <c r="G15" s="297" t="s">
        <v>185</v>
      </c>
      <c r="H15" s="284" t="s">
        <v>185</v>
      </c>
      <c r="I15" s="298" t="s">
        <v>185</v>
      </c>
      <c r="J15" s="297" t="s">
        <v>185</v>
      </c>
      <c r="K15" s="286" t="s">
        <v>185</v>
      </c>
      <c r="L15" s="268" t="s">
        <v>185</v>
      </c>
      <c r="M15" s="354"/>
      <c r="N15" s="297" t="s">
        <v>185</v>
      </c>
      <c r="O15" s="1380"/>
    </row>
    <row r="16" spans="1:15" ht="24" x14ac:dyDescent="0.2">
      <c r="A16" s="1380"/>
      <c r="B16" s="1589">
        <f>+B14+1</f>
        <v>7</v>
      </c>
      <c r="C16" s="1590" t="s">
        <v>3292</v>
      </c>
      <c r="D16" s="1580" t="s">
        <v>3</v>
      </c>
      <c r="E16" s="1589" t="s">
        <v>4</v>
      </c>
      <c r="F16" s="1589" t="s">
        <v>7</v>
      </c>
      <c r="G16" s="1589"/>
      <c r="H16" s="1590" t="s">
        <v>881</v>
      </c>
      <c r="I16" s="246" t="s">
        <v>3281</v>
      </c>
      <c r="J16" s="354" t="s">
        <v>201</v>
      </c>
      <c r="K16" s="116" t="s">
        <v>1100</v>
      </c>
      <c r="L16" s="349" t="str">
        <f>VLOOKUP(K16,CódigosRetorno!$A$1:$B$1692,2,FALSE)</f>
        <v>El RUC del archivo no corresponde al RUC del usuario o el proveedor no esta autorizado a enviar comprobantes del contribuyente</v>
      </c>
      <c r="M16" s="354" t="s">
        <v>475</v>
      </c>
      <c r="N16" s="354" t="s">
        <v>185</v>
      </c>
      <c r="O16" s="1380"/>
    </row>
    <row r="17" spans="1:15" ht="24" x14ac:dyDescent="0.2">
      <c r="A17" s="1380"/>
      <c r="B17" s="1589"/>
      <c r="C17" s="1590"/>
      <c r="D17" s="1581"/>
      <c r="E17" s="1589"/>
      <c r="F17" s="1589"/>
      <c r="G17" s="1589"/>
      <c r="H17" s="1590"/>
      <c r="I17" s="1200" t="s">
        <v>3228</v>
      </c>
      <c r="J17" s="1201" t="s">
        <v>201</v>
      </c>
      <c r="K17" s="1202" t="s">
        <v>2342</v>
      </c>
      <c r="L17" s="349" t="str">
        <f>VLOOKUP(K17,CódigosRetorno!$A$1:$B$1692,2,FALSE)</f>
        <v>El Numero de RUC del emisor no existe</v>
      </c>
      <c r="M17" s="354"/>
      <c r="N17" s="354" t="s">
        <v>2626</v>
      </c>
      <c r="O17" s="1380"/>
    </row>
    <row r="18" spans="1:15" ht="36" x14ac:dyDescent="0.2">
      <c r="A18" s="1380"/>
      <c r="B18" s="1589"/>
      <c r="C18" s="1590"/>
      <c r="D18" s="1582"/>
      <c r="E18" s="1589"/>
      <c r="F18" s="1589"/>
      <c r="G18" s="1589"/>
      <c r="H18" s="1590"/>
      <c r="I18" s="246" t="s">
        <v>3285</v>
      </c>
      <c r="J18" s="354" t="s">
        <v>201</v>
      </c>
      <c r="K18" s="116" t="s">
        <v>1806</v>
      </c>
      <c r="L18" s="349" t="str">
        <f>VLOOKUP(K18,CódigosRetorno!$A$1:$B$1692,2,FALSE)</f>
        <v>Señor contribuyente a la fecha no se encuentra registrado ó habilitado con la condición de Agente de retención.</v>
      </c>
      <c r="M18" s="354"/>
      <c r="N18" s="354" t="s">
        <v>3284</v>
      </c>
      <c r="O18" s="1380"/>
    </row>
    <row r="19" spans="1:15" ht="24" x14ac:dyDescent="0.2">
      <c r="A19" s="1380"/>
      <c r="B19" s="1589">
        <f>+B16+1</f>
        <v>8</v>
      </c>
      <c r="C19" s="1590" t="s">
        <v>3293</v>
      </c>
      <c r="D19" s="1580" t="s">
        <v>3</v>
      </c>
      <c r="E19" s="1589" t="s">
        <v>4</v>
      </c>
      <c r="F19" s="1589" t="s">
        <v>11</v>
      </c>
      <c r="G19" s="1589" t="s">
        <v>3201</v>
      </c>
      <c r="H19" s="1590" t="s">
        <v>3282</v>
      </c>
      <c r="I19" s="246" t="s">
        <v>2613</v>
      </c>
      <c r="J19" s="354" t="s">
        <v>201</v>
      </c>
      <c r="K19" s="116" t="s">
        <v>1728</v>
      </c>
      <c r="L19" s="349" t="str">
        <f>VLOOKUP(K19,CódigosRetorno!$A$1:$B$1692,2,FALSE)</f>
        <v>El XML no contiene el atributo o no existe información del tipo de documento del emisor</v>
      </c>
      <c r="M19" s="354" t="s">
        <v>475</v>
      </c>
      <c r="N19" s="354" t="s">
        <v>185</v>
      </c>
      <c r="O19" s="1380"/>
    </row>
    <row r="20" spans="1:15" x14ac:dyDescent="0.2">
      <c r="A20" s="1380"/>
      <c r="B20" s="1589"/>
      <c r="C20" s="1590"/>
      <c r="D20" s="1582"/>
      <c r="E20" s="1589"/>
      <c r="F20" s="1589"/>
      <c r="G20" s="1589"/>
      <c r="H20" s="1590"/>
      <c r="I20" s="246" t="s">
        <v>3283</v>
      </c>
      <c r="J20" s="354" t="s">
        <v>201</v>
      </c>
      <c r="K20" s="116" t="s">
        <v>850</v>
      </c>
      <c r="L20" s="349" t="str">
        <f>VLOOKUP(K20,CódigosRetorno!$A$1:$B$1692,2,FALSE)</f>
        <v>El tipo de documento no es aceptado.</v>
      </c>
      <c r="M20" s="354" t="s">
        <v>475</v>
      </c>
      <c r="N20" s="354" t="s">
        <v>185</v>
      </c>
      <c r="O20" s="1380"/>
    </row>
    <row r="21" spans="1:15" ht="24" x14ac:dyDescent="0.2">
      <c r="A21" s="1380"/>
      <c r="B21" s="354">
        <f>+B19+1</f>
        <v>9</v>
      </c>
      <c r="C21" s="355" t="s">
        <v>3294</v>
      </c>
      <c r="D21" s="1483" t="s">
        <v>3</v>
      </c>
      <c r="E21" s="354" t="s">
        <v>9</v>
      </c>
      <c r="F21" s="1198" t="s">
        <v>4440</v>
      </c>
      <c r="G21" s="354"/>
      <c r="H21" s="355" t="s">
        <v>882</v>
      </c>
      <c r="I21" s="1197" t="s">
        <v>6575</v>
      </c>
      <c r="J21" s="354" t="s">
        <v>1175</v>
      </c>
      <c r="K21" s="116" t="s">
        <v>3455</v>
      </c>
      <c r="L21" s="349" t="str">
        <f>VLOOKUP(K21,CódigosRetorno!$A$1:$B$1692,2,FALSE)</f>
        <v>El nombre comercial del emisor no cumple con el formato establecido</v>
      </c>
      <c r="M21" s="354" t="s">
        <v>475</v>
      </c>
      <c r="N21" s="354" t="s">
        <v>185</v>
      </c>
      <c r="O21" s="1380"/>
    </row>
    <row r="22" spans="1:15" x14ac:dyDescent="0.2">
      <c r="A22" s="1380"/>
      <c r="B22" s="295" t="s">
        <v>883</v>
      </c>
      <c r="C22" s="287"/>
      <c r="D22" s="299"/>
      <c r="E22" s="299" t="s">
        <v>185</v>
      </c>
      <c r="F22" s="297" t="s">
        <v>185</v>
      </c>
      <c r="G22" s="299" t="s">
        <v>185</v>
      </c>
      <c r="H22" s="284" t="s">
        <v>185</v>
      </c>
      <c r="I22" s="298" t="s">
        <v>185</v>
      </c>
      <c r="J22" s="297" t="s">
        <v>185</v>
      </c>
      <c r="K22" s="286" t="s">
        <v>185</v>
      </c>
      <c r="L22" s="1250" t="s">
        <v>185</v>
      </c>
      <c r="M22" s="354"/>
      <c r="N22" s="297" t="s">
        <v>185</v>
      </c>
      <c r="O22" s="1380"/>
    </row>
    <row r="23" spans="1:15" ht="12" customHeight="1" x14ac:dyDescent="0.2">
      <c r="A23" s="1380"/>
      <c r="B23" s="354">
        <f>+B21+1</f>
        <v>10</v>
      </c>
      <c r="C23" s="355" t="s">
        <v>360</v>
      </c>
      <c r="D23" s="1483" t="s">
        <v>3</v>
      </c>
      <c r="E23" s="354" t="s">
        <v>9</v>
      </c>
      <c r="F23" s="354" t="s">
        <v>49</v>
      </c>
      <c r="G23" s="354" t="s">
        <v>2630</v>
      </c>
      <c r="H23" s="355" t="s">
        <v>3286</v>
      </c>
      <c r="I23" s="139" t="s">
        <v>3027</v>
      </c>
      <c r="J23" s="354" t="s">
        <v>1175</v>
      </c>
      <c r="K23" s="358" t="s">
        <v>3456</v>
      </c>
      <c r="L23" s="349" t="str">
        <f>VLOOKUP(K23,CódigosRetorno!$A$1:$B$1692,2,FALSE)</f>
        <v>Debe corresponder a algún valor válido establecido en el catálogo 13</v>
      </c>
      <c r="M23" s="348" t="s">
        <v>185</v>
      </c>
      <c r="N23" s="347" t="s">
        <v>3112</v>
      </c>
      <c r="O23" s="1380"/>
    </row>
    <row r="24" spans="1:15" ht="24" x14ac:dyDescent="0.2">
      <c r="A24" s="1380"/>
      <c r="B24" s="354">
        <f>+B23+1</f>
        <v>11</v>
      </c>
      <c r="C24" s="355" t="s">
        <v>871</v>
      </c>
      <c r="D24" s="1483" t="s">
        <v>3</v>
      </c>
      <c r="E24" s="354" t="s">
        <v>9</v>
      </c>
      <c r="F24" s="354" t="s">
        <v>5</v>
      </c>
      <c r="G24" s="354"/>
      <c r="H24" s="355" t="s">
        <v>884</v>
      </c>
      <c r="I24" s="246" t="s">
        <v>3145</v>
      </c>
      <c r="J24" s="354" t="s">
        <v>1175</v>
      </c>
      <c r="K24" s="116" t="s">
        <v>3457</v>
      </c>
      <c r="L24" s="349" t="str">
        <f>VLOOKUP(K24,CódigosRetorno!$A$1:$B$1692,2,FALSE)</f>
        <v>La dirección completa y detallada del domicilio fiscal del emisor no cumple con el formato establecido</v>
      </c>
      <c r="M24" s="354" t="s">
        <v>475</v>
      </c>
      <c r="N24" s="354" t="s">
        <v>185</v>
      </c>
      <c r="O24" s="1380"/>
    </row>
    <row r="25" spans="1:15" ht="24" x14ac:dyDescent="0.2">
      <c r="A25" s="1380"/>
      <c r="B25" s="354">
        <f t="shared" ref="B25:B30" si="0">+B24+1</f>
        <v>12</v>
      </c>
      <c r="C25" s="355" t="s">
        <v>885</v>
      </c>
      <c r="D25" s="1483" t="s">
        <v>3</v>
      </c>
      <c r="E25" s="354" t="s">
        <v>9</v>
      </c>
      <c r="F25" s="354" t="s">
        <v>18</v>
      </c>
      <c r="G25" s="354"/>
      <c r="H25" s="355" t="s">
        <v>886</v>
      </c>
      <c r="I25" s="246" t="s">
        <v>3287</v>
      </c>
      <c r="J25" s="354" t="s">
        <v>1175</v>
      </c>
      <c r="K25" s="116" t="s">
        <v>3458</v>
      </c>
      <c r="L25" s="349" t="str">
        <f>VLOOKUP(K25,CódigosRetorno!$A$1:$B$1692,2,FALSE)</f>
        <v>La urbanización del domicilio fiscal del emisor no cumple con el formato establecido</v>
      </c>
      <c r="M25" s="354" t="s">
        <v>475</v>
      </c>
      <c r="N25" s="354" t="s">
        <v>185</v>
      </c>
      <c r="O25" s="1380"/>
    </row>
    <row r="26" spans="1:15" ht="24" x14ac:dyDescent="0.2">
      <c r="A26" s="1380"/>
      <c r="B26" s="354">
        <f t="shared" si="0"/>
        <v>13</v>
      </c>
      <c r="C26" s="355" t="s">
        <v>868</v>
      </c>
      <c r="D26" s="1483" t="s">
        <v>3</v>
      </c>
      <c r="E26" s="354" t="s">
        <v>9</v>
      </c>
      <c r="F26" s="354" t="s">
        <v>18</v>
      </c>
      <c r="G26" s="354"/>
      <c r="H26" s="355" t="s">
        <v>887</v>
      </c>
      <c r="I26" s="246" t="s">
        <v>3287</v>
      </c>
      <c r="J26" s="354" t="s">
        <v>1175</v>
      </c>
      <c r="K26" s="116" t="s">
        <v>3459</v>
      </c>
      <c r="L26" s="349" t="str">
        <f>VLOOKUP(K26,CódigosRetorno!$A$1:$B$1692,2,FALSE)</f>
        <v>La provincia del domicilio fiscal del emisor no cumple con el formato establecido</v>
      </c>
      <c r="M26" s="354" t="s">
        <v>475</v>
      </c>
      <c r="N26" s="354" t="s">
        <v>185</v>
      </c>
      <c r="O26" s="1380"/>
    </row>
    <row r="27" spans="1:15" ht="24" x14ac:dyDescent="0.2">
      <c r="A27" s="1380"/>
      <c r="B27" s="354">
        <f t="shared" si="0"/>
        <v>14</v>
      </c>
      <c r="C27" s="355" t="s">
        <v>867</v>
      </c>
      <c r="D27" s="1483" t="s">
        <v>3</v>
      </c>
      <c r="E27" s="354" t="s">
        <v>9</v>
      </c>
      <c r="F27" s="354" t="s">
        <v>18</v>
      </c>
      <c r="G27" s="354"/>
      <c r="H27" s="355" t="s">
        <v>888</v>
      </c>
      <c r="I27" s="246" t="s">
        <v>3287</v>
      </c>
      <c r="J27" s="354" t="s">
        <v>1175</v>
      </c>
      <c r="K27" s="116" t="s">
        <v>3460</v>
      </c>
      <c r="L27" s="349" t="str">
        <f>VLOOKUP(K27,CódigosRetorno!$A$1:$B$1692,2,FALSE)</f>
        <v>El departamento del domicilio fiscal del emisor no cumple con el formato establecido</v>
      </c>
      <c r="M27" s="354" t="s">
        <v>475</v>
      </c>
      <c r="N27" s="354" t="s">
        <v>185</v>
      </c>
      <c r="O27" s="1380"/>
    </row>
    <row r="28" spans="1:15" ht="24" x14ac:dyDescent="0.2">
      <c r="A28" s="1380"/>
      <c r="B28" s="354">
        <f t="shared" si="0"/>
        <v>15</v>
      </c>
      <c r="C28" s="355" t="s">
        <v>869</v>
      </c>
      <c r="D28" s="1483" t="s">
        <v>3</v>
      </c>
      <c r="E28" s="354" t="s">
        <v>9</v>
      </c>
      <c r="F28" s="354" t="s">
        <v>18</v>
      </c>
      <c r="G28" s="354"/>
      <c r="H28" s="355" t="s">
        <v>889</v>
      </c>
      <c r="I28" s="246" t="s">
        <v>3287</v>
      </c>
      <c r="J28" s="354" t="s">
        <v>1175</v>
      </c>
      <c r="K28" s="116" t="s">
        <v>3461</v>
      </c>
      <c r="L28" s="349" t="str">
        <f>VLOOKUP(K28,CódigosRetorno!$A$1:$B$1692,2,FALSE)</f>
        <v>El distrito del domicilio fiscal del emisor no cumple con el formato establecido</v>
      </c>
      <c r="M28" s="354" t="s">
        <v>475</v>
      </c>
      <c r="N28" s="354" t="s">
        <v>185</v>
      </c>
      <c r="O28" s="1380"/>
    </row>
    <row r="29" spans="1:15" ht="24" x14ac:dyDescent="0.2">
      <c r="A29" s="1380"/>
      <c r="B29" s="354">
        <f t="shared" si="0"/>
        <v>16</v>
      </c>
      <c r="C29" s="355" t="s">
        <v>890</v>
      </c>
      <c r="D29" s="1483" t="s">
        <v>3</v>
      </c>
      <c r="E29" s="354" t="s">
        <v>9</v>
      </c>
      <c r="F29" s="354" t="s">
        <v>891</v>
      </c>
      <c r="G29" s="354" t="s">
        <v>3288</v>
      </c>
      <c r="H29" s="355" t="s">
        <v>3289</v>
      </c>
      <c r="I29" s="246" t="s">
        <v>3290</v>
      </c>
      <c r="J29" s="354" t="s">
        <v>201</v>
      </c>
      <c r="K29" s="116" t="s">
        <v>1898</v>
      </c>
      <c r="L29" s="349" t="str">
        <f>VLOOKUP(K29,CódigosRetorno!$A$1:$B$1692,2,FALSE)</f>
        <v>El valor del país inválido.</v>
      </c>
      <c r="M29" s="354" t="s">
        <v>475</v>
      </c>
      <c r="N29" s="354" t="s">
        <v>185</v>
      </c>
      <c r="O29" s="1380"/>
    </row>
    <row r="30" spans="1:15" s="62" customFormat="1" ht="24" x14ac:dyDescent="0.2">
      <c r="A30" s="1380"/>
      <c r="B30" s="1589">
        <f t="shared" si="0"/>
        <v>17</v>
      </c>
      <c r="C30" s="1590" t="s">
        <v>54</v>
      </c>
      <c r="D30" s="1580" t="s">
        <v>3</v>
      </c>
      <c r="E30" s="1589" t="s">
        <v>4</v>
      </c>
      <c r="F30" s="1592" t="s">
        <v>4440</v>
      </c>
      <c r="G30" s="1589"/>
      <c r="H30" s="1590" t="s">
        <v>892</v>
      </c>
      <c r="I30" s="246" t="s">
        <v>2613</v>
      </c>
      <c r="J30" s="354" t="s">
        <v>201</v>
      </c>
      <c r="K30" s="116" t="s">
        <v>2495</v>
      </c>
      <c r="L30" s="349" t="str">
        <f>VLOOKUP(K30,CódigosRetorno!$A$1:$B$1692,2,FALSE)</f>
        <v>El XML no contiene el tag o no existe informacion de RegistrationName del emisor del documento</v>
      </c>
      <c r="M30" s="354" t="s">
        <v>475</v>
      </c>
      <c r="N30" s="354" t="s">
        <v>185</v>
      </c>
      <c r="O30" s="1380"/>
    </row>
    <row r="31" spans="1:15" s="62" customFormat="1" ht="24" x14ac:dyDescent="0.2">
      <c r="A31" s="1380"/>
      <c r="B31" s="1589"/>
      <c r="C31" s="1590"/>
      <c r="D31" s="1582"/>
      <c r="E31" s="1589"/>
      <c r="F31" s="1592"/>
      <c r="G31" s="1589"/>
      <c r="H31" s="1590"/>
      <c r="I31" s="1197" t="s">
        <v>6575</v>
      </c>
      <c r="J31" s="354" t="s">
        <v>201</v>
      </c>
      <c r="K31" s="116" t="s">
        <v>2494</v>
      </c>
      <c r="L31" s="349" t="str">
        <f>VLOOKUP(K31,CódigosRetorno!$A$1:$B$1692,2,FALSE)</f>
        <v>RegistrationName - El nombre o razon social del emisor no cumple con el estandar</v>
      </c>
      <c r="M31" s="354" t="s">
        <v>475</v>
      </c>
      <c r="N31" s="354" t="s">
        <v>185</v>
      </c>
      <c r="O31" s="1380"/>
    </row>
    <row r="32" spans="1:15" x14ac:dyDescent="0.2">
      <c r="A32" s="1380"/>
      <c r="B32" s="277" t="s">
        <v>893</v>
      </c>
      <c r="C32" s="287"/>
      <c r="D32" s="297"/>
      <c r="E32" s="297" t="s">
        <v>185</v>
      </c>
      <c r="F32" s="297" t="s">
        <v>185</v>
      </c>
      <c r="G32" s="297" t="s">
        <v>185</v>
      </c>
      <c r="H32" s="284" t="s">
        <v>185</v>
      </c>
      <c r="I32" s="298" t="s">
        <v>185</v>
      </c>
      <c r="J32" s="297" t="s">
        <v>185</v>
      </c>
      <c r="K32" s="286" t="s">
        <v>185</v>
      </c>
      <c r="L32" s="1250" t="s">
        <v>185</v>
      </c>
      <c r="M32" s="354"/>
      <c r="N32" s="297" t="s">
        <v>185</v>
      </c>
      <c r="O32" s="1380"/>
    </row>
    <row r="33" spans="1:15" ht="24" x14ac:dyDescent="0.2">
      <c r="A33" s="1380"/>
      <c r="B33" s="1589">
        <f>+B30+1</f>
        <v>18</v>
      </c>
      <c r="C33" s="1590" t="s">
        <v>3295</v>
      </c>
      <c r="D33" s="1580" t="s">
        <v>3</v>
      </c>
      <c r="E33" s="1589" t="s">
        <v>4</v>
      </c>
      <c r="F33" s="1589" t="s">
        <v>7</v>
      </c>
      <c r="G33" s="1589"/>
      <c r="H33" s="1590" t="s">
        <v>894</v>
      </c>
      <c r="I33" s="246" t="s">
        <v>3452</v>
      </c>
      <c r="J33" s="354" t="s">
        <v>201</v>
      </c>
      <c r="K33" s="116" t="s">
        <v>1680</v>
      </c>
      <c r="L33" s="349" t="str">
        <f>VLOOKUP(K33,CódigosRetorno!$A$1:$B$1692,2,FALSE)</f>
        <v>El XML no contiene el tag o no existe información del número de documento de identidad del proveedor</v>
      </c>
      <c r="M33" s="354" t="s">
        <v>475</v>
      </c>
      <c r="N33" s="354" t="s">
        <v>185</v>
      </c>
      <c r="O33" s="1380"/>
    </row>
    <row r="34" spans="1:15" ht="24" x14ac:dyDescent="0.2">
      <c r="A34" s="1380"/>
      <c r="B34" s="1589"/>
      <c r="C34" s="1590"/>
      <c r="D34" s="1581"/>
      <c r="E34" s="1589"/>
      <c r="F34" s="1589"/>
      <c r="G34" s="1589"/>
      <c r="H34" s="1590"/>
      <c r="I34" s="246" t="s">
        <v>3281</v>
      </c>
      <c r="J34" s="354" t="s">
        <v>201</v>
      </c>
      <c r="K34" s="116" t="s">
        <v>1679</v>
      </c>
      <c r="L34" s="349" t="str">
        <f>VLOOKUP(K34,CódigosRetorno!$A$1:$B$1692,2,FALSE)</f>
        <v>El valor ingresado como documento de identidad del proveedor es incorrecto</v>
      </c>
      <c r="M34" s="354" t="s">
        <v>475</v>
      </c>
      <c r="N34" s="354" t="s">
        <v>185</v>
      </c>
      <c r="O34" s="1380"/>
    </row>
    <row r="35" spans="1:15" ht="24" x14ac:dyDescent="0.2">
      <c r="A35" s="1380"/>
      <c r="B35" s="1589"/>
      <c r="C35" s="1590"/>
      <c r="D35" s="1581"/>
      <c r="E35" s="1589"/>
      <c r="F35" s="1589"/>
      <c r="G35" s="1589"/>
      <c r="H35" s="1590"/>
      <c r="I35" s="246" t="s">
        <v>3298</v>
      </c>
      <c r="J35" s="354" t="s">
        <v>201</v>
      </c>
      <c r="K35" s="116" t="s">
        <v>1800</v>
      </c>
      <c r="L35" s="349" t="str">
        <f>VLOOKUP(K35,CódigosRetorno!$A$1:$B$1692,2,FALSE)</f>
        <v>El Proveedor no puede ser el mismo que el Emisor del comprobante de retención.</v>
      </c>
      <c r="M35" s="354"/>
      <c r="N35" s="354" t="s">
        <v>185</v>
      </c>
      <c r="O35" s="1380"/>
    </row>
    <row r="36" spans="1:15" ht="24" x14ac:dyDescent="0.2">
      <c r="A36" s="1380"/>
      <c r="B36" s="1589"/>
      <c r="C36" s="1590"/>
      <c r="D36" s="1581"/>
      <c r="E36" s="1589"/>
      <c r="F36" s="1589"/>
      <c r="G36" s="1589"/>
      <c r="H36" s="1590"/>
      <c r="I36" s="246" t="s">
        <v>3228</v>
      </c>
      <c r="J36" s="354" t="s">
        <v>201</v>
      </c>
      <c r="K36" s="116" t="s">
        <v>1798</v>
      </c>
      <c r="L36" s="349" t="str">
        <f>VLOOKUP(K36,CódigosRetorno!$A$1:$B$1692,2,FALSE)</f>
        <v>Número de RUC del Proveedor no existe.</v>
      </c>
      <c r="M36" s="354"/>
      <c r="N36" s="354" t="s">
        <v>2626</v>
      </c>
      <c r="O36" s="1380"/>
    </row>
    <row r="37" spans="1:15" ht="36" x14ac:dyDescent="0.2">
      <c r="A37" s="1380"/>
      <c r="B37" s="1589"/>
      <c r="C37" s="1590"/>
      <c r="D37" s="1582"/>
      <c r="E37" s="1589"/>
      <c r="F37" s="1589"/>
      <c r="G37" s="1589"/>
      <c r="H37" s="1590"/>
      <c r="I37" s="246" t="s">
        <v>3299</v>
      </c>
      <c r="J37" s="354" t="s">
        <v>1175</v>
      </c>
      <c r="K37" s="116" t="s">
        <v>1298</v>
      </c>
      <c r="L37" s="349" t="str">
        <f>VLOOKUP(K37,CódigosRetorno!$A$1:$B$1692,2,FALSE)</f>
        <v>La operación con este proveedor está excluida del sistema de retención. Es agente de percepción, agente de retención o buen contribuyente.</v>
      </c>
      <c r="M37" s="354"/>
      <c r="N37" s="354" t="s">
        <v>3284</v>
      </c>
      <c r="O37" s="1380"/>
    </row>
    <row r="38" spans="1:15" x14ac:dyDescent="0.2">
      <c r="A38" s="1380"/>
      <c r="B38" s="1589">
        <f>+B33+1</f>
        <v>19</v>
      </c>
      <c r="C38" s="1590" t="s">
        <v>3296</v>
      </c>
      <c r="D38" s="1580" t="s">
        <v>3</v>
      </c>
      <c r="E38" s="1589" t="s">
        <v>4</v>
      </c>
      <c r="F38" s="1589" t="s">
        <v>11</v>
      </c>
      <c r="G38" s="1589" t="s">
        <v>3201</v>
      </c>
      <c r="H38" s="1590" t="s">
        <v>3291</v>
      </c>
      <c r="I38" s="246" t="s">
        <v>2613</v>
      </c>
      <c r="J38" s="354" t="s">
        <v>201</v>
      </c>
      <c r="K38" s="116" t="s">
        <v>849</v>
      </c>
      <c r="L38" s="349" t="str">
        <f>VLOOKUP(K38,CódigosRetorno!$A$1:$B$1692,2,FALSE)</f>
        <v>Debe indicar tipo de documento.</v>
      </c>
      <c r="M38" s="354" t="s">
        <v>475</v>
      </c>
      <c r="N38" s="354" t="s">
        <v>185</v>
      </c>
      <c r="O38" s="1380"/>
    </row>
    <row r="39" spans="1:15" ht="12" customHeight="1" x14ac:dyDescent="0.2">
      <c r="A39" s="1380"/>
      <c r="B39" s="1589"/>
      <c r="C39" s="1590"/>
      <c r="D39" s="1582"/>
      <c r="E39" s="1589"/>
      <c r="F39" s="1589"/>
      <c r="G39" s="1589"/>
      <c r="H39" s="1590"/>
      <c r="I39" s="246" t="s">
        <v>3283</v>
      </c>
      <c r="J39" s="354" t="s">
        <v>201</v>
      </c>
      <c r="K39" s="116" t="s">
        <v>850</v>
      </c>
      <c r="L39" s="349" t="str">
        <f>VLOOKUP(K39,CódigosRetorno!$A$1:$B$1692,2,FALSE)</f>
        <v>El tipo de documento no es aceptado.</v>
      </c>
      <c r="M39" s="354" t="s">
        <v>475</v>
      </c>
      <c r="N39" s="354" t="s">
        <v>185</v>
      </c>
      <c r="O39" s="1380"/>
    </row>
    <row r="40" spans="1:15" ht="24" x14ac:dyDescent="0.2">
      <c r="A40" s="1380"/>
      <c r="B40" s="354">
        <f>+B38+1</f>
        <v>20</v>
      </c>
      <c r="C40" s="355" t="s">
        <v>3297</v>
      </c>
      <c r="D40" s="1483" t="s">
        <v>3</v>
      </c>
      <c r="E40" s="354" t="s">
        <v>9</v>
      </c>
      <c r="F40" s="1198" t="s">
        <v>4440</v>
      </c>
      <c r="G40" s="354"/>
      <c r="H40" s="355" t="s">
        <v>895</v>
      </c>
      <c r="I40" s="1197" t="s">
        <v>6575</v>
      </c>
      <c r="J40" s="354" t="s">
        <v>1175</v>
      </c>
      <c r="K40" s="116" t="s">
        <v>3462</v>
      </c>
      <c r="L40" s="349" t="str">
        <f>VLOOKUP(K40,CódigosRetorno!$A$1:$B$1692,2,FALSE)</f>
        <v>El nombre comercial del proveedor no cumple con el formato establecido</v>
      </c>
      <c r="M40" s="354" t="s">
        <v>475</v>
      </c>
      <c r="N40" s="354" t="s">
        <v>185</v>
      </c>
      <c r="O40" s="1380"/>
    </row>
    <row r="41" spans="1:15" x14ac:dyDescent="0.2">
      <c r="A41" s="1380"/>
      <c r="B41" s="277" t="s">
        <v>896</v>
      </c>
      <c r="C41" s="287"/>
      <c r="D41" s="297"/>
      <c r="E41" s="297" t="s">
        <v>185</v>
      </c>
      <c r="F41" s="297" t="s">
        <v>185</v>
      </c>
      <c r="G41" s="297" t="s">
        <v>185</v>
      </c>
      <c r="H41" s="284" t="s">
        <v>185</v>
      </c>
      <c r="I41" s="298" t="s">
        <v>185</v>
      </c>
      <c r="J41" s="297" t="s">
        <v>185</v>
      </c>
      <c r="K41" s="286" t="s">
        <v>185</v>
      </c>
      <c r="L41" s="1250" t="s">
        <v>185</v>
      </c>
      <c r="M41" s="354"/>
      <c r="N41" s="297" t="s">
        <v>185</v>
      </c>
      <c r="O41" s="1380"/>
    </row>
    <row r="42" spans="1:15" ht="24" x14ac:dyDescent="0.2">
      <c r="A42" s="1380"/>
      <c r="B42" s="354">
        <f>+B40+1</f>
        <v>21</v>
      </c>
      <c r="C42" s="355" t="s">
        <v>360</v>
      </c>
      <c r="D42" s="1483" t="s">
        <v>3</v>
      </c>
      <c r="E42" s="354" t="s">
        <v>9</v>
      </c>
      <c r="F42" s="354" t="s">
        <v>49</v>
      </c>
      <c r="G42" s="354" t="s">
        <v>3272</v>
      </c>
      <c r="H42" s="355" t="s">
        <v>3300</v>
      </c>
      <c r="I42" s="349" t="s">
        <v>3027</v>
      </c>
      <c r="J42" s="354" t="s">
        <v>1175</v>
      </c>
      <c r="K42" s="358" t="s">
        <v>3456</v>
      </c>
      <c r="L42" s="349" t="str">
        <f>VLOOKUP(K42,CódigosRetorno!$A$1:$B$1692,2,FALSE)</f>
        <v>Debe corresponder a algún valor válido establecido en el catálogo 13</v>
      </c>
      <c r="M42" s="348" t="s">
        <v>185</v>
      </c>
      <c r="N42" s="347" t="s">
        <v>3112</v>
      </c>
      <c r="O42" s="1380"/>
    </row>
    <row r="43" spans="1:15" ht="12" customHeight="1" x14ac:dyDescent="0.2">
      <c r="A43" s="1380"/>
      <c r="B43" s="354">
        <f>+B42+1</f>
        <v>22</v>
      </c>
      <c r="C43" s="355" t="s">
        <v>871</v>
      </c>
      <c r="D43" s="1483" t="s">
        <v>3</v>
      </c>
      <c r="E43" s="354" t="s">
        <v>9</v>
      </c>
      <c r="F43" s="354" t="s">
        <v>5</v>
      </c>
      <c r="G43" s="354"/>
      <c r="H43" s="355" t="s">
        <v>897</v>
      </c>
      <c r="I43" s="246" t="s">
        <v>3145</v>
      </c>
      <c r="J43" s="354" t="s">
        <v>1175</v>
      </c>
      <c r="K43" s="116" t="s">
        <v>3463</v>
      </c>
      <c r="L43" s="349" t="str">
        <f>VLOOKUP(K43,CódigosRetorno!$A$1:$B$1692,2,FALSE)</f>
        <v>La dirección completa y detallada del domicilio fiscal del proveedor no cumple con el formato establecido</v>
      </c>
      <c r="M43" s="354" t="s">
        <v>475</v>
      </c>
      <c r="N43" s="354" t="s">
        <v>185</v>
      </c>
      <c r="O43" s="1380"/>
    </row>
    <row r="44" spans="1:15" ht="24" x14ac:dyDescent="0.2">
      <c r="A44" s="1380"/>
      <c r="B44" s="354">
        <f t="shared" ref="B44:B49" si="1">+B43+1</f>
        <v>23</v>
      </c>
      <c r="C44" s="355" t="s">
        <v>885</v>
      </c>
      <c r="D44" s="1483" t="s">
        <v>3</v>
      </c>
      <c r="E44" s="354" t="s">
        <v>9</v>
      </c>
      <c r="F44" s="354" t="s">
        <v>18</v>
      </c>
      <c r="G44" s="354"/>
      <c r="H44" s="355" t="s">
        <v>898</v>
      </c>
      <c r="I44" s="246" t="s">
        <v>3287</v>
      </c>
      <c r="J44" s="354" t="s">
        <v>1175</v>
      </c>
      <c r="K44" s="116" t="s">
        <v>3464</v>
      </c>
      <c r="L44" s="349" t="str">
        <f>VLOOKUP(K44,CódigosRetorno!$A$1:$B$1692,2,FALSE)</f>
        <v>La urbanización del domicilio fiscal del proveedor no cumple con el formato establecido</v>
      </c>
      <c r="M44" s="354" t="s">
        <v>475</v>
      </c>
      <c r="N44" s="354" t="s">
        <v>185</v>
      </c>
      <c r="O44" s="1380"/>
    </row>
    <row r="45" spans="1:15" ht="24" x14ac:dyDescent="0.2">
      <c r="A45" s="1380"/>
      <c r="B45" s="354">
        <f t="shared" si="1"/>
        <v>24</v>
      </c>
      <c r="C45" s="355" t="s">
        <v>868</v>
      </c>
      <c r="D45" s="1483" t="s">
        <v>3</v>
      </c>
      <c r="E45" s="354" t="s">
        <v>9</v>
      </c>
      <c r="F45" s="354" t="s">
        <v>18</v>
      </c>
      <c r="G45" s="354"/>
      <c r="H45" s="355" t="s">
        <v>899</v>
      </c>
      <c r="I45" s="246" t="s">
        <v>3287</v>
      </c>
      <c r="J45" s="354" t="s">
        <v>1175</v>
      </c>
      <c r="K45" s="116" t="s">
        <v>3465</v>
      </c>
      <c r="L45" s="349" t="str">
        <f>VLOOKUP(K45,CódigosRetorno!$A$1:$B$1692,2,FALSE)</f>
        <v>La provincia del domicilio fiscal del proveedor no cumple con el formato establecido</v>
      </c>
      <c r="M45" s="354" t="s">
        <v>475</v>
      </c>
      <c r="N45" s="354" t="s">
        <v>185</v>
      </c>
      <c r="O45" s="1380"/>
    </row>
    <row r="46" spans="1:15" ht="24" x14ac:dyDescent="0.2">
      <c r="A46" s="1380"/>
      <c r="B46" s="354">
        <f t="shared" si="1"/>
        <v>25</v>
      </c>
      <c r="C46" s="355" t="s">
        <v>867</v>
      </c>
      <c r="D46" s="1483" t="s">
        <v>3</v>
      </c>
      <c r="E46" s="354" t="s">
        <v>9</v>
      </c>
      <c r="F46" s="354" t="s">
        <v>18</v>
      </c>
      <c r="G46" s="354"/>
      <c r="H46" s="355" t="s">
        <v>900</v>
      </c>
      <c r="I46" s="246" t="s">
        <v>3287</v>
      </c>
      <c r="J46" s="354" t="s">
        <v>1175</v>
      </c>
      <c r="K46" s="116" t="s">
        <v>3466</v>
      </c>
      <c r="L46" s="349" t="str">
        <f>VLOOKUP(K46,CódigosRetorno!$A$1:$B$1692,2,FALSE)</f>
        <v>El departamento del domicilio fiscal del proveedor no cumple con el formato establecido</v>
      </c>
      <c r="M46" s="354" t="s">
        <v>475</v>
      </c>
      <c r="N46" s="354" t="s">
        <v>185</v>
      </c>
      <c r="O46" s="1380"/>
    </row>
    <row r="47" spans="1:15" ht="24" x14ac:dyDescent="0.2">
      <c r="A47" s="1380"/>
      <c r="B47" s="354">
        <f t="shared" si="1"/>
        <v>26</v>
      </c>
      <c r="C47" s="355" t="s">
        <v>869</v>
      </c>
      <c r="D47" s="1483" t="s">
        <v>3</v>
      </c>
      <c r="E47" s="354" t="s">
        <v>9</v>
      </c>
      <c r="F47" s="354" t="s">
        <v>18</v>
      </c>
      <c r="G47" s="354"/>
      <c r="H47" s="355" t="s">
        <v>901</v>
      </c>
      <c r="I47" s="246" t="s">
        <v>3287</v>
      </c>
      <c r="J47" s="354" t="s">
        <v>1175</v>
      </c>
      <c r="K47" s="116" t="s">
        <v>3467</v>
      </c>
      <c r="L47" s="349" t="str">
        <f>VLOOKUP(K47,CódigosRetorno!$A$1:$B$1692,2,FALSE)</f>
        <v>El distrito del domicilio fiscal del proveedor no cumple con el formato establecido</v>
      </c>
      <c r="M47" s="354" t="s">
        <v>475</v>
      </c>
      <c r="N47" s="354" t="s">
        <v>185</v>
      </c>
      <c r="O47" s="1380"/>
    </row>
    <row r="48" spans="1:15" ht="24" x14ac:dyDescent="0.2">
      <c r="A48" s="1380"/>
      <c r="B48" s="354">
        <f t="shared" si="1"/>
        <v>27</v>
      </c>
      <c r="C48" s="355" t="s">
        <v>890</v>
      </c>
      <c r="D48" s="1483" t="s">
        <v>3</v>
      </c>
      <c r="E48" s="354" t="s">
        <v>9</v>
      </c>
      <c r="F48" s="354" t="s">
        <v>891</v>
      </c>
      <c r="G48" s="354" t="s">
        <v>3288</v>
      </c>
      <c r="H48" s="355" t="s">
        <v>3301</v>
      </c>
      <c r="I48" s="246" t="s">
        <v>3290</v>
      </c>
      <c r="J48" s="354" t="s">
        <v>201</v>
      </c>
      <c r="K48" s="116" t="s">
        <v>1898</v>
      </c>
      <c r="L48" s="349" t="str">
        <f>VLOOKUP(K48,CódigosRetorno!$A$1:$B$1692,2,FALSE)</f>
        <v>El valor del país inválido.</v>
      </c>
      <c r="M48" s="354" t="s">
        <v>475</v>
      </c>
      <c r="N48" s="354" t="s">
        <v>185</v>
      </c>
      <c r="O48" s="1380"/>
    </row>
    <row r="49" spans="1:15" ht="24" x14ac:dyDescent="0.2">
      <c r="A49" s="1380"/>
      <c r="B49" s="1589">
        <f t="shared" si="1"/>
        <v>28</v>
      </c>
      <c r="C49" s="1590" t="s">
        <v>54</v>
      </c>
      <c r="D49" s="1580" t="s">
        <v>3</v>
      </c>
      <c r="E49" s="1589" t="s">
        <v>4</v>
      </c>
      <c r="F49" s="1592" t="s">
        <v>4440</v>
      </c>
      <c r="G49" s="1589"/>
      <c r="H49" s="1590" t="s">
        <v>902</v>
      </c>
      <c r="I49" s="246" t="s">
        <v>2613</v>
      </c>
      <c r="J49" s="354" t="s">
        <v>201</v>
      </c>
      <c r="K49" s="116" t="s">
        <v>2315</v>
      </c>
      <c r="L49" s="349" t="str">
        <f>VLOOKUP(K49,CódigosRetorno!$A$1:$B$1692,2,FALSE)</f>
        <v>El XML no contiene el tag o no existe informacion de RegistrationName del receptor del documento</v>
      </c>
      <c r="M49" s="354" t="s">
        <v>475</v>
      </c>
      <c r="N49" s="354" t="s">
        <v>185</v>
      </c>
      <c r="O49" s="1380"/>
    </row>
    <row r="50" spans="1:15" ht="24" x14ac:dyDescent="0.2">
      <c r="A50" s="1380"/>
      <c r="B50" s="1589"/>
      <c r="C50" s="1590"/>
      <c r="D50" s="1582"/>
      <c r="E50" s="1589"/>
      <c r="F50" s="1592"/>
      <c r="G50" s="1589"/>
      <c r="H50" s="1590"/>
      <c r="I50" s="1197" t="s">
        <v>6575</v>
      </c>
      <c r="J50" s="354" t="s">
        <v>201</v>
      </c>
      <c r="K50" s="116" t="s">
        <v>2316</v>
      </c>
      <c r="L50" s="349" t="str">
        <f>VLOOKUP(K50,CódigosRetorno!$A$1:$B$1692,2,FALSE)</f>
        <v>RegistrationName -  El dato ingresado no cumple con el estandar</v>
      </c>
      <c r="M50" s="354" t="s">
        <v>475</v>
      </c>
      <c r="N50" s="354" t="s">
        <v>185</v>
      </c>
      <c r="O50" s="1380"/>
    </row>
    <row r="51" spans="1:15" x14ac:dyDescent="0.2">
      <c r="A51" s="1380"/>
      <c r="B51" s="295" t="s">
        <v>903</v>
      </c>
      <c r="C51" s="287"/>
      <c r="D51" s="299"/>
      <c r="E51" s="299" t="s">
        <v>185</v>
      </c>
      <c r="F51" s="299" t="s">
        <v>185</v>
      </c>
      <c r="G51" s="299" t="s">
        <v>185</v>
      </c>
      <c r="H51" s="300" t="s">
        <v>185</v>
      </c>
      <c r="I51" s="298" t="s">
        <v>185</v>
      </c>
      <c r="J51" s="299" t="s">
        <v>185</v>
      </c>
      <c r="K51" s="301" t="s">
        <v>185</v>
      </c>
      <c r="L51" s="1250" t="s">
        <v>185</v>
      </c>
      <c r="M51" s="130"/>
      <c r="N51" s="299" t="s">
        <v>185</v>
      </c>
      <c r="O51" s="1380"/>
    </row>
    <row r="52" spans="1:15" ht="24" x14ac:dyDescent="0.2">
      <c r="A52" s="1380"/>
      <c r="B52" s="354">
        <f>+B49+1</f>
        <v>29</v>
      </c>
      <c r="C52" s="349" t="s">
        <v>904</v>
      </c>
      <c r="D52" s="1474" t="s">
        <v>3</v>
      </c>
      <c r="E52" s="347" t="s">
        <v>4</v>
      </c>
      <c r="F52" s="347" t="s">
        <v>99</v>
      </c>
      <c r="G52" s="347" t="s">
        <v>3302</v>
      </c>
      <c r="H52" s="349" t="s">
        <v>3303</v>
      </c>
      <c r="I52" s="246" t="s">
        <v>3228</v>
      </c>
      <c r="J52" s="354" t="s">
        <v>201</v>
      </c>
      <c r="K52" s="116" t="s">
        <v>1804</v>
      </c>
      <c r="L52" s="349" t="str">
        <f>VLOOKUP(K52,CódigosRetorno!$A$1:$B$1692,2,FALSE)</f>
        <v>El régimen retención enviado no corresponde con su condición de Agente de retención.</v>
      </c>
      <c r="M52" s="354" t="s">
        <v>475</v>
      </c>
      <c r="N52" s="354" t="s">
        <v>185</v>
      </c>
      <c r="O52" s="1380"/>
    </row>
    <row r="53" spans="1:15" ht="24" x14ac:dyDescent="0.2">
      <c r="A53" s="1380"/>
      <c r="B53" s="354">
        <f>+B52+1</f>
        <v>30</v>
      </c>
      <c r="C53" s="349" t="s">
        <v>905</v>
      </c>
      <c r="D53" s="1474" t="s">
        <v>3</v>
      </c>
      <c r="E53" s="347" t="s">
        <v>4</v>
      </c>
      <c r="F53" s="347" t="s">
        <v>198</v>
      </c>
      <c r="G53" s="347" t="s">
        <v>906</v>
      </c>
      <c r="H53" s="349" t="s">
        <v>907</v>
      </c>
      <c r="I53" s="246" t="s">
        <v>3306</v>
      </c>
      <c r="J53" s="354" t="s">
        <v>201</v>
      </c>
      <c r="K53" s="116" t="s">
        <v>1802</v>
      </c>
      <c r="L53" s="349" t="str">
        <f>VLOOKUP(K53,CódigosRetorno!$A$1:$B$1692,2,FALSE)</f>
        <v>La tasa de retención enviada no corresponde con el régimen de retención.</v>
      </c>
      <c r="M53" s="354" t="s">
        <v>475</v>
      </c>
      <c r="N53" s="354" t="s">
        <v>185</v>
      </c>
      <c r="O53" s="1380"/>
    </row>
    <row r="54" spans="1:15" x14ac:dyDescent="0.2">
      <c r="A54" s="1380"/>
      <c r="B54" s="354">
        <f>+B53+1</f>
        <v>31</v>
      </c>
      <c r="C54" s="355" t="s">
        <v>433</v>
      </c>
      <c r="D54" s="1483" t="s">
        <v>3</v>
      </c>
      <c r="E54" s="354" t="s">
        <v>9</v>
      </c>
      <c r="F54" s="354" t="s">
        <v>60</v>
      </c>
      <c r="G54" s="354"/>
      <c r="H54" s="355" t="s">
        <v>908</v>
      </c>
      <c r="I54" s="349" t="s">
        <v>2628</v>
      </c>
      <c r="J54" s="348" t="s">
        <v>185</v>
      </c>
      <c r="K54" s="358" t="s">
        <v>185</v>
      </c>
      <c r="L54" s="349" t="s">
        <v>185</v>
      </c>
      <c r="M54" s="348" t="s">
        <v>185</v>
      </c>
      <c r="N54" s="347" t="s">
        <v>185</v>
      </c>
      <c r="O54" s="1380"/>
    </row>
    <row r="55" spans="1:15" s="302" customFormat="1" ht="24" x14ac:dyDescent="0.2">
      <c r="A55" s="1380"/>
      <c r="B55" s="1589">
        <f>+B54+1</f>
        <v>32</v>
      </c>
      <c r="C55" s="1590" t="s">
        <v>909</v>
      </c>
      <c r="D55" s="1580" t="s">
        <v>3</v>
      </c>
      <c r="E55" s="1589" t="s">
        <v>4</v>
      </c>
      <c r="F55" s="1589" t="s">
        <v>12</v>
      </c>
      <c r="G55" s="1589" t="s">
        <v>16</v>
      </c>
      <c r="H55" s="1590" t="s">
        <v>910</v>
      </c>
      <c r="I55" s="246" t="s">
        <v>3517</v>
      </c>
      <c r="J55" s="354" t="s">
        <v>201</v>
      </c>
      <c r="K55" s="116" t="s">
        <v>1739</v>
      </c>
      <c r="L55" s="349" t="str">
        <f>VLOOKUP(K55,CódigosRetorno!$A$1:$B$1692,2,FALSE)</f>
        <v>El dato ingresado en TotalInvoiceAmount debe ser numérico mayor a cero</v>
      </c>
      <c r="M55" s="354" t="s">
        <v>475</v>
      </c>
      <c r="N55" s="354" t="s">
        <v>185</v>
      </c>
      <c r="O55" s="1380"/>
    </row>
    <row r="56" spans="1:15" s="302" customFormat="1" ht="24" x14ac:dyDescent="0.2">
      <c r="A56" s="1380"/>
      <c r="B56" s="1589"/>
      <c r="C56" s="1590"/>
      <c r="D56" s="1582"/>
      <c r="E56" s="1589"/>
      <c r="F56" s="1589"/>
      <c r="G56" s="1589"/>
      <c r="H56" s="1590"/>
      <c r="I56" s="246" t="s">
        <v>3525</v>
      </c>
      <c r="J56" s="354" t="s">
        <v>201</v>
      </c>
      <c r="K56" s="116" t="s">
        <v>1786</v>
      </c>
      <c r="L56" s="349" t="str">
        <f>VLOOKUP(K56,CódigosRetorno!$A$1:$B$1692,2,FALSE)</f>
        <v>Importe total retenido debe ser igual a la suma de los importes retenidos por cada documento relacionado.</v>
      </c>
      <c r="M56" s="354" t="s">
        <v>215</v>
      </c>
      <c r="N56" s="354" t="s">
        <v>185</v>
      </c>
      <c r="O56" s="1380"/>
    </row>
    <row r="57" spans="1:15" s="302" customFormat="1" ht="24" x14ac:dyDescent="0.2">
      <c r="A57" s="1380"/>
      <c r="B57" s="354">
        <f>+B55+1</f>
        <v>33</v>
      </c>
      <c r="C57" s="355" t="s">
        <v>912</v>
      </c>
      <c r="D57" s="1483" t="s">
        <v>3</v>
      </c>
      <c r="E57" s="354" t="s">
        <v>4</v>
      </c>
      <c r="F57" s="354" t="s">
        <v>13</v>
      </c>
      <c r="G57" s="354" t="s">
        <v>3307</v>
      </c>
      <c r="H57" s="355" t="s">
        <v>3308</v>
      </c>
      <c r="I57" s="246" t="s">
        <v>3309</v>
      </c>
      <c r="J57" s="354" t="s">
        <v>201</v>
      </c>
      <c r="K57" s="116" t="s">
        <v>1675</v>
      </c>
      <c r="L57" s="349" t="str">
        <f>VLOOKUP(K57,CódigosRetorno!$A$1:$B$1692,2,FALSE)</f>
        <v>El valor de la moneda del Importe total Retenido debe ser PEN</v>
      </c>
      <c r="M57" s="354" t="s">
        <v>475</v>
      </c>
      <c r="N57" s="354" t="s">
        <v>185</v>
      </c>
      <c r="O57" s="1380"/>
    </row>
    <row r="58" spans="1:15" s="302" customFormat="1" ht="24" x14ac:dyDescent="0.2">
      <c r="A58" s="1380"/>
      <c r="B58" s="1589">
        <f>+B57+1</f>
        <v>34</v>
      </c>
      <c r="C58" s="1543" t="s">
        <v>913</v>
      </c>
      <c r="D58" s="1580" t="s">
        <v>3</v>
      </c>
      <c r="E58" s="1589" t="s">
        <v>4</v>
      </c>
      <c r="F58" s="1589" t="s">
        <v>12</v>
      </c>
      <c r="G58" s="1589" t="s">
        <v>16</v>
      </c>
      <c r="H58" s="1590" t="s">
        <v>3453</v>
      </c>
      <c r="I58" s="246" t="s">
        <v>3517</v>
      </c>
      <c r="J58" s="354" t="s">
        <v>201</v>
      </c>
      <c r="K58" s="116" t="s">
        <v>1673</v>
      </c>
      <c r="L58" s="349" t="str">
        <f>VLOOKUP(K58,CódigosRetorno!$A$1:$B$1692,2,FALSE)</f>
        <v>El dato ingresado en SUNATTotalPaid debe ser numérico mayor a cero</v>
      </c>
      <c r="M58" s="354" t="s">
        <v>475</v>
      </c>
      <c r="N58" s="354" t="s">
        <v>185</v>
      </c>
      <c r="O58" s="1380"/>
    </row>
    <row r="59" spans="1:15" s="302" customFormat="1" ht="24" x14ac:dyDescent="0.2">
      <c r="A59" s="1380"/>
      <c r="B59" s="1589"/>
      <c r="C59" s="1543"/>
      <c r="D59" s="1582"/>
      <c r="E59" s="1589"/>
      <c r="F59" s="1589"/>
      <c r="G59" s="1589"/>
      <c r="H59" s="1590"/>
      <c r="I59" s="246" t="s">
        <v>3534</v>
      </c>
      <c r="J59" s="354" t="s">
        <v>201</v>
      </c>
      <c r="K59" s="116" t="s">
        <v>1785</v>
      </c>
      <c r="L59" s="349" t="str">
        <f>VLOOKUP(K59,CódigosRetorno!$A$1:$B$1692,2,FALSE)</f>
        <v>Importe total pagado debe ser igual a la suma de los importes pagados por cada documento relacionado.</v>
      </c>
      <c r="M59" s="354" t="s">
        <v>215</v>
      </c>
      <c r="N59" s="354" t="s">
        <v>185</v>
      </c>
      <c r="O59" s="1380"/>
    </row>
    <row r="60" spans="1:15" s="302" customFormat="1" x14ac:dyDescent="0.2">
      <c r="A60" s="1380"/>
      <c r="B60" s="354">
        <f>+B58+1</f>
        <v>35</v>
      </c>
      <c r="C60" s="349" t="s">
        <v>914</v>
      </c>
      <c r="D60" s="1483" t="s">
        <v>3</v>
      </c>
      <c r="E60" s="354" t="s">
        <v>4</v>
      </c>
      <c r="F60" s="354" t="s">
        <v>13</v>
      </c>
      <c r="G60" s="354" t="s">
        <v>3307</v>
      </c>
      <c r="H60" s="355" t="s">
        <v>3454</v>
      </c>
      <c r="I60" s="246" t="s">
        <v>3309</v>
      </c>
      <c r="J60" s="354" t="s">
        <v>201</v>
      </c>
      <c r="K60" s="116" t="s">
        <v>1671</v>
      </c>
      <c r="L60" s="349" t="str">
        <f>VLOOKUP(K60,CódigosRetorno!$A$1:$B$1692,2,FALSE)</f>
        <v>El valor de la moneda del Importe total Pagado debe ser PEN</v>
      </c>
      <c r="M60" s="354" t="s">
        <v>475</v>
      </c>
      <c r="N60" s="354" t="s">
        <v>185</v>
      </c>
      <c r="O60" s="1380"/>
    </row>
    <row r="61" spans="1:15" x14ac:dyDescent="0.2">
      <c r="A61" s="1380"/>
      <c r="B61" s="295" t="s">
        <v>915</v>
      </c>
      <c r="C61" s="287"/>
      <c r="D61" s="299"/>
      <c r="E61" s="299" t="s">
        <v>185</v>
      </c>
      <c r="F61" s="299" t="s">
        <v>185</v>
      </c>
      <c r="G61" s="299" t="s">
        <v>185</v>
      </c>
      <c r="H61" s="300" t="s">
        <v>185</v>
      </c>
      <c r="I61" s="298" t="s">
        <v>185</v>
      </c>
      <c r="J61" s="299" t="s">
        <v>185</v>
      </c>
      <c r="K61" s="301" t="s">
        <v>185</v>
      </c>
      <c r="L61" s="1250" t="s">
        <v>185</v>
      </c>
      <c r="M61" s="130"/>
      <c r="N61" s="299" t="s">
        <v>185</v>
      </c>
      <c r="O61" s="1380"/>
    </row>
    <row r="62" spans="1:15" ht="24" x14ac:dyDescent="0.2">
      <c r="A62" s="1380"/>
      <c r="B62" s="1589">
        <f>+B60+1</f>
        <v>36</v>
      </c>
      <c r="C62" s="1590" t="s">
        <v>916</v>
      </c>
      <c r="D62" s="1580" t="s">
        <v>15</v>
      </c>
      <c r="E62" s="1589" t="s">
        <v>4</v>
      </c>
      <c r="F62" s="1589" t="s">
        <v>10</v>
      </c>
      <c r="G62" s="1589" t="s">
        <v>3210</v>
      </c>
      <c r="H62" s="1590" t="s">
        <v>3310</v>
      </c>
      <c r="I62" s="246" t="s">
        <v>3411</v>
      </c>
      <c r="J62" s="354" t="s">
        <v>201</v>
      </c>
      <c r="K62" s="116" t="s">
        <v>1712</v>
      </c>
      <c r="L62" s="349" t="str">
        <f>VLOOKUP(K62,CódigosRetorno!$A$1:$B$1692,2,FALSE)</f>
        <v>El XML no contiene el tag o no existe información del tipo de documento relacionado</v>
      </c>
      <c r="M62" s="354" t="s">
        <v>475</v>
      </c>
      <c r="N62" s="354" t="s">
        <v>185</v>
      </c>
      <c r="O62" s="1380"/>
    </row>
    <row r="63" spans="1:15" x14ac:dyDescent="0.2">
      <c r="A63" s="1380"/>
      <c r="B63" s="1589"/>
      <c r="C63" s="1590"/>
      <c r="D63" s="1582"/>
      <c r="E63" s="1589"/>
      <c r="F63" s="1589"/>
      <c r="G63" s="1589"/>
      <c r="H63" s="1590"/>
      <c r="I63" s="246" t="s">
        <v>3311</v>
      </c>
      <c r="J63" s="354" t="s">
        <v>201</v>
      </c>
      <c r="K63" s="116" t="s">
        <v>1711</v>
      </c>
      <c r="L63" s="349" t="str">
        <f>VLOOKUP(K63,CódigosRetorno!$A$1:$B$1692,2,FALSE)</f>
        <v>El tipo de documento relacionado no es válido</v>
      </c>
      <c r="M63" s="354" t="s">
        <v>475</v>
      </c>
      <c r="N63" s="354" t="s">
        <v>185</v>
      </c>
      <c r="O63" s="1380"/>
    </row>
    <row r="64" spans="1:15" ht="24" x14ac:dyDescent="0.2">
      <c r="A64" s="1380"/>
      <c r="B64" s="1589">
        <f>+B62+1</f>
        <v>37</v>
      </c>
      <c r="C64" s="1590" t="s">
        <v>917</v>
      </c>
      <c r="D64" s="1580" t="s">
        <v>15</v>
      </c>
      <c r="E64" s="1589" t="s">
        <v>4</v>
      </c>
      <c r="F64" s="1589" t="s">
        <v>45</v>
      </c>
      <c r="G64" s="1589" t="s">
        <v>58</v>
      </c>
      <c r="H64" s="1590" t="s">
        <v>3312</v>
      </c>
      <c r="I64" s="246" t="s">
        <v>3452</v>
      </c>
      <c r="J64" s="354" t="s">
        <v>201</v>
      </c>
      <c r="K64" s="116" t="s">
        <v>1710</v>
      </c>
      <c r="L64" s="349" t="str">
        <f>VLOOKUP(K64,CódigosRetorno!$A$1:$B$1692,2,FALSE)</f>
        <v>El XML no contiene el tag o no existe información del número de documento relacionado</v>
      </c>
      <c r="M64" s="354" t="s">
        <v>475</v>
      </c>
      <c r="N64" s="354" t="s">
        <v>185</v>
      </c>
      <c r="O64" s="1380"/>
    </row>
    <row r="65" spans="1:15" ht="36" x14ac:dyDescent="0.2">
      <c r="A65" s="1380"/>
      <c r="B65" s="1589"/>
      <c r="C65" s="1590"/>
      <c r="D65" s="1581"/>
      <c r="E65" s="1589"/>
      <c r="F65" s="1589"/>
      <c r="G65" s="1589"/>
      <c r="H65" s="1590"/>
      <c r="I65" s="246" t="s">
        <v>3313</v>
      </c>
      <c r="J65" s="354" t="s">
        <v>201</v>
      </c>
      <c r="K65" s="116" t="s">
        <v>1709</v>
      </c>
      <c r="L65" s="349" t="str">
        <f>VLOOKUP(K65,CódigosRetorno!$A$1:$B$1692,2,FALSE)</f>
        <v>El número de documento relacionado no está permitido o no es valido</v>
      </c>
      <c r="M65" s="354" t="s">
        <v>475</v>
      </c>
      <c r="N65" s="354" t="s">
        <v>185</v>
      </c>
      <c r="O65" s="1380"/>
    </row>
    <row r="66" spans="1:15" ht="36" x14ac:dyDescent="0.2">
      <c r="A66" s="1380"/>
      <c r="B66" s="1589"/>
      <c r="C66" s="1590"/>
      <c r="D66" s="1581"/>
      <c r="E66" s="1589"/>
      <c r="F66" s="1589"/>
      <c r="G66" s="1589"/>
      <c r="H66" s="1590"/>
      <c r="I66" s="1197" t="s">
        <v>6506</v>
      </c>
      <c r="J66" s="1198" t="s">
        <v>201</v>
      </c>
      <c r="K66" s="1199" t="s">
        <v>1709</v>
      </c>
      <c r="L66" s="349" t="str">
        <f>VLOOKUP(K66,CódigosRetorno!$A$1:$B$1692,2,FALSE)</f>
        <v>El número de documento relacionado no está permitido o no es valido</v>
      </c>
      <c r="M66" s="354" t="s">
        <v>475</v>
      </c>
      <c r="N66" s="354" t="s">
        <v>185</v>
      </c>
      <c r="O66" s="1380"/>
    </row>
    <row r="67" spans="1:15" ht="36" x14ac:dyDescent="0.2">
      <c r="A67" s="1380"/>
      <c r="B67" s="1589"/>
      <c r="C67" s="1590"/>
      <c r="D67" s="1581"/>
      <c r="E67" s="1589"/>
      <c r="F67" s="1589"/>
      <c r="G67" s="1589"/>
      <c r="H67" s="1590"/>
      <c r="I67" s="1200" t="s">
        <v>3531</v>
      </c>
      <c r="J67" s="1201" t="s">
        <v>201</v>
      </c>
      <c r="K67" s="1202" t="s">
        <v>1821</v>
      </c>
      <c r="L67" s="349" t="str">
        <f>VLOOKUP(K67,CódigosRetorno!$A$1:$B$1692,2,FALSE)</f>
        <v>El comprobante electrónico enviado no se encuentra registrado en la SUNAT.</v>
      </c>
      <c r="M67" s="354"/>
      <c r="N67" s="354" t="s">
        <v>3314</v>
      </c>
      <c r="O67" s="1380"/>
    </row>
    <row r="68" spans="1:15" ht="36" x14ac:dyDescent="0.2">
      <c r="A68" s="1380"/>
      <c r="B68" s="1589"/>
      <c r="C68" s="1590"/>
      <c r="D68" s="1581"/>
      <c r="E68" s="1589"/>
      <c r="F68" s="1589"/>
      <c r="G68" s="1589"/>
      <c r="H68" s="1590"/>
      <c r="I68" s="1200" t="s">
        <v>3381</v>
      </c>
      <c r="J68" s="1201" t="s">
        <v>1175</v>
      </c>
      <c r="K68" s="1202" t="s">
        <v>1306</v>
      </c>
      <c r="L68" s="349" t="str">
        <f>VLOOKUP(K68,CódigosRetorno!$A$1:$B$1692,2,FALSE)</f>
        <v>El Comprobante de Pago Electrónico no está Registrado en los Sistemas de la SUNAT.</v>
      </c>
      <c r="M68" s="354"/>
      <c r="N68" s="354" t="s">
        <v>3314</v>
      </c>
      <c r="O68" s="1380"/>
    </row>
    <row r="69" spans="1:15" ht="60" x14ac:dyDescent="0.2">
      <c r="A69" s="1380"/>
      <c r="B69" s="1589"/>
      <c r="C69" s="1590"/>
      <c r="D69" s="1581"/>
      <c r="E69" s="1589"/>
      <c r="F69" s="1589"/>
      <c r="G69" s="1589"/>
      <c r="H69" s="1590"/>
      <c r="I69" s="1200" t="s">
        <v>3315</v>
      </c>
      <c r="J69" s="1201" t="s">
        <v>1175</v>
      </c>
      <c r="K69" s="1202" t="s">
        <v>1304</v>
      </c>
      <c r="L69" s="349" t="str">
        <f>VLOOKUP(K69,CódigosRetorno!$A$1:$B$1692,2,FALSE)</f>
        <v>El Comprobante de Pago no está autorizado en los Sistemas de la SUNAT.</v>
      </c>
      <c r="M69" s="354"/>
      <c r="N69" s="354" t="s">
        <v>3316</v>
      </c>
      <c r="O69" s="1380"/>
    </row>
    <row r="70" spans="1:15" ht="36" x14ac:dyDescent="0.2">
      <c r="A70" s="1380"/>
      <c r="B70" s="1589"/>
      <c r="C70" s="1590"/>
      <c r="D70" s="1582"/>
      <c r="E70" s="1589"/>
      <c r="F70" s="1589"/>
      <c r="G70" s="1589"/>
      <c r="H70" s="1590"/>
      <c r="I70" s="1200" t="s">
        <v>3319</v>
      </c>
      <c r="J70" s="1201" t="s">
        <v>201</v>
      </c>
      <c r="K70" s="1202" t="s">
        <v>1794</v>
      </c>
      <c r="L70" s="349" t="str">
        <f>VLOOKUP(K70,CódigosRetorno!$A$1:$B$1692,2,FALSE)</f>
        <v>El comprobante electrónico no ha sido emitido por el proveedor.</v>
      </c>
      <c r="M70" s="354" t="s">
        <v>215</v>
      </c>
      <c r="N70" s="354" t="s">
        <v>185</v>
      </c>
      <c r="O70" s="1380"/>
    </row>
    <row r="71" spans="1:15" ht="36" x14ac:dyDescent="0.2">
      <c r="A71" s="1380"/>
      <c r="B71" s="1580">
        <f>+B64+1</f>
        <v>38</v>
      </c>
      <c r="C71" s="1593" t="s">
        <v>918</v>
      </c>
      <c r="D71" s="1580" t="s">
        <v>15</v>
      </c>
      <c r="E71" s="1580" t="s">
        <v>4</v>
      </c>
      <c r="F71" s="1580" t="s">
        <v>24</v>
      </c>
      <c r="G71" s="1580" t="s">
        <v>25</v>
      </c>
      <c r="H71" s="1593" t="s">
        <v>919</v>
      </c>
      <c r="I71" s="1200" t="s">
        <v>3331</v>
      </c>
      <c r="J71" s="1201" t="s">
        <v>201</v>
      </c>
      <c r="K71" s="1202" t="s">
        <v>1819</v>
      </c>
      <c r="L71" s="349" t="str">
        <f>VLOOKUP(K71,CódigosRetorno!$A$1:$B$1692,2,FALSE)</f>
        <v>La fecha de emisión, Importe total del comprobante y la moneda del comprobante electrónico enviado no son los registrados en los Sistemas de SUNAT.</v>
      </c>
      <c r="M71" s="354"/>
      <c r="N71" s="354"/>
      <c r="O71" s="1380"/>
    </row>
    <row r="72" spans="1:15" ht="24" x14ac:dyDescent="0.2">
      <c r="A72" s="1380"/>
      <c r="B72" s="1582"/>
      <c r="C72" s="1594"/>
      <c r="D72" s="1582"/>
      <c r="E72" s="1582"/>
      <c r="F72" s="1582"/>
      <c r="G72" s="1582"/>
      <c r="H72" s="1594"/>
      <c r="I72" s="1197" t="s">
        <v>6465</v>
      </c>
      <c r="J72" s="1198" t="s">
        <v>201</v>
      </c>
      <c r="K72" s="1199" t="s">
        <v>3692</v>
      </c>
      <c r="L72" s="1169" t="str">
        <f>VLOOKUP(K72,CódigosRetorno!$A$1:$B$1692,2,FALSE)</f>
        <v>Solo se acepta comprobantes con fecha de emisión hasta el 28/02/2014 si la tasa del comprobante de retencion 6%</v>
      </c>
      <c r="M72" s="1173"/>
      <c r="N72" s="1173"/>
      <c r="O72" s="1380"/>
    </row>
    <row r="73" spans="1:15" ht="24" x14ac:dyDescent="0.2">
      <c r="A73" s="1380"/>
      <c r="B73" s="1589">
        <f>+B71+1</f>
        <v>39</v>
      </c>
      <c r="C73" s="1590" t="s">
        <v>920</v>
      </c>
      <c r="D73" s="1580" t="s">
        <v>15</v>
      </c>
      <c r="E73" s="1589" t="s">
        <v>4</v>
      </c>
      <c r="F73" s="1589" t="s">
        <v>12</v>
      </c>
      <c r="G73" s="1589" t="s">
        <v>16</v>
      </c>
      <c r="H73" s="1590" t="s">
        <v>921</v>
      </c>
      <c r="I73" s="246" t="s">
        <v>3517</v>
      </c>
      <c r="J73" s="354" t="s">
        <v>201</v>
      </c>
      <c r="K73" s="116" t="s">
        <v>1707</v>
      </c>
      <c r="L73" s="349" t="str">
        <f>VLOOKUP(K73,CódigosRetorno!$A$1:$B$1692,2,FALSE)</f>
        <v>El dato ingresado en el importe total documento relacionado debe ser numérico mayor a cero</v>
      </c>
      <c r="M73" s="354"/>
      <c r="N73" s="354"/>
      <c r="O73" s="1380"/>
    </row>
    <row r="74" spans="1:15" ht="36" x14ac:dyDescent="0.2">
      <c r="A74" s="1380"/>
      <c r="B74" s="1589"/>
      <c r="C74" s="1590"/>
      <c r="D74" s="1582"/>
      <c r="E74" s="1589"/>
      <c r="F74" s="1589"/>
      <c r="G74" s="1589"/>
      <c r="H74" s="1590"/>
      <c r="I74" s="1200" t="s">
        <v>3317</v>
      </c>
      <c r="J74" s="1201" t="s">
        <v>201</v>
      </c>
      <c r="K74" s="1202" t="s">
        <v>1819</v>
      </c>
      <c r="L74" s="349" t="str">
        <f>VLOOKUP(K74,CódigosRetorno!$A$1:$B$1692,2,FALSE)</f>
        <v>La fecha de emisión, Importe total del comprobante y la moneda del comprobante electrónico enviado no son los registrados en los Sistemas de SUNAT.</v>
      </c>
      <c r="M74" s="354"/>
      <c r="N74" s="354" t="s">
        <v>3314</v>
      </c>
      <c r="O74" s="1380"/>
    </row>
    <row r="75" spans="1:15" ht="36" x14ac:dyDescent="0.2">
      <c r="A75" s="1380"/>
      <c r="B75" s="354">
        <f>+B73+1</f>
        <v>40</v>
      </c>
      <c r="C75" s="355" t="s">
        <v>923</v>
      </c>
      <c r="D75" s="1483" t="s">
        <v>15</v>
      </c>
      <c r="E75" s="354" t="s">
        <v>4</v>
      </c>
      <c r="F75" s="354" t="s">
        <v>13</v>
      </c>
      <c r="G75" s="354" t="s">
        <v>3307</v>
      </c>
      <c r="H75" s="355" t="s">
        <v>3318</v>
      </c>
      <c r="I75" s="1200" t="s">
        <v>3330</v>
      </c>
      <c r="J75" s="1201" t="s">
        <v>201</v>
      </c>
      <c r="K75" s="1202" t="s">
        <v>1819</v>
      </c>
      <c r="L75" s="349" t="str">
        <f>VLOOKUP(K75,CódigosRetorno!$A$1:$B$1692,2,FALSE)</f>
        <v>La fecha de emisión, Importe total del comprobante y la moneda del comprobante electrónico enviado no son los registrados en los Sistemas de SUNAT.</v>
      </c>
      <c r="M75" s="354"/>
      <c r="N75" s="354"/>
      <c r="O75" s="1380"/>
    </row>
    <row r="76" spans="1:15" x14ac:dyDescent="0.2">
      <c r="A76" s="1380"/>
      <c r="B76" s="295" t="s">
        <v>924</v>
      </c>
      <c r="C76" s="287"/>
      <c r="D76" s="299"/>
      <c r="E76" s="299" t="s">
        <v>185</v>
      </c>
      <c r="F76" s="299" t="s">
        <v>185</v>
      </c>
      <c r="G76" s="299" t="s">
        <v>185</v>
      </c>
      <c r="H76" s="300" t="s">
        <v>185</v>
      </c>
      <c r="I76" s="298" t="s">
        <v>185</v>
      </c>
      <c r="J76" s="297" t="s">
        <v>185</v>
      </c>
      <c r="K76" s="286" t="s">
        <v>185</v>
      </c>
      <c r="L76" s="1250" t="s">
        <v>185</v>
      </c>
      <c r="M76" s="354"/>
      <c r="N76" s="297" t="s">
        <v>185</v>
      </c>
      <c r="O76" s="1380"/>
    </row>
    <row r="77" spans="1:15" ht="24" x14ac:dyDescent="0.2">
      <c r="A77" s="1380"/>
      <c r="B77" s="1589">
        <f>+B75+1</f>
        <v>41</v>
      </c>
      <c r="C77" s="1590" t="s">
        <v>925</v>
      </c>
      <c r="D77" s="1580" t="s">
        <v>15</v>
      </c>
      <c r="E77" s="1589" t="s">
        <v>4</v>
      </c>
      <c r="F77" s="1589" t="s">
        <v>148</v>
      </c>
      <c r="G77" s="1589" t="s">
        <v>25</v>
      </c>
      <c r="H77" s="1590" t="s">
        <v>926</v>
      </c>
      <c r="I77" s="246" t="s">
        <v>3321</v>
      </c>
      <c r="J77" s="354" t="s">
        <v>201</v>
      </c>
      <c r="K77" s="116" t="s">
        <v>1664</v>
      </c>
      <c r="L77" s="349" t="str">
        <f>VLOOKUP(K77,CódigosRetorno!$A$1:$B$1692,2,FALSE)</f>
        <v>El XML no contiene el tag o no existe información de la fecha de pago del documento Relacionado</v>
      </c>
      <c r="M77" s="354" t="s">
        <v>475</v>
      </c>
      <c r="N77" s="354" t="s">
        <v>185</v>
      </c>
      <c r="O77" s="1380"/>
    </row>
    <row r="78" spans="1:15" ht="48" x14ac:dyDescent="0.2">
      <c r="A78" s="1380"/>
      <c r="B78" s="1589"/>
      <c r="C78" s="1590"/>
      <c r="D78" s="1581"/>
      <c r="E78" s="1589"/>
      <c r="F78" s="1589"/>
      <c r="G78" s="1589"/>
      <c r="H78" s="1590"/>
      <c r="I78" s="246" t="s">
        <v>3546</v>
      </c>
      <c r="J78" s="354" t="s">
        <v>201</v>
      </c>
      <c r="K78" s="116" t="s">
        <v>1754</v>
      </c>
      <c r="L78" s="349" t="str">
        <f>VLOOKUP(K78,CódigosRetorno!$A$1:$B$1692,2,FALSE)</f>
        <v>La fecha de cobro de cada documento relacionado deben ser del mismo Periodo (mm/aaaa), asimismo estas fechas podrán ser menores o iguales a la fecha de emisión del comprobante de retencion</v>
      </c>
      <c r="M78" s="354"/>
      <c r="N78" s="354" t="s">
        <v>185</v>
      </c>
      <c r="O78" s="1380"/>
    </row>
    <row r="79" spans="1:15" ht="36" x14ac:dyDescent="0.2">
      <c r="A79" s="1380"/>
      <c r="B79" s="1589"/>
      <c r="C79" s="1590"/>
      <c r="D79" s="1581"/>
      <c r="E79" s="1589"/>
      <c r="F79" s="1589"/>
      <c r="G79" s="1589"/>
      <c r="H79" s="1590"/>
      <c r="I79" s="246" t="s">
        <v>3656</v>
      </c>
      <c r="J79" s="354" t="s">
        <v>201</v>
      </c>
      <c r="K79" s="116" t="s">
        <v>1792</v>
      </c>
      <c r="L79" s="349" t="str">
        <f>VLOOKUP(K79,CódigosRetorno!$A$1:$B$1692,2,FALSE)</f>
        <v>La fecha de pago debe estar entre el primer día calendario del mes al cual corresponde la fecha de emisión del comprobante de retención o desde la fecha de emisión del comprobante relacionado.</v>
      </c>
      <c r="M79" s="354"/>
      <c r="N79" s="354"/>
      <c r="O79" s="1380"/>
    </row>
    <row r="80" spans="1:15" ht="36" x14ac:dyDescent="0.2">
      <c r="A80" s="1380"/>
      <c r="B80" s="1589"/>
      <c r="C80" s="1590"/>
      <c r="D80" s="1581"/>
      <c r="E80" s="1589"/>
      <c r="F80" s="1589"/>
      <c r="G80" s="1589"/>
      <c r="H80" s="1590"/>
      <c r="I80" s="246" t="s">
        <v>3657</v>
      </c>
      <c r="J80" s="354" t="s">
        <v>201</v>
      </c>
      <c r="K80" s="116" t="s">
        <v>1792</v>
      </c>
      <c r="L80" s="349" t="str">
        <f>VLOOKUP(K80,CódigosRetorno!$A$1:$B$1692,2,FALSE)</f>
        <v>La fecha de pago debe estar entre el primer día calendario del mes al cual corresponde la fecha de emisión del comprobante de retención o desde la fecha de emisión del comprobante relacionado.</v>
      </c>
      <c r="M80" s="354"/>
      <c r="N80" s="354"/>
      <c r="O80" s="1380"/>
    </row>
    <row r="81" spans="1:15" ht="36" x14ac:dyDescent="0.2">
      <c r="A81" s="1380"/>
      <c r="B81" s="1589"/>
      <c r="C81" s="1590"/>
      <c r="D81" s="1581"/>
      <c r="E81" s="1589"/>
      <c r="F81" s="1589"/>
      <c r="G81" s="1589"/>
      <c r="H81" s="1590"/>
      <c r="I81" s="246" t="s">
        <v>3658</v>
      </c>
      <c r="J81" s="354" t="s">
        <v>201</v>
      </c>
      <c r="K81" s="116" t="s">
        <v>1792</v>
      </c>
      <c r="L81" s="349" t="str">
        <f>VLOOKUP(K81,CódigosRetorno!$A$1:$B$1692,2,FALSE)</f>
        <v>La fecha de pago debe estar entre el primer día calendario del mes al cual corresponde la fecha de emisión del comprobante de retención o desde la fecha de emisión del comprobante relacionado.</v>
      </c>
      <c r="M81" s="354"/>
      <c r="N81" s="354" t="s">
        <v>185</v>
      </c>
      <c r="O81" s="1380"/>
    </row>
    <row r="82" spans="1:15" ht="36" x14ac:dyDescent="0.2">
      <c r="A82" s="1380"/>
      <c r="B82" s="1589"/>
      <c r="C82" s="1590"/>
      <c r="D82" s="1582"/>
      <c r="E82" s="1589"/>
      <c r="F82" s="1589"/>
      <c r="G82" s="1589"/>
      <c r="H82" s="1590"/>
      <c r="I82" s="246" t="s">
        <v>3659</v>
      </c>
      <c r="J82" s="354" t="s">
        <v>201</v>
      </c>
      <c r="K82" s="116" t="s">
        <v>1792</v>
      </c>
      <c r="L82" s="349" t="str">
        <f>VLOOKUP(K82,CódigosRetorno!$A$1:$B$1692,2,FALSE)</f>
        <v>La fecha de pago debe estar entre el primer día calendario del mes al cual corresponde la fecha de emisión del comprobante de retención o desde la fecha de emisión del comprobante relacionado.</v>
      </c>
      <c r="M82" s="354"/>
      <c r="N82" s="354" t="s">
        <v>185</v>
      </c>
      <c r="O82" s="1380"/>
    </row>
    <row r="83" spans="1:15" ht="24" x14ac:dyDescent="0.2">
      <c r="A83" s="1380"/>
      <c r="B83" s="1589">
        <f>+B77+1</f>
        <v>42</v>
      </c>
      <c r="C83" s="1590" t="s">
        <v>927</v>
      </c>
      <c r="D83" s="1580" t="s">
        <v>15</v>
      </c>
      <c r="E83" s="1589" t="s">
        <v>4</v>
      </c>
      <c r="F83" s="1589" t="s">
        <v>928</v>
      </c>
      <c r="G83" s="1589"/>
      <c r="H83" s="1590" t="s">
        <v>929</v>
      </c>
      <c r="I83" s="246" t="s">
        <v>3412</v>
      </c>
      <c r="J83" s="354" t="s">
        <v>201</v>
      </c>
      <c r="K83" s="116" t="s">
        <v>1670</v>
      </c>
      <c r="L83" s="349" t="str">
        <f>VLOOKUP(K83,CódigosRetorno!$A$1:$B$1692,2,FALSE)</f>
        <v>El XML no contiene el tag o no existe información del número de pago</v>
      </c>
      <c r="M83" s="354" t="s">
        <v>475</v>
      </c>
      <c r="N83" s="354" t="s">
        <v>185</v>
      </c>
      <c r="O83" s="1380"/>
    </row>
    <row r="84" spans="1:15" ht="24" x14ac:dyDescent="0.2">
      <c r="A84" s="1380"/>
      <c r="B84" s="1589"/>
      <c r="C84" s="1590"/>
      <c r="D84" s="1581"/>
      <c r="E84" s="1589"/>
      <c r="F84" s="1589"/>
      <c r="G84" s="1589"/>
      <c r="H84" s="1590"/>
      <c r="I84" s="246" t="s">
        <v>3322</v>
      </c>
      <c r="J84" s="354" t="s">
        <v>201</v>
      </c>
      <c r="K84" s="116" t="s">
        <v>1669</v>
      </c>
      <c r="L84" s="349" t="str">
        <f>VLOOKUP(K84,CódigosRetorno!$A$1:$B$1692,2,FALSE)</f>
        <v>El dato ingresado en el número de pago no es válido</v>
      </c>
      <c r="M84" s="354" t="s">
        <v>475</v>
      </c>
      <c r="N84" s="354" t="s">
        <v>185</v>
      </c>
      <c r="O84" s="1380"/>
    </row>
    <row r="85" spans="1:15" ht="12" customHeight="1" x14ac:dyDescent="0.2">
      <c r="A85" s="1380"/>
      <c r="B85" s="1589"/>
      <c r="C85" s="1590"/>
      <c r="D85" s="1582"/>
      <c r="E85" s="1589"/>
      <c r="F85" s="1589"/>
      <c r="G85" s="1589"/>
      <c r="H85" s="1590"/>
      <c r="I85" s="246" t="s">
        <v>3324</v>
      </c>
      <c r="J85" s="354" t="s">
        <v>201</v>
      </c>
      <c r="K85" s="116" t="s">
        <v>1790</v>
      </c>
      <c r="L85" s="349" t="str">
        <f>VLOOKUP(K85,CódigosRetorno!$A$1:$B$1692,2,FALSE)</f>
        <v>El Nro. de documento con el número de pago ya se encuentra en la Relación de Documentos Relacionados agregados.</v>
      </c>
      <c r="M85" s="354"/>
      <c r="N85" s="354" t="s">
        <v>185</v>
      </c>
      <c r="O85" s="1380"/>
    </row>
    <row r="86" spans="1:15" ht="24" x14ac:dyDescent="0.2">
      <c r="A86" s="1380"/>
      <c r="B86" s="1589">
        <f>+B83+1</f>
        <v>43</v>
      </c>
      <c r="C86" s="1590" t="s">
        <v>930</v>
      </c>
      <c r="D86" s="1580" t="s">
        <v>15</v>
      </c>
      <c r="E86" s="1589" t="s">
        <v>4</v>
      </c>
      <c r="F86" s="1589" t="s">
        <v>12</v>
      </c>
      <c r="G86" s="1589" t="s">
        <v>16</v>
      </c>
      <c r="H86" s="1590" t="s">
        <v>931</v>
      </c>
      <c r="I86" s="246" t="s">
        <v>3321</v>
      </c>
      <c r="J86" s="354" t="s">
        <v>201</v>
      </c>
      <c r="K86" s="116" t="s">
        <v>1668</v>
      </c>
      <c r="L86" s="349" t="str">
        <f>VLOOKUP(K86,CódigosRetorno!$A$1:$B$1692,2,FALSE)</f>
        <v>El XML no contiene el tag o no existe información del Importe del pago</v>
      </c>
      <c r="M86" s="354" t="s">
        <v>475</v>
      </c>
      <c r="N86" s="354" t="s">
        <v>185</v>
      </c>
      <c r="O86" s="1380"/>
    </row>
    <row r="87" spans="1:15" ht="24" x14ac:dyDescent="0.2">
      <c r="A87" s="1380"/>
      <c r="B87" s="1589"/>
      <c r="C87" s="1590"/>
      <c r="D87" s="1582"/>
      <c r="E87" s="1589"/>
      <c r="F87" s="1589"/>
      <c r="G87" s="1589"/>
      <c r="H87" s="1590"/>
      <c r="I87" s="246" t="s">
        <v>3520</v>
      </c>
      <c r="J87" s="354" t="s">
        <v>201</v>
      </c>
      <c r="K87" s="116" t="s">
        <v>1666</v>
      </c>
      <c r="L87" s="349" t="str">
        <f>VLOOKUP(K87,CódigosRetorno!$A$1:$B$1692,2,FALSE)</f>
        <v>El dato ingresado en el Importe del pago debe ser numérico mayor a cero</v>
      </c>
      <c r="M87" s="354" t="s">
        <v>475</v>
      </c>
      <c r="N87" s="354" t="s">
        <v>185</v>
      </c>
      <c r="O87" s="1380"/>
    </row>
    <row r="88" spans="1:15" ht="12" customHeight="1" x14ac:dyDescent="0.2">
      <c r="A88" s="1380"/>
      <c r="B88" s="354">
        <f>+B86+1</f>
        <v>44</v>
      </c>
      <c r="C88" s="355" t="s">
        <v>933</v>
      </c>
      <c r="D88" s="1483" t="s">
        <v>15</v>
      </c>
      <c r="E88" s="354" t="s">
        <v>4</v>
      </c>
      <c r="F88" s="354" t="s">
        <v>13</v>
      </c>
      <c r="G88" s="354" t="s">
        <v>3307</v>
      </c>
      <c r="H88" s="355" t="s">
        <v>3320</v>
      </c>
      <c r="I88" s="246" t="s">
        <v>3323</v>
      </c>
      <c r="J88" s="354" t="s">
        <v>201</v>
      </c>
      <c r="K88" s="116" t="s">
        <v>1796</v>
      </c>
      <c r="L88" s="349" t="str">
        <f>VLOOKUP(K88,CódigosRetorno!$A$1:$B$1692,2,FALSE)</f>
        <v>La moneda del importe de pago debe ser la misma que la del documento relacionado.</v>
      </c>
      <c r="M88" s="354" t="s">
        <v>475</v>
      </c>
      <c r="N88" s="354" t="s">
        <v>185</v>
      </c>
      <c r="O88" s="1380"/>
    </row>
    <row r="89" spans="1:15" x14ac:dyDescent="0.2">
      <c r="A89" s="1380"/>
      <c r="B89" s="295" t="s">
        <v>935</v>
      </c>
      <c r="C89" s="287"/>
      <c r="D89" s="299"/>
      <c r="E89" s="299" t="s">
        <v>185</v>
      </c>
      <c r="F89" s="299" t="s">
        <v>185</v>
      </c>
      <c r="G89" s="299" t="s">
        <v>185</v>
      </c>
      <c r="H89" s="300" t="s">
        <v>185</v>
      </c>
      <c r="I89" s="298" t="s">
        <v>185</v>
      </c>
      <c r="J89" s="299" t="s">
        <v>185</v>
      </c>
      <c r="K89" s="301" t="s">
        <v>185</v>
      </c>
      <c r="L89" s="1250" t="s">
        <v>185</v>
      </c>
      <c r="M89" s="130"/>
      <c r="N89" s="299" t="s">
        <v>185</v>
      </c>
      <c r="O89" s="1380"/>
    </row>
    <row r="90" spans="1:15" ht="24" x14ac:dyDescent="0.2">
      <c r="A90" s="1380"/>
      <c r="B90" s="1589">
        <f>+B88+1</f>
        <v>45</v>
      </c>
      <c r="C90" s="1590" t="s">
        <v>936</v>
      </c>
      <c r="D90" s="1580" t="s">
        <v>15</v>
      </c>
      <c r="E90" s="1589" t="s">
        <v>4</v>
      </c>
      <c r="F90" s="1589" t="s">
        <v>12</v>
      </c>
      <c r="G90" s="1589" t="s">
        <v>16</v>
      </c>
      <c r="H90" s="1590" t="s">
        <v>937</v>
      </c>
      <c r="I90" s="246" t="s">
        <v>3518</v>
      </c>
      <c r="J90" s="354" t="s">
        <v>201</v>
      </c>
      <c r="K90" s="116" t="s">
        <v>1661</v>
      </c>
      <c r="L90" s="349" t="str">
        <f>VLOOKUP(K90,CódigosRetorno!$A$1:$B$1692,2,FALSE)</f>
        <v>El dato ingresado en el Importe retenido debe ser numérico mayor a cero</v>
      </c>
      <c r="M90" s="354" t="s">
        <v>475</v>
      </c>
      <c r="N90" s="354" t="s">
        <v>185</v>
      </c>
      <c r="O90" s="1380"/>
    </row>
    <row r="91" spans="1:15" ht="36" x14ac:dyDescent="0.2">
      <c r="A91" s="1380"/>
      <c r="B91" s="1589"/>
      <c r="C91" s="1590"/>
      <c r="D91" s="1581"/>
      <c r="E91" s="1589"/>
      <c r="F91" s="1589"/>
      <c r="G91" s="1589"/>
      <c r="H91" s="1590"/>
      <c r="I91" s="246" t="s">
        <v>3335</v>
      </c>
      <c r="J91" s="354" t="s">
        <v>201</v>
      </c>
      <c r="K91" s="116" t="s">
        <v>1795</v>
      </c>
      <c r="L91" s="349" t="str">
        <f>VLOOKUP(K91,CódigosRetorno!$A$1:$B$1692,2,FALSE)</f>
        <v>Los montos de pago, retenidos y montos pagados consignados para el documento relacionado no son correctos.</v>
      </c>
      <c r="M91" s="354"/>
      <c r="N91" s="354" t="s">
        <v>185</v>
      </c>
      <c r="O91" s="1380"/>
    </row>
    <row r="92" spans="1:15" ht="24" customHeight="1" x14ac:dyDescent="0.2">
      <c r="A92" s="1380"/>
      <c r="B92" s="1589"/>
      <c r="C92" s="1590"/>
      <c r="D92" s="1582"/>
      <c r="E92" s="1589"/>
      <c r="F92" s="1589"/>
      <c r="G92" s="1589"/>
      <c r="H92" s="1590"/>
      <c r="I92" s="246" t="s">
        <v>3336</v>
      </c>
      <c r="J92" s="354" t="s">
        <v>201</v>
      </c>
      <c r="K92" s="116" t="s">
        <v>1795</v>
      </c>
      <c r="L92" s="349" t="str">
        <f>VLOOKUP(K92,CódigosRetorno!$A$1:$B$1692,2,FALSE)</f>
        <v>Los montos de pago, retenidos y montos pagados consignados para el documento relacionado no son correctos.</v>
      </c>
      <c r="M92" s="354"/>
      <c r="N92" s="354" t="s">
        <v>185</v>
      </c>
      <c r="O92" s="1380"/>
    </row>
    <row r="93" spans="1:15" ht="36" x14ac:dyDescent="0.2">
      <c r="A93" s="1380"/>
      <c r="B93" s="354">
        <f>+B90+1</f>
        <v>46</v>
      </c>
      <c r="C93" s="355" t="s">
        <v>938</v>
      </c>
      <c r="D93" s="1483" t="s">
        <v>15</v>
      </c>
      <c r="E93" s="354" t="s">
        <v>4</v>
      </c>
      <c r="F93" s="354" t="s">
        <v>13</v>
      </c>
      <c r="G93" s="354" t="s">
        <v>3307</v>
      </c>
      <c r="H93" s="355" t="s">
        <v>3326</v>
      </c>
      <c r="I93" s="246" t="s">
        <v>3325</v>
      </c>
      <c r="J93" s="354" t="s">
        <v>201</v>
      </c>
      <c r="K93" s="116" t="s">
        <v>1659</v>
      </c>
      <c r="L93" s="349" t="str">
        <f>VLOOKUP(K93,CódigosRetorno!$A$1:$B$1692,2,FALSE)</f>
        <v>El valor de la moneda de importe retenido debe ser PEN</v>
      </c>
      <c r="M93" s="354" t="s">
        <v>475</v>
      </c>
      <c r="N93" s="354" t="s">
        <v>185</v>
      </c>
      <c r="O93" s="1380"/>
    </row>
    <row r="94" spans="1:15" ht="36" x14ac:dyDescent="0.2">
      <c r="A94" s="1380"/>
      <c r="B94" s="354">
        <f>+B93+1</f>
        <v>47</v>
      </c>
      <c r="C94" s="355" t="s">
        <v>939</v>
      </c>
      <c r="D94" s="1483" t="s">
        <v>15</v>
      </c>
      <c r="E94" s="354" t="s">
        <v>4</v>
      </c>
      <c r="F94" s="354" t="s">
        <v>148</v>
      </c>
      <c r="G94" s="354" t="s">
        <v>25</v>
      </c>
      <c r="H94" s="355" t="s">
        <v>940</v>
      </c>
      <c r="I94" s="349" t="s">
        <v>2628</v>
      </c>
      <c r="J94" s="348" t="s">
        <v>185</v>
      </c>
      <c r="K94" s="358" t="s">
        <v>185</v>
      </c>
      <c r="L94" s="349" t="s">
        <v>185</v>
      </c>
      <c r="M94" s="354" t="s">
        <v>475</v>
      </c>
      <c r="N94" s="354" t="s">
        <v>185</v>
      </c>
      <c r="O94" s="1380"/>
    </row>
    <row r="95" spans="1:15" ht="24" x14ac:dyDescent="0.2">
      <c r="A95" s="1380"/>
      <c r="B95" s="1580">
        <f>B94+1</f>
        <v>48</v>
      </c>
      <c r="C95" s="1585" t="s">
        <v>6474</v>
      </c>
      <c r="D95" s="1583" t="s">
        <v>15</v>
      </c>
      <c r="E95" s="1587" t="s">
        <v>9</v>
      </c>
      <c r="F95" s="1198" t="s">
        <v>12</v>
      </c>
      <c r="G95" s="1198" t="s">
        <v>16</v>
      </c>
      <c r="H95" s="1212" t="s">
        <v>6493</v>
      </c>
      <c r="I95" s="1466" t="s">
        <v>6508</v>
      </c>
      <c r="J95" s="1281" t="s">
        <v>1175</v>
      </c>
      <c r="K95" s="1284" t="s">
        <v>6476</v>
      </c>
      <c r="L95" s="1204" t="str">
        <f>VLOOKUP(K95,CódigosRetorno!$A$1:$B$1692,2,FALSE)</f>
        <v>El monto para el redondeo del Importe Total excede el valor permitido</v>
      </c>
      <c r="M95" s="1206"/>
      <c r="N95" s="1206" t="s">
        <v>185</v>
      </c>
      <c r="O95" s="1380"/>
    </row>
    <row r="96" spans="1:15" ht="24" x14ac:dyDescent="0.2">
      <c r="A96" s="1380"/>
      <c r="B96" s="1582"/>
      <c r="C96" s="1586"/>
      <c r="D96" s="1584"/>
      <c r="E96" s="1588"/>
      <c r="F96" s="1198" t="s">
        <v>13</v>
      </c>
      <c r="G96" s="1198" t="s">
        <v>3307</v>
      </c>
      <c r="H96" s="1212" t="s">
        <v>6494</v>
      </c>
      <c r="I96" s="1207" t="s">
        <v>3325</v>
      </c>
      <c r="J96" s="1281" t="s">
        <v>1175</v>
      </c>
      <c r="K96" s="1284" t="s">
        <v>1659</v>
      </c>
      <c r="L96" s="1204" t="str">
        <f>VLOOKUP(K96,CódigosRetorno!$A$1:$B$1692,2,FALSE)</f>
        <v>El valor de la moneda de importe retenido debe ser PEN</v>
      </c>
      <c r="M96" s="1206"/>
      <c r="N96" s="1206" t="s">
        <v>185</v>
      </c>
      <c r="O96" s="1380"/>
    </row>
    <row r="97" spans="1:15" ht="24" x14ac:dyDescent="0.2">
      <c r="A97" s="1380"/>
      <c r="B97" s="1589">
        <v>49</v>
      </c>
      <c r="C97" s="1590" t="s">
        <v>941</v>
      </c>
      <c r="D97" s="1580" t="s">
        <v>15</v>
      </c>
      <c r="E97" s="1589" t="s">
        <v>4</v>
      </c>
      <c r="F97" s="1589" t="s">
        <v>12</v>
      </c>
      <c r="G97" s="1589" t="s">
        <v>16</v>
      </c>
      <c r="H97" s="1590" t="s">
        <v>942</v>
      </c>
      <c r="I97" s="246" t="s">
        <v>3518</v>
      </c>
      <c r="J97" s="354" t="s">
        <v>201</v>
      </c>
      <c r="K97" s="116" t="s">
        <v>1655</v>
      </c>
      <c r="L97" s="349" t="str">
        <f>VLOOKUP(K97,CódigosRetorno!$A$1:$B$1692,2,FALSE)</f>
        <v>El dato ingresado en el Importe total a pagar (neto) debe ser numérico mayor a cero</v>
      </c>
      <c r="M97" s="354" t="s">
        <v>475</v>
      </c>
      <c r="N97" s="354" t="s">
        <v>185</v>
      </c>
      <c r="O97" s="1380"/>
    </row>
    <row r="98" spans="1:15" ht="48" x14ac:dyDescent="0.2">
      <c r="A98" s="1380"/>
      <c r="B98" s="1589"/>
      <c r="C98" s="1590"/>
      <c r="D98" s="1581"/>
      <c r="E98" s="1589"/>
      <c r="F98" s="1589"/>
      <c r="G98" s="1589"/>
      <c r="H98" s="1590"/>
      <c r="I98" s="1197" t="s">
        <v>6495</v>
      </c>
      <c r="J98" s="354" t="s">
        <v>201</v>
      </c>
      <c r="K98" s="116" t="s">
        <v>1795</v>
      </c>
      <c r="L98" s="349" t="str">
        <f>VLOOKUP(K98,CódigosRetorno!$A$1:$B$1692,2,FALSE)</f>
        <v>Los montos de pago, retenidos y montos pagados consignados para el documento relacionado no son correctos.</v>
      </c>
      <c r="M98" s="354"/>
      <c r="N98" s="354" t="s">
        <v>185</v>
      </c>
      <c r="O98" s="1380"/>
    </row>
    <row r="99" spans="1:15" ht="24" customHeight="1" x14ac:dyDescent="0.2">
      <c r="A99" s="1380"/>
      <c r="B99" s="1589"/>
      <c r="C99" s="1590"/>
      <c r="D99" s="1582"/>
      <c r="E99" s="1589"/>
      <c r="F99" s="1589"/>
      <c r="G99" s="1589"/>
      <c r="H99" s="1590"/>
      <c r="I99" s="246" t="s">
        <v>3540</v>
      </c>
      <c r="J99" s="354" t="s">
        <v>201</v>
      </c>
      <c r="K99" s="116" t="s">
        <v>1795</v>
      </c>
      <c r="L99" s="349" t="str">
        <f>VLOOKUP(K99,CódigosRetorno!$A$1:$B$1692,2,FALSE)</f>
        <v>Los montos de pago, retenidos y montos pagados consignados para el documento relacionado no son correctos.</v>
      </c>
      <c r="M99" s="354"/>
      <c r="N99" s="354" t="s">
        <v>185</v>
      </c>
      <c r="O99" s="1380"/>
    </row>
    <row r="100" spans="1:15" ht="36" x14ac:dyDescent="0.2">
      <c r="A100" s="1380"/>
      <c r="B100" s="354">
        <f>+B97+1</f>
        <v>50</v>
      </c>
      <c r="C100" s="355" t="s">
        <v>943</v>
      </c>
      <c r="D100" s="1483" t="s">
        <v>15</v>
      </c>
      <c r="E100" s="354" t="s">
        <v>4</v>
      </c>
      <c r="F100" s="354" t="s">
        <v>13</v>
      </c>
      <c r="G100" s="354" t="s">
        <v>3307</v>
      </c>
      <c r="H100" s="355" t="s">
        <v>3327</v>
      </c>
      <c r="I100" s="246" t="s">
        <v>3325</v>
      </c>
      <c r="J100" s="354" t="s">
        <v>201</v>
      </c>
      <c r="K100" s="116" t="s">
        <v>1653</v>
      </c>
      <c r="L100" s="349" t="str">
        <f>VLOOKUP(K100,CódigosRetorno!$A$1:$B$1692,2,FALSE)</f>
        <v>El valor de la Moneda del monto neto pagado debe ser PEN</v>
      </c>
      <c r="M100" s="354" t="s">
        <v>475</v>
      </c>
      <c r="N100" s="354" t="s">
        <v>185</v>
      </c>
      <c r="O100" s="1380"/>
    </row>
    <row r="101" spans="1:15" x14ac:dyDescent="0.2">
      <c r="A101" s="1380"/>
      <c r="B101" s="277" t="s">
        <v>944</v>
      </c>
      <c r="C101" s="287"/>
      <c r="D101" s="1253"/>
      <c r="E101" s="276" t="s">
        <v>185</v>
      </c>
      <c r="F101" s="276" t="s">
        <v>185</v>
      </c>
      <c r="G101" s="276" t="s">
        <v>185</v>
      </c>
      <c r="H101" s="270" t="s">
        <v>185</v>
      </c>
      <c r="I101" s="298" t="s">
        <v>185</v>
      </c>
      <c r="J101" s="297" t="s">
        <v>185</v>
      </c>
      <c r="K101" s="286" t="s">
        <v>185</v>
      </c>
      <c r="L101" s="1250" t="s">
        <v>185</v>
      </c>
      <c r="M101" s="354"/>
      <c r="N101" s="297" t="s">
        <v>185</v>
      </c>
      <c r="O101" s="1380"/>
    </row>
    <row r="102" spans="1:15" s="302" customFormat="1" ht="24" x14ac:dyDescent="0.2">
      <c r="A102" s="1380"/>
      <c r="B102" s="1589">
        <f>+B100+1</f>
        <v>51</v>
      </c>
      <c r="C102" s="1543" t="s">
        <v>945</v>
      </c>
      <c r="D102" s="1565" t="s">
        <v>15</v>
      </c>
      <c r="E102" s="1542" t="s">
        <v>9</v>
      </c>
      <c r="F102" s="1542" t="s">
        <v>13</v>
      </c>
      <c r="G102" s="1589" t="s">
        <v>3307</v>
      </c>
      <c r="H102" s="1543" t="s">
        <v>3328</v>
      </c>
      <c r="I102" s="246" t="s">
        <v>3329</v>
      </c>
      <c r="J102" s="354" t="s">
        <v>201</v>
      </c>
      <c r="K102" s="116" t="s">
        <v>1684</v>
      </c>
      <c r="L102" s="349" t="str">
        <f>VLOOKUP(K102,CódigosRetorno!$A$1:$B$1692,2,FALSE)</f>
        <v>El XML no contiene el tag o no existe información de la moneda de referencia para el tipo de cambio</v>
      </c>
      <c r="M102" s="354" t="s">
        <v>475</v>
      </c>
      <c r="N102" s="354" t="s">
        <v>185</v>
      </c>
      <c r="O102" s="1380"/>
    </row>
    <row r="103" spans="1:15" s="302" customFormat="1" ht="24" x14ac:dyDescent="0.2">
      <c r="A103" s="1380"/>
      <c r="B103" s="1589"/>
      <c r="C103" s="1543"/>
      <c r="D103" s="1567"/>
      <c r="E103" s="1542"/>
      <c r="F103" s="1542"/>
      <c r="G103" s="1589"/>
      <c r="H103" s="1543"/>
      <c r="I103" s="246" t="s">
        <v>3332</v>
      </c>
      <c r="J103" s="354" t="s">
        <v>201</v>
      </c>
      <c r="K103" s="116" t="s">
        <v>1652</v>
      </c>
      <c r="L103" s="349" t="str">
        <f>VLOOKUP(K103,CódigosRetorno!$A$1:$B$1692,2,FALSE)</f>
        <v>La moneda de referencia para el tipo de cambio debe ser la misma que la del documento relacionado</v>
      </c>
      <c r="M103" s="354" t="s">
        <v>475</v>
      </c>
      <c r="N103" s="354" t="s">
        <v>185</v>
      </c>
      <c r="O103" s="1380"/>
    </row>
    <row r="104" spans="1:15" s="302" customFormat="1" ht="24" customHeight="1" x14ac:dyDescent="0.2">
      <c r="A104" s="1380"/>
      <c r="B104" s="354">
        <f>+B102+1</f>
        <v>52</v>
      </c>
      <c r="C104" s="349" t="s">
        <v>946</v>
      </c>
      <c r="D104" s="1474" t="s">
        <v>15</v>
      </c>
      <c r="E104" s="347" t="s">
        <v>9</v>
      </c>
      <c r="F104" s="347" t="s">
        <v>13</v>
      </c>
      <c r="G104" s="354" t="s">
        <v>3307</v>
      </c>
      <c r="H104" s="349" t="s">
        <v>3334</v>
      </c>
      <c r="I104" s="246" t="s">
        <v>3333</v>
      </c>
      <c r="J104" s="354" t="s">
        <v>201</v>
      </c>
      <c r="K104" s="116" t="s">
        <v>1688</v>
      </c>
      <c r="L104" s="349" t="str">
        <f>VLOOKUP(K104,CódigosRetorno!$A$1:$B$1692,2,FALSE)</f>
        <v>El valor de la moneda objetivo para la Tasa de Cambio debe ser PEN</v>
      </c>
      <c r="M104" s="354" t="s">
        <v>475</v>
      </c>
      <c r="N104" s="354" t="s">
        <v>185</v>
      </c>
      <c r="O104" s="1380"/>
    </row>
    <row r="105" spans="1:15" ht="24" x14ac:dyDescent="0.2">
      <c r="A105" s="1380"/>
      <c r="B105" s="1589">
        <f>+B104+1</f>
        <v>53</v>
      </c>
      <c r="C105" s="1543" t="s">
        <v>947</v>
      </c>
      <c r="D105" s="1565" t="s">
        <v>15</v>
      </c>
      <c r="E105" s="1542" t="s">
        <v>9</v>
      </c>
      <c r="F105" s="1542" t="s">
        <v>948</v>
      </c>
      <c r="G105" s="1542" t="s">
        <v>949</v>
      </c>
      <c r="H105" s="1543" t="s">
        <v>950</v>
      </c>
      <c r="I105" s="246" t="s">
        <v>3329</v>
      </c>
      <c r="J105" s="354" t="s">
        <v>201</v>
      </c>
      <c r="K105" s="116" t="s">
        <v>1682</v>
      </c>
      <c r="L105" s="349" t="str">
        <f>VLOOKUP(K105,CódigosRetorno!$A$1:$B$1692,2,FALSE)</f>
        <v>El XML no contiene el tag o no existe información del tipo de cambio</v>
      </c>
      <c r="M105" s="354" t="s">
        <v>475</v>
      </c>
      <c r="N105" s="354" t="s">
        <v>185</v>
      </c>
      <c r="O105" s="1380"/>
    </row>
    <row r="106" spans="1:15" ht="24" x14ac:dyDescent="0.2">
      <c r="A106" s="1380"/>
      <c r="B106" s="1589"/>
      <c r="C106" s="1543"/>
      <c r="D106" s="1567"/>
      <c r="E106" s="1542"/>
      <c r="F106" s="1542"/>
      <c r="G106" s="1542"/>
      <c r="H106" s="1543"/>
      <c r="I106" s="246" t="s">
        <v>3519</v>
      </c>
      <c r="J106" s="354" t="s">
        <v>201</v>
      </c>
      <c r="K106" s="116" t="s">
        <v>1687</v>
      </c>
      <c r="L106" s="349" t="str">
        <f>VLOOKUP(K106,CódigosRetorno!$A$1:$B$1692,2,FALSE)</f>
        <v>El dato ingresado en el tipo de cambio debe ser numérico mayor a cero</v>
      </c>
      <c r="M106" s="354" t="s">
        <v>475</v>
      </c>
      <c r="N106" s="354" t="s">
        <v>185</v>
      </c>
      <c r="O106" s="1380"/>
    </row>
    <row r="107" spans="1:15" s="302" customFormat="1" ht="36" x14ac:dyDescent="0.2">
      <c r="A107" s="1380"/>
      <c r="B107" s="354">
        <f>+B105+1</f>
        <v>54</v>
      </c>
      <c r="C107" s="349" t="s">
        <v>951</v>
      </c>
      <c r="D107" s="1474" t="s">
        <v>15</v>
      </c>
      <c r="E107" s="347" t="s">
        <v>9</v>
      </c>
      <c r="F107" s="347" t="s">
        <v>148</v>
      </c>
      <c r="G107" s="347" t="s">
        <v>25</v>
      </c>
      <c r="H107" s="349" t="s">
        <v>952</v>
      </c>
      <c r="I107" s="246" t="s">
        <v>3329</v>
      </c>
      <c r="J107" s="354" t="s">
        <v>201</v>
      </c>
      <c r="K107" s="116" t="s">
        <v>1681</v>
      </c>
      <c r="L107" s="349" t="str">
        <f>VLOOKUP(K107,CódigosRetorno!$A$1:$B$1692,2,FALSE)</f>
        <v>El XML no contiene el tag o no existe información de la fecha de cambio</v>
      </c>
      <c r="M107" s="354" t="s">
        <v>475</v>
      </c>
      <c r="N107" s="354" t="s">
        <v>185</v>
      </c>
      <c r="O107" s="1380"/>
    </row>
    <row r="108" spans="1:15" x14ac:dyDescent="0.2">
      <c r="A108" s="1380"/>
      <c r="B108" s="1378"/>
      <c r="C108" s="1389"/>
      <c r="D108" s="1354"/>
      <c r="E108" s="1354"/>
      <c r="F108" s="1354"/>
      <c r="G108" s="1354"/>
      <c r="H108" s="1389"/>
      <c r="I108" s="1380"/>
      <c r="J108" s="1390"/>
      <c r="K108" s="1391"/>
      <c r="L108" s="1380"/>
      <c r="M108" s="1390"/>
      <c r="N108" s="1380"/>
      <c r="O108" s="1380"/>
    </row>
    <row r="109" spans="1:15" hidden="1" x14ac:dyDescent="0.2">
      <c r="B109" s="304"/>
      <c r="C109" s="5"/>
      <c r="D109" s="249"/>
      <c r="E109" s="249"/>
      <c r="F109" s="103"/>
      <c r="G109" s="249"/>
      <c r="H109" s="3"/>
      <c r="I109" s="143"/>
      <c r="J109" s="147"/>
      <c r="K109" s="257"/>
      <c r="L109" s="143"/>
    </row>
    <row r="110" spans="1:15" hidden="1" x14ac:dyDescent="0.2">
      <c r="B110" s="305"/>
      <c r="C110" s="306"/>
      <c r="D110" s="59"/>
      <c r="E110" s="59"/>
      <c r="F110" s="59"/>
      <c r="G110" s="59"/>
      <c r="H110" s="50"/>
      <c r="I110" s="143"/>
      <c r="J110" s="147"/>
      <c r="K110" s="257"/>
      <c r="L110" s="143"/>
    </row>
    <row r="111" spans="1:15" hidden="1" x14ac:dyDescent="0.2">
      <c r="B111" s="305"/>
      <c r="C111" s="5"/>
      <c r="D111" s="249"/>
      <c r="E111" s="249"/>
      <c r="F111" s="103"/>
      <c r="G111" s="249"/>
      <c r="H111" s="3"/>
      <c r="I111" s="143"/>
      <c r="J111" s="147"/>
      <c r="K111" s="257"/>
      <c r="L111" s="143"/>
    </row>
    <row r="112" spans="1:15" hidden="1" x14ac:dyDescent="0.2">
      <c r="B112" s="305"/>
      <c r="C112" s="5"/>
      <c r="D112" s="249"/>
      <c r="E112" s="249"/>
      <c r="F112" s="103"/>
      <c r="G112" s="249"/>
      <c r="H112" s="3"/>
      <c r="I112" s="143"/>
      <c r="J112" s="147"/>
      <c r="K112" s="257"/>
      <c r="L112" s="143"/>
    </row>
    <row r="113" spans="2:12" hidden="1" x14ac:dyDescent="0.2">
      <c r="B113" s="305"/>
      <c r="C113" s="5"/>
      <c r="D113" s="249"/>
      <c r="E113" s="249"/>
      <c r="F113" s="103"/>
      <c r="G113" s="249"/>
      <c r="H113" s="3"/>
      <c r="I113" s="143"/>
      <c r="J113" s="147"/>
      <c r="K113" s="257"/>
      <c r="L113" s="143"/>
    </row>
    <row r="114" spans="2:12" hidden="1" x14ac:dyDescent="0.2">
      <c r="B114" s="307"/>
      <c r="C114" s="306"/>
      <c r="D114" s="249"/>
      <c r="E114" s="249"/>
      <c r="F114" s="103"/>
      <c r="G114" s="249"/>
      <c r="H114" s="3"/>
      <c r="I114" s="143"/>
      <c r="J114" s="147"/>
      <c r="K114" s="257"/>
      <c r="L114" s="143"/>
    </row>
    <row r="115" spans="2:12" hidden="1" x14ac:dyDescent="0.2">
      <c r="B115" s="307"/>
      <c r="C115" s="306"/>
      <c r="D115" s="59"/>
      <c r="E115" s="59"/>
      <c r="F115" s="59"/>
      <c r="G115" s="59"/>
      <c r="H115" s="50"/>
      <c r="I115" s="143"/>
      <c r="J115" s="147"/>
      <c r="K115" s="131"/>
      <c r="L115" s="143"/>
    </row>
    <row r="116" spans="2:12" hidden="1" x14ac:dyDescent="0.2">
      <c r="B116" s="307"/>
      <c r="C116" s="306"/>
      <c r="D116" s="59"/>
      <c r="E116" s="59"/>
      <c r="F116" s="59"/>
      <c r="G116" s="59"/>
      <c r="H116" s="50"/>
      <c r="I116" s="143"/>
      <c r="J116" s="147"/>
      <c r="K116" s="131"/>
      <c r="L116" s="143"/>
    </row>
    <row r="117" spans="2:12" hidden="1" x14ac:dyDescent="0.2">
      <c r="B117" s="307"/>
      <c r="C117" s="306"/>
      <c r="D117" s="59"/>
      <c r="E117" s="59"/>
      <c r="F117" s="59"/>
      <c r="G117" s="59"/>
      <c r="H117" s="50"/>
      <c r="I117" s="143"/>
      <c r="J117" s="147"/>
      <c r="K117" s="131"/>
      <c r="L117" s="143"/>
    </row>
    <row r="118" spans="2:12" hidden="1" x14ac:dyDescent="0.2">
      <c r="B118" s="307"/>
      <c r="C118" s="306"/>
      <c r="D118" s="59"/>
      <c r="E118" s="59"/>
      <c r="F118" s="59"/>
      <c r="G118" s="59"/>
      <c r="H118" s="306"/>
      <c r="K118" s="308"/>
    </row>
    <row r="119" spans="2:12" hidden="1" x14ac:dyDescent="0.2">
      <c r="B119" s="307"/>
      <c r="C119" s="306"/>
      <c r="D119" s="59"/>
      <c r="E119" s="59"/>
      <c r="F119" s="59"/>
      <c r="G119" s="59"/>
      <c r="H119" s="306"/>
      <c r="K119" s="308"/>
    </row>
    <row r="120" spans="2:12" hidden="1" x14ac:dyDescent="0.2">
      <c r="B120" s="307"/>
      <c r="C120" s="306"/>
      <c r="D120" s="59"/>
      <c r="E120" s="59"/>
      <c r="F120" s="59"/>
      <c r="G120" s="59"/>
      <c r="H120" s="306"/>
      <c r="K120" s="308"/>
    </row>
    <row r="121" spans="2:12" hidden="1" x14ac:dyDescent="0.2">
      <c r="B121" s="307"/>
      <c r="C121" s="306"/>
      <c r="D121" s="59"/>
      <c r="E121" s="59"/>
      <c r="F121" s="59"/>
      <c r="G121" s="59"/>
      <c r="H121" s="306"/>
      <c r="K121" s="308"/>
    </row>
    <row r="122" spans="2:12" hidden="1" x14ac:dyDescent="0.2">
      <c r="B122" s="307"/>
      <c r="C122" s="306"/>
      <c r="D122" s="59"/>
      <c r="E122" s="59"/>
      <c r="F122" s="59"/>
      <c r="G122" s="59"/>
      <c r="H122" s="306"/>
      <c r="K122" s="308"/>
    </row>
    <row r="123" spans="2:12" hidden="1" x14ac:dyDescent="0.2">
      <c r="K123" s="308"/>
    </row>
    <row r="124" spans="2:12" hidden="1" x14ac:dyDescent="0.2">
      <c r="K124" s="308"/>
    </row>
    <row r="125" spans="2:12" hidden="1" x14ac:dyDescent="0.2">
      <c r="K125" s="308"/>
    </row>
    <row r="126" spans="2:12" hidden="1" x14ac:dyDescent="0.2">
      <c r="K126" s="308"/>
    </row>
    <row r="127" spans="2:12" hidden="1" x14ac:dyDescent="0.2">
      <c r="K127" s="308"/>
    </row>
    <row r="128" spans="2:12" hidden="1" x14ac:dyDescent="0.2"/>
    <row r="129" hidden="1" x14ac:dyDescent="0.2"/>
  </sheetData>
  <mergeCells count="158">
    <mergeCell ref="B64:B70"/>
    <mergeCell ref="C64:C70"/>
    <mergeCell ref="E64:E70"/>
    <mergeCell ref="F64:F70"/>
    <mergeCell ref="G64:G70"/>
    <mergeCell ref="H64:H70"/>
    <mergeCell ref="B73:B74"/>
    <mergeCell ref="C73:C74"/>
    <mergeCell ref="E73:E74"/>
    <mergeCell ref="F73:F74"/>
    <mergeCell ref="G73:G74"/>
    <mergeCell ref="H73:H74"/>
    <mergeCell ref="B71:B72"/>
    <mergeCell ref="C71:C72"/>
    <mergeCell ref="H71:H72"/>
    <mergeCell ref="E71:E72"/>
    <mergeCell ref="F71:F72"/>
    <mergeCell ref="G71:G72"/>
    <mergeCell ref="D64:D70"/>
    <mergeCell ref="D71:D72"/>
    <mergeCell ref="D73:D74"/>
    <mergeCell ref="B49:B50"/>
    <mergeCell ref="C49:C50"/>
    <mergeCell ref="E49:E50"/>
    <mergeCell ref="F49:F50"/>
    <mergeCell ref="G49:G50"/>
    <mergeCell ref="H49:H50"/>
    <mergeCell ref="B55:B56"/>
    <mergeCell ref="C55:C56"/>
    <mergeCell ref="E55:E56"/>
    <mergeCell ref="F55:F56"/>
    <mergeCell ref="G55:G56"/>
    <mergeCell ref="H55:H56"/>
    <mergeCell ref="D55:D56"/>
    <mergeCell ref="B105:B106"/>
    <mergeCell ref="C105:C106"/>
    <mergeCell ref="E105:E106"/>
    <mergeCell ref="F105:F106"/>
    <mergeCell ref="G105:G106"/>
    <mergeCell ref="H105:H106"/>
    <mergeCell ref="B97:B99"/>
    <mergeCell ref="C97:C99"/>
    <mergeCell ref="E97:E99"/>
    <mergeCell ref="F97:F99"/>
    <mergeCell ref="G97:G99"/>
    <mergeCell ref="H97:H99"/>
    <mergeCell ref="B102:B103"/>
    <mergeCell ref="C102:C103"/>
    <mergeCell ref="E102:E103"/>
    <mergeCell ref="F102:F103"/>
    <mergeCell ref="G102:G103"/>
    <mergeCell ref="H102:H103"/>
    <mergeCell ref="B90:B92"/>
    <mergeCell ref="C90:C92"/>
    <mergeCell ref="E90:E92"/>
    <mergeCell ref="F90:F92"/>
    <mergeCell ref="G90:G92"/>
    <mergeCell ref="H90:H92"/>
    <mergeCell ref="B77:B82"/>
    <mergeCell ref="C77:C82"/>
    <mergeCell ref="E77:E82"/>
    <mergeCell ref="F77:F82"/>
    <mergeCell ref="G77:G82"/>
    <mergeCell ref="H77:H82"/>
    <mergeCell ref="B83:B85"/>
    <mergeCell ref="C83:C85"/>
    <mergeCell ref="E83:E85"/>
    <mergeCell ref="F83:F85"/>
    <mergeCell ref="G83:G85"/>
    <mergeCell ref="H83:H85"/>
    <mergeCell ref="B86:B87"/>
    <mergeCell ref="C86:C87"/>
    <mergeCell ref="E86:E87"/>
    <mergeCell ref="F86:F87"/>
    <mergeCell ref="G86:G87"/>
    <mergeCell ref="H86:H87"/>
    <mergeCell ref="B62:B63"/>
    <mergeCell ref="C62:C63"/>
    <mergeCell ref="E62:E63"/>
    <mergeCell ref="F62:F63"/>
    <mergeCell ref="G62:G63"/>
    <mergeCell ref="H62:H63"/>
    <mergeCell ref="B58:B59"/>
    <mergeCell ref="C58:C59"/>
    <mergeCell ref="E58:E59"/>
    <mergeCell ref="F58:F59"/>
    <mergeCell ref="G58:G59"/>
    <mergeCell ref="H58:H59"/>
    <mergeCell ref="D58:D59"/>
    <mergeCell ref="D62:D63"/>
    <mergeCell ref="B38:B39"/>
    <mergeCell ref="C38:C39"/>
    <mergeCell ref="E38:E39"/>
    <mergeCell ref="F38:F39"/>
    <mergeCell ref="G38:G39"/>
    <mergeCell ref="H38:H39"/>
    <mergeCell ref="B30:B31"/>
    <mergeCell ref="C30:C31"/>
    <mergeCell ref="E30:E31"/>
    <mergeCell ref="F30:F31"/>
    <mergeCell ref="G30:G31"/>
    <mergeCell ref="H30:H31"/>
    <mergeCell ref="B33:B37"/>
    <mergeCell ref="C33:C37"/>
    <mergeCell ref="E33:E37"/>
    <mergeCell ref="F33:F37"/>
    <mergeCell ref="G33:G37"/>
    <mergeCell ref="H33:H37"/>
    <mergeCell ref="F16:F18"/>
    <mergeCell ref="G16:G18"/>
    <mergeCell ref="H16:H18"/>
    <mergeCell ref="B19:B20"/>
    <mergeCell ref="C19:C20"/>
    <mergeCell ref="E19:E20"/>
    <mergeCell ref="F19:F20"/>
    <mergeCell ref="G19:G20"/>
    <mergeCell ref="H19:H20"/>
    <mergeCell ref="B95:B96"/>
    <mergeCell ref="C95:C96"/>
    <mergeCell ref="E95:E96"/>
    <mergeCell ref="B5:B6"/>
    <mergeCell ref="C5:C6"/>
    <mergeCell ref="E5:E6"/>
    <mergeCell ref="F5:F6"/>
    <mergeCell ref="G5:G6"/>
    <mergeCell ref="H5:H6"/>
    <mergeCell ref="B10:B12"/>
    <mergeCell ref="C10:C12"/>
    <mergeCell ref="E10:E12"/>
    <mergeCell ref="F10:F12"/>
    <mergeCell ref="G10:G12"/>
    <mergeCell ref="H10:H12"/>
    <mergeCell ref="B7:B8"/>
    <mergeCell ref="C7:C8"/>
    <mergeCell ref="E7:E8"/>
    <mergeCell ref="F7:F8"/>
    <mergeCell ref="G7:G8"/>
    <mergeCell ref="H7:H8"/>
    <mergeCell ref="B16:B18"/>
    <mergeCell ref="C16:C18"/>
    <mergeCell ref="E16:E18"/>
    <mergeCell ref="D77:D82"/>
    <mergeCell ref="D83:D85"/>
    <mergeCell ref="D86:D87"/>
    <mergeCell ref="D90:D92"/>
    <mergeCell ref="D95:D96"/>
    <mergeCell ref="D97:D99"/>
    <mergeCell ref="D102:D103"/>
    <mergeCell ref="D105:D106"/>
    <mergeCell ref="D5:D6"/>
    <mergeCell ref="D7:D8"/>
    <mergeCell ref="D10:D12"/>
    <mergeCell ref="D16:D18"/>
    <mergeCell ref="D19:D20"/>
    <mergeCell ref="D30:D31"/>
    <mergeCell ref="D33:D37"/>
    <mergeCell ref="D38:D39"/>
    <mergeCell ref="D49:D50"/>
  </mergeCells>
  <pageMargins left="0.70866141732283472" right="0.70866141732283472" top="0.74803149606299213" bottom="0.74803149606299213" header="0.31496062992125984" footer="0.31496062992125984"/>
  <pageSetup paperSize="9" scale="64" fitToHeight="2" orientation="landscape" r:id="rId1"/>
  <ignoredErrors>
    <ignoredError sqref="K5:K107" numberStoredAsText="1"/>
    <ignoredError sqref="L1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pageSetUpPr fitToPage="1"/>
  </sheetPr>
  <dimension ref="A1:AO129"/>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
  <cols>
    <col min="1" max="1" width="2.7109375" style="6" customWidth="1"/>
    <col min="2" max="2" width="4.28515625" style="303" customWidth="1"/>
    <col min="3" max="3" width="28.5703125" style="60" customWidth="1"/>
    <col min="4" max="4" width="6.28515625" style="61" customWidth="1"/>
    <col min="5" max="5" width="11.42578125" style="61" customWidth="1"/>
    <col min="6" max="6" width="10" style="61" customWidth="1"/>
    <col min="7" max="7" width="14.28515625" style="61" customWidth="1"/>
    <col min="8" max="8" width="35.7109375" style="60" customWidth="1"/>
    <col min="9" max="9" width="64.28515625" style="60" customWidth="1"/>
    <col min="10" max="10" width="10" style="61" customWidth="1"/>
    <col min="11" max="11" width="10" style="132" customWidth="1"/>
    <col min="12" max="12" width="57.140625" style="60" customWidth="1"/>
    <col min="13" max="13" width="8" style="61" hidden="1" customWidth="1"/>
    <col min="14" max="14" width="11.42578125" style="61" customWidth="1"/>
    <col min="15" max="15" width="2.7109375" style="6" customWidth="1"/>
    <col min="16" max="41" width="0" style="6" hidden="1" customWidth="1"/>
    <col min="42" max="16384" width="11.42578125" style="6" hidden="1"/>
  </cols>
  <sheetData>
    <row r="1" spans="1:17" x14ac:dyDescent="0.2">
      <c r="A1" s="1380"/>
      <c r="B1" s="1385"/>
      <c r="C1" s="1386"/>
      <c r="D1" s="1387"/>
      <c r="E1" s="1387"/>
      <c r="F1" s="1387"/>
      <c r="G1" s="1387"/>
      <c r="H1" s="1386"/>
      <c r="I1" s="1386"/>
      <c r="J1" s="1354"/>
      <c r="K1" s="1388"/>
      <c r="L1" s="1389"/>
      <c r="M1" s="1354"/>
      <c r="N1" s="1354"/>
      <c r="O1" s="1380"/>
    </row>
    <row r="2" spans="1:17" ht="24" x14ac:dyDescent="0.2">
      <c r="A2" s="1380"/>
      <c r="B2" s="104" t="s">
        <v>0</v>
      </c>
      <c r="C2" s="104" t="s">
        <v>59</v>
      </c>
      <c r="D2" s="1230" t="s">
        <v>1</v>
      </c>
      <c r="E2" s="104" t="s">
        <v>3049</v>
      </c>
      <c r="F2" s="104" t="s">
        <v>3050</v>
      </c>
      <c r="G2" s="104" t="s">
        <v>2</v>
      </c>
      <c r="H2" s="104" t="s">
        <v>27</v>
      </c>
      <c r="I2" s="104" t="s">
        <v>2607</v>
      </c>
      <c r="J2" s="105" t="s">
        <v>2605</v>
      </c>
      <c r="K2" s="105" t="s">
        <v>2606</v>
      </c>
      <c r="L2" s="104" t="s">
        <v>3048</v>
      </c>
      <c r="M2" s="1230" t="s">
        <v>214</v>
      </c>
      <c r="N2" s="104" t="s">
        <v>2886</v>
      </c>
      <c r="O2" s="1380"/>
    </row>
    <row r="3" spans="1:17" x14ac:dyDescent="0.2">
      <c r="A3" s="1380"/>
      <c r="B3" s="123" t="s">
        <v>185</v>
      </c>
      <c r="C3" s="134" t="s">
        <v>185</v>
      </c>
      <c r="D3" s="1235"/>
      <c r="E3" s="1235" t="s">
        <v>185</v>
      </c>
      <c r="F3" s="123" t="s">
        <v>185</v>
      </c>
      <c r="G3" s="123" t="s">
        <v>185</v>
      </c>
      <c r="H3" s="134" t="s">
        <v>185</v>
      </c>
      <c r="I3" s="227" t="s">
        <v>3391</v>
      </c>
      <c r="J3" s="124" t="s">
        <v>185</v>
      </c>
      <c r="K3" s="124" t="s">
        <v>185</v>
      </c>
      <c r="L3" s="227" t="s">
        <v>185</v>
      </c>
      <c r="M3" s="123"/>
      <c r="N3" s="123" t="s">
        <v>185</v>
      </c>
      <c r="O3" s="1380"/>
    </row>
    <row r="4" spans="1:17" x14ac:dyDescent="0.2">
      <c r="A4" s="1380"/>
      <c r="B4" s="290" t="s">
        <v>3338</v>
      </c>
      <c r="C4" s="291"/>
      <c r="D4" s="291"/>
      <c r="E4" s="291"/>
      <c r="F4" s="291"/>
      <c r="G4" s="291"/>
      <c r="H4" s="291"/>
      <c r="I4" s="292"/>
      <c r="J4" s="293"/>
      <c r="K4" s="294" t="s">
        <v>185</v>
      </c>
      <c r="L4" s="268" t="s">
        <v>185</v>
      </c>
      <c r="M4" s="229"/>
      <c r="N4" s="292"/>
      <c r="O4" s="1380"/>
    </row>
    <row r="5" spans="1:17" x14ac:dyDescent="0.2">
      <c r="A5" s="1380"/>
      <c r="B5" s="1580">
        <v>1</v>
      </c>
      <c r="C5" s="1595" t="s">
        <v>31</v>
      </c>
      <c r="D5" s="1580" t="s">
        <v>3</v>
      </c>
      <c r="E5" s="1580" t="s">
        <v>4</v>
      </c>
      <c r="F5" s="1580" t="s">
        <v>13</v>
      </c>
      <c r="G5" s="1598" t="s">
        <v>873</v>
      </c>
      <c r="H5" s="1595" t="s">
        <v>1007</v>
      </c>
      <c r="I5" s="246" t="s">
        <v>3119</v>
      </c>
      <c r="J5" s="239" t="s">
        <v>201</v>
      </c>
      <c r="K5" s="116" t="s">
        <v>2334</v>
      </c>
      <c r="L5" s="227" t="str">
        <f>VLOOKUP(K5,CódigosRetorno!$A$1:$B$1692,2,FALSE)</f>
        <v>El XML no contiene el tag o no existe informacion de UBLVersionID</v>
      </c>
      <c r="M5" s="239" t="s">
        <v>475</v>
      </c>
      <c r="N5" s="239" t="s">
        <v>185</v>
      </c>
      <c r="O5" s="1380"/>
      <c r="P5" s="62"/>
      <c r="Q5" s="62"/>
    </row>
    <row r="6" spans="1:17" x14ac:dyDescent="0.2">
      <c r="A6" s="1380"/>
      <c r="B6" s="1582"/>
      <c r="C6" s="1596"/>
      <c r="D6" s="1582"/>
      <c r="E6" s="1582"/>
      <c r="F6" s="1582"/>
      <c r="G6" s="1599"/>
      <c r="H6" s="1596"/>
      <c r="I6" s="246" t="s">
        <v>3198</v>
      </c>
      <c r="J6" s="239" t="s">
        <v>201</v>
      </c>
      <c r="K6" s="116" t="s">
        <v>2335</v>
      </c>
      <c r="L6" s="227" t="str">
        <f>VLOOKUP(K6,CódigosRetorno!$A$1:$B$1692,2,FALSE)</f>
        <v>UBLVersionID - La versión del UBL no es correcta</v>
      </c>
      <c r="M6" s="239" t="s">
        <v>475</v>
      </c>
      <c r="N6" s="239" t="s">
        <v>185</v>
      </c>
      <c r="O6" s="1380"/>
      <c r="P6" s="62"/>
      <c r="Q6" s="62"/>
    </row>
    <row r="7" spans="1:17" x14ac:dyDescent="0.2">
      <c r="A7" s="1380"/>
      <c r="B7" s="1580">
        <f>+B5+1</f>
        <v>2</v>
      </c>
      <c r="C7" s="1595" t="s">
        <v>32</v>
      </c>
      <c r="D7" s="1580" t="s">
        <v>3</v>
      </c>
      <c r="E7" s="1580" t="s">
        <v>4</v>
      </c>
      <c r="F7" s="1580" t="s">
        <v>13</v>
      </c>
      <c r="G7" s="1598" t="s">
        <v>875</v>
      </c>
      <c r="H7" s="1595" t="s">
        <v>1008</v>
      </c>
      <c r="I7" s="246" t="s">
        <v>3119</v>
      </c>
      <c r="J7" s="239" t="s">
        <v>201</v>
      </c>
      <c r="K7" s="116" t="s">
        <v>2332</v>
      </c>
      <c r="L7" s="227" t="str">
        <f>VLOOKUP(K7,CódigosRetorno!$A$1:$B$1692,2,FALSE)</f>
        <v>El XML no contiene el tag o no existe informacion de CustomizationID</v>
      </c>
      <c r="M7" s="239" t="s">
        <v>475</v>
      </c>
      <c r="N7" s="239" t="s">
        <v>185</v>
      </c>
      <c r="O7" s="1380"/>
      <c r="P7" s="62"/>
      <c r="Q7" s="62"/>
    </row>
    <row r="8" spans="1:17" x14ac:dyDescent="0.2">
      <c r="A8" s="1380"/>
      <c r="B8" s="1582"/>
      <c r="C8" s="1596"/>
      <c r="D8" s="1582"/>
      <c r="E8" s="1582"/>
      <c r="F8" s="1582"/>
      <c r="G8" s="1599"/>
      <c r="H8" s="1596"/>
      <c r="I8" s="246" t="s">
        <v>3199</v>
      </c>
      <c r="J8" s="239" t="s">
        <v>201</v>
      </c>
      <c r="K8" s="116" t="s">
        <v>2333</v>
      </c>
      <c r="L8" s="227" t="str">
        <f>VLOOKUP(K8,CódigosRetorno!$A$1:$B$1692,2,FALSE)</f>
        <v>CustomizationID - La version del documento no es correcta</v>
      </c>
      <c r="M8" s="239" t="s">
        <v>475</v>
      </c>
      <c r="N8" s="239" t="s">
        <v>185</v>
      </c>
      <c r="O8" s="1380"/>
      <c r="P8" s="62"/>
      <c r="Q8" s="62"/>
    </row>
    <row r="9" spans="1:17" x14ac:dyDescent="0.2">
      <c r="A9" s="1380"/>
      <c r="B9" s="239">
        <f>+B7+1</f>
        <v>3</v>
      </c>
      <c r="C9" s="240" t="s">
        <v>43</v>
      </c>
      <c r="D9" s="1483" t="s">
        <v>3</v>
      </c>
      <c r="E9" s="228" t="s">
        <v>4</v>
      </c>
      <c r="F9" s="229" t="s">
        <v>26</v>
      </c>
      <c r="G9" s="228" t="s">
        <v>185</v>
      </c>
      <c r="H9" s="227" t="s">
        <v>185</v>
      </c>
      <c r="I9" s="227" t="s">
        <v>3395</v>
      </c>
      <c r="J9" s="116" t="s">
        <v>185</v>
      </c>
      <c r="K9" s="116" t="s">
        <v>185</v>
      </c>
      <c r="L9" s="227" t="s">
        <v>185</v>
      </c>
      <c r="M9" s="239"/>
      <c r="N9" s="229" t="s">
        <v>185</v>
      </c>
      <c r="O9" s="1380"/>
      <c r="P9" s="62"/>
      <c r="Q9" s="62"/>
    </row>
    <row r="10" spans="1:17" ht="24" x14ac:dyDescent="0.2">
      <c r="A10" s="1380"/>
      <c r="B10" s="1580">
        <v>4</v>
      </c>
      <c r="C10" s="1595" t="s">
        <v>877</v>
      </c>
      <c r="D10" s="1580" t="s">
        <v>3</v>
      </c>
      <c r="E10" s="1580" t="s">
        <v>4</v>
      </c>
      <c r="F10" s="1580" t="s">
        <v>45</v>
      </c>
      <c r="G10" s="1580" t="s">
        <v>58</v>
      </c>
      <c r="H10" s="1595" t="s">
        <v>1009</v>
      </c>
      <c r="I10" s="236" t="s">
        <v>3118</v>
      </c>
      <c r="J10" s="239" t="s">
        <v>201</v>
      </c>
      <c r="K10" s="116" t="s">
        <v>2477</v>
      </c>
      <c r="L10" s="227" t="str">
        <f>VLOOKUP(K10,CódigosRetorno!$A$1:$B$1692,2,FALSE)</f>
        <v>ID - Serie y Número del archivo no coincide con el consignado en el contenido del XML.</v>
      </c>
      <c r="M10" s="62"/>
      <c r="N10" s="966" t="s">
        <v>185</v>
      </c>
      <c r="O10" s="1380"/>
      <c r="P10" s="62"/>
      <c r="Q10" s="62"/>
    </row>
    <row r="11" spans="1:17" ht="36" x14ac:dyDescent="0.2">
      <c r="A11" s="1380"/>
      <c r="B11" s="1581"/>
      <c r="C11" s="1597"/>
      <c r="D11" s="1581"/>
      <c r="E11" s="1581"/>
      <c r="F11" s="1581"/>
      <c r="G11" s="1581"/>
      <c r="H11" s="1597"/>
      <c r="I11" s="1143" t="s">
        <v>6393</v>
      </c>
      <c r="J11" s="973" t="s">
        <v>201</v>
      </c>
      <c r="K11" s="973" t="s">
        <v>2536</v>
      </c>
      <c r="L11" s="969" t="str">
        <f>VLOOKUP(K11,CódigosRetorno!$A$1:$B$1779,2,FALSE)</f>
        <v>ID - El dato SERIE-CORRELATIVO no cumple con el formato de acuerdo al tipo de comprobante</v>
      </c>
      <c r="M11" s="62"/>
      <c r="N11" s="966" t="s">
        <v>185</v>
      </c>
      <c r="O11" s="1380"/>
      <c r="P11" s="62"/>
      <c r="Q11" s="62"/>
    </row>
    <row r="12" spans="1:17" ht="48" x14ac:dyDescent="0.2">
      <c r="A12" s="1380"/>
      <c r="B12" s="1582"/>
      <c r="C12" s="1596"/>
      <c r="D12" s="1582"/>
      <c r="E12" s="1582"/>
      <c r="F12" s="1582"/>
      <c r="G12" s="1582"/>
      <c r="H12" s="1596"/>
      <c r="I12" s="236" t="s">
        <v>3223</v>
      </c>
      <c r="J12" s="239" t="s">
        <v>201</v>
      </c>
      <c r="K12" s="116" t="s">
        <v>2499</v>
      </c>
      <c r="L12" s="227" t="str">
        <f>VLOOKUP(K12,CódigosRetorno!$A$1:$B$1692,2,FALSE)</f>
        <v>El comprobante fue registrado previamente con otros datos</v>
      </c>
      <c r="M12" s="239"/>
      <c r="N12" s="1198" t="s">
        <v>440</v>
      </c>
      <c r="O12" s="1380"/>
      <c r="P12" s="62"/>
      <c r="Q12" s="62"/>
    </row>
    <row r="13" spans="1:17" ht="60" x14ac:dyDescent="0.2">
      <c r="A13" s="1380"/>
      <c r="B13" s="238">
        <f>+B10+1</f>
        <v>5</v>
      </c>
      <c r="C13" s="241" t="s">
        <v>23</v>
      </c>
      <c r="D13" s="1483" t="s">
        <v>3</v>
      </c>
      <c r="E13" s="238" t="s">
        <v>4</v>
      </c>
      <c r="F13" s="238" t="s">
        <v>148</v>
      </c>
      <c r="G13" s="238" t="s">
        <v>25</v>
      </c>
      <c r="H13" s="241" t="s">
        <v>1010</v>
      </c>
      <c r="I13" s="976" t="s">
        <v>5888</v>
      </c>
      <c r="J13" s="239" t="s">
        <v>201</v>
      </c>
      <c r="K13" s="116" t="s">
        <v>1835</v>
      </c>
      <c r="L13" s="227" t="str">
        <f>VLOOKUP(K13,CódigosRetorno!$A$1:$B$1692,2,FALSE)</f>
        <v>El comprobante fue enviado fuera del plazo permitido.</v>
      </c>
      <c r="M13" s="62"/>
      <c r="N13" s="1321" t="s">
        <v>6526</v>
      </c>
      <c r="O13" s="1380"/>
      <c r="P13" s="62"/>
      <c r="Q13" s="62"/>
    </row>
    <row r="14" spans="1:17" x14ac:dyDescent="0.2">
      <c r="A14" s="1380"/>
      <c r="B14" s="239">
        <f>+B13+1</f>
        <v>6</v>
      </c>
      <c r="C14" s="240" t="s">
        <v>1174</v>
      </c>
      <c r="D14" s="1483" t="s">
        <v>3</v>
      </c>
      <c r="E14" s="239" t="s">
        <v>9</v>
      </c>
      <c r="F14" s="239"/>
      <c r="G14" s="239"/>
      <c r="H14" s="240" t="s">
        <v>3344</v>
      </c>
      <c r="I14" s="227" t="s">
        <v>2628</v>
      </c>
      <c r="J14" s="228" t="s">
        <v>185</v>
      </c>
      <c r="K14" s="250" t="s">
        <v>185</v>
      </c>
      <c r="L14" s="227" t="s">
        <v>185</v>
      </c>
      <c r="M14" s="228" t="s">
        <v>185</v>
      </c>
      <c r="N14" s="229" t="s">
        <v>185</v>
      </c>
      <c r="O14" s="1380"/>
      <c r="P14" s="62"/>
      <c r="Q14" s="62"/>
    </row>
    <row r="15" spans="1:17" x14ac:dyDescent="0.2">
      <c r="A15" s="1380"/>
      <c r="B15" s="295" t="s">
        <v>880</v>
      </c>
      <c r="C15" s="296"/>
      <c r="D15" s="297"/>
      <c r="E15" s="297" t="s">
        <v>185</v>
      </c>
      <c r="F15" s="297" t="s">
        <v>185</v>
      </c>
      <c r="G15" s="297" t="s">
        <v>185</v>
      </c>
      <c r="H15" s="284" t="s">
        <v>185</v>
      </c>
      <c r="I15" s="298" t="s">
        <v>185</v>
      </c>
      <c r="J15" s="297" t="s">
        <v>185</v>
      </c>
      <c r="K15" s="286" t="s">
        <v>185</v>
      </c>
      <c r="L15" s="268" t="s">
        <v>185</v>
      </c>
      <c r="M15" s="239"/>
      <c r="N15" s="297" t="s">
        <v>185</v>
      </c>
      <c r="O15" s="1380"/>
      <c r="P15" s="62"/>
      <c r="Q15" s="62"/>
    </row>
    <row r="16" spans="1:17" ht="24" x14ac:dyDescent="0.2">
      <c r="A16" s="1380"/>
      <c r="B16" s="1580">
        <f>+B14+1</f>
        <v>7</v>
      </c>
      <c r="C16" s="1595" t="s">
        <v>3292</v>
      </c>
      <c r="D16" s="1580" t="s">
        <v>3</v>
      </c>
      <c r="E16" s="1580" t="s">
        <v>4</v>
      </c>
      <c r="F16" s="1580" t="s">
        <v>7</v>
      </c>
      <c r="G16" s="1580"/>
      <c r="H16" s="1595" t="s">
        <v>1011</v>
      </c>
      <c r="I16" s="246" t="s">
        <v>3281</v>
      </c>
      <c r="J16" s="239" t="s">
        <v>201</v>
      </c>
      <c r="K16" s="116" t="s">
        <v>1100</v>
      </c>
      <c r="L16" s="227" t="str">
        <f>VLOOKUP(K16,CódigosRetorno!$A$1:$B$1692,2,FALSE)</f>
        <v>El RUC del archivo no corresponde al RUC del usuario o el proveedor no esta autorizado a enviar comprobantes del contribuyente</v>
      </c>
      <c r="M16" s="239" t="s">
        <v>475</v>
      </c>
      <c r="N16" s="239" t="s">
        <v>185</v>
      </c>
      <c r="O16" s="1380"/>
      <c r="P16" s="62"/>
      <c r="Q16" s="62"/>
    </row>
    <row r="17" spans="1:17" ht="24" x14ac:dyDescent="0.2">
      <c r="A17" s="1380"/>
      <c r="B17" s="1581"/>
      <c r="C17" s="1597"/>
      <c r="D17" s="1581"/>
      <c r="E17" s="1581"/>
      <c r="F17" s="1581"/>
      <c r="G17" s="1581"/>
      <c r="H17" s="1597"/>
      <c r="I17" s="1200" t="s">
        <v>3228</v>
      </c>
      <c r="J17" s="1201" t="s">
        <v>201</v>
      </c>
      <c r="K17" s="1202" t="s">
        <v>2342</v>
      </c>
      <c r="L17" s="227" t="str">
        <f>VLOOKUP(K17,CódigosRetorno!$A$1:$B$1692,2,FALSE)</f>
        <v>El Numero de RUC del emisor no existe</v>
      </c>
      <c r="M17" s="239"/>
      <c r="N17" s="239" t="s">
        <v>2626</v>
      </c>
      <c r="O17" s="1380"/>
      <c r="P17" s="62"/>
      <c r="Q17" s="62"/>
    </row>
    <row r="18" spans="1:17" ht="36" x14ac:dyDescent="0.2">
      <c r="A18" s="1380"/>
      <c r="B18" s="1582"/>
      <c r="C18" s="1596"/>
      <c r="D18" s="1582"/>
      <c r="E18" s="1582"/>
      <c r="F18" s="1582"/>
      <c r="G18" s="1582"/>
      <c r="H18" s="1596"/>
      <c r="I18" s="246" t="s">
        <v>3660</v>
      </c>
      <c r="J18" s="882" t="s">
        <v>1175</v>
      </c>
      <c r="K18" s="1084" t="s">
        <v>5998</v>
      </c>
      <c r="L18" s="227" t="str">
        <f>VLOOKUP(K18,CódigosRetorno!$A$1:$B$1692,2,FALSE)</f>
        <v>El emisor a la fecha no se encuentra registrado ó habilitado con la condición de Agente de percepción</v>
      </c>
      <c r="M18" s="239"/>
      <c r="N18" s="239" t="s">
        <v>3284</v>
      </c>
      <c r="O18" s="1380"/>
      <c r="P18" s="62"/>
      <c r="Q18" s="62"/>
    </row>
    <row r="19" spans="1:17" ht="24" x14ac:dyDescent="0.2">
      <c r="A19" s="1380"/>
      <c r="B19" s="1580">
        <f>+B16+1</f>
        <v>8</v>
      </c>
      <c r="C19" s="1595" t="s">
        <v>3293</v>
      </c>
      <c r="D19" s="1580" t="s">
        <v>3</v>
      </c>
      <c r="E19" s="1580" t="s">
        <v>4</v>
      </c>
      <c r="F19" s="1580" t="s">
        <v>11</v>
      </c>
      <c r="G19" s="1580" t="s">
        <v>3201</v>
      </c>
      <c r="H19" s="1595" t="s">
        <v>3345</v>
      </c>
      <c r="I19" s="246" t="s">
        <v>2613</v>
      </c>
      <c r="J19" s="239" t="s">
        <v>201</v>
      </c>
      <c r="K19" s="116" t="s">
        <v>1728</v>
      </c>
      <c r="L19" s="227" t="str">
        <f>VLOOKUP(K19,CódigosRetorno!$A$1:$B$1692,2,FALSE)</f>
        <v>El XML no contiene el atributo o no existe información del tipo de documento del emisor</v>
      </c>
      <c r="M19" s="239" t="s">
        <v>475</v>
      </c>
      <c r="N19" s="239" t="s">
        <v>185</v>
      </c>
      <c r="O19" s="1380"/>
      <c r="P19" s="62"/>
      <c r="Q19" s="62"/>
    </row>
    <row r="20" spans="1:17" x14ac:dyDescent="0.2">
      <c r="A20" s="1380"/>
      <c r="B20" s="1582"/>
      <c r="C20" s="1596"/>
      <c r="D20" s="1582"/>
      <c r="E20" s="1582"/>
      <c r="F20" s="1582"/>
      <c r="G20" s="1582"/>
      <c r="H20" s="1596"/>
      <c r="I20" s="246" t="s">
        <v>3283</v>
      </c>
      <c r="J20" s="239" t="s">
        <v>201</v>
      </c>
      <c r="K20" s="116" t="s">
        <v>850</v>
      </c>
      <c r="L20" s="227" t="str">
        <f>VLOOKUP(K20,CódigosRetorno!$A$1:$B$1692,2,FALSE)</f>
        <v>El tipo de documento no es aceptado.</v>
      </c>
      <c r="M20" s="239" t="s">
        <v>475</v>
      </c>
      <c r="N20" s="239" t="s">
        <v>185</v>
      </c>
      <c r="O20" s="1380"/>
      <c r="P20" s="62"/>
      <c r="Q20" s="62"/>
    </row>
    <row r="21" spans="1:17" ht="24" x14ac:dyDescent="0.2">
      <c r="A21" s="1380"/>
      <c r="B21" s="239">
        <f>+B19+1</f>
        <v>9</v>
      </c>
      <c r="C21" s="240" t="s">
        <v>3294</v>
      </c>
      <c r="D21" s="1483" t="s">
        <v>3</v>
      </c>
      <c r="E21" s="239" t="s">
        <v>9</v>
      </c>
      <c r="F21" s="1198" t="s">
        <v>4440</v>
      </c>
      <c r="G21" s="239"/>
      <c r="H21" s="240" t="s">
        <v>1012</v>
      </c>
      <c r="I21" s="1197" t="s">
        <v>6575</v>
      </c>
      <c r="J21" s="239" t="s">
        <v>1175</v>
      </c>
      <c r="K21" s="116" t="s">
        <v>3455</v>
      </c>
      <c r="L21" s="227" t="str">
        <f>VLOOKUP(K21,CódigosRetorno!$A$1:$B$1692,2,FALSE)</f>
        <v>El nombre comercial del emisor no cumple con el formato establecido</v>
      </c>
      <c r="M21" s="239" t="s">
        <v>475</v>
      </c>
      <c r="N21" s="239" t="s">
        <v>185</v>
      </c>
      <c r="O21" s="1380"/>
      <c r="P21" s="62"/>
      <c r="Q21" s="62"/>
    </row>
    <row r="22" spans="1:17" x14ac:dyDescent="0.2">
      <c r="A22" s="1380"/>
      <c r="B22" s="295" t="s">
        <v>883</v>
      </c>
      <c r="C22" s="296"/>
      <c r="D22" s="299"/>
      <c r="E22" s="299" t="s">
        <v>185</v>
      </c>
      <c r="F22" s="297" t="s">
        <v>185</v>
      </c>
      <c r="G22" s="299" t="s">
        <v>185</v>
      </c>
      <c r="H22" s="284" t="s">
        <v>185</v>
      </c>
      <c r="I22" s="298" t="s">
        <v>185</v>
      </c>
      <c r="J22" s="297" t="s">
        <v>185</v>
      </c>
      <c r="K22" s="286" t="s">
        <v>185</v>
      </c>
      <c r="L22" s="268" t="s">
        <v>185</v>
      </c>
      <c r="M22" s="239"/>
      <c r="N22" s="297" t="s">
        <v>185</v>
      </c>
      <c r="O22" s="1380"/>
      <c r="P22" s="62"/>
      <c r="Q22" s="62"/>
    </row>
    <row r="23" spans="1:17" ht="12" customHeight="1" x14ac:dyDescent="0.2">
      <c r="A23" s="1380"/>
      <c r="B23" s="238">
        <f>+B21+1</f>
        <v>10</v>
      </c>
      <c r="C23" s="241" t="s">
        <v>360</v>
      </c>
      <c r="D23" s="1483" t="s">
        <v>3</v>
      </c>
      <c r="E23" s="238" t="s">
        <v>9</v>
      </c>
      <c r="F23" s="238" t="s">
        <v>49</v>
      </c>
      <c r="G23" s="238" t="s">
        <v>2630</v>
      </c>
      <c r="H23" s="241" t="s">
        <v>3346</v>
      </c>
      <c r="I23" s="139" t="s">
        <v>3027</v>
      </c>
      <c r="J23" s="239" t="s">
        <v>1175</v>
      </c>
      <c r="K23" s="250" t="s">
        <v>3456</v>
      </c>
      <c r="L23" s="227" t="str">
        <f>VLOOKUP(K23,CódigosRetorno!$A$1:$B$1692,2,FALSE)</f>
        <v>Debe corresponder a algún valor válido establecido en el catálogo 13</v>
      </c>
      <c r="M23" s="228" t="s">
        <v>185</v>
      </c>
      <c r="N23" s="229" t="s">
        <v>3112</v>
      </c>
      <c r="O23" s="1380"/>
      <c r="P23" s="62"/>
      <c r="Q23" s="62"/>
    </row>
    <row r="24" spans="1:17" ht="24" x14ac:dyDescent="0.2">
      <c r="A24" s="1380"/>
      <c r="B24" s="239">
        <f>+B23+1</f>
        <v>11</v>
      </c>
      <c r="C24" s="240" t="s">
        <v>871</v>
      </c>
      <c r="D24" s="1483" t="s">
        <v>3</v>
      </c>
      <c r="E24" s="239" t="s">
        <v>9</v>
      </c>
      <c r="F24" s="239" t="s">
        <v>5</v>
      </c>
      <c r="G24" s="239"/>
      <c r="H24" s="240" t="s">
        <v>1013</v>
      </c>
      <c r="I24" s="246" t="s">
        <v>3145</v>
      </c>
      <c r="J24" s="239" t="s">
        <v>1175</v>
      </c>
      <c r="K24" s="116" t="s">
        <v>3457</v>
      </c>
      <c r="L24" s="227" t="str">
        <f>VLOOKUP(K24,CódigosRetorno!$A$1:$B$1692,2,FALSE)</f>
        <v>La dirección completa y detallada del domicilio fiscal del emisor no cumple con el formato establecido</v>
      </c>
      <c r="M24" s="239" t="s">
        <v>475</v>
      </c>
      <c r="N24" s="239" t="s">
        <v>185</v>
      </c>
      <c r="O24" s="1380"/>
      <c r="P24" s="62"/>
      <c r="Q24" s="62"/>
    </row>
    <row r="25" spans="1:17" ht="24" x14ac:dyDescent="0.2">
      <c r="A25" s="1380"/>
      <c r="B25" s="239">
        <f t="shared" ref="B25:B30" si="0">+B24+1</f>
        <v>12</v>
      </c>
      <c r="C25" s="240" t="s">
        <v>885</v>
      </c>
      <c r="D25" s="1483" t="s">
        <v>3</v>
      </c>
      <c r="E25" s="239" t="s">
        <v>9</v>
      </c>
      <c r="F25" s="239" t="s">
        <v>18</v>
      </c>
      <c r="G25" s="239"/>
      <c r="H25" s="240" t="s">
        <v>1014</v>
      </c>
      <c r="I25" s="246" t="s">
        <v>3287</v>
      </c>
      <c r="J25" s="239" t="s">
        <v>1175</v>
      </c>
      <c r="K25" s="116" t="s">
        <v>3458</v>
      </c>
      <c r="L25" s="227" t="str">
        <f>VLOOKUP(K25,CódigosRetorno!$A$1:$B$1692,2,FALSE)</f>
        <v>La urbanización del domicilio fiscal del emisor no cumple con el formato establecido</v>
      </c>
      <c r="M25" s="239" t="s">
        <v>475</v>
      </c>
      <c r="N25" s="239" t="s">
        <v>185</v>
      </c>
      <c r="O25" s="1380"/>
      <c r="P25" s="62"/>
      <c r="Q25" s="62"/>
    </row>
    <row r="26" spans="1:17" ht="24" x14ac:dyDescent="0.2">
      <c r="A26" s="1380"/>
      <c r="B26" s="239">
        <f t="shared" si="0"/>
        <v>13</v>
      </c>
      <c r="C26" s="240" t="s">
        <v>868</v>
      </c>
      <c r="D26" s="1483" t="s">
        <v>3</v>
      </c>
      <c r="E26" s="239" t="s">
        <v>9</v>
      </c>
      <c r="F26" s="239" t="s">
        <v>18</v>
      </c>
      <c r="G26" s="239"/>
      <c r="H26" s="240" t="s">
        <v>1015</v>
      </c>
      <c r="I26" s="246" t="s">
        <v>3287</v>
      </c>
      <c r="J26" s="239" t="s">
        <v>1175</v>
      </c>
      <c r="K26" s="116" t="s">
        <v>3459</v>
      </c>
      <c r="L26" s="227" t="str">
        <f>VLOOKUP(K26,CódigosRetorno!$A$1:$B$1692,2,FALSE)</f>
        <v>La provincia del domicilio fiscal del emisor no cumple con el formato establecido</v>
      </c>
      <c r="M26" s="239" t="s">
        <v>475</v>
      </c>
      <c r="N26" s="239" t="s">
        <v>185</v>
      </c>
      <c r="O26" s="1380"/>
      <c r="P26" s="62"/>
      <c r="Q26" s="62"/>
    </row>
    <row r="27" spans="1:17" ht="24" x14ac:dyDescent="0.2">
      <c r="A27" s="1380"/>
      <c r="B27" s="239">
        <f t="shared" si="0"/>
        <v>14</v>
      </c>
      <c r="C27" s="240" t="s">
        <v>867</v>
      </c>
      <c r="D27" s="1483" t="s">
        <v>3</v>
      </c>
      <c r="E27" s="239" t="s">
        <v>9</v>
      </c>
      <c r="F27" s="239" t="s">
        <v>18</v>
      </c>
      <c r="G27" s="239"/>
      <c r="H27" s="240" t="s">
        <v>1016</v>
      </c>
      <c r="I27" s="246" t="s">
        <v>3287</v>
      </c>
      <c r="J27" s="239" t="s">
        <v>1175</v>
      </c>
      <c r="K27" s="116" t="s">
        <v>3460</v>
      </c>
      <c r="L27" s="227" t="str">
        <f>VLOOKUP(K27,CódigosRetorno!$A$1:$B$1692,2,FALSE)</f>
        <v>El departamento del domicilio fiscal del emisor no cumple con el formato establecido</v>
      </c>
      <c r="M27" s="239" t="s">
        <v>475</v>
      </c>
      <c r="N27" s="239" t="s">
        <v>185</v>
      </c>
      <c r="O27" s="1380"/>
      <c r="P27" s="62"/>
      <c r="Q27" s="62"/>
    </row>
    <row r="28" spans="1:17" ht="24" x14ac:dyDescent="0.2">
      <c r="A28" s="1380"/>
      <c r="B28" s="239">
        <f t="shared" si="0"/>
        <v>15</v>
      </c>
      <c r="C28" s="240" t="s">
        <v>869</v>
      </c>
      <c r="D28" s="1483" t="s">
        <v>3</v>
      </c>
      <c r="E28" s="239" t="s">
        <v>9</v>
      </c>
      <c r="F28" s="239" t="s">
        <v>18</v>
      </c>
      <c r="G28" s="239"/>
      <c r="H28" s="240" t="s">
        <v>1017</v>
      </c>
      <c r="I28" s="246" t="s">
        <v>3287</v>
      </c>
      <c r="J28" s="239" t="s">
        <v>1175</v>
      </c>
      <c r="K28" s="116" t="s">
        <v>3461</v>
      </c>
      <c r="L28" s="227" t="str">
        <f>VLOOKUP(K28,CódigosRetorno!$A$1:$B$1692,2,FALSE)</f>
        <v>El distrito del domicilio fiscal del emisor no cumple con el formato establecido</v>
      </c>
      <c r="M28" s="239" t="s">
        <v>475</v>
      </c>
      <c r="N28" s="239" t="s">
        <v>185</v>
      </c>
      <c r="O28" s="1380"/>
      <c r="P28" s="62"/>
      <c r="Q28" s="62"/>
    </row>
    <row r="29" spans="1:17" ht="24" x14ac:dyDescent="0.2">
      <c r="A29" s="1380"/>
      <c r="B29" s="239">
        <f t="shared" si="0"/>
        <v>16</v>
      </c>
      <c r="C29" s="240" t="s">
        <v>890</v>
      </c>
      <c r="D29" s="1483" t="s">
        <v>3</v>
      </c>
      <c r="E29" s="239" t="s">
        <v>9</v>
      </c>
      <c r="F29" s="239" t="s">
        <v>891</v>
      </c>
      <c r="G29" s="239" t="s">
        <v>3288</v>
      </c>
      <c r="H29" s="240" t="s">
        <v>3347</v>
      </c>
      <c r="I29" s="246" t="s">
        <v>3290</v>
      </c>
      <c r="J29" s="239" t="s">
        <v>201</v>
      </c>
      <c r="K29" s="116" t="s">
        <v>1898</v>
      </c>
      <c r="L29" s="227" t="str">
        <f>VLOOKUP(K29,CódigosRetorno!$A$1:$B$1692,2,FALSE)</f>
        <v>El valor del país inválido.</v>
      </c>
      <c r="M29" s="239" t="s">
        <v>475</v>
      </c>
      <c r="N29" s="239" t="s">
        <v>185</v>
      </c>
      <c r="O29" s="1380"/>
      <c r="P29" s="62"/>
      <c r="Q29" s="62"/>
    </row>
    <row r="30" spans="1:17" s="62" customFormat="1" ht="24" x14ac:dyDescent="0.2">
      <c r="A30" s="1380"/>
      <c r="B30" s="1580">
        <f t="shared" si="0"/>
        <v>17</v>
      </c>
      <c r="C30" s="1595" t="s">
        <v>54</v>
      </c>
      <c r="D30" s="1580" t="s">
        <v>3</v>
      </c>
      <c r="E30" s="1580" t="s">
        <v>4</v>
      </c>
      <c r="F30" s="1587" t="s">
        <v>4440</v>
      </c>
      <c r="G30" s="1580"/>
      <c r="H30" s="1595" t="s">
        <v>1018</v>
      </c>
      <c r="I30" s="246" t="s">
        <v>2613</v>
      </c>
      <c r="J30" s="239" t="s">
        <v>201</v>
      </c>
      <c r="K30" s="116" t="s">
        <v>2495</v>
      </c>
      <c r="L30" s="227" t="str">
        <f>VLOOKUP(K30,CódigosRetorno!$A$1:$B$1692,2,FALSE)</f>
        <v>El XML no contiene el tag o no existe informacion de RegistrationName del emisor del documento</v>
      </c>
      <c r="M30" s="239" t="s">
        <v>475</v>
      </c>
      <c r="N30" s="239" t="s">
        <v>185</v>
      </c>
      <c r="O30" s="1380"/>
    </row>
    <row r="31" spans="1:17" s="62" customFormat="1" ht="24" x14ac:dyDescent="0.2">
      <c r="A31" s="1380"/>
      <c r="B31" s="1582"/>
      <c r="C31" s="1596"/>
      <c r="D31" s="1582"/>
      <c r="E31" s="1582"/>
      <c r="F31" s="1588"/>
      <c r="G31" s="1582"/>
      <c r="H31" s="1596"/>
      <c r="I31" s="1197" t="s">
        <v>6575</v>
      </c>
      <c r="J31" s="239" t="s">
        <v>201</v>
      </c>
      <c r="K31" s="116" t="s">
        <v>2494</v>
      </c>
      <c r="L31" s="227" t="str">
        <f>VLOOKUP(K31,CódigosRetorno!$A$1:$B$1692,2,FALSE)</f>
        <v>RegistrationName - El nombre o razon social del emisor no cumple con el estandar</v>
      </c>
      <c r="M31" s="239" t="s">
        <v>475</v>
      </c>
      <c r="N31" s="239" t="s">
        <v>185</v>
      </c>
      <c r="O31" s="1380"/>
    </row>
    <row r="32" spans="1:17" x14ac:dyDescent="0.2">
      <c r="A32" s="1380"/>
      <c r="B32" s="277" t="s">
        <v>1019</v>
      </c>
      <c r="C32" s="296"/>
      <c r="D32" s="297"/>
      <c r="E32" s="297" t="s">
        <v>185</v>
      </c>
      <c r="F32" s="297" t="s">
        <v>185</v>
      </c>
      <c r="G32" s="297" t="s">
        <v>185</v>
      </c>
      <c r="H32" s="284" t="s">
        <v>185</v>
      </c>
      <c r="I32" s="298" t="s">
        <v>185</v>
      </c>
      <c r="J32" s="297" t="s">
        <v>185</v>
      </c>
      <c r="K32" s="286" t="s">
        <v>185</v>
      </c>
      <c r="L32" s="268" t="s">
        <v>185</v>
      </c>
      <c r="M32" s="239"/>
      <c r="N32" s="297" t="s">
        <v>185</v>
      </c>
      <c r="O32" s="1380"/>
      <c r="P32" s="62"/>
      <c r="Q32" s="62"/>
    </row>
    <row r="33" spans="1:17" ht="24" x14ac:dyDescent="0.2">
      <c r="A33" s="1380"/>
      <c r="B33" s="1580">
        <f>+B30+1</f>
        <v>18</v>
      </c>
      <c r="C33" s="1595" t="s">
        <v>3361</v>
      </c>
      <c r="D33" s="1580" t="s">
        <v>3</v>
      </c>
      <c r="E33" s="1580" t="s">
        <v>4</v>
      </c>
      <c r="F33" s="1580" t="s">
        <v>7</v>
      </c>
      <c r="G33" s="1580"/>
      <c r="H33" s="1595" t="s">
        <v>1020</v>
      </c>
      <c r="I33" s="246" t="s">
        <v>3410</v>
      </c>
      <c r="J33" s="239" t="s">
        <v>201</v>
      </c>
      <c r="K33" s="116" t="s">
        <v>1727</v>
      </c>
      <c r="L33" s="227" t="str">
        <f>VLOOKUP(K33,CódigosRetorno!$A$1:$B$1692,2,FALSE)</f>
        <v>El XML no contiene el tag o no existe información del número de documento de identidad del cliente</v>
      </c>
      <c r="M33" s="239" t="s">
        <v>475</v>
      </c>
      <c r="N33" s="239" t="s">
        <v>185</v>
      </c>
      <c r="O33" s="1380"/>
      <c r="P33" s="62"/>
      <c r="Q33" s="62"/>
    </row>
    <row r="34" spans="1:17" ht="24" x14ac:dyDescent="0.2">
      <c r="A34" s="1380"/>
      <c r="B34" s="1581"/>
      <c r="C34" s="1597"/>
      <c r="D34" s="1581"/>
      <c r="E34" s="1581"/>
      <c r="F34" s="1581"/>
      <c r="G34" s="1581"/>
      <c r="H34" s="1597"/>
      <c r="I34" s="246" t="s">
        <v>3365</v>
      </c>
      <c r="J34" s="239" t="s">
        <v>201</v>
      </c>
      <c r="K34" s="116" t="s">
        <v>1725</v>
      </c>
      <c r="L34" s="227" t="str">
        <f>VLOOKUP(K34,CódigosRetorno!$A$1:$B$1692,2,FALSE)</f>
        <v>El valor ingresado como documento de identidad del cliente es incorrecto</v>
      </c>
      <c r="M34" s="239" t="s">
        <v>475</v>
      </c>
      <c r="N34" s="239" t="s">
        <v>185</v>
      </c>
      <c r="O34" s="1380"/>
      <c r="P34" s="62"/>
      <c r="Q34" s="62"/>
    </row>
    <row r="35" spans="1:17" ht="24" x14ac:dyDescent="0.2">
      <c r="A35" s="1380"/>
      <c r="B35" s="1581"/>
      <c r="C35" s="1597"/>
      <c r="D35" s="1581"/>
      <c r="E35" s="1581"/>
      <c r="F35" s="1581"/>
      <c r="G35" s="1581"/>
      <c r="H35" s="1597"/>
      <c r="I35" s="246" t="s">
        <v>3298</v>
      </c>
      <c r="J35" s="239" t="s">
        <v>201</v>
      </c>
      <c r="K35" s="116" t="s">
        <v>1829</v>
      </c>
      <c r="L35" s="227" t="str">
        <f>VLOOKUP(K35,CódigosRetorno!$A$1:$B$1692,2,FALSE)</f>
        <v>El Cliente no puede ser el mismo que el Emisor del comprobante de percepción.</v>
      </c>
      <c r="M35" s="239"/>
      <c r="N35" s="239" t="s">
        <v>185</v>
      </c>
      <c r="O35" s="1380"/>
      <c r="P35" s="62"/>
      <c r="Q35" s="62"/>
    </row>
    <row r="36" spans="1:17" ht="24" x14ac:dyDescent="0.2">
      <c r="A36" s="1380"/>
      <c r="B36" s="1581"/>
      <c r="C36" s="1597"/>
      <c r="D36" s="1581"/>
      <c r="E36" s="1581"/>
      <c r="F36" s="1581"/>
      <c r="G36" s="1581"/>
      <c r="H36" s="1597"/>
      <c r="I36" s="246" t="s">
        <v>3366</v>
      </c>
      <c r="J36" s="239" t="s">
        <v>201</v>
      </c>
      <c r="K36" s="116" t="s">
        <v>1827</v>
      </c>
      <c r="L36" s="227" t="str">
        <f>VLOOKUP(K36,CódigosRetorno!$A$1:$B$1692,2,FALSE)</f>
        <v>Número de RUC del Cliente no existe.</v>
      </c>
      <c r="M36" s="239"/>
      <c r="N36" s="239" t="s">
        <v>2626</v>
      </c>
      <c r="O36" s="1380"/>
      <c r="P36" s="62"/>
      <c r="Q36" s="62"/>
    </row>
    <row r="37" spans="1:17" ht="36" x14ac:dyDescent="0.2">
      <c r="A37" s="1380"/>
      <c r="B37" s="1581"/>
      <c r="C37" s="1597"/>
      <c r="D37" s="1581"/>
      <c r="E37" s="1581"/>
      <c r="F37" s="1581"/>
      <c r="G37" s="1581"/>
      <c r="H37" s="1597"/>
      <c r="I37" s="246" t="s">
        <v>3484</v>
      </c>
      <c r="J37" s="239" t="s">
        <v>1175</v>
      </c>
      <c r="K37" s="116" t="s">
        <v>1302</v>
      </c>
      <c r="L37" s="227" t="str">
        <f>VLOOKUP(K37,CódigosRetorno!$A$1:$B$1692,2,FALSE)</f>
        <v>La operación con este cliente está excluida del sistema de percepción. Es agente de retención.</v>
      </c>
      <c r="M37" s="239"/>
      <c r="N37" s="239" t="s">
        <v>3284</v>
      </c>
      <c r="O37" s="1380"/>
      <c r="P37" s="62"/>
      <c r="Q37" s="62"/>
    </row>
    <row r="38" spans="1:17" ht="36" x14ac:dyDescent="0.2">
      <c r="A38" s="1380"/>
      <c r="B38" s="1581"/>
      <c r="C38" s="1597"/>
      <c r="D38" s="1581"/>
      <c r="E38" s="1581"/>
      <c r="F38" s="1581"/>
      <c r="G38" s="1581"/>
      <c r="H38" s="1597"/>
      <c r="I38" s="246" t="s">
        <v>3368</v>
      </c>
      <c r="J38" s="239" t="s">
        <v>1175</v>
      </c>
      <c r="K38" s="116" t="s">
        <v>1300</v>
      </c>
      <c r="L38" s="227" t="str">
        <f>VLOOKUP(K38,CódigosRetorno!$A$1:$B$1692,2,FALSE)</f>
        <v>La operación con este cliente está excluida del sistema de percepción. Es entidad exceptuada de la percepción.</v>
      </c>
      <c r="M38" s="239"/>
      <c r="N38" s="239" t="s">
        <v>3284</v>
      </c>
      <c r="O38" s="1380"/>
      <c r="P38" s="62"/>
      <c r="Q38" s="62"/>
    </row>
    <row r="39" spans="1:17" ht="36" x14ac:dyDescent="0.2">
      <c r="A39" s="1380"/>
      <c r="B39" s="1582"/>
      <c r="C39" s="1596"/>
      <c r="D39" s="1582"/>
      <c r="E39" s="1582"/>
      <c r="F39" s="1582"/>
      <c r="G39" s="1582"/>
      <c r="H39" s="1596"/>
      <c r="I39" s="246" t="s">
        <v>3367</v>
      </c>
      <c r="J39" s="239" t="s">
        <v>1175</v>
      </c>
      <c r="K39" s="116" t="s">
        <v>1308</v>
      </c>
      <c r="L39" s="227" t="str">
        <f>VLOOKUP(K39,CódigosRetorno!$A$1:$B$1692,2,FALSE)</f>
        <v>El emisor y el cliente son Agentes de percepción de combustible en la fecha de emisión.</v>
      </c>
      <c r="M39" s="239"/>
      <c r="N39" s="239" t="s">
        <v>3284</v>
      </c>
      <c r="O39" s="1380"/>
      <c r="P39" s="62"/>
      <c r="Q39" s="62"/>
    </row>
    <row r="40" spans="1:17" x14ac:dyDescent="0.2">
      <c r="A40" s="1380"/>
      <c r="B40" s="1580">
        <f>+B33+1</f>
        <v>19</v>
      </c>
      <c r="C40" s="1595" t="s">
        <v>3362</v>
      </c>
      <c r="D40" s="1580" t="s">
        <v>3</v>
      </c>
      <c r="E40" s="1580" t="s">
        <v>4</v>
      </c>
      <c r="F40" s="1580" t="s">
        <v>11</v>
      </c>
      <c r="G40" s="1580" t="s">
        <v>3201</v>
      </c>
      <c r="H40" s="1595" t="s">
        <v>3348</v>
      </c>
      <c r="I40" s="246" t="s">
        <v>2613</v>
      </c>
      <c r="J40" s="239" t="s">
        <v>201</v>
      </c>
      <c r="K40" s="116" t="s">
        <v>849</v>
      </c>
      <c r="L40" s="227" t="str">
        <f>VLOOKUP(K40,CódigosRetorno!$A$1:$B$1692,2,FALSE)</f>
        <v>Debe indicar tipo de documento.</v>
      </c>
      <c r="M40" s="239" t="s">
        <v>475</v>
      </c>
      <c r="N40" s="239" t="s">
        <v>185</v>
      </c>
      <c r="O40" s="1380"/>
      <c r="P40" s="62"/>
      <c r="Q40" s="62"/>
    </row>
    <row r="41" spans="1:17" ht="12" customHeight="1" x14ac:dyDescent="0.2">
      <c r="A41" s="1380"/>
      <c r="B41" s="1582"/>
      <c r="C41" s="1596"/>
      <c r="D41" s="1582"/>
      <c r="E41" s="1582"/>
      <c r="F41" s="1582"/>
      <c r="G41" s="1582"/>
      <c r="H41" s="1596"/>
      <c r="I41" s="246" t="s">
        <v>3172</v>
      </c>
      <c r="J41" s="239" t="s">
        <v>201</v>
      </c>
      <c r="K41" s="116" t="s">
        <v>850</v>
      </c>
      <c r="L41" s="227" t="str">
        <f>VLOOKUP(K41,CódigosRetorno!$A$1:$B$1692,2,FALSE)</f>
        <v>El tipo de documento no es aceptado.</v>
      </c>
      <c r="M41" s="239" t="s">
        <v>475</v>
      </c>
      <c r="N41" s="229" t="s">
        <v>2998</v>
      </c>
      <c r="O41" s="1380"/>
      <c r="P41" s="62"/>
      <c r="Q41" s="62"/>
    </row>
    <row r="42" spans="1:17" ht="24" x14ac:dyDescent="0.2">
      <c r="A42" s="1380"/>
      <c r="B42" s="239">
        <f>+B40+1</f>
        <v>20</v>
      </c>
      <c r="C42" s="240" t="s">
        <v>3363</v>
      </c>
      <c r="D42" s="1483" t="s">
        <v>3</v>
      </c>
      <c r="E42" s="239" t="s">
        <v>9</v>
      </c>
      <c r="F42" s="1198" t="s">
        <v>4440</v>
      </c>
      <c r="G42" s="239"/>
      <c r="H42" s="240" t="s">
        <v>1021</v>
      </c>
      <c r="I42" s="1197" t="s">
        <v>6575</v>
      </c>
      <c r="J42" s="239" t="s">
        <v>1175</v>
      </c>
      <c r="K42" s="116" t="s">
        <v>3468</v>
      </c>
      <c r="L42" s="227" t="str">
        <f>VLOOKUP(K42,CódigosRetorno!$A$1:$B$1692,2,FALSE)</f>
        <v>El nombre comercial del cliente no cumple con el formato establecido</v>
      </c>
      <c r="M42" s="239" t="s">
        <v>475</v>
      </c>
      <c r="N42" s="239" t="s">
        <v>185</v>
      </c>
      <c r="O42" s="1380"/>
      <c r="P42" s="62"/>
      <c r="Q42" s="62"/>
    </row>
    <row r="43" spans="1:17" x14ac:dyDescent="0.2">
      <c r="A43" s="1380"/>
      <c r="B43" s="277" t="s">
        <v>3364</v>
      </c>
      <c r="C43" s="296"/>
      <c r="D43" s="297"/>
      <c r="E43" s="297" t="s">
        <v>185</v>
      </c>
      <c r="F43" s="297" t="s">
        <v>185</v>
      </c>
      <c r="G43" s="297" t="s">
        <v>185</v>
      </c>
      <c r="H43" s="284" t="s">
        <v>185</v>
      </c>
      <c r="I43" s="298" t="s">
        <v>185</v>
      </c>
      <c r="J43" s="297" t="s">
        <v>185</v>
      </c>
      <c r="K43" s="286" t="s">
        <v>185</v>
      </c>
      <c r="L43" s="268" t="s">
        <v>185</v>
      </c>
      <c r="M43" s="239"/>
      <c r="N43" s="297" t="s">
        <v>185</v>
      </c>
      <c r="O43" s="1380"/>
      <c r="P43" s="62"/>
      <c r="Q43" s="62"/>
    </row>
    <row r="44" spans="1:17" ht="24" x14ac:dyDescent="0.2">
      <c r="A44" s="1380"/>
      <c r="B44" s="238">
        <f>+B42+1</f>
        <v>21</v>
      </c>
      <c r="C44" s="241" t="s">
        <v>360</v>
      </c>
      <c r="D44" s="1483" t="s">
        <v>3</v>
      </c>
      <c r="E44" s="238" t="s">
        <v>9</v>
      </c>
      <c r="F44" s="238" t="s">
        <v>49</v>
      </c>
      <c r="G44" s="238" t="s">
        <v>3272</v>
      </c>
      <c r="H44" s="241" t="s">
        <v>3349</v>
      </c>
      <c r="I44" s="227" t="s">
        <v>3027</v>
      </c>
      <c r="J44" s="239" t="s">
        <v>1175</v>
      </c>
      <c r="K44" s="250" t="s">
        <v>3456</v>
      </c>
      <c r="L44" s="227" t="str">
        <f>VLOOKUP(K44,CódigosRetorno!$A$1:$B$1692,2,FALSE)</f>
        <v>Debe corresponder a algún valor válido establecido en el catálogo 13</v>
      </c>
      <c r="M44" s="228" t="s">
        <v>185</v>
      </c>
      <c r="N44" s="229" t="s">
        <v>3112</v>
      </c>
      <c r="O44" s="1380"/>
      <c r="P44" s="62"/>
      <c r="Q44" s="62"/>
    </row>
    <row r="45" spans="1:17" ht="12" customHeight="1" x14ac:dyDescent="0.2">
      <c r="A45" s="1380"/>
      <c r="B45" s="239">
        <f>+B44+1</f>
        <v>22</v>
      </c>
      <c r="C45" s="240" t="s">
        <v>871</v>
      </c>
      <c r="D45" s="1483" t="s">
        <v>3</v>
      </c>
      <c r="E45" s="239" t="s">
        <v>9</v>
      </c>
      <c r="F45" s="239" t="s">
        <v>5</v>
      </c>
      <c r="G45" s="239"/>
      <c r="H45" s="240" t="s">
        <v>1022</v>
      </c>
      <c r="I45" s="246" t="s">
        <v>3145</v>
      </c>
      <c r="J45" s="239" t="s">
        <v>1175</v>
      </c>
      <c r="K45" s="116" t="s">
        <v>3469</v>
      </c>
      <c r="L45" s="227" t="str">
        <f>VLOOKUP(K45,CódigosRetorno!$A$1:$B$1692,2,FALSE)</f>
        <v>La dirección completa y detallada del domicilio fiscal del cliente no cumple con el formato establecido</v>
      </c>
      <c r="M45" s="239" t="s">
        <v>475</v>
      </c>
      <c r="N45" s="239" t="s">
        <v>185</v>
      </c>
      <c r="O45" s="1380"/>
      <c r="P45" s="62"/>
      <c r="Q45" s="62"/>
    </row>
    <row r="46" spans="1:17" ht="24" x14ac:dyDescent="0.2">
      <c r="A46" s="1380"/>
      <c r="B46" s="239">
        <f t="shared" ref="B46:B51" si="1">+B45+1</f>
        <v>23</v>
      </c>
      <c r="C46" s="240" t="s">
        <v>885</v>
      </c>
      <c r="D46" s="1483" t="s">
        <v>3</v>
      </c>
      <c r="E46" s="239" t="s">
        <v>9</v>
      </c>
      <c r="F46" s="239" t="s">
        <v>18</v>
      </c>
      <c r="G46" s="239"/>
      <c r="H46" s="240" t="s">
        <v>1023</v>
      </c>
      <c r="I46" s="246" t="s">
        <v>3287</v>
      </c>
      <c r="J46" s="239" t="s">
        <v>1175</v>
      </c>
      <c r="K46" s="116" t="s">
        <v>3470</v>
      </c>
      <c r="L46" s="227" t="str">
        <f>VLOOKUP(K46,CódigosRetorno!$A$1:$B$1692,2,FALSE)</f>
        <v>La urbanización del domicilio fiscal del cliente no cumple con el formato establecido</v>
      </c>
      <c r="M46" s="239" t="s">
        <v>475</v>
      </c>
      <c r="N46" s="239" t="s">
        <v>185</v>
      </c>
      <c r="O46" s="1380"/>
      <c r="P46" s="62"/>
      <c r="Q46" s="62"/>
    </row>
    <row r="47" spans="1:17" ht="24" x14ac:dyDescent="0.2">
      <c r="A47" s="1380"/>
      <c r="B47" s="239">
        <f t="shared" si="1"/>
        <v>24</v>
      </c>
      <c r="C47" s="240" t="s">
        <v>868</v>
      </c>
      <c r="D47" s="1483" t="s">
        <v>3</v>
      </c>
      <c r="E47" s="239" t="s">
        <v>9</v>
      </c>
      <c r="F47" s="239" t="s">
        <v>18</v>
      </c>
      <c r="G47" s="239"/>
      <c r="H47" s="240" t="s">
        <v>1024</v>
      </c>
      <c r="I47" s="246" t="s">
        <v>3287</v>
      </c>
      <c r="J47" s="239" t="s">
        <v>1175</v>
      </c>
      <c r="K47" s="116" t="s">
        <v>3471</v>
      </c>
      <c r="L47" s="227" t="str">
        <f>VLOOKUP(K47,CódigosRetorno!$A$1:$B$1692,2,FALSE)</f>
        <v>La provincia del domicilio fiscal del cliente no cumple con el formato establecido</v>
      </c>
      <c r="M47" s="239" t="s">
        <v>475</v>
      </c>
      <c r="N47" s="239" t="s">
        <v>185</v>
      </c>
      <c r="O47" s="1380"/>
      <c r="P47" s="62"/>
      <c r="Q47" s="62"/>
    </row>
    <row r="48" spans="1:17" ht="24" x14ac:dyDescent="0.2">
      <c r="A48" s="1380"/>
      <c r="B48" s="239">
        <f t="shared" si="1"/>
        <v>25</v>
      </c>
      <c r="C48" s="240" t="s">
        <v>867</v>
      </c>
      <c r="D48" s="1483" t="s">
        <v>3</v>
      </c>
      <c r="E48" s="239" t="s">
        <v>9</v>
      </c>
      <c r="F48" s="239" t="s">
        <v>18</v>
      </c>
      <c r="G48" s="239"/>
      <c r="H48" s="240" t="s">
        <v>1025</v>
      </c>
      <c r="I48" s="246" t="s">
        <v>3287</v>
      </c>
      <c r="J48" s="239" t="s">
        <v>1175</v>
      </c>
      <c r="K48" s="116" t="s">
        <v>3472</v>
      </c>
      <c r="L48" s="227" t="str">
        <f>VLOOKUP(K48,CódigosRetorno!$A$1:$B$1692,2,FALSE)</f>
        <v>El departamento del domicilio fiscal del cliente no cumple con el formato establecido</v>
      </c>
      <c r="M48" s="239" t="s">
        <v>475</v>
      </c>
      <c r="N48" s="239" t="s">
        <v>185</v>
      </c>
      <c r="O48" s="1380"/>
      <c r="P48" s="62"/>
      <c r="Q48" s="62"/>
    </row>
    <row r="49" spans="1:41" ht="24" x14ac:dyDescent="0.2">
      <c r="A49" s="1380"/>
      <c r="B49" s="239">
        <f t="shared" si="1"/>
        <v>26</v>
      </c>
      <c r="C49" s="240" t="s">
        <v>869</v>
      </c>
      <c r="D49" s="1483" t="s">
        <v>3</v>
      </c>
      <c r="E49" s="239" t="s">
        <v>9</v>
      </c>
      <c r="F49" s="239" t="s">
        <v>18</v>
      </c>
      <c r="G49" s="239"/>
      <c r="H49" s="240" t="s">
        <v>1026</v>
      </c>
      <c r="I49" s="246" t="s">
        <v>3287</v>
      </c>
      <c r="J49" s="239" t="s">
        <v>201</v>
      </c>
      <c r="K49" s="116" t="s">
        <v>3473</v>
      </c>
      <c r="L49" s="227" t="str">
        <f>VLOOKUP(K49,CódigosRetorno!$A$1:$B$1692,2,FALSE)</f>
        <v>El distrito del domicilio fiscal del cliente no cumple con el formato establecido</v>
      </c>
      <c r="M49" s="239" t="s">
        <v>475</v>
      </c>
      <c r="N49" s="239" t="s">
        <v>185</v>
      </c>
      <c r="O49" s="1380"/>
      <c r="P49" s="62"/>
      <c r="Q49" s="62"/>
    </row>
    <row r="50" spans="1:41" ht="24" x14ac:dyDescent="0.2">
      <c r="A50" s="1380"/>
      <c r="B50" s="239">
        <f t="shared" si="1"/>
        <v>27</v>
      </c>
      <c r="C50" s="240" t="s">
        <v>890</v>
      </c>
      <c r="D50" s="1483" t="s">
        <v>3</v>
      </c>
      <c r="E50" s="239" t="s">
        <v>9</v>
      </c>
      <c r="F50" s="239" t="s">
        <v>891</v>
      </c>
      <c r="G50" s="239" t="s">
        <v>3288</v>
      </c>
      <c r="H50" s="240" t="s">
        <v>3350</v>
      </c>
      <c r="I50" s="246" t="s">
        <v>3290</v>
      </c>
      <c r="J50" s="239" t="s">
        <v>201</v>
      </c>
      <c r="K50" s="116" t="s">
        <v>1898</v>
      </c>
      <c r="L50" s="227" t="str">
        <f>VLOOKUP(K50,CódigosRetorno!$A$1:$B$1692,2,FALSE)</f>
        <v>El valor del país inválido.</v>
      </c>
      <c r="M50" s="239" t="s">
        <v>475</v>
      </c>
      <c r="N50" s="239" t="s">
        <v>185</v>
      </c>
      <c r="O50" s="1380"/>
      <c r="P50" s="62"/>
      <c r="Q50" s="62"/>
    </row>
    <row r="51" spans="1:41" ht="24" x14ac:dyDescent="0.2">
      <c r="A51" s="1380"/>
      <c r="B51" s="1580">
        <f t="shared" si="1"/>
        <v>28</v>
      </c>
      <c r="C51" s="1595" t="s">
        <v>54</v>
      </c>
      <c r="D51" s="1580" t="s">
        <v>3</v>
      </c>
      <c r="E51" s="1580" t="s">
        <v>4</v>
      </c>
      <c r="F51" s="1587" t="s">
        <v>4440</v>
      </c>
      <c r="G51" s="1580"/>
      <c r="H51" s="1595" t="s">
        <v>1027</v>
      </c>
      <c r="I51" s="246" t="s">
        <v>2613</v>
      </c>
      <c r="J51" s="239" t="s">
        <v>201</v>
      </c>
      <c r="K51" s="116" t="s">
        <v>2315</v>
      </c>
      <c r="L51" s="227" t="str">
        <f>VLOOKUP(K51,CódigosRetorno!$A$1:$B$1692,2,FALSE)</f>
        <v>El XML no contiene el tag o no existe informacion de RegistrationName del receptor del documento</v>
      </c>
      <c r="M51" s="239" t="s">
        <v>475</v>
      </c>
      <c r="N51" s="239" t="s">
        <v>185</v>
      </c>
      <c r="O51" s="1380"/>
      <c r="P51" s="62"/>
      <c r="Q51" s="62"/>
    </row>
    <row r="52" spans="1:41" ht="24" x14ac:dyDescent="0.2">
      <c r="A52" s="1380"/>
      <c r="B52" s="1582"/>
      <c r="C52" s="1596"/>
      <c r="D52" s="1582"/>
      <c r="E52" s="1582"/>
      <c r="F52" s="1588"/>
      <c r="G52" s="1582"/>
      <c r="H52" s="1596"/>
      <c r="I52" s="1197" t="s">
        <v>6575</v>
      </c>
      <c r="J52" s="239" t="s">
        <v>201</v>
      </c>
      <c r="K52" s="116" t="s">
        <v>2316</v>
      </c>
      <c r="L52" s="227" t="str">
        <f>VLOOKUP(K52,CódigosRetorno!$A$1:$B$1692,2,FALSE)</f>
        <v>RegistrationName -  El dato ingresado no cumple con el estandar</v>
      </c>
      <c r="M52" s="239" t="s">
        <v>475</v>
      </c>
      <c r="N52" s="239" t="s">
        <v>185</v>
      </c>
      <c r="O52" s="1380"/>
      <c r="P52" s="62"/>
      <c r="Q52" s="62"/>
    </row>
    <row r="53" spans="1:41" x14ac:dyDescent="0.2">
      <c r="A53" s="1380"/>
      <c r="B53" s="295" t="s">
        <v>3369</v>
      </c>
      <c r="C53" s="296"/>
      <c r="D53" s="299"/>
      <c r="E53" s="299" t="s">
        <v>185</v>
      </c>
      <c r="F53" s="299" t="s">
        <v>185</v>
      </c>
      <c r="G53" s="299" t="s">
        <v>185</v>
      </c>
      <c r="H53" s="300" t="s">
        <v>185</v>
      </c>
      <c r="I53" s="298" t="s">
        <v>185</v>
      </c>
      <c r="J53" s="299" t="s">
        <v>185</v>
      </c>
      <c r="K53" s="301" t="s">
        <v>185</v>
      </c>
      <c r="L53" s="268" t="s">
        <v>185</v>
      </c>
      <c r="M53" s="130"/>
      <c r="N53" s="299" t="s">
        <v>185</v>
      </c>
      <c r="O53" s="1380"/>
      <c r="P53" s="62"/>
      <c r="Q53" s="62"/>
    </row>
    <row r="54" spans="1:41" ht="24" x14ac:dyDescent="0.2">
      <c r="A54" s="1380"/>
      <c r="B54" s="238">
        <f>+B51+1</f>
        <v>29</v>
      </c>
      <c r="C54" s="230" t="s">
        <v>3339</v>
      </c>
      <c r="D54" s="1474" t="s">
        <v>3</v>
      </c>
      <c r="E54" s="232" t="s">
        <v>4</v>
      </c>
      <c r="F54" s="232" t="s">
        <v>99</v>
      </c>
      <c r="G54" s="1214" t="s">
        <v>3179</v>
      </c>
      <c r="H54" s="230" t="s">
        <v>3351</v>
      </c>
      <c r="I54" s="246" t="s">
        <v>3228</v>
      </c>
      <c r="J54" s="239" t="s">
        <v>201</v>
      </c>
      <c r="K54" s="116" t="s">
        <v>1831</v>
      </c>
      <c r="L54" s="227" t="str">
        <f>VLOOKUP(K54,CódigosRetorno!$A$1:$B$1692,2,FALSE)</f>
        <v>El régimen percepción enviado no corresponde con su condición de Agente de percepción.</v>
      </c>
      <c r="M54" s="239" t="s">
        <v>475</v>
      </c>
      <c r="N54" s="239" t="s">
        <v>185</v>
      </c>
      <c r="O54" s="1380"/>
      <c r="P54" s="62"/>
      <c r="Q54" s="62"/>
    </row>
    <row r="55" spans="1:41" ht="24" x14ac:dyDescent="0.2">
      <c r="A55" s="1380"/>
      <c r="B55" s="238">
        <f>+B54+1</f>
        <v>30</v>
      </c>
      <c r="C55" s="230" t="s">
        <v>3340</v>
      </c>
      <c r="D55" s="1474" t="s">
        <v>3</v>
      </c>
      <c r="E55" s="232" t="s">
        <v>4</v>
      </c>
      <c r="F55" s="232" t="s">
        <v>198</v>
      </c>
      <c r="G55" s="232" t="s">
        <v>906</v>
      </c>
      <c r="H55" s="230" t="s">
        <v>1028</v>
      </c>
      <c r="I55" s="246" t="s">
        <v>3341</v>
      </c>
      <c r="J55" s="239" t="s">
        <v>201</v>
      </c>
      <c r="K55" s="116" t="s">
        <v>1830</v>
      </c>
      <c r="L55" s="227" t="str">
        <f>VLOOKUP(K55,CódigosRetorno!$A$1:$B$1692,2,FALSE)</f>
        <v>La tasa de percepción enviada no corresponde con el régimen de percepción.</v>
      </c>
      <c r="M55" s="239" t="s">
        <v>475</v>
      </c>
      <c r="N55" s="239" t="s">
        <v>185</v>
      </c>
      <c r="O55" s="1380"/>
      <c r="P55" s="62"/>
      <c r="Q55" s="62"/>
    </row>
    <row r="56" spans="1:41" x14ac:dyDescent="0.2">
      <c r="A56" s="1380"/>
      <c r="B56" s="239">
        <f>+B55+1</f>
        <v>31</v>
      </c>
      <c r="C56" s="240" t="s">
        <v>433</v>
      </c>
      <c r="D56" s="1483" t="s">
        <v>3</v>
      </c>
      <c r="E56" s="239" t="s">
        <v>9</v>
      </c>
      <c r="F56" s="239" t="s">
        <v>60</v>
      </c>
      <c r="G56" s="239"/>
      <c r="H56" s="240" t="s">
        <v>1029</v>
      </c>
      <c r="I56" s="227" t="s">
        <v>2628</v>
      </c>
      <c r="J56" s="228" t="s">
        <v>185</v>
      </c>
      <c r="K56" s="250" t="s">
        <v>185</v>
      </c>
      <c r="L56" s="227" t="s">
        <v>185</v>
      </c>
      <c r="M56" s="228" t="s">
        <v>185</v>
      </c>
      <c r="N56" s="229" t="s">
        <v>185</v>
      </c>
      <c r="O56" s="1380"/>
      <c r="P56" s="62"/>
      <c r="Q56" s="62"/>
    </row>
    <row r="57" spans="1:41" s="302" customFormat="1" ht="24" x14ac:dyDescent="0.2">
      <c r="A57" s="1380"/>
      <c r="B57" s="1580">
        <f>+B56+1</f>
        <v>32</v>
      </c>
      <c r="C57" s="1595" t="s">
        <v>1030</v>
      </c>
      <c r="D57" s="1580" t="s">
        <v>3</v>
      </c>
      <c r="E57" s="1580" t="s">
        <v>4</v>
      </c>
      <c r="F57" s="1580" t="s">
        <v>12</v>
      </c>
      <c r="G57" s="1580" t="s">
        <v>16</v>
      </c>
      <c r="H57" s="1595" t="s">
        <v>1031</v>
      </c>
      <c r="I57" s="246" t="s">
        <v>3517</v>
      </c>
      <c r="J57" s="239" t="s">
        <v>201</v>
      </c>
      <c r="K57" s="116" t="s">
        <v>1739</v>
      </c>
      <c r="L57" s="227" t="str">
        <f>VLOOKUP(K57,CódigosRetorno!$A$1:$B$1692,2,FALSE)</f>
        <v>El dato ingresado en TotalInvoiceAmount debe ser numérico mayor a cero</v>
      </c>
      <c r="M57" s="239" t="s">
        <v>475</v>
      </c>
      <c r="N57" s="239" t="s">
        <v>185</v>
      </c>
      <c r="O57" s="1380"/>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row>
    <row r="58" spans="1:41" s="302" customFormat="1" ht="24" x14ac:dyDescent="0.2">
      <c r="A58" s="1380"/>
      <c r="B58" s="1582"/>
      <c r="C58" s="1596"/>
      <c r="D58" s="1582"/>
      <c r="E58" s="1582"/>
      <c r="F58" s="1582"/>
      <c r="G58" s="1582"/>
      <c r="H58" s="1596"/>
      <c r="I58" s="246" t="s">
        <v>3532</v>
      </c>
      <c r="J58" s="239" t="s">
        <v>201</v>
      </c>
      <c r="K58" s="116" t="s">
        <v>1742</v>
      </c>
      <c r="L58" s="227" t="str">
        <f>VLOOKUP(K58,CódigosRetorno!$A$1:$B$1692,2,FALSE)</f>
        <v>Importe total percibido debe ser igual a la suma de los importes percibidos por cada documento relacionado.</v>
      </c>
      <c r="M58" s="239" t="s">
        <v>215</v>
      </c>
      <c r="N58" s="239" t="s">
        <v>185</v>
      </c>
      <c r="O58" s="1380"/>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row>
    <row r="59" spans="1:41" s="302" customFormat="1" ht="24" x14ac:dyDescent="0.2">
      <c r="A59" s="1380"/>
      <c r="B59" s="238">
        <f>+B57+1</f>
        <v>33</v>
      </c>
      <c r="C59" s="241" t="s">
        <v>1033</v>
      </c>
      <c r="D59" s="1483" t="s">
        <v>3</v>
      </c>
      <c r="E59" s="238" t="s">
        <v>4</v>
      </c>
      <c r="F59" s="238" t="s">
        <v>13</v>
      </c>
      <c r="G59" s="238" t="s">
        <v>3307</v>
      </c>
      <c r="H59" s="241" t="s">
        <v>3352</v>
      </c>
      <c r="I59" s="246" t="s">
        <v>3309</v>
      </c>
      <c r="J59" s="239" t="s">
        <v>201</v>
      </c>
      <c r="K59" s="116" t="s">
        <v>1717</v>
      </c>
      <c r="L59" s="227" t="str">
        <f>VLOOKUP(K59,CódigosRetorno!$A$1:$B$1692,2,FALSE)</f>
        <v>El valor de la moneda del Importe total Percibido debe ser PEN</v>
      </c>
      <c r="M59" s="239" t="s">
        <v>475</v>
      </c>
      <c r="N59" s="239" t="s">
        <v>185</v>
      </c>
      <c r="O59" s="1380"/>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row>
    <row r="60" spans="1:41" s="302" customFormat="1" ht="24" x14ac:dyDescent="0.2">
      <c r="A60" s="1380"/>
      <c r="B60" s="1589">
        <f>+B59+1</f>
        <v>34</v>
      </c>
      <c r="C60" s="1543" t="s">
        <v>1034</v>
      </c>
      <c r="D60" s="1580" t="s">
        <v>3</v>
      </c>
      <c r="E60" s="1589" t="s">
        <v>4</v>
      </c>
      <c r="F60" s="1589" t="s">
        <v>12</v>
      </c>
      <c r="G60" s="1589" t="s">
        <v>16</v>
      </c>
      <c r="H60" s="1595" t="s">
        <v>1035</v>
      </c>
      <c r="I60" s="246" t="s">
        <v>3517</v>
      </c>
      <c r="J60" s="239" t="s">
        <v>201</v>
      </c>
      <c r="K60" s="116" t="s">
        <v>1715</v>
      </c>
      <c r="L60" s="227" t="str">
        <f>VLOOKUP(K60,CódigosRetorno!$A$1:$B$1692,2,FALSE)</f>
        <v>El dato ingresado en SUNATTotalCashed debe ser numérico mayor a cero</v>
      </c>
      <c r="M60" s="239" t="s">
        <v>475</v>
      </c>
      <c r="N60" s="239" t="s">
        <v>185</v>
      </c>
      <c r="O60" s="1380"/>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row>
    <row r="61" spans="1:41" s="302" customFormat="1" ht="24" x14ac:dyDescent="0.2">
      <c r="A61" s="1380"/>
      <c r="B61" s="1589"/>
      <c r="C61" s="1543"/>
      <c r="D61" s="1582"/>
      <c r="E61" s="1589"/>
      <c r="F61" s="1589"/>
      <c r="G61" s="1589"/>
      <c r="H61" s="1596"/>
      <c r="I61" s="246" t="s">
        <v>3533</v>
      </c>
      <c r="J61" s="239" t="s">
        <v>201</v>
      </c>
      <c r="K61" s="116" t="s">
        <v>1741</v>
      </c>
      <c r="L61" s="227" t="str">
        <f>VLOOKUP(K61,CódigosRetorno!$A$1:$B$1692,2,FALSE)</f>
        <v>Importe total cobrado debe ser igual a la suma de los importes cobrados por cada documento relacionado.</v>
      </c>
      <c r="M61" s="239" t="s">
        <v>215</v>
      </c>
      <c r="N61" s="239" t="s">
        <v>185</v>
      </c>
      <c r="O61" s="1380"/>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row>
    <row r="62" spans="1:41" s="302" customFormat="1" ht="24" x14ac:dyDescent="0.2">
      <c r="A62" s="1380"/>
      <c r="B62" s="239">
        <f>+B60+1</f>
        <v>35</v>
      </c>
      <c r="C62" s="227" t="s">
        <v>1036</v>
      </c>
      <c r="D62" s="1483" t="s">
        <v>3</v>
      </c>
      <c r="E62" s="239" t="s">
        <v>4</v>
      </c>
      <c r="F62" s="239" t="s">
        <v>13</v>
      </c>
      <c r="G62" s="239" t="s">
        <v>3307</v>
      </c>
      <c r="H62" s="241" t="s">
        <v>3373</v>
      </c>
      <c r="I62" s="246" t="s">
        <v>3309</v>
      </c>
      <c r="J62" s="239" t="s">
        <v>201</v>
      </c>
      <c r="K62" s="116" t="s">
        <v>1713</v>
      </c>
      <c r="L62" s="227" t="str">
        <f>VLOOKUP(K62,CódigosRetorno!$A$1:$B$1692,2,FALSE)</f>
        <v>El valor de la moneda del Importe total Cobrado debe ser PEN</v>
      </c>
      <c r="M62" s="239" t="s">
        <v>475</v>
      </c>
      <c r="N62" s="239" t="s">
        <v>185</v>
      </c>
      <c r="O62" s="1380"/>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row>
    <row r="63" spans="1:41" x14ac:dyDescent="0.2">
      <c r="A63" s="1380"/>
      <c r="B63" s="295" t="s">
        <v>915</v>
      </c>
      <c r="C63" s="287"/>
      <c r="D63" s="299"/>
      <c r="E63" s="299" t="s">
        <v>185</v>
      </c>
      <c r="F63" s="299" t="s">
        <v>185</v>
      </c>
      <c r="G63" s="299" t="s">
        <v>185</v>
      </c>
      <c r="H63" s="300" t="s">
        <v>185</v>
      </c>
      <c r="I63" s="298" t="s">
        <v>185</v>
      </c>
      <c r="J63" s="299" t="s">
        <v>185</v>
      </c>
      <c r="K63" s="301" t="s">
        <v>185</v>
      </c>
      <c r="L63" s="268" t="s">
        <v>185</v>
      </c>
      <c r="M63" s="130"/>
      <c r="N63" s="299" t="s">
        <v>185</v>
      </c>
      <c r="O63" s="1380"/>
      <c r="P63" s="62"/>
      <c r="Q63" s="62"/>
    </row>
    <row r="64" spans="1:41" ht="24" x14ac:dyDescent="0.2">
      <c r="A64" s="1380"/>
      <c r="B64" s="1589">
        <f>+B62+1</f>
        <v>36</v>
      </c>
      <c r="C64" s="1590" t="s">
        <v>916</v>
      </c>
      <c r="D64" s="1580" t="s">
        <v>15</v>
      </c>
      <c r="E64" s="1589" t="s">
        <v>4</v>
      </c>
      <c r="F64" s="1589" t="s">
        <v>10</v>
      </c>
      <c r="G64" s="1589" t="s">
        <v>3210</v>
      </c>
      <c r="H64" s="1595" t="s">
        <v>3353</v>
      </c>
      <c r="I64" s="246" t="s">
        <v>3411</v>
      </c>
      <c r="J64" s="239" t="s">
        <v>201</v>
      </c>
      <c r="K64" s="116" t="s">
        <v>1712</v>
      </c>
      <c r="L64" s="227" t="str">
        <f>VLOOKUP(K64,CódigosRetorno!$A$1:$B$1692,2,FALSE)</f>
        <v>El XML no contiene el tag o no existe información del tipo de documento relacionado</v>
      </c>
      <c r="M64" s="239" t="s">
        <v>475</v>
      </c>
      <c r="N64" s="239" t="s">
        <v>185</v>
      </c>
      <c r="O64" s="1380"/>
      <c r="P64" s="62"/>
      <c r="Q64" s="62"/>
    </row>
    <row r="65" spans="1:17" x14ac:dyDescent="0.2">
      <c r="A65" s="1380"/>
      <c r="B65" s="1589"/>
      <c r="C65" s="1590"/>
      <c r="D65" s="1582"/>
      <c r="E65" s="1589"/>
      <c r="F65" s="1589"/>
      <c r="G65" s="1589"/>
      <c r="H65" s="1596"/>
      <c r="I65" s="246" t="s">
        <v>3375</v>
      </c>
      <c r="J65" s="239" t="s">
        <v>201</v>
      </c>
      <c r="K65" s="116" t="s">
        <v>1711</v>
      </c>
      <c r="L65" s="227" t="str">
        <f>VLOOKUP(K65,CódigosRetorno!$A$1:$B$1692,2,FALSE)</f>
        <v>El tipo de documento relacionado no es válido</v>
      </c>
      <c r="M65" s="239" t="s">
        <v>475</v>
      </c>
      <c r="N65" s="239" t="s">
        <v>185</v>
      </c>
      <c r="O65" s="1380"/>
      <c r="P65" s="62"/>
      <c r="Q65" s="62"/>
    </row>
    <row r="66" spans="1:17" ht="24" x14ac:dyDescent="0.2">
      <c r="A66" s="1380"/>
      <c r="B66" s="1589">
        <f>+B64+1</f>
        <v>37</v>
      </c>
      <c r="C66" s="1590" t="s">
        <v>917</v>
      </c>
      <c r="D66" s="1580" t="s">
        <v>15</v>
      </c>
      <c r="E66" s="1589" t="s">
        <v>4</v>
      </c>
      <c r="F66" s="1589" t="s">
        <v>45</v>
      </c>
      <c r="G66" s="1589" t="s">
        <v>58</v>
      </c>
      <c r="H66" s="1595" t="s">
        <v>3354</v>
      </c>
      <c r="I66" s="246" t="s">
        <v>3452</v>
      </c>
      <c r="J66" s="239" t="s">
        <v>201</v>
      </c>
      <c r="K66" s="116" t="s">
        <v>1710</v>
      </c>
      <c r="L66" s="227" t="str">
        <f>VLOOKUP(K66,CódigosRetorno!$A$1:$B$1692,2,FALSE)</f>
        <v>El XML no contiene el tag o no existe información del número de documento relacionado</v>
      </c>
      <c r="M66" s="239" t="s">
        <v>475</v>
      </c>
      <c r="N66" s="239" t="s">
        <v>185</v>
      </c>
      <c r="O66" s="1380"/>
      <c r="P66" s="62"/>
      <c r="Q66" s="62"/>
    </row>
    <row r="67" spans="1:17" ht="36" x14ac:dyDescent="0.2">
      <c r="A67" s="1380"/>
      <c r="B67" s="1589"/>
      <c r="C67" s="1590"/>
      <c r="D67" s="1581"/>
      <c r="E67" s="1589"/>
      <c r="F67" s="1589"/>
      <c r="G67" s="1589"/>
      <c r="H67" s="1597"/>
      <c r="I67" s="246" t="s">
        <v>3313</v>
      </c>
      <c r="J67" s="239" t="s">
        <v>201</v>
      </c>
      <c r="K67" s="116" t="s">
        <v>1709</v>
      </c>
      <c r="L67" s="227" t="str">
        <f>VLOOKUP(K67,CódigosRetorno!$A$1:$B$1692,2,FALSE)</f>
        <v>El número de documento relacionado no está permitido o no es valido</v>
      </c>
      <c r="M67" s="239" t="s">
        <v>475</v>
      </c>
      <c r="N67" s="239" t="s">
        <v>185</v>
      </c>
      <c r="O67" s="1380"/>
      <c r="P67" s="62"/>
      <c r="Q67" s="62"/>
    </row>
    <row r="68" spans="1:17" ht="36" x14ac:dyDescent="0.2">
      <c r="A68" s="1380"/>
      <c r="B68" s="1589"/>
      <c r="C68" s="1590"/>
      <c r="D68" s="1581"/>
      <c r="E68" s="1589"/>
      <c r="F68" s="1589"/>
      <c r="G68" s="1589"/>
      <c r="H68" s="1597"/>
      <c r="I68" s="1197" t="s">
        <v>6507</v>
      </c>
      <c r="J68" s="1198" t="s">
        <v>201</v>
      </c>
      <c r="K68" s="1199" t="s">
        <v>1709</v>
      </c>
      <c r="L68" s="227" t="str">
        <f>VLOOKUP(K68,CódigosRetorno!$A$1:$B$1692,2,FALSE)</f>
        <v>El número de documento relacionado no está permitido o no es valido</v>
      </c>
      <c r="M68" s="239" t="s">
        <v>475</v>
      </c>
      <c r="N68" s="239" t="s">
        <v>185</v>
      </c>
      <c r="O68" s="1380"/>
      <c r="P68" s="62"/>
      <c r="Q68" s="62"/>
    </row>
    <row r="69" spans="1:17" ht="48" x14ac:dyDescent="0.2">
      <c r="A69" s="1380"/>
      <c r="B69" s="1589"/>
      <c r="C69" s="1590"/>
      <c r="D69" s="1581"/>
      <c r="E69" s="1589"/>
      <c r="F69" s="1589"/>
      <c r="G69" s="1589"/>
      <c r="H69" s="1597"/>
      <c r="I69" s="246" t="s">
        <v>3526</v>
      </c>
      <c r="J69" s="239" t="s">
        <v>201</v>
      </c>
      <c r="K69" s="116" t="s">
        <v>1821</v>
      </c>
      <c r="L69" s="227" t="str">
        <f>VLOOKUP(K69,CódigosRetorno!$A$1:$B$1692,2,FALSE)</f>
        <v>El comprobante electrónico enviado no se encuentra registrado en la SUNAT.</v>
      </c>
      <c r="M69" s="239"/>
      <c r="N69" s="1173" t="s">
        <v>440</v>
      </c>
      <c r="O69" s="1380"/>
      <c r="P69" s="62"/>
      <c r="Q69" s="62"/>
    </row>
    <row r="70" spans="1:17" ht="48" x14ac:dyDescent="0.2">
      <c r="A70" s="1380"/>
      <c r="B70" s="1589"/>
      <c r="C70" s="1590"/>
      <c r="D70" s="1581"/>
      <c r="E70" s="1589"/>
      <c r="F70" s="1589"/>
      <c r="G70" s="1589"/>
      <c r="H70" s="1597"/>
      <c r="I70" s="1197" t="s">
        <v>3381</v>
      </c>
      <c r="J70" s="1198" t="s">
        <v>201</v>
      </c>
      <c r="K70" s="1199" t="s">
        <v>1821</v>
      </c>
      <c r="L70" s="227" t="str">
        <f>VLOOKUP(K70,CódigosRetorno!$A$1:$B$1692,2,FALSE)</f>
        <v>El comprobante electrónico enviado no se encuentra registrado en la SUNAT.</v>
      </c>
      <c r="M70" s="239"/>
      <c r="N70" s="1173" t="s">
        <v>440</v>
      </c>
      <c r="O70" s="1380"/>
      <c r="P70" s="62"/>
      <c r="Q70" s="62"/>
    </row>
    <row r="71" spans="1:17" ht="72" x14ac:dyDescent="0.2">
      <c r="A71" s="1380"/>
      <c r="B71" s="1589"/>
      <c r="C71" s="1590"/>
      <c r="D71" s="1581"/>
      <c r="E71" s="1589"/>
      <c r="F71" s="1589"/>
      <c r="G71" s="1589"/>
      <c r="H71" s="1597"/>
      <c r="I71" s="246" t="s">
        <v>3376</v>
      </c>
      <c r="J71" s="1198" t="s">
        <v>201</v>
      </c>
      <c r="K71" s="1199" t="s">
        <v>6442</v>
      </c>
      <c r="L71" s="227" t="str">
        <f>VLOOKUP(K71,CódigosRetorno!$A$1:$B$1692,2,FALSE)</f>
        <v>El Comprobante de Pago no está autorizado en los Sistemas de la SUNAT.</v>
      </c>
      <c r="M71" s="239"/>
      <c r="N71" s="1173" t="s">
        <v>463</v>
      </c>
      <c r="O71" s="1380"/>
      <c r="P71" s="62"/>
      <c r="Q71" s="62"/>
    </row>
    <row r="72" spans="1:17" ht="36" x14ac:dyDescent="0.2">
      <c r="A72" s="1380"/>
      <c r="B72" s="1589"/>
      <c r="C72" s="1590"/>
      <c r="D72" s="1582"/>
      <c r="E72" s="1589"/>
      <c r="F72" s="1589"/>
      <c r="G72" s="1589"/>
      <c r="H72" s="1596"/>
      <c r="I72" s="1200" t="s">
        <v>3377</v>
      </c>
      <c r="J72" s="1201" t="s">
        <v>201</v>
      </c>
      <c r="K72" s="1202" t="s">
        <v>1817</v>
      </c>
      <c r="L72" s="227" t="str">
        <f>VLOOKUP(K72,CódigosRetorno!$A$1:$B$1692,2,FALSE)</f>
        <v>El comprobante electrónico no ha sido emitido al cliente.</v>
      </c>
      <c r="M72" s="239" t="s">
        <v>215</v>
      </c>
      <c r="N72" s="239" t="s">
        <v>185</v>
      </c>
      <c r="O72" s="1380"/>
      <c r="P72" s="62"/>
      <c r="Q72" s="62"/>
    </row>
    <row r="73" spans="1:17" ht="48" x14ac:dyDescent="0.2">
      <c r="A73" s="1380"/>
      <c r="B73" s="239">
        <f>+B66+1</f>
        <v>38</v>
      </c>
      <c r="C73" s="240" t="s">
        <v>918</v>
      </c>
      <c r="D73" s="1483" t="s">
        <v>15</v>
      </c>
      <c r="E73" s="239" t="s">
        <v>4</v>
      </c>
      <c r="F73" s="239" t="s">
        <v>24</v>
      </c>
      <c r="G73" s="239" t="s">
        <v>25</v>
      </c>
      <c r="H73" s="241" t="s">
        <v>1037</v>
      </c>
      <c r="I73" s="246" t="s">
        <v>3380</v>
      </c>
      <c r="J73" s="239" t="s">
        <v>201</v>
      </c>
      <c r="K73" s="116" t="s">
        <v>1819</v>
      </c>
      <c r="L73" s="227" t="str">
        <f>VLOOKUP(K73,CódigosRetorno!$A$1:$B$1692,2,FALSE)</f>
        <v>La fecha de emisión, Importe total del comprobante y la moneda del comprobante electrónico enviado no son los registrados en los Sistemas de SUNAT.</v>
      </c>
      <c r="M73" s="239"/>
      <c r="N73" s="1173" t="s">
        <v>440</v>
      </c>
      <c r="O73" s="1380"/>
      <c r="P73" s="62"/>
      <c r="Q73" s="62"/>
    </row>
    <row r="74" spans="1:17" ht="24" x14ac:dyDescent="0.2">
      <c r="A74" s="1380"/>
      <c r="B74" s="1589">
        <f>+B73+1</f>
        <v>39</v>
      </c>
      <c r="C74" s="1590" t="s">
        <v>920</v>
      </c>
      <c r="D74" s="1580" t="s">
        <v>15</v>
      </c>
      <c r="E74" s="1589" t="s">
        <v>4</v>
      </c>
      <c r="F74" s="1589" t="s">
        <v>12</v>
      </c>
      <c r="G74" s="1589" t="s">
        <v>16</v>
      </c>
      <c r="H74" s="1595" t="s">
        <v>1038</v>
      </c>
      <c r="I74" s="246" t="s">
        <v>3517</v>
      </c>
      <c r="J74" s="239" t="s">
        <v>201</v>
      </c>
      <c r="K74" s="116" t="s">
        <v>1707</v>
      </c>
      <c r="L74" s="227" t="str">
        <f>VLOOKUP(K74,CódigosRetorno!$A$1:$B$1692,2,FALSE)</f>
        <v>El dato ingresado en el importe total documento relacionado debe ser numérico mayor a cero</v>
      </c>
      <c r="M74" s="239" t="s">
        <v>475</v>
      </c>
      <c r="N74" s="239" t="s">
        <v>185</v>
      </c>
      <c r="O74" s="1380"/>
      <c r="P74" s="62"/>
      <c r="Q74" s="62"/>
    </row>
    <row r="75" spans="1:17" ht="48" x14ac:dyDescent="0.2">
      <c r="A75" s="1380"/>
      <c r="B75" s="1589"/>
      <c r="C75" s="1590"/>
      <c r="D75" s="1582"/>
      <c r="E75" s="1589"/>
      <c r="F75" s="1589"/>
      <c r="G75" s="1589"/>
      <c r="H75" s="1596"/>
      <c r="I75" s="246" t="s">
        <v>3379</v>
      </c>
      <c r="J75" s="239" t="s">
        <v>201</v>
      </c>
      <c r="K75" s="116" t="s">
        <v>1819</v>
      </c>
      <c r="L75" s="227" t="str">
        <f>VLOOKUP(K75,CódigosRetorno!$A$1:$B$1692,2,FALSE)</f>
        <v>La fecha de emisión, Importe total del comprobante y la moneda del comprobante electrónico enviado no son los registrados en los Sistemas de SUNAT.</v>
      </c>
      <c r="M75" s="239"/>
      <c r="N75" s="1173" t="s">
        <v>440</v>
      </c>
      <c r="O75" s="1380"/>
      <c r="P75" s="62"/>
      <c r="Q75" s="62"/>
    </row>
    <row r="76" spans="1:17" ht="48" x14ac:dyDescent="0.2">
      <c r="A76" s="1380"/>
      <c r="B76" s="239">
        <f>+B74+1</f>
        <v>40</v>
      </c>
      <c r="C76" s="240" t="s">
        <v>923</v>
      </c>
      <c r="D76" s="1483" t="s">
        <v>15</v>
      </c>
      <c r="E76" s="239" t="s">
        <v>4</v>
      </c>
      <c r="F76" s="239" t="s">
        <v>13</v>
      </c>
      <c r="G76" s="239" t="s">
        <v>3307</v>
      </c>
      <c r="H76" s="241" t="s">
        <v>3355</v>
      </c>
      <c r="I76" s="246" t="s">
        <v>3378</v>
      </c>
      <c r="J76" s="239" t="s">
        <v>201</v>
      </c>
      <c r="K76" s="116" t="s">
        <v>1819</v>
      </c>
      <c r="L76" s="227" t="str">
        <f>VLOOKUP(K76,CódigosRetorno!$A$1:$B$1692,2,FALSE)</f>
        <v>La fecha de emisión, Importe total del comprobante y la moneda del comprobante electrónico enviado no son los registrados en los Sistemas de SUNAT.</v>
      </c>
      <c r="M76" s="239" t="s">
        <v>475</v>
      </c>
      <c r="N76" s="1173" t="s">
        <v>440</v>
      </c>
      <c r="O76" s="1380"/>
      <c r="P76" s="62"/>
      <c r="Q76" s="62"/>
    </row>
    <row r="77" spans="1:17" x14ac:dyDescent="0.2">
      <c r="A77" s="1380"/>
      <c r="B77" s="295" t="s">
        <v>924</v>
      </c>
      <c r="C77" s="287"/>
      <c r="D77" s="299"/>
      <c r="E77" s="299" t="s">
        <v>185</v>
      </c>
      <c r="F77" s="299" t="s">
        <v>185</v>
      </c>
      <c r="G77" s="299" t="s">
        <v>185</v>
      </c>
      <c r="H77" s="300" t="s">
        <v>185</v>
      </c>
      <c r="I77" s="298" t="s">
        <v>185</v>
      </c>
      <c r="J77" s="297" t="s">
        <v>185</v>
      </c>
      <c r="K77" s="286" t="s">
        <v>185</v>
      </c>
      <c r="L77" s="268" t="s">
        <v>185</v>
      </c>
      <c r="M77" s="239"/>
      <c r="N77" s="297" t="s">
        <v>185</v>
      </c>
      <c r="O77" s="1380"/>
      <c r="P77" s="62"/>
      <c r="Q77" s="62"/>
    </row>
    <row r="78" spans="1:17" ht="24" x14ac:dyDescent="0.2">
      <c r="A78" s="1380"/>
      <c r="B78" s="1580">
        <f>+B76+1</f>
        <v>41</v>
      </c>
      <c r="C78" s="1595" t="s">
        <v>1039</v>
      </c>
      <c r="D78" s="1580" t="s">
        <v>15</v>
      </c>
      <c r="E78" s="1580" t="s">
        <v>4</v>
      </c>
      <c r="F78" s="1580" t="s">
        <v>148</v>
      </c>
      <c r="G78" s="1580" t="s">
        <v>25</v>
      </c>
      <c r="H78" s="1595" t="s">
        <v>1040</v>
      </c>
      <c r="I78" s="246" t="s">
        <v>3321</v>
      </c>
      <c r="J78" s="239" t="s">
        <v>201</v>
      </c>
      <c r="K78" s="116" t="s">
        <v>1701</v>
      </c>
      <c r="L78" s="227" t="str">
        <f>VLOOKUP(K78,CódigosRetorno!$A$1:$B$1692,2,FALSE)</f>
        <v>El XML no contiene el tag o no existe información de la fecha de cobro del documento Relacionado</v>
      </c>
      <c r="M78" s="239" t="s">
        <v>475</v>
      </c>
      <c r="N78" s="239" t="s">
        <v>185</v>
      </c>
      <c r="O78" s="1380"/>
      <c r="P78" s="62"/>
      <c r="Q78" s="62"/>
    </row>
    <row r="79" spans="1:17" ht="48" x14ac:dyDescent="0.2">
      <c r="A79" s="1380"/>
      <c r="B79" s="1581"/>
      <c r="C79" s="1597"/>
      <c r="D79" s="1581"/>
      <c r="E79" s="1581"/>
      <c r="F79" s="1581"/>
      <c r="G79" s="1581"/>
      <c r="H79" s="1597"/>
      <c r="I79" s="246" t="s">
        <v>3545</v>
      </c>
      <c r="J79" s="239" t="s">
        <v>201</v>
      </c>
      <c r="K79" s="116" t="s">
        <v>1758</v>
      </c>
      <c r="L79" s="227" t="str">
        <f>VLOOKUP(K79,CódigosRetorno!$A$1:$B$1692,2,FALSE)</f>
        <v>La fecha de cobro de cada documento relacionado deben ser del mismo Periodo (mm/aaaa), asimismo estas fechas podrán ser menores o iguales a la fecha de emisión del comprobante de percepción</v>
      </c>
      <c r="M79" s="239"/>
      <c r="N79" s="239" t="s">
        <v>185</v>
      </c>
      <c r="O79" s="1380"/>
      <c r="P79" s="62"/>
      <c r="Q79" s="62"/>
    </row>
    <row r="80" spans="1:17" ht="36" x14ac:dyDescent="0.2">
      <c r="A80" s="1380"/>
      <c r="B80" s="1581"/>
      <c r="C80" s="1597"/>
      <c r="D80" s="1581"/>
      <c r="E80" s="1581"/>
      <c r="F80" s="1581"/>
      <c r="G80" s="1581"/>
      <c r="H80" s="1597"/>
      <c r="I80" s="246" t="s">
        <v>3656</v>
      </c>
      <c r="J80" s="239" t="s">
        <v>201</v>
      </c>
      <c r="K80" s="116" t="s">
        <v>1815</v>
      </c>
      <c r="L80" s="227" t="str">
        <f>VLOOKUP(K80,CódigosRetorno!$A$1:$B$1692,2,FALSE)</f>
        <v>La fecha de cobro debe estar entre el primer día calendario del mes al cual corresponde la fecha de emisión del comprobante de percepción o desde la fecha de emisión del comprobante relacionado.</v>
      </c>
      <c r="M80" s="239"/>
      <c r="N80" s="239" t="s">
        <v>185</v>
      </c>
      <c r="O80" s="1380"/>
      <c r="P80" s="62"/>
      <c r="Q80" s="62"/>
    </row>
    <row r="81" spans="1:17" ht="36" x14ac:dyDescent="0.2">
      <c r="A81" s="1380"/>
      <c r="B81" s="1581"/>
      <c r="C81" s="1597"/>
      <c r="D81" s="1581"/>
      <c r="E81" s="1581"/>
      <c r="F81" s="1581"/>
      <c r="G81" s="1581"/>
      <c r="H81" s="1597"/>
      <c r="I81" s="246" t="s">
        <v>3657</v>
      </c>
      <c r="J81" s="239" t="s">
        <v>201</v>
      </c>
      <c r="K81" s="116" t="s">
        <v>1815</v>
      </c>
      <c r="L81" s="227" t="str">
        <f>VLOOKUP(K81,CódigosRetorno!$A$1:$B$1692,2,FALSE)</f>
        <v>La fecha de cobro debe estar entre el primer día calendario del mes al cual corresponde la fecha de emisión del comprobante de percepción o desde la fecha de emisión del comprobante relacionado.</v>
      </c>
      <c r="M81" s="239"/>
      <c r="N81" s="239" t="s">
        <v>185</v>
      </c>
      <c r="O81" s="1380"/>
      <c r="P81" s="62"/>
      <c r="Q81" s="62"/>
    </row>
    <row r="82" spans="1:17" ht="36" x14ac:dyDescent="0.2">
      <c r="A82" s="1380"/>
      <c r="B82" s="1581"/>
      <c r="C82" s="1597"/>
      <c r="D82" s="1581"/>
      <c r="E82" s="1581"/>
      <c r="F82" s="1581"/>
      <c r="G82" s="1581"/>
      <c r="H82" s="1597"/>
      <c r="I82" s="246" t="s">
        <v>3658</v>
      </c>
      <c r="J82" s="239" t="s">
        <v>201</v>
      </c>
      <c r="K82" s="116" t="s">
        <v>1815</v>
      </c>
      <c r="L82" s="227" t="str">
        <f>VLOOKUP(K82,CódigosRetorno!$A$1:$B$1692,2,FALSE)</f>
        <v>La fecha de cobro debe estar entre el primer día calendario del mes al cual corresponde la fecha de emisión del comprobante de percepción o desde la fecha de emisión del comprobante relacionado.</v>
      </c>
      <c r="M82" s="239"/>
      <c r="N82" s="239" t="s">
        <v>185</v>
      </c>
      <c r="O82" s="1380"/>
      <c r="P82" s="62"/>
      <c r="Q82" s="62"/>
    </row>
    <row r="83" spans="1:17" ht="36" x14ac:dyDescent="0.2">
      <c r="A83" s="1380"/>
      <c r="B83" s="1582"/>
      <c r="C83" s="1596"/>
      <c r="D83" s="1582"/>
      <c r="E83" s="1582"/>
      <c r="F83" s="1582"/>
      <c r="G83" s="1582"/>
      <c r="H83" s="1596"/>
      <c r="I83" s="246" t="s">
        <v>3659</v>
      </c>
      <c r="J83" s="239" t="s">
        <v>201</v>
      </c>
      <c r="K83" s="116" t="s">
        <v>1815</v>
      </c>
      <c r="L83" s="227" t="str">
        <f>VLOOKUP(K83,CódigosRetorno!$A$1:$B$1692,2,FALSE)</f>
        <v>La fecha de cobro debe estar entre el primer día calendario del mes al cual corresponde la fecha de emisión del comprobante de percepción o desde la fecha de emisión del comprobante relacionado.</v>
      </c>
      <c r="M83" s="239"/>
      <c r="N83" s="239" t="s">
        <v>185</v>
      </c>
      <c r="O83" s="1380"/>
      <c r="P83" s="62"/>
      <c r="Q83" s="62"/>
    </row>
    <row r="84" spans="1:17" ht="24" x14ac:dyDescent="0.2">
      <c r="A84" s="1380"/>
      <c r="B84" s="1589">
        <f>+B78+1</f>
        <v>42</v>
      </c>
      <c r="C84" s="1590" t="s">
        <v>1041</v>
      </c>
      <c r="D84" s="1580" t="s">
        <v>15</v>
      </c>
      <c r="E84" s="1589" t="s">
        <v>4</v>
      </c>
      <c r="F84" s="1589" t="s">
        <v>928</v>
      </c>
      <c r="G84" s="1589"/>
      <c r="H84" s="1595" t="s">
        <v>1042</v>
      </c>
      <c r="I84" s="246" t="s">
        <v>3412</v>
      </c>
      <c r="J84" s="239" t="s">
        <v>201</v>
      </c>
      <c r="K84" s="116" t="s">
        <v>1706</v>
      </c>
      <c r="L84" s="227" t="str">
        <f>VLOOKUP(K84,CódigosRetorno!$A$1:$B$1692,2,FALSE)</f>
        <v>El XML no contiene el tag o no existe información del número de cobro</v>
      </c>
      <c r="M84" s="239" t="s">
        <v>475</v>
      </c>
      <c r="N84" s="239" t="s">
        <v>185</v>
      </c>
      <c r="O84" s="1380"/>
      <c r="P84" s="62"/>
      <c r="Q84" s="62"/>
    </row>
    <row r="85" spans="1:17" ht="24" x14ac:dyDescent="0.2">
      <c r="A85" s="1380"/>
      <c r="B85" s="1589"/>
      <c r="C85" s="1590"/>
      <c r="D85" s="1581"/>
      <c r="E85" s="1589"/>
      <c r="F85" s="1589"/>
      <c r="G85" s="1589"/>
      <c r="H85" s="1597"/>
      <c r="I85" s="246" t="s">
        <v>3322</v>
      </c>
      <c r="J85" s="239" t="s">
        <v>201</v>
      </c>
      <c r="K85" s="116" t="s">
        <v>1705</v>
      </c>
      <c r="L85" s="227" t="str">
        <f>VLOOKUP(K85,CódigosRetorno!$A$1:$B$1692,2,FALSE)</f>
        <v>El dato ingresado en el número de cobro no es válido</v>
      </c>
      <c r="M85" s="239" t="s">
        <v>475</v>
      </c>
      <c r="N85" s="239" t="s">
        <v>185</v>
      </c>
      <c r="O85" s="1380"/>
      <c r="P85" s="62"/>
      <c r="Q85" s="62"/>
    </row>
    <row r="86" spans="1:17" ht="12" customHeight="1" x14ac:dyDescent="0.2">
      <c r="A86" s="1380"/>
      <c r="B86" s="1589"/>
      <c r="C86" s="1590"/>
      <c r="D86" s="1582"/>
      <c r="E86" s="1589"/>
      <c r="F86" s="1589"/>
      <c r="G86" s="1589"/>
      <c r="H86" s="1596"/>
      <c r="I86" s="246" t="s">
        <v>3356</v>
      </c>
      <c r="J86" s="239" t="s">
        <v>201</v>
      </c>
      <c r="K86" s="116" t="s">
        <v>1790</v>
      </c>
      <c r="L86" s="227" t="str">
        <f>VLOOKUP(K86,CódigosRetorno!$A$1:$B$1692,2,FALSE)</f>
        <v>El Nro. de documento con el número de pago ya se encuentra en la Relación de Documentos Relacionados agregados.</v>
      </c>
      <c r="M86" s="239"/>
      <c r="N86" s="239" t="s">
        <v>185</v>
      </c>
      <c r="O86" s="1380"/>
      <c r="P86" s="62"/>
      <c r="Q86" s="62"/>
    </row>
    <row r="87" spans="1:17" ht="24" x14ac:dyDescent="0.2">
      <c r="A87" s="1380"/>
      <c r="B87" s="1589">
        <f>+B84+1</f>
        <v>43</v>
      </c>
      <c r="C87" s="1590" t="s">
        <v>3382</v>
      </c>
      <c r="D87" s="1580" t="s">
        <v>15</v>
      </c>
      <c r="E87" s="1589" t="s">
        <v>4</v>
      </c>
      <c r="F87" s="1589" t="s">
        <v>12</v>
      </c>
      <c r="G87" s="1589" t="s">
        <v>16</v>
      </c>
      <c r="H87" s="1595" t="s">
        <v>1043</v>
      </c>
      <c r="I87" s="246" t="s">
        <v>3321</v>
      </c>
      <c r="J87" s="239" t="s">
        <v>201</v>
      </c>
      <c r="K87" s="116" t="s">
        <v>1704</v>
      </c>
      <c r="L87" s="227" t="str">
        <f>VLOOKUP(K87,CódigosRetorno!$A$1:$B$1692,2,FALSE)</f>
        <v>El XML no contiene el tag o no existe información del Importe del cobro</v>
      </c>
      <c r="M87" s="239" t="s">
        <v>475</v>
      </c>
      <c r="N87" s="239" t="s">
        <v>185</v>
      </c>
      <c r="O87" s="1380"/>
      <c r="P87" s="62"/>
      <c r="Q87" s="62"/>
    </row>
    <row r="88" spans="1:17" ht="24" x14ac:dyDescent="0.2">
      <c r="A88" s="1380"/>
      <c r="B88" s="1589"/>
      <c r="C88" s="1590"/>
      <c r="D88" s="1582"/>
      <c r="E88" s="1589"/>
      <c r="F88" s="1589"/>
      <c r="G88" s="1589"/>
      <c r="H88" s="1596"/>
      <c r="I88" s="246" t="s">
        <v>3520</v>
      </c>
      <c r="J88" s="239" t="s">
        <v>201</v>
      </c>
      <c r="K88" s="116" t="s">
        <v>1703</v>
      </c>
      <c r="L88" s="227" t="str">
        <f>VLOOKUP(K88,CódigosRetorno!$A$1:$B$1692,2,FALSE)</f>
        <v>El dato ingresado en el Importe del cobro debe ser numérico mayor a cero</v>
      </c>
      <c r="M88" s="239" t="s">
        <v>475</v>
      </c>
      <c r="N88" s="239" t="s">
        <v>185</v>
      </c>
      <c r="O88" s="1380"/>
      <c r="P88" s="62"/>
      <c r="Q88" s="62"/>
    </row>
    <row r="89" spans="1:17" ht="12" customHeight="1" x14ac:dyDescent="0.2">
      <c r="A89" s="1380"/>
      <c r="B89" s="239">
        <f>+B87+1</f>
        <v>44</v>
      </c>
      <c r="C89" s="240" t="s">
        <v>1045</v>
      </c>
      <c r="D89" s="1483" t="s">
        <v>15</v>
      </c>
      <c r="E89" s="239" t="s">
        <v>4</v>
      </c>
      <c r="F89" s="239" t="s">
        <v>13</v>
      </c>
      <c r="G89" s="239" t="s">
        <v>3307</v>
      </c>
      <c r="H89" s="240" t="s">
        <v>3357</v>
      </c>
      <c r="I89" s="246" t="s">
        <v>3323</v>
      </c>
      <c r="J89" s="239" t="s">
        <v>201</v>
      </c>
      <c r="K89" s="116" t="s">
        <v>1823</v>
      </c>
      <c r="L89" s="227" t="str">
        <f>VLOOKUP(K89,CódigosRetorno!$A$1:$B$1692,2,FALSE)</f>
        <v>La moneda del importe de cobro debe ser la misma que la del documento relacionado.</v>
      </c>
      <c r="M89" s="239" t="s">
        <v>475</v>
      </c>
      <c r="N89" s="239" t="s">
        <v>185</v>
      </c>
      <c r="O89" s="1380"/>
      <c r="P89" s="62"/>
      <c r="Q89" s="62"/>
    </row>
    <row r="90" spans="1:17" x14ac:dyDescent="0.2">
      <c r="A90" s="1380"/>
      <c r="B90" s="295" t="s">
        <v>3342</v>
      </c>
      <c r="C90" s="287"/>
      <c r="D90" s="299"/>
      <c r="E90" s="299" t="s">
        <v>185</v>
      </c>
      <c r="F90" s="299" t="s">
        <v>185</v>
      </c>
      <c r="G90" s="299" t="s">
        <v>185</v>
      </c>
      <c r="H90" s="300" t="s">
        <v>185</v>
      </c>
      <c r="I90" s="298" t="s">
        <v>185</v>
      </c>
      <c r="J90" s="299" t="s">
        <v>185</v>
      </c>
      <c r="K90" s="301" t="s">
        <v>185</v>
      </c>
      <c r="L90" s="268" t="s">
        <v>185</v>
      </c>
      <c r="M90" s="130"/>
      <c r="N90" s="299" t="s">
        <v>185</v>
      </c>
      <c r="O90" s="1380"/>
      <c r="P90" s="62"/>
      <c r="Q90" s="62"/>
    </row>
    <row r="91" spans="1:17" ht="24" x14ac:dyDescent="0.2">
      <c r="A91" s="1380"/>
      <c r="B91" s="1589">
        <f>+B89+1</f>
        <v>45</v>
      </c>
      <c r="C91" s="1590" t="s">
        <v>3370</v>
      </c>
      <c r="D91" s="1580" t="s">
        <v>15</v>
      </c>
      <c r="E91" s="1589" t="s">
        <v>4</v>
      </c>
      <c r="F91" s="1589" t="s">
        <v>12</v>
      </c>
      <c r="G91" s="1589" t="s">
        <v>16</v>
      </c>
      <c r="H91" s="1595" t="s">
        <v>1047</v>
      </c>
      <c r="I91" s="246" t="s">
        <v>3518</v>
      </c>
      <c r="J91" s="239" t="s">
        <v>201</v>
      </c>
      <c r="K91" s="116" t="s">
        <v>1698</v>
      </c>
      <c r="L91" s="227" t="str">
        <f>VLOOKUP(K91,CódigosRetorno!$A$1:$B$1692,2,FALSE)</f>
        <v>El dato ingresado en el Importe percibido debe ser numérico mayor a cero</v>
      </c>
      <c r="M91" s="239" t="s">
        <v>475</v>
      </c>
      <c r="N91" s="239" t="s">
        <v>185</v>
      </c>
      <c r="O91" s="1380"/>
      <c r="P91" s="62"/>
      <c r="Q91" s="62"/>
    </row>
    <row r="92" spans="1:17" ht="48" x14ac:dyDescent="0.2">
      <c r="A92" s="1380"/>
      <c r="B92" s="1589"/>
      <c r="C92" s="1590"/>
      <c r="D92" s="1581"/>
      <c r="E92" s="1589"/>
      <c r="F92" s="1589"/>
      <c r="G92" s="1589"/>
      <c r="H92" s="1597"/>
      <c r="I92" s="246" t="s">
        <v>3383</v>
      </c>
      <c r="J92" s="239" t="s">
        <v>201</v>
      </c>
      <c r="K92" s="116" t="s">
        <v>1822</v>
      </c>
      <c r="L92" s="227" t="str">
        <f>VLOOKUP(K92,CódigosRetorno!$A$1:$B$1692,2,FALSE)</f>
        <v>Los montos de pago, percibidos y montos cobrados consignados para el documento relacionado no son correctos.</v>
      </c>
      <c r="M92" s="239"/>
      <c r="N92" s="239" t="s">
        <v>185</v>
      </c>
      <c r="O92" s="1380"/>
      <c r="P92" s="62"/>
      <c r="Q92" s="62"/>
    </row>
    <row r="93" spans="1:17" ht="24" customHeight="1" x14ac:dyDescent="0.2">
      <c r="A93" s="1380"/>
      <c r="B93" s="1589"/>
      <c r="C93" s="1590"/>
      <c r="D93" s="1582"/>
      <c r="E93" s="1589"/>
      <c r="F93" s="1589"/>
      <c r="G93" s="1589"/>
      <c r="H93" s="1596"/>
      <c r="I93" s="246" t="s">
        <v>3384</v>
      </c>
      <c r="J93" s="239" t="s">
        <v>201</v>
      </c>
      <c r="K93" s="116" t="s">
        <v>1822</v>
      </c>
      <c r="L93" s="227" t="str">
        <f>VLOOKUP(K93,CódigosRetorno!$A$1:$B$1692,2,FALSE)</f>
        <v>Los montos de pago, percibidos y montos cobrados consignados para el documento relacionado no son correctos.</v>
      </c>
      <c r="M93" s="239"/>
      <c r="N93" s="239" t="s">
        <v>185</v>
      </c>
      <c r="O93" s="1380"/>
      <c r="P93" s="62"/>
      <c r="Q93" s="62"/>
    </row>
    <row r="94" spans="1:17" ht="36" x14ac:dyDescent="0.2">
      <c r="A94" s="1380"/>
      <c r="B94" s="239">
        <f>+B91+1</f>
        <v>46</v>
      </c>
      <c r="C94" s="240" t="s">
        <v>3371</v>
      </c>
      <c r="D94" s="1483" t="s">
        <v>15</v>
      </c>
      <c r="E94" s="239" t="s">
        <v>4</v>
      </c>
      <c r="F94" s="239" t="s">
        <v>13</v>
      </c>
      <c r="G94" s="239" t="s">
        <v>3307</v>
      </c>
      <c r="H94" s="241" t="s">
        <v>3358</v>
      </c>
      <c r="I94" s="246" t="s">
        <v>3325</v>
      </c>
      <c r="J94" s="239" t="s">
        <v>201</v>
      </c>
      <c r="K94" s="116" t="s">
        <v>1696</v>
      </c>
      <c r="L94" s="227" t="str">
        <f>VLOOKUP(K94,CódigosRetorno!$A$1:$B$1692,2,FALSE)</f>
        <v>El valor de la moneda de importe percibido debe ser PEN</v>
      </c>
      <c r="M94" s="239" t="s">
        <v>475</v>
      </c>
      <c r="N94" s="239" t="s">
        <v>185</v>
      </c>
      <c r="O94" s="1380"/>
      <c r="P94" s="62"/>
      <c r="Q94" s="62"/>
    </row>
    <row r="95" spans="1:17" ht="36" x14ac:dyDescent="0.2">
      <c r="A95" s="1380"/>
      <c r="B95" s="239">
        <f>+B94+1</f>
        <v>47</v>
      </c>
      <c r="C95" s="240" t="s">
        <v>3343</v>
      </c>
      <c r="D95" s="1483" t="s">
        <v>15</v>
      </c>
      <c r="E95" s="239" t="s">
        <v>4</v>
      </c>
      <c r="F95" s="239" t="s">
        <v>148</v>
      </c>
      <c r="G95" s="239" t="s">
        <v>25</v>
      </c>
      <c r="H95" s="240" t="s">
        <v>1048</v>
      </c>
      <c r="I95" s="227" t="s">
        <v>2628</v>
      </c>
      <c r="J95" s="228" t="s">
        <v>185</v>
      </c>
      <c r="K95" s="250" t="s">
        <v>185</v>
      </c>
      <c r="L95" s="227" t="s">
        <v>185</v>
      </c>
      <c r="M95" s="239" t="s">
        <v>475</v>
      </c>
      <c r="N95" s="239" t="s">
        <v>185</v>
      </c>
      <c r="O95" s="1380"/>
      <c r="P95" s="62"/>
      <c r="Q95" s="62"/>
    </row>
    <row r="96" spans="1:17" ht="24" x14ac:dyDescent="0.2">
      <c r="A96" s="1380"/>
      <c r="B96" s="1580">
        <f>B95+1</f>
        <v>48</v>
      </c>
      <c r="C96" s="1585" t="s">
        <v>6474</v>
      </c>
      <c r="D96" s="1587" t="s">
        <v>15</v>
      </c>
      <c r="E96" s="1587" t="s">
        <v>9</v>
      </c>
      <c r="F96" s="1198" t="s">
        <v>12</v>
      </c>
      <c r="G96" s="1198" t="s">
        <v>16</v>
      </c>
      <c r="H96" s="1212" t="s">
        <v>6496</v>
      </c>
      <c r="I96" s="1466" t="s">
        <v>6508</v>
      </c>
      <c r="J96" s="1138" t="s">
        <v>201</v>
      </c>
      <c r="K96" s="1141" t="s">
        <v>6476</v>
      </c>
      <c r="L96" s="1204" t="str">
        <f>VLOOKUP(K96,CódigosRetorno!$A$1:$B$1692,2,FALSE)</f>
        <v>El monto para el redondeo del Importe Total excede el valor permitido</v>
      </c>
      <c r="M96" s="1206"/>
      <c r="N96" s="1206" t="s">
        <v>185</v>
      </c>
      <c r="O96" s="1380"/>
      <c r="P96" s="62"/>
      <c r="Q96" s="62"/>
    </row>
    <row r="97" spans="1:41" ht="24" x14ac:dyDescent="0.2">
      <c r="A97" s="1380"/>
      <c r="B97" s="1582"/>
      <c r="C97" s="1586"/>
      <c r="D97" s="1588"/>
      <c r="E97" s="1588"/>
      <c r="F97" s="1198" t="s">
        <v>13</v>
      </c>
      <c r="G97" s="1198" t="s">
        <v>3307</v>
      </c>
      <c r="H97" s="1212" t="s">
        <v>6497</v>
      </c>
      <c r="I97" s="1207" t="s">
        <v>3325</v>
      </c>
      <c r="J97" s="1138" t="s">
        <v>201</v>
      </c>
      <c r="K97" s="1141" t="s">
        <v>1659</v>
      </c>
      <c r="L97" s="1204" t="str">
        <f>VLOOKUP(K97,CódigosRetorno!$A$1:$B$1692,2,FALSE)</f>
        <v>El valor de la moneda de importe retenido debe ser PEN</v>
      </c>
      <c r="M97" s="1206"/>
      <c r="N97" s="1206" t="s">
        <v>185</v>
      </c>
      <c r="O97" s="1380"/>
      <c r="P97" s="62"/>
      <c r="Q97" s="62"/>
    </row>
    <row r="98" spans="1:41" ht="24" x14ac:dyDescent="0.2">
      <c r="A98" s="1380"/>
      <c r="B98" s="1589">
        <f>B96+1</f>
        <v>49</v>
      </c>
      <c r="C98" s="1590" t="s">
        <v>3374</v>
      </c>
      <c r="D98" s="1580" t="s">
        <v>15</v>
      </c>
      <c r="E98" s="1589" t="s">
        <v>4</v>
      </c>
      <c r="F98" s="1589" t="s">
        <v>12</v>
      </c>
      <c r="G98" s="1589" t="s">
        <v>16</v>
      </c>
      <c r="H98" s="1595" t="s">
        <v>3528</v>
      </c>
      <c r="I98" s="246" t="s">
        <v>3518</v>
      </c>
      <c r="J98" s="239" t="s">
        <v>201</v>
      </c>
      <c r="K98" s="116" t="s">
        <v>1692</v>
      </c>
      <c r="L98" s="227" t="str">
        <f>VLOOKUP(K98,CódigosRetorno!$A$1:$B$1692,2,FALSE)</f>
        <v>El dato ingresado en el Monto total a cobrar debe ser numérico mayor a cero</v>
      </c>
      <c r="M98" s="239" t="s">
        <v>475</v>
      </c>
      <c r="N98" s="239" t="s">
        <v>185</v>
      </c>
      <c r="O98" s="1380"/>
      <c r="P98" s="62"/>
      <c r="Q98" s="62"/>
    </row>
    <row r="99" spans="1:41" ht="48" x14ac:dyDescent="0.2">
      <c r="A99" s="1380"/>
      <c r="B99" s="1589"/>
      <c r="C99" s="1590"/>
      <c r="D99" s="1581"/>
      <c r="E99" s="1589"/>
      <c r="F99" s="1589"/>
      <c r="G99" s="1589"/>
      <c r="H99" s="1597"/>
      <c r="I99" s="1197" t="s">
        <v>6498</v>
      </c>
      <c r="J99" s="239" t="s">
        <v>201</v>
      </c>
      <c r="K99" s="116" t="s">
        <v>1822</v>
      </c>
      <c r="L99" s="227" t="str">
        <f>VLOOKUP(K99,CódigosRetorno!$A$1:$B$1692,2,FALSE)</f>
        <v>Los montos de pago, percibidos y montos cobrados consignados para el documento relacionado no son correctos.</v>
      </c>
      <c r="M99" s="239"/>
      <c r="N99" s="239" t="s">
        <v>185</v>
      </c>
      <c r="O99" s="1380"/>
      <c r="P99" s="62"/>
      <c r="Q99" s="62"/>
    </row>
    <row r="100" spans="1:41" ht="48" x14ac:dyDescent="0.2">
      <c r="A100" s="1380"/>
      <c r="B100" s="1589"/>
      <c r="C100" s="1590"/>
      <c r="D100" s="1582"/>
      <c r="E100" s="1589"/>
      <c r="F100" s="1589"/>
      <c r="G100" s="1589"/>
      <c r="H100" s="1596"/>
      <c r="I100" s="246" t="s">
        <v>3541</v>
      </c>
      <c r="J100" s="239" t="s">
        <v>201</v>
      </c>
      <c r="K100" s="116" t="s">
        <v>1822</v>
      </c>
      <c r="L100" s="227" t="str">
        <f>VLOOKUP(K100,CódigosRetorno!$A$1:$B$1692,2,FALSE)</f>
        <v>Los montos de pago, percibidos y montos cobrados consignados para el documento relacionado no son correctos.</v>
      </c>
      <c r="M100" s="239"/>
      <c r="N100" s="239" t="s">
        <v>185</v>
      </c>
      <c r="O100" s="1380"/>
      <c r="P100" s="62"/>
      <c r="Q100" s="62"/>
    </row>
    <row r="101" spans="1:41" ht="36" x14ac:dyDescent="0.2">
      <c r="A101" s="1380"/>
      <c r="B101" s="239">
        <f>+B98+1</f>
        <v>50</v>
      </c>
      <c r="C101" s="240" t="s">
        <v>3372</v>
      </c>
      <c r="D101" s="1483" t="s">
        <v>15</v>
      </c>
      <c r="E101" s="239" t="s">
        <v>4</v>
      </c>
      <c r="F101" s="239" t="s">
        <v>13</v>
      </c>
      <c r="G101" s="239" t="s">
        <v>3307</v>
      </c>
      <c r="H101" s="241" t="s">
        <v>3529</v>
      </c>
      <c r="I101" s="246" t="s">
        <v>3325</v>
      </c>
      <c r="J101" s="239" t="s">
        <v>201</v>
      </c>
      <c r="K101" s="116" t="s">
        <v>1690</v>
      </c>
      <c r="L101" s="227" t="str">
        <f>VLOOKUP(K101,CódigosRetorno!$A$1:$B$1692,2,FALSE)</f>
        <v>El valor de la moneda del Monto total a cobrar debe ser PEN</v>
      </c>
      <c r="M101" s="239" t="s">
        <v>475</v>
      </c>
      <c r="N101" s="239" t="s">
        <v>185</v>
      </c>
      <c r="O101" s="1380"/>
      <c r="P101" s="62"/>
      <c r="Q101" s="62"/>
    </row>
    <row r="102" spans="1:41" x14ac:dyDescent="0.2">
      <c r="A102" s="1380"/>
      <c r="B102" s="277" t="s">
        <v>944</v>
      </c>
      <c r="C102" s="287"/>
      <c r="D102" s="1253"/>
      <c r="E102" s="276" t="s">
        <v>185</v>
      </c>
      <c r="F102" s="276" t="s">
        <v>185</v>
      </c>
      <c r="G102" s="276" t="s">
        <v>185</v>
      </c>
      <c r="H102" s="270" t="s">
        <v>185</v>
      </c>
      <c r="I102" s="298" t="s">
        <v>185</v>
      </c>
      <c r="J102" s="297" t="s">
        <v>185</v>
      </c>
      <c r="K102" s="286" t="s">
        <v>185</v>
      </c>
      <c r="L102" s="268" t="s">
        <v>185</v>
      </c>
      <c r="M102" s="239"/>
      <c r="N102" s="297" t="s">
        <v>185</v>
      </c>
      <c r="O102" s="1380"/>
      <c r="P102" s="62"/>
      <c r="Q102" s="62"/>
    </row>
    <row r="103" spans="1:41" s="302" customFormat="1" ht="24" x14ac:dyDescent="0.2">
      <c r="A103" s="1380"/>
      <c r="B103" s="1589">
        <f>+B101+1</f>
        <v>51</v>
      </c>
      <c r="C103" s="1543" t="s">
        <v>945</v>
      </c>
      <c r="D103" s="1565" t="s">
        <v>15</v>
      </c>
      <c r="E103" s="1542" t="s">
        <v>9</v>
      </c>
      <c r="F103" s="1542" t="s">
        <v>13</v>
      </c>
      <c r="G103" s="1589" t="s">
        <v>3307</v>
      </c>
      <c r="H103" s="1572" t="s">
        <v>3359</v>
      </c>
      <c r="I103" s="246" t="s">
        <v>3329</v>
      </c>
      <c r="J103" s="239" t="s">
        <v>201</v>
      </c>
      <c r="K103" s="116" t="s">
        <v>1684</v>
      </c>
      <c r="L103" s="227" t="str">
        <f>VLOOKUP(K103,CódigosRetorno!$A$1:$B$1692,2,FALSE)</f>
        <v>El XML no contiene el tag o no existe información de la moneda de referencia para el tipo de cambio</v>
      </c>
      <c r="M103" s="239" t="s">
        <v>475</v>
      </c>
      <c r="N103" s="239" t="s">
        <v>185</v>
      </c>
      <c r="O103" s="1380"/>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row>
    <row r="104" spans="1:41" s="302" customFormat="1" ht="24" x14ac:dyDescent="0.2">
      <c r="A104" s="1380"/>
      <c r="B104" s="1589"/>
      <c r="C104" s="1543"/>
      <c r="D104" s="1567"/>
      <c r="E104" s="1542"/>
      <c r="F104" s="1542"/>
      <c r="G104" s="1589"/>
      <c r="H104" s="1573"/>
      <c r="I104" s="246" t="s">
        <v>3332</v>
      </c>
      <c r="J104" s="239" t="s">
        <v>201</v>
      </c>
      <c r="K104" s="116" t="s">
        <v>1652</v>
      </c>
      <c r="L104" s="227" t="str">
        <f>VLOOKUP(K104,CódigosRetorno!$A$1:$B$1692,2,FALSE)</f>
        <v>La moneda de referencia para el tipo de cambio debe ser la misma que la del documento relacionado</v>
      </c>
      <c r="M104" s="239" t="s">
        <v>475</v>
      </c>
      <c r="N104" s="239" t="s">
        <v>185</v>
      </c>
      <c r="O104" s="1380"/>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row>
    <row r="105" spans="1:41" s="302" customFormat="1" ht="24" customHeight="1" x14ac:dyDescent="0.2">
      <c r="A105" s="1380"/>
      <c r="B105" s="239">
        <f>+B103+1</f>
        <v>52</v>
      </c>
      <c r="C105" s="227" t="s">
        <v>946</v>
      </c>
      <c r="D105" s="1474" t="s">
        <v>15</v>
      </c>
      <c r="E105" s="229" t="s">
        <v>9</v>
      </c>
      <c r="F105" s="229" t="s">
        <v>13</v>
      </c>
      <c r="G105" s="239" t="s">
        <v>3307</v>
      </c>
      <c r="H105" s="230" t="s">
        <v>3360</v>
      </c>
      <c r="I105" s="1130" t="s">
        <v>6383</v>
      </c>
      <c r="J105" s="239" t="s">
        <v>201</v>
      </c>
      <c r="K105" s="116" t="s">
        <v>1688</v>
      </c>
      <c r="L105" s="227" t="str">
        <f>VLOOKUP(K105,CódigosRetorno!$A$1:$B$1692,2,FALSE)</f>
        <v>El valor de la moneda objetivo para la Tasa de Cambio debe ser PEN</v>
      </c>
      <c r="M105" s="239" t="s">
        <v>475</v>
      </c>
      <c r="N105" s="239" t="s">
        <v>185</v>
      </c>
      <c r="O105" s="1380"/>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row>
    <row r="106" spans="1:41" ht="24" x14ac:dyDescent="0.2">
      <c r="A106" s="1380"/>
      <c r="B106" s="1589">
        <f>+B105+1</f>
        <v>53</v>
      </c>
      <c r="C106" s="1543" t="s">
        <v>947</v>
      </c>
      <c r="D106" s="1565" t="s">
        <v>15</v>
      </c>
      <c r="E106" s="1542" t="s">
        <v>9</v>
      </c>
      <c r="F106" s="1542" t="s">
        <v>948</v>
      </c>
      <c r="G106" s="1542" t="s">
        <v>949</v>
      </c>
      <c r="H106" s="1572" t="s">
        <v>1049</v>
      </c>
      <c r="I106" s="246" t="s">
        <v>3329</v>
      </c>
      <c r="J106" s="239" t="s">
        <v>201</v>
      </c>
      <c r="K106" s="116" t="s">
        <v>1682</v>
      </c>
      <c r="L106" s="227" t="str">
        <f>VLOOKUP(K106,CódigosRetorno!$A$1:$B$1692,2,FALSE)</f>
        <v>El XML no contiene el tag o no existe información del tipo de cambio</v>
      </c>
      <c r="M106" s="239" t="s">
        <v>475</v>
      </c>
      <c r="N106" s="239" t="s">
        <v>185</v>
      </c>
      <c r="O106" s="1380"/>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row>
    <row r="107" spans="1:41" ht="24" x14ac:dyDescent="0.2">
      <c r="A107" s="1380"/>
      <c r="B107" s="1589"/>
      <c r="C107" s="1543"/>
      <c r="D107" s="1567"/>
      <c r="E107" s="1542"/>
      <c r="F107" s="1542"/>
      <c r="G107" s="1542"/>
      <c r="H107" s="1573"/>
      <c r="I107" s="246" t="s">
        <v>3519</v>
      </c>
      <c r="J107" s="239" t="s">
        <v>201</v>
      </c>
      <c r="K107" s="116" t="s">
        <v>1687</v>
      </c>
      <c r="L107" s="227" t="str">
        <f>VLOOKUP(K107,CódigosRetorno!$A$1:$B$1692,2,FALSE)</f>
        <v>El dato ingresado en el tipo de cambio debe ser numérico mayor a cero</v>
      </c>
      <c r="M107" s="239" t="s">
        <v>475</v>
      </c>
      <c r="N107" s="239" t="s">
        <v>185</v>
      </c>
      <c r="O107" s="1380"/>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row>
    <row r="108" spans="1:41" s="302" customFormat="1" ht="36" x14ac:dyDescent="0.2">
      <c r="A108" s="1380"/>
      <c r="B108" s="239">
        <f>+B106+1</f>
        <v>54</v>
      </c>
      <c r="C108" s="227" t="s">
        <v>951</v>
      </c>
      <c r="D108" s="1474" t="s">
        <v>15</v>
      </c>
      <c r="E108" s="229" t="s">
        <v>9</v>
      </c>
      <c r="F108" s="229" t="s">
        <v>148</v>
      </c>
      <c r="G108" s="229" t="s">
        <v>25</v>
      </c>
      <c r="H108" s="227" t="s">
        <v>1050</v>
      </c>
      <c r="I108" s="246" t="s">
        <v>3329</v>
      </c>
      <c r="J108" s="239" t="s">
        <v>201</v>
      </c>
      <c r="K108" s="116" t="s">
        <v>1681</v>
      </c>
      <c r="L108" s="227" t="str">
        <f>VLOOKUP(K108,CódigosRetorno!$A$1:$B$1692,2,FALSE)</f>
        <v>El XML no contiene el tag o no existe información de la fecha de cambio</v>
      </c>
      <c r="M108" s="239" t="s">
        <v>475</v>
      </c>
      <c r="N108" s="239" t="s">
        <v>185</v>
      </c>
      <c r="O108" s="1380"/>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row>
    <row r="109" spans="1:41" x14ac:dyDescent="0.2">
      <c r="A109" s="1380"/>
      <c r="B109" s="1378"/>
      <c r="C109" s="1389"/>
      <c r="D109" s="1354"/>
      <c r="E109" s="1354"/>
      <c r="F109" s="1354"/>
      <c r="G109" s="1354"/>
      <c r="H109" s="1389"/>
      <c r="I109" s="1380"/>
      <c r="J109" s="1390"/>
      <c r="K109" s="1391"/>
      <c r="L109" s="1380"/>
      <c r="M109" s="1390"/>
      <c r="N109" s="1380"/>
      <c r="O109" s="1380"/>
      <c r="P109" s="62"/>
      <c r="Q109" s="62"/>
    </row>
    <row r="110" spans="1:41" hidden="1" x14ac:dyDescent="0.2">
      <c r="B110" s="226"/>
      <c r="C110" s="5"/>
      <c r="D110" s="249"/>
      <c r="E110" s="249"/>
      <c r="F110" s="103"/>
      <c r="G110" s="249"/>
      <c r="H110" s="3"/>
      <c r="I110" s="143"/>
      <c r="J110" s="147"/>
      <c r="K110" s="257"/>
      <c r="L110" s="143"/>
      <c r="M110" s="147"/>
      <c r="N110" s="147"/>
      <c r="O110" s="62"/>
      <c r="P110" s="62"/>
      <c r="Q110" s="62"/>
    </row>
    <row r="111" spans="1:41" hidden="1" x14ac:dyDescent="0.2">
      <c r="B111" s="305"/>
      <c r="C111" s="50"/>
      <c r="D111" s="463"/>
      <c r="E111" s="51"/>
      <c r="F111" s="51"/>
      <c r="G111" s="51"/>
      <c r="H111" s="50"/>
      <c r="I111" s="143"/>
      <c r="J111" s="147"/>
      <c r="K111" s="257"/>
      <c r="L111" s="143"/>
      <c r="M111" s="147"/>
      <c r="N111" s="147"/>
      <c r="O111" s="62"/>
      <c r="P111" s="62"/>
      <c r="Q111" s="62"/>
    </row>
    <row r="112" spans="1:41" hidden="1" x14ac:dyDescent="0.2">
      <c r="B112" s="305"/>
      <c r="C112" s="5"/>
      <c r="D112" s="249"/>
      <c r="E112" s="249"/>
      <c r="F112" s="103"/>
      <c r="G112" s="249"/>
      <c r="H112" s="3"/>
      <c r="I112" s="143"/>
      <c r="J112" s="147"/>
      <c r="K112" s="257"/>
      <c r="L112" s="143"/>
      <c r="M112" s="147"/>
      <c r="N112" s="147"/>
      <c r="O112" s="62"/>
      <c r="P112" s="62"/>
      <c r="Q112" s="62"/>
    </row>
    <row r="113" spans="1:41" hidden="1" x14ac:dyDescent="0.2">
      <c r="B113" s="305"/>
      <c r="C113" s="5"/>
      <c r="D113" s="249"/>
      <c r="E113" s="249"/>
      <c r="F113" s="103"/>
      <c r="G113" s="249"/>
      <c r="H113" s="3"/>
      <c r="I113" s="143"/>
      <c r="J113" s="147"/>
      <c r="K113" s="257"/>
      <c r="L113" s="143"/>
      <c r="M113" s="147"/>
      <c r="N113" s="147"/>
      <c r="O113" s="62"/>
      <c r="P113" s="62"/>
      <c r="Q113" s="62"/>
    </row>
    <row r="114" spans="1:41" hidden="1" x14ac:dyDescent="0.2">
      <c r="B114" s="305"/>
      <c r="C114" s="5"/>
      <c r="D114" s="249"/>
      <c r="E114" s="249"/>
      <c r="F114" s="103"/>
      <c r="G114" s="249"/>
      <c r="H114" s="3"/>
      <c r="I114" s="143"/>
      <c r="J114" s="147"/>
      <c r="K114" s="257"/>
      <c r="L114" s="143"/>
      <c r="M114" s="147"/>
      <c r="N114" s="147"/>
      <c r="O114" s="62"/>
      <c r="P114" s="62"/>
      <c r="Q114" s="62"/>
    </row>
    <row r="115" spans="1:41" hidden="1" x14ac:dyDescent="0.2">
      <c r="B115" s="309"/>
      <c r="C115" s="50"/>
      <c r="D115" s="249"/>
      <c r="E115" s="249"/>
      <c r="F115" s="103"/>
      <c r="G115" s="249"/>
      <c r="H115" s="3"/>
      <c r="I115" s="143"/>
      <c r="J115" s="147"/>
      <c r="K115" s="257"/>
      <c r="L115" s="143"/>
      <c r="M115" s="147"/>
      <c r="N115" s="147"/>
      <c r="O115" s="62"/>
      <c r="P115" s="62"/>
      <c r="Q115" s="62"/>
    </row>
    <row r="116" spans="1:41" hidden="1" x14ac:dyDescent="0.2">
      <c r="B116" s="307"/>
      <c r="C116" s="306"/>
      <c r="D116" s="59"/>
      <c r="E116" s="59"/>
      <c r="F116" s="59"/>
      <c r="G116" s="59"/>
      <c r="H116" s="306"/>
      <c r="K116" s="308"/>
    </row>
    <row r="117" spans="1:41" hidden="1" x14ac:dyDescent="0.2">
      <c r="B117" s="307"/>
      <c r="C117" s="306"/>
      <c r="D117" s="59"/>
      <c r="E117" s="59"/>
      <c r="F117" s="59"/>
      <c r="G117" s="59"/>
      <c r="H117" s="306"/>
      <c r="K117" s="308"/>
    </row>
    <row r="118" spans="1:41" hidden="1" x14ac:dyDescent="0.2">
      <c r="B118" s="307"/>
      <c r="C118" s="306"/>
      <c r="D118" s="59"/>
      <c r="E118" s="59"/>
      <c r="F118" s="59"/>
      <c r="G118" s="59"/>
      <c r="H118" s="306"/>
      <c r="K118" s="308"/>
    </row>
    <row r="119" spans="1:41" s="60" customFormat="1" hidden="1" x14ac:dyDescent="0.2">
      <c r="A119" s="6"/>
      <c r="B119" s="307"/>
      <c r="C119" s="306"/>
      <c r="D119" s="59"/>
      <c r="E119" s="59"/>
      <c r="F119" s="59"/>
      <c r="G119" s="59"/>
      <c r="H119" s="306"/>
      <c r="J119" s="61"/>
      <c r="K119" s="308"/>
      <c r="M119" s="61"/>
      <c r="N119" s="61"/>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s="60" customFormat="1" hidden="1" x14ac:dyDescent="0.2">
      <c r="A120" s="6"/>
      <c r="B120" s="307"/>
      <c r="C120" s="306"/>
      <c r="D120" s="59"/>
      <c r="E120" s="59"/>
      <c r="F120" s="59"/>
      <c r="G120" s="59"/>
      <c r="H120" s="306"/>
      <c r="J120" s="61"/>
      <c r="K120" s="308"/>
      <c r="M120" s="61"/>
      <c r="N120" s="61"/>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s="60" customFormat="1" hidden="1" x14ac:dyDescent="0.2">
      <c r="A121" s="6"/>
      <c r="B121" s="307"/>
      <c r="C121" s="306"/>
      <c r="D121" s="59"/>
      <c r="E121" s="59"/>
      <c r="F121" s="59"/>
      <c r="G121" s="59"/>
      <c r="H121" s="306"/>
      <c r="J121" s="61"/>
      <c r="K121" s="308"/>
      <c r="M121" s="61"/>
      <c r="N121" s="61"/>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s="60" customFormat="1" hidden="1" x14ac:dyDescent="0.2">
      <c r="A122" s="6"/>
      <c r="B122" s="307"/>
      <c r="C122" s="306"/>
      <c r="D122" s="59"/>
      <c r="E122" s="59"/>
      <c r="F122" s="59"/>
      <c r="G122" s="59"/>
      <c r="H122" s="306"/>
      <c r="J122" s="61"/>
      <c r="K122" s="308"/>
      <c r="M122" s="61"/>
      <c r="N122" s="61"/>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s="60" customFormat="1" hidden="1" x14ac:dyDescent="0.2">
      <c r="A123" s="6"/>
      <c r="B123" s="307"/>
      <c r="C123" s="306"/>
      <c r="D123" s="59"/>
      <c r="E123" s="59"/>
      <c r="F123" s="59"/>
      <c r="G123" s="59"/>
      <c r="H123" s="306"/>
      <c r="J123" s="61"/>
      <c r="K123" s="308"/>
      <c r="M123" s="61"/>
      <c r="N123" s="61"/>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s="60" customFormat="1" hidden="1" x14ac:dyDescent="0.2">
      <c r="A124" s="6"/>
      <c r="B124" s="303"/>
      <c r="D124" s="61"/>
      <c r="E124" s="61"/>
      <c r="F124" s="61"/>
      <c r="G124" s="61"/>
      <c r="J124" s="61"/>
      <c r="K124" s="308"/>
      <c r="M124" s="61"/>
      <c r="N124" s="61"/>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s="60" customFormat="1" hidden="1" x14ac:dyDescent="0.2">
      <c r="A125" s="6"/>
      <c r="B125" s="303"/>
      <c r="D125" s="61"/>
      <c r="E125" s="61"/>
      <c r="F125" s="61"/>
      <c r="G125" s="61"/>
      <c r="J125" s="61"/>
      <c r="K125" s="308"/>
      <c r="M125" s="61"/>
      <c r="N125" s="61"/>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s="60" customFormat="1" hidden="1" x14ac:dyDescent="0.2">
      <c r="A126" s="6"/>
      <c r="B126" s="303"/>
      <c r="D126" s="61"/>
      <c r="E126" s="61"/>
      <c r="F126" s="61"/>
      <c r="G126" s="61"/>
      <c r="J126" s="61"/>
      <c r="K126" s="308"/>
      <c r="M126" s="61"/>
      <c r="N126" s="61"/>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s="60" customFormat="1" hidden="1" x14ac:dyDescent="0.2">
      <c r="A127" s="6"/>
      <c r="B127" s="303"/>
      <c r="D127" s="61"/>
      <c r="E127" s="61"/>
      <c r="F127" s="61"/>
      <c r="G127" s="61"/>
      <c r="J127" s="61"/>
      <c r="K127" s="308"/>
      <c r="M127" s="61"/>
      <c r="N127" s="61"/>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s="60" customFormat="1" hidden="1" x14ac:dyDescent="0.2">
      <c r="A128" s="6"/>
      <c r="B128" s="303"/>
      <c r="D128" s="61"/>
      <c r="E128" s="61"/>
      <c r="F128" s="61"/>
      <c r="G128" s="61"/>
      <c r="J128" s="61"/>
      <c r="K128" s="308"/>
      <c r="M128" s="61"/>
      <c r="N128" s="61"/>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hidden="1" x14ac:dyDescent="0.2"/>
  </sheetData>
  <mergeCells count="151">
    <mergeCell ref="B64:B65"/>
    <mergeCell ref="C64:C65"/>
    <mergeCell ref="E64:E65"/>
    <mergeCell ref="F64:F65"/>
    <mergeCell ref="G64:G65"/>
    <mergeCell ref="H64:H65"/>
    <mergeCell ref="B66:B72"/>
    <mergeCell ref="C66:C72"/>
    <mergeCell ref="E66:E72"/>
    <mergeCell ref="F66:F72"/>
    <mergeCell ref="G66:G72"/>
    <mergeCell ref="H66:H72"/>
    <mergeCell ref="D64:D65"/>
    <mergeCell ref="D66:D72"/>
    <mergeCell ref="B57:B58"/>
    <mergeCell ref="C57:C58"/>
    <mergeCell ref="E57:E58"/>
    <mergeCell ref="F57:F58"/>
    <mergeCell ref="G57:G58"/>
    <mergeCell ref="H57:H58"/>
    <mergeCell ref="B60:B61"/>
    <mergeCell ref="C60:C61"/>
    <mergeCell ref="E60:E61"/>
    <mergeCell ref="F60:F61"/>
    <mergeCell ref="G60:G61"/>
    <mergeCell ref="H60:H61"/>
    <mergeCell ref="D57:D58"/>
    <mergeCell ref="D60:D61"/>
    <mergeCell ref="B5:B6"/>
    <mergeCell ref="C5:C6"/>
    <mergeCell ref="E5:E6"/>
    <mergeCell ref="F5:F6"/>
    <mergeCell ref="G5:G6"/>
    <mergeCell ref="H5:H6"/>
    <mergeCell ref="B10:B12"/>
    <mergeCell ref="C10:C12"/>
    <mergeCell ref="E10:E12"/>
    <mergeCell ref="F10:F12"/>
    <mergeCell ref="G10:G12"/>
    <mergeCell ref="H10:H12"/>
    <mergeCell ref="B7:B8"/>
    <mergeCell ref="C7:C8"/>
    <mergeCell ref="E7:E8"/>
    <mergeCell ref="F7:F8"/>
    <mergeCell ref="G7:G8"/>
    <mergeCell ref="H7:H8"/>
    <mergeCell ref="D5:D6"/>
    <mergeCell ref="D7:D8"/>
    <mergeCell ref="D10:D12"/>
    <mergeCell ref="B19:B20"/>
    <mergeCell ref="C19:C20"/>
    <mergeCell ref="E19:E20"/>
    <mergeCell ref="F19:F20"/>
    <mergeCell ref="G19:G20"/>
    <mergeCell ref="H19:H20"/>
    <mergeCell ref="B16:B18"/>
    <mergeCell ref="C16:C18"/>
    <mergeCell ref="E16:E18"/>
    <mergeCell ref="F16:F18"/>
    <mergeCell ref="G16:G18"/>
    <mergeCell ref="H16:H18"/>
    <mergeCell ref="D16:D18"/>
    <mergeCell ref="D19:D20"/>
    <mergeCell ref="B30:B31"/>
    <mergeCell ref="C30:C31"/>
    <mergeCell ref="E30:E31"/>
    <mergeCell ref="F30:F31"/>
    <mergeCell ref="G30:G31"/>
    <mergeCell ref="H30:H31"/>
    <mergeCell ref="B33:B39"/>
    <mergeCell ref="C33:C39"/>
    <mergeCell ref="E33:E39"/>
    <mergeCell ref="F33:F39"/>
    <mergeCell ref="G33:G39"/>
    <mergeCell ref="H33:H39"/>
    <mergeCell ref="D30:D31"/>
    <mergeCell ref="D33:D39"/>
    <mergeCell ref="B40:B41"/>
    <mergeCell ref="C40:C41"/>
    <mergeCell ref="E40:E41"/>
    <mergeCell ref="F40:F41"/>
    <mergeCell ref="G40:G41"/>
    <mergeCell ref="H40:H41"/>
    <mergeCell ref="B51:B52"/>
    <mergeCell ref="C51:C52"/>
    <mergeCell ref="E51:E52"/>
    <mergeCell ref="F51:F52"/>
    <mergeCell ref="G51:G52"/>
    <mergeCell ref="H51:H52"/>
    <mergeCell ref="D40:D41"/>
    <mergeCell ref="D51:D52"/>
    <mergeCell ref="B84:B86"/>
    <mergeCell ref="C84:C86"/>
    <mergeCell ref="E84:E86"/>
    <mergeCell ref="F84:F86"/>
    <mergeCell ref="G84:G86"/>
    <mergeCell ref="H84:H86"/>
    <mergeCell ref="B87:B88"/>
    <mergeCell ref="C87:C88"/>
    <mergeCell ref="E87:E88"/>
    <mergeCell ref="F87:F88"/>
    <mergeCell ref="G87:G88"/>
    <mergeCell ref="H87:H88"/>
    <mergeCell ref="B74:B75"/>
    <mergeCell ref="C74:C75"/>
    <mergeCell ref="E74:E75"/>
    <mergeCell ref="F74:F75"/>
    <mergeCell ref="G74:G75"/>
    <mergeCell ref="H74:H75"/>
    <mergeCell ref="B98:B100"/>
    <mergeCell ref="C98:C100"/>
    <mergeCell ref="E98:E100"/>
    <mergeCell ref="F98:F100"/>
    <mergeCell ref="G98:G100"/>
    <mergeCell ref="H98:H100"/>
    <mergeCell ref="B78:B83"/>
    <mergeCell ref="C78:C83"/>
    <mergeCell ref="E78:E83"/>
    <mergeCell ref="F78:F83"/>
    <mergeCell ref="G78:G83"/>
    <mergeCell ref="H78:H83"/>
    <mergeCell ref="B91:B93"/>
    <mergeCell ref="C91:C93"/>
    <mergeCell ref="E91:E93"/>
    <mergeCell ref="F91:F93"/>
    <mergeCell ref="G91:G93"/>
    <mergeCell ref="H91:H93"/>
    <mergeCell ref="C96:C97"/>
    <mergeCell ref="E96:E97"/>
    <mergeCell ref="B96:B97"/>
    <mergeCell ref="B106:B107"/>
    <mergeCell ref="C106:C107"/>
    <mergeCell ref="E106:E107"/>
    <mergeCell ref="F106:F107"/>
    <mergeCell ref="G106:G107"/>
    <mergeCell ref="H106:H107"/>
    <mergeCell ref="B103:B104"/>
    <mergeCell ref="C103:C104"/>
    <mergeCell ref="E103:E104"/>
    <mergeCell ref="F103:F104"/>
    <mergeCell ref="G103:G104"/>
    <mergeCell ref="H103:H104"/>
    <mergeCell ref="D74:D75"/>
    <mergeCell ref="D78:D83"/>
    <mergeCell ref="D84:D86"/>
    <mergeCell ref="D87:D88"/>
    <mergeCell ref="D91:D93"/>
    <mergeCell ref="D96:D97"/>
    <mergeCell ref="D98:D100"/>
    <mergeCell ref="D103:D104"/>
    <mergeCell ref="D106:D107"/>
  </mergeCells>
  <pageMargins left="0.70866141732283472" right="0.70866141732283472" top="0.74803149606299213" bottom="0.74803149606299213" header="0.31496062992125984" footer="0.31496062992125984"/>
  <pageSetup paperSize="9" scale="64" fitToHeight="2" orientation="landscape" r:id="rId1"/>
  <ignoredErrors>
    <ignoredError sqref="K5:K108" numberStoredAsText="1"/>
    <ignoredError sqref="L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XEY243"/>
  <sheetViews>
    <sheetView zoomScaleNormal="100" workbookViewId="0">
      <pane xSplit="3" ySplit="2" topLeftCell="D3" activePane="bottomRight" state="frozen"/>
      <selection pane="topRight" activeCell="D1" sqref="D1"/>
      <selection pane="bottomLeft" activeCell="A3" sqref="A3"/>
      <selection pane="bottomRight" activeCell="B2" sqref="B2"/>
    </sheetView>
  </sheetViews>
  <sheetFormatPr baseColWidth="10" defaultColWidth="0" defaultRowHeight="12" zeroHeight="1" x14ac:dyDescent="0.25"/>
  <cols>
    <col min="1" max="1" width="2.7109375" style="11" customWidth="1"/>
    <col min="2" max="2" width="4.28515625" style="9" customWidth="1"/>
    <col min="3" max="3" width="28.5703125" style="11" customWidth="1"/>
    <col min="4" max="4" width="10.7109375" style="9" customWidth="1"/>
    <col min="5" max="5" width="11.42578125" style="9" customWidth="1"/>
    <col min="6" max="6" width="10" style="9" customWidth="1"/>
    <col min="7" max="7" width="14.28515625" style="9" customWidth="1"/>
    <col min="8" max="8" width="35.7109375" style="11" customWidth="1"/>
    <col min="9" max="9" width="64.28515625" style="11" customWidth="1"/>
    <col min="10" max="10" width="10" style="9" customWidth="1"/>
    <col min="11" max="11" width="10" style="118" customWidth="1"/>
    <col min="12" max="12" width="57.140625" style="11" customWidth="1"/>
    <col min="13" max="13" width="12.28515625" style="9" hidden="1" customWidth="1"/>
    <col min="14" max="14" width="11.42578125" style="61" customWidth="1"/>
    <col min="15" max="15" width="2.7109375" style="11" customWidth="1"/>
    <col min="16" max="16379" width="0" style="11" hidden="1"/>
    <col min="16380" max="16384" width="11.42578125" style="11" hidden="1"/>
  </cols>
  <sheetData>
    <row r="1" spans="1:741" x14ac:dyDescent="0.25">
      <c r="A1" s="1351"/>
      <c r="B1" s="1352"/>
      <c r="C1" s="1351"/>
      <c r="D1" s="1352"/>
      <c r="E1" s="1352"/>
      <c r="F1" s="1352"/>
      <c r="G1" s="1352"/>
      <c r="H1" s="1351"/>
      <c r="I1" s="1351"/>
      <c r="J1" s="1352"/>
      <c r="K1" s="1353"/>
      <c r="L1" s="1351"/>
      <c r="M1" s="1352"/>
      <c r="N1" s="1354"/>
      <c r="O1" s="1351"/>
    </row>
    <row r="2" spans="1:741" ht="24" x14ac:dyDescent="0.25">
      <c r="A2" s="1356"/>
      <c r="B2" s="104" t="s">
        <v>0</v>
      </c>
      <c r="C2" s="104" t="s">
        <v>59</v>
      </c>
      <c r="D2" s="104" t="s">
        <v>1</v>
      </c>
      <c r="E2" s="104" t="s">
        <v>3049</v>
      </c>
      <c r="F2" s="104" t="s">
        <v>3050</v>
      </c>
      <c r="G2" s="104" t="s">
        <v>2</v>
      </c>
      <c r="H2" s="104" t="s">
        <v>27</v>
      </c>
      <c r="I2" s="104" t="s">
        <v>2607</v>
      </c>
      <c r="J2" s="105" t="s">
        <v>2605</v>
      </c>
      <c r="K2" s="105" t="s">
        <v>2606</v>
      </c>
      <c r="L2" s="104" t="s">
        <v>3048</v>
      </c>
      <c r="M2" s="1230" t="s">
        <v>214</v>
      </c>
      <c r="N2" s="104" t="s">
        <v>2886</v>
      </c>
      <c r="O2" s="1351"/>
    </row>
    <row r="3" spans="1:741" x14ac:dyDescent="0.25">
      <c r="A3" s="1356"/>
      <c r="B3" s="123" t="s">
        <v>185</v>
      </c>
      <c r="C3" s="134" t="s">
        <v>185</v>
      </c>
      <c r="D3" s="123"/>
      <c r="E3" s="123" t="s">
        <v>185</v>
      </c>
      <c r="F3" s="123" t="s">
        <v>185</v>
      </c>
      <c r="G3" s="123" t="s">
        <v>185</v>
      </c>
      <c r="H3" s="134" t="s">
        <v>185</v>
      </c>
      <c r="I3" s="227" t="s">
        <v>3391</v>
      </c>
      <c r="J3" s="124" t="s">
        <v>185</v>
      </c>
      <c r="K3" s="124" t="s">
        <v>185</v>
      </c>
      <c r="L3" s="227" t="s">
        <v>185</v>
      </c>
      <c r="M3" s="1235"/>
      <c r="N3" s="123" t="s">
        <v>185</v>
      </c>
      <c r="O3" s="1351"/>
    </row>
    <row r="4" spans="1:741" x14ac:dyDescent="0.25">
      <c r="A4" s="1356"/>
      <c r="B4" s="277" t="s">
        <v>3220</v>
      </c>
      <c r="C4" s="270"/>
      <c r="D4" s="790" t="s">
        <v>185</v>
      </c>
      <c r="E4" s="272" t="s">
        <v>185</v>
      </c>
      <c r="F4" s="272" t="s">
        <v>185</v>
      </c>
      <c r="G4" s="272" t="s">
        <v>185</v>
      </c>
      <c r="H4" s="270" t="s">
        <v>185</v>
      </c>
      <c r="I4" s="310" t="s">
        <v>185</v>
      </c>
      <c r="J4" s="311" t="s">
        <v>185</v>
      </c>
      <c r="K4" s="312" t="s">
        <v>185</v>
      </c>
      <c r="L4" s="268" t="s">
        <v>185</v>
      </c>
      <c r="M4" s="1510"/>
      <c r="N4" s="297" t="s">
        <v>185</v>
      </c>
      <c r="O4" s="1351"/>
    </row>
    <row r="5" spans="1:741" x14ac:dyDescent="0.25">
      <c r="A5" s="1356"/>
      <c r="B5" s="1565">
        <v>1</v>
      </c>
      <c r="C5" s="1572" t="s">
        <v>237</v>
      </c>
      <c r="D5" s="1565" t="s">
        <v>3</v>
      </c>
      <c r="E5" s="1565" t="s">
        <v>4</v>
      </c>
      <c r="F5" s="1565" t="s">
        <v>13</v>
      </c>
      <c r="G5" s="1605" t="s">
        <v>185</v>
      </c>
      <c r="H5" s="1603" t="s">
        <v>238</v>
      </c>
      <c r="I5" s="227" t="s">
        <v>3119</v>
      </c>
      <c r="J5" s="229" t="s">
        <v>201</v>
      </c>
      <c r="K5" s="250" t="s">
        <v>2334</v>
      </c>
      <c r="L5" s="227" t="str">
        <f>VLOOKUP(K5,CódigosRetorno!$A$1:$B$1692,2,FALSE)</f>
        <v>El XML no contiene el tag o no existe informacion de UBLVersionID</v>
      </c>
      <c r="M5" s="1514" t="s">
        <v>475</v>
      </c>
      <c r="N5" s="239" t="s">
        <v>185</v>
      </c>
      <c r="O5" s="1351"/>
    </row>
    <row r="6" spans="1:741" x14ac:dyDescent="0.25">
      <c r="A6" s="1356"/>
      <c r="B6" s="1567"/>
      <c r="C6" s="1573"/>
      <c r="D6" s="1567"/>
      <c r="E6" s="1567"/>
      <c r="F6" s="1567"/>
      <c r="G6" s="1606"/>
      <c r="H6" s="1604"/>
      <c r="I6" s="240" t="s">
        <v>3221</v>
      </c>
      <c r="J6" s="239" t="s">
        <v>201</v>
      </c>
      <c r="K6" s="116" t="s">
        <v>2335</v>
      </c>
      <c r="L6" s="227" t="str">
        <f>VLOOKUP(K6,CódigosRetorno!$A$1:$B$1692,2,FALSE)</f>
        <v>UBLVersionID - La versión del UBL no es correcta</v>
      </c>
      <c r="M6" s="1514" t="s">
        <v>475</v>
      </c>
      <c r="N6" s="239" t="s">
        <v>185</v>
      </c>
      <c r="O6" s="1351"/>
      <c r="ABM6" s="11" t="s">
        <v>70</v>
      </c>
    </row>
    <row r="7" spans="1:741" x14ac:dyDescent="0.25">
      <c r="A7" s="1356"/>
      <c r="B7" s="1565">
        <v>2</v>
      </c>
      <c r="C7" s="1572" t="s">
        <v>241</v>
      </c>
      <c r="D7" s="1565" t="s">
        <v>3</v>
      </c>
      <c r="E7" s="1565" t="s">
        <v>4</v>
      </c>
      <c r="F7" s="1565" t="s">
        <v>13</v>
      </c>
      <c r="G7" s="1605" t="s">
        <v>185</v>
      </c>
      <c r="H7" s="1603" t="s">
        <v>242</v>
      </c>
      <c r="I7" s="227" t="s">
        <v>3119</v>
      </c>
      <c r="J7" s="229" t="s">
        <v>201</v>
      </c>
      <c r="K7" s="250" t="s">
        <v>2332</v>
      </c>
      <c r="L7" s="227" t="str">
        <f>VLOOKUP(K7,CódigosRetorno!$A$1:$B$1692,2,FALSE)</f>
        <v>El XML no contiene el tag o no existe informacion de CustomizationID</v>
      </c>
      <c r="M7" s="1514" t="s">
        <v>475</v>
      </c>
      <c r="N7" s="239" t="s">
        <v>185</v>
      </c>
      <c r="O7" s="1351"/>
    </row>
    <row r="8" spans="1:741" x14ac:dyDescent="0.25">
      <c r="A8" s="1356"/>
      <c r="B8" s="1567"/>
      <c r="C8" s="1573"/>
      <c r="D8" s="1567"/>
      <c r="E8" s="1567"/>
      <c r="F8" s="1567"/>
      <c r="G8" s="1606"/>
      <c r="H8" s="1604"/>
      <c r="I8" s="240" t="s">
        <v>3199</v>
      </c>
      <c r="J8" s="229" t="s">
        <v>201</v>
      </c>
      <c r="K8" s="116" t="s">
        <v>2333</v>
      </c>
      <c r="L8" s="227" t="str">
        <f>VLOOKUP(K8,CódigosRetorno!$A$1:$B$1692,2,FALSE)</f>
        <v>CustomizationID - La version del documento no es correcta</v>
      </c>
      <c r="M8" s="1514" t="s">
        <v>475</v>
      </c>
      <c r="N8" s="239" t="s">
        <v>185</v>
      </c>
      <c r="O8" s="1351"/>
    </row>
    <row r="9" spans="1:741" ht="12" customHeight="1" x14ac:dyDescent="0.25">
      <c r="A9" s="1356"/>
      <c r="B9" s="1565">
        <v>3</v>
      </c>
      <c r="C9" s="1572" t="s">
        <v>245</v>
      </c>
      <c r="D9" s="1565" t="s">
        <v>3</v>
      </c>
      <c r="E9" s="1565" t="s">
        <v>4</v>
      </c>
      <c r="F9" s="1565" t="s">
        <v>45</v>
      </c>
      <c r="G9" s="1539" t="s">
        <v>246</v>
      </c>
      <c r="H9" s="1603" t="s">
        <v>247</v>
      </c>
      <c r="I9" s="240" t="s">
        <v>3222</v>
      </c>
      <c r="J9" s="229" t="s">
        <v>201</v>
      </c>
      <c r="K9" s="116" t="s">
        <v>2536</v>
      </c>
      <c r="L9" s="227" t="str">
        <f>VLOOKUP(K9,CódigosRetorno!$A$1:$B$1692,2,FALSE)</f>
        <v>ID - El dato SERIE-CORRELATIVO no cumple con el formato de acuerdo al tipo de comprobante</v>
      </c>
      <c r="M9" s="1510"/>
      <c r="N9" s="239" t="s">
        <v>185</v>
      </c>
      <c r="O9" s="1351"/>
    </row>
    <row r="10" spans="1:741" s="531" customFormat="1" ht="12" customHeight="1" x14ac:dyDescent="0.25">
      <c r="A10" s="1356"/>
      <c r="B10" s="1566"/>
      <c r="C10" s="1607"/>
      <c r="D10" s="1566"/>
      <c r="E10" s="1566"/>
      <c r="F10" s="1566"/>
      <c r="G10" s="1546"/>
      <c r="H10" s="1609"/>
      <c r="I10" s="1116" t="s">
        <v>3043</v>
      </c>
      <c r="J10" s="1071" t="s">
        <v>201</v>
      </c>
      <c r="K10" s="1071" t="s">
        <v>2497</v>
      </c>
      <c r="L10" s="1112" t="str">
        <f>VLOOKUP(K10,CódigosRetorno!$A$1:$B$1685,2,FALSE)</f>
        <v>Numero de Serie del nombre del archivo no coincide con el consignado en el contenido del archivo XML</v>
      </c>
      <c r="M10" s="1515" t="s">
        <v>475</v>
      </c>
      <c r="N10" s="1117" t="s">
        <v>185</v>
      </c>
      <c r="O10" s="1351"/>
    </row>
    <row r="11" spans="1:741" s="531" customFormat="1" ht="12" customHeight="1" x14ac:dyDescent="0.25">
      <c r="A11" s="1356"/>
      <c r="B11" s="1566"/>
      <c r="C11" s="1607"/>
      <c r="D11" s="1566"/>
      <c r="E11" s="1566"/>
      <c r="F11" s="1566"/>
      <c r="G11" s="1546"/>
      <c r="H11" s="1609"/>
      <c r="I11" s="1116" t="s">
        <v>3044</v>
      </c>
      <c r="J11" s="1071" t="s">
        <v>201</v>
      </c>
      <c r="K11" s="1071" t="s">
        <v>2496</v>
      </c>
      <c r="L11" s="1112" t="str">
        <f>VLOOKUP(K11,CódigosRetorno!$A$1:$B$1685,2,FALSE)</f>
        <v>Número de documento en el nombre del archivo no coincide con el consignado en el contenido del XML</v>
      </c>
      <c r="M11" s="1515" t="s">
        <v>475</v>
      </c>
      <c r="N11" s="1117" t="s">
        <v>185</v>
      </c>
      <c r="O11" s="1351"/>
    </row>
    <row r="12" spans="1:741" ht="36" x14ac:dyDescent="0.25">
      <c r="A12" s="1356"/>
      <c r="B12" s="1566"/>
      <c r="C12" s="1607"/>
      <c r="D12" s="1567"/>
      <c r="E12" s="1566"/>
      <c r="F12" s="1566"/>
      <c r="G12" s="1546"/>
      <c r="H12" s="1609"/>
      <c r="I12" s="227" t="s">
        <v>3223</v>
      </c>
      <c r="J12" s="229" t="s">
        <v>201</v>
      </c>
      <c r="K12" s="250" t="s">
        <v>1437</v>
      </c>
      <c r="L12" s="227" t="str">
        <f>VLOOKUP(K12,CódigosRetorno!$A$1:$B$1692,2,FALSE)</f>
        <v>El documento ya fue presentado anteriormente.</v>
      </c>
      <c r="M12" s="1529"/>
      <c r="N12" s="239" t="s">
        <v>3215</v>
      </c>
      <c r="O12" s="1351"/>
    </row>
    <row r="13" spans="1:741" ht="60" x14ac:dyDescent="0.25">
      <c r="A13" s="1356"/>
      <c r="B13" s="229">
        <v>4</v>
      </c>
      <c r="C13" s="543" t="s">
        <v>23</v>
      </c>
      <c r="D13" s="229" t="s">
        <v>3</v>
      </c>
      <c r="E13" s="229" t="s">
        <v>4</v>
      </c>
      <c r="F13" s="229" t="s">
        <v>24</v>
      </c>
      <c r="G13" s="228" t="s">
        <v>25</v>
      </c>
      <c r="H13" s="127" t="s">
        <v>249</v>
      </c>
      <c r="I13" s="1116" t="s">
        <v>5699</v>
      </c>
      <c r="J13" s="1071" t="s">
        <v>201</v>
      </c>
      <c r="K13" s="1071" t="s">
        <v>2338</v>
      </c>
      <c r="L13" s="1112" t="str">
        <f>VLOOKUP(K13,CódigosRetorno!$A$1:$B$1685,2,FALSE)</f>
        <v>Presentacion fuera de fecha</v>
      </c>
      <c r="M13" s="1515" t="s">
        <v>215</v>
      </c>
      <c r="N13" s="1226" t="s">
        <v>6527</v>
      </c>
      <c r="O13" s="1351"/>
    </row>
    <row r="14" spans="1:741" ht="12.75" x14ac:dyDescent="0.25">
      <c r="A14" s="1356"/>
      <c r="B14" s="232">
        <f>+B13+1</f>
        <v>5</v>
      </c>
      <c r="C14" s="236" t="s">
        <v>1174</v>
      </c>
      <c r="D14" s="228" t="s">
        <v>3</v>
      </c>
      <c r="E14" s="228" t="s">
        <v>9</v>
      </c>
      <c r="F14" s="99" t="s">
        <v>948</v>
      </c>
      <c r="G14" s="97" t="s">
        <v>2980</v>
      </c>
      <c r="H14" s="547" t="s">
        <v>1176</v>
      </c>
      <c r="I14" s="227" t="s">
        <v>2628</v>
      </c>
      <c r="J14" s="228" t="s">
        <v>185</v>
      </c>
      <c r="K14" s="250" t="s">
        <v>185</v>
      </c>
      <c r="L14" s="227" t="s">
        <v>185</v>
      </c>
      <c r="M14" s="1510" t="s">
        <v>185</v>
      </c>
      <c r="N14" s="229" t="s">
        <v>185</v>
      </c>
      <c r="O14" s="1351"/>
    </row>
    <row r="15" spans="1:741" x14ac:dyDescent="0.25">
      <c r="A15" s="1356"/>
      <c r="B15" s="1565">
        <f>+B14+1</f>
        <v>6</v>
      </c>
      <c r="C15" s="1572" t="s">
        <v>252</v>
      </c>
      <c r="D15" s="1565" t="s">
        <v>3</v>
      </c>
      <c r="E15" s="1565" t="s">
        <v>4</v>
      </c>
      <c r="F15" s="1565" t="s">
        <v>10</v>
      </c>
      <c r="G15" s="1565" t="s">
        <v>3210</v>
      </c>
      <c r="H15" s="1572" t="s">
        <v>253</v>
      </c>
      <c r="I15" s="227" t="s">
        <v>3119</v>
      </c>
      <c r="J15" s="229" t="s">
        <v>201</v>
      </c>
      <c r="K15" s="250" t="s">
        <v>2476</v>
      </c>
      <c r="L15" s="227" t="str">
        <f>VLOOKUP(K15,CódigosRetorno!$A$1:$B$1692,2,FALSE)</f>
        <v>El XML no contiene informacion en el tag DespatchAdviceTypeCode.</v>
      </c>
      <c r="M15" s="1510"/>
      <c r="N15" s="239" t="s">
        <v>185</v>
      </c>
      <c r="O15" s="1351"/>
    </row>
    <row r="16" spans="1:741" x14ac:dyDescent="0.25">
      <c r="A16" s="1356"/>
      <c r="B16" s="1567"/>
      <c r="C16" s="1573"/>
      <c r="D16" s="1567"/>
      <c r="E16" s="1567"/>
      <c r="F16" s="1567"/>
      <c r="G16" s="1567"/>
      <c r="H16" s="1573"/>
      <c r="I16" s="240" t="s">
        <v>3224</v>
      </c>
      <c r="J16" s="229" t="s">
        <v>201</v>
      </c>
      <c r="K16" s="116" t="s">
        <v>2474</v>
      </c>
      <c r="L16" s="227" t="str">
        <f>VLOOKUP(K16,CódigosRetorno!$A$1:$B$1692,2,FALSE)</f>
        <v>DespatchAdviceTypeCode - El valor del tipo de guía es inválido.</v>
      </c>
      <c r="M16" s="1514"/>
      <c r="N16" s="239" t="s">
        <v>185</v>
      </c>
      <c r="O16" s="1351"/>
    </row>
    <row r="17" spans="1:15" ht="36" x14ac:dyDescent="0.25">
      <c r="A17" s="1356"/>
      <c r="B17" s="253">
        <f>+B15+1</f>
        <v>7</v>
      </c>
      <c r="C17" s="236" t="s">
        <v>255</v>
      </c>
      <c r="D17" s="229" t="s">
        <v>3</v>
      </c>
      <c r="E17" s="229" t="s">
        <v>9</v>
      </c>
      <c r="F17" s="229" t="s">
        <v>60</v>
      </c>
      <c r="G17" s="114" t="s">
        <v>185</v>
      </c>
      <c r="H17" s="127" t="s">
        <v>256</v>
      </c>
      <c r="I17" s="227" t="s">
        <v>3557</v>
      </c>
      <c r="J17" s="229" t="s">
        <v>1175</v>
      </c>
      <c r="K17" s="250" t="s">
        <v>1198</v>
      </c>
      <c r="L17" s="227" t="str">
        <f>VLOOKUP(K17,CódigosRetorno!$A$1:$B$1692,2,FALSE)</f>
        <v>cbc:Note - El campo observaciones supera la cantidad maxima especificada (250 carácteres).</v>
      </c>
      <c r="M17" s="1510"/>
      <c r="N17" s="239" t="s">
        <v>185</v>
      </c>
      <c r="O17" s="1351"/>
    </row>
    <row r="18" spans="1:15" ht="24" x14ac:dyDescent="0.25">
      <c r="A18" s="1356"/>
      <c r="B18" s="272" t="s">
        <v>258</v>
      </c>
      <c r="C18" s="281" t="s">
        <v>866</v>
      </c>
      <c r="D18" s="1253" t="s">
        <v>3</v>
      </c>
      <c r="E18" s="276" t="s">
        <v>9</v>
      </c>
      <c r="F18" s="313" t="s">
        <v>185</v>
      </c>
      <c r="G18" s="311" t="s">
        <v>185</v>
      </c>
      <c r="H18" s="314" t="s">
        <v>259</v>
      </c>
      <c r="I18" s="268" t="s">
        <v>3225</v>
      </c>
      <c r="J18" s="276" t="s">
        <v>201</v>
      </c>
      <c r="K18" s="275" t="s">
        <v>1648</v>
      </c>
      <c r="L18" s="268" t="str">
        <f>VLOOKUP(K18,CódigosRetorno!$A$1:$B$1692,2,FALSE)</f>
        <v>No debe existir mas de una referencia en guía dada de baja.</v>
      </c>
      <c r="M18" s="1510"/>
      <c r="N18" s="297" t="s">
        <v>185</v>
      </c>
      <c r="O18" s="1351"/>
    </row>
    <row r="19" spans="1:15" ht="36" x14ac:dyDescent="0.25">
      <c r="A19" s="1356"/>
      <c r="B19" s="232">
        <f>+B17+1</f>
        <v>8</v>
      </c>
      <c r="C19" s="230" t="s">
        <v>260</v>
      </c>
      <c r="D19" s="229" t="s">
        <v>3</v>
      </c>
      <c r="E19" s="232" t="s">
        <v>4</v>
      </c>
      <c r="F19" s="232" t="s">
        <v>45</v>
      </c>
      <c r="G19" s="232" t="s">
        <v>261</v>
      </c>
      <c r="H19" s="230" t="s">
        <v>262</v>
      </c>
      <c r="I19" s="240" t="s">
        <v>3227</v>
      </c>
      <c r="J19" s="229" t="s">
        <v>201</v>
      </c>
      <c r="K19" s="116" t="s">
        <v>2468</v>
      </c>
      <c r="L19" s="227" t="str">
        <f>VLOOKUP(K19,CódigosRetorno!$A$1:$B$1692,2,FALSE)</f>
        <v>cac:OrderReference - Numero de serie del documento no cumple con un formato valido (EG01 ó TXXX).</v>
      </c>
      <c r="M19" s="1514"/>
      <c r="N19" s="239" t="s">
        <v>185</v>
      </c>
      <c r="O19" s="1351"/>
    </row>
    <row r="20" spans="1:15" ht="24" x14ac:dyDescent="0.25">
      <c r="A20" s="1356"/>
      <c r="B20" s="1565">
        <f>+B19+1</f>
        <v>9</v>
      </c>
      <c r="C20" s="1572" t="s">
        <v>264</v>
      </c>
      <c r="D20" s="1565" t="s">
        <v>3</v>
      </c>
      <c r="E20" s="1565" t="s">
        <v>4</v>
      </c>
      <c r="F20" s="1565" t="s">
        <v>10</v>
      </c>
      <c r="G20" s="1565" t="s">
        <v>3226</v>
      </c>
      <c r="H20" s="1572" t="s">
        <v>265</v>
      </c>
      <c r="I20" s="227" t="s">
        <v>3119</v>
      </c>
      <c r="J20" s="229" t="s">
        <v>201</v>
      </c>
      <c r="K20" s="250" t="s">
        <v>2466</v>
      </c>
      <c r="L20" s="227" t="str">
        <f>VLOOKUP(K20,CódigosRetorno!$A$1:$B$1692,2,FALSE)</f>
        <v>cac:OrderReference - El XML no contiene informacion en el código de tipo de documento (cbc:OrderTypeCode).</v>
      </c>
      <c r="M20" s="1510"/>
      <c r="N20" s="239" t="s">
        <v>185</v>
      </c>
      <c r="O20" s="1351"/>
    </row>
    <row r="21" spans="1:15" x14ac:dyDescent="0.25">
      <c r="A21" s="1356"/>
      <c r="B21" s="1567"/>
      <c r="C21" s="1573"/>
      <c r="D21" s="1567"/>
      <c r="E21" s="1567"/>
      <c r="F21" s="1567"/>
      <c r="G21" s="1567"/>
      <c r="H21" s="1573"/>
      <c r="I21" s="240" t="s">
        <v>3224</v>
      </c>
      <c r="J21" s="229" t="s">
        <v>201</v>
      </c>
      <c r="K21" s="116" t="s">
        <v>1644</v>
      </c>
      <c r="L21" s="227" t="str">
        <f>VLOOKUP(K21,CódigosRetorno!$A$1:$B$1692,2,FALSE)</f>
        <v>El tipo de documento relacionado es incorrecto (ver catalogo nro 21).</v>
      </c>
      <c r="M21" s="1514"/>
      <c r="N21" s="239" t="s">
        <v>185</v>
      </c>
      <c r="O21" s="1351"/>
    </row>
    <row r="22" spans="1:15" ht="24" x14ac:dyDescent="0.25">
      <c r="A22" s="1356"/>
      <c r="B22" s="253">
        <f>+B20+1</f>
        <v>10</v>
      </c>
      <c r="C22" s="236" t="s">
        <v>267</v>
      </c>
      <c r="D22" s="229" t="s">
        <v>3</v>
      </c>
      <c r="E22" s="229" t="s">
        <v>9</v>
      </c>
      <c r="F22" s="229" t="s">
        <v>268</v>
      </c>
      <c r="G22" s="114" t="s">
        <v>185</v>
      </c>
      <c r="H22" s="127" t="s">
        <v>269</v>
      </c>
      <c r="I22" s="263" t="s">
        <v>3562</v>
      </c>
      <c r="J22" s="229" t="s">
        <v>1175</v>
      </c>
      <c r="K22" s="250" t="s">
        <v>1197</v>
      </c>
      <c r="L22" s="227" t="str">
        <f>VLOOKUP(K22,CódigosRetorno!$A$1:$B$1692,2,FALSE)</f>
        <v>cac:OrderReference - El campo Tipo de documento (descripción) supera la cantidad maxima especificada (50 carácteres).</v>
      </c>
      <c r="M22" s="1510"/>
      <c r="N22" s="239" t="s">
        <v>185</v>
      </c>
      <c r="O22" s="1351"/>
    </row>
    <row r="23" spans="1:15" ht="24" x14ac:dyDescent="0.25">
      <c r="A23" s="1356"/>
      <c r="B23" s="272" t="s">
        <v>271</v>
      </c>
      <c r="C23" s="281" t="s">
        <v>272</v>
      </c>
      <c r="D23" s="1253" t="s">
        <v>3</v>
      </c>
      <c r="E23" s="276" t="s">
        <v>9</v>
      </c>
      <c r="F23" s="272" t="s">
        <v>185</v>
      </c>
      <c r="G23" s="272" t="s">
        <v>185</v>
      </c>
      <c r="H23" s="281" t="s">
        <v>185</v>
      </c>
      <c r="I23" s="270" t="s">
        <v>185</v>
      </c>
      <c r="J23" s="276" t="s">
        <v>185</v>
      </c>
      <c r="K23" s="315" t="s">
        <v>185</v>
      </c>
      <c r="L23" s="268" t="s">
        <v>185</v>
      </c>
      <c r="M23" s="1512" t="s">
        <v>185</v>
      </c>
      <c r="N23" s="297" t="s">
        <v>185</v>
      </c>
      <c r="O23" s="1351"/>
    </row>
    <row r="24" spans="1:15" ht="24" x14ac:dyDescent="0.25">
      <c r="A24" s="1356"/>
      <c r="B24" s="1565">
        <f>+B22+1</f>
        <v>11</v>
      </c>
      <c r="C24" s="1572" t="s">
        <v>273</v>
      </c>
      <c r="D24" s="1565" t="s">
        <v>3</v>
      </c>
      <c r="E24" s="1565" t="s">
        <v>4</v>
      </c>
      <c r="F24" s="1565" t="s">
        <v>149</v>
      </c>
      <c r="G24" s="1605" t="s">
        <v>185</v>
      </c>
      <c r="H24" s="1572" t="s">
        <v>274</v>
      </c>
      <c r="I24" s="1279" t="s">
        <v>6749</v>
      </c>
      <c r="J24" s="229" t="s">
        <v>201</v>
      </c>
      <c r="K24" s="109" t="s">
        <v>1619</v>
      </c>
      <c r="L24" s="227" t="str">
        <f>VLOOKUP(K24,CódigosRetorno!$A$1:$B$1692,2,FALSE)</f>
        <v>El valor ingresado como numero de DAM no cumple con el estandar.</v>
      </c>
      <c r="M24" s="1510"/>
      <c r="N24" s="239" t="s">
        <v>185</v>
      </c>
      <c r="O24" s="1351"/>
    </row>
    <row r="25" spans="1:15" ht="24" x14ac:dyDescent="0.25">
      <c r="A25" s="1356"/>
      <c r="B25" s="1566"/>
      <c r="C25" s="1607"/>
      <c r="D25" s="1567"/>
      <c r="E25" s="1566"/>
      <c r="F25" s="1566"/>
      <c r="G25" s="1608"/>
      <c r="H25" s="1607"/>
      <c r="I25" s="227" t="s">
        <v>3258</v>
      </c>
      <c r="J25" s="229" t="s">
        <v>1175</v>
      </c>
      <c r="K25" s="250" t="s">
        <v>1192</v>
      </c>
      <c r="L25" s="227" t="str">
        <f>VLOOKUP(K25,CódigosRetorno!$A$1:$B$1692,2,FALSE)</f>
        <v>Para el motivo de traslado, no se consigna información en el numero de DAM.</v>
      </c>
      <c r="M25" s="1510"/>
      <c r="N25" s="239" t="s">
        <v>185</v>
      </c>
      <c r="O25" s="1351"/>
    </row>
    <row r="26" spans="1:15" ht="36" x14ac:dyDescent="0.25">
      <c r="A26" s="1356"/>
      <c r="B26" s="1565">
        <f>+B24+1</f>
        <v>12</v>
      </c>
      <c r="C26" s="1572" t="s">
        <v>3256</v>
      </c>
      <c r="D26" s="1565" t="s">
        <v>3</v>
      </c>
      <c r="E26" s="1565" t="s">
        <v>4</v>
      </c>
      <c r="F26" s="1565" t="s">
        <v>10</v>
      </c>
      <c r="G26" s="1565" t="s">
        <v>3233</v>
      </c>
      <c r="H26" s="1572" t="s">
        <v>275</v>
      </c>
      <c r="I26" s="227" t="s">
        <v>3119</v>
      </c>
      <c r="J26" s="229" t="s">
        <v>201</v>
      </c>
      <c r="K26" s="250" t="s">
        <v>2463</v>
      </c>
      <c r="L26" s="227" t="str">
        <f>VLOOKUP(K26,CódigosRetorno!$A$1:$B$1692,2,FALSE)</f>
        <v>cac:AdditionalDocumentReference - El XML no contiene el tag o no existe información en el tipo de documento adicional (cbc:DocumentTypeCode).</v>
      </c>
      <c r="M26" s="1510"/>
      <c r="N26" s="239" t="s">
        <v>185</v>
      </c>
      <c r="O26" s="1351"/>
    </row>
    <row r="27" spans="1:15" ht="24" x14ac:dyDescent="0.25">
      <c r="A27" s="1356"/>
      <c r="B27" s="1567"/>
      <c r="C27" s="1573"/>
      <c r="D27" s="1567"/>
      <c r="E27" s="1567"/>
      <c r="F27" s="1567"/>
      <c r="G27" s="1567"/>
      <c r="H27" s="1573"/>
      <c r="I27" s="227" t="s">
        <v>3228</v>
      </c>
      <c r="J27" s="229" t="s">
        <v>201</v>
      </c>
      <c r="K27" s="109" t="s">
        <v>1644</v>
      </c>
      <c r="L27" s="227" t="str">
        <f>VLOOKUP(K27,CódigosRetorno!$A$1:$B$1692,2,FALSE)</f>
        <v>El tipo de documento relacionado es incorrecto (ver catalogo nro 21).</v>
      </c>
      <c r="M27" s="1510"/>
      <c r="N27" s="239" t="s">
        <v>3231</v>
      </c>
      <c r="O27" s="1351"/>
    </row>
    <row r="28" spans="1:15" ht="24" x14ac:dyDescent="0.25">
      <c r="A28" s="1356"/>
      <c r="B28" s="272" t="s">
        <v>276</v>
      </c>
      <c r="C28" s="281" t="s">
        <v>277</v>
      </c>
      <c r="D28" s="1253" t="s">
        <v>3</v>
      </c>
      <c r="E28" s="276" t="s">
        <v>9</v>
      </c>
      <c r="F28" s="272" t="s">
        <v>185</v>
      </c>
      <c r="G28" s="272" t="s">
        <v>185</v>
      </c>
      <c r="H28" s="281" t="s">
        <v>185</v>
      </c>
      <c r="I28" s="270" t="s">
        <v>185</v>
      </c>
      <c r="J28" s="276" t="s">
        <v>185</v>
      </c>
      <c r="K28" s="315" t="s">
        <v>185</v>
      </c>
      <c r="L28" s="268" t="s">
        <v>185</v>
      </c>
      <c r="M28" s="1512" t="s">
        <v>185</v>
      </c>
      <c r="N28" s="297" t="s">
        <v>185</v>
      </c>
      <c r="O28" s="1351"/>
    </row>
    <row r="29" spans="1:15" ht="24" x14ac:dyDescent="0.25">
      <c r="A29" s="1356"/>
      <c r="B29" s="1565">
        <f>+B26+1</f>
        <v>13</v>
      </c>
      <c r="C29" s="1572" t="s">
        <v>273</v>
      </c>
      <c r="D29" s="1565" t="s">
        <v>3</v>
      </c>
      <c r="E29" s="1565" t="s">
        <v>4</v>
      </c>
      <c r="F29" s="1565" t="s">
        <v>149</v>
      </c>
      <c r="G29" s="1605" t="s">
        <v>185</v>
      </c>
      <c r="H29" s="1572" t="s">
        <v>274</v>
      </c>
      <c r="I29" s="227" t="s">
        <v>3232</v>
      </c>
      <c r="J29" s="229" t="s">
        <v>201</v>
      </c>
      <c r="K29" s="250" t="s">
        <v>2465</v>
      </c>
      <c r="L29" s="227" t="str">
        <f>VLOOKUP(K29,CódigosRetorno!$A$1:$B$1692,2,FALSE)</f>
        <v>cac:AdditionalDocumentReference - El XML no contiene el tag o no existe información en el numero de documento adicional (cbc:ID).</v>
      </c>
      <c r="M29" s="1510"/>
      <c r="N29" s="239" t="s">
        <v>185</v>
      </c>
      <c r="O29" s="1351"/>
    </row>
    <row r="30" spans="1:15" ht="24" x14ac:dyDescent="0.25">
      <c r="A30" s="1356"/>
      <c r="B30" s="1567"/>
      <c r="C30" s="1573"/>
      <c r="D30" s="1567"/>
      <c r="E30" s="1567"/>
      <c r="F30" s="1567"/>
      <c r="G30" s="1606"/>
      <c r="H30" s="1573"/>
      <c r="I30" s="227" t="s">
        <v>3259</v>
      </c>
      <c r="J30" s="229" t="s">
        <v>1175</v>
      </c>
      <c r="K30" s="250" t="s">
        <v>1190</v>
      </c>
      <c r="L30" s="227" t="str">
        <f>VLOOKUP(K30,CódigosRetorno!$A$1:$B$1692,2,FALSE)</f>
        <v>Para el motivo de traslado, no se consigna información del manifiesto de carga.</v>
      </c>
      <c r="M30" s="1510"/>
      <c r="N30" s="239" t="s">
        <v>185</v>
      </c>
      <c r="O30" s="1351"/>
    </row>
    <row r="31" spans="1:15" ht="24" x14ac:dyDescent="0.25">
      <c r="A31" s="1356"/>
      <c r="B31" s="229">
        <f>+B29+1</f>
        <v>14</v>
      </c>
      <c r="C31" s="236" t="s">
        <v>3256</v>
      </c>
      <c r="D31" s="229" t="s">
        <v>3</v>
      </c>
      <c r="E31" s="229" t="s">
        <v>4</v>
      </c>
      <c r="F31" s="229" t="s">
        <v>10</v>
      </c>
      <c r="G31" s="229" t="s">
        <v>3233</v>
      </c>
      <c r="H31" s="127" t="s">
        <v>275</v>
      </c>
      <c r="I31" s="227" t="s">
        <v>2628</v>
      </c>
      <c r="J31" s="228" t="s">
        <v>185</v>
      </c>
      <c r="K31" s="250" t="s">
        <v>185</v>
      </c>
      <c r="L31" s="227" t="s">
        <v>185</v>
      </c>
      <c r="M31" s="1510" t="s">
        <v>185</v>
      </c>
      <c r="N31" s="229" t="s">
        <v>185</v>
      </c>
      <c r="O31" s="1351"/>
    </row>
    <row r="32" spans="1:15" ht="36" x14ac:dyDescent="0.25">
      <c r="A32" s="1356"/>
      <c r="B32" s="271" t="s">
        <v>278</v>
      </c>
      <c r="C32" s="281" t="s">
        <v>279</v>
      </c>
      <c r="D32" s="1253" t="s">
        <v>3</v>
      </c>
      <c r="E32" s="276" t="s">
        <v>9</v>
      </c>
      <c r="F32" s="313" t="s">
        <v>185</v>
      </c>
      <c r="G32" s="311" t="s">
        <v>185</v>
      </c>
      <c r="H32" s="314" t="s">
        <v>185</v>
      </c>
      <c r="I32" s="268" t="s">
        <v>185</v>
      </c>
      <c r="J32" s="276" t="s">
        <v>185</v>
      </c>
      <c r="K32" s="275" t="s">
        <v>185</v>
      </c>
      <c r="L32" s="268" t="s">
        <v>185</v>
      </c>
      <c r="M32" s="1510"/>
      <c r="N32" s="297" t="s">
        <v>185</v>
      </c>
      <c r="O32" s="1351"/>
    </row>
    <row r="33" spans="1:15" ht="24" x14ac:dyDescent="0.25">
      <c r="A33" s="1356"/>
      <c r="B33" s="229">
        <f>+B31+1</f>
        <v>15</v>
      </c>
      <c r="C33" s="236" t="s">
        <v>273</v>
      </c>
      <c r="D33" s="229" t="s">
        <v>3</v>
      </c>
      <c r="E33" s="229" t="s">
        <v>4</v>
      </c>
      <c r="F33" s="229" t="s">
        <v>149</v>
      </c>
      <c r="G33" s="114" t="s">
        <v>185</v>
      </c>
      <c r="H33" s="127" t="s">
        <v>274</v>
      </c>
      <c r="I33" s="227" t="s">
        <v>3558</v>
      </c>
      <c r="J33" s="229" t="s">
        <v>201</v>
      </c>
      <c r="K33" s="250" t="s">
        <v>1642</v>
      </c>
      <c r="L33" s="227" t="str">
        <f>VLOOKUP(K33,CódigosRetorno!$A$1:$B$1692,2,FALSE)</f>
        <v>El numero de documento relacionado no cumple con el estandar.</v>
      </c>
      <c r="M33" s="1510"/>
      <c r="N33" s="239" t="s">
        <v>185</v>
      </c>
      <c r="O33" s="1351"/>
    </row>
    <row r="34" spans="1:15" ht="24" x14ac:dyDescent="0.25">
      <c r="A34" s="1356"/>
      <c r="B34" s="229">
        <f>+B33+1</f>
        <v>16</v>
      </c>
      <c r="C34" s="236" t="s">
        <v>3256</v>
      </c>
      <c r="D34" s="229" t="s">
        <v>3</v>
      </c>
      <c r="E34" s="229" t="s">
        <v>4</v>
      </c>
      <c r="F34" s="229" t="s">
        <v>10</v>
      </c>
      <c r="G34" s="229" t="s">
        <v>3233</v>
      </c>
      <c r="H34" s="127" t="s">
        <v>275</v>
      </c>
      <c r="I34" s="227" t="s">
        <v>2628</v>
      </c>
      <c r="J34" s="228" t="s">
        <v>185</v>
      </c>
      <c r="K34" s="250" t="s">
        <v>185</v>
      </c>
      <c r="L34" s="227" t="s">
        <v>185</v>
      </c>
      <c r="M34" s="1510" t="s">
        <v>185</v>
      </c>
      <c r="N34" s="229" t="s">
        <v>185</v>
      </c>
      <c r="O34" s="1351"/>
    </row>
    <row r="35" spans="1:15" x14ac:dyDescent="0.25">
      <c r="A35" s="1356"/>
      <c r="B35" s="271" t="s">
        <v>280</v>
      </c>
      <c r="C35" s="281" t="s">
        <v>43</v>
      </c>
      <c r="D35" s="789" t="s">
        <v>3</v>
      </c>
      <c r="E35" s="271" t="s">
        <v>4</v>
      </c>
      <c r="F35" s="272" t="s">
        <v>185</v>
      </c>
      <c r="G35" s="316" t="s">
        <v>185</v>
      </c>
      <c r="H35" s="317" t="s">
        <v>185</v>
      </c>
      <c r="I35" s="318" t="s">
        <v>185</v>
      </c>
      <c r="J35" s="276" t="s">
        <v>185</v>
      </c>
      <c r="K35" s="319" t="s">
        <v>185</v>
      </c>
      <c r="L35" s="268" t="s">
        <v>185</v>
      </c>
      <c r="M35" s="1510"/>
      <c r="N35" s="297" t="s">
        <v>185</v>
      </c>
      <c r="O35" s="1351"/>
    </row>
    <row r="36" spans="1:15" x14ac:dyDescent="0.25">
      <c r="A36" s="1356"/>
      <c r="B36" s="229">
        <f>+B34+1</f>
        <v>17</v>
      </c>
      <c r="C36" s="227" t="s">
        <v>43</v>
      </c>
      <c r="D36" s="228" t="s">
        <v>3</v>
      </c>
      <c r="E36" s="228" t="s">
        <v>4</v>
      </c>
      <c r="F36" s="229" t="s">
        <v>26</v>
      </c>
      <c r="G36" s="228" t="s">
        <v>185</v>
      </c>
      <c r="H36" s="227" t="s">
        <v>185</v>
      </c>
      <c r="I36" s="227" t="s">
        <v>3395</v>
      </c>
      <c r="J36" s="116" t="s">
        <v>185</v>
      </c>
      <c r="K36" s="116" t="s">
        <v>185</v>
      </c>
      <c r="L36" s="227" t="s">
        <v>185</v>
      </c>
      <c r="M36" s="1512"/>
      <c r="N36" s="229" t="s">
        <v>185</v>
      </c>
      <c r="O36" s="1351"/>
    </row>
    <row r="37" spans="1:15" x14ac:dyDescent="0.25">
      <c r="A37" s="1356"/>
      <c r="B37" s="271" t="s">
        <v>282</v>
      </c>
      <c r="C37" s="270" t="s">
        <v>283</v>
      </c>
      <c r="D37" s="789" t="s">
        <v>3</v>
      </c>
      <c r="E37" s="271" t="s">
        <v>4</v>
      </c>
      <c r="F37" s="272" t="s">
        <v>185</v>
      </c>
      <c r="G37" s="272" t="s">
        <v>185</v>
      </c>
      <c r="H37" s="317" t="s">
        <v>185</v>
      </c>
      <c r="I37" s="318" t="s">
        <v>185</v>
      </c>
      <c r="J37" s="276" t="s">
        <v>185</v>
      </c>
      <c r="K37" s="319" t="s">
        <v>185</v>
      </c>
      <c r="L37" s="268" t="s">
        <v>185</v>
      </c>
      <c r="M37" s="1510"/>
      <c r="N37" s="297" t="s">
        <v>185</v>
      </c>
      <c r="O37" s="1351"/>
    </row>
    <row r="38" spans="1:15" ht="24" x14ac:dyDescent="0.25">
      <c r="A38" s="1356"/>
      <c r="B38" s="1565">
        <f>+B36+1</f>
        <v>18</v>
      </c>
      <c r="C38" s="1572" t="s">
        <v>3247</v>
      </c>
      <c r="D38" s="1600" t="s">
        <v>3</v>
      </c>
      <c r="E38" s="1565" t="s">
        <v>4</v>
      </c>
      <c r="F38" s="1600" t="s">
        <v>185</v>
      </c>
      <c r="G38" s="1605" t="s">
        <v>185</v>
      </c>
      <c r="H38" s="1572" t="s">
        <v>284</v>
      </c>
      <c r="I38" s="1279" t="s">
        <v>2624</v>
      </c>
      <c r="J38" s="250" t="s">
        <v>201</v>
      </c>
      <c r="K38" s="254" t="s">
        <v>2498</v>
      </c>
      <c r="L38" s="227" t="str">
        <f>VLOOKUP(K38,CódigosRetorno!$A$1:$B$1692,2,FALSE)</f>
        <v>Número de RUC del nombre del archivo no coincide con el consignado en el contenido del archivo XML</v>
      </c>
      <c r="M38" s="1510"/>
      <c r="N38" s="239" t="s">
        <v>185</v>
      </c>
      <c r="O38" s="1351"/>
    </row>
    <row r="39" spans="1:15" ht="24" x14ac:dyDescent="0.25">
      <c r="A39" s="1356"/>
      <c r="B39" s="1566"/>
      <c r="C39" s="1607"/>
      <c r="D39" s="1601"/>
      <c r="E39" s="1566"/>
      <c r="F39" s="1602"/>
      <c r="G39" s="1608"/>
      <c r="H39" s="1607"/>
      <c r="I39" s="1200" t="s">
        <v>3228</v>
      </c>
      <c r="J39" s="1201" t="s">
        <v>201</v>
      </c>
      <c r="K39" s="1202" t="s">
        <v>2342</v>
      </c>
      <c r="L39" s="227" t="str">
        <f>VLOOKUP(K39,CódigosRetorno!$A$1:$B$1692,2,FALSE)</f>
        <v>El Numero de RUC del emisor no existe</v>
      </c>
      <c r="M39" s="1510" t="s">
        <v>215</v>
      </c>
      <c r="N39" s="229" t="s">
        <v>2626</v>
      </c>
      <c r="O39" s="1351"/>
    </row>
    <row r="40" spans="1:15" ht="12" customHeight="1" x14ac:dyDescent="0.25">
      <c r="A40" s="1356"/>
      <c r="B40" s="1565">
        <f>+B38+1</f>
        <v>19</v>
      </c>
      <c r="C40" s="1572" t="s">
        <v>3248</v>
      </c>
      <c r="D40" s="1600" t="s">
        <v>3</v>
      </c>
      <c r="E40" s="1565" t="s">
        <v>4</v>
      </c>
      <c r="F40" s="1565" t="s">
        <v>11</v>
      </c>
      <c r="G40" s="1565" t="s">
        <v>178</v>
      </c>
      <c r="H40" s="1565" t="s">
        <v>286</v>
      </c>
      <c r="I40" s="227" t="s">
        <v>3119</v>
      </c>
      <c r="J40" s="229" t="s">
        <v>201</v>
      </c>
      <c r="K40" s="250" t="s">
        <v>1728</v>
      </c>
      <c r="L40" s="227" t="str">
        <f>VLOOKUP(K40,CódigosRetorno!$A$1:$B$1692,2,FALSE)</f>
        <v>El XML no contiene el atributo o no existe información del tipo de documento del emisor</v>
      </c>
      <c r="M40" s="1510"/>
      <c r="N40" s="239" t="s">
        <v>185</v>
      </c>
      <c r="O40" s="1351"/>
    </row>
    <row r="41" spans="1:15" ht="26.25" customHeight="1" x14ac:dyDescent="0.25">
      <c r="A41" s="1356"/>
      <c r="B41" s="1567"/>
      <c r="C41" s="1573"/>
      <c r="D41" s="1601"/>
      <c r="E41" s="1567"/>
      <c r="F41" s="1567"/>
      <c r="G41" s="1567"/>
      <c r="H41" s="1567"/>
      <c r="I41" s="240" t="s">
        <v>3234</v>
      </c>
      <c r="J41" s="229" t="s">
        <v>201</v>
      </c>
      <c r="K41" s="250" t="s">
        <v>850</v>
      </c>
      <c r="L41" s="227" t="str">
        <f>VLOOKUP(K41,CódigosRetorno!$A$1:$B$1692,2,FALSE)</f>
        <v>El tipo de documento no es aceptado.</v>
      </c>
      <c r="M41" s="1514"/>
      <c r="N41" s="239" t="s">
        <v>185</v>
      </c>
      <c r="O41" s="1351"/>
    </row>
    <row r="42" spans="1:15" ht="24" x14ac:dyDescent="0.25">
      <c r="A42" s="1356"/>
      <c r="B42" s="1565">
        <f>+B40+1</f>
        <v>20</v>
      </c>
      <c r="C42" s="1572" t="s">
        <v>3249</v>
      </c>
      <c r="D42" s="1600" t="s">
        <v>3</v>
      </c>
      <c r="E42" s="1565" t="s">
        <v>4</v>
      </c>
      <c r="F42" s="1565" t="s">
        <v>5</v>
      </c>
      <c r="G42" s="1605" t="s">
        <v>185</v>
      </c>
      <c r="H42" s="1572" t="s">
        <v>287</v>
      </c>
      <c r="I42" s="227" t="s">
        <v>3119</v>
      </c>
      <c r="J42" s="229" t="s">
        <v>201</v>
      </c>
      <c r="K42" s="250" t="s">
        <v>2495</v>
      </c>
      <c r="L42" s="227" t="str">
        <f>VLOOKUP(K42,CódigosRetorno!$A$1:$B$1692,2,FALSE)</f>
        <v>El XML no contiene el tag o no existe informacion de RegistrationName del emisor del documento</v>
      </c>
      <c r="M42" s="1510"/>
      <c r="N42" s="239" t="s">
        <v>185</v>
      </c>
      <c r="O42" s="1351"/>
    </row>
    <row r="43" spans="1:15" ht="24" x14ac:dyDescent="0.25">
      <c r="A43" s="1356"/>
      <c r="B43" s="1567"/>
      <c r="C43" s="1573"/>
      <c r="D43" s="1601"/>
      <c r="E43" s="1567"/>
      <c r="F43" s="1567"/>
      <c r="G43" s="1606"/>
      <c r="H43" s="1573"/>
      <c r="I43" s="240" t="s">
        <v>3559</v>
      </c>
      <c r="J43" s="229" t="s">
        <v>201</v>
      </c>
      <c r="K43" s="116" t="s">
        <v>2494</v>
      </c>
      <c r="L43" s="227" t="str">
        <f>VLOOKUP(K43,CódigosRetorno!$A$1:$B$1692,2,FALSE)</f>
        <v>RegistrationName - El nombre o razon social del emisor no cumple con el estandar</v>
      </c>
      <c r="M43" s="1514"/>
      <c r="N43" s="239" t="s">
        <v>185</v>
      </c>
      <c r="O43" s="1351"/>
    </row>
    <row r="44" spans="1:15" x14ac:dyDescent="0.25">
      <c r="A44" s="1356"/>
      <c r="B44" s="271" t="s">
        <v>288</v>
      </c>
      <c r="C44" s="270" t="s">
        <v>176</v>
      </c>
      <c r="D44" s="789" t="s">
        <v>3</v>
      </c>
      <c r="E44" s="271" t="s">
        <v>4</v>
      </c>
      <c r="F44" s="272" t="s">
        <v>185</v>
      </c>
      <c r="G44" s="272" t="s">
        <v>185</v>
      </c>
      <c r="H44" s="317" t="s">
        <v>185</v>
      </c>
      <c r="I44" s="318" t="s">
        <v>185</v>
      </c>
      <c r="J44" s="276" t="s">
        <v>185</v>
      </c>
      <c r="K44" s="319" t="s">
        <v>185</v>
      </c>
      <c r="L44" s="268" t="s">
        <v>185</v>
      </c>
      <c r="M44" s="1510"/>
      <c r="N44" s="297" t="s">
        <v>185</v>
      </c>
      <c r="O44" s="1351"/>
    </row>
    <row r="45" spans="1:15" ht="24" x14ac:dyDescent="0.25">
      <c r="A45" s="1356"/>
      <c r="B45" s="1565">
        <f>+B42+1</f>
        <v>21</v>
      </c>
      <c r="C45" s="1572" t="s">
        <v>3240</v>
      </c>
      <c r="D45" s="1600" t="s">
        <v>3</v>
      </c>
      <c r="E45" s="1565" t="s">
        <v>4</v>
      </c>
      <c r="F45" s="1565" t="s">
        <v>177</v>
      </c>
      <c r="G45" s="1539" t="s">
        <v>289</v>
      </c>
      <c r="H45" s="1572" t="s">
        <v>290</v>
      </c>
      <c r="I45" s="227" t="s">
        <v>3119</v>
      </c>
      <c r="J45" s="229" t="s">
        <v>201</v>
      </c>
      <c r="K45" s="250" t="s">
        <v>1640</v>
      </c>
      <c r="L45" s="227" t="str">
        <f>VLOOKUP(K45,CódigosRetorno!$A$1:$B$1692,2,FALSE)</f>
        <v>El XML no contiene el tag o no existe información del número de documento de identidad del destinatario.</v>
      </c>
      <c r="M45" s="1510"/>
      <c r="N45" s="239" t="s">
        <v>185</v>
      </c>
      <c r="O45" s="1351"/>
    </row>
    <row r="46" spans="1:15" ht="24" x14ac:dyDescent="0.25">
      <c r="A46" s="1356"/>
      <c r="B46" s="1566"/>
      <c r="C46" s="1607"/>
      <c r="D46" s="1602"/>
      <c r="E46" s="1566"/>
      <c r="F46" s="1566"/>
      <c r="G46" s="1546"/>
      <c r="H46" s="1607"/>
      <c r="I46" s="227" t="s">
        <v>3238</v>
      </c>
      <c r="J46" s="229" t="s">
        <v>201</v>
      </c>
      <c r="K46" s="109" t="s">
        <v>1638</v>
      </c>
      <c r="L46" s="227" t="str">
        <f>VLOOKUP(K46,CódigosRetorno!$A$1:$B$1692,2,FALSE)</f>
        <v>El valor ingresado como numero de documento de identidad del destinatario no cumple con el estandar.</v>
      </c>
      <c r="M46" s="1510"/>
      <c r="N46" s="239" t="s">
        <v>185</v>
      </c>
      <c r="O46" s="1351"/>
    </row>
    <row r="47" spans="1:15" ht="24" x14ac:dyDescent="0.25">
      <c r="A47" s="1356"/>
      <c r="B47" s="1566"/>
      <c r="C47" s="1607"/>
      <c r="D47" s="1602"/>
      <c r="E47" s="1566"/>
      <c r="F47" s="1566"/>
      <c r="G47" s="1546"/>
      <c r="H47" s="1607"/>
      <c r="I47" s="227" t="s">
        <v>3235</v>
      </c>
      <c r="J47" s="229" t="s">
        <v>1175</v>
      </c>
      <c r="K47" s="250" t="s">
        <v>3397</v>
      </c>
      <c r="L47" s="227" t="str">
        <f>VLOOKUP(K47,CódigosRetorno!$A$1:$B$1692,2,FALSE)</f>
        <v>El DNI debe tener 8 caracteres numéricos</v>
      </c>
      <c r="M47" s="1510"/>
      <c r="N47" s="239" t="s">
        <v>185</v>
      </c>
      <c r="O47" s="1351"/>
    </row>
    <row r="48" spans="1:15" ht="24" x14ac:dyDescent="0.25">
      <c r="A48" s="1356"/>
      <c r="B48" s="1566"/>
      <c r="C48" s="1607"/>
      <c r="D48" s="1602"/>
      <c r="E48" s="1566"/>
      <c r="F48" s="1566"/>
      <c r="G48" s="1546"/>
      <c r="H48" s="1607"/>
      <c r="I48" s="227" t="s">
        <v>3237</v>
      </c>
      <c r="J48" s="229" t="s">
        <v>1175</v>
      </c>
      <c r="K48" s="250" t="s">
        <v>3399</v>
      </c>
      <c r="L48" s="227" t="str">
        <f>VLOOKUP(K48,CódigosRetorno!$A$1:$B$1692,2,FALSE)</f>
        <v>El dato ingresado como numero de documento de identidad del receptor no cumple con el formato establecido</v>
      </c>
      <c r="M48" s="1510"/>
      <c r="N48" s="239" t="s">
        <v>185</v>
      </c>
      <c r="O48" s="1351"/>
    </row>
    <row r="49" spans="1:16379" ht="24" x14ac:dyDescent="0.25">
      <c r="A49" s="1356"/>
      <c r="B49" s="1566"/>
      <c r="C49" s="1607"/>
      <c r="D49" s="1602"/>
      <c r="E49" s="1566"/>
      <c r="F49" s="1566"/>
      <c r="G49" s="1546"/>
      <c r="H49" s="1607"/>
      <c r="I49" s="227" t="s">
        <v>3236</v>
      </c>
      <c r="J49" s="229" t="s">
        <v>201</v>
      </c>
      <c r="K49" s="250" t="s">
        <v>761</v>
      </c>
      <c r="L49" s="227" t="str">
        <f>VLOOKUP(K49,CódigosRetorno!$A$1:$B$1692,2,FALSE)</f>
        <v>El numero de documento de identidad del receptor debe ser  RUC</v>
      </c>
      <c r="M49" s="1510"/>
      <c r="N49" s="239" t="s">
        <v>185</v>
      </c>
      <c r="O49" s="1351"/>
    </row>
    <row r="50" spans="1:16379" ht="24" x14ac:dyDescent="0.25">
      <c r="A50" s="1356"/>
      <c r="B50" s="1566"/>
      <c r="C50" s="1607"/>
      <c r="D50" s="1602"/>
      <c r="E50" s="1566"/>
      <c r="F50" s="1566"/>
      <c r="G50" s="1546"/>
      <c r="H50" s="1607"/>
      <c r="I50" s="227" t="s">
        <v>3254</v>
      </c>
      <c r="J50" s="229" t="s">
        <v>201</v>
      </c>
      <c r="K50" s="109" t="s">
        <v>1886</v>
      </c>
      <c r="L50" s="227" t="str">
        <f>VLOOKUP(K50,CódigosRetorno!$A$1:$B$1692,2,FALSE)</f>
        <v>Para el motivo de traslado ingresado el Destinatario debe ser igual al remitente.</v>
      </c>
      <c r="M50" s="1510"/>
      <c r="N50" s="239" t="s">
        <v>185</v>
      </c>
      <c r="O50" s="1351"/>
    </row>
    <row r="51" spans="1:16379" ht="24" x14ac:dyDescent="0.25">
      <c r="A51" s="1356"/>
      <c r="B51" s="1567"/>
      <c r="C51" s="1573"/>
      <c r="D51" s="1601"/>
      <c r="E51" s="1567"/>
      <c r="F51" s="1567"/>
      <c r="G51" s="1540"/>
      <c r="H51" s="1573"/>
      <c r="I51" s="227" t="s">
        <v>3255</v>
      </c>
      <c r="J51" s="229" t="s">
        <v>201</v>
      </c>
      <c r="K51" s="250" t="s">
        <v>1885</v>
      </c>
      <c r="L51" s="227" t="str">
        <f>VLOOKUP(K51,CódigosRetorno!$A$1:$B$1692,2,FALSE)</f>
        <v>Destinatario no debe ser igual al remitente.</v>
      </c>
      <c r="M51" s="1510"/>
      <c r="N51" s="239" t="s">
        <v>185</v>
      </c>
      <c r="O51" s="1351"/>
    </row>
    <row r="52" spans="1:16379" ht="24" x14ac:dyDescent="0.25">
      <c r="A52" s="1356"/>
      <c r="B52" s="1565">
        <f>+B45+1</f>
        <v>22</v>
      </c>
      <c r="C52" s="1572" t="s">
        <v>3239</v>
      </c>
      <c r="D52" s="1600" t="s">
        <v>3</v>
      </c>
      <c r="E52" s="1565" t="s">
        <v>4</v>
      </c>
      <c r="F52" s="1565" t="s">
        <v>11</v>
      </c>
      <c r="G52" s="1565" t="s">
        <v>3201</v>
      </c>
      <c r="H52" s="1572" t="s">
        <v>292</v>
      </c>
      <c r="I52" s="227" t="s">
        <v>3119</v>
      </c>
      <c r="J52" s="229" t="s">
        <v>201</v>
      </c>
      <c r="K52" s="250" t="s">
        <v>1637</v>
      </c>
      <c r="L52" s="227" t="str">
        <f>VLOOKUP(K52,CódigosRetorno!$A$1:$B$1692,2,FALSE)</f>
        <v>El XML no contiene el atributo o no existe información del tipo de documento del destinatario.</v>
      </c>
      <c r="M52" s="1510"/>
      <c r="N52" s="239" t="s">
        <v>185</v>
      </c>
      <c r="O52" s="1351"/>
    </row>
    <row r="53" spans="1:16379" ht="24" x14ac:dyDescent="0.25">
      <c r="A53" s="1356"/>
      <c r="B53" s="1567"/>
      <c r="C53" s="1573"/>
      <c r="D53" s="1601"/>
      <c r="E53" s="1567"/>
      <c r="F53" s="1567"/>
      <c r="G53" s="1567"/>
      <c r="H53" s="1573"/>
      <c r="I53" s="227" t="s">
        <v>3228</v>
      </c>
      <c r="J53" s="229" t="s">
        <v>201</v>
      </c>
      <c r="K53" s="116" t="s">
        <v>1635</v>
      </c>
      <c r="L53" s="227" t="str">
        <f>VLOOKUP(K53,CódigosRetorno!$A$1:$B$1692,2,FALSE)</f>
        <v>El valor ingresado como tipo de documento del destinatario es incorrecto.</v>
      </c>
      <c r="M53" s="1514"/>
      <c r="N53" s="229" t="s">
        <v>2998</v>
      </c>
      <c r="O53" s="1351"/>
    </row>
    <row r="54" spans="1:16379" ht="24" x14ac:dyDescent="0.25">
      <c r="A54" s="1356"/>
      <c r="B54" s="1565">
        <f>+B52+1</f>
        <v>23</v>
      </c>
      <c r="C54" s="1572" t="s">
        <v>293</v>
      </c>
      <c r="D54" s="1600" t="s">
        <v>3</v>
      </c>
      <c r="E54" s="1565" t="s">
        <v>4</v>
      </c>
      <c r="F54" s="1565" t="s">
        <v>5</v>
      </c>
      <c r="G54" s="1539" t="s">
        <v>51</v>
      </c>
      <c r="H54" s="1572" t="s">
        <v>294</v>
      </c>
      <c r="I54" s="227" t="s">
        <v>3119</v>
      </c>
      <c r="J54" s="229" t="s">
        <v>201</v>
      </c>
      <c r="K54" s="250" t="s">
        <v>1633</v>
      </c>
      <c r="L54" s="227" t="str">
        <f>VLOOKUP(K54,CódigosRetorno!$A$1:$B$1692,2,FALSE)</f>
        <v>El XML no contiene el atributo o no existe información del nombre o razon social del destinatario.</v>
      </c>
      <c r="M54" s="1510"/>
      <c r="N54" s="239" t="s">
        <v>185</v>
      </c>
      <c r="O54" s="1351"/>
    </row>
    <row r="55" spans="1:16379" ht="24" x14ac:dyDescent="0.25">
      <c r="A55" s="1356"/>
      <c r="B55" s="1567"/>
      <c r="C55" s="1573"/>
      <c r="D55" s="1601"/>
      <c r="E55" s="1567"/>
      <c r="F55" s="1567"/>
      <c r="G55" s="1540"/>
      <c r="H55" s="1573"/>
      <c r="I55" s="240" t="s">
        <v>3559</v>
      </c>
      <c r="J55" s="229" t="s">
        <v>201</v>
      </c>
      <c r="K55" s="116" t="s">
        <v>1631</v>
      </c>
      <c r="L55" s="227" t="str">
        <f>VLOOKUP(K55,CódigosRetorno!$A$1:$B$1692,2,FALSE)</f>
        <v>El valor ingresado como tipo de documento del nombre o razon social del destinatario es incorrecto.</v>
      </c>
      <c r="M55" s="1514"/>
      <c r="N55" s="239" t="s">
        <v>185</v>
      </c>
      <c r="O55" s="1351"/>
    </row>
    <row r="56" spans="1:16379" ht="24" x14ac:dyDescent="0.25">
      <c r="A56" s="1356"/>
      <c r="B56" s="271" t="s">
        <v>295</v>
      </c>
      <c r="C56" s="270" t="s">
        <v>296</v>
      </c>
      <c r="D56" s="789" t="s">
        <v>3</v>
      </c>
      <c r="E56" s="271" t="s">
        <v>9</v>
      </c>
      <c r="F56" s="272" t="s">
        <v>185</v>
      </c>
      <c r="G56" s="272" t="s">
        <v>185</v>
      </c>
      <c r="H56" s="317" t="s">
        <v>185</v>
      </c>
      <c r="I56" s="318" t="s">
        <v>185</v>
      </c>
      <c r="J56" s="276" t="s">
        <v>185</v>
      </c>
      <c r="K56" s="319" t="s">
        <v>185</v>
      </c>
      <c r="L56" s="268" t="s">
        <v>185</v>
      </c>
      <c r="M56" s="1510"/>
      <c r="N56" s="297" t="s">
        <v>185</v>
      </c>
      <c r="O56" s="1351"/>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c r="HU56" s="129"/>
      <c r="HV56" s="129"/>
      <c r="HW56" s="129"/>
      <c r="HX56" s="129"/>
      <c r="HY56" s="129"/>
      <c r="HZ56" s="129"/>
      <c r="IA56" s="129"/>
      <c r="IB56" s="129"/>
      <c r="IC56" s="129"/>
      <c r="ID56" s="129"/>
      <c r="IE56" s="129"/>
      <c r="IF56" s="129"/>
      <c r="IG56" s="129"/>
      <c r="IH56" s="129"/>
      <c r="II56" s="129"/>
      <c r="IJ56" s="129"/>
      <c r="IK56" s="129"/>
      <c r="IL56" s="129"/>
      <c r="IM56" s="129"/>
      <c r="IN56" s="129"/>
      <c r="IO56" s="129"/>
      <c r="IP56" s="129"/>
      <c r="IQ56" s="129"/>
      <c r="IR56" s="129"/>
      <c r="IS56" s="129"/>
      <c r="IT56" s="129"/>
      <c r="IU56" s="129"/>
      <c r="IV56" s="129"/>
      <c r="IW56" s="129"/>
      <c r="IX56" s="129"/>
      <c r="IY56" s="129"/>
      <c r="IZ56" s="129"/>
      <c r="JA56" s="129"/>
      <c r="JB56" s="129"/>
      <c r="JC56" s="129"/>
      <c r="JD56" s="129"/>
      <c r="JE56" s="129"/>
      <c r="JF56" s="129"/>
      <c r="JG56" s="129"/>
      <c r="JH56" s="129"/>
      <c r="JI56" s="129"/>
      <c r="JJ56" s="129"/>
      <c r="JK56" s="129"/>
      <c r="JL56" s="129"/>
      <c r="JM56" s="129"/>
      <c r="JN56" s="129"/>
      <c r="JO56" s="129"/>
      <c r="JP56" s="129"/>
      <c r="JQ56" s="129"/>
      <c r="JR56" s="129"/>
      <c r="JS56" s="129"/>
      <c r="JT56" s="129"/>
      <c r="JU56" s="129"/>
      <c r="JV56" s="129"/>
      <c r="JW56" s="129"/>
      <c r="JX56" s="129"/>
      <c r="JY56" s="129"/>
      <c r="JZ56" s="129"/>
      <c r="KA56" s="129"/>
      <c r="KB56" s="129"/>
      <c r="KC56" s="129"/>
      <c r="KD56" s="129"/>
      <c r="KE56" s="129"/>
      <c r="KF56" s="129"/>
      <c r="KG56" s="129"/>
      <c r="KH56" s="129"/>
      <c r="KI56" s="129"/>
      <c r="KJ56" s="129"/>
      <c r="KK56" s="129"/>
      <c r="KL56" s="129"/>
      <c r="KM56" s="129"/>
      <c r="KN56" s="129"/>
      <c r="KO56" s="129"/>
      <c r="KP56" s="129"/>
      <c r="KQ56" s="129"/>
      <c r="KR56" s="129"/>
      <c r="KS56" s="129"/>
      <c r="KT56" s="129"/>
      <c r="KU56" s="129"/>
      <c r="KV56" s="129"/>
      <c r="KW56" s="129"/>
      <c r="KX56" s="129"/>
      <c r="KY56" s="129"/>
      <c r="KZ56" s="129"/>
      <c r="LA56" s="129"/>
      <c r="LB56" s="129"/>
      <c r="LC56" s="129"/>
      <c r="LD56" s="129"/>
      <c r="LE56" s="129"/>
      <c r="LF56" s="129"/>
      <c r="LG56" s="129"/>
      <c r="LH56" s="129"/>
      <c r="LI56" s="129"/>
      <c r="LJ56" s="129"/>
      <c r="LK56" s="129"/>
      <c r="LL56" s="129"/>
      <c r="LM56" s="129"/>
      <c r="LN56" s="129"/>
      <c r="LO56" s="129"/>
      <c r="LP56" s="129"/>
      <c r="LQ56" s="129"/>
      <c r="LR56" s="129"/>
      <c r="LS56" s="129"/>
      <c r="LT56" s="129"/>
      <c r="LU56" s="129"/>
      <c r="LV56" s="129"/>
      <c r="LW56" s="129"/>
      <c r="LX56" s="129"/>
      <c r="LY56" s="129"/>
      <c r="LZ56" s="129"/>
      <c r="MA56" s="129"/>
      <c r="MB56" s="129"/>
      <c r="MC56" s="129"/>
      <c r="MD56" s="129"/>
      <c r="ME56" s="129"/>
      <c r="MF56" s="129"/>
      <c r="MG56" s="129"/>
      <c r="MH56" s="129"/>
      <c r="MI56" s="129"/>
      <c r="MJ56" s="129"/>
      <c r="MK56" s="129"/>
      <c r="ML56" s="129"/>
      <c r="MM56" s="129"/>
      <c r="MN56" s="129"/>
      <c r="MO56" s="129"/>
      <c r="MP56" s="129"/>
      <c r="MQ56" s="129"/>
      <c r="MR56" s="129"/>
      <c r="MS56" s="129"/>
      <c r="MT56" s="129"/>
      <c r="MU56" s="129"/>
      <c r="MV56" s="129"/>
      <c r="MW56" s="129"/>
      <c r="MX56" s="129"/>
      <c r="MY56" s="129"/>
      <c r="MZ56" s="129"/>
      <c r="NA56" s="129"/>
      <c r="NB56" s="129"/>
      <c r="NC56" s="129"/>
      <c r="ND56" s="129"/>
      <c r="NE56" s="129"/>
      <c r="NF56" s="129"/>
      <c r="NG56" s="129"/>
      <c r="NH56" s="129"/>
      <c r="NI56" s="129"/>
      <c r="NJ56" s="129"/>
      <c r="NK56" s="129"/>
      <c r="NL56" s="129"/>
      <c r="NM56" s="129"/>
      <c r="NN56" s="129"/>
      <c r="NO56" s="129"/>
      <c r="NP56" s="129"/>
      <c r="NQ56" s="129"/>
      <c r="NR56" s="129"/>
      <c r="NS56" s="129"/>
      <c r="NT56" s="129"/>
      <c r="NU56" s="129"/>
      <c r="NV56" s="129"/>
      <c r="NW56" s="129"/>
      <c r="NX56" s="129"/>
      <c r="NY56" s="129"/>
      <c r="NZ56" s="129"/>
      <c r="OA56" s="129"/>
      <c r="OB56" s="129"/>
      <c r="OC56" s="129"/>
      <c r="OD56" s="129"/>
      <c r="OE56" s="129"/>
      <c r="OF56" s="129"/>
      <c r="OG56" s="129"/>
      <c r="OH56" s="129"/>
      <c r="OI56" s="129"/>
      <c r="OJ56" s="129"/>
      <c r="OK56" s="129"/>
      <c r="OL56" s="129"/>
      <c r="OM56" s="129"/>
      <c r="ON56" s="129"/>
      <c r="OO56" s="129"/>
      <c r="OP56" s="129"/>
      <c r="OQ56" s="129"/>
      <c r="OR56" s="129"/>
      <c r="OS56" s="129"/>
      <c r="OT56" s="129"/>
      <c r="OU56" s="129"/>
      <c r="OV56" s="129"/>
      <c r="OW56" s="129"/>
      <c r="OX56" s="129"/>
      <c r="OY56" s="129"/>
      <c r="OZ56" s="129"/>
      <c r="PA56" s="129"/>
      <c r="PB56" s="129"/>
      <c r="PC56" s="129"/>
      <c r="PD56" s="129"/>
      <c r="PE56" s="129"/>
      <c r="PF56" s="129"/>
      <c r="PG56" s="129"/>
      <c r="PH56" s="129"/>
      <c r="PI56" s="129"/>
      <c r="PJ56" s="129"/>
      <c r="PK56" s="129"/>
      <c r="PL56" s="129"/>
      <c r="PM56" s="129"/>
      <c r="PN56" s="129"/>
      <c r="PO56" s="129"/>
      <c r="PP56" s="129"/>
      <c r="PQ56" s="129"/>
      <c r="PR56" s="129"/>
      <c r="PS56" s="129"/>
      <c r="PT56" s="129"/>
      <c r="PU56" s="129"/>
      <c r="PV56" s="129"/>
      <c r="PW56" s="129"/>
      <c r="PX56" s="129"/>
      <c r="PY56" s="129"/>
      <c r="PZ56" s="129"/>
      <c r="QA56" s="129"/>
      <c r="QB56" s="129"/>
      <c r="QC56" s="129"/>
      <c r="QD56" s="129"/>
      <c r="QE56" s="129"/>
      <c r="QF56" s="129"/>
      <c r="QG56" s="129"/>
      <c r="QH56" s="129"/>
      <c r="QI56" s="129"/>
      <c r="QJ56" s="129"/>
      <c r="QK56" s="129"/>
      <c r="QL56" s="129"/>
      <c r="QM56" s="129"/>
      <c r="QN56" s="129"/>
      <c r="QO56" s="129"/>
      <c r="QP56" s="129"/>
      <c r="QQ56" s="129"/>
      <c r="QR56" s="129"/>
      <c r="QS56" s="129"/>
      <c r="QT56" s="129"/>
      <c r="QU56" s="129"/>
      <c r="QV56" s="129"/>
      <c r="QW56" s="129"/>
      <c r="QX56" s="129"/>
      <c r="QY56" s="129"/>
      <c r="QZ56" s="129"/>
      <c r="RA56" s="129"/>
      <c r="RB56" s="129"/>
      <c r="RC56" s="129"/>
      <c r="RD56" s="129"/>
      <c r="RE56" s="129"/>
      <c r="RF56" s="129"/>
      <c r="RG56" s="129"/>
      <c r="RH56" s="129"/>
      <c r="RI56" s="129"/>
      <c r="RJ56" s="129"/>
      <c r="RK56" s="129"/>
      <c r="RL56" s="129"/>
      <c r="RM56" s="129"/>
      <c r="RN56" s="129"/>
      <c r="RO56" s="129"/>
      <c r="RP56" s="129"/>
      <c r="RQ56" s="129"/>
      <c r="RR56" s="129"/>
      <c r="RS56" s="129"/>
      <c r="RT56" s="129"/>
      <c r="RU56" s="129"/>
      <c r="RV56" s="129"/>
      <c r="RW56" s="129"/>
      <c r="RX56" s="129"/>
      <c r="RY56" s="129"/>
      <c r="RZ56" s="129"/>
      <c r="SA56" s="129"/>
      <c r="SB56" s="129"/>
      <c r="SC56" s="129"/>
      <c r="SD56" s="129"/>
      <c r="SE56" s="129"/>
      <c r="SF56" s="129"/>
      <c r="SG56" s="129"/>
      <c r="SH56" s="129"/>
      <c r="SI56" s="129"/>
      <c r="SJ56" s="129"/>
      <c r="SK56" s="129"/>
      <c r="SL56" s="129"/>
      <c r="SM56" s="129"/>
      <c r="SN56" s="129"/>
      <c r="SO56" s="129"/>
      <c r="SP56" s="129"/>
      <c r="SQ56" s="129"/>
      <c r="SR56" s="129"/>
      <c r="SS56" s="129"/>
      <c r="ST56" s="129"/>
      <c r="SU56" s="129"/>
      <c r="SV56" s="129"/>
      <c r="SW56" s="129"/>
      <c r="SX56" s="129"/>
      <c r="SY56" s="129"/>
      <c r="SZ56" s="129"/>
      <c r="TA56" s="129"/>
      <c r="TB56" s="129"/>
      <c r="TC56" s="129"/>
      <c r="TD56" s="129"/>
      <c r="TE56" s="129"/>
      <c r="TF56" s="129"/>
      <c r="TG56" s="129"/>
      <c r="TH56" s="129"/>
      <c r="TI56" s="129"/>
      <c r="TJ56" s="129"/>
      <c r="TK56" s="129"/>
      <c r="TL56" s="129"/>
      <c r="TM56" s="129"/>
      <c r="TN56" s="129"/>
      <c r="TO56" s="129"/>
      <c r="TP56" s="129"/>
      <c r="TQ56" s="129"/>
      <c r="TR56" s="129"/>
      <c r="TS56" s="129"/>
      <c r="TT56" s="129"/>
      <c r="TU56" s="129"/>
      <c r="TV56" s="129"/>
      <c r="TW56" s="129"/>
      <c r="TX56" s="129"/>
      <c r="TY56" s="129"/>
      <c r="TZ56" s="129"/>
      <c r="UA56" s="129"/>
      <c r="UB56" s="129"/>
      <c r="UC56" s="129"/>
      <c r="UD56" s="129"/>
      <c r="UE56" s="129"/>
      <c r="UF56" s="129"/>
      <c r="UG56" s="129"/>
      <c r="UH56" s="129"/>
      <c r="UI56" s="129"/>
      <c r="UJ56" s="129"/>
      <c r="UK56" s="129"/>
      <c r="UL56" s="129"/>
      <c r="UM56" s="129"/>
      <c r="UN56" s="129"/>
      <c r="UO56" s="129"/>
      <c r="UP56" s="129"/>
      <c r="UQ56" s="129"/>
      <c r="UR56" s="129"/>
      <c r="US56" s="129"/>
      <c r="UT56" s="129"/>
      <c r="UU56" s="129"/>
      <c r="UV56" s="129"/>
      <c r="UW56" s="129"/>
      <c r="UX56" s="129"/>
      <c r="UY56" s="129"/>
      <c r="UZ56" s="129"/>
      <c r="VA56" s="129"/>
      <c r="VB56" s="129"/>
      <c r="VC56" s="129"/>
      <c r="VD56" s="129"/>
      <c r="VE56" s="129"/>
      <c r="VF56" s="129"/>
      <c r="VG56" s="129"/>
      <c r="VH56" s="129"/>
      <c r="VI56" s="129"/>
      <c r="VJ56" s="129"/>
      <c r="VK56" s="129"/>
      <c r="VL56" s="129"/>
      <c r="VM56" s="129"/>
      <c r="VN56" s="129"/>
      <c r="VO56" s="129"/>
      <c r="VP56" s="129"/>
      <c r="VQ56" s="129"/>
      <c r="VR56" s="129"/>
      <c r="VS56" s="129"/>
      <c r="VT56" s="129"/>
      <c r="VU56" s="129"/>
      <c r="VV56" s="129"/>
      <c r="VW56" s="129"/>
      <c r="VX56" s="129"/>
      <c r="VY56" s="129"/>
      <c r="VZ56" s="129"/>
      <c r="WA56" s="129"/>
      <c r="WB56" s="129"/>
      <c r="WC56" s="129"/>
      <c r="WD56" s="129"/>
      <c r="WE56" s="129"/>
      <c r="WF56" s="129"/>
      <c r="WG56" s="129"/>
      <c r="WH56" s="129"/>
      <c r="WI56" s="129"/>
      <c r="WJ56" s="129"/>
      <c r="WK56" s="129"/>
      <c r="WL56" s="129"/>
      <c r="WM56" s="129"/>
      <c r="WN56" s="129"/>
      <c r="WO56" s="129"/>
      <c r="WP56" s="129"/>
      <c r="WQ56" s="129"/>
      <c r="WR56" s="129"/>
      <c r="WS56" s="129"/>
      <c r="WT56" s="129"/>
      <c r="WU56" s="129"/>
      <c r="WV56" s="129"/>
      <c r="WW56" s="129"/>
      <c r="WX56" s="129"/>
      <c r="WY56" s="129"/>
      <c r="WZ56" s="129"/>
      <c r="XA56" s="129"/>
      <c r="XB56" s="129"/>
      <c r="XC56" s="129"/>
      <c r="XD56" s="129"/>
      <c r="XE56" s="129"/>
      <c r="XF56" s="129"/>
      <c r="XG56" s="129"/>
      <c r="XH56" s="129"/>
      <c r="XI56" s="129"/>
      <c r="XJ56" s="129"/>
      <c r="XK56" s="129"/>
      <c r="XL56" s="129"/>
      <c r="XM56" s="129"/>
      <c r="XN56" s="129"/>
      <c r="XO56" s="129"/>
      <c r="XP56" s="129"/>
      <c r="XQ56" s="129"/>
      <c r="XR56" s="129"/>
      <c r="XS56" s="129"/>
      <c r="XT56" s="129"/>
      <c r="XU56" s="129"/>
      <c r="XV56" s="129"/>
      <c r="XW56" s="129"/>
      <c r="XX56" s="129"/>
      <c r="XY56" s="129"/>
      <c r="XZ56" s="129"/>
      <c r="YA56" s="129"/>
      <c r="YB56" s="129"/>
      <c r="YC56" s="129"/>
      <c r="YD56" s="129"/>
      <c r="YE56" s="129"/>
      <c r="YF56" s="129"/>
      <c r="YG56" s="129"/>
      <c r="YH56" s="129"/>
      <c r="YI56" s="129"/>
      <c r="YJ56" s="129"/>
      <c r="YK56" s="129"/>
      <c r="YL56" s="129"/>
      <c r="YM56" s="129"/>
      <c r="YN56" s="129"/>
      <c r="YO56" s="129"/>
      <c r="YP56" s="129"/>
      <c r="YQ56" s="129"/>
      <c r="YR56" s="129"/>
      <c r="YS56" s="129"/>
      <c r="YT56" s="129"/>
      <c r="YU56" s="129"/>
      <c r="YV56" s="129"/>
      <c r="YW56" s="129"/>
      <c r="YX56" s="129"/>
      <c r="YY56" s="129"/>
      <c r="YZ56" s="129"/>
      <c r="ZA56" s="129"/>
      <c r="ZB56" s="129"/>
      <c r="ZC56" s="129"/>
      <c r="ZD56" s="129"/>
      <c r="ZE56" s="129"/>
      <c r="ZF56" s="129"/>
      <c r="ZG56" s="129"/>
      <c r="ZH56" s="129"/>
      <c r="ZI56" s="129"/>
      <c r="ZJ56" s="129"/>
      <c r="ZK56" s="129"/>
      <c r="ZL56" s="129"/>
      <c r="ZM56" s="129"/>
      <c r="ZN56" s="129"/>
      <c r="ZO56" s="129"/>
      <c r="ZP56" s="129"/>
      <c r="ZQ56" s="129"/>
      <c r="ZR56" s="129"/>
      <c r="ZS56" s="129"/>
      <c r="ZT56" s="129"/>
      <c r="ZU56" s="129"/>
      <c r="ZV56" s="129"/>
      <c r="ZW56" s="129"/>
      <c r="ZX56" s="129"/>
      <c r="ZY56" s="129"/>
      <c r="ZZ56" s="129"/>
      <c r="AAA56" s="129"/>
      <c r="AAB56" s="129"/>
      <c r="AAC56" s="129"/>
      <c r="AAD56" s="129"/>
      <c r="AAE56" s="129"/>
      <c r="AAF56" s="129"/>
      <c r="AAG56" s="129"/>
      <c r="AAH56" s="129"/>
      <c r="AAI56" s="129"/>
      <c r="AAJ56" s="129"/>
      <c r="AAK56" s="129"/>
      <c r="AAL56" s="129"/>
      <c r="AAM56" s="129"/>
      <c r="AAN56" s="129"/>
      <c r="AAO56" s="129"/>
      <c r="AAP56" s="129"/>
      <c r="AAQ56" s="129"/>
      <c r="AAR56" s="129"/>
      <c r="AAS56" s="129"/>
      <c r="AAT56" s="129"/>
      <c r="AAU56" s="129"/>
      <c r="AAV56" s="129"/>
      <c r="AAW56" s="129"/>
      <c r="AAX56" s="129"/>
      <c r="AAY56" s="129"/>
      <c r="AAZ56" s="129"/>
      <c r="ABA56" s="129"/>
      <c r="ABB56" s="129"/>
      <c r="ABC56" s="129"/>
      <c r="ABD56" s="129"/>
      <c r="ABE56" s="129"/>
      <c r="ABF56" s="129"/>
      <c r="ABG56" s="129"/>
      <c r="ABH56" s="129"/>
      <c r="ABI56" s="129"/>
      <c r="ABJ56" s="129"/>
      <c r="ABK56" s="129"/>
      <c r="ABL56" s="129"/>
      <c r="ABM56" s="129"/>
      <c r="ABN56" s="129"/>
      <c r="ABO56" s="129"/>
      <c r="ABP56" s="129"/>
      <c r="ABQ56" s="129"/>
      <c r="ABR56" s="129"/>
      <c r="ABS56" s="129"/>
      <c r="ABT56" s="129"/>
      <c r="ABU56" s="129"/>
      <c r="ABV56" s="129"/>
      <c r="ABW56" s="129"/>
      <c r="ABX56" s="129"/>
      <c r="ABY56" s="129"/>
      <c r="ABZ56" s="129"/>
      <c r="ACA56" s="129"/>
      <c r="ACB56" s="129"/>
      <c r="ACC56" s="129"/>
      <c r="ACD56" s="129"/>
      <c r="ACE56" s="129"/>
      <c r="ACF56" s="129"/>
      <c r="ACG56" s="129"/>
      <c r="ACH56" s="129"/>
      <c r="ACI56" s="129"/>
      <c r="ACJ56" s="129"/>
      <c r="ACK56" s="129"/>
      <c r="ACL56" s="129"/>
      <c r="ACM56" s="129"/>
      <c r="ACN56" s="129"/>
      <c r="ACO56" s="129"/>
      <c r="ACP56" s="129"/>
      <c r="ACQ56" s="129"/>
      <c r="ACR56" s="129"/>
      <c r="ACS56" s="129"/>
      <c r="ACT56" s="129"/>
      <c r="ACU56" s="129"/>
      <c r="ACV56" s="129"/>
      <c r="ACW56" s="129"/>
      <c r="ACX56" s="129"/>
      <c r="ACY56" s="129"/>
      <c r="ACZ56" s="129"/>
      <c r="ADA56" s="129"/>
      <c r="ADB56" s="129"/>
      <c r="ADC56" s="129"/>
      <c r="ADD56" s="129"/>
      <c r="ADE56" s="129"/>
      <c r="ADF56" s="129"/>
      <c r="ADG56" s="129"/>
      <c r="ADH56" s="129"/>
      <c r="ADI56" s="129"/>
      <c r="ADJ56" s="129"/>
      <c r="ADK56" s="129"/>
      <c r="ADL56" s="129"/>
      <c r="ADM56" s="129"/>
      <c r="ADN56" s="129"/>
      <c r="ADO56" s="129"/>
      <c r="ADP56" s="129"/>
      <c r="ADQ56" s="129"/>
      <c r="ADR56" s="129"/>
      <c r="ADS56" s="129"/>
      <c r="ADT56" s="129"/>
      <c r="ADU56" s="129"/>
      <c r="ADV56" s="129"/>
      <c r="ADW56" s="129"/>
      <c r="ADX56" s="129"/>
      <c r="ADY56" s="129"/>
      <c r="ADZ56" s="129"/>
      <c r="AEA56" s="129"/>
      <c r="AEB56" s="129"/>
      <c r="AEC56" s="129"/>
      <c r="AED56" s="129"/>
      <c r="AEE56" s="129"/>
      <c r="AEF56" s="129"/>
      <c r="AEG56" s="129"/>
      <c r="AEH56" s="129"/>
      <c r="AEI56" s="129"/>
      <c r="AEJ56" s="129"/>
      <c r="AEK56" s="129"/>
      <c r="AEL56" s="129"/>
      <c r="AEM56" s="129"/>
      <c r="AEN56" s="129"/>
      <c r="AEO56" s="129"/>
      <c r="AEP56" s="129"/>
      <c r="AEQ56" s="129"/>
      <c r="AER56" s="129"/>
      <c r="AES56" s="129"/>
      <c r="AET56" s="129"/>
      <c r="AEU56" s="129"/>
      <c r="AEV56" s="129"/>
      <c r="AEW56" s="129"/>
      <c r="AEX56" s="129"/>
      <c r="AEY56" s="129"/>
      <c r="AEZ56" s="129"/>
      <c r="AFA56" s="129"/>
      <c r="AFB56" s="129"/>
      <c r="AFC56" s="129"/>
      <c r="AFD56" s="129"/>
      <c r="AFE56" s="129"/>
      <c r="AFF56" s="129"/>
      <c r="AFG56" s="129"/>
      <c r="AFH56" s="129"/>
      <c r="AFI56" s="129"/>
      <c r="AFJ56" s="129"/>
      <c r="AFK56" s="129"/>
      <c r="AFL56" s="129"/>
      <c r="AFM56" s="129"/>
      <c r="AFN56" s="129"/>
      <c r="AFO56" s="129"/>
      <c r="AFP56" s="129"/>
      <c r="AFQ56" s="129"/>
      <c r="AFR56" s="129"/>
      <c r="AFS56" s="129"/>
      <c r="AFT56" s="129"/>
      <c r="AFU56" s="129"/>
      <c r="AFV56" s="129"/>
      <c r="AFW56" s="129"/>
      <c r="AFX56" s="129"/>
      <c r="AFY56" s="129"/>
      <c r="AFZ56" s="129"/>
      <c r="AGA56" s="129"/>
      <c r="AGB56" s="129"/>
      <c r="AGC56" s="129"/>
      <c r="AGD56" s="129"/>
      <c r="AGE56" s="129"/>
      <c r="AGF56" s="129"/>
      <c r="AGG56" s="129"/>
      <c r="AGH56" s="129"/>
      <c r="AGI56" s="129"/>
      <c r="AGJ56" s="129"/>
      <c r="AGK56" s="129"/>
      <c r="AGL56" s="129"/>
      <c r="AGM56" s="129"/>
      <c r="AGN56" s="129"/>
      <c r="AGO56" s="129"/>
      <c r="AGP56" s="129"/>
      <c r="AGQ56" s="129"/>
      <c r="AGR56" s="129"/>
      <c r="AGS56" s="129"/>
      <c r="AGT56" s="129"/>
      <c r="AGU56" s="129"/>
      <c r="AGV56" s="129"/>
      <c r="AGW56" s="129"/>
      <c r="AGX56" s="129"/>
      <c r="AGY56" s="129"/>
      <c r="AGZ56" s="129"/>
      <c r="AHA56" s="129"/>
      <c r="AHB56" s="129"/>
      <c r="AHC56" s="129"/>
      <c r="AHD56" s="129"/>
      <c r="AHE56" s="129"/>
      <c r="AHF56" s="129"/>
      <c r="AHG56" s="129"/>
      <c r="AHH56" s="129"/>
      <c r="AHI56" s="129"/>
      <c r="AHJ56" s="129"/>
      <c r="AHK56" s="129"/>
      <c r="AHL56" s="129"/>
      <c r="AHM56" s="129"/>
      <c r="AHN56" s="129"/>
      <c r="AHO56" s="129"/>
      <c r="AHP56" s="129"/>
      <c r="AHQ56" s="129"/>
      <c r="AHR56" s="129"/>
      <c r="AHS56" s="129"/>
      <c r="AHT56" s="129"/>
      <c r="AHU56" s="129"/>
      <c r="AHV56" s="129"/>
      <c r="AHW56" s="129"/>
      <c r="AHX56" s="129"/>
      <c r="AHY56" s="129"/>
      <c r="AHZ56" s="129"/>
      <c r="AIA56" s="129"/>
      <c r="AIB56" s="129"/>
      <c r="AIC56" s="129"/>
      <c r="AID56" s="129"/>
      <c r="AIE56" s="129"/>
      <c r="AIF56" s="129"/>
      <c r="AIG56" s="129"/>
      <c r="AIH56" s="129"/>
      <c r="AII56" s="129"/>
      <c r="AIJ56" s="129"/>
      <c r="AIK56" s="129"/>
      <c r="AIL56" s="129"/>
      <c r="AIM56" s="129"/>
      <c r="AIN56" s="129"/>
      <c r="AIO56" s="129"/>
      <c r="AIP56" s="129"/>
      <c r="AIQ56" s="129"/>
      <c r="AIR56" s="129"/>
      <c r="AIS56" s="129"/>
      <c r="AIT56" s="129"/>
      <c r="AIU56" s="129"/>
      <c r="AIV56" s="129"/>
      <c r="AIW56" s="129"/>
      <c r="AIX56" s="129"/>
      <c r="AIY56" s="129"/>
      <c r="AIZ56" s="129"/>
      <c r="AJA56" s="129"/>
      <c r="AJB56" s="129"/>
      <c r="AJC56" s="129"/>
      <c r="AJD56" s="129"/>
      <c r="AJE56" s="129"/>
      <c r="AJF56" s="129"/>
      <c r="AJG56" s="129"/>
      <c r="AJH56" s="129"/>
      <c r="AJI56" s="129"/>
      <c r="AJJ56" s="129"/>
      <c r="AJK56" s="129"/>
      <c r="AJL56" s="129"/>
      <c r="AJM56" s="129"/>
      <c r="AJN56" s="129"/>
      <c r="AJO56" s="129"/>
      <c r="AJP56" s="129"/>
      <c r="AJQ56" s="129"/>
      <c r="AJR56" s="129"/>
      <c r="AJS56" s="129"/>
      <c r="AJT56" s="129"/>
      <c r="AJU56" s="129"/>
      <c r="AJV56" s="129"/>
      <c r="AJW56" s="129"/>
      <c r="AJX56" s="129"/>
      <c r="AJY56" s="129"/>
      <c r="AJZ56" s="129"/>
      <c r="AKA56" s="129"/>
      <c r="AKB56" s="129"/>
      <c r="AKC56" s="129"/>
      <c r="AKD56" s="129"/>
      <c r="AKE56" s="129"/>
      <c r="AKF56" s="129"/>
      <c r="AKG56" s="129"/>
      <c r="AKH56" s="129"/>
      <c r="AKI56" s="129"/>
      <c r="AKJ56" s="129"/>
      <c r="AKK56" s="129"/>
      <c r="AKL56" s="129"/>
      <c r="AKM56" s="129"/>
      <c r="AKN56" s="129"/>
      <c r="AKO56" s="129"/>
      <c r="AKP56" s="129"/>
      <c r="AKQ56" s="129"/>
      <c r="AKR56" s="129"/>
      <c r="AKS56" s="129"/>
      <c r="AKT56" s="129"/>
      <c r="AKU56" s="129"/>
      <c r="AKV56" s="129"/>
      <c r="AKW56" s="129"/>
      <c r="AKX56" s="129"/>
      <c r="AKY56" s="129"/>
      <c r="AKZ56" s="129"/>
      <c r="ALA56" s="129"/>
      <c r="ALB56" s="129"/>
      <c r="ALC56" s="129"/>
      <c r="ALD56" s="129"/>
      <c r="ALE56" s="129"/>
      <c r="ALF56" s="129"/>
      <c r="ALG56" s="129"/>
      <c r="ALH56" s="129"/>
      <c r="ALI56" s="129"/>
      <c r="ALJ56" s="129"/>
      <c r="ALK56" s="129"/>
      <c r="ALL56" s="129"/>
      <c r="ALM56" s="129"/>
      <c r="ALN56" s="129"/>
      <c r="ALO56" s="129"/>
      <c r="ALP56" s="129"/>
      <c r="ALQ56" s="129"/>
      <c r="ALR56" s="129"/>
      <c r="ALS56" s="129"/>
      <c r="ALT56" s="129"/>
      <c r="ALU56" s="129"/>
      <c r="ALV56" s="129"/>
      <c r="ALW56" s="129"/>
      <c r="ALX56" s="129"/>
      <c r="ALY56" s="129"/>
      <c r="ALZ56" s="129"/>
      <c r="AMA56" s="129"/>
      <c r="AMB56" s="129"/>
      <c r="AMC56" s="129"/>
      <c r="AMD56" s="129"/>
      <c r="AME56" s="129"/>
      <c r="AMF56" s="129"/>
      <c r="AMG56" s="129"/>
      <c r="AMH56" s="129"/>
      <c r="AMI56" s="129"/>
      <c r="AMJ56" s="129"/>
      <c r="AMK56" s="129"/>
      <c r="AML56" s="129"/>
      <c r="AMM56" s="129"/>
      <c r="AMN56" s="129"/>
      <c r="AMO56" s="129"/>
      <c r="AMP56" s="129"/>
      <c r="AMQ56" s="129"/>
      <c r="AMR56" s="129"/>
      <c r="AMS56" s="129"/>
      <c r="AMT56" s="129"/>
      <c r="AMU56" s="129"/>
      <c r="AMV56" s="129"/>
      <c r="AMW56" s="129"/>
      <c r="AMX56" s="129"/>
      <c r="AMY56" s="129"/>
      <c r="AMZ56" s="129"/>
      <c r="ANA56" s="129"/>
      <c r="ANB56" s="129"/>
      <c r="ANC56" s="129"/>
      <c r="AND56" s="129"/>
      <c r="ANE56" s="129"/>
      <c r="ANF56" s="129"/>
      <c r="ANG56" s="129"/>
      <c r="ANH56" s="129"/>
      <c r="ANI56" s="129"/>
      <c r="ANJ56" s="129"/>
      <c r="ANK56" s="129"/>
      <c r="ANL56" s="129"/>
      <c r="ANM56" s="129"/>
      <c r="ANN56" s="129"/>
      <c r="ANO56" s="129"/>
      <c r="ANP56" s="129"/>
      <c r="ANQ56" s="129"/>
      <c r="ANR56" s="129"/>
      <c r="ANS56" s="129"/>
      <c r="ANT56" s="129"/>
      <c r="ANU56" s="129"/>
      <c r="ANV56" s="129"/>
      <c r="ANW56" s="129"/>
      <c r="ANX56" s="129"/>
      <c r="ANY56" s="129"/>
      <c r="ANZ56" s="129"/>
      <c r="AOA56" s="129"/>
      <c r="AOB56" s="129"/>
      <c r="AOC56" s="129"/>
      <c r="AOD56" s="129"/>
      <c r="AOE56" s="129"/>
      <c r="AOF56" s="129"/>
      <c r="AOG56" s="129"/>
      <c r="AOH56" s="129"/>
      <c r="AOI56" s="129"/>
      <c r="AOJ56" s="129"/>
      <c r="AOK56" s="129"/>
      <c r="AOL56" s="129"/>
      <c r="AOM56" s="129"/>
      <c r="AON56" s="129"/>
      <c r="AOO56" s="129"/>
      <c r="AOP56" s="129"/>
      <c r="AOQ56" s="129"/>
      <c r="AOR56" s="129"/>
      <c r="AOS56" s="129"/>
      <c r="AOT56" s="129"/>
      <c r="AOU56" s="129"/>
      <c r="AOV56" s="129"/>
      <c r="AOW56" s="129"/>
      <c r="AOX56" s="129"/>
      <c r="AOY56" s="129"/>
      <c r="AOZ56" s="129"/>
      <c r="APA56" s="129"/>
      <c r="APB56" s="129"/>
      <c r="APC56" s="129"/>
      <c r="APD56" s="129"/>
      <c r="APE56" s="129"/>
      <c r="APF56" s="129"/>
      <c r="APG56" s="129"/>
      <c r="APH56" s="129"/>
      <c r="API56" s="129"/>
      <c r="APJ56" s="129"/>
      <c r="APK56" s="129"/>
      <c r="APL56" s="129"/>
      <c r="APM56" s="129"/>
      <c r="APN56" s="129"/>
      <c r="APO56" s="129"/>
      <c r="APP56" s="129"/>
      <c r="APQ56" s="129"/>
      <c r="APR56" s="129"/>
      <c r="APS56" s="129"/>
      <c r="APT56" s="129"/>
      <c r="APU56" s="129"/>
      <c r="APV56" s="129"/>
      <c r="APW56" s="129"/>
      <c r="APX56" s="129"/>
      <c r="APY56" s="129"/>
      <c r="APZ56" s="129"/>
      <c r="AQA56" s="129"/>
      <c r="AQB56" s="129"/>
      <c r="AQC56" s="129"/>
      <c r="AQD56" s="129"/>
      <c r="AQE56" s="129"/>
      <c r="AQF56" s="129"/>
      <c r="AQG56" s="129"/>
      <c r="AQH56" s="129"/>
      <c r="AQI56" s="129"/>
      <c r="AQJ56" s="129"/>
      <c r="AQK56" s="129"/>
      <c r="AQL56" s="129"/>
      <c r="AQM56" s="129"/>
      <c r="AQN56" s="129"/>
      <c r="AQO56" s="129"/>
      <c r="AQP56" s="129"/>
      <c r="AQQ56" s="129"/>
      <c r="AQR56" s="129"/>
      <c r="AQS56" s="129"/>
      <c r="AQT56" s="129"/>
      <c r="AQU56" s="129"/>
      <c r="AQV56" s="129"/>
      <c r="AQW56" s="129"/>
      <c r="AQX56" s="129"/>
      <c r="AQY56" s="129"/>
      <c r="AQZ56" s="129"/>
      <c r="ARA56" s="129"/>
      <c r="ARB56" s="129"/>
      <c r="ARC56" s="129"/>
      <c r="ARD56" s="129"/>
      <c r="ARE56" s="129"/>
      <c r="ARF56" s="129"/>
      <c r="ARG56" s="129"/>
      <c r="ARH56" s="129"/>
      <c r="ARI56" s="129"/>
      <c r="ARJ56" s="129"/>
      <c r="ARK56" s="129"/>
      <c r="ARL56" s="129"/>
      <c r="ARM56" s="129"/>
      <c r="ARN56" s="129"/>
      <c r="ARO56" s="129"/>
      <c r="ARP56" s="129"/>
      <c r="ARQ56" s="129"/>
      <c r="ARR56" s="129"/>
      <c r="ARS56" s="129"/>
      <c r="ART56" s="129"/>
      <c r="ARU56" s="129"/>
      <c r="ARV56" s="129"/>
      <c r="ARW56" s="129"/>
      <c r="ARX56" s="129"/>
      <c r="ARY56" s="129"/>
      <c r="ARZ56" s="129"/>
      <c r="ASA56" s="129"/>
      <c r="ASB56" s="129"/>
      <c r="ASC56" s="129"/>
      <c r="ASD56" s="129"/>
      <c r="ASE56" s="129"/>
      <c r="ASF56" s="129"/>
      <c r="ASG56" s="129"/>
      <c r="ASH56" s="129"/>
      <c r="ASI56" s="129"/>
      <c r="ASJ56" s="129"/>
      <c r="ASK56" s="129"/>
      <c r="ASL56" s="129"/>
      <c r="ASM56" s="129"/>
      <c r="ASN56" s="129"/>
      <c r="ASO56" s="129"/>
      <c r="ASP56" s="129"/>
      <c r="ASQ56" s="129"/>
      <c r="ASR56" s="129"/>
      <c r="ASS56" s="129"/>
      <c r="AST56" s="129"/>
      <c r="ASU56" s="129"/>
      <c r="ASV56" s="129"/>
      <c r="ASW56" s="129"/>
      <c r="ASX56" s="129"/>
      <c r="ASY56" s="129"/>
      <c r="ASZ56" s="129"/>
      <c r="ATA56" s="129"/>
      <c r="ATB56" s="129"/>
      <c r="ATC56" s="129"/>
      <c r="ATD56" s="129"/>
      <c r="ATE56" s="129"/>
      <c r="ATF56" s="129"/>
      <c r="ATG56" s="129"/>
      <c r="ATH56" s="129"/>
      <c r="ATI56" s="129"/>
      <c r="ATJ56" s="129"/>
      <c r="ATK56" s="129"/>
      <c r="ATL56" s="129"/>
      <c r="ATM56" s="129"/>
      <c r="ATN56" s="129"/>
      <c r="ATO56" s="129"/>
      <c r="ATP56" s="129"/>
      <c r="ATQ56" s="129"/>
      <c r="ATR56" s="129"/>
      <c r="ATS56" s="129"/>
      <c r="ATT56" s="129"/>
      <c r="ATU56" s="129"/>
      <c r="ATV56" s="129"/>
      <c r="ATW56" s="129"/>
      <c r="ATX56" s="129"/>
      <c r="ATY56" s="129"/>
      <c r="ATZ56" s="129"/>
      <c r="AUA56" s="129"/>
      <c r="AUB56" s="129"/>
      <c r="AUC56" s="129"/>
      <c r="AUD56" s="129"/>
      <c r="AUE56" s="129"/>
      <c r="AUF56" s="129"/>
      <c r="AUG56" s="129"/>
      <c r="AUH56" s="129"/>
      <c r="AUI56" s="129"/>
      <c r="AUJ56" s="129"/>
      <c r="AUK56" s="129"/>
      <c r="AUL56" s="129"/>
      <c r="AUM56" s="129"/>
      <c r="AUN56" s="129"/>
      <c r="AUO56" s="129"/>
      <c r="AUP56" s="129"/>
      <c r="AUQ56" s="129"/>
      <c r="AUR56" s="129"/>
      <c r="AUS56" s="129"/>
      <c r="AUT56" s="129"/>
      <c r="AUU56" s="129"/>
      <c r="AUV56" s="129"/>
      <c r="AUW56" s="129"/>
      <c r="AUX56" s="129"/>
      <c r="AUY56" s="129"/>
      <c r="AUZ56" s="129"/>
      <c r="AVA56" s="129"/>
      <c r="AVB56" s="129"/>
      <c r="AVC56" s="129"/>
      <c r="AVD56" s="129"/>
      <c r="AVE56" s="129"/>
      <c r="AVF56" s="129"/>
      <c r="AVG56" s="129"/>
      <c r="AVH56" s="129"/>
      <c r="AVI56" s="129"/>
      <c r="AVJ56" s="129"/>
      <c r="AVK56" s="129"/>
      <c r="AVL56" s="129"/>
      <c r="AVM56" s="129"/>
      <c r="AVN56" s="129"/>
      <c r="AVO56" s="129"/>
      <c r="AVP56" s="129"/>
      <c r="AVQ56" s="129"/>
      <c r="AVR56" s="129"/>
      <c r="AVS56" s="129"/>
      <c r="AVT56" s="129"/>
      <c r="AVU56" s="129"/>
      <c r="AVV56" s="129"/>
      <c r="AVW56" s="129"/>
      <c r="AVX56" s="129"/>
      <c r="AVY56" s="129"/>
      <c r="AVZ56" s="129"/>
      <c r="AWA56" s="129"/>
      <c r="AWB56" s="129"/>
      <c r="AWC56" s="129"/>
      <c r="AWD56" s="129"/>
      <c r="AWE56" s="129"/>
      <c r="AWF56" s="129"/>
      <c r="AWG56" s="129"/>
      <c r="AWH56" s="129"/>
      <c r="AWI56" s="129"/>
      <c r="AWJ56" s="129"/>
      <c r="AWK56" s="129"/>
      <c r="AWL56" s="129"/>
      <c r="AWM56" s="129"/>
      <c r="AWN56" s="129"/>
      <c r="AWO56" s="129"/>
      <c r="AWP56" s="129"/>
      <c r="AWQ56" s="129"/>
      <c r="AWR56" s="129"/>
      <c r="AWS56" s="129"/>
      <c r="AWT56" s="129"/>
      <c r="AWU56" s="129"/>
      <c r="AWV56" s="129"/>
      <c r="AWW56" s="129"/>
      <c r="AWX56" s="129"/>
      <c r="AWY56" s="129"/>
      <c r="AWZ56" s="129"/>
      <c r="AXA56" s="129"/>
      <c r="AXB56" s="129"/>
      <c r="AXC56" s="129"/>
      <c r="AXD56" s="129"/>
      <c r="AXE56" s="129"/>
      <c r="AXF56" s="129"/>
      <c r="AXG56" s="129"/>
      <c r="AXH56" s="129"/>
      <c r="AXI56" s="129"/>
      <c r="AXJ56" s="129"/>
      <c r="AXK56" s="129"/>
      <c r="AXL56" s="129"/>
      <c r="AXM56" s="129"/>
      <c r="AXN56" s="129"/>
      <c r="AXO56" s="129"/>
      <c r="AXP56" s="129"/>
      <c r="AXQ56" s="129"/>
      <c r="AXR56" s="129"/>
      <c r="AXS56" s="129"/>
      <c r="AXT56" s="129"/>
      <c r="AXU56" s="129"/>
      <c r="AXV56" s="129"/>
      <c r="AXW56" s="129"/>
      <c r="AXX56" s="129"/>
      <c r="AXY56" s="129"/>
      <c r="AXZ56" s="129"/>
      <c r="AYA56" s="129"/>
      <c r="AYB56" s="129"/>
      <c r="AYC56" s="129"/>
      <c r="AYD56" s="129"/>
      <c r="AYE56" s="129"/>
      <c r="AYF56" s="129"/>
      <c r="AYG56" s="129"/>
      <c r="AYH56" s="129"/>
      <c r="AYI56" s="129"/>
      <c r="AYJ56" s="129"/>
      <c r="AYK56" s="129"/>
      <c r="AYL56" s="129"/>
      <c r="AYM56" s="129"/>
      <c r="AYN56" s="129"/>
      <c r="AYO56" s="129"/>
      <c r="AYP56" s="129"/>
      <c r="AYQ56" s="129"/>
      <c r="AYR56" s="129"/>
      <c r="AYS56" s="129"/>
      <c r="AYT56" s="129"/>
      <c r="AYU56" s="129"/>
      <c r="AYV56" s="129"/>
      <c r="AYW56" s="129"/>
      <c r="AYX56" s="129"/>
      <c r="AYY56" s="129"/>
      <c r="AYZ56" s="129"/>
      <c r="AZA56" s="129"/>
      <c r="AZB56" s="129"/>
      <c r="AZC56" s="129"/>
      <c r="AZD56" s="129"/>
      <c r="AZE56" s="129"/>
      <c r="AZF56" s="129"/>
      <c r="AZG56" s="129"/>
      <c r="AZH56" s="129"/>
      <c r="AZI56" s="129"/>
      <c r="AZJ56" s="129"/>
      <c r="AZK56" s="129"/>
      <c r="AZL56" s="129"/>
      <c r="AZM56" s="129"/>
      <c r="AZN56" s="129"/>
      <c r="AZO56" s="129"/>
      <c r="AZP56" s="129"/>
      <c r="AZQ56" s="129"/>
      <c r="AZR56" s="129"/>
      <c r="AZS56" s="129"/>
      <c r="AZT56" s="129"/>
      <c r="AZU56" s="129"/>
      <c r="AZV56" s="129"/>
      <c r="AZW56" s="129"/>
      <c r="AZX56" s="129"/>
      <c r="AZY56" s="129"/>
      <c r="AZZ56" s="129"/>
      <c r="BAA56" s="129"/>
      <c r="BAB56" s="129"/>
      <c r="BAC56" s="129"/>
      <c r="BAD56" s="129"/>
      <c r="BAE56" s="129"/>
      <c r="BAF56" s="129"/>
      <c r="BAG56" s="129"/>
      <c r="BAH56" s="129"/>
      <c r="BAI56" s="129"/>
      <c r="BAJ56" s="129"/>
      <c r="BAK56" s="129"/>
      <c r="BAL56" s="129"/>
      <c r="BAM56" s="129"/>
      <c r="BAN56" s="129"/>
      <c r="BAO56" s="129"/>
      <c r="BAP56" s="129"/>
      <c r="BAQ56" s="129"/>
      <c r="BAR56" s="129"/>
      <c r="BAS56" s="129"/>
      <c r="BAT56" s="129"/>
      <c r="BAU56" s="129"/>
      <c r="BAV56" s="129"/>
      <c r="BAW56" s="129"/>
      <c r="BAX56" s="129"/>
      <c r="BAY56" s="129"/>
      <c r="BAZ56" s="129"/>
      <c r="BBA56" s="129"/>
      <c r="BBB56" s="129"/>
      <c r="BBC56" s="129"/>
      <c r="BBD56" s="129"/>
      <c r="BBE56" s="129"/>
      <c r="BBF56" s="129"/>
      <c r="BBG56" s="129"/>
      <c r="BBH56" s="129"/>
      <c r="BBI56" s="129"/>
      <c r="BBJ56" s="129"/>
      <c r="BBK56" s="129"/>
      <c r="BBL56" s="129"/>
      <c r="BBM56" s="129"/>
      <c r="BBN56" s="129"/>
      <c r="BBO56" s="129"/>
      <c r="BBP56" s="129"/>
      <c r="BBQ56" s="129"/>
      <c r="BBR56" s="129"/>
      <c r="BBS56" s="129"/>
      <c r="BBT56" s="129"/>
      <c r="BBU56" s="129"/>
      <c r="BBV56" s="129"/>
      <c r="BBW56" s="129"/>
      <c r="BBX56" s="129"/>
      <c r="BBY56" s="129"/>
      <c r="BBZ56" s="129"/>
      <c r="BCA56" s="129"/>
      <c r="BCB56" s="129"/>
      <c r="BCC56" s="129"/>
      <c r="BCD56" s="129"/>
      <c r="BCE56" s="129"/>
      <c r="BCF56" s="129"/>
      <c r="BCG56" s="129"/>
      <c r="BCH56" s="129"/>
      <c r="BCI56" s="129"/>
      <c r="BCJ56" s="129"/>
      <c r="BCK56" s="129"/>
      <c r="BCL56" s="129"/>
      <c r="BCM56" s="129"/>
      <c r="BCN56" s="129"/>
      <c r="BCO56" s="129"/>
      <c r="BCP56" s="129"/>
      <c r="BCQ56" s="129"/>
      <c r="BCR56" s="129"/>
      <c r="BCS56" s="129"/>
      <c r="BCT56" s="129"/>
      <c r="BCU56" s="129"/>
      <c r="BCV56" s="129"/>
      <c r="BCW56" s="129"/>
      <c r="BCX56" s="129"/>
      <c r="BCY56" s="129"/>
      <c r="BCZ56" s="129"/>
      <c r="BDA56" s="129"/>
      <c r="BDB56" s="129"/>
      <c r="BDC56" s="129"/>
      <c r="BDD56" s="129"/>
      <c r="BDE56" s="129"/>
      <c r="BDF56" s="129"/>
      <c r="BDG56" s="129"/>
      <c r="BDH56" s="129"/>
      <c r="BDI56" s="129"/>
      <c r="BDJ56" s="129"/>
      <c r="BDK56" s="129"/>
      <c r="BDL56" s="129"/>
      <c r="BDM56" s="129"/>
      <c r="BDN56" s="129"/>
      <c r="BDO56" s="129"/>
      <c r="BDP56" s="129"/>
      <c r="BDQ56" s="129"/>
      <c r="BDR56" s="129"/>
      <c r="BDS56" s="129"/>
      <c r="BDT56" s="129"/>
      <c r="BDU56" s="129"/>
      <c r="BDV56" s="129"/>
      <c r="BDW56" s="129"/>
      <c r="BDX56" s="129"/>
      <c r="BDY56" s="129"/>
      <c r="BDZ56" s="129"/>
      <c r="BEA56" s="129"/>
      <c r="BEB56" s="129"/>
      <c r="BEC56" s="129"/>
      <c r="BED56" s="129"/>
      <c r="BEE56" s="129"/>
      <c r="BEF56" s="129"/>
      <c r="BEG56" s="129"/>
      <c r="BEH56" s="129"/>
      <c r="BEI56" s="129"/>
      <c r="BEJ56" s="129"/>
      <c r="BEK56" s="129"/>
      <c r="BEL56" s="129"/>
      <c r="BEM56" s="129"/>
      <c r="BEN56" s="129"/>
      <c r="BEO56" s="129"/>
      <c r="BEP56" s="129"/>
      <c r="BEQ56" s="129"/>
      <c r="BER56" s="129"/>
      <c r="BES56" s="129"/>
      <c r="BET56" s="129"/>
      <c r="BEU56" s="129"/>
      <c r="BEV56" s="129"/>
      <c r="BEW56" s="129"/>
      <c r="BEX56" s="129"/>
      <c r="BEY56" s="129"/>
      <c r="BEZ56" s="129"/>
      <c r="BFA56" s="129"/>
      <c r="BFB56" s="129"/>
      <c r="BFC56" s="129"/>
      <c r="BFD56" s="129"/>
      <c r="BFE56" s="129"/>
      <c r="BFF56" s="129"/>
      <c r="BFG56" s="129"/>
      <c r="BFH56" s="129"/>
      <c r="BFI56" s="129"/>
      <c r="BFJ56" s="129"/>
      <c r="BFK56" s="129"/>
      <c r="BFL56" s="129"/>
      <c r="BFM56" s="129"/>
      <c r="BFN56" s="129"/>
      <c r="BFO56" s="129"/>
      <c r="BFP56" s="129"/>
      <c r="BFQ56" s="129"/>
      <c r="BFR56" s="129"/>
      <c r="BFS56" s="129"/>
      <c r="BFT56" s="129"/>
      <c r="BFU56" s="129"/>
      <c r="BFV56" s="129"/>
      <c r="BFW56" s="129"/>
      <c r="BFX56" s="129"/>
      <c r="BFY56" s="129"/>
      <c r="BFZ56" s="129"/>
      <c r="BGA56" s="129"/>
      <c r="BGB56" s="129"/>
      <c r="BGC56" s="129"/>
      <c r="BGD56" s="129"/>
      <c r="BGE56" s="129"/>
      <c r="BGF56" s="129"/>
      <c r="BGG56" s="129"/>
      <c r="BGH56" s="129"/>
      <c r="BGI56" s="129"/>
      <c r="BGJ56" s="129"/>
      <c r="BGK56" s="129"/>
      <c r="BGL56" s="129"/>
      <c r="BGM56" s="129"/>
      <c r="BGN56" s="129"/>
      <c r="BGO56" s="129"/>
      <c r="BGP56" s="129"/>
      <c r="BGQ56" s="129"/>
      <c r="BGR56" s="129"/>
      <c r="BGS56" s="129"/>
      <c r="BGT56" s="129"/>
      <c r="BGU56" s="129"/>
      <c r="BGV56" s="129"/>
      <c r="BGW56" s="129"/>
      <c r="BGX56" s="129"/>
      <c r="BGY56" s="129"/>
      <c r="BGZ56" s="129"/>
      <c r="BHA56" s="129"/>
      <c r="BHB56" s="129"/>
      <c r="BHC56" s="129"/>
      <c r="BHD56" s="129"/>
      <c r="BHE56" s="129"/>
      <c r="BHF56" s="129"/>
      <c r="BHG56" s="129"/>
      <c r="BHH56" s="129"/>
      <c r="BHI56" s="129"/>
      <c r="BHJ56" s="129"/>
      <c r="BHK56" s="129"/>
      <c r="BHL56" s="129"/>
      <c r="BHM56" s="129"/>
      <c r="BHN56" s="129"/>
      <c r="BHO56" s="129"/>
      <c r="BHP56" s="129"/>
      <c r="BHQ56" s="129"/>
      <c r="BHR56" s="129"/>
      <c r="BHS56" s="129"/>
      <c r="BHT56" s="129"/>
      <c r="BHU56" s="129"/>
      <c r="BHV56" s="129"/>
      <c r="BHW56" s="129"/>
      <c r="BHX56" s="129"/>
      <c r="BHY56" s="129"/>
      <c r="BHZ56" s="129"/>
      <c r="BIA56" s="129"/>
      <c r="BIB56" s="129"/>
      <c r="BIC56" s="129"/>
      <c r="BID56" s="129"/>
      <c r="BIE56" s="129"/>
      <c r="BIF56" s="129"/>
      <c r="BIG56" s="129"/>
      <c r="BIH56" s="129"/>
      <c r="BII56" s="129"/>
      <c r="BIJ56" s="129"/>
      <c r="BIK56" s="129"/>
      <c r="BIL56" s="129"/>
      <c r="BIM56" s="129"/>
      <c r="BIN56" s="129"/>
      <c r="BIO56" s="129"/>
      <c r="BIP56" s="129"/>
      <c r="BIQ56" s="129"/>
      <c r="BIR56" s="129"/>
      <c r="BIS56" s="129"/>
      <c r="BIT56" s="129"/>
      <c r="BIU56" s="129"/>
      <c r="BIV56" s="129"/>
      <c r="BIW56" s="129"/>
      <c r="BIX56" s="129"/>
      <c r="BIY56" s="129"/>
      <c r="BIZ56" s="129"/>
      <c r="BJA56" s="129"/>
      <c r="BJB56" s="129"/>
      <c r="BJC56" s="129"/>
      <c r="BJD56" s="129"/>
      <c r="BJE56" s="129"/>
      <c r="BJF56" s="129"/>
      <c r="BJG56" s="129"/>
      <c r="BJH56" s="129"/>
      <c r="BJI56" s="129"/>
      <c r="BJJ56" s="129"/>
      <c r="BJK56" s="129"/>
      <c r="BJL56" s="129"/>
      <c r="BJM56" s="129"/>
      <c r="BJN56" s="129"/>
      <c r="BJO56" s="129"/>
      <c r="BJP56" s="129"/>
      <c r="BJQ56" s="129"/>
      <c r="BJR56" s="129"/>
      <c r="BJS56" s="129"/>
      <c r="BJT56" s="129"/>
      <c r="BJU56" s="129"/>
      <c r="BJV56" s="129"/>
      <c r="BJW56" s="129"/>
      <c r="BJX56" s="129"/>
      <c r="BJY56" s="129"/>
      <c r="BJZ56" s="129"/>
      <c r="BKA56" s="129"/>
      <c r="BKB56" s="129"/>
      <c r="BKC56" s="129"/>
      <c r="BKD56" s="129"/>
      <c r="BKE56" s="129"/>
      <c r="BKF56" s="129"/>
      <c r="BKG56" s="129"/>
      <c r="BKH56" s="129"/>
      <c r="BKI56" s="129"/>
      <c r="BKJ56" s="129"/>
      <c r="BKK56" s="129"/>
      <c r="BKL56" s="129"/>
      <c r="BKM56" s="129"/>
      <c r="BKN56" s="129"/>
      <c r="BKO56" s="129"/>
      <c r="BKP56" s="129"/>
      <c r="BKQ56" s="129"/>
      <c r="BKR56" s="129"/>
      <c r="BKS56" s="129"/>
      <c r="BKT56" s="129"/>
      <c r="BKU56" s="129"/>
      <c r="BKV56" s="129"/>
      <c r="BKW56" s="129"/>
      <c r="BKX56" s="129"/>
      <c r="BKY56" s="129"/>
      <c r="BKZ56" s="129"/>
      <c r="BLA56" s="129"/>
      <c r="BLB56" s="129"/>
      <c r="BLC56" s="129"/>
      <c r="BLD56" s="129"/>
      <c r="BLE56" s="129"/>
      <c r="BLF56" s="129"/>
      <c r="BLG56" s="129"/>
      <c r="BLH56" s="129"/>
      <c r="BLI56" s="129"/>
      <c r="BLJ56" s="129"/>
      <c r="BLK56" s="129"/>
      <c r="BLL56" s="129"/>
      <c r="BLM56" s="129"/>
      <c r="BLN56" s="129"/>
      <c r="BLO56" s="129"/>
      <c r="BLP56" s="129"/>
      <c r="BLQ56" s="129"/>
      <c r="BLR56" s="129"/>
      <c r="BLS56" s="129"/>
      <c r="BLT56" s="129"/>
      <c r="BLU56" s="129"/>
      <c r="BLV56" s="129"/>
      <c r="BLW56" s="129"/>
      <c r="BLX56" s="129"/>
      <c r="BLY56" s="129"/>
      <c r="BLZ56" s="129"/>
      <c r="BMA56" s="129"/>
      <c r="BMB56" s="129"/>
      <c r="BMC56" s="129"/>
      <c r="BMD56" s="129"/>
      <c r="BME56" s="129"/>
      <c r="BMF56" s="129"/>
      <c r="BMG56" s="129"/>
      <c r="BMH56" s="129"/>
      <c r="BMI56" s="129"/>
      <c r="BMJ56" s="129"/>
      <c r="BMK56" s="129"/>
      <c r="BML56" s="129"/>
      <c r="BMM56" s="129"/>
      <c r="BMN56" s="129"/>
      <c r="BMO56" s="129"/>
      <c r="BMP56" s="129"/>
      <c r="BMQ56" s="129"/>
      <c r="BMR56" s="129"/>
      <c r="BMS56" s="129"/>
      <c r="BMT56" s="129"/>
      <c r="BMU56" s="129"/>
      <c r="BMV56" s="129"/>
      <c r="BMW56" s="129"/>
      <c r="BMX56" s="129"/>
      <c r="BMY56" s="129"/>
      <c r="BMZ56" s="129"/>
      <c r="BNA56" s="129"/>
      <c r="BNB56" s="129"/>
      <c r="BNC56" s="129"/>
      <c r="BND56" s="129"/>
      <c r="BNE56" s="129"/>
      <c r="BNF56" s="129"/>
      <c r="BNG56" s="129"/>
      <c r="BNH56" s="129"/>
      <c r="BNI56" s="129"/>
      <c r="BNJ56" s="129"/>
      <c r="BNK56" s="129"/>
      <c r="BNL56" s="129"/>
      <c r="BNM56" s="129"/>
      <c r="BNN56" s="129"/>
      <c r="BNO56" s="129"/>
      <c r="BNP56" s="129"/>
      <c r="BNQ56" s="129"/>
      <c r="BNR56" s="129"/>
      <c r="BNS56" s="129"/>
      <c r="BNT56" s="129"/>
      <c r="BNU56" s="129"/>
      <c r="BNV56" s="129"/>
      <c r="BNW56" s="129"/>
      <c r="BNX56" s="129"/>
      <c r="BNY56" s="129"/>
      <c r="BNZ56" s="129"/>
      <c r="BOA56" s="129"/>
      <c r="BOB56" s="129"/>
      <c r="BOC56" s="129"/>
      <c r="BOD56" s="129"/>
      <c r="BOE56" s="129"/>
      <c r="BOF56" s="129"/>
      <c r="BOG56" s="129"/>
      <c r="BOH56" s="129"/>
      <c r="BOI56" s="129"/>
      <c r="BOJ56" s="129"/>
      <c r="BOK56" s="129"/>
      <c r="BOL56" s="129"/>
      <c r="BOM56" s="129"/>
      <c r="BON56" s="129"/>
      <c r="BOO56" s="129"/>
      <c r="BOP56" s="129"/>
      <c r="BOQ56" s="129"/>
      <c r="BOR56" s="129"/>
      <c r="BOS56" s="129"/>
      <c r="BOT56" s="129"/>
      <c r="BOU56" s="129"/>
      <c r="BOV56" s="129"/>
      <c r="BOW56" s="129"/>
      <c r="BOX56" s="129"/>
      <c r="BOY56" s="129"/>
      <c r="BOZ56" s="129"/>
      <c r="BPA56" s="129"/>
      <c r="BPB56" s="129"/>
      <c r="BPC56" s="129"/>
      <c r="BPD56" s="129"/>
      <c r="BPE56" s="129"/>
      <c r="BPF56" s="129"/>
      <c r="BPG56" s="129"/>
      <c r="BPH56" s="129"/>
      <c r="BPI56" s="129"/>
      <c r="BPJ56" s="129"/>
      <c r="BPK56" s="129"/>
      <c r="BPL56" s="129"/>
      <c r="BPM56" s="129"/>
      <c r="BPN56" s="129"/>
      <c r="BPO56" s="129"/>
      <c r="BPP56" s="129"/>
      <c r="BPQ56" s="129"/>
      <c r="BPR56" s="129"/>
      <c r="BPS56" s="129"/>
      <c r="BPT56" s="129"/>
      <c r="BPU56" s="129"/>
      <c r="BPV56" s="129"/>
      <c r="BPW56" s="129"/>
      <c r="BPX56" s="129"/>
      <c r="BPY56" s="129"/>
      <c r="BPZ56" s="129"/>
      <c r="BQA56" s="129"/>
      <c r="BQB56" s="129"/>
      <c r="BQC56" s="129"/>
      <c r="BQD56" s="129"/>
      <c r="BQE56" s="129"/>
      <c r="BQF56" s="129"/>
      <c r="BQG56" s="129"/>
      <c r="BQH56" s="129"/>
      <c r="BQI56" s="129"/>
      <c r="BQJ56" s="129"/>
      <c r="BQK56" s="129"/>
      <c r="BQL56" s="129"/>
      <c r="BQM56" s="129"/>
      <c r="BQN56" s="129"/>
      <c r="BQO56" s="129"/>
      <c r="BQP56" s="129"/>
      <c r="BQQ56" s="129"/>
      <c r="BQR56" s="129"/>
      <c r="BQS56" s="129"/>
      <c r="BQT56" s="129"/>
      <c r="BQU56" s="129"/>
      <c r="BQV56" s="129"/>
      <c r="BQW56" s="129"/>
      <c r="BQX56" s="129"/>
      <c r="BQY56" s="129"/>
      <c r="BQZ56" s="129"/>
      <c r="BRA56" s="129"/>
      <c r="BRB56" s="129"/>
      <c r="BRC56" s="129"/>
      <c r="BRD56" s="129"/>
      <c r="BRE56" s="129"/>
      <c r="BRF56" s="129"/>
      <c r="BRG56" s="129"/>
      <c r="BRH56" s="129"/>
      <c r="BRI56" s="129"/>
      <c r="BRJ56" s="129"/>
      <c r="BRK56" s="129"/>
      <c r="BRL56" s="129"/>
      <c r="BRM56" s="129"/>
      <c r="BRN56" s="129"/>
      <c r="BRO56" s="129"/>
      <c r="BRP56" s="129"/>
      <c r="BRQ56" s="129"/>
      <c r="BRR56" s="129"/>
      <c r="BRS56" s="129"/>
      <c r="BRT56" s="129"/>
      <c r="BRU56" s="129"/>
      <c r="BRV56" s="129"/>
      <c r="BRW56" s="129"/>
      <c r="BRX56" s="129"/>
      <c r="BRY56" s="129"/>
      <c r="BRZ56" s="129"/>
      <c r="BSA56" s="129"/>
      <c r="BSB56" s="129"/>
      <c r="BSC56" s="129"/>
      <c r="BSD56" s="129"/>
      <c r="BSE56" s="129"/>
      <c r="BSF56" s="129"/>
      <c r="BSG56" s="129"/>
      <c r="BSH56" s="129"/>
      <c r="BSI56" s="129"/>
      <c r="BSJ56" s="129"/>
      <c r="BSK56" s="129"/>
      <c r="BSL56" s="129"/>
      <c r="BSM56" s="129"/>
      <c r="BSN56" s="129"/>
      <c r="BSO56" s="129"/>
      <c r="BSP56" s="129"/>
      <c r="BSQ56" s="129"/>
      <c r="BSR56" s="129"/>
      <c r="BSS56" s="129"/>
      <c r="BST56" s="129"/>
      <c r="BSU56" s="129"/>
      <c r="BSV56" s="129"/>
      <c r="BSW56" s="129"/>
      <c r="BSX56" s="129"/>
      <c r="BSY56" s="129"/>
      <c r="BSZ56" s="129"/>
      <c r="BTA56" s="129"/>
      <c r="BTB56" s="129"/>
      <c r="BTC56" s="129"/>
      <c r="BTD56" s="129"/>
      <c r="BTE56" s="129"/>
      <c r="BTF56" s="129"/>
      <c r="BTG56" s="129"/>
      <c r="BTH56" s="129"/>
      <c r="BTI56" s="129"/>
      <c r="BTJ56" s="129"/>
      <c r="BTK56" s="129"/>
      <c r="BTL56" s="129"/>
      <c r="BTM56" s="129"/>
      <c r="BTN56" s="129"/>
      <c r="BTO56" s="129"/>
      <c r="BTP56" s="129"/>
      <c r="BTQ56" s="129"/>
      <c r="BTR56" s="129"/>
      <c r="BTS56" s="129"/>
      <c r="BTT56" s="129"/>
      <c r="BTU56" s="129"/>
      <c r="BTV56" s="129"/>
      <c r="BTW56" s="129"/>
      <c r="BTX56" s="129"/>
      <c r="BTY56" s="129"/>
      <c r="BTZ56" s="129"/>
      <c r="BUA56" s="129"/>
      <c r="BUB56" s="129"/>
      <c r="BUC56" s="129"/>
      <c r="BUD56" s="129"/>
      <c r="BUE56" s="129"/>
      <c r="BUF56" s="129"/>
      <c r="BUG56" s="129"/>
      <c r="BUH56" s="129"/>
      <c r="BUI56" s="129"/>
      <c r="BUJ56" s="129"/>
      <c r="BUK56" s="129"/>
      <c r="BUL56" s="129"/>
      <c r="BUM56" s="129"/>
      <c r="BUN56" s="129"/>
      <c r="BUO56" s="129"/>
      <c r="BUP56" s="129"/>
      <c r="BUQ56" s="129"/>
      <c r="BUR56" s="129"/>
      <c r="BUS56" s="129"/>
      <c r="BUT56" s="129"/>
      <c r="BUU56" s="129"/>
      <c r="BUV56" s="129"/>
      <c r="BUW56" s="129"/>
      <c r="BUX56" s="129"/>
      <c r="BUY56" s="129"/>
      <c r="BUZ56" s="129"/>
      <c r="BVA56" s="129"/>
      <c r="BVB56" s="129"/>
      <c r="BVC56" s="129"/>
      <c r="BVD56" s="129"/>
      <c r="BVE56" s="129"/>
      <c r="BVF56" s="129"/>
      <c r="BVG56" s="129"/>
      <c r="BVH56" s="129"/>
      <c r="BVI56" s="129"/>
      <c r="BVJ56" s="129"/>
      <c r="BVK56" s="129"/>
      <c r="BVL56" s="129"/>
      <c r="BVM56" s="129"/>
      <c r="BVN56" s="129"/>
      <c r="BVO56" s="129"/>
      <c r="BVP56" s="129"/>
      <c r="BVQ56" s="129"/>
      <c r="BVR56" s="129"/>
      <c r="BVS56" s="129"/>
      <c r="BVT56" s="129"/>
      <c r="BVU56" s="129"/>
      <c r="BVV56" s="129"/>
      <c r="BVW56" s="129"/>
      <c r="BVX56" s="129"/>
      <c r="BVY56" s="129"/>
      <c r="BVZ56" s="129"/>
      <c r="BWA56" s="129"/>
      <c r="BWB56" s="129"/>
      <c r="BWC56" s="129"/>
      <c r="BWD56" s="129"/>
      <c r="BWE56" s="129"/>
      <c r="BWF56" s="129"/>
      <c r="BWG56" s="129"/>
      <c r="BWH56" s="129"/>
      <c r="BWI56" s="129"/>
      <c r="BWJ56" s="129"/>
      <c r="BWK56" s="129"/>
      <c r="BWL56" s="129"/>
      <c r="BWM56" s="129"/>
      <c r="BWN56" s="129"/>
      <c r="BWO56" s="129"/>
      <c r="BWP56" s="129"/>
      <c r="BWQ56" s="129"/>
      <c r="BWR56" s="129"/>
      <c r="BWS56" s="129"/>
      <c r="BWT56" s="129"/>
      <c r="BWU56" s="129"/>
      <c r="BWV56" s="129"/>
      <c r="BWW56" s="129"/>
      <c r="BWX56" s="129"/>
      <c r="BWY56" s="129"/>
      <c r="BWZ56" s="129"/>
      <c r="BXA56" s="129"/>
      <c r="BXB56" s="129"/>
      <c r="BXC56" s="129"/>
      <c r="BXD56" s="129"/>
      <c r="BXE56" s="129"/>
      <c r="BXF56" s="129"/>
      <c r="BXG56" s="129"/>
      <c r="BXH56" s="129"/>
      <c r="BXI56" s="129"/>
      <c r="BXJ56" s="129"/>
      <c r="BXK56" s="129"/>
      <c r="BXL56" s="129"/>
      <c r="BXM56" s="129"/>
      <c r="BXN56" s="129"/>
      <c r="BXO56" s="129"/>
      <c r="BXP56" s="129"/>
      <c r="BXQ56" s="129"/>
      <c r="BXR56" s="129"/>
      <c r="BXS56" s="129"/>
      <c r="BXT56" s="129"/>
      <c r="BXU56" s="129"/>
      <c r="BXV56" s="129"/>
      <c r="BXW56" s="129"/>
      <c r="BXX56" s="129"/>
      <c r="BXY56" s="129"/>
      <c r="BXZ56" s="129"/>
      <c r="BYA56" s="129"/>
      <c r="BYB56" s="129"/>
      <c r="BYC56" s="129"/>
      <c r="BYD56" s="129"/>
      <c r="BYE56" s="129"/>
      <c r="BYF56" s="129"/>
      <c r="BYG56" s="129"/>
      <c r="BYH56" s="129"/>
      <c r="BYI56" s="129"/>
      <c r="BYJ56" s="129"/>
      <c r="BYK56" s="129"/>
      <c r="BYL56" s="129"/>
      <c r="BYM56" s="129"/>
      <c r="BYN56" s="129"/>
      <c r="BYO56" s="129"/>
      <c r="BYP56" s="129"/>
      <c r="BYQ56" s="129"/>
      <c r="BYR56" s="129"/>
      <c r="BYS56" s="129"/>
      <c r="BYT56" s="129"/>
      <c r="BYU56" s="129"/>
      <c r="BYV56" s="129"/>
      <c r="BYW56" s="129"/>
      <c r="BYX56" s="129"/>
      <c r="BYY56" s="129"/>
      <c r="BYZ56" s="129"/>
      <c r="BZA56" s="129"/>
      <c r="BZB56" s="129"/>
      <c r="BZC56" s="129"/>
      <c r="BZD56" s="129"/>
      <c r="BZE56" s="129"/>
      <c r="BZF56" s="129"/>
      <c r="BZG56" s="129"/>
      <c r="BZH56" s="129"/>
      <c r="BZI56" s="129"/>
      <c r="BZJ56" s="129"/>
      <c r="BZK56" s="129"/>
      <c r="BZL56" s="129"/>
      <c r="BZM56" s="129"/>
      <c r="BZN56" s="129"/>
      <c r="BZO56" s="129"/>
      <c r="BZP56" s="129"/>
      <c r="BZQ56" s="129"/>
      <c r="BZR56" s="129"/>
      <c r="BZS56" s="129"/>
      <c r="BZT56" s="129"/>
      <c r="BZU56" s="129"/>
      <c r="BZV56" s="129"/>
      <c r="BZW56" s="129"/>
      <c r="BZX56" s="129"/>
      <c r="BZY56" s="129"/>
      <c r="BZZ56" s="129"/>
      <c r="CAA56" s="129"/>
      <c r="CAB56" s="129"/>
      <c r="CAC56" s="129"/>
      <c r="CAD56" s="129"/>
      <c r="CAE56" s="129"/>
      <c r="CAF56" s="129"/>
      <c r="CAG56" s="129"/>
      <c r="CAH56" s="129"/>
      <c r="CAI56" s="129"/>
      <c r="CAJ56" s="129"/>
      <c r="CAK56" s="129"/>
      <c r="CAL56" s="129"/>
      <c r="CAM56" s="129"/>
      <c r="CAN56" s="129"/>
      <c r="CAO56" s="129"/>
      <c r="CAP56" s="129"/>
      <c r="CAQ56" s="129"/>
      <c r="CAR56" s="129"/>
      <c r="CAS56" s="129"/>
      <c r="CAT56" s="129"/>
      <c r="CAU56" s="129"/>
      <c r="CAV56" s="129"/>
      <c r="CAW56" s="129"/>
      <c r="CAX56" s="129"/>
      <c r="CAY56" s="129"/>
      <c r="CAZ56" s="129"/>
      <c r="CBA56" s="129"/>
      <c r="CBB56" s="129"/>
      <c r="CBC56" s="129"/>
      <c r="CBD56" s="129"/>
      <c r="CBE56" s="129"/>
      <c r="CBF56" s="129"/>
      <c r="CBG56" s="129"/>
      <c r="CBH56" s="129"/>
      <c r="CBI56" s="129"/>
      <c r="CBJ56" s="129"/>
      <c r="CBK56" s="129"/>
      <c r="CBL56" s="129"/>
      <c r="CBM56" s="129"/>
      <c r="CBN56" s="129"/>
      <c r="CBO56" s="129"/>
      <c r="CBP56" s="129"/>
      <c r="CBQ56" s="129"/>
      <c r="CBR56" s="129"/>
      <c r="CBS56" s="129"/>
      <c r="CBT56" s="129"/>
      <c r="CBU56" s="129"/>
      <c r="CBV56" s="129"/>
      <c r="CBW56" s="129"/>
      <c r="CBX56" s="129"/>
      <c r="CBY56" s="129"/>
      <c r="CBZ56" s="129"/>
      <c r="CCA56" s="129"/>
      <c r="CCB56" s="129"/>
      <c r="CCC56" s="129"/>
      <c r="CCD56" s="129"/>
      <c r="CCE56" s="129"/>
      <c r="CCF56" s="129"/>
      <c r="CCG56" s="129"/>
      <c r="CCH56" s="129"/>
      <c r="CCI56" s="129"/>
      <c r="CCJ56" s="129"/>
      <c r="CCK56" s="129"/>
      <c r="CCL56" s="129"/>
      <c r="CCM56" s="129"/>
      <c r="CCN56" s="129"/>
      <c r="CCO56" s="129"/>
      <c r="CCP56" s="129"/>
      <c r="CCQ56" s="129"/>
      <c r="CCR56" s="129"/>
      <c r="CCS56" s="129"/>
      <c r="CCT56" s="129"/>
      <c r="CCU56" s="129"/>
      <c r="CCV56" s="129"/>
      <c r="CCW56" s="129"/>
      <c r="CCX56" s="129"/>
      <c r="CCY56" s="129"/>
      <c r="CCZ56" s="129"/>
      <c r="CDA56" s="129"/>
      <c r="CDB56" s="129"/>
      <c r="CDC56" s="129"/>
      <c r="CDD56" s="129"/>
      <c r="CDE56" s="129"/>
      <c r="CDF56" s="129"/>
      <c r="CDG56" s="129"/>
      <c r="CDH56" s="129"/>
      <c r="CDI56" s="129"/>
      <c r="CDJ56" s="129"/>
      <c r="CDK56" s="129"/>
      <c r="CDL56" s="129"/>
      <c r="CDM56" s="129"/>
      <c r="CDN56" s="129"/>
      <c r="CDO56" s="129"/>
      <c r="CDP56" s="129"/>
      <c r="CDQ56" s="129"/>
      <c r="CDR56" s="129"/>
      <c r="CDS56" s="129"/>
      <c r="CDT56" s="129"/>
      <c r="CDU56" s="129"/>
      <c r="CDV56" s="129"/>
      <c r="CDW56" s="129"/>
      <c r="CDX56" s="129"/>
      <c r="CDY56" s="129"/>
      <c r="CDZ56" s="129"/>
      <c r="CEA56" s="129"/>
      <c r="CEB56" s="129"/>
      <c r="CEC56" s="129"/>
      <c r="CED56" s="129"/>
      <c r="CEE56" s="129"/>
      <c r="CEF56" s="129"/>
      <c r="CEG56" s="129"/>
      <c r="CEH56" s="129"/>
      <c r="CEI56" s="129"/>
      <c r="CEJ56" s="129"/>
      <c r="CEK56" s="129"/>
      <c r="CEL56" s="129"/>
      <c r="CEM56" s="129"/>
      <c r="CEN56" s="129"/>
      <c r="CEO56" s="129"/>
      <c r="CEP56" s="129"/>
      <c r="CEQ56" s="129"/>
      <c r="CER56" s="129"/>
      <c r="CES56" s="129"/>
      <c r="CET56" s="129"/>
      <c r="CEU56" s="129"/>
      <c r="CEV56" s="129"/>
      <c r="CEW56" s="129"/>
      <c r="CEX56" s="129"/>
      <c r="CEY56" s="129"/>
      <c r="CEZ56" s="129"/>
      <c r="CFA56" s="129"/>
      <c r="CFB56" s="129"/>
      <c r="CFC56" s="129"/>
      <c r="CFD56" s="129"/>
      <c r="CFE56" s="129"/>
      <c r="CFF56" s="129"/>
      <c r="CFG56" s="129"/>
      <c r="CFH56" s="129"/>
      <c r="CFI56" s="129"/>
      <c r="CFJ56" s="129"/>
      <c r="CFK56" s="129"/>
      <c r="CFL56" s="129"/>
      <c r="CFM56" s="129"/>
      <c r="CFN56" s="129"/>
      <c r="CFO56" s="129"/>
      <c r="CFP56" s="129"/>
      <c r="CFQ56" s="129"/>
      <c r="CFR56" s="129"/>
      <c r="CFS56" s="129"/>
      <c r="CFT56" s="129"/>
      <c r="CFU56" s="129"/>
      <c r="CFV56" s="129"/>
      <c r="CFW56" s="129"/>
      <c r="CFX56" s="129"/>
      <c r="CFY56" s="129"/>
      <c r="CFZ56" s="129"/>
      <c r="CGA56" s="129"/>
      <c r="CGB56" s="129"/>
      <c r="CGC56" s="129"/>
      <c r="CGD56" s="129"/>
      <c r="CGE56" s="129"/>
      <c r="CGF56" s="129"/>
      <c r="CGG56" s="129"/>
      <c r="CGH56" s="129"/>
      <c r="CGI56" s="129"/>
      <c r="CGJ56" s="129"/>
      <c r="CGK56" s="129"/>
      <c r="CGL56" s="129"/>
      <c r="CGM56" s="129"/>
      <c r="CGN56" s="129"/>
      <c r="CGO56" s="129"/>
      <c r="CGP56" s="129"/>
      <c r="CGQ56" s="129"/>
      <c r="CGR56" s="129"/>
      <c r="CGS56" s="129"/>
      <c r="CGT56" s="129"/>
      <c r="CGU56" s="129"/>
      <c r="CGV56" s="129"/>
      <c r="CGW56" s="129"/>
      <c r="CGX56" s="129"/>
      <c r="CGY56" s="129"/>
      <c r="CGZ56" s="129"/>
      <c r="CHA56" s="129"/>
      <c r="CHB56" s="129"/>
      <c r="CHC56" s="129"/>
      <c r="CHD56" s="129"/>
      <c r="CHE56" s="129"/>
      <c r="CHF56" s="129"/>
      <c r="CHG56" s="129"/>
      <c r="CHH56" s="129"/>
      <c r="CHI56" s="129"/>
      <c r="CHJ56" s="129"/>
      <c r="CHK56" s="129"/>
      <c r="CHL56" s="129"/>
      <c r="CHM56" s="129"/>
      <c r="CHN56" s="129"/>
      <c r="CHO56" s="129"/>
      <c r="CHP56" s="129"/>
      <c r="CHQ56" s="129"/>
      <c r="CHR56" s="129"/>
      <c r="CHS56" s="129"/>
      <c r="CHT56" s="129"/>
      <c r="CHU56" s="129"/>
      <c r="CHV56" s="129"/>
      <c r="CHW56" s="129"/>
      <c r="CHX56" s="129"/>
      <c r="CHY56" s="129"/>
      <c r="CHZ56" s="129"/>
      <c r="CIA56" s="129"/>
      <c r="CIB56" s="129"/>
      <c r="CIC56" s="129"/>
      <c r="CID56" s="129"/>
      <c r="CIE56" s="129"/>
      <c r="CIF56" s="129"/>
      <c r="CIG56" s="129"/>
      <c r="CIH56" s="129"/>
      <c r="CII56" s="129"/>
      <c r="CIJ56" s="129"/>
      <c r="CIK56" s="129"/>
      <c r="CIL56" s="129"/>
      <c r="CIM56" s="129"/>
      <c r="CIN56" s="129"/>
      <c r="CIO56" s="129"/>
      <c r="CIP56" s="129"/>
      <c r="CIQ56" s="129"/>
      <c r="CIR56" s="129"/>
      <c r="CIS56" s="129"/>
      <c r="CIT56" s="129"/>
      <c r="CIU56" s="129"/>
      <c r="CIV56" s="129"/>
      <c r="CIW56" s="129"/>
      <c r="CIX56" s="129"/>
      <c r="CIY56" s="129"/>
      <c r="CIZ56" s="129"/>
      <c r="CJA56" s="129"/>
      <c r="CJB56" s="129"/>
      <c r="CJC56" s="129"/>
      <c r="CJD56" s="129"/>
      <c r="CJE56" s="129"/>
      <c r="CJF56" s="129"/>
      <c r="CJG56" s="129"/>
      <c r="CJH56" s="129"/>
      <c r="CJI56" s="129"/>
      <c r="CJJ56" s="129"/>
      <c r="CJK56" s="129"/>
      <c r="CJL56" s="129"/>
      <c r="CJM56" s="129"/>
      <c r="CJN56" s="129"/>
      <c r="CJO56" s="129"/>
      <c r="CJP56" s="129"/>
      <c r="CJQ56" s="129"/>
      <c r="CJR56" s="129"/>
      <c r="CJS56" s="129"/>
      <c r="CJT56" s="129"/>
      <c r="CJU56" s="129"/>
      <c r="CJV56" s="129"/>
      <c r="CJW56" s="129"/>
      <c r="CJX56" s="129"/>
      <c r="CJY56" s="129"/>
      <c r="CJZ56" s="129"/>
      <c r="CKA56" s="129"/>
      <c r="CKB56" s="129"/>
      <c r="CKC56" s="129"/>
      <c r="CKD56" s="129"/>
      <c r="CKE56" s="129"/>
      <c r="CKF56" s="129"/>
      <c r="CKG56" s="129"/>
      <c r="CKH56" s="129"/>
      <c r="CKI56" s="129"/>
      <c r="CKJ56" s="129"/>
      <c r="CKK56" s="129"/>
      <c r="CKL56" s="129"/>
      <c r="CKM56" s="129"/>
      <c r="CKN56" s="129"/>
      <c r="CKO56" s="129"/>
      <c r="CKP56" s="129"/>
      <c r="CKQ56" s="129"/>
      <c r="CKR56" s="129"/>
      <c r="CKS56" s="129"/>
      <c r="CKT56" s="129"/>
      <c r="CKU56" s="129"/>
      <c r="CKV56" s="129"/>
      <c r="CKW56" s="129"/>
      <c r="CKX56" s="129"/>
      <c r="CKY56" s="129"/>
      <c r="CKZ56" s="129"/>
      <c r="CLA56" s="129"/>
      <c r="CLB56" s="129"/>
      <c r="CLC56" s="129"/>
      <c r="CLD56" s="129"/>
      <c r="CLE56" s="129"/>
      <c r="CLF56" s="129"/>
      <c r="CLG56" s="129"/>
      <c r="CLH56" s="129"/>
      <c r="CLI56" s="129"/>
      <c r="CLJ56" s="129"/>
      <c r="CLK56" s="129"/>
      <c r="CLL56" s="129"/>
      <c r="CLM56" s="129"/>
      <c r="CLN56" s="129"/>
      <c r="CLO56" s="129"/>
      <c r="CLP56" s="129"/>
      <c r="CLQ56" s="129"/>
      <c r="CLR56" s="129"/>
      <c r="CLS56" s="129"/>
      <c r="CLT56" s="129"/>
      <c r="CLU56" s="129"/>
      <c r="CLV56" s="129"/>
      <c r="CLW56" s="129"/>
      <c r="CLX56" s="129"/>
      <c r="CLY56" s="129"/>
      <c r="CLZ56" s="129"/>
      <c r="CMA56" s="129"/>
      <c r="CMB56" s="129"/>
      <c r="CMC56" s="129"/>
      <c r="CMD56" s="129"/>
      <c r="CME56" s="129"/>
      <c r="CMF56" s="129"/>
      <c r="CMG56" s="129"/>
      <c r="CMH56" s="129"/>
      <c r="CMI56" s="129"/>
      <c r="CMJ56" s="129"/>
      <c r="CMK56" s="129"/>
      <c r="CML56" s="129"/>
      <c r="CMM56" s="129"/>
      <c r="CMN56" s="129"/>
      <c r="CMO56" s="129"/>
      <c r="CMP56" s="129"/>
      <c r="CMQ56" s="129"/>
      <c r="CMR56" s="129"/>
      <c r="CMS56" s="129"/>
      <c r="CMT56" s="129"/>
      <c r="CMU56" s="129"/>
      <c r="CMV56" s="129"/>
      <c r="CMW56" s="129"/>
      <c r="CMX56" s="129"/>
      <c r="CMY56" s="129"/>
      <c r="CMZ56" s="129"/>
      <c r="CNA56" s="129"/>
      <c r="CNB56" s="129"/>
      <c r="CNC56" s="129"/>
      <c r="CND56" s="129"/>
      <c r="CNE56" s="129"/>
      <c r="CNF56" s="129"/>
      <c r="CNG56" s="129"/>
      <c r="CNH56" s="129"/>
      <c r="CNI56" s="129"/>
      <c r="CNJ56" s="129"/>
      <c r="CNK56" s="129"/>
      <c r="CNL56" s="129"/>
      <c r="CNM56" s="129"/>
      <c r="CNN56" s="129"/>
      <c r="CNO56" s="129"/>
      <c r="CNP56" s="129"/>
      <c r="CNQ56" s="129"/>
      <c r="CNR56" s="129"/>
      <c r="CNS56" s="129"/>
      <c r="CNT56" s="129"/>
      <c r="CNU56" s="129"/>
      <c r="CNV56" s="129"/>
      <c r="CNW56" s="129"/>
      <c r="CNX56" s="129"/>
      <c r="CNY56" s="129"/>
      <c r="CNZ56" s="129"/>
      <c r="COA56" s="129"/>
      <c r="COB56" s="129"/>
      <c r="COC56" s="129"/>
      <c r="COD56" s="129"/>
      <c r="COE56" s="129"/>
      <c r="COF56" s="129"/>
      <c r="COG56" s="129"/>
      <c r="COH56" s="129"/>
      <c r="COI56" s="129"/>
      <c r="COJ56" s="129"/>
      <c r="COK56" s="129"/>
      <c r="COL56" s="129"/>
      <c r="COM56" s="129"/>
      <c r="CON56" s="129"/>
      <c r="COO56" s="129"/>
      <c r="COP56" s="129"/>
      <c r="COQ56" s="129"/>
      <c r="COR56" s="129"/>
      <c r="COS56" s="129"/>
      <c r="COT56" s="129"/>
      <c r="COU56" s="129"/>
      <c r="COV56" s="129"/>
      <c r="COW56" s="129"/>
      <c r="COX56" s="129"/>
      <c r="COY56" s="129"/>
      <c r="COZ56" s="129"/>
      <c r="CPA56" s="129"/>
      <c r="CPB56" s="129"/>
      <c r="CPC56" s="129"/>
      <c r="CPD56" s="129"/>
      <c r="CPE56" s="129"/>
      <c r="CPF56" s="129"/>
      <c r="CPG56" s="129"/>
      <c r="CPH56" s="129"/>
      <c r="CPI56" s="129"/>
      <c r="CPJ56" s="129"/>
      <c r="CPK56" s="129"/>
      <c r="CPL56" s="129"/>
      <c r="CPM56" s="129"/>
      <c r="CPN56" s="129"/>
      <c r="CPO56" s="129"/>
      <c r="CPP56" s="129"/>
      <c r="CPQ56" s="129"/>
      <c r="CPR56" s="129"/>
      <c r="CPS56" s="129"/>
      <c r="CPT56" s="129"/>
      <c r="CPU56" s="129"/>
      <c r="CPV56" s="129"/>
      <c r="CPW56" s="129"/>
      <c r="CPX56" s="129"/>
      <c r="CPY56" s="129"/>
      <c r="CPZ56" s="129"/>
      <c r="CQA56" s="129"/>
      <c r="CQB56" s="129"/>
      <c r="CQC56" s="129"/>
      <c r="CQD56" s="129"/>
      <c r="CQE56" s="129"/>
      <c r="CQF56" s="129"/>
      <c r="CQG56" s="129"/>
      <c r="CQH56" s="129"/>
      <c r="CQI56" s="129"/>
      <c r="CQJ56" s="129"/>
      <c r="CQK56" s="129"/>
      <c r="CQL56" s="129"/>
      <c r="CQM56" s="129"/>
      <c r="CQN56" s="129"/>
      <c r="CQO56" s="129"/>
      <c r="CQP56" s="129"/>
      <c r="CQQ56" s="129"/>
      <c r="CQR56" s="129"/>
      <c r="CQS56" s="129"/>
      <c r="CQT56" s="129"/>
      <c r="CQU56" s="129"/>
      <c r="CQV56" s="129"/>
      <c r="CQW56" s="129"/>
      <c r="CQX56" s="129"/>
      <c r="CQY56" s="129"/>
      <c r="CQZ56" s="129"/>
      <c r="CRA56" s="129"/>
      <c r="CRB56" s="129"/>
      <c r="CRC56" s="129"/>
      <c r="CRD56" s="129"/>
      <c r="CRE56" s="129"/>
      <c r="CRF56" s="129"/>
      <c r="CRG56" s="129"/>
      <c r="CRH56" s="129"/>
      <c r="CRI56" s="129"/>
      <c r="CRJ56" s="129"/>
      <c r="CRK56" s="129"/>
      <c r="CRL56" s="129"/>
      <c r="CRM56" s="129"/>
      <c r="CRN56" s="129"/>
      <c r="CRO56" s="129"/>
      <c r="CRP56" s="129"/>
      <c r="CRQ56" s="129"/>
      <c r="CRR56" s="129"/>
      <c r="CRS56" s="129"/>
      <c r="CRT56" s="129"/>
      <c r="CRU56" s="129"/>
      <c r="CRV56" s="129"/>
      <c r="CRW56" s="129"/>
      <c r="CRX56" s="129"/>
      <c r="CRY56" s="129"/>
      <c r="CRZ56" s="129"/>
      <c r="CSA56" s="129"/>
      <c r="CSB56" s="129"/>
      <c r="CSC56" s="129"/>
      <c r="CSD56" s="129"/>
      <c r="CSE56" s="129"/>
      <c r="CSF56" s="129"/>
      <c r="CSG56" s="129"/>
      <c r="CSH56" s="129"/>
      <c r="CSI56" s="129"/>
      <c r="CSJ56" s="129"/>
      <c r="CSK56" s="129"/>
      <c r="CSL56" s="129"/>
      <c r="CSM56" s="129"/>
      <c r="CSN56" s="129"/>
      <c r="CSO56" s="129"/>
      <c r="CSP56" s="129"/>
      <c r="CSQ56" s="129"/>
      <c r="CSR56" s="129"/>
      <c r="CSS56" s="129"/>
      <c r="CST56" s="129"/>
      <c r="CSU56" s="129"/>
      <c r="CSV56" s="129"/>
      <c r="CSW56" s="129"/>
      <c r="CSX56" s="129"/>
      <c r="CSY56" s="129"/>
      <c r="CSZ56" s="129"/>
      <c r="CTA56" s="129"/>
      <c r="CTB56" s="129"/>
      <c r="CTC56" s="129"/>
      <c r="CTD56" s="129"/>
      <c r="CTE56" s="129"/>
      <c r="CTF56" s="129"/>
      <c r="CTG56" s="129"/>
      <c r="CTH56" s="129"/>
      <c r="CTI56" s="129"/>
      <c r="CTJ56" s="129"/>
      <c r="CTK56" s="129"/>
      <c r="CTL56" s="129"/>
      <c r="CTM56" s="129"/>
      <c r="CTN56" s="129"/>
      <c r="CTO56" s="129"/>
      <c r="CTP56" s="129"/>
      <c r="CTQ56" s="129"/>
      <c r="CTR56" s="129"/>
      <c r="CTS56" s="129"/>
      <c r="CTT56" s="129"/>
      <c r="CTU56" s="129"/>
      <c r="CTV56" s="129"/>
      <c r="CTW56" s="129"/>
      <c r="CTX56" s="129"/>
      <c r="CTY56" s="129"/>
      <c r="CTZ56" s="129"/>
      <c r="CUA56" s="129"/>
      <c r="CUB56" s="129"/>
      <c r="CUC56" s="129"/>
      <c r="CUD56" s="129"/>
      <c r="CUE56" s="129"/>
      <c r="CUF56" s="129"/>
      <c r="CUG56" s="129"/>
      <c r="CUH56" s="129"/>
      <c r="CUI56" s="129"/>
      <c r="CUJ56" s="129"/>
      <c r="CUK56" s="129"/>
      <c r="CUL56" s="129"/>
      <c r="CUM56" s="129"/>
      <c r="CUN56" s="129"/>
      <c r="CUO56" s="129"/>
      <c r="CUP56" s="129"/>
      <c r="CUQ56" s="129"/>
      <c r="CUR56" s="129"/>
      <c r="CUS56" s="129"/>
      <c r="CUT56" s="129"/>
      <c r="CUU56" s="129"/>
      <c r="CUV56" s="129"/>
      <c r="CUW56" s="129"/>
      <c r="CUX56" s="129"/>
      <c r="CUY56" s="129"/>
      <c r="CUZ56" s="129"/>
      <c r="CVA56" s="129"/>
      <c r="CVB56" s="129"/>
      <c r="CVC56" s="129"/>
      <c r="CVD56" s="129"/>
      <c r="CVE56" s="129"/>
      <c r="CVF56" s="129"/>
      <c r="CVG56" s="129"/>
      <c r="CVH56" s="129"/>
      <c r="CVI56" s="129"/>
      <c r="CVJ56" s="129"/>
      <c r="CVK56" s="129"/>
      <c r="CVL56" s="129"/>
      <c r="CVM56" s="129"/>
      <c r="CVN56" s="129"/>
      <c r="CVO56" s="129"/>
      <c r="CVP56" s="129"/>
      <c r="CVQ56" s="129"/>
      <c r="CVR56" s="129"/>
      <c r="CVS56" s="129"/>
      <c r="CVT56" s="129"/>
      <c r="CVU56" s="129"/>
      <c r="CVV56" s="129"/>
      <c r="CVW56" s="129"/>
      <c r="CVX56" s="129"/>
      <c r="CVY56" s="129"/>
      <c r="CVZ56" s="129"/>
      <c r="CWA56" s="129"/>
      <c r="CWB56" s="129"/>
      <c r="CWC56" s="129"/>
      <c r="CWD56" s="129"/>
      <c r="CWE56" s="129"/>
      <c r="CWF56" s="129"/>
      <c r="CWG56" s="129"/>
      <c r="CWH56" s="129"/>
      <c r="CWI56" s="129"/>
      <c r="CWJ56" s="129"/>
      <c r="CWK56" s="129"/>
      <c r="CWL56" s="129"/>
      <c r="CWM56" s="129"/>
      <c r="CWN56" s="129"/>
      <c r="CWO56" s="129"/>
      <c r="CWP56" s="129"/>
      <c r="CWQ56" s="129"/>
      <c r="CWR56" s="129"/>
      <c r="CWS56" s="129"/>
      <c r="CWT56" s="129"/>
      <c r="CWU56" s="129"/>
      <c r="CWV56" s="129"/>
      <c r="CWW56" s="129"/>
      <c r="CWX56" s="129"/>
      <c r="CWY56" s="129"/>
      <c r="CWZ56" s="129"/>
      <c r="CXA56" s="129"/>
      <c r="CXB56" s="129"/>
      <c r="CXC56" s="129"/>
      <c r="CXD56" s="129"/>
      <c r="CXE56" s="129"/>
      <c r="CXF56" s="129"/>
      <c r="CXG56" s="129"/>
      <c r="CXH56" s="129"/>
      <c r="CXI56" s="129"/>
      <c r="CXJ56" s="129"/>
      <c r="CXK56" s="129"/>
      <c r="CXL56" s="129"/>
      <c r="CXM56" s="129"/>
      <c r="CXN56" s="129"/>
      <c r="CXO56" s="129"/>
      <c r="CXP56" s="129"/>
      <c r="CXQ56" s="129"/>
      <c r="CXR56" s="129"/>
      <c r="CXS56" s="129"/>
      <c r="CXT56" s="129"/>
      <c r="CXU56" s="129"/>
      <c r="CXV56" s="129"/>
      <c r="CXW56" s="129"/>
      <c r="CXX56" s="129"/>
      <c r="CXY56" s="129"/>
      <c r="CXZ56" s="129"/>
      <c r="CYA56" s="129"/>
      <c r="CYB56" s="129"/>
      <c r="CYC56" s="129"/>
      <c r="CYD56" s="129"/>
      <c r="CYE56" s="129"/>
      <c r="CYF56" s="129"/>
      <c r="CYG56" s="129"/>
      <c r="CYH56" s="129"/>
      <c r="CYI56" s="129"/>
      <c r="CYJ56" s="129"/>
      <c r="CYK56" s="129"/>
      <c r="CYL56" s="129"/>
      <c r="CYM56" s="129"/>
      <c r="CYN56" s="129"/>
      <c r="CYO56" s="129"/>
      <c r="CYP56" s="129"/>
      <c r="CYQ56" s="129"/>
      <c r="CYR56" s="129"/>
      <c r="CYS56" s="129"/>
      <c r="CYT56" s="129"/>
      <c r="CYU56" s="129"/>
      <c r="CYV56" s="129"/>
      <c r="CYW56" s="129"/>
      <c r="CYX56" s="129"/>
      <c r="CYY56" s="129"/>
      <c r="CYZ56" s="129"/>
      <c r="CZA56" s="129"/>
      <c r="CZB56" s="129"/>
      <c r="CZC56" s="129"/>
      <c r="CZD56" s="129"/>
      <c r="CZE56" s="129"/>
      <c r="CZF56" s="129"/>
      <c r="CZG56" s="129"/>
      <c r="CZH56" s="129"/>
      <c r="CZI56" s="129"/>
      <c r="CZJ56" s="129"/>
      <c r="CZK56" s="129"/>
      <c r="CZL56" s="129"/>
      <c r="CZM56" s="129"/>
      <c r="CZN56" s="129"/>
      <c r="CZO56" s="129"/>
      <c r="CZP56" s="129"/>
      <c r="CZQ56" s="129"/>
      <c r="CZR56" s="129"/>
      <c r="CZS56" s="129"/>
      <c r="CZT56" s="129"/>
      <c r="CZU56" s="129"/>
      <c r="CZV56" s="129"/>
      <c r="CZW56" s="129"/>
      <c r="CZX56" s="129"/>
      <c r="CZY56" s="129"/>
      <c r="CZZ56" s="129"/>
      <c r="DAA56" s="129"/>
      <c r="DAB56" s="129"/>
      <c r="DAC56" s="129"/>
      <c r="DAD56" s="129"/>
      <c r="DAE56" s="129"/>
      <c r="DAF56" s="129"/>
      <c r="DAG56" s="129"/>
      <c r="DAH56" s="129"/>
      <c r="DAI56" s="129"/>
      <c r="DAJ56" s="129"/>
      <c r="DAK56" s="129"/>
      <c r="DAL56" s="129"/>
      <c r="DAM56" s="129"/>
      <c r="DAN56" s="129"/>
      <c r="DAO56" s="129"/>
      <c r="DAP56" s="129"/>
      <c r="DAQ56" s="129"/>
      <c r="DAR56" s="129"/>
      <c r="DAS56" s="129"/>
      <c r="DAT56" s="129"/>
      <c r="DAU56" s="129"/>
      <c r="DAV56" s="129"/>
      <c r="DAW56" s="129"/>
      <c r="DAX56" s="129"/>
      <c r="DAY56" s="129"/>
      <c r="DAZ56" s="129"/>
      <c r="DBA56" s="129"/>
      <c r="DBB56" s="129"/>
      <c r="DBC56" s="129"/>
      <c r="DBD56" s="129"/>
      <c r="DBE56" s="129"/>
      <c r="DBF56" s="129"/>
      <c r="DBG56" s="129"/>
      <c r="DBH56" s="129"/>
      <c r="DBI56" s="129"/>
      <c r="DBJ56" s="129"/>
      <c r="DBK56" s="129"/>
      <c r="DBL56" s="129"/>
      <c r="DBM56" s="129"/>
      <c r="DBN56" s="129"/>
      <c r="DBO56" s="129"/>
      <c r="DBP56" s="129"/>
      <c r="DBQ56" s="129"/>
      <c r="DBR56" s="129"/>
      <c r="DBS56" s="129"/>
      <c r="DBT56" s="129"/>
      <c r="DBU56" s="129"/>
      <c r="DBV56" s="129"/>
      <c r="DBW56" s="129"/>
      <c r="DBX56" s="129"/>
      <c r="DBY56" s="129"/>
      <c r="DBZ56" s="129"/>
      <c r="DCA56" s="129"/>
      <c r="DCB56" s="129"/>
      <c r="DCC56" s="129"/>
      <c r="DCD56" s="129"/>
      <c r="DCE56" s="129"/>
      <c r="DCF56" s="129"/>
      <c r="DCG56" s="129"/>
      <c r="DCH56" s="129"/>
      <c r="DCI56" s="129"/>
      <c r="DCJ56" s="129"/>
      <c r="DCK56" s="129"/>
      <c r="DCL56" s="129"/>
      <c r="DCM56" s="129"/>
      <c r="DCN56" s="129"/>
      <c r="DCO56" s="129"/>
      <c r="DCP56" s="129"/>
      <c r="DCQ56" s="129"/>
      <c r="DCR56" s="129"/>
      <c r="DCS56" s="129"/>
      <c r="DCT56" s="129"/>
      <c r="DCU56" s="129"/>
      <c r="DCV56" s="129"/>
      <c r="DCW56" s="129"/>
      <c r="DCX56" s="129"/>
      <c r="DCY56" s="129"/>
      <c r="DCZ56" s="129"/>
      <c r="DDA56" s="129"/>
      <c r="DDB56" s="129"/>
      <c r="DDC56" s="129"/>
      <c r="DDD56" s="129"/>
      <c r="DDE56" s="129"/>
      <c r="DDF56" s="129"/>
      <c r="DDG56" s="129"/>
      <c r="DDH56" s="129"/>
      <c r="DDI56" s="129"/>
      <c r="DDJ56" s="129"/>
      <c r="DDK56" s="129"/>
      <c r="DDL56" s="129"/>
      <c r="DDM56" s="129"/>
      <c r="DDN56" s="129"/>
      <c r="DDO56" s="129"/>
      <c r="DDP56" s="129"/>
      <c r="DDQ56" s="129"/>
      <c r="DDR56" s="129"/>
      <c r="DDS56" s="129"/>
      <c r="DDT56" s="129"/>
      <c r="DDU56" s="129"/>
      <c r="DDV56" s="129"/>
      <c r="DDW56" s="129"/>
      <c r="DDX56" s="129"/>
      <c r="DDY56" s="129"/>
      <c r="DDZ56" s="129"/>
      <c r="DEA56" s="129"/>
      <c r="DEB56" s="129"/>
      <c r="DEC56" s="129"/>
      <c r="DED56" s="129"/>
      <c r="DEE56" s="129"/>
      <c r="DEF56" s="129"/>
      <c r="DEG56" s="129"/>
      <c r="DEH56" s="129"/>
      <c r="DEI56" s="129"/>
      <c r="DEJ56" s="129"/>
      <c r="DEK56" s="129"/>
      <c r="DEL56" s="129"/>
      <c r="DEM56" s="129"/>
      <c r="DEN56" s="129"/>
      <c r="DEO56" s="129"/>
      <c r="DEP56" s="129"/>
      <c r="DEQ56" s="129"/>
      <c r="DER56" s="129"/>
      <c r="DES56" s="129"/>
      <c r="DET56" s="129"/>
      <c r="DEU56" s="129"/>
      <c r="DEV56" s="129"/>
      <c r="DEW56" s="129"/>
      <c r="DEX56" s="129"/>
      <c r="DEY56" s="129"/>
      <c r="DEZ56" s="129"/>
      <c r="DFA56" s="129"/>
      <c r="DFB56" s="129"/>
      <c r="DFC56" s="129"/>
      <c r="DFD56" s="129"/>
      <c r="DFE56" s="129"/>
      <c r="DFF56" s="129"/>
      <c r="DFG56" s="129"/>
      <c r="DFH56" s="129"/>
      <c r="DFI56" s="129"/>
      <c r="DFJ56" s="129"/>
      <c r="DFK56" s="129"/>
      <c r="DFL56" s="129"/>
      <c r="DFM56" s="129"/>
      <c r="DFN56" s="129"/>
      <c r="DFO56" s="129"/>
      <c r="DFP56" s="129"/>
      <c r="DFQ56" s="129"/>
      <c r="DFR56" s="129"/>
      <c r="DFS56" s="129"/>
      <c r="DFT56" s="129"/>
      <c r="DFU56" s="129"/>
      <c r="DFV56" s="129"/>
      <c r="DFW56" s="129"/>
      <c r="DFX56" s="129"/>
      <c r="DFY56" s="129"/>
      <c r="DFZ56" s="129"/>
      <c r="DGA56" s="129"/>
      <c r="DGB56" s="129"/>
      <c r="DGC56" s="129"/>
      <c r="DGD56" s="129"/>
      <c r="DGE56" s="129"/>
      <c r="DGF56" s="129"/>
      <c r="DGG56" s="129"/>
      <c r="DGH56" s="129"/>
      <c r="DGI56" s="129"/>
      <c r="DGJ56" s="129"/>
      <c r="DGK56" s="129"/>
      <c r="DGL56" s="129"/>
      <c r="DGM56" s="129"/>
      <c r="DGN56" s="129"/>
      <c r="DGO56" s="129"/>
      <c r="DGP56" s="129"/>
      <c r="DGQ56" s="129"/>
      <c r="DGR56" s="129"/>
      <c r="DGS56" s="129"/>
      <c r="DGT56" s="129"/>
      <c r="DGU56" s="129"/>
      <c r="DGV56" s="129"/>
      <c r="DGW56" s="129"/>
      <c r="DGX56" s="129"/>
      <c r="DGY56" s="129"/>
      <c r="DGZ56" s="129"/>
      <c r="DHA56" s="129"/>
      <c r="DHB56" s="129"/>
      <c r="DHC56" s="129"/>
      <c r="DHD56" s="129"/>
      <c r="DHE56" s="129"/>
      <c r="DHF56" s="129"/>
      <c r="DHG56" s="129"/>
      <c r="DHH56" s="129"/>
      <c r="DHI56" s="129"/>
      <c r="DHJ56" s="129"/>
      <c r="DHK56" s="129"/>
      <c r="DHL56" s="129"/>
      <c r="DHM56" s="129"/>
      <c r="DHN56" s="129"/>
      <c r="DHO56" s="129"/>
      <c r="DHP56" s="129"/>
      <c r="DHQ56" s="129"/>
      <c r="DHR56" s="129"/>
      <c r="DHS56" s="129"/>
      <c r="DHT56" s="129"/>
      <c r="DHU56" s="129"/>
      <c r="DHV56" s="129"/>
      <c r="DHW56" s="129"/>
      <c r="DHX56" s="129"/>
      <c r="DHY56" s="129"/>
      <c r="DHZ56" s="129"/>
      <c r="DIA56" s="129"/>
      <c r="DIB56" s="129"/>
      <c r="DIC56" s="129"/>
      <c r="DID56" s="129"/>
      <c r="DIE56" s="129"/>
      <c r="DIF56" s="129"/>
      <c r="DIG56" s="129"/>
      <c r="DIH56" s="129"/>
      <c r="DII56" s="129"/>
      <c r="DIJ56" s="129"/>
      <c r="DIK56" s="129"/>
      <c r="DIL56" s="129"/>
      <c r="DIM56" s="129"/>
      <c r="DIN56" s="129"/>
      <c r="DIO56" s="129"/>
      <c r="DIP56" s="129"/>
      <c r="DIQ56" s="129"/>
      <c r="DIR56" s="129"/>
      <c r="DIS56" s="129"/>
      <c r="DIT56" s="129"/>
      <c r="DIU56" s="129"/>
      <c r="DIV56" s="129"/>
      <c r="DIW56" s="129"/>
      <c r="DIX56" s="129"/>
      <c r="DIY56" s="129"/>
      <c r="DIZ56" s="129"/>
      <c r="DJA56" s="129"/>
      <c r="DJB56" s="129"/>
      <c r="DJC56" s="129"/>
      <c r="DJD56" s="129"/>
      <c r="DJE56" s="129"/>
      <c r="DJF56" s="129"/>
      <c r="DJG56" s="129"/>
      <c r="DJH56" s="129"/>
      <c r="DJI56" s="129"/>
      <c r="DJJ56" s="129"/>
      <c r="DJK56" s="129"/>
      <c r="DJL56" s="129"/>
      <c r="DJM56" s="129"/>
      <c r="DJN56" s="129"/>
      <c r="DJO56" s="129"/>
      <c r="DJP56" s="129"/>
      <c r="DJQ56" s="129"/>
      <c r="DJR56" s="129"/>
      <c r="DJS56" s="129"/>
      <c r="DJT56" s="129"/>
      <c r="DJU56" s="129"/>
      <c r="DJV56" s="129"/>
      <c r="DJW56" s="129"/>
      <c r="DJX56" s="129"/>
      <c r="DJY56" s="129"/>
      <c r="DJZ56" s="129"/>
      <c r="DKA56" s="129"/>
      <c r="DKB56" s="129"/>
      <c r="DKC56" s="129"/>
      <c r="DKD56" s="129"/>
      <c r="DKE56" s="129"/>
      <c r="DKF56" s="129"/>
      <c r="DKG56" s="129"/>
      <c r="DKH56" s="129"/>
      <c r="DKI56" s="129"/>
      <c r="DKJ56" s="129"/>
      <c r="DKK56" s="129"/>
      <c r="DKL56" s="129"/>
      <c r="DKM56" s="129"/>
      <c r="DKN56" s="129"/>
      <c r="DKO56" s="129"/>
      <c r="DKP56" s="129"/>
      <c r="DKQ56" s="129"/>
      <c r="DKR56" s="129"/>
      <c r="DKS56" s="129"/>
      <c r="DKT56" s="129"/>
      <c r="DKU56" s="129"/>
      <c r="DKV56" s="129"/>
      <c r="DKW56" s="129"/>
      <c r="DKX56" s="129"/>
      <c r="DKY56" s="129"/>
      <c r="DKZ56" s="129"/>
      <c r="DLA56" s="129"/>
      <c r="DLB56" s="129"/>
      <c r="DLC56" s="129"/>
      <c r="DLD56" s="129"/>
      <c r="DLE56" s="129"/>
      <c r="DLF56" s="129"/>
      <c r="DLG56" s="129"/>
      <c r="DLH56" s="129"/>
      <c r="DLI56" s="129"/>
      <c r="DLJ56" s="129"/>
      <c r="DLK56" s="129"/>
      <c r="DLL56" s="129"/>
      <c r="DLM56" s="129"/>
      <c r="DLN56" s="129"/>
      <c r="DLO56" s="129"/>
      <c r="DLP56" s="129"/>
      <c r="DLQ56" s="129"/>
      <c r="DLR56" s="129"/>
      <c r="DLS56" s="129"/>
      <c r="DLT56" s="129"/>
      <c r="DLU56" s="129"/>
      <c r="DLV56" s="129"/>
      <c r="DLW56" s="129"/>
      <c r="DLX56" s="129"/>
      <c r="DLY56" s="129"/>
      <c r="DLZ56" s="129"/>
      <c r="DMA56" s="129"/>
      <c r="DMB56" s="129"/>
      <c r="DMC56" s="129"/>
      <c r="DMD56" s="129"/>
      <c r="DME56" s="129"/>
      <c r="DMF56" s="129"/>
      <c r="DMG56" s="129"/>
      <c r="DMH56" s="129"/>
      <c r="DMI56" s="129"/>
      <c r="DMJ56" s="129"/>
      <c r="DMK56" s="129"/>
      <c r="DML56" s="129"/>
      <c r="DMM56" s="129"/>
      <c r="DMN56" s="129"/>
      <c r="DMO56" s="129"/>
      <c r="DMP56" s="129"/>
      <c r="DMQ56" s="129"/>
      <c r="DMR56" s="129"/>
      <c r="DMS56" s="129"/>
      <c r="DMT56" s="129"/>
      <c r="DMU56" s="129"/>
      <c r="DMV56" s="129"/>
      <c r="DMW56" s="129"/>
      <c r="DMX56" s="129"/>
      <c r="DMY56" s="129"/>
      <c r="DMZ56" s="129"/>
      <c r="DNA56" s="129"/>
      <c r="DNB56" s="129"/>
      <c r="DNC56" s="129"/>
      <c r="DND56" s="129"/>
      <c r="DNE56" s="129"/>
      <c r="DNF56" s="129"/>
      <c r="DNG56" s="129"/>
      <c r="DNH56" s="129"/>
      <c r="DNI56" s="129"/>
      <c r="DNJ56" s="129"/>
      <c r="DNK56" s="129"/>
      <c r="DNL56" s="129"/>
      <c r="DNM56" s="129"/>
      <c r="DNN56" s="129"/>
      <c r="DNO56" s="129"/>
      <c r="DNP56" s="129"/>
      <c r="DNQ56" s="129"/>
      <c r="DNR56" s="129"/>
      <c r="DNS56" s="129"/>
      <c r="DNT56" s="129"/>
      <c r="DNU56" s="129"/>
      <c r="DNV56" s="129"/>
      <c r="DNW56" s="129"/>
      <c r="DNX56" s="129"/>
      <c r="DNY56" s="129"/>
      <c r="DNZ56" s="129"/>
      <c r="DOA56" s="129"/>
      <c r="DOB56" s="129"/>
      <c r="DOC56" s="129"/>
      <c r="DOD56" s="129"/>
      <c r="DOE56" s="129"/>
      <c r="DOF56" s="129"/>
      <c r="DOG56" s="129"/>
      <c r="DOH56" s="129"/>
      <c r="DOI56" s="129"/>
      <c r="DOJ56" s="129"/>
      <c r="DOK56" s="129"/>
      <c r="DOL56" s="129"/>
      <c r="DOM56" s="129"/>
      <c r="DON56" s="129"/>
      <c r="DOO56" s="129"/>
      <c r="DOP56" s="129"/>
      <c r="DOQ56" s="129"/>
      <c r="DOR56" s="129"/>
      <c r="DOS56" s="129"/>
      <c r="DOT56" s="129"/>
      <c r="DOU56" s="129"/>
      <c r="DOV56" s="129"/>
      <c r="DOW56" s="129"/>
      <c r="DOX56" s="129"/>
      <c r="DOY56" s="129"/>
      <c r="DOZ56" s="129"/>
      <c r="DPA56" s="129"/>
      <c r="DPB56" s="129"/>
      <c r="DPC56" s="129"/>
      <c r="DPD56" s="129"/>
      <c r="DPE56" s="129"/>
      <c r="DPF56" s="129"/>
      <c r="DPG56" s="129"/>
      <c r="DPH56" s="129"/>
      <c r="DPI56" s="129"/>
      <c r="DPJ56" s="129"/>
      <c r="DPK56" s="129"/>
      <c r="DPL56" s="129"/>
      <c r="DPM56" s="129"/>
      <c r="DPN56" s="129"/>
      <c r="DPO56" s="129"/>
      <c r="DPP56" s="129"/>
      <c r="DPQ56" s="129"/>
      <c r="DPR56" s="129"/>
      <c r="DPS56" s="129"/>
      <c r="DPT56" s="129"/>
      <c r="DPU56" s="129"/>
      <c r="DPV56" s="129"/>
      <c r="DPW56" s="129"/>
      <c r="DPX56" s="129"/>
      <c r="DPY56" s="129"/>
      <c r="DPZ56" s="129"/>
      <c r="DQA56" s="129"/>
      <c r="DQB56" s="129"/>
      <c r="DQC56" s="129"/>
      <c r="DQD56" s="129"/>
      <c r="DQE56" s="129"/>
      <c r="DQF56" s="129"/>
      <c r="DQG56" s="129"/>
      <c r="DQH56" s="129"/>
      <c r="DQI56" s="129"/>
      <c r="DQJ56" s="129"/>
      <c r="DQK56" s="129"/>
      <c r="DQL56" s="129"/>
      <c r="DQM56" s="129"/>
      <c r="DQN56" s="129"/>
      <c r="DQO56" s="129"/>
      <c r="DQP56" s="129"/>
      <c r="DQQ56" s="129"/>
      <c r="DQR56" s="129"/>
      <c r="DQS56" s="129"/>
      <c r="DQT56" s="129"/>
      <c r="DQU56" s="129"/>
      <c r="DQV56" s="129"/>
      <c r="DQW56" s="129"/>
      <c r="DQX56" s="129"/>
      <c r="DQY56" s="129"/>
      <c r="DQZ56" s="129"/>
      <c r="DRA56" s="129"/>
      <c r="DRB56" s="129"/>
      <c r="DRC56" s="129"/>
      <c r="DRD56" s="129"/>
      <c r="DRE56" s="129"/>
      <c r="DRF56" s="129"/>
      <c r="DRG56" s="129"/>
      <c r="DRH56" s="129"/>
      <c r="DRI56" s="129"/>
      <c r="DRJ56" s="129"/>
      <c r="DRK56" s="129"/>
      <c r="DRL56" s="129"/>
      <c r="DRM56" s="129"/>
      <c r="DRN56" s="129"/>
      <c r="DRO56" s="129"/>
      <c r="DRP56" s="129"/>
      <c r="DRQ56" s="129"/>
      <c r="DRR56" s="129"/>
      <c r="DRS56" s="129"/>
      <c r="DRT56" s="129"/>
      <c r="DRU56" s="129"/>
      <c r="DRV56" s="129"/>
      <c r="DRW56" s="129"/>
      <c r="DRX56" s="129"/>
      <c r="DRY56" s="129"/>
      <c r="DRZ56" s="129"/>
      <c r="DSA56" s="129"/>
      <c r="DSB56" s="129"/>
      <c r="DSC56" s="129"/>
      <c r="DSD56" s="129"/>
      <c r="DSE56" s="129"/>
      <c r="DSF56" s="129"/>
      <c r="DSG56" s="129"/>
      <c r="DSH56" s="129"/>
      <c r="DSI56" s="129"/>
      <c r="DSJ56" s="129"/>
      <c r="DSK56" s="129"/>
      <c r="DSL56" s="129"/>
      <c r="DSM56" s="129"/>
      <c r="DSN56" s="129"/>
      <c r="DSO56" s="129"/>
      <c r="DSP56" s="129"/>
      <c r="DSQ56" s="129"/>
      <c r="DSR56" s="129"/>
      <c r="DSS56" s="129"/>
      <c r="DST56" s="129"/>
      <c r="DSU56" s="129"/>
      <c r="DSV56" s="129"/>
      <c r="DSW56" s="129"/>
      <c r="DSX56" s="129"/>
      <c r="DSY56" s="129"/>
      <c r="DSZ56" s="129"/>
      <c r="DTA56" s="129"/>
      <c r="DTB56" s="129"/>
      <c r="DTC56" s="129"/>
      <c r="DTD56" s="129"/>
      <c r="DTE56" s="129"/>
      <c r="DTF56" s="129"/>
      <c r="DTG56" s="129"/>
      <c r="DTH56" s="129"/>
      <c r="DTI56" s="129"/>
      <c r="DTJ56" s="129"/>
      <c r="DTK56" s="129"/>
      <c r="DTL56" s="129"/>
      <c r="DTM56" s="129"/>
      <c r="DTN56" s="129"/>
      <c r="DTO56" s="129"/>
      <c r="DTP56" s="129"/>
      <c r="DTQ56" s="129"/>
      <c r="DTR56" s="129"/>
      <c r="DTS56" s="129"/>
      <c r="DTT56" s="129"/>
      <c r="DTU56" s="129"/>
      <c r="DTV56" s="129"/>
      <c r="DTW56" s="129"/>
      <c r="DTX56" s="129"/>
      <c r="DTY56" s="129"/>
      <c r="DTZ56" s="129"/>
      <c r="DUA56" s="129"/>
      <c r="DUB56" s="129"/>
      <c r="DUC56" s="129"/>
      <c r="DUD56" s="129"/>
      <c r="DUE56" s="129"/>
      <c r="DUF56" s="129"/>
      <c r="DUG56" s="129"/>
      <c r="DUH56" s="129"/>
      <c r="DUI56" s="129"/>
      <c r="DUJ56" s="129"/>
      <c r="DUK56" s="129"/>
      <c r="DUL56" s="129"/>
      <c r="DUM56" s="129"/>
      <c r="DUN56" s="129"/>
      <c r="DUO56" s="129"/>
      <c r="DUP56" s="129"/>
      <c r="DUQ56" s="129"/>
      <c r="DUR56" s="129"/>
      <c r="DUS56" s="129"/>
      <c r="DUT56" s="129"/>
      <c r="DUU56" s="129"/>
      <c r="DUV56" s="129"/>
      <c r="DUW56" s="129"/>
      <c r="DUX56" s="129"/>
      <c r="DUY56" s="129"/>
      <c r="DUZ56" s="129"/>
      <c r="DVA56" s="129"/>
      <c r="DVB56" s="129"/>
      <c r="DVC56" s="129"/>
      <c r="DVD56" s="129"/>
      <c r="DVE56" s="129"/>
      <c r="DVF56" s="129"/>
      <c r="DVG56" s="129"/>
      <c r="DVH56" s="129"/>
      <c r="DVI56" s="129"/>
      <c r="DVJ56" s="129"/>
      <c r="DVK56" s="129"/>
      <c r="DVL56" s="129"/>
      <c r="DVM56" s="129"/>
      <c r="DVN56" s="129"/>
      <c r="DVO56" s="129"/>
      <c r="DVP56" s="129"/>
      <c r="DVQ56" s="129"/>
      <c r="DVR56" s="129"/>
      <c r="DVS56" s="129"/>
      <c r="DVT56" s="129"/>
      <c r="DVU56" s="129"/>
      <c r="DVV56" s="129"/>
      <c r="DVW56" s="129"/>
      <c r="DVX56" s="129"/>
      <c r="DVY56" s="129"/>
      <c r="DVZ56" s="129"/>
      <c r="DWA56" s="129"/>
      <c r="DWB56" s="129"/>
      <c r="DWC56" s="129"/>
      <c r="DWD56" s="129"/>
      <c r="DWE56" s="129"/>
      <c r="DWF56" s="129"/>
      <c r="DWG56" s="129"/>
      <c r="DWH56" s="129"/>
      <c r="DWI56" s="129"/>
      <c r="DWJ56" s="129"/>
      <c r="DWK56" s="129"/>
      <c r="DWL56" s="129"/>
      <c r="DWM56" s="129"/>
      <c r="DWN56" s="129"/>
      <c r="DWO56" s="129"/>
      <c r="DWP56" s="129"/>
      <c r="DWQ56" s="129"/>
      <c r="DWR56" s="129"/>
      <c r="DWS56" s="129"/>
      <c r="DWT56" s="129"/>
      <c r="DWU56" s="129"/>
      <c r="DWV56" s="129"/>
      <c r="DWW56" s="129"/>
      <c r="DWX56" s="129"/>
      <c r="DWY56" s="129"/>
      <c r="DWZ56" s="129"/>
      <c r="DXA56" s="129"/>
      <c r="DXB56" s="129"/>
      <c r="DXC56" s="129"/>
      <c r="DXD56" s="129"/>
      <c r="DXE56" s="129"/>
      <c r="DXF56" s="129"/>
      <c r="DXG56" s="129"/>
      <c r="DXH56" s="129"/>
      <c r="DXI56" s="129"/>
      <c r="DXJ56" s="129"/>
      <c r="DXK56" s="129"/>
      <c r="DXL56" s="129"/>
      <c r="DXM56" s="129"/>
      <c r="DXN56" s="129"/>
      <c r="DXO56" s="129"/>
      <c r="DXP56" s="129"/>
      <c r="DXQ56" s="129"/>
      <c r="DXR56" s="129"/>
      <c r="DXS56" s="129"/>
      <c r="DXT56" s="129"/>
      <c r="DXU56" s="129"/>
      <c r="DXV56" s="129"/>
      <c r="DXW56" s="129"/>
      <c r="DXX56" s="129"/>
      <c r="DXY56" s="129"/>
      <c r="DXZ56" s="129"/>
      <c r="DYA56" s="129"/>
      <c r="DYB56" s="129"/>
      <c r="DYC56" s="129"/>
      <c r="DYD56" s="129"/>
      <c r="DYE56" s="129"/>
      <c r="DYF56" s="129"/>
      <c r="DYG56" s="129"/>
      <c r="DYH56" s="129"/>
      <c r="DYI56" s="129"/>
      <c r="DYJ56" s="129"/>
      <c r="DYK56" s="129"/>
      <c r="DYL56" s="129"/>
      <c r="DYM56" s="129"/>
      <c r="DYN56" s="129"/>
      <c r="DYO56" s="129"/>
      <c r="DYP56" s="129"/>
      <c r="DYQ56" s="129"/>
      <c r="DYR56" s="129"/>
      <c r="DYS56" s="129"/>
      <c r="DYT56" s="129"/>
      <c r="DYU56" s="129"/>
      <c r="DYV56" s="129"/>
      <c r="DYW56" s="129"/>
      <c r="DYX56" s="129"/>
      <c r="DYY56" s="129"/>
      <c r="DYZ56" s="129"/>
      <c r="DZA56" s="129"/>
      <c r="DZB56" s="129"/>
      <c r="DZC56" s="129"/>
      <c r="DZD56" s="129"/>
      <c r="DZE56" s="129"/>
      <c r="DZF56" s="129"/>
      <c r="DZG56" s="129"/>
      <c r="DZH56" s="129"/>
      <c r="DZI56" s="129"/>
      <c r="DZJ56" s="129"/>
      <c r="DZK56" s="129"/>
      <c r="DZL56" s="129"/>
      <c r="DZM56" s="129"/>
      <c r="DZN56" s="129"/>
      <c r="DZO56" s="129"/>
      <c r="DZP56" s="129"/>
      <c r="DZQ56" s="129"/>
      <c r="DZR56" s="129"/>
      <c r="DZS56" s="129"/>
      <c r="DZT56" s="129"/>
      <c r="DZU56" s="129"/>
      <c r="DZV56" s="129"/>
      <c r="DZW56" s="129"/>
      <c r="DZX56" s="129"/>
      <c r="DZY56" s="129"/>
      <c r="DZZ56" s="129"/>
      <c r="EAA56" s="129"/>
      <c r="EAB56" s="129"/>
      <c r="EAC56" s="129"/>
      <c r="EAD56" s="129"/>
      <c r="EAE56" s="129"/>
      <c r="EAF56" s="129"/>
      <c r="EAG56" s="129"/>
      <c r="EAH56" s="129"/>
      <c r="EAI56" s="129"/>
      <c r="EAJ56" s="129"/>
      <c r="EAK56" s="129"/>
      <c r="EAL56" s="129"/>
      <c r="EAM56" s="129"/>
      <c r="EAN56" s="129"/>
      <c r="EAO56" s="129"/>
      <c r="EAP56" s="129"/>
      <c r="EAQ56" s="129"/>
      <c r="EAR56" s="129"/>
      <c r="EAS56" s="129"/>
      <c r="EAT56" s="129"/>
      <c r="EAU56" s="129"/>
      <c r="EAV56" s="129"/>
      <c r="EAW56" s="129"/>
      <c r="EAX56" s="129"/>
      <c r="EAY56" s="129"/>
      <c r="EAZ56" s="129"/>
      <c r="EBA56" s="129"/>
      <c r="EBB56" s="129"/>
      <c r="EBC56" s="129"/>
      <c r="EBD56" s="129"/>
      <c r="EBE56" s="129"/>
      <c r="EBF56" s="129"/>
      <c r="EBG56" s="129"/>
      <c r="EBH56" s="129"/>
      <c r="EBI56" s="129"/>
      <c r="EBJ56" s="129"/>
      <c r="EBK56" s="129"/>
      <c r="EBL56" s="129"/>
      <c r="EBM56" s="129"/>
      <c r="EBN56" s="129"/>
      <c r="EBO56" s="129"/>
      <c r="EBP56" s="129"/>
      <c r="EBQ56" s="129"/>
      <c r="EBR56" s="129"/>
      <c r="EBS56" s="129"/>
      <c r="EBT56" s="129"/>
      <c r="EBU56" s="129"/>
      <c r="EBV56" s="129"/>
      <c r="EBW56" s="129"/>
      <c r="EBX56" s="129"/>
      <c r="EBY56" s="129"/>
      <c r="EBZ56" s="129"/>
      <c r="ECA56" s="129"/>
      <c r="ECB56" s="129"/>
      <c r="ECC56" s="129"/>
      <c r="ECD56" s="129"/>
      <c r="ECE56" s="129"/>
      <c r="ECF56" s="129"/>
      <c r="ECG56" s="129"/>
      <c r="ECH56" s="129"/>
      <c r="ECI56" s="129"/>
      <c r="ECJ56" s="129"/>
      <c r="ECK56" s="129"/>
      <c r="ECL56" s="129"/>
      <c r="ECM56" s="129"/>
      <c r="ECN56" s="129"/>
      <c r="ECO56" s="129"/>
      <c r="ECP56" s="129"/>
      <c r="ECQ56" s="129"/>
      <c r="ECR56" s="129"/>
      <c r="ECS56" s="129"/>
      <c r="ECT56" s="129"/>
      <c r="ECU56" s="129"/>
      <c r="ECV56" s="129"/>
      <c r="ECW56" s="129"/>
      <c r="ECX56" s="129"/>
      <c r="ECY56" s="129"/>
      <c r="ECZ56" s="129"/>
      <c r="EDA56" s="129"/>
      <c r="EDB56" s="129"/>
      <c r="EDC56" s="129"/>
      <c r="EDD56" s="129"/>
      <c r="EDE56" s="129"/>
      <c r="EDF56" s="129"/>
      <c r="EDG56" s="129"/>
      <c r="EDH56" s="129"/>
      <c r="EDI56" s="129"/>
      <c r="EDJ56" s="129"/>
      <c r="EDK56" s="129"/>
      <c r="EDL56" s="129"/>
      <c r="EDM56" s="129"/>
      <c r="EDN56" s="129"/>
      <c r="EDO56" s="129"/>
      <c r="EDP56" s="129"/>
      <c r="EDQ56" s="129"/>
      <c r="EDR56" s="129"/>
      <c r="EDS56" s="129"/>
      <c r="EDT56" s="129"/>
      <c r="EDU56" s="129"/>
      <c r="EDV56" s="129"/>
      <c r="EDW56" s="129"/>
      <c r="EDX56" s="129"/>
      <c r="EDY56" s="129"/>
      <c r="EDZ56" s="129"/>
      <c r="EEA56" s="129"/>
      <c r="EEB56" s="129"/>
      <c r="EEC56" s="129"/>
      <c r="EED56" s="129"/>
      <c r="EEE56" s="129"/>
      <c r="EEF56" s="129"/>
      <c r="EEG56" s="129"/>
      <c r="EEH56" s="129"/>
      <c r="EEI56" s="129"/>
      <c r="EEJ56" s="129"/>
      <c r="EEK56" s="129"/>
      <c r="EEL56" s="129"/>
      <c r="EEM56" s="129"/>
      <c r="EEN56" s="129"/>
      <c r="EEO56" s="129"/>
      <c r="EEP56" s="129"/>
      <c r="EEQ56" s="129"/>
      <c r="EER56" s="129"/>
      <c r="EES56" s="129"/>
      <c r="EET56" s="129"/>
      <c r="EEU56" s="129"/>
      <c r="EEV56" s="129"/>
      <c r="EEW56" s="129"/>
      <c r="EEX56" s="129"/>
      <c r="EEY56" s="129"/>
      <c r="EEZ56" s="129"/>
      <c r="EFA56" s="129"/>
      <c r="EFB56" s="129"/>
      <c r="EFC56" s="129"/>
      <c r="EFD56" s="129"/>
      <c r="EFE56" s="129"/>
      <c r="EFF56" s="129"/>
      <c r="EFG56" s="129"/>
      <c r="EFH56" s="129"/>
      <c r="EFI56" s="129"/>
      <c r="EFJ56" s="129"/>
      <c r="EFK56" s="129"/>
      <c r="EFL56" s="129"/>
      <c r="EFM56" s="129"/>
      <c r="EFN56" s="129"/>
      <c r="EFO56" s="129"/>
      <c r="EFP56" s="129"/>
      <c r="EFQ56" s="129"/>
      <c r="EFR56" s="129"/>
      <c r="EFS56" s="129"/>
      <c r="EFT56" s="129"/>
      <c r="EFU56" s="129"/>
      <c r="EFV56" s="129"/>
      <c r="EFW56" s="129"/>
      <c r="EFX56" s="129"/>
      <c r="EFY56" s="129"/>
      <c r="EFZ56" s="129"/>
      <c r="EGA56" s="129"/>
      <c r="EGB56" s="129"/>
      <c r="EGC56" s="129"/>
      <c r="EGD56" s="129"/>
      <c r="EGE56" s="129"/>
      <c r="EGF56" s="129"/>
      <c r="EGG56" s="129"/>
      <c r="EGH56" s="129"/>
      <c r="EGI56" s="129"/>
      <c r="EGJ56" s="129"/>
      <c r="EGK56" s="129"/>
      <c r="EGL56" s="129"/>
      <c r="EGM56" s="129"/>
      <c r="EGN56" s="129"/>
      <c r="EGO56" s="129"/>
      <c r="EGP56" s="129"/>
      <c r="EGQ56" s="129"/>
      <c r="EGR56" s="129"/>
      <c r="EGS56" s="129"/>
      <c r="EGT56" s="129"/>
      <c r="EGU56" s="129"/>
      <c r="EGV56" s="129"/>
      <c r="EGW56" s="129"/>
      <c r="EGX56" s="129"/>
      <c r="EGY56" s="129"/>
      <c r="EGZ56" s="129"/>
      <c r="EHA56" s="129"/>
      <c r="EHB56" s="129"/>
      <c r="EHC56" s="129"/>
      <c r="EHD56" s="129"/>
      <c r="EHE56" s="129"/>
      <c r="EHF56" s="129"/>
      <c r="EHG56" s="129"/>
      <c r="EHH56" s="129"/>
      <c r="EHI56" s="129"/>
      <c r="EHJ56" s="129"/>
      <c r="EHK56" s="129"/>
      <c r="EHL56" s="129"/>
      <c r="EHM56" s="129"/>
      <c r="EHN56" s="129"/>
      <c r="EHO56" s="129"/>
      <c r="EHP56" s="129"/>
      <c r="EHQ56" s="129"/>
      <c r="EHR56" s="129"/>
      <c r="EHS56" s="129"/>
      <c r="EHT56" s="129"/>
      <c r="EHU56" s="129"/>
      <c r="EHV56" s="129"/>
      <c r="EHW56" s="129"/>
      <c r="EHX56" s="129"/>
      <c r="EHY56" s="129"/>
      <c r="EHZ56" s="129"/>
      <c r="EIA56" s="129"/>
      <c r="EIB56" s="129"/>
      <c r="EIC56" s="129"/>
      <c r="EID56" s="129"/>
      <c r="EIE56" s="129"/>
      <c r="EIF56" s="129"/>
      <c r="EIG56" s="129"/>
      <c r="EIH56" s="129"/>
      <c r="EII56" s="129"/>
      <c r="EIJ56" s="129"/>
      <c r="EIK56" s="129"/>
      <c r="EIL56" s="129"/>
      <c r="EIM56" s="129"/>
      <c r="EIN56" s="129"/>
      <c r="EIO56" s="129"/>
      <c r="EIP56" s="129"/>
      <c r="EIQ56" s="129"/>
      <c r="EIR56" s="129"/>
      <c r="EIS56" s="129"/>
      <c r="EIT56" s="129"/>
      <c r="EIU56" s="129"/>
      <c r="EIV56" s="129"/>
      <c r="EIW56" s="129"/>
      <c r="EIX56" s="129"/>
      <c r="EIY56" s="129"/>
      <c r="EIZ56" s="129"/>
      <c r="EJA56" s="129"/>
      <c r="EJB56" s="129"/>
      <c r="EJC56" s="129"/>
      <c r="EJD56" s="129"/>
      <c r="EJE56" s="129"/>
      <c r="EJF56" s="129"/>
      <c r="EJG56" s="129"/>
      <c r="EJH56" s="129"/>
      <c r="EJI56" s="129"/>
      <c r="EJJ56" s="129"/>
      <c r="EJK56" s="129"/>
      <c r="EJL56" s="129"/>
      <c r="EJM56" s="129"/>
      <c r="EJN56" s="129"/>
      <c r="EJO56" s="129"/>
      <c r="EJP56" s="129"/>
      <c r="EJQ56" s="129"/>
      <c r="EJR56" s="129"/>
      <c r="EJS56" s="129"/>
      <c r="EJT56" s="129"/>
      <c r="EJU56" s="129"/>
      <c r="EJV56" s="129"/>
      <c r="EJW56" s="129"/>
      <c r="EJX56" s="129"/>
      <c r="EJY56" s="129"/>
      <c r="EJZ56" s="129"/>
      <c r="EKA56" s="129"/>
      <c r="EKB56" s="129"/>
      <c r="EKC56" s="129"/>
      <c r="EKD56" s="129"/>
      <c r="EKE56" s="129"/>
      <c r="EKF56" s="129"/>
      <c r="EKG56" s="129"/>
      <c r="EKH56" s="129"/>
      <c r="EKI56" s="129"/>
      <c r="EKJ56" s="129"/>
      <c r="EKK56" s="129"/>
      <c r="EKL56" s="129"/>
      <c r="EKM56" s="129"/>
      <c r="EKN56" s="129"/>
      <c r="EKO56" s="129"/>
      <c r="EKP56" s="129"/>
      <c r="EKQ56" s="129"/>
      <c r="EKR56" s="129"/>
      <c r="EKS56" s="129"/>
      <c r="EKT56" s="129"/>
      <c r="EKU56" s="129"/>
      <c r="EKV56" s="129"/>
      <c r="EKW56" s="129"/>
      <c r="EKX56" s="129"/>
      <c r="EKY56" s="129"/>
      <c r="EKZ56" s="129"/>
      <c r="ELA56" s="129"/>
      <c r="ELB56" s="129"/>
      <c r="ELC56" s="129"/>
      <c r="ELD56" s="129"/>
      <c r="ELE56" s="129"/>
      <c r="ELF56" s="129"/>
      <c r="ELG56" s="129"/>
      <c r="ELH56" s="129"/>
      <c r="ELI56" s="129"/>
      <c r="ELJ56" s="129"/>
      <c r="ELK56" s="129"/>
      <c r="ELL56" s="129"/>
      <c r="ELM56" s="129"/>
      <c r="ELN56" s="129"/>
      <c r="ELO56" s="129"/>
      <c r="ELP56" s="129"/>
      <c r="ELQ56" s="129"/>
      <c r="ELR56" s="129"/>
      <c r="ELS56" s="129"/>
      <c r="ELT56" s="129"/>
      <c r="ELU56" s="129"/>
      <c r="ELV56" s="129"/>
      <c r="ELW56" s="129"/>
      <c r="ELX56" s="129"/>
      <c r="ELY56" s="129"/>
      <c r="ELZ56" s="129"/>
      <c r="EMA56" s="129"/>
      <c r="EMB56" s="129"/>
      <c r="EMC56" s="129"/>
      <c r="EMD56" s="129"/>
      <c r="EME56" s="129"/>
      <c r="EMF56" s="129"/>
      <c r="EMG56" s="129"/>
      <c r="EMH56" s="129"/>
      <c r="EMI56" s="129"/>
      <c r="EMJ56" s="129"/>
      <c r="EMK56" s="129"/>
      <c r="EML56" s="129"/>
      <c r="EMM56" s="129"/>
      <c r="EMN56" s="129"/>
      <c r="EMO56" s="129"/>
      <c r="EMP56" s="129"/>
      <c r="EMQ56" s="129"/>
      <c r="EMR56" s="129"/>
      <c r="EMS56" s="129"/>
      <c r="EMT56" s="129"/>
      <c r="EMU56" s="129"/>
      <c r="EMV56" s="129"/>
      <c r="EMW56" s="129"/>
      <c r="EMX56" s="129"/>
      <c r="EMY56" s="129"/>
      <c r="EMZ56" s="129"/>
      <c r="ENA56" s="129"/>
      <c r="ENB56" s="129"/>
      <c r="ENC56" s="129"/>
      <c r="END56" s="129"/>
      <c r="ENE56" s="129"/>
      <c r="ENF56" s="129"/>
      <c r="ENG56" s="129"/>
      <c r="ENH56" s="129"/>
      <c r="ENI56" s="129"/>
      <c r="ENJ56" s="129"/>
      <c r="ENK56" s="129"/>
      <c r="ENL56" s="129"/>
      <c r="ENM56" s="129"/>
      <c r="ENN56" s="129"/>
      <c r="ENO56" s="129"/>
      <c r="ENP56" s="129"/>
      <c r="ENQ56" s="129"/>
      <c r="ENR56" s="129"/>
      <c r="ENS56" s="129"/>
      <c r="ENT56" s="129"/>
      <c r="ENU56" s="129"/>
      <c r="ENV56" s="129"/>
      <c r="ENW56" s="129"/>
      <c r="ENX56" s="129"/>
      <c r="ENY56" s="129"/>
      <c r="ENZ56" s="129"/>
      <c r="EOA56" s="129"/>
      <c r="EOB56" s="129"/>
      <c r="EOC56" s="129"/>
      <c r="EOD56" s="129"/>
      <c r="EOE56" s="129"/>
      <c r="EOF56" s="129"/>
      <c r="EOG56" s="129"/>
      <c r="EOH56" s="129"/>
      <c r="EOI56" s="129"/>
      <c r="EOJ56" s="129"/>
      <c r="EOK56" s="129"/>
      <c r="EOL56" s="129"/>
      <c r="EOM56" s="129"/>
      <c r="EON56" s="129"/>
      <c r="EOO56" s="129"/>
      <c r="EOP56" s="129"/>
      <c r="EOQ56" s="129"/>
      <c r="EOR56" s="129"/>
      <c r="EOS56" s="129"/>
      <c r="EOT56" s="129"/>
      <c r="EOU56" s="129"/>
      <c r="EOV56" s="129"/>
      <c r="EOW56" s="129"/>
      <c r="EOX56" s="129"/>
      <c r="EOY56" s="129"/>
      <c r="EOZ56" s="129"/>
      <c r="EPA56" s="129"/>
      <c r="EPB56" s="129"/>
      <c r="EPC56" s="129"/>
      <c r="EPD56" s="129"/>
      <c r="EPE56" s="129"/>
      <c r="EPF56" s="129"/>
      <c r="EPG56" s="129"/>
      <c r="EPH56" s="129"/>
      <c r="EPI56" s="129"/>
      <c r="EPJ56" s="129"/>
      <c r="EPK56" s="129"/>
      <c r="EPL56" s="129"/>
      <c r="EPM56" s="129"/>
      <c r="EPN56" s="129"/>
      <c r="EPO56" s="129"/>
      <c r="EPP56" s="129"/>
      <c r="EPQ56" s="129"/>
      <c r="EPR56" s="129"/>
      <c r="EPS56" s="129"/>
      <c r="EPT56" s="129"/>
      <c r="EPU56" s="129"/>
      <c r="EPV56" s="129"/>
      <c r="EPW56" s="129"/>
      <c r="EPX56" s="129"/>
      <c r="EPY56" s="129"/>
      <c r="EPZ56" s="129"/>
      <c r="EQA56" s="129"/>
      <c r="EQB56" s="129"/>
      <c r="EQC56" s="129"/>
      <c r="EQD56" s="129"/>
      <c r="EQE56" s="129"/>
      <c r="EQF56" s="129"/>
      <c r="EQG56" s="129"/>
      <c r="EQH56" s="129"/>
      <c r="EQI56" s="129"/>
      <c r="EQJ56" s="129"/>
      <c r="EQK56" s="129"/>
      <c r="EQL56" s="129"/>
      <c r="EQM56" s="129"/>
      <c r="EQN56" s="129"/>
      <c r="EQO56" s="129"/>
      <c r="EQP56" s="129"/>
      <c r="EQQ56" s="129"/>
      <c r="EQR56" s="129"/>
      <c r="EQS56" s="129"/>
      <c r="EQT56" s="129"/>
      <c r="EQU56" s="129"/>
      <c r="EQV56" s="129"/>
      <c r="EQW56" s="129"/>
      <c r="EQX56" s="129"/>
      <c r="EQY56" s="129"/>
      <c r="EQZ56" s="129"/>
      <c r="ERA56" s="129"/>
      <c r="ERB56" s="129"/>
      <c r="ERC56" s="129"/>
      <c r="ERD56" s="129"/>
      <c r="ERE56" s="129"/>
      <c r="ERF56" s="129"/>
      <c r="ERG56" s="129"/>
      <c r="ERH56" s="129"/>
      <c r="ERI56" s="129"/>
      <c r="ERJ56" s="129"/>
      <c r="ERK56" s="129"/>
      <c r="ERL56" s="129"/>
      <c r="ERM56" s="129"/>
      <c r="ERN56" s="129"/>
      <c r="ERO56" s="129"/>
      <c r="ERP56" s="129"/>
      <c r="ERQ56" s="129"/>
      <c r="ERR56" s="129"/>
      <c r="ERS56" s="129"/>
      <c r="ERT56" s="129"/>
      <c r="ERU56" s="129"/>
      <c r="ERV56" s="129"/>
      <c r="ERW56" s="129"/>
      <c r="ERX56" s="129"/>
      <c r="ERY56" s="129"/>
      <c r="ERZ56" s="129"/>
      <c r="ESA56" s="129"/>
      <c r="ESB56" s="129"/>
      <c r="ESC56" s="129"/>
      <c r="ESD56" s="129"/>
      <c r="ESE56" s="129"/>
      <c r="ESF56" s="129"/>
      <c r="ESG56" s="129"/>
      <c r="ESH56" s="129"/>
      <c r="ESI56" s="129"/>
      <c r="ESJ56" s="129"/>
      <c r="ESK56" s="129"/>
      <c r="ESL56" s="129"/>
      <c r="ESM56" s="129"/>
      <c r="ESN56" s="129"/>
      <c r="ESO56" s="129"/>
      <c r="ESP56" s="129"/>
      <c r="ESQ56" s="129"/>
      <c r="ESR56" s="129"/>
      <c r="ESS56" s="129"/>
      <c r="EST56" s="129"/>
      <c r="ESU56" s="129"/>
      <c r="ESV56" s="129"/>
      <c r="ESW56" s="129"/>
      <c r="ESX56" s="129"/>
      <c r="ESY56" s="129"/>
      <c r="ESZ56" s="129"/>
      <c r="ETA56" s="129"/>
      <c r="ETB56" s="129"/>
      <c r="ETC56" s="129"/>
      <c r="ETD56" s="129"/>
      <c r="ETE56" s="129"/>
      <c r="ETF56" s="129"/>
      <c r="ETG56" s="129"/>
      <c r="ETH56" s="129"/>
      <c r="ETI56" s="129"/>
      <c r="ETJ56" s="129"/>
      <c r="ETK56" s="129"/>
      <c r="ETL56" s="129"/>
      <c r="ETM56" s="129"/>
      <c r="ETN56" s="129"/>
      <c r="ETO56" s="129"/>
      <c r="ETP56" s="129"/>
      <c r="ETQ56" s="129"/>
      <c r="ETR56" s="129"/>
      <c r="ETS56" s="129"/>
      <c r="ETT56" s="129"/>
      <c r="ETU56" s="129"/>
      <c r="ETV56" s="129"/>
      <c r="ETW56" s="129"/>
      <c r="ETX56" s="129"/>
      <c r="ETY56" s="129"/>
      <c r="ETZ56" s="129"/>
      <c r="EUA56" s="129"/>
      <c r="EUB56" s="129"/>
      <c r="EUC56" s="129"/>
      <c r="EUD56" s="129"/>
      <c r="EUE56" s="129"/>
      <c r="EUF56" s="129"/>
      <c r="EUG56" s="129"/>
      <c r="EUH56" s="129"/>
      <c r="EUI56" s="129"/>
      <c r="EUJ56" s="129"/>
      <c r="EUK56" s="129"/>
      <c r="EUL56" s="129"/>
      <c r="EUM56" s="129"/>
      <c r="EUN56" s="129"/>
      <c r="EUO56" s="129"/>
      <c r="EUP56" s="129"/>
      <c r="EUQ56" s="129"/>
      <c r="EUR56" s="129"/>
      <c r="EUS56" s="129"/>
      <c r="EUT56" s="129"/>
      <c r="EUU56" s="129"/>
      <c r="EUV56" s="129"/>
      <c r="EUW56" s="129"/>
      <c r="EUX56" s="129"/>
      <c r="EUY56" s="129"/>
      <c r="EUZ56" s="129"/>
      <c r="EVA56" s="129"/>
      <c r="EVB56" s="129"/>
      <c r="EVC56" s="129"/>
      <c r="EVD56" s="129"/>
      <c r="EVE56" s="129"/>
      <c r="EVF56" s="129"/>
      <c r="EVG56" s="129"/>
      <c r="EVH56" s="129"/>
      <c r="EVI56" s="129"/>
      <c r="EVJ56" s="129"/>
      <c r="EVK56" s="129"/>
      <c r="EVL56" s="129"/>
      <c r="EVM56" s="129"/>
      <c r="EVN56" s="129"/>
      <c r="EVO56" s="129"/>
      <c r="EVP56" s="129"/>
      <c r="EVQ56" s="129"/>
      <c r="EVR56" s="129"/>
      <c r="EVS56" s="129"/>
      <c r="EVT56" s="129"/>
      <c r="EVU56" s="129"/>
      <c r="EVV56" s="129"/>
      <c r="EVW56" s="129"/>
      <c r="EVX56" s="129"/>
      <c r="EVY56" s="129"/>
      <c r="EVZ56" s="129"/>
      <c r="EWA56" s="129"/>
      <c r="EWB56" s="129"/>
      <c r="EWC56" s="129"/>
      <c r="EWD56" s="129"/>
      <c r="EWE56" s="129"/>
      <c r="EWF56" s="129"/>
      <c r="EWG56" s="129"/>
      <c r="EWH56" s="129"/>
      <c r="EWI56" s="129"/>
      <c r="EWJ56" s="129"/>
      <c r="EWK56" s="129"/>
      <c r="EWL56" s="129"/>
      <c r="EWM56" s="129"/>
      <c r="EWN56" s="129"/>
      <c r="EWO56" s="129"/>
      <c r="EWP56" s="129"/>
      <c r="EWQ56" s="129"/>
      <c r="EWR56" s="129"/>
      <c r="EWS56" s="129"/>
      <c r="EWT56" s="129"/>
      <c r="EWU56" s="129"/>
      <c r="EWV56" s="129"/>
      <c r="EWW56" s="129"/>
      <c r="EWX56" s="129"/>
      <c r="EWY56" s="129"/>
      <c r="EWZ56" s="129"/>
      <c r="EXA56" s="129"/>
      <c r="EXB56" s="129"/>
      <c r="EXC56" s="129"/>
      <c r="EXD56" s="129"/>
      <c r="EXE56" s="129"/>
      <c r="EXF56" s="129"/>
      <c r="EXG56" s="129"/>
      <c r="EXH56" s="129"/>
      <c r="EXI56" s="129"/>
      <c r="EXJ56" s="129"/>
      <c r="EXK56" s="129"/>
      <c r="EXL56" s="129"/>
      <c r="EXM56" s="129"/>
      <c r="EXN56" s="129"/>
      <c r="EXO56" s="129"/>
      <c r="EXP56" s="129"/>
      <c r="EXQ56" s="129"/>
      <c r="EXR56" s="129"/>
      <c r="EXS56" s="129"/>
      <c r="EXT56" s="129"/>
      <c r="EXU56" s="129"/>
      <c r="EXV56" s="129"/>
      <c r="EXW56" s="129"/>
      <c r="EXX56" s="129"/>
      <c r="EXY56" s="129"/>
      <c r="EXZ56" s="129"/>
      <c r="EYA56" s="129"/>
      <c r="EYB56" s="129"/>
      <c r="EYC56" s="129"/>
      <c r="EYD56" s="129"/>
      <c r="EYE56" s="129"/>
      <c r="EYF56" s="129"/>
      <c r="EYG56" s="129"/>
      <c r="EYH56" s="129"/>
      <c r="EYI56" s="129"/>
      <c r="EYJ56" s="129"/>
      <c r="EYK56" s="129"/>
      <c r="EYL56" s="129"/>
      <c r="EYM56" s="129"/>
      <c r="EYN56" s="129"/>
      <c r="EYO56" s="129"/>
      <c r="EYP56" s="129"/>
      <c r="EYQ56" s="129"/>
      <c r="EYR56" s="129"/>
      <c r="EYS56" s="129"/>
      <c r="EYT56" s="129"/>
      <c r="EYU56" s="129"/>
      <c r="EYV56" s="129"/>
      <c r="EYW56" s="129"/>
      <c r="EYX56" s="129"/>
      <c r="EYY56" s="129"/>
      <c r="EYZ56" s="129"/>
      <c r="EZA56" s="129"/>
      <c r="EZB56" s="129"/>
      <c r="EZC56" s="129"/>
      <c r="EZD56" s="129"/>
      <c r="EZE56" s="129"/>
      <c r="EZF56" s="129"/>
      <c r="EZG56" s="129"/>
      <c r="EZH56" s="129"/>
      <c r="EZI56" s="129"/>
      <c r="EZJ56" s="129"/>
      <c r="EZK56" s="129"/>
      <c r="EZL56" s="129"/>
      <c r="EZM56" s="129"/>
      <c r="EZN56" s="129"/>
      <c r="EZO56" s="129"/>
      <c r="EZP56" s="129"/>
      <c r="EZQ56" s="129"/>
      <c r="EZR56" s="129"/>
      <c r="EZS56" s="129"/>
      <c r="EZT56" s="129"/>
      <c r="EZU56" s="129"/>
      <c r="EZV56" s="129"/>
      <c r="EZW56" s="129"/>
      <c r="EZX56" s="129"/>
      <c r="EZY56" s="129"/>
      <c r="EZZ56" s="129"/>
      <c r="FAA56" s="129"/>
      <c r="FAB56" s="129"/>
      <c r="FAC56" s="129"/>
      <c r="FAD56" s="129"/>
      <c r="FAE56" s="129"/>
      <c r="FAF56" s="129"/>
      <c r="FAG56" s="129"/>
      <c r="FAH56" s="129"/>
      <c r="FAI56" s="129"/>
      <c r="FAJ56" s="129"/>
      <c r="FAK56" s="129"/>
      <c r="FAL56" s="129"/>
      <c r="FAM56" s="129"/>
      <c r="FAN56" s="129"/>
      <c r="FAO56" s="129"/>
      <c r="FAP56" s="129"/>
      <c r="FAQ56" s="129"/>
      <c r="FAR56" s="129"/>
      <c r="FAS56" s="129"/>
      <c r="FAT56" s="129"/>
      <c r="FAU56" s="129"/>
      <c r="FAV56" s="129"/>
      <c r="FAW56" s="129"/>
      <c r="FAX56" s="129"/>
      <c r="FAY56" s="129"/>
      <c r="FAZ56" s="129"/>
      <c r="FBA56" s="129"/>
      <c r="FBB56" s="129"/>
      <c r="FBC56" s="129"/>
      <c r="FBD56" s="129"/>
      <c r="FBE56" s="129"/>
      <c r="FBF56" s="129"/>
      <c r="FBG56" s="129"/>
      <c r="FBH56" s="129"/>
      <c r="FBI56" s="129"/>
      <c r="FBJ56" s="129"/>
      <c r="FBK56" s="129"/>
      <c r="FBL56" s="129"/>
      <c r="FBM56" s="129"/>
      <c r="FBN56" s="129"/>
      <c r="FBO56" s="129"/>
      <c r="FBP56" s="129"/>
      <c r="FBQ56" s="129"/>
      <c r="FBR56" s="129"/>
      <c r="FBS56" s="129"/>
      <c r="FBT56" s="129"/>
      <c r="FBU56" s="129"/>
      <c r="FBV56" s="129"/>
      <c r="FBW56" s="129"/>
      <c r="FBX56" s="129"/>
      <c r="FBY56" s="129"/>
      <c r="FBZ56" s="129"/>
      <c r="FCA56" s="129"/>
      <c r="FCB56" s="129"/>
      <c r="FCC56" s="129"/>
      <c r="FCD56" s="129"/>
      <c r="FCE56" s="129"/>
      <c r="FCF56" s="129"/>
      <c r="FCG56" s="129"/>
      <c r="FCH56" s="129"/>
      <c r="FCI56" s="129"/>
      <c r="FCJ56" s="129"/>
      <c r="FCK56" s="129"/>
      <c r="FCL56" s="129"/>
      <c r="FCM56" s="129"/>
      <c r="FCN56" s="129"/>
      <c r="FCO56" s="129"/>
      <c r="FCP56" s="129"/>
      <c r="FCQ56" s="129"/>
      <c r="FCR56" s="129"/>
      <c r="FCS56" s="129"/>
      <c r="FCT56" s="129"/>
      <c r="FCU56" s="129"/>
      <c r="FCV56" s="129"/>
      <c r="FCW56" s="129"/>
      <c r="FCX56" s="129"/>
      <c r="FCY56" s="129"/>
      <c r="FCZ56" s="129"/>
      <c r="FDA56" s="129"/>
      <c r="FDB56" s="129"/>
      <c r="FDC56" s="129"/>
      <c r="FDD56" s="129"/>
      <c r="FDE56" s="129"/>
      <c r="FDF56" s="129"/>
      <c r="FDG56" s="129"/>
      <c r="FDH56" s="129"/>
      <c r="FDI56" s="129"/>
      <c r="FDJ56" s="129"/>
      <c r="FDK56" s="129"/>
      <c r="FDL56" s="129"/>
      <c r="FDM56" s="129"/>
      <c r="FDN56" s="129"/>
      <c r="FDO56" s="129"/>
      <c r="FDP56" s="129"/>
      <c r="FDQ56" s="129"/>
      <c r="FDR56" s="129"/>
      <c r="FDS56" s="129"/>
      <c r="FDT56" s="129"/>
      <c r="FDU56" s="129"/>
      <c r="FDV56" s="129"/>
      <c r="FDW56" s="129"/>
      <c r="FDX56" s="129"/>
      <c r="FDY56" s="129"/>
      <c r="FDZ56" s="129"/>
      <c r="FEA56" s="129"/>
      <c r="FEB56" s="129"/>
      <c r="FEC56" s="129"/>
      <c r="FED56" s="129"/>
      <c r="FEE56" s="129"/>
      <c r="FEF56" s="129"/>
      <c r="FEG56" s="129"/>
      <c r="FEH56" s="129"/>
      <c r="FEI56" s="129"/>
      <c r="FEJ56" s="129"/>
      <c r="FEK56" s="129"/>
      <c r="FEL56" s="129"/>
      <c r="FEM56" s="129"/>
      <c r="FEN56" s="129"/>
      <c r="FEO56" s="129"/>
      <c r="FEP56" s="129"/>
      <c r="FEQ56" s="129"/>
      <c r="FER56" s="129"/>
      <c r="FES56" s="129"/>
      <c r="FET56" s="129"/>
      <c r="FEU56" s="129"/>
      <c r="FEV56" s="129"/>
      <c r="FEW56" s="129"/>
      <c r="FEX56" s="129"/>
      <c r="FEY56" s="129"/>
      <c r="FEZ56" s="129"/>
      <c r="FFA56" s="129"/>
      <c r="FFB56" s="129"/>
      <c r="FFC56" s="129"/>
      <c r="FFD56" s="129"/>
      <c r="FFE56" s="129"/>
      <c r="FFF56" s="129"/>
      <c r="FFG56" s="129"/>
      <c r="FFH56" s="129"/>
      <c r="FFI56" s="129"/>
      <c r="FFJ56" s="129"/>
      <c r="FFK56" s="129"/>
      <c r="FFL56" s="129"/>
      <c r="FFM56" s="129"/>
      <c r="FFN56" s="129"/>
      <c r="FFO56" s="129"/>
      <c r="FFP56" s="129"/>
      <c r="FFQ56" s="129"/>
      <c r="FFR56" s="129"/>
      <c r="FFS56" s="129"/>
      <c r="FFT56" s="129"/>
      <c r="FFU56" s="129"/>
      <c r="FFV56" s="129"/>
      <c r="FFW56" s="129"/>
      <c r="FFX56" s="129"/>
      <c r="FFY56" s="129"/>
      <c r="FFZ56" s="129"/>
      <c r="FGA56" s="129"/>
      <c r="FGB56" s="129"/>
      <c r="FGC56" s="129"/>
      <c r="FGD56" s="129"/>
      <c r="FGE56" s="129"/>
      <c r="FGF56" s="129"/>
      <c r="FGG56" s="129"/>
      <c r="FGH56" s="129"/>
      <c r="FGI56" s="129"/>
      <c r="FGJ56" s="129"/>
      <c r="FGK56" s="129"/>
      <c r="FGL56" s="129"/>
      <c r="FGM56" s="129"/>
      <c r="FGN56" s="129"/>
      <c r="FGO56" s="129"/>
      <c r="FGP56" s="129"/>
      <c r="FGQ56" s="129"/>
      <c r="FGR56" s="129"/>
      <c r="FGS56" s="129"/>
      <c r="FGT56" s="129"/>
      <c r="FGU56" s="129"/>
      <c r="FGV56" s="129"/>
      <c r="FGW56" s="129"/>
      <c r="FGX56" s="129"/>
      <c r="FGY56" s="129"/>
      <c r="FGZ56" s="129"/>
      <c r="FHA56" s="129"/>
      <c r="FHB56" s="129"/>
      <c r="FHC56" s="129"/>
      <c r="FHD56" s="129"/>
      <c r="FHE56" s="129"/>
      <c r="FHF56" s="129"/>
      <c r="FHG56" s="129"/>
      <c r="FHH56" s="129"/>
      <c r="FHI56" s="129"/>
      <c r="FHJ56" s="129"/>
      <c r="FHK56" s="129"/>
      <c r="FHL56" s="129"/>
      <c r="FHM56" s="129"/>
      <c r="FHN56" s="129"/>
      <c r="FHO56" s="129"/>
      <c r="FHP56" s="129"/>
      <c r="FHQ56" s="129"/>
      <c r="FHR56" s="129"/>
      <c r="FHS56" s="129"/>
      <c r="FHT56" s="129"/>
      <c r="FHU56" s="129"/>
      <c r="FHV56" s="129"/>
      <c r="FHW56" s="129"/>
      <c r="FHX56" s="129"/>
      <c r="FHY56" s="129"/>
      <c r="FHZ56" s="129"/>
      <c r="FIA56" s="129"/>
      <c r="FIB56" s="129"/>
      <c r="FIC56" s="129"/>
      <c r="FID56" s="129"/>
      <c r="FIE56" s="129"/>
      <c r="FIF56" s="129"/>
      <c r="FIG56" s="129"/>
      <c r="FIH56" s="129"/>
      <c r="FII56" s="129"/>
      <c r="FIJ56" s="129"/>
      <c r="FIK56" s="129"/>
      <c r="FIL56" s="129"/>
      <c r="FIM56" s="129"/>
      <c r="FIN56" s="129"/>
      <c r="FIO56" s="129"/>
      <c r="FIP56" s="129"/>
      <c r="FIQ56" s="129"/>
      <c r="FIR56" s="129"/>
      <c r="FIS56" s="129"/>
      <c r="FIT56" s="129"/>
      <c r="FIU56" s="129"/>
      <c r="FIV56" s="129"/>
      <c r="FIW56" s="129"/>
      <c r="FIX56" s="129"/>
      <c r="FIY56" s="129"/>
      <c r="FIZ56" s="129"/>
      <c r="FJA56" s="129"/>
      <c r="FJB56" s="129"/>
      <c r="FJC56" s="129"/>
      <c r="FJD56" s="129"/>
      <c r="FJE56" s="129"/>
      <c r="FJF56" s="129"/>
      <c r="FJG56" s="129"/>
      <c r="FJH56" s="129"/>
      <c r="FJI56" s="129"/>
      <c r="FJJ56" s="129"/>
      <c r="FJK56" s="129"/>
      <c r="FJL56" s="129"/>
      <c r="FJM56" s="129"/>
      <c r="FJN56" s="129"/>
      <c r="FJO56" s="129"/>
      <c r="FJP56" s="129"/>
      <c r="FJQ56" s="129"/>
      <c r="FJR56" s="129"/>
      <c r="FJS56" s="129"/>
      <c r="FJT56" s="129"/>
      <c r="FJU56" s="129"/>
      <c r="FJV56" s="129"/>
      <c r="FJW56" s="129"/>
      <c r="FJX56" s="129"/>
      <c r="FJY56" s="129"/>
      <c r="FJZ56" s="129"/>
      <c r="FKA56" s="129"/>
      <c r="FKB56" s="129"/>
      <c r="FKC56" s="129"/>
      <c r="FKD56" s="129"/>
      <c r="FKE56" s="129"/>
      <c r="FKF56" s="129"/>
      <c r="FKG56" s="129"/>
      <c r="FKH56" s="129"/>
      <c r="FKI56" s="129"/>
      <c r="FKJ56" s="129"/>
      <c r="FKK56" s="129"/>
      <c r="FKL56" s="129"/>
      <c r="FKM56" s="129"/>
      <c r="FKN56" s="129"/>
      <c r="FKO56" s="129"/>
      <c r="FKP56" s="129"/>
      <c r="FKQ56" s="129"/>
      <c r="FKR56" s="129"/>
      <c r="FKS56" s="129"/>
      <c r="FKT56" s="129"/>
      <c r="FKU56" s="129"/>
      <c r="FKV56" s="129"/>
      <c r="FKW56" s="129"/>
      <c r="FKX56" s="129"/>
      <c r="FKY56" s="129"/>
      <c r="FKZ56" s="129"/>
      <c r="FLA56" s="129"/>
      <c r="FLB56" s="129"/>
      <c r="FLC56" s="129"/>
      <c r="FLD56" s="129"/>
      <c r="FLE56" s="129"/>
      <c r="FLF56" s="129"/>
      <c r="FLG56" s="129"/>
      <c r="FLH56" s="129"/>
      <c r="FLI56" s="129"/>
      <c r="FLJ56" s="129"/>
      <c r="FLK56" s="129"/>
      <c r="FLL56" s="129"/>
      <c r="FLM56" s="129"/>
      <c r="FLN56" s="129"/>
      <c r="FLO56" s="129"/>
      <c r="FLP56" s="129"/>
      <c r="FLQ56" s="129"/>
      <c r="FLR56" s="129"/>
      <c r="FLS56" s="129"/>
      <c r="FLT56" s="129"/>
      <c r="FLU56" s="129"/>
      <c r="FLV56" s="129"/>
      <c r="FLW56" s="129"/>
      <c r="FLX56" s="129"/>
      <c r="FLY56" s="129"/>
      <c r="FLZ56" s="129"/>
      <c r="FMA56" s="129"/>
      <c r="FMB56" s="129"/>
      <c r="FMC56" s="129"/>
      <c r="FMD56" s="129"/>
      <c r="FME56" s="129"/>
      <c r="FMF56" s="129"/>
      <c r="FMG56" s="129"/>
      <c r="FMH56" s="129"/>
      <c r="FMI56" s="129"/>
      <c r="FMJ56" s="129"/>
      <c r="FMK56" s="129"/>
      <c r="FML56" s="129"/>
      <c r="FMM56" s="129"/>
      <c r="FMN56" s="129"/>
      <c r="FMO56" s="129"/>
      <c r="FMP56" s="129"/>
      <c r="FMQ56" s="129"/>
      <c r="FMR56" s="129"/>
      <c r="FMS56" s="129"/>
      <c r="FMT56" s="129"/>
      <c r="FMU56" s="129"/>
      <c r="FMV56" s="129"/>
      <c r="FMW56" s="129"/>
      <c r="FMX56" s="129"/>
      <c r="FMY56" s="129"/>
      <c r="FMZ56" s="129"/>
      <c r="FNA56" s="129"/>
      <c r="FNB56" s="129"/>
      <c r="FNC56" s="129"/>
      <c r="FND56" s="129"/>
      <c r="FNE56" s="129"/>
      <c r="FNF56" s="129"/>
      <c r="FNG56" s="129"/>
      <c r="FNH56" s="129"/>
      <c r="FNI56" s="129"/>
      <c r="FNJ56" s="129"/>
      <c r="FNK56" s="129"/>
      <c r="FNL56" s="129"/>
      <c r="FNM56" s="129"/>
      <c r="FNN56" s="129"/>
      <c r="FNO56" s="129"/>
      <c r="FNP56" s="129"/>
      <c r="FNQ56" s="129"/>
      <c r="FNR56" s="129"/>
      <c r="FNS56" s="129"/>
      <c r="FNT56" s="129"/>
      <c r="FNU56" s="129"/>
      <c r="FNV56" s="129"/>
      <c r="FNW56" s="129"/>
      <c r="FNX56" s="129"/>
      <c r="FNY56" s="129"/>
      <c r="FNZ56" s="129"/>
      <c r="FOA56" s="129"/>
      <c r="FOB56" s="129"/>
      <c r="FOC56" s="129"/>
      <c r="FOD56" s="129"/>
      <c r="FOE56" s="129"/>
      <c r="FOF56" s="129"/>
      <c r="FOG56" s="129"/>
      <c r="FOH56" s="129"/>
      <c r="FOI56" s="129"/>
      <c r="FOJ56" s="129"/>
      <c r="FOK56" s="129"/>
      <c r="FOL56" s="129"/>
      <c r="FOM56" s="129"/>
      <c r="FON56" s="129"/>
      <c r="FOO56" s="129"/>
      <c r="FOP56" s="129"/>
      <c r="FOQ56" s="129"/>
      <c r="FOR56" s="129"/>
      <c r="FOS56" s="129"/>
      <c r="FOT56" s="129"/>
      <c r="FOU56" s="129"/>
      <c r="FOV56" s="129"/>
      <c r="FOW56" s="129"/>
      <c r="FOX56" s="129"/>
      <c r="FOY56" s="129"/>
      <c r="FOZ56" s="129"/>
      <c r="FPA56" s="129"/>
      <c r="FPB56" s="129"/>
      <c r="FPC56" s="129"/>
      <c r="FPD56" s="129"/>
      <c r="FPE56" s="129"/>
      <c r="FPF56" s="129"/>
      <c r="FPG56" s="129"/>
      <c r="FPH56" s="129"/>
      <c r="FPI56" s="129"/>
      <c r="FPJ56" s="129"/>
      <c r="FPK56" s="129"/>
      <c r="FPL56" s="129"/>
      <c r="FPM56" s="129"/>
      <c r="FPN56" s="129"/>
      <c r="FPO56" s="129"/>
      <c r="FPP56" s="129"/>
      <c r="FPQ56" s="129"/>
      <c r="FPR56" s="129"/>
      <c r="FPS56" s="129"/>
      <c r="FPT56" s="129"/>
      <c r="FPU56" s="129"/>
      <c r="FPV56" s="129"/>
      <c r="FPW56" s="129"/>
      <c r="FPX56" s="129"/>
      <c r="FPY56" s="129"/>
      <c r="FPZ56" s="129"/>
      <c r="FQA56" s="129"/>
      <c r="FQB56" s="129"/>
      <c r="FQC56" s="129"/>
      <c r="FQD56" s="129"/>
      <c r="FQE56" s="129"/>
      <c r="FQF56" s="129"/>
      <c r="FQG56" s="129"/>
      <c r="FQH56" s="129"/>
      <c r="FQI56" s="129"/>
      <c r="FQJ56" s="129"/>
      <c r="FQK56" s="129"/>
      <c r="FQL56" s="129"/>
      <c r="FQM56" s="129"/>
      <c r="FQN56" s="129"/>
      <c r="FQO56" s="129"/>
      <c r="FQP56" s="129"/>
      <c r="FQQ56" s="129"/>
      <c r="FQR56" s="129"/>
      <c r="FQS56" s="129"/>
      <c r="FQT56" s="129"/>
      <c r="FQU56" s="129"/>
      <c r="FQV56" s="129"/>
      <c r="FQW56" s="129"/>
      <c r="FQX56" s="129"/>
      <c r="FQY56" s="129"/>
      <c r="FQZ56" s="129"/>
      <c r="FRA56" s="129"/>
      <c r="FRB56" s="129"/>
      <c r="FRC56" s="129"/>
      <c r="FRD56" s="129"/>
      <c r="FRE56" s="129"/>
      <c r="FRF56" s="129"/>
      <c r="FRG56" s="129"/>
      <c r="FRH56" s="129"/>
      <c r="FRI56" s="129"/>
      <c r="FRJ56" s="129"/>
      <c r="FRK56" s="129"/>
      <c r="FRL56" s="129"/>
      <c r="FRM56" s="129"/>
      <c r="FRN56" s="129"/>
      <c r="FRO56" s="129"/>
      <c r="FRP56" s="129"/>
      <c r="FRQ56" s="129"/>
      <c r="FRR56" s="129"/>
      <c r="FRS56" s="129"/>
      <c r="FRT56" s="129"/>
      <c r="FRU56" s="129"/>
      <c r="FRV56" s="129"/>
      <c r="FRW56" s="129"/>
      <c r="FRX56" s="129"/>
      <c r="FRY56" s="129"/>
      <c r="FRZ56" s="129"/>
      <c r="FSA56" s="129"/>
      <c r="FSB56" s="129"/>
      <c r="FSC56" s="129"/>
      <c r="FSD56" s="129"/>
      <c r="FSE56" s="129"/>
      <c r="FSF56" s="129"/>
      <c r="FSG56" s="129"/>
      <c r="FSH56" s="129"/>
      <c r="FSI56" s="129"/>
      <c r="FSJ56" s="129"/>
      <c r="FSK56" s="129"/>
      <c r="FSL56" s="129"/>
      <c r="FSM56" s="129"/>
      <c r="FSN56" s="129"/>
      <c r="FSO56" s="129"/>
      <c r="FSP56" s="129"/>
      <c r="FSQ56" s="129"/>
      <c r="FSR56" s="129"/>
      <c r="FSS56" s="129"/>
      <c r="FST56" s="129"/>
      <c r="FSU56" s="129"/>
      <c r="FSV56" s="129"/>
      <c r="FSW56" s="129"/>
      <c r="FSX56" s="129"/>
      <c r="FSY56" s="129"/>
      <c r="FSZ56" s="129"/>
      <c r="FTA56" s="129"/>
      <c r="FTB56" s="129"/>
      <c r="FTC56" s="129"/>
      <c r="FTD56" s="129"/>
      <c r="FTE56" s="129"/>
      <c r="FTF56" s="129"/>
      <c r="FTG56" s="129"/>
      <c r="FTH56" s="129"/>
      <c r="FTI56" s="129"/>
      <c r="FTJ56" s="129"/>
      <c r="FTK56" s="129"/>
      <c r="FTL56" s="129"/>
      <c r="FTM56" s="129"/>
      <c r="FTN56" s="129"/>
      <c r="FTO56" s="129"/>
      <c r="FTP56" s="129"/>
      <c r="FTQ56" s="129"/>
      <c r="FTR56" s="129"/>
      <c r="FTS56" s="129"/>
      <c r="FTT56" s="129"/>
      <c r="FTU56" s="129"/>
      <c r="FTV56" s="129"/>
      <c r="FTW56" s="129"/>
      <c r="FTX56" s="129"/>
      <c r="FTY56" s="129"/>
      <c r="FTZ56" s="129"/>
      <c r="FUA56" s="129"/>
      <c r="FUB56" s="129"/>
      <c r="FUC56" s="129"/>
      <c r="FUD56" s="129"/>
      <c r="FUE56" s="129"/>
      <c r="FUF56" s="129"/>
      <c r="FUG56" s="129"/>
      <c r="FUH56" s="129"/>
      <c r="FUI56" s="129"/>
      <c r="FUJ56" s="129"/>
      <c r="FUK56" s="129"/>
      <c r="FUL56" s="129"/>
      <c r="FUM56" s="129"/>
      <c r="FUN56" s="129"/>
      <c r="FUO56" s="129"/>
      <c r="FUP56" s="129"/>
      <c r="FUQ56" s="129"/>
      <c r="FUR56" s="129"/>
      <c r="FUS56" s="129"/>
      <c r="FUT56" s="129"/>
      <c r="FUU56" s="129"/>
      <c r="FUV56" s="129"/>
      <c r="FUW56" s="129"/>
      <c r="FUX56" s="129"/>
      <c r="FUY56" s="129"/>
      <c r="FUZ56" s="129"/>
      <c r="FVA56" s="129"/>
      <c r="FVB56" s="129"/>
      <c r="FVC56" s="129"/>
      <c r="FVD56" s="129"/>
      <c r="FVE56" s="129"/>
      <c r="FVF56" s="129"/>
      <c r="FVG56" s="129"/>
      <c r="FVH56" s="129"/>
      <c r="FVI56" s="129"/>
      <c r="FVJ56" s="129"/>
      <c r="FVK56" s="129"/>
      <c r="FVL56" s="129"/>
      <c r="FVM56" s="129"/>
      <c r="FVN56" s="129"/>
      <c r="FVO56" s="129"/>
      <c r="FVP56" s="129"/>
      <c r="FVQ56" s="129"/>
      <c r="FVR56" s="129"/>
      <c r="FVS56" s="129"/>
      <c r="FVT56" s="129"/>
      <c r="FVU56" s="129"/>
      <c r="FVV56" s="129"/>
      <c r="FVW56" s="129"/>
      <c r="FVX56" s="129"/>
      <c r="FVY56" s="129"/>
      <c r="FVZ56" s="129"/>
      <c r="FWA56" s="129"/>
      <c r="FWB56" s="129"/>
      <c r="FWC56" s="129"/>
      <c r="FWD56" s="129"/>
      <c r="FWE56" s="129"/>
      <c r="FWF56" s="129"/>
      <c r="FWG56" s="129"/>
      <c r="FWH56" s="129"/>
      <c r="FWI56" s="129"/>
      <c r="FWJ56" s="129"/>
      <c r="FWK56" s="129"/>
      <c r="FWL56" s="129"/>
      <c r="FWM56" s="129"/>
      <c r="FWN56" s="129"/>
      <c r="FWO56" s="129"/>
      <c r="FWP56" s="129"/>
      <c r="FWQ56" s="129"/>
      <c r="FWR56" s="129"/>
      <c r="FWS56" s="129"/>
      <c r="FWT56" s="129"/>
      <c r="FWU56" s="129"/>
      <c r="FWV56" s="129"/>
      <c r="FWW56" s="129"/>
      <c r="FWX56" s="129"/>
      <c r="FWY56" s="129"/>
      <c r="FWZ56" s="129"/>
      <c r="FXA56" s="129"/>
      <c r="FXB56" s="129"/>
      <c r="FXC56" s="129"/>
      <c r="FXD56" s="129"/>
      <c r="FXE56" s="129"/>
      <c r="FXF56" s="129"/>
      <c r="FXG56" s="129"/>
      <c r="FXH56" s="129"/>
      <c r="FXI56" s="129"/>
      <c r="FXJ56" s="129"/>
      <c r="FXK56" s="129"/>
      <c r="FXL56" s="129"/>
      <c r="FXM56" s="129"/>
      <c r="FXN56" s="129"/>
      <c r="FXO56" s="129"/>
      <c r="FXP56" s="129"/>
      <c r="FXQ56" s="129"/>
      <c r="FXR56" s="129"/>
      <c r="FXS56" s="129"/>
      <c r="FXT56" s="129"/>
      <c r="FXU56" s="129"/>
      <c r="FXV56" s="129"/>
      <c r="FXW56" s="129"/>
      <c r="FXX56" s="129"/>
      <c r="FXY56" s="129"/>
      <c r="FXZ56" s="129"/>
      <c r="FYA56" s="129"/>
      <c r="FYB56" s="129"/>
      <c r="FYC56" s="129"/>
      <c r="FYD56" s="129"/>
      <c r="FYE56" s="129"/>
      <c r="FYF56" s="129"/>
      <c r="FYG56" s="129"/>
      <c r="FYH56" s="129"/>
      <c r="FYI56" s="129"/>
      <c r="FYJ56" s="129"/>
      <c r="FYK56" s="129"/>
      <c r="FYL56" s="129"/>
      <c r="FYM56" s="129"/>
      <c r="FYN56" s="129"/>
      <c r="FYO56" s="129"/>
      <c r="FYP56" s="129"/>
      <c r="FYQ56" s="129"/>
      <c r="FYR56" s="129"/>
      <c r="FYS56" s="129"/>
      <c r="FYT56" s="129"/>
      <c r="FYU56" s="129"/>
      <c r="FYV56" s="129"/>
      <c r="FYW56" s="129"/>
      <c r="FYX56" s="129"/>
      <c r="FYY56" s="129"/>
      <c r="FYZ56" s="129"/>
      <c r="FZA56" s="129"/>
      <c r="FZB56" s="129"/>
      <c r="FZC56" s="129"/>
      <c r="FZD56" s="129"/>
      <c r="FZE56" s="129"/>
      <c r="FZF56" s="129"/>
      <c r="FZG56" s="129"/>
      <c r="FZH56" s="129"/>
      <c r="FZI56" s="129"/>
      <c r="FZJ56" s="129"/>
      <c r="FZK56" s="129"/>
      <c r="FZL56" s="129"/>
      <c r="FZM56" s="129"/>
      <c r="FZN56" s="129"/>
      <c r="FZO56" s="129"/>
      <c r="FZP56" s="129"/>
      <c r="FZQ56" s="129"/>
      <c r="FZR56" s="129"/>
      <c r="FZS56" s="129"/>
      <c r="FZT56" s="129"/>
      <c r="FZU56" s="129"/>
      <c r="FZV56" s="129"/>
      <c r="FZW56" s="129"/>
      <c r="FZX56" s="129"/>
      <c r="FZY56" s="129"/>
      <c r="FZZ56" s="129"/>
      <c r="GAA56" s="129"/>
      <c r="GAB56" s="129"/>
      <c r="GAC56" s="129"/>
      <c r="GAD56" s="129"/>
      <c r="GAE56" s="129"/>
      <c r="GAF56" s="129"/>
      <c r="GAG56" s="129"/>
      <c r="GAH56" s="129"/>
      <c r="GAI56" s="129"/>
      <c r="GAJ56" s="129"/>
      <c r="GAK56" s="129"/>
      <c r="GAL56" s="129"/>
      <c r="GAM56" s="129"/>
      <c r="GAN56" s="129"/>
      <c r="GAO56" s="129"/>
      <c r="GAP56" s="129"/>
      <c r="GAQ56" s="129"/>
      <c r="GAR56" s="129"/>
      <c r="GAS56" s="129"/>
      <c r="GAT56" s="129"/>
      <c r="GAU56" s="129"/>
      <c r="GAV56" s="129"/>
      <c r="GAW56" s="129"/>
      <c r="GAX56" s="129"/>
      <c r="GAY56" s="129"/>
      <c r="GAZ56" s="129"/>
      <c r="GBA56" s="129"/>
      <c r="GBB56" s="129"/>
      <c r="GBC56" s="129"/>
      <c r="GBD56" s="129"/>
      <c r="GBE56" s="129"/>
      <c r="GBF56" s="129"/>
      <c r="GBG56" s="129"/>
      <c r="GBH56" s="129"/>
      <c r="GBI56" s="129"/>
      <c r="GBJ56" s="129"/>
      <c r="GBK56" s="129"/>
      <c r="GBL56" s="129"/>
      <c r="GBM56" s="129"/>
      <c r="GBN56" s="129"/>
      <c r="GBO56" s="129"/>
      <c r="GBP56" s="129"/>
      <c r="GBQ56" s="129"/>
      <c r="GBR56" s="129"/>
      <c r="GBS56" s="129"/>
      <c r="GBT56" s="129"/>
      <c r="GBU56" s="129"/>
      <c r="GBV56" s="129"/>
      <c r="GBW56" s="129"/>
      <c r="GBX56" s="129"/>
      <c r="GBY56" s="129"/>
      <c r="GBZ56" s="129"/>
      <c r="GCA56" s="129"/>
      <c r="GCB56" s="129"/>
      <c r="GCC56" s="129"/>
      <c r="GCD56" s="129"/>
      <c r="GCE56" s="129"/>
      <c r="GCF56" s="129"/>
      <c r="GCG56" s="129"/>
      <c r="GCH56" s="129"/>
      <c r="GCI56" s="129"/>
      <c r="GCJ56" s="129"/>
      <c r="GCK56" s="129"/>
      <c r="GCL56" s="129"/>
      <c r="GCM56" s="129"/>
      <c r="GCN56" s="129"/>
      <c r="GCO56" s="129"/>
      <c r="GCP56" s="129"/>
      <c r="GCQ56" s="129"/>
      <c r="GCR56" s="129"/>
      <c r="GCS56" s="129"/>
      <c r="GCT56" s="129"/>
      <c r="GCU56" s="129"/>
      <c r="GCV56" s="129"/>
      <c r="GCW56" s="129"/>
      <c r="GCX56" s="129"/>
      <c r="GCY56" s="129"/>
      <c r="GCZ56" s="129"/>
      <c r="GDA56" s="129"/>
      <c r="GDB56" s="129"/>
      <c r="GDC56" s="129"/>
      <c r="GDD56" s="129"/>
      <c r="GDE56" s="129"/>
      <c r="GDF56" s="129"/>
      <c r="GDG56" s="129"/>
      <c r="GDH56" s="129"/>
      <c r="GDI56" s="129"/>
      <c r="GDJ56" s="129"/>
      <c r="GDK56" s="129"/>
      <c r="GDL56" s="129"/>
      <c r="GDM56" s="129"/>
      <c r="GDN56" s="129"/>
      <c r="GDO56" s="129"/>
      <c r="GDP56" s="129"/>
      <c r="GDQ56" s="129"/>
      <c r="GDR56" s="129"/>
      <c r="GDS56" s="129"/>
      <c r="GDT56" s="129"/>
      <c r="GDU56" s="129"/>
      <c r="GDV56" s="129"/>
      <c r="GDW56" s="129"/>
      <c r="GDX56" s="129"/>
      <c r="GDY56" s="129"/>
      <c r="GDZ56" s="129"/>
      <c r="GEA56" s="129"/>
      <c r="GEB56" s="129"/>
      <c r="GEC56" s="129"/>
      <c r="GED56" s="129"/>
      <c r="GEE56" s="129"/>
      <c r="GEF56" s="129"/>
      <c r="GEG56" s="129"/>
      <c r="GEH56" s="129"/>
      <c r="GEI56" s="129"/>
      <c r="GEJ56" s="129"/>
      <c r="GEK56" s="129"/>
      <c r="GEL56" s="129"/>
      <c r="GEM56" s="129"/>
      <c r="GEN56" s="129"/>
      <c r="GEO56" s="129"/>
      <c r="GEP56" s="129"/>
      <c r="GEQ56" s="129"/>
      <c r="GER56" s="129"/>
      <c r="GES56" s="129"/>
      <c r="GET56" s="129"/>
      <c r="GEU56" s="129"/>
      <c r="GEV56" s="129"/>
      <c r="GEW56" s="129"/>
      <c r="GEX56" s="129"/>
      <c r="GEY56" s="129"/>
      <c r="GEZ56" s="129"/>
      <c r="GFA56" s="129"/>
      <c r="GFB56" s="129"/>
      <c r="GFC56" s="129"/>
      <c r="GFD56" s="129"/>
      <c r="GFE56" s="129"/>
      <c r="GFF56" s="129"/>
      <c r="GFG56" s="129"/>
      <c r="GFH56" s="129"/>
      <c r="GFI56" s="129"/>
      <c r="GFJ56" s="129"/>
      <c r="GFK56" s="129"/>
      <c r="GFL56" s="129"/>
      <c r="GFM56" s="129"/>
      <c r="GFN56" s="129"/>
      <c r="GFO56" s="129"/>
      <c r="GFP56" s="129"/>
      <c r="GFQ56" s="129"/>
      <c r="GFR56" s="129"/>
      <c r="GFS56" s="129"/>
      <c r="GFT56" s="129"/>
      <c r="GFU56" s="129"/>
      <c r="GFV56" s="129"/>
      <c r="GFW56" s="129"/>
      <c r="GFX56" s="129"/>
      <c r="GFY56" s="129"/>
      <c r="GFZ56" s="129"/>
      <c r="GGA56" s="129"/>
      <c r="GGB56" s="129"/>
      <c r="GGC56" s="129"/>
      <c r="GGD56" s="129"/>
      <c r="GGE56" s="129"/>
      <c r="GGF56" s="129"/>
      <c r="GGG56" s="129"/>
      <c r="GGH56" s="129"/>
      <c r="GGI56" s="129"/>
      <c r="GGJ56" s="129"/>
      <c r="GGK56" s="129"/>
      <c r="GGL56" s="129"/>
      <c r="GGM56" s="129"/>
      <c r="GGN56" s="129"/>
      <c r="GGO56" s="129"/>
      <c r="GGP56" s="129"/>
      <c r="GGQ56" s="129"/>
      <c r="GGR56" s="129"/>
      <c r="GGS56" s="129"/>
      <c r="GGT56" s="129"/>
      <c r="GGU56" s="129"/>
      <c r="GGV56" s="129"/>
      <c r="GGW56" s="129"/>
      <c r="GGX56" s="129"/>
      <c r="GGY56" s="129"/>
      <c r="GGZ56" s="129"/>
      <c r="GHA56" s="129"/>
      <c r="GHB56" s="129"/>
      <c r="GHC56" s="129"/>
      <c r="GHD56" s="129"/>
      <c r="GHE56" s="129"/>
      <c r="GHF56" s="129"/>
      <c r="GHG56" s="129"/>
      <c r="GHH56" s="129"/>
      <c r="GHI56" s="129"/>
      <c r="GHJ56" s="129"/>
      <c r="GHK56" s="129"/>
      <c r="GHL56" s="129"/>
      <c r="GHM56" s="129"/>
      <c r="GHN56" s="129"/>
      <c r="GHO56" s="129"/>
      <c r="GHP56" s="129"/>
      <c r="GHQ56" s="129"/>
      <c r="GHR56" s="129"/>
      <c r="GHS56" s="129"/>
      <c r="GHT56" s="129"/>
      <c r="GHU56" s="129"/>
      <c r="GHV56" s="129"/>
      <c r="GHW56" s="129"/>
      <c r="GHX56" s="129"/>
      <c r="GHY56" s="129"/>
      <c r="GHZ56" s="129"/>
      <c r="GIA56" s="129"/>
      <c r="GIB56" s="129"/>
      <c r="GIC56" s="129"/>
      <c r="GID56" s="129"/>
      <c r="GIE56" s="129"/>
      <c r="GIF56" s="129"/>
      <c r="GIG56" s="129"/>
      <c r="GIH56" s="129"/>
      <c r="GII56" s="129"/>
      <c r="GIJ56" s="129"/>
      <c r="GIK56" s="129"/>
      <c r="GIL56" s="129"/>
      <c r="GIM56" s="129"/>
      <c r="GIN56" s="129"/>
      <c r="GIO56" s="129"/>
      <c r="GIP56" s="129"/>
      <c r="GIQ56" s="129"/>
      <c r="GIR56" s="129"/>
      <c r="GIS56" s="129"/>
      <c r="GIT56" s="129"/>
      <c r="GIU56" s="129"/>
      <c r="GIV56" s="129"/>
      <c r="GIW56" s="129"/>
      <c r="GIX56" s="129"/>
      <c r="GIY56" s="129"/>
      <c r="GIZ56" s="129"/>
      <c r="GJA56" s="129"/>
      <c r="GJB56" s="129"/>
      <c r="GJC56" s="129"/>
      <c r="GJD56" s="129"/>
      <c r="GJE56" s="129"/>
      <c r="GJF56" s="129"/>
      <c r="GJG56" s="129"/>
      <c r="GJH56" s="129"/>
      <c r="GJI56" s="129"/>
      <c r="GJJ56" s="129"/>
      <c r="GJK56" s="129"/>
      <c r="GJL56" s="129"/>
      <c r="GJM56" s="129"/>
      <c r="GJN56" s="129"/>
      <c r="GJO56" s="129"/>
      <c r="GJP56" s="129"/>
      <c r="GJQ56" s="129"/>
      <c r="GJR56" s="129"/>
      <c r="GJS56" s="129"/>
      <c r="GJT56" s="129"/>
      <c r="GJU56" s="129"/>
      <c r="GJV56" s="129"/>
      <c r="GJW56" s="129"/>
      <c r="GJX56" s="129"/>
      <c r="GJY56" s="129"/>
      <c r="GJZ56" s="129"/>
      <c r="GKA56" s="129"/>
      <c r="GKB56" s="129"/>
      <c r="GKC56" s="129"/>
      <c r="GKD56" s="129"/>
      <c r="GKE56" s="129"/>
      <c r="GKF56" s="129"/>
      <c r="GKG56" s="129"/>
      <c r="GKH56" s="129"/>
      <c r="GKI56" s="129"/>
      <c r="GKJ56" s="129"/>
      <c r="GKK56" s="129"/>
      <c r="GKL56" s="129"/>
      <c r="GKM56" s="129"/>
      <c r="GKN56" s="129"/>
      <c r="GKO56" s="129"/>
      <c r="GKP56" s="129"/>
      <c r="GKQ56" s="129"/>
      <c r="GKR56" s="129"/>
      <c r="GKS56" s="129"/>
      <c r="GKT56" s="129"/>
      <c r="GKU56" s="129"/>
      <c r="GKV56" s="129"/>
      <c r="GKW56" s="129"/>
      <c r="GKX56" s="129"/>
      <c r="GKY56" s="129"/>
      <c r="GKZ56" s="129"/>
      <c r="GLA56" s="129"/>
      <c r="GLB56" s="129"/>
      <c r="GLC56" s="129"/>
      <c r="GLD56" s="129"/>
      <c r="GLE56" s="129"/>
      <c r="GLF56" s="129"/>
      <c r="GLG56" s="129"/>
      <c r="GLH56" s="129"/>
      <c r="GLI56" s="129"/>
      <c r="GLJ56" s="129"/>
      <c r="GLK56" s="129"/>
      <c r="GLL56" s="129"/>
      <c r="GLM56" s="129"/>
      <c r="GLN56" s="129"/>
      <c r="GLO56" s="129"/>
      <c r="GLP56" s="129"/>
      <c r="GLQ56" s="129"/>
      <c r="GLR56" s="129"/>
      <c r="GLS56" s="129"/>
      <c r="GLT56" s="129"/>
      <c r="GLU56" s="129"/>
      <c r="GLV56" s="129"/>
      <c r="GLW56" s="129"/>
      <c r="GLX56" s="129"/>
      <c r="GLY56" s="129"/>
      <c r="GLZ56" s="129"/>
      <c r="GMA56" s="129"/>
      <c r="GMB56" s="129"/>
      <c r="GMC56" s="129"/>
      <c r="GMD56" s="129"/>
      <c r="GME56" s="129"/>
      <c r="GMF56" s="129"/>
      <c r="GMG56" s="129"/>
      <c r="GMH56" s="129"/>
      <c r="GMI56" s="129"/>
      <c r="GMJ56" s="129"/>
      <c r="GMK56" s="129"/>
      <c r="GML56" s="129"/>
      <c r="GMM56" s="129"/>
      <c r="GMN56" s="129"/>
      <c r="GMO56" s="129"/>
      <c r="GMP56" s="129"/>
      <c r="GMQ56" s="129"/>
      <c r="GMR56" s="129"/>
      <c r="GMS56" s="129"/>
      <c r="GMT56" s="129"/>
      <c r="GMU56" s="129"/>
      <c r="GMV56" s="129"/>
      <c r="GMW56" s="129"/>
      <c r="GMX56" s="129"/>
      <c r="GMY56" s="129"/>
      <c r="GMZ56" s="129"/>
      <c r="GNA56" s="129"/>
      <c r="GNB56" s="129"/>
      <c r="GNC56" s="129"/>
      <c r="GND56" s="129"/>
      <c r="GNE56" s="129"/>
      <c r="GNF56" s="129"/>
      <c r="GNG56" s="129"/>
      <c r="GNH56" s="129"/>
      <c r="GNI56" s="129"/>
      <c r="GNJ56" s="129"/>
      <c r="GNK56" s="129"/>
      <c r="GNL56" s="129"/>
      <c r="GNM56" s="129"/>
      <c r="GNN56" s="129"/>
      <c r="GNO56" s="129"/>
      <c r="GNP56" s="129"/>
      <c r="GNQ56" s="129"/>
      <c r="GNR56" s="129"/>
      <c r="GNS56" s="129"/>
      <c r="GNT56" s="129"/>
      <c r="GNU56" s="129"/>
      <c r="GNV56" s="129"/>
      <c r="GNW56" s="129"/>
      <c r="GNX56" s="129"/>
      <c r="GNY56" s="129"/>
      <c r="GNZ56" s="129"/>
      <c r="GOA56" s="129"/>
      <c r="GOB56" s="129"/>
      <c r="GOC56" s="129"/>
      <c r="GOD56" s="129"/>
      <c r="GOE56" s="129"/>
      <c r="GOF56" s="129"/>
      <c r="GOG56" s="129"/>
      <c r="GOH56" s="129"/>
      <c r="GOI56" s="129"/>
      <c r="GOJ56" s="129"/>
      <c r="GOK56" s="129"/>
      <c r="GOL56" s="129"/>
      <c r="GOM56" s="129"/>
      <c r="GON56" s="129"/>
      <c r="GOO56" s="129"/>
      <c r="GOP56" s="129"/>
      <c r="GOQ56" s="129"/>
      <c r="GOR56" s="129"/>
      <c r="GOS56" s="129"/>
      <c r="GOT56" s="129"/>
      <c r="GOU56" s="129"/>
      <c r="GOV56" s="129"/>
      <c r="GOW56" s="129"/>
      <c r="GOX56" s="129"/>
      <c r="GOY56" s="129"/>
      <c r="GOZ56" s="129"/>
      <c r="GPA56" s="129"/>
      <c r="GPB56" s="129"/>
      <c r="GPC56" s="129"/>
      <c r="GPD56" s="129"/>
      <c r="GPE56" s="129"/>
      <c r="GPF56" s="129"/>
      <c r="GPG56" s="129"/>
      <c r="GPH56" s="129"/>
      <c r="GPI56" s="129"/>
      <c r="GPJ56" s="129"/>
      <c r="GPK56" s="129"/>
      <c r="GPL56" s="129"/>
      <c r="GPM56" s="129"/>
      <c r="GPN56" s="129"/>
      <c r="GPO56" s="129"/>
      <c r="GPP56" s="129"/>
      <c r="GPQ56" s="129"/>
      <c r="GPR56" s="129"/>
      <c r="GPS56" s="129"/>
      <c r="GPT56" s="129"/>
      <c r="GPU56" s="129"/>
      <c r="GPV56" s="129"/>
      <c r="GPW56" s="129"/>
      <c r="GPX56" s="129"/>
      <c r="GPY56" s="129"/>
      <c r="GPZ56" s="129"/>
      <c r="GQA56" s="129"/>
      <c r="GQB56" s="129"/>
      <c r="GQC56" s="129"/>
      <c r="GQD56" s="129"/>
      <c r="GQE56" s="129"/>
      <c r="GQF56" s="129"/>
      <c r="GQG56" s="129"/>
      <c r="GQH56" s="129"/>
      <c r="GQI56" s="129"/>
      <c r="GQJ56" s="129"/>
      <c r="GQK56" s="129"/>
      <c r="GQL56" s="129"/>
      <c r="GQM56" s="129"/>
      <c r="GQN56" s="129"/>
      <c r="GQO56" s="129"/>
      <c r="GQP56" s="129"/>
      <c r="GQQ56" s="129"/>
      <c r="GQR56" s="129"/>
      <c r="GQS56" s="129"/>
      <c r="GQT56" s="129"/>
      <c r="GQU56" s="129"/>
      <c r="GQV56" s="129"/>
      <c r="GQW56" s="129"/>
      <c r="GQX56" s="129"/>
      <c r="GQY56" s="129"/>
      <c r="GQZ56" s="129"/>
      <c r="GRA56" s="129"/>
      <c r="GRB56" s="129"/>
      <c r="GRC56" s="129"/>
      <c r="GRD56" s="129"/>
      <c r="GRE56" s="129"/>
      <c r="GRF56" s="129"/>
      <c r="GRG56" s="129"/>
      <c r="GRH56" s="129"/>
      <c r="GRI56" s="129"/>
      <c r="GRJ56" s="129"/>
      <c r="GRK56" s="129"/>
      <c r="GRL56" s="129"/>
      <c r="GRM56" s="129"/>
      <c r="GRN56" s="129"/>
      <c r="GRO56" s="129"/>
      <c r="GRP56" s="129"/>
      <c r="GRQ56" s="129"/>
      <c r="GRR56" s="129"/>
      <c r="GRS56" s="129"/>
      <c r="GRT56" s="129"/>
      <c r="GRU56" s="129"/>
      <c r="GRV56" s="129"/>
      <c r="GRW56" s="129"/>
      <c r="GRX56" s="129"/>
      <c r="GRY56" s="129"/>
      <c r="GRZ56" s="129"/>
      <c r="GSA56" s="129"/>
      <c r="GSB56" s="129"/>
      <c r="GSC56" s="129"/>
      <c r="GSD56" s="129"/>
      <c r="GSE56" s="129"/>
      <c r="GSF56" s="129"/>
      <c r="GSG56" s="129"/>
      <c r="GSH56" s="129"/>
      <c r="GSI56" s="129"/>
      <c r="GSJ56" s="129"/>
      <c r="GSK56" s="129"/>
      <c r="GSL56" s="129"/>
      <c r="GSM56" s="129"/>
      <c r="GSN56" s="129"/>
      <c r="GSO56" s="129"/>
      <c r="GSP56" s="129"/>
      <c r="GSQ56" s="129"/>
      <c r="GSR56" s="129"/>
      <c r="GSS56" s="129"/>
      <c r="GST56" s="129"/>
      <c r="GSU56" s="129"/>
      <c r="GSV56" s="129"/>
      <c r="GSW56" s="129"/>
      <c r="GSX56" s="129"/>
      <c r="GSY56" s="129"/>
      <c r="GSZ56" s="129"/>
      <c r="GTA56" s="129"/>
      <c r="GTB56" s="129"/>
      <c r="GTC56" s="129"/>
      <c r="GTD56" s="129"/>
      <c r="GTE56" s="129"/>
      <c r="GTF56" s="129"/>
      <c r="GTG56" s="129"/>
      <c r="GTH56" s="129"/>
      <c r="GTI56" s="129"/>
      <c r="GTJ56" s="129"/>
      <c r="GTK56" s="129"/>
      <c r="GTL56" s="129"/>
      <c r="GTM56" s="129"/>
      <c r="GTN56" s="129"/>
      <c r="GTO56" s="129"/>
      <c r="GTP56" s="129"/>
      <c r="GTQ56" s="129"/>
      <c r="GTR56" s="129"/>
      <c r="GTS56" s="129"/>
      <c r="GTT56" s="129"/>
      <c r="GTU56" s="129"/>
      <c r="GTV56" s="129"/>
      <c r="GTW56" s="129"/>
      <c r="GTX56" s="129"/>
      <c r="GTY56" s="129"/>
      <c r="GTZ56" s="129"/>
      <c r="GUA56" s="129"/>
      <c r="GUB56" s="129"/>
      <c r="GUC56" s="129"/>
      <c r="GUD56" s="129"/>
      <c r="GUE56" s="129"/>
      <c r="GUF56" s="129"/>
      <c r="GUG56" s="129"/>
      <c r="GUH56" s="129"/>
      <c r="GUI56" s="129"/>
      <c r="GUJ56" s="129"/>
      <c r="GUK56" s="129"/>
      <c r="GUL56" s="129"/>
      <c r="GUM56" s="129"/>
      <c r="GUN56" s="129"/>
      <c r="GUO56" s="129"/>
      <c r="GUP56" s="129"/>
      <c r="GUQ56" s="129"/>
      <c r="GUR56" s="129"/>
      <c r="GUS56" s="129"/>
      <c r="GUT56" s="129"/>
      <c r="GUU56" s="129"/>
      <c r="GUV56" s="129"/>
      <c r="GUW56" s="129"/>
      <c r="GUX56" s="129"/>
      <c r="GUY56" s="129"/>
      <c r="GUZ56" s="129"/>
      <c r="GVA56" s="129"/>
      <c r="GVB56" s="129"/>
      <c r="GVC56" s="129"/>
      <c r="GVD56" s="129"/>
      <c r="GVE56" s="129"/>
      <c r="GVF56" s="129"/>
      <c r="GVG56" s="129"/>
      <c r="GVH56" s="129"/>
      <c r="GVI56" s="129"/>
      <c r="GVJ56" s="129"/>
      <c r="GVK56" s="129"/>
      <c r="GVL56" s="129"/>
      <c r="GVM56" s="129"/>
      <c r="GVN56" s="129"/>
      <c r="GVO56" s="129"/>
      <c r="GVP56" s="129"/>
      <c r="GVQ56" s="129"/>
      <c r="GVR56" s="129"/>
      <c r="GVS56" s="129"/>
      <c r="GVT56" s="129"/>
      <c r="GVU56" s="129"/>
      <c r="GVV56" s="129"/>
      <c r="GVW56" s="129"/>
      <c r="GVX56" s="129"/>
      <c r="GVY56" s="129"/>
      <c r="GVZ56" s="129"/>
      <c r="GWA56" s="129"/>
      <c r="GWB56" s="129"/>
      <c r="GWC56" s="129"/>
      <c r="GWD56" s="129"/>
      <c r="GWE56" s="129"/>
      <c r="GWF56" s="129"/>
      <c r="GWG56" s="129"/>
      <c r="GWH56" s="129"/>
      <c r="GWI56" s="129"/>
      <c r="GWJ56" s="129"/>
      <c r="GWK56" s="129"/>
      <c r="GWL56" s="129"/>
      <c r="GWM56" s="129"/>
      <c r="GWN56" s="129"/>
      <c r="GWO56" s="129"/>
      <c r="GWP56" s="129"/>
      <c r="GWQ56" s="129"/>
      <c r="GWR56" s="129"/>
      <c r="GWS56" s="129"/>
      <c r="GWT56" s="129"/>
      <c r="GWU56" s="129"/>
      <c r="GWV56" s="129"/>
      <c r="GWW56" s="129"/>
      <c r="GWX56" s="129"/>
      <c r="GWY56" s="129"/>
      <c r="GWZ56" s="129"/>
      <c r="GXA56" s="129"/>
      <c r="GXB56" s="129"/>
      <c r="GXC56" s="129"/>
      <c r="GXD56" s="129"/>
      <c r="GXE56" s="129"/>
      <c r="GXF56" s="129"/>
      <c r="GXG56" s="129"/>
      <c r="GXH56" s="129"/>
      <c r="GXI56" s="129"/>
      <c r="GXJ56" s="129"/>
      <c r="GXK56" s="129"/>
      <c r="GXL56" s="129"/>
      <c r="GXM56" s="129"/>
      <c r="GXN56" s="129"/>
      <c r="GXO56" s="129"/>
      <c r="GXP56" s="129"/>
      <c r="GXQ56" s="129"/>
      <c r="GXR56" s="129"/>
      <c r="GXS56" s="129"/>
      <c r="GXT56" s="129"/>
      <c r="GXU56" s="129"/>
      <c r="GXV56" s="129"/>
      <c r="GXW56" s="129"/>
      <c r="GXX56" s="129"/>
      <c r="GXY56" s="129"/>
      <c r="GXZ56" s="129"/>
      <c r="GYA56" s="129"/>
      <c r="GYB56" s="129"/>
      <c r="GYC56" s="129"/>
      <c r="GYD56" s="129"/>
      <c r="GYE56" s="129"/>
      <c r="GYF56" s="129"/>
      <c r="GYG56" s="129"/>
      <c r="GYH56" s="129"/>
      <c r="GYI56" s="129"/>
      <c r="GYJ56" s="129"/>
      <c r="GYK56" s="129"/>
      <c r="GYL56" s="129"/>
      <c r="GYM56" s="129"/>
      <c r="GYN56" s="129"/>
      <c r="GYO56" s="129"/>
      <c r="GYP56" s="129"/>
      <c r="GYQ56" s="129"/>
      <c r="GYR56" s="129"/>
      <c r="GYS56" s="129"/>
      <c r="GYT56" s="129"/>
      <c r="GYU56" s="129"/>
      <c r="GYV56" s="129"/>
      <c r="GYW56" s="129"/>
      <c r="GYX56" s="129"/>
      <c r="GYY56" s="129"/>
      <c r="GYZ56" s="129"/>
      <c r="GZA56" s="129"/>
      <c r="GZB56" s="129"/>
      <c r="GZC56" s="129"/>
      <c r="GZD56" s="129"/>
      <c r="GZE56" s="129"/>
      <c r="GZF56" s="129"/>
      <c r="GZG56" s="129"/>
      <c r="GZH56" s="129"/>
      <c r="GZI56" s="129"/>
      <c r="GZJ56" s="129"/>
      <c r="GZK56" s="129"/>
      <c r="GZL56" s="129"/>
      <c r="GZM56" s="129"/>
      <c r="GZN56" s="129"/>
      <c r="GZO56" s="129"/>
      <c r="GZP56" s="129"/>
      <c r="GZQ56" s="129"/>
      <c r="GZR56" s="129"/>
      <c r="GZS56" s="129"/>
      <c r="GZT56" s="129"/>
      <c r="GZU56" s="129"/>
      <c r="GZV56" s="129"/>
      <c r="GZW56" s="129"/>
      <c r="GZX56" s="129"/>
      <c r="GZY56" s="129"/>
      <c r="GZZ56" s="129"/>
      <c r="HAA56" s="129"/>
      <c r="HAB56" s="129"/>
      <c r="HAC56" s="129"/>
      <c r="HAD56" s="129"/>
      <c r="HAE56" s="129"/>
      <c r="HAF56" s="129"/>
      <c r="HAG56" s="129"/>
      <c r="HAH56" s="129"/>
      <c r="HAI56" s="129"/>
      <c r="HAJ56" s="129"/>
      <c r="HAK56" s="129"/>
      <c r="HAL56" s="129"/>
      <c r="HAM56" s="129"/>
      <c r="HAN56" s="129"/>
      <c r="HAO56" s="129"/>
      <c r="HAP56" s="129"/>
      <c r="HAQ56" s="129"/>
      <c r="HAR56" s="129"/>
      <c r="HAS56" s="129"/>
      <c r="HAT56" s="129"/>
      <c r="HAU56" s="129"/>
      <c r="HAV56" s="129"/>
      <c r="HAW56" s="129"/>
      <c r="HAX56" s="129"/>
      <c r="HAY56" s="129"/>
      <c r="HAZ56" s="129"/>
      <c r="HBA56" s="129"/>
      <c r="HBB56" s="129"/>
      <c r="HBC56" s="129"/>
      <c r="HBD56" s="129"/>
      <c r="HBE56" s="129"/>
      <c r="HBF56" s="129"/>
      <c r="HBG56" s="129"/>
      <c r="HBH56" s="129"/>
      <c r="HBI56" s="129"/>
      <c r="HBJ56" s="129"/>
      <c r="HBK56" s="129"/>
      <c r="HBL56" s="129"/>
      <c r="HBM56" s="129"/>
      <c r="HBN56" s="129"/>
      <c r="HBO56" s="129"/>
      <c r="HBP56" s="129"/>
      <c r="HBQ56" s="129"/>
      <c r="HBR56" s="129"/>
      <c r="HBS56" s="129"/>
      <c r="HBT56" s="129"/>
      <c r="HBU56" s="129"/>
      <c r="HBV56" s="129"/>
      <c r="HBW56" s="129"/>
      <c r="HBX56" s="129"/>
      <c r="HBY56" s="129"/>
      <c r="HBZ56" s="129"/>
      <c r="HCA56" s="129"/>
      <c r="HCB56" s="129"/>
      <c r="HCC56" s="129"/>
      <c r="HCD56" s="129"/>
      <c r="HCE56" s="129"/>
      <c r="HCF56" s="129"/>
      <c r="HCG56" s="129"/>
      <c r="HCH56" s="129"/>
      <c r="HCI56" s="129"/>
      <c r="HCJ56" s="129"/>
      <c r="HCK56" s="129"/>
      <c r="HCL56" s="129"/>
      <c r="HCM56" s="129"/>
      <c r="HCN56" s="129"/>
      <c r="HCO56" s="129"/>
      <c r="HCP56" s="129"/>
      <c r="HCQ56" s="129"/>
      <c r="HCR56" s="129"/>
      <c r="HCS56" s="129"/>
      <c r="HCT56" s="129"/>
      <c r="HCU56" s="129"/>
      <c r="HCV56" s="129"/>
      <c r="HCW56" s="129"/>
      <c r="HCX56" s="129"/>
      <c r="HCY56" s="129"/>
      <c r="HCZ56" s="129"/>
      <c r="HDA56" s="129"/>
      <c r="HDB56" s="129"/>
      <c r="HDC56" s="129"/>
      <c r="HDD56" s="129"/>
      <c r="HDE56" s="129"/>
      <c r="HDF56" s="129"/>
      <c r="HDG56" s="129"/>
      <c r="HDH56" s="129"/>
      <c r="HDI56" s="129"/>
      <c r="HDJ56" s="129"/>
      <c r="HDK56" s="129"/>
      <c r="HDL56" s="129"/>
      <c r="HDM56" s="129"/>
      <c r="HDN56" s="129"/>
      <c r="HDO56" s="129"/>
      <c r="HDP56" s="129"/>
      <c r="HDQ56" s="129"/>
      <c r="HDR56" s="129"/>
      <c r="HDS56" s="129"/>
      <c r="HDT56" s="129"/>
      <c r="HDU56" s="129"/>
      <c r="HDV56" s="129"/>
      <c r="HDW56" s="129"/>
      <c r="HDX56" s="129"/>
      <c r="HDY56" s="129"/>
      <c r="HDZ56" s="129"/>
      <c r="HEA56" s="129"/>
      <c r="HEB56" s="129"/>
      <c r="HEC56" s="129"/>
      <c r="HED56" s="129"/>
      <c r="HEE56" s="129"/>
      <c r="HEF56" s="129"/>
      <c r="HEG56" s="129"/>
      <c r="HEH56" s="129"/>
      <c r="HEI56" s="129"/>
      <c r="HEJ56" s="129"/>
      <c r="HEK56" s="129"/>
      <c r="HEL56" s="129"/>
      <c r="HEM56" s="129"/>
      <c r="HEN56" s="129"/>
      <c r="HEO56" s="129"/>
      <c r="HEP56" s="129"/>
      <c r="HEQ56" s="129"/>
      <c r="HER56" s="129"/>
      <c r="HES56" s="129"/>
      <c r="HET56" s="129"/>
      <c r="HEU56" s="129"/>
      <c r="HEV56" s="129"/>
      <c r="HEW56" s="129"/>
      <c r="HEX56" s="129"/>
      <c r="HEY56" s="129"/>
      <c r="HEZ56" s="129"/>
      <c r="HFA56" s="129"/>
      <c r="HFB56" s="129"/>
      <c r="HFC56" s="129"/>
      <c r="HFD56" s="129"/>
      <c r="HFE56" s="129"/>
      <c r="HFF56" s="129"/>
      <c r="HFG56" s="129"/>
      <c r="HFH56" s="129"/>
      <c r="HFI56" s="129"/>
      <c r="HFJ56" s="129"/>
      <c r="HFK56" s="129"/>
      <c r="HFL56" s="129"/>
      <c r="HFM56" s="129"/>
      <c r="HFN56" s="129"/>
      <c r="HFO56" s="129"/>
      <c r="HFP56" s="129"/>
      <c r="HFQ56" s="129"/>
      <c r="HFR56" s="129"/>
      <c r="HFS56" s="129"/>
      <c r="HFT56" s="129"/>
      <c r="HFU56" s="129"/>
      <c r="HFV56" s="129"/>
      <c r="HFW56" s="129"/>
      <c r="HFX56" s="129"/>
      <c r="HFY56" s="129"/>
      <c r="HFZ56" s="129"/>
      <c r="HGA56" s="129"/>
      <c r="HGB56" s="129"/>
      <c r="HGC56" s="129"/>
      <c r="HGD56" s="129"/>
      <c r="HGE56" s="129"/>
      <c r="HGF56" s="129"/>
      <c r="HGG56" s="129"/>
      <c r="HGH56" s="129"/>
      <c r="HGI56" s="129"/>
      <c r="HGJ56" s="129"/>
      <c r="HGK56" s="129"/>
      <c r="HGL56" s="129"/>
      <c r="HGM56" s="129"/>
      <c r="HGN56" s="129"/>
      <c r="HGO56" s="129"/>
      <c r="HGP56" s="129"/>
      <c r="HGQ56" s="129"/>
      <c r="HGR56" s="129"/>
      <c r="HGS56" s="129"/>
      <c r="HGT56" s="129"/>
      <c r="HGU56" s="129"/>
      <c r="HGV56" s="129"/>
      <c r="HGW56" s="129"/>
      <c r="HGX56" s="129"/>
      <c r="HGY56" s="129"/>
      <c r="HGZ56" s="129"/>
      <c r="HHA56" s="129"/>
      <c r="HHB56" s="129"/>
      <c r="HHC56" s="129"/>
      <c r="HHD56" s="129"/>
      <c r="HHE56" s="129"/>
      <c r="HHF56" s="129"/>
      <c r="HHG56" s="129"/>
      <c r="HHH56" s="129"/>
      <c r="HHI56" s="129"/>
      <c r="HHJ56" s="129"/>
      <c r="HHK56" s="129"/>
      <c r="HHL56" s="129"/>
      <c r="HHM56" s="129"/>
      <c r="HHN56" s="129"/>
      <c r="HHO56" s="129"/>
      <c r="HHP56" s="129"/>
      <c r="HHQ56" s="129"/>
      <c r="HHR56" s="129"/>
      <c r="HHS56" s="129"/>
      <c r="HHT56" s="129"/>
      <c r="HHU56" s="129"/>
      <c r="HHV56" s="129"/>
      <c r="HHW56" s="129"/>
      <c r="HHX56" s="129"/>
      <c r="HHY56" s="129"/>
      <c r="HHZ56" s="129"/>
      <c r="HIA56" s="129"/>
      <c r="HIB56" s="129"/>
      <c r="HIC56" s="129"/>
      <c r="HID56" s="129"/>
      <c r="HIE56" s="129"/>
      <c r="HIF56" s="129"/>
      <c r="HIG56" s="129"/>
      <c r="HIH56" s="129"/>
      <c r="HII56" s="129"/>
      <c r="HIJ56" s="129"/>
      <c r="HIK56" s="129"/>
      <c r="HIL56" s="129"/>
      <c r="HIM56" s="129"/>
      <c r="HIN56" s="129"/>
      <c r="HIO56" s="129"/>
      <c r="HIP56" s="129"/>
      <c r="HIQ56" s="129"/>
      <c r="HIR56" s="129"/>
      <c r="HIS56" s="129"/>
      <c r="HIT56" s="129"/>
      <c r="HIU56" s="129"/>
      <c r="HIV56" s="129"/>
      <c r="HIW56" s="129"/>
      <c r="HIX56" s="129"/>
      <c r="HIY56" s="129"/>
      <c r="HIZ56" s="129"/>
      <c r="HJA56" s="129"/>
      <c r="HJB56" s="129"/>
      <c r="HJC56" s="129"/>
      <c r="HJD56" s="129"/>
      <c r="HJE56" s="129"/>
      <c r="HJF56" s="129"/>
      <c r="HJG56" s="129"/>
      <c r="HJH56" s="129"/>
      <c r="HJI56" s="129"/>
      <c r="HJJ56" s="129"/>
      <c r="HJK56" s="129"/>
      <c r="HJL56" s="129"/>
      <c r="HJM56" s="129"/>
      <c r="HJN56" s="129"/>
      <c r="HJO56" s="129"/>
      <c r="HJP56" s="129"/>
      <c r="HJQ56" s="129"/>
      <c r="HJR56" s="129"/>
      <c r="HJS56" s="129"/>
      <c r="HJT56" s="129"/>
      <c r="HJU56" s="129"/>
      <c r="HJV56" s="129"/>
      <c r="HJW56" s="129"/>
      <c r="HJX56" s="129"/>
      <c r="HJY56" s="129"/>
      <c r="HJZ56" s="129"/>
      <c r="HKA56" s="129"/>
      <c r="HKB56" s="129"/>
      <c r="HKC56" s="129"/>
      <c r="HKD56" s="129"/>
      <c r="HKE56" s="129"/>
      <c r="HKF56" s="129"/>
      <c r="HKG56" s="129"/>
      <c r="HKH56" s="129"/>
      <c r="HKI56" s="129"/>
      <c r="HKJ56" s="129"/>
      <c r="HKK56" s="129"/>
      <c r="HKL56" s="129"/>
      <c r="HKM56" s="129"/>
      <c r="HKN56" s="129"/>
      <c r="HKO56" s="129"/>
      <c r="HKP56" s="129"/>
      <c r="HKQ56" s="129"/>
      <c r="HKR56" s="129"/>
      <c r="HKS56" s="129"/>
      <c r="HKT56" s="129"/>
      <c r="HKU56" s="129"/>
      <c r="HKV56" s="129"/>
      <c r="HKW56" s="129"/>
      <c r="HKX56" s="129"/>
      <c r="HKY56" s="129"/>
      <c r="HKZ56" s="129"/>
      <c r="HLA56" s="129"/>
      <c r="HLB56" s="129"/>
      <c r="HLC56" s="129"/>
      <c r="HLD56" s="129"/>
      <c r="HLE56" s="129"/>
      <c r="HLF56" s="129"/>
      <c r="HLG56" s="129"/>
      <c r="HLH56" s="129"/>
      <c r="HLI56" s="129"/>
      <c r="HLJ56" s="129"/>
      <c r="HLK56" s="129"/>
      <c r="HLL56" s="129"/>
      <c r="HLM56" s="129"/>
      <c r="HLN56" s="129"/>
      <c r="HLO56" s="129"/>
      <c r="HLP56" s="129"/>
      <c r="HLQ56" s="129"/>
      <c r="HLR56" s="129"/>
      <c r="HLS56" s="129"/>
      <c r="HLT56" s="129"/>
      <c r="HLU56" s="129"/>
      <c r="HLV56" s="129"/>
      <c r="HLW56" s="129"/>
      <c r="HLX56" s="129"/>
      <c r="HLY56" s="129"/>
      <c r="HLZ56" s="129"/>
      <c r="HMA56" s="129"/>
      <c r="HMB56" s="129"/>
      <c r="HMC56" s="129"/>
      <c r="HMD56" s="129"/>
      <c r="HME56" s="129"/>
      <c r="HMF56" s="129"/>
      <c r="HMG56" s="129"/>
      <c r="HMH56" s="129"/>
      <c r="HMI56" s="129"/>
      <c r="HMJ56" s="129"/>
      <c r="HMK56" s="129"/>
      <c r="HML56" s="129"/>
      <c r="HMM56" s="129"/>
      <c r="HMN56" s="129"/>
      <c r="HMO56" s="129"/>
      <c r="HMP56" s="129"/>
      <c r="HMQ56" s="129"/>
      <c r="HMR56" s="129"/>
      <c r="HMS56" s="129"/>
      <c r="HMT56" s="129"/>
      <c r="HMU56" s="129"/>
      <c r="HMV56" s="129"/>
      <c r="HMW56" s="129"/>
      <c r="HMX56" s="129"/>
      <c r="HMY56" s="129"/>
      <c r="HMZ56" s="129"/>
      <c r="HNA56" s="129"/>
      <c r="HNB56" s="129"/>
      <c r="HNC56" s="129"/>
      <c r="HND56" s="129"/>
      <c r="HNE56" s="129"/>
      <c r="HNF56" s="129"/>
      <c r="HNG56" s="129"/>
      <c r="HNH56" s="129"/>
      <c r="HNI56" s="129"/>
      <c r="HNJ56" s="129"/>
      <c r="HNK56" s="129"/>
      <c r="HNL56" s="129"/>
      <c r="HNM56" s="129"/>
      <c r="HNN56" s="129"/>
      <c r="HNO56" s="129"/>
      <c r="HNP56" s="129"/>
      <c r="HNQ56" s="129"/>
      <c r="HNR56" s="129"/>
      <c r="HNS56" s="129"/>
      <c r="HNT56" s="129"/>
      <c r="HNU56" s="129"/>
      <c r="HNV56" s="129"/>
      <c r="HNW56" s="129"/>
      <c r="HNX56" s="129"/>
      <c r="HNY56" s="129"/>
      <c r="HNZ56" s="129"/>
      <c r="HOA56" s="129"/>
      <c r="HOB56" s="129"/>
      <c r="HOC56" s="129"/>
      <c r="HOD56" s="129"/>
      <c r="HOE56" s="129"/>
      <c r="HOF56" s="129"/>
      <c r="HOG56" s="129"/>
      <c r="HOH56" s="129"/>
      <c r="HOI56" s="129"/>
      <c r="HOJ56" s="129"/>
      <c r="HOK56" s="129"/>
      <c r="HOL56" s="129"/>
      <c r="HOM56" s="129"/>
      <c r="HON56" s="129"/>
      <c r="HOO56" s="129"/>
      <c r="HOP56" s="129"/>
      <c r="HOQ56" s="129"/>
      <c r="HOR56" s="129"/>
      <c r="HOS56" s="129"/>
      <c r="HOT56" s="129"/>
      <c r="HOU56" s="129"/>
      <c r="HOV56" s="129"/>
      <c r="HOW56" s="129"/>
      <c r="HOX56" s="129"/>
      <c r="HOY56" s="129"/>
      <c r="HOZ56" s="129"/>
      <c r="HPA56" s="129"/>
      <c r="HPB56" s="129"/>
      <c r="HPC56" s="129"/>
      <c r="HPD56" s="129"/>
      <c r="HPE56" s="129"/>
      <c r="HPF56" s="129"/>
      <c r="HPG56" s="129"/>
      <c r="HPH56" s="129"/>
      <c r="HPI56" s="129"/>
      <c r="HPJ56" s="129"/>
      <c r="HPK56" s="129"/>
      <c r="HPL56" s="129"/>
      <c r="HPM56" s="129"/>
      <c r="HPN56" s="129"/>
      <c r="HPO56" s="129"/>
      <c r="HPP56" s="129"/>
      <c r="HPQ56" s="129"/>
      <c r="HPR56" s="129"/>
      <c r="HPS56" s="129"/>
      <c r="HPT56" s="129"/>
      <c r="HPU56" s="129"/>
      <c r="HPV56" s="129"/>
      <c r="HPW56" s="129"/>
      <c r="HPX56" s="129"/>
      <c r="HPY56" s="129"/>
      <c r="HPZ56" s="129"/>
      <c r="HQA56" s="129"/>
      <c r="HQB56" s="129"/>
      <c r="HQC56" s="129"/>
      <c r="HQD56" s="129"/>
      <c r="HQE56" s="129"/>
      <c r="HQF56" s="129"/>
      <c r="HQG56" s="129"/>
      <c r="HQH56" s="129"/>
      <c r="HQI56" s="129"/>
      <c r="HQJ56" s="129"/>
      <c r="HQK56" s="129"/>
      <c r="HQL56" s="129"/>
      <c r="HQM56" s="129"/>
      <c r="HQN56" s="129"/>
      <c r="HQO56" s="129"/>
      <c r="HQP56" s="129"/>
      <c r="HQQ56" s="129"/>
      <c r="HQR56" s="129"/>
      <c r="HQS56" s="129"/>
      <c r="HQT56" s="129"/>
      <c r="HQU56" s="129"/>
      <c r="HQV56" s="129"/>
      <c r="HQW56" s="129"/>
      <c r="HQX56" s="129"/>
      <c r="HQY56" s="129"/>
      <c r="HQZ56" s="129"/>
      <c r="HRA56" s="129"/>
      <c r="HRB56" s="129"/>
      <c r="HRC56" s="129"/>
      <c r="HRD56" s="129"/>
      <c r="HRE56" s="129"/>
      <c r="HRF56" s="129"/>
      <c r="HRG56" s="129"/>
      <c r="HRH56" s="129"/>
      <c r="HRI56" s="129"/>
      <c r="HRJ56" s="129"/>
      <c r="HRK56" s="129"/>
      <c r="HRL56" s="129"/>
      <c r="HRM56" s="129"/>
      <c r="HRN56" s="129"/>
      <c r="HRO56" s="129"/>
      <c r="HRP56" s="129"/>
      <c r="HRQ56" s="129"/>
      <c r="HRR56" s="129"/>
      <c r="HRS56" s="129"/>
      <c r="HRT56" s="129"/>
      <c r="HRU56" s="129"/>
      <c r="HRV56" s="129"/>
      <c r="HRW56" s="129"/>
      <c r="HRX56" s="129"/>
      <c r="HRY56" s="129"/>
      <c r="HRZ56" s="129"/>
      <c r="HSA56" s="129"/>
      <c r="HSB56" s="129"/>
      <c r="HSC56" s="129"/>
      <c r="HSD56" s="129"/>
      <c r="HSE56" s="129"/>
      <c r="HSF56" s="129"/>
      <c r="HSG56" s="129"/>
      <c r="HSH56" s="129"/>
      <c r="HSI56" s="129"/>
      <c r="HSJ56" s="129"/>
      <c r="HSK56" s="129"/>
      <c r="HSL56" s="129"/>
      <c r="HSM56" s="129"/>
      <c r="HSN56" s="129"/>
      <c r="HSO56" s="129"/>
      <c r="HSP56" s="129"/>
      <c r="HSQ56" s="129"/>
      <c r="HSR56" s="129"/>
      <c r="HSS56" s="129"/>
      <c r="HST56" s="129"/>
      <c r="HSU56" s="129"/>
      <c r="HSV56" s="129"/>
      <c r="HSW56" s="129"/>
      <c r="HSX56" s="129"/>
      <c r="HSY56" s="129"/>
      <c r="HSZ56" s="129"/>
      <c r="HTA56" s="129"/>
      <c r="HTB56" s="129"/>
      <c r="HTC56" s="129"/>
      <c r="HTD56" s="129"/>
      <c r="HTE56" s="129"/>
      <c r="HTF56" s="129"/>
      <c r="HTG56" s="129"/>
      <c r="HTH56" s="129"/>
      <c r="HTI56" s="129"/>
      <c r="HTJ56" s="129"/>
      <c r="HTK56" s="129"/>
      <c r="HTL56" s="129"/>
      <c r="HTM56" s="129"/>
      <c r="HTN56" s="129"/>
      <c r="HTO56" s="129"/>
      <c r="HTP56" s="129"/>
      <c r="HTQ56" s="129"/>
      <c r="HTR56" s="129"/>
      <c r="HTS56" s="129"/>
      <c r="HTT56" s="129"/>
      <c r="HTU56" s="129"/>
      <c r="HTV56" s="129"/>
      <c r="HTW56" s="129"/>
      <c r="HTX56" s="129"/>
      <c r="HTY56" s="129"/>
      <c r="HTZ56" s="129"/>
      <c r="HUA56" s="129"/>
      <c r="HUB56" s="129"/>
      <c r="HUC56" s="129"/>
      <c r="HUD56" s="129"/>
      <c r="HUE56" s="129"/>
      <c r="HUF56" s="129"/>
      <c r="HUG56" s="129"/>
      <c r="HUH56" s="129"/>
      <c r="HUI56" s="129"/>
      <c r="HUJ56" s="129"/>
      <c r="HUK56" s="129"/>
      <c r="HUL56" s="129"/>
      <c r="HUM56" s="129"/>
      <c r="HUN56" s="129"/>
      <c r="HUO56" s="129"/>
      <c r="HUP56" s="129"/>
      <c r="HUQ56" s="129"/>
      <c r="HUR56" s="129"/>
      <c r="HUS56" s="129"/>
      <c r="HUT56" s="129"/>
      <c r="HUU56" s="129"/>
      <c r="HUV56" s="129"/>
      <c r="HUW56" s="129"/>
      <c r="HUX56" s="129"/>
      <c r="HUY56" s="129"/>
      <c r="HUZ56" s="129"/>
      <c r="HVA56" s="129"/>
      <c r="HVB56" s="129"/>
      <c r="HVC56" s="129"/>
      <c r="HVD56" s="129"/>
      <c r="HVE56" s="129"/>
      <c r="HVF56" s="129"/>
      <c r="HVG56" s="129"/>
      <c r="HVH56" s="129"/>
      <c r="HVI56" s="129"/>
      <c r="HVJ56" s="129"/>
      <c r="HVK56" s="129"/>
      <c r="HVL56" s="129"/>
      <c r="HVM56" s="129"/>
      <c r="HVN56" s="129"/>
      <c r="HVO56" s="129"/>
      <c r="HVP56" s="129"/>
      <c r="HVQ56" s="129"/>
      <c r="HVR56" s="129"/>
      <c r="HVS56" s="129"/>
      <c r="HVT56" s="129"/>
      <c r="HVU56" s="129"/>
      <c r="HVV56" s="129"/>
      <c r="HVW56" s="129"/>
      <c r="HVX56" s="129"/>
      <c r="HVY56" s="129"/>
      <c r="HVZ56" s="129"/>
      <c r="HWA56" s="129"/>
      <c r="HWB56" s="129"/>
      <c r="HWC56" s="129"/>
      <c r="HWD56" s="129"/>
      <c r="HWE56" s="129"/>
      <c r="HWF56" s="129"/>
      <c r="HWG56" s="129"/>
      <c r="HWH56" s="129"/>
      <c r="HWI56" s="129"/>
      <c r="HWJ56" s="129"/>
      <c r="HWK56" s="129"/>
      <c r="HWL56" s="129"/>
      <c r="HWM56" s="129"/>
      <c r="HWN56" s="129"/>
      <c r="HWO56" s="129"/>
      <c r="HWP56" s="129"/>
      <c r="HWQ56" s="129"/>
      <c r="HWR56" s="129"/>
      <c r="HWS56" s="129"/>
      <c r="HWT56" s="129"/>
      <c r="HWU56" s="129"/>
      <c r="HWV56" s="129"/>
      <c r="HWW56" s="129"/>
      <c r="HWX56" s="129"/>
      <c r="HWY56" s="129"/>
      <c r="HWZ56" s="129"/>
      <c r="HXA56" s="129"/>
      <c r="HXB56" s="129"/>
      <c r="HXC56" s="129"/>
      <c r="HXD56" s="129"/>
      <c r="HXE56" s="129"/>
      <c r="HXF56" s="129"/>
      <c r="HXG56" s="129"/>
      <c r="HXH56" s="129"/>
      <c r="HXI56" s="129"/>
      <c r="HXJ56" s="129"/>
      <c r="HXK56" s="129"/>
      <c r="HXL56" s="129"/>
      <c r="HXM56" s="129"/>
      <c r="HXN56" s="129"/>
      <c r="HXO56" s="129"/>
      <c r="HXP56" s="129"/>
      <c r="HXQ56" s="129"/>
      <c r="HXR56" s="129"/>
      <c r="HXS56" s="129"/>
      <c r="HXT56" s="129"/>
      <c r="HXU56" s="129"/>
      <c r="HXV56" s="129"/>
      <c r="HXW56" s="129"/>
      <c r="HXX56" s="129"/>
      <c r="HXY56" s="129"/>
      <c r="HXZ56" s="129"/>
      <c r="HYA56" s="129"/>
      <c r="HYB56" s="129"/>
      <c r="HYC56" s="129"/>
      <c r="HYD56" s="129"/>
      <c r="HYE56" s="129"/>
      <c r="HYF56" s="129"/>
      <c r="HYG56" s="129"/>
      <c r="HYH56" s="129"/>
      <c r="HYI56" s="129"/>
      <c r="HYJ56" s="129"/>
      <c r="HYK56" s="129"/>
      <c r="HYL56" s="129"/>
      <c r="HYM56" s="129"/>
      <c r="HYN56" s="129"/>
      <c r="HYO56" s="129"/>
      <c r="HYP56" s="129"/>
      <c r="HYQ56" s="129"/>
      <c r="HYR56" s="129"/>
      <c r="HYS56" s="129"/>
      <c r="HYT56" s="129"/>
      <c r="HYU56" s="129"/>
      <c r="HYV56" s="129"/>
      <c r="HYW56" s="129"/>
      <c r="HYX56" s="129"/>
      <c r="HYY56" s="129"/>
      <c r="HYZ56" s="129"/>
      <c r="HZA56" s="129"/>
      <c r="HZB56" s="129"/>
      <c r="HZC56" s="129"/>
      <c r="HZD56" s="129"/>
      <c r="HZE56" s="129"/>
      <c r="HZF56" s="129"/>
      <c r="HZG56" s="129"/>
      <c r="HZH56" s="129"/>
      <c r="HZI56" s="129"/>
      <c r="HZJ56" s="129"/>
      <c r="HZK56" s="129"/>
      <c r="HZL56" s="129"/>
      <c r="HZM56" s="129"/>
      <c r="HZN56" s="129"/>
      <c r="HZO56" s="129"/>
      <c r="HZP56" s="129"/>
      <c r="HZQ56" s="129"/>
      <c r="HZR56" s="129"/>
      <c r="HZS56" s="129"/>
      <c r="HZT56" s="129"/>
      <c r="HZU56" s="129"/>
      <c r="HZV56" s="129"/>
      <c r="HZW56" s="129"/>
      <c r="HZX56" s="129"/>
      <c r="HZY56" s="129"/>
      <c r="HZZ56" s="129"/>
      <c r="IAA56" s="129"/>
      <c r="IAB56" s="129"/>
      <c r="IAC56" s="129"/>
      <c r="IAD56" s="129"/>
      <c r="IAE56" s="129"/>
      <c r="IAF56" s="129"/>
      <c r="IAG56" s="129"/>
      <c r="IAH56" s="129"/>
      <c r="IAI56" s="129"/>
      <c r="IAJ56" s="129"/>
      <c r="IAK56" s="129"/>
      <c r="IAL56" s="129"/>
      <c r="IAM56" s="129"/>
      <c r="IAN56" s="129"/>
      <c r="IAO56" s="129"/>
      <c r="IAP56" s="129"/>
      <c r="IAQ56" s="129"/>
      <c r="IAR56" s="129"/>
      <c r="IAS56" s="129"/>
      <c r="IAT56" s="129"/>
      <c r="IAU56" s="129"/>
      <c r="IAV56" s="129"/>
      <c r="IAW56" s="129"/>
      <c r="IAX56" s="129"/>
      <c r="IAY56" s="129"/>
      <c r="IAZ56" s="129"/>
      <c r="IBA56" s="129"/>
      <c r="IBB56" s="129"/>
      <c r="IBC56" s="129"/>
      <c r="IBD56" s="129"/>
      <c r="IBE56" s="129"/>
      <c r="IBF56" s="129"/>
      <c r="IBG56" s="129"/>
      <c r="IBH56" s="129"/>
      <c r="IBI56" s="129"/>
      <c r="IBJ56" s="129"/>
      <c r="IBK56" s="129"/>
      <c r="IBL56" s="129"/>
      <c r="IBM56" s="129"/>
      <c r="IBN56" s="129"/>
      <c r="IBO56" s="129"/>
      <c r="IBP56" s="129"/>
      <c r="IBQ56" s="129"/>
      <c r="IBR56" s="129"/>
      <c r="IBS56" s="129"/>
      <c r="IBT56" s="129"/>
      <c r="IBU56" s="129"/>
      <c r="IBV56" s="129"/>
      <c r="IBW56" s="129"/>
      <c r="IBX56" s="129"/>
      <c r="IBY56" s="129"/>
      <c r="IBZ56" s="129"/>
      <c r="ICA56" s="129"/>
      <c r="ICB56" s="129"/>
      <c r="ICC56" s="129"/>
      <c r="ICD56" s="129"/>
      <c r="ICE56" s="129"/>
      <c r="ICF56" s="129"/>
      <c r="ICG56" s="129"/>
      <c r="ICH56" s="129"/>
      <c r="ICI56" s="129"/>
      <c r="ICJ56" s="129"/>
      <c r="ICK56" s="129"/>
      <c r="ICL56" s="129"/>
      <c r="ICM56" s="129"/>
      <c r="ICN56" s="129"/>
      <c r="ICO56" s="129"/>
      <c r="ICP56" s="129"/>
      <c r="ICQ56" s="129"/>
      <c r="ICR56" s="129"/>
      <c r="ICS56" s="129"/>
      <c r="ICT56" s="129"/>
      <c r="ICU56" s="129"/>
      <c r="ICV56" s="129"/>
      <c r="ICW56" s="129"/>
      <c r="ICX56" s="129"/>
      <c r="ICY56" s="129"/>
      <c r="ICZ56" s="129"/>
      <c r="IDA56" s="129"/>
      <c r="IDB56" s="129"/>
      <c r="IDC56" s="129"/>
      <c r="IDD56" s="129"/>
      <c r="IDE56" s="129"/>
      <c r="IDF56" s="129"/>
      <c r="IDG56" s="129"/>
      <c r="IDH56" s="129"/>
      <c r="IDI56" s="129"/>
      <c r="IDJ56" s="129"/>
      <c r="IDK56" s="129"/>
      <c r="IDL56" s="129"/>
      <c r="IDM56" s="129"/>
      <c r="IDN56" s="129"/>
      <c r="IDO56" s="129"/>
      <c r="IDP56" s="129"/>
      <c r="IDQ56" s="129"/>
      <c r="IDR56" s="129"/>
      <c r="IDS56" s="129"/>
      <c r="IDT56" s="129"/>
      <c r="IDU56" s="129"/>
      <c r="IDV56" s="129"/>
      <c r="IDW56" s="129"/>
      <c r="IDX56" s="129"/>
      <c r="IDY56" s="129"/>
      <c r="IDZ56" s="129"/>
      <c r="IEA56" s="129"/>
      <c r="IEB56" s="129"/>
      <c r="IEC56" s="129"/>
      <c r="IED56" s="129"/>
      <c r="IEE56" s="129"/>
      <c r="IEF56" s="129"/>
      <c r="IEG56" s="129"/>
      <c r="IEH56" s="129"/>
      <c r="IEI56" s="129"/>
      <c r="IEJ56" s="129"/>
      <c r="IEK56" s="129"/>
      <c r="IEL56" s="129"/>
      <c r="IEM56" s="129"/>
      <c r="IEN56" s="129"/>
      <c r="IEO56" s="129"/>
      <c r="IEP56" s="129"/>
      <c r="IEQ56" s="129"/>
      <c r="IER56" s="129"/>
      <c r="IES56" s="129"/>
      <c r="IET56" s="129"/>
      <c r="IEU56" s="129"/>
      <c r="IEV56" s="129"/>
      <c r="IEW56" s="129"/>
      <c r="IEX56" s="129"/>
      <c r="IEY56" s="129"/>
      <c r="IEZ56" s="129"/>
      <c r="IFA56" s="129"/>
      <c r="IFB56" s="129"/>
      <c r="IFC56" s="129"/>
      <c r="IFD56" s="129"/>
      <c r="IFE56" s="129"/>
      <c r="IFF56" s="129"/>
      <c r="IFG56" s="129"/>
      <c r="IFH56" s="129"/>
      <c r="IFI56" s="129"/>
      <c r="IFJ56" s="129"/>
      <c r="IFK56" s="129"/>
      <c r="IFL56" s="129"/>
      <c r="IFM56" s="129"/>
      <c r="IFN56" s="129"/>
      <c r="IFO56" s="129"/>
      <c r="IFP56" s="129"/>
      <c r="IFQ56" s="129"/>
      <c r="IFR56" s="129"/>
      <c r="IFS56" s="129"/>
      <c r="IFT56" s="129"/>
      <c r="IFU56" s="129"/>
      <c r="IFV56" s="129"/>
      <c r="IFW56" s="129"/>
      <c r="IFX56" s="129"/>
      <c r="IFY56" s="129"/>
      <c r="IFZ56" s="129"/>
      <c r="IGA56" s="129"/>
      <c r="IGB56" s="129"/>
      <c r="IGC56" s="129"/>
      <c r="IGD56" s="129"/>
      <c r="IGE56" s="129"/>
      <c r="IGF56" s="129"/>
      <c r="IGG56" s="129"/>
      <c r="IGH56" s="129"/>
      <c r="IGI56" s="129"/>
      <c r="IGJ56" s="129"/>
      <c r="IGK56" s="129"/>
      <c r="IGL56" s="129"/>
      <c r="IGM56" s="129"/>
      <c r="IGN56" s="129"/>
      <c r="IGO56" s="129"/>
      <c r="IGP56" s="129"/>
      <c r="IGQ56" s="129"/>
      <c r="IGR56" s="129"/>
      <c r="IGS56" s="129"/>
      <c r="IGT56" s="129"/>
      <c r="IGU56" s="129"/>
      <c r="IGV56" s="129"/>
      <c r="IGW56" s="129"/>
      <c r="IGX56" s="129"/>
      <c r="IGY56" s="129"/>
      <c r="IGZ56" s="129"/>
      <c r="IHA56" s="129"/>
      <c r="IHB56" s="129"/>
      <c r="IHC56" s="129"/>
      <c r="IHD56" s="129"/>
      <c r="IHE56" s="129"/>
      <c r="IHF56" s="129"/>
      <c r="IHG56" s="129"/>
      <c r="IHH56" s="129"/>
      <c r="IHI56" s="129"/>
      <c r="IHJ56" s="129"/>
      <c r="IHK56" s="129"/>
      <c r="IHL56" s="129"/>
      <c r="IHM56" s="129"/>
      <c r="IHN56" s="129"/>
      <c r="IHO56" s="129"/>
      <c r="IHP56" s="129"/>
      <c r="IHQ56" s="129"/>
      <c r="IHR56" s="129"/>
      <c r="IHS56" s="129"/>
      <c r="IHT56" s="129"/>
      <c r="IHU56" s="129"/>
      <c r="IHV56" s="129"/>
      <c r="IHW56" s="129"/>
      <c r="IHX56" s="129"/>
      <c r="IHY56" s="129"/>
      <c r="IHZ56" s="129"/>
      <c r="IIA56" s="129"/>
      <c r="IIB56" s="129"/>
      <c r="IIC56" s="129"/>
      <c r="IID56" s="129"/>
      <c r="IIE56" s="129"/>
      <c r="IIF56" s="129"/>
      <c r="IIG56" s="129"/>
      <c r="IIH56" s="129"/>
      <c r="III56" s="129"/>
      <c r="IIJ56" s="129"/>
      <c r="IIK56" s="129"/>
      <c r="IIL56" s="129"/>
      <c r="IIM56" s="129"/>
      <c r="IIN56" s="129"/>
      <c r="IIO56" s="129"/>
      <c r="IIP56" s="129"/>
      <c r="IIQ56" s="129"/>
      <c r="IIR56" s="129"/>
      <c r="IIS56" s="129"/>
      <c r="IIT56" s="129"/>
      <c r="IIU56" s="129"/>
      <c r="IIV56" s="129"/>
      <c r="IIW56" s="129"/>
      <c r="IIX56" s="129"/>
      <c r="IIY56" s="129"/>
      <c r="IIZ56" s="129"/>
      <c r="IJA56" s="129"/>
      <c r="IJB56" s="129"/>
      <c r="IJC56" s="129"/>
      <c r="IJD56" s="129"/>
      <c r="IJE56" s="129"/>
      <c r="IJF56" s="129"/>
      <c r="IJG56" s="129"/>
      <c r="IJH56" s="129"/>
      <c r="IJI56" s="129"/>
      <c r="IJJ56" s="129"/>
      <c r="IJK56" s="129"/>
      <c r="IJL56" s="129"/>
      <c r="IJM56" s="129"/>
      <c r="IJN56" s="129"/>
      <c r="IJO56" s="129"/>
      <c r="IJP56" s="129"/>
      <c r="IJQ56" s="129"/>
      <c r="IJR56" s="129"/>
      <c r="IJS56" s="129"/>
      <c r="IJT56" s="129"/>
      <c r="IJU56" s="129"/>
      <c r="IJV56" s="129"/>
      <c r="IJW56" s="129"/>
      <c r="IJX56" s="129"/>
      <c r="IJY56" s="129"/>
      <c r="IJZ56" s="129"/>
      <c r="IKA56" s="129"/>
      <c r="IKB56" s="129"/>
      <c r="IKC56" s="129"/>
      <c r="IKD56" s="129"/>
      <c r="IKE56" s="129"/>
      <c r="IKF56" s="129"/>
      <c r="IKG56" s="129"/>
      <c r="IKH56" s="129"/>
      <c r="IKI56" s="129"/>
      <c r="IKJ56" s="129"/>
      <c r="IKK56" s="129"/>
      <c r="IKL56" s="129"/>
      <c r="IKM56" s="129"/>
      <c r="IKN56" s="129"/>
      <c r="IKO56" s="129"/>
      <c r="IKP56" s="129"/>
      <c r="IKQ56" s="129"/>
      <c r="IKR56" s="129"/>
      <c r="IKS56" s="129"/>
      <c r="IKT56" s="129"/>
      <c r="IKU56" s="129"/>
      <c r="IKV56" s="129"/>
      <c r="IKW56" s="129"/>
      <c r="IKX56" s="129"/>
      <c r="IKY56" s="129"/>
      <c r="IKZ56" s="129"/>
      <c r="ILA56" s="129"/>
      <c r="ILB56" s="129"/>
      <c r="ILC56" s="129"/>
      <c r="ILD56" s="129"/>
      <c r="ILE56" s="129"/>
      <c r="ILF56" s="129"/>
      <c r="ILG56" s="129"/>
      <c r="ILH56" s="129"/>
      <c r="ILI56" s="129"/>
      <c r="ILJ56" s="129"/>
      <c r="ILK56" s="129"/>
      <c r="ILL56" s="129"/>
      <c r="ILM56" s="129"/>
      <c r="ILN56" s="129"/>
      <c r="ILO56" s="129"/>
      <c r="ILP56" s="129"/>
      <c r="ILQ56" s="129"/>
      <c r="ILR56" s="129"/>
      <c r="ILS56" s="129"/>
      <c r="ILT56" s="129"/>
      <c r="ILU56" s="129"/>
      <c r="ILV56" s="129"/>
      <c r="ILW56" s="129"/>
      <c r="ILX56" s="129"/>
      <c r="ILY56" s="129"/>
      <c r="ILZ56" s="129"/>
      <c r="IMA56" s="129"/>
      <c r="IMB56" s="129"/>
      <c r="IMC56" s="129"/>
      <c r="IMD56" s="129"/>
      <c r="IME56" s="129"/>
      <c r="IMF56" s="129"/>
      <c r="IMG56" s="129"/>
      <c r="IMH56" s="129"/>
      <c r="IMI56" s="129"/>
      <c r="IMJ56" s="129"/>
      <c r="IMK56" s="129"/>
      <c r="IML56" s="129"/>
      <c r="IMM56" s="129"/>
      <c r="IMN56" s="129"/>
      <c r="IMO56" s="129"/>
      <c r="IMP56" s="129"/>
      <c r="IMQ56" s="129"/>
      <c r="IMR56" s="129"/>
      <c r="IMS56" s="129"/>
      <c r="IMT56" s="129"/>
      <c r="IMU56" s="129"/>
      <c r="IMV56" s="129"/>
      <c r="IMW56" s="129"/>
      <c r="IMX56" s="129"/>
      <c r="IMY56" s="129"/>
      <c r="IMZ56" s="129"/>
      <c r="INA56" s="129"/>
      <c r="INB56" s="129"/>
      <c r="INC56" s="129"/>
      <c r="IND56" s="129"/>
      <c r="INE56" s="129"/>
      <c r="INF56" s="129"/>
      <c r="ING56" s="129"/>
      <c r="INH56" s="129"/>
      <c r="INI56" s="129"/>
      <c r="INJ56" s="129"/>
      <c r="INK56" s="129"/>
      <c r="INL56" s="129"/>
      <c r="INM56" s="129"/>
      <c r="INN56" s="129"/>
      <c r="INO56" s="129"/>
      <c r="INP56" s="129"/>
      <c r="INQ56" s="129"/>
      <c r="INR56" s="129"/>
      <c r="INS56" s="129"/>
      <c r="INT56" s="129"/>
      <c r="INU56" s="129"/>
      <c r="INV56" s="129"/>
      <c r="INW56" s="129"/>
      <c r="INX56" s="129"/>
      <c r="INY56" s="129"/>
      <c r="INZ56" s="129"/>
      <c r="IOA56" s="129"/>
      <c r="IOB56" s="129"/>
      <c r="IOC56" s="129"/>
      <c r="IOD56" s="129"/>
      <c r="IOE56" s="129"/>
      <c r="IOF56" s="129"/>
      <c r="IOG56" s="129"/>
      <c r="IOH56" s="129"/>
      <c r="IOI56" s="129"/>
      <c r="IOJ56" s="129"/>
      <c r="IOK56" s="129"/>
      <c r="IOL56" s="129"/>
      <c r="IOM56" s="129"/>
      <c r="ION56" s="129"/>
      <c r="IOO56" s="129"/>
      <c r="IOP56" s="129"/>
      <c r="IOQ56" s="129"/>
      <c r="IOR56" s="129"/>
      <c r="IOS56" s="129"/>
      <c r="IOT56" s="129"/>
      <c r="IOU56" s="129"/>
      <c r="IOV56" s="129"/>
      <c r="IOW56" s="129"/>
      <c r="IOX56" s="129"/>
      <c r="IOY56" s="129"/>
      <c r="IOZ56" s="129"/>
      <c r="IPA56" s="129"/>
      <c r="IPB56" s="129"/>
      <c r="IPC56" s="129"/>
      <c r="IPD56" s="129"/>
      <c r="IPE56" s="129"/>
      <c r="IPF56" s="129"/>
      <c r="IPG56" s="129"/>
      <c r="IPH56" s="129"/>
      <c r="IPI56" s="129"/>
      <c r="IPJ56" s="129"/>
      <c r="IPK56" s="129"/>
      <c r="IPL56" s="129"/>
      <c r="IPM56" s="129"/>
      <c r="IPN56" s="129"/>
      <c r="IPO56" s="129"/>
      <c r="IPP56" s="129"/>
      <c r="IPQ56" s="129"/>
      <c r="IPR56" s="129"/>
      <c r="IPS56" s="129"/>
      <c r="IPT56" s="129"/>
      <c r="IPU56" s="129"/>
      <c r="IPV56" s="129"/>
      <c r="IPW56" s="129"/>
      <c r="IPX56" s="129"/>
      <c r="IPY56" s="129"/>
      <c r="IPZ56" s="129"/>
      <c r="IQA56" s="129"/>
      <c r="IQB56" s="129"/>
      <c r="IQC56" s="129"/>
      <c r="IQD56" s="129"/>
      <c r="IQE56" s="129"/>
      <c r="IQF56" s="129"/>
      <c r="IQG56" s="129"/>
      <c r="IQH56" s="129"/>
      <c r="IQI56" s="129"/>
      <c r="IQJ56" s="129"/>
      <c r="IQK56" s="129"/>
      <c r="IQL56" s="129"/>
      <c r="IQM56" s="129"/>
      <c r="IQN56" s="129"/>
      <c r="IQO56" s="129"/>
      <c r="IQP56" s="129"/>
      <c r="IQQ56" s="129"/>
      <c r="IQR56" s="129"/>
      <c r="IQS56" s="129"/>
      <c r="IQT56" s="129"/>
      <c r="IQU56" s="129"/>
      <c r="IQV56" s="129"/>
      <c r="IQW56" s="129"/>
      <c r="IQX56" s="129"/>
      <c r="IQY56" s="129"/>
      <c r="IQZ56" s="129"/>
      <c r="IRA56" s="129"/>
      <c r="IRB56" s="129"/>
      <c r="IRC56" s="129"/>
      <c r="IRD56" s="129"/>
      <c r="IRE56" s="129"/>
      <c r="IRF56" s="129"/>
      <c r="IRG56" s="129"/>
      <c r="IRH56" s="129"/>
      <c r="IRI56" s="129"/>
      <c r="IRJ56" s="129"/>
      <c r="IRK56" s="129"/>
      <c r="IRL56" s="129"/>
      <c r="IRM56" s="129"/>
      <c r="IRN56" s="129"/>
      <c r="IRO56" s="129"/>
      <c r="IRP56" s="129"/>
      <c r="IRQ56" s="129"/>
      <c r="IRR56" s="129"/>
      <c r="IRS56" s="129"/>
      <c r="IRT56" s="129"/>
      <c r="IRU56" s="129"/>
      <c r="IRV56" s="129"/>
      <c r="IRW56" s="129"/>
      <c r="IRX56" s="129"/>
      <c r="IRY56" s="129"/>
      <c r="IRZ56" s="129"/>
      <c r="ISA56" s="129"/>
      <c r="ISB56" s="129"/>
      <c r="ISC56" s="129"/>
      <c r="ISD56" s="129"/>
      <c r="ISE56" s="129"/>
      <c r="ISF56" s="129"/>
      <c r="ISG56" s="129"/>
      <c r="ISH56" s="129"/>
      <c r="ISI56" s="129"/>
      <c r="ISJ56" s="129"/>
      <c r="ISK56" s="129"/>
      <c r="ISL56" s="129"/>
      <c r="ISM56" s="129"/>
      <c r="ISN56" s="129"/>
      <c r="ISO56" s="129"/>
      <c r="ISP56" s="129"/>
      <c r="ISQ56" s="129"/>
      <c r="ISR56" s="129"/>
      <c r="ISS56" s="129"/>
      <c r="IST56" s="129"/>
      <c r="ISU56" s="129"/>
      <c r="ISV56" s="129"/>
      <c r="ISW56" s="129"/>
      <c r="ISX56" s="129"/>
      <c r="ISY56" s="129"/>
      <c r="ISZ56" s="129"/>
      <c r="ITA56" s="129"/>
      <c r="ITB56" s="129"/>
      <c r="ITC56" s="129"/>
      <c r="ITD56" s="129"/>
      <c r="ITE56" s="129"/>
      <c r="ITF56" s="129"/>
      <c r="ITG56" s="129"/>
      <c r="ITH56" s="129"/>
      <c r="ITI56" s="129"/>
      <c r="ITJ56" s="129"/>
      <c r="ITK56" s="129"/>
      <c r="ITL56" s="129"/>
      <c r="ITM56" s="129"/>
      <c r="ITN56" s="129"/>
      <c r="ITO56" s="129"/>
      <c r="ITP56" s="129"/>
      <c r="ITQ56" s="129"/>
      <c r="ITR56" s="129"/>
      <c r="ITS56" s="129"/>
      <c r="ITT56" s="129"/>
      <c r="ITU56" s="129"/>
      <c r="ITV56" s="129"/>
      <c r="ITW56" s="129"/>
      <c r="ITX56" s="129"/>
      <c r="ITY56" s="129"/>
      <c r="ITZ56" s="129"/>
      <c r="IUA56" s="129"/>
      <c r="IUB56" s="129"/>
      <c r="IUC56" s="129"/>
      <c r="IUD56" s="129"/>
      <c r="IUE56" s="129"/>
      <c r="IUF56" s="129"/>
      <c r="IUG56" s="129"/>
      <c r="IUH56" s="129"/>
      <c r="IUI56" s="129"/>
      <c r="IUJ56" s="129"/>
      <c r="IUK56" s="129"/>
      <c r="IUL56" s="129"/>
      <c r="IUM56" s="129"/>
      <c r="IUN56" s="129"/>
      <c r="IUO56" s="129"/>
      <c r="IUP56" s="129"/>
      <c r="IUQ56" s="129"/>
      <c r="IUR56" s="129"/>
      <c r="IUS56" s="129"/>
      <c r="IUT56" s="129"/>
      <c r="IUU56" s="129"/>
      <c r="IUV56" s="129"/>
      <c r="IUW56" s="129"/>
      <c r="IUX56" s="129"/>
      <c r="IUY56" s="129"/>
      <c r="IUZ56" s="129"/>
      <c r="IVA56" s="129"/>
      <c r="IVB56" s="129"/>
      <c r="IVC56" s="129"/>
      <c r="IVD56" s="129"/>
      <c r="IVE56" s="129"/>
      <c r="IVF56" s="129"/>
      <c r="IVG56" s="129"/>
      <c r="IVH56" s="129"/>
      <c r="IVI56" s="129"/>
      <c r="IVJ56" s="129"/>
      <c r="IVK56" s="129"/>
      <c r="IVL56" s="129"/>
      <c r="IVM56" s="129"/>
      <c r="IVN56" s="129"/>
      <c r="IVO56" s="129"/>
      <c r="IVP56" s="129"/>
      <c r="IVQ56" s="129"/>
      <c r="IVR56" s="129"/>
      <c r="IVS56" s="129"/>
      <c r="IVT56" s="129"/>
      <c r="IVU56" s="129"/>
      <c r="IVV56" s="129"/>
      <c r="IVW56" s="129"/>
      <c r="IVX56" s="129"/>
      <c r="IVY56" s="129"/>
      <c r="IVZ56" s="129"/>
      <c r="IWA56" s="129"/>
      <c r="IWB56" s="129"/>
      <c r="IWC56" s="129"/>
      <c r="IWD56" s="129"/>
      <c r="IWE56" s="129"/>
      <c r="IWF56" s="129"/>
      <c r="IWG56" s="129"/>
      <c r="IWH56" s="129"/>
      <c r="IWI56" s="129"/>
      <c r="IWJ56" s="129"/>
      <c r="IWK56" s="129"/>
      <c r="IWL56" s="129"/>
      <c r="IWM56" s="129"/>
      <c r="IWN56" s="129"/>
      <c r="IWO56" s="129"/>
      <c r="IWP56" s="129"/>
      <c r="IWQ56" s="129"/>
      <c r="IWR56" s="129"/>
      <c r="IWS56" s="129"/>
      <c r="IWT56" s="129"/>
      <c r="IWU56" s="129"/>
      <c r="IWV56" s="129"/>
      <c r="IWW56" s="129"/>
      <c r="IWX56" s="129"/>
      <c r="IWY56" s="129"/>
      <c r="IWZ56" s="129"/>
      <c r="IXA56" s="129"/>
      <c r="IXB56" s="129"/>
      <c r="IXC56" s="129"/>
      <c r="IXD56" s="129"/>
      <c r="IXE56" s="129"/>
      <c r="IXF56" s="129"/>
      <c r="IXG56" s="129"/>
      <c r="IXH56" s="129"/>
      <c r="IXI56" s="129"/>
      <c r="IXJ56" s="129"/>
      <c r="IXK56" s="129"/>
      <c r="IXL56" s="129"/>
      <c r="IXM56" s="129"/>
      <c r="IXN56" s="129"/>
      <c r="IXO56" s="129"/>
      <c r="IXP56" s="129"/>
      <c r="IXQ56" s="129"/>
      <c r="IXR56" s="129"/>
      <c r="IXS56" s="129"/>
      <c r="IXT56" s="129"/>
      <c r="IXU56" s="129"/>
      <c r="IXV56" s="129"/>
      <c r="IXW56" s="129"/>
      <c r="IXX56" s="129"/>
      <c r="IXY56" s="129"/>
      <c r="IXZ56" s="129"/>
      <c r="IYA56" s="129"/>
      <c r="IYB56" s="129"/>
      <c r="IYC56" s="129"/>
      <c r="IYD56" s="129"/>
      <c r="IYE56" s="129"/>
      <c r="IYF56" s="129"/>
      <c r="IYG56" s="129"/>
      <c r="IYH56" s="129"/>
      <c r="IYI56" s="129"/>
      <c r="IYJ56" s="129"/>
      <c r="IYK56" s="129"/>
      <c r="IYL56" s="129"/>
      <c r="IYM56" s="129"/>
      <c r="IYN56" s="129"/>
      <c r="IYO56" s="129"/>
      <c r="IYP56" s="129"/>
      <c r="IYQ56" s="129"/>
      <c r="IYR56" s="129"/>
      <c r="IYS56" s="129"/>
      <c r="IYT56" s="129"/>
      <c r="IYU56" s="129"/>
      <c r="IYV56" s="129"/>
      <c r="IYW56" s="129"/>
      <c r="IYX56" s="129"/>
      <c r="IYY56" s="129"/>
      <c r="IYZ56" s="129"/>
      <c r="IZA56" s="129"/>
      <c r="IZB56" s="129"/>
      <c r="IZC56" s="129"/>
      <c r="IZD56" s="129"/>
      <c r="IZE56" s="129"/>
      <c r="IZF56" s="129"/>
      <c r="IZG56" s="129"/>
      <c r="IZH56" s="129"/>
      <c r="IZI56" s="129"/>
      <c r="IZJ56" s="129"/>
      <c r="IZK56" s="129"/>
      <c r="IZL56" s="129"/>
      <c r="IZM56" s="129"/>
      <c r="IZN56" s="129"/>
      <c r="IZO56" s="129"/>
      <c r="IZP56" s="129"/>
      <c r="IZQ56" s="129"/>
      <c r="IZR56" s="129"/>
      <c r="IZS56" s="129"/>
      <c r="IZT56" s="129"/>
      <c r="IZU56" s="129"/>
      <c r="IZV56" s="129"/>
      <c r="IZW56" s="129"/>
      <c r="IZX56" s="129"/>
      <c r="IZY56" s="129"/>
      <c r="IZZ56" s="129"/>
      <c r="JAA56" s="129"/>
      <c r="JAB56" s="129"/>
      <c r="JAC56" s="129"/>
      <c r="JAD56" s="129"/>
      <c r="JAE56" s="129"/>
      <c r="JAF56" s="129"/>
      <c r="JAG56" s="129"/>
      <c r="JAH56" s="129"/>
      <c r="JAI56" s="129"/>
      <c r="JAJ56" s="129"/>
      <c r="JAK56" s="129"/>
      <c r="JAL56" s="129"/>
      <c r="JAM56" s="129"/>
      <c r="JAN56" s="129"/>
      <c r="JAO56" s="129"/>
      <c r="JAP56" s="129"/>
      <c r="JAQ56" s="129"/>
      <c r="JAR56" s="129"/>
      <c r="JAS56" s="129"/>
      <c r="JAT56" s="129"/>
      <c r="JAU56" s="129"/>
      <c r="JAV56" s="129"/>
      <c r="JAW56" s="129"/>
      <c r="JAX56" s="129"/>
      <c r="JAY56" s="129"/>
      <c r="JAZ56" s="129"/>
      <c r="JBA56" s="129"/>
      <c r="JBB56" s="129"/>
      <c r="JBC56" s="129"/>
      <c r="JBD56" s="129"/>
      <c r="JBE56" s="129"/>
      <c r="JBF56" s="129"/>
      <c r="JBG56" s="129"/>
      <c r="JBH56" s="129"/>
      <c r="JBI56" s="129"/>
      <c r="JBJ56" s="129"/>
      <c r="JBK56" s="129"/>
      <c r="JBL56" s="129"/>
      <c r="JBM56" s="129"/>
      <c r="JBN56" s="129"/>
      <c r="JBO56" s="129"/>
      <c r="JBP56" s="129"/>
      <c r="JBQ56" s="129"/>
      <c r="JBR56" s="129"/>
      <c r="JBS56" s="129"/>
      <c r="JBT56" s="129"/>
      <c r="JBU56" s="129"/>
      <c r="JBV56" s="129"/>
      <c r="JBW56" s="129"/>
      <c r="JBX56" s="129"/>
      <c r="JBY56" s="129"/>
      <c r="JBZ56" s="129"/>
      <c r="JCA56" s="129"/>
      <c r="JCB56" s="129"/>
      <c r="JCC56" s="129"/>
      <c r="JCD56" s="129"/>
      <c r="JCE56" s="129"/>
      <c r="JCF56" s="129"/>
      <c r="JCG56" s="129"/>
      <c r="JCH56" s="129"/>
      <c r="JCI56" s="129"/>
      <c r="JCJ56" s="129"/>
      <c r="JCK56" s="129"/>
      <c r="JCL56" s="129"/>
      <c r="JCM56" s="129"/>
      <c r="JCN56" s="129"/>
      <c r="JCO56" s="129"/>
      <c r="JCP56" s="129"/>
      <c r="JCQ56" s="129"/>
      <c r="JCR56" s="129"/>
      <c r="JCS56" s="129"/>
      <c r="JCT56" s="129"/>
      <c r="JCU56" s="129"/>
      <c r="JCV56" s="129"/>
      <c r="JCW56" s="129"/>
      <c r="JCX56" s="129"/>
      <c r="JCY56" s="129"/>
      <c r="JCZ56" s="129"/>
      <c r="JDA56" s="129"/>
      <c r="JDB56" s="129"/>
      <c r="JDC56" s="129"/>
      <c r="JDD56" s="129"/>
      <c r="JDE56" s="129"/>
      <c r="JDF56" s="129"/>
      <c r="JDG56" s="129"/>
      <c r="JDH56" s="129"/>
      <c r="JDI56" s="129"/>
      <c r="JDJ56" s="129"/>
      <c r="JDK56" s="129"/>
      <c r="JDL56" s="129"/>
      <c r="JDM56" s="129"/>
      <c r="JDN56" s="129"/>
      <c r="JDO56" s="129"/>
      <c r="JDP56" s="129"/>
      <c r="JDQ56" s="129"/>
      <c r="JDR56" s="129"/>
      <c r="JDS56" s="129"/>
      <c r="JDT56" s="129"/>
      <c r="JDU56" s="129"/>
      <c r="JDV56" s="129"/>
      <c r="JDW56" s="129"/>
      <c r="JDX56" s="129"/>
      <c r="JDY56" s="129"/>
      <c r="JDZ56" s="129"/>
      <c r="JEA56" s="129"/>
      <c r="JEB56" s="129"/>
      <c r="JEC56" s="129"/>
      <c r="JED56" s="129"/>
      <c r="JEE56" s="129"/>
      <c r="JEF56" s="129"/>
      <c r="JEG56" s="129"/>
      <c r="JEH56" s="129"/>
      <c r="JEI56" s="129"/>
      <c r="JEJ56" s="129"/>
      <c r="JEK56" s="129"/>
      <c r="JEL56" s="129"/>
      <c r="JEM56" s="129"/>
      <c r="JEN56" s="129"/>
      <c r="JEO56" s="129"/>
      <c r="JEP56" s="129"/>
      <c r="JEQ56" s="129"/>
      <c r="JER56" s="129"/>
      <c r="JES56" s="129"/>
      <c r="JET56" s="129"/>
      <c r="JEU56" s="129"/>
      <c r="JEV56" s="129"/>
      <c r="JEW56" s="129"/>
      <c r="JEX56" s="129"/>
      <c r="JEY56" s="129"/>
      <c r="JEZ56" s="129"/>
      <c r="JFA56" s="129"/>
      <c r="JFB56" s="129"/>
      <c r="JFC56" s="129"/>
      <c r="JFD56" s="129"/>
      <c r="JFE56" s="129"/>
      <c r="JFF56" s="129"/>
      <c r="JFG56" s="129"/>
      <c r="JFH56" s="129"/>
      <c r="JFI56" s="129"/>
      <c r="JFJ56" s="129"/>
      <c r="JFK56" s="129"/>
      <c r="JFL56" s="129"/>
      <c r="JFM56" s="129"/>
      <c r="JFN56" s="129"/>
      <c r="JFO56" s="129"/>
      <c r="JFP56" s="129"/>
      <c r="JFQ56" s="129"/>
      <c r="JFR56" s="129"/>
      <c r="JFS56" s="129"/>
      <c r="JFT56" s="129"/>
      <c r="JFU56" s="129"/>
      <c r="JFV56" s="129"/>
      <c r="JFW56" s="129"/>
      <c r="JFX56" s="129"/>
      <c r="JFY56" s="129"/>
      <c r="JFZ56" s="129"/>
      <c r="JGA56" s="129"/>
      <c r="JGB56" s="129"/>
      <c r="JGC56" s="129"/>
      <c r="JGD56" s="129"/>
      <c r="JGE56" s="129"/>
      <c r="JGF56" s="129"/>
      <c r="JGG56" s="129"/>
      <c r="JGH56" s="129"/>
      <c r="JGI56" s="129"/>
      <c r="JGJ56" s="129"/>
      <c r="JGK56" s="129"/>
      <c r="JGL56" s="129"/>
      <c r="JGM56" s="129"/>
      <c r="JGN56" s="129"/>
      <c r="JGO56" s="129"/>
      <c r="JGP56" s="129"/>
      <c r="JGQ56" s="129"/>
      <c r="JGR56" s="129"/>
      <c r="JGS56" s="129"/>
      <c r="JGT56" s="129"/>
      <c r="JGU56" s="129"/>
      <c r="JGV56" s="129"/>
      <c r="JGW56" s="129"/>
      <c r="JGX56" s="129"/>
      <c r="JGY56" s="129"/>
      <c r="JGZ56" s="129"/>
      <c r="JHA56" s="129"/>
      <c r="JHB56" s="129"/>
      <c r="JHC56" s="129"/>
      <c r="JHD56" s="129"/>
      <c r="JHE56" s="129"/>
      <c r="JHF56" s="129"/>
      <c r="JHG56" s="129"/>
      <c r="JHH56" s="129"/>
      <c r="JHI56" s="129"/>
      <c r="JHJ56" s="129"/>
      <c r="JHK56" s="129"/>
      <c r="JHL56" s="129"/>
      <c r="JHM56" s="129"/>
      <c r="JHN56" s="129"/>
      <c r="JHO56" s="129"/>
      <c r="JHP56" s="129"/>
      <c r="JHQ56" s="129"/>
      <c r="JHR56" s="129"/>
      <c r="JHS56" s="129"/>
      <c r="JHT56" s="129"/>
      <c r="JHU56" s="129"/>
      <c r="JHV56" s="129"/>
      <c r="JHW56" s="129"/>
      <c r="JHX56" s="129"/>
      <c r="JHY56" s="129"/>
      <c r="JHZ56" s="129"/>
      <c r="JIA56" s="129"/>
      <c r="JIB56" s="129"/>
      <c r="JIC56" s="129"/>
      <c r="JID56" s="129"/>
      <c r="JIE56" s="129"/>
      <c r="JIF56" s="129"/>
      <c r="JIG56" s="129"/>
      <c r="JIH56" s="129"/>
      <c r="JII56" s="129"/>
      <c r="JIJ56" s="129"/>
      <c r="JIK56" s="129"/>
      <c r="JIL56" s="129"/>
      <c r="JIM56" s="129"/>
      <c r="JIN56" s="129"/>
      <c r="JIO56" s="129"/>
      <c r="JIP56" s="129"/>
      <c r="JIQ56" s="129"/>
      <c r="JIR56" s="129"/>
      <c r="JIS56" s="129"/>
      <c r="JIT56" s="129"/>
      <c r="JIU56" s="129"/>
      <c r="JIV56" s="129"/>
      <c r="JIW56" s="129"/>
      <c r="JIX56" s="129"/>
      <c r="JIY56" s="129"/>
      <c r="JIZ56" s="129"/>
      <c r="JJA56" s="129"/>
      <c r="JJB56" s="129"/>
      <c r="JJC56" s="129"/>
      <c r="JJD56" s="129"/>
      <c r="JJE56" s="129"/>
      <c r="JJF56" s="129"/>
      <c r="JJG56" s="129"/>
      <c r="JJH56" s="129"/>
      <c r="JJI56" s="129"/>
      <c r="JJJ56" s="129"/>
      <c r="JJK56" s="129"/>
      <c r="JJL56" s="129"/>
      <c r="JJM56" s="129"/>
      <c r="JJN56" s="129"/>
      <c r="JJO56" s="129"/>
      <c r="JJP56" s="129"/>
      <c r="JJQ56" s="129"/>
      <c r="JJR56" s="129"/>
      <c r="JJS56" s="129"/>
      <c r="JJT56" s="129"/>
      <c r="JJU56" s="129"/>
      <c r="JJV56" s="129"/>
      <c r="JJW56" s="129"/>
      <c r="JJX56" s="129"/>
      <c r="JJY56" s="129"/>
      <c r="JJZ56" s="129"/>
      <c r="JKA56" s="129"/>
      <c r="JKB56" s="129"/>
      <c r="JKC56" s="129"/>
      <c r="JKD56" s="129"/>
      <c r="JKE56" s="129"/>
      <c r="JKF56" s="129"/>
      <c r="JKG56" s="129"/>
      <c r="JKH56" s="129"/>
      <c r="JKI56" s="129"/>
      <c r="JKJ56" s="129"/>
      <c r="JKK56" s="129"/>
      <c r="JKL56" s="129"/>
      <c r="JKM56" s="129"/>
      <c r="JKN56" s="129"/>
      <c r="JKO56" s="129"/>
      <c r="JKP56" s="129"/>
      <c r="JKQ56" s="129"/>
      <c r="JKR56" s="129"/>
      <c r="JKS56" s="129"/>
      <c r="JKT56" s="129"/>
      <c r="JKU56" s="129"/>
      <c r="JKV56" s="129"/>
      <c r="JKW56" s="129"/>
      <c r="JKX56" s="129"/>
      <c r="JKY56" s="129"/>
      <c r="JKZ56" s="129"/>
      <c r="JLA56" s="129"/>
      <c r="JLB56" s="129"/>
      <c r="JLC56" s="129"/>
      <c r="JLD56" s="129"/>
      <c r="JLE56" s="129"/>
      <c r="JLF56" s="129"/>
      <c r="JLG56" s="129"/>
      <c r="JLH56" s="129"/>
      <c r="JLI56" s="129"/>
      <c r="JLJ56" s="129"/>
      <c r="JLK56" s="129"/>
      <c r="JLL56" s="129"/>
      <c r="JLM56" s="129"/>
      <c r="JLN56" s="129"/>
      <c r="JLO56" s="129"/>
      <c r="JLP56" s="129"/>
      <c r="JLQ56" s="129"/>
      <c r="JLR56" s="129"/>
      <c r="JLS56" s="129"/>
      <c r="JLT56" s="129"/>
      <c r="JLU56" s="129"/>
      <c r="JLV56" s="129"/>
      <c r="JLW56" s="129"/>
      <c r="JLX56" s="129"/>
      <c r="JLY56" s="129"/>
      <c r="JLZ56" s="129"/>
      <c r="JMA56" s="129"/>
      <c r="JMB56" s="129"/>
      <c r="JMC56" s="129"/>
      <c r="JMD56" s="129"/>
      <c r="JME56" s="129"/>
      <c r="JMF56" s="129"/>
      <c r="JMG56" s="129"/>
      <c r="JMH56" s="129"/>
      <c r="JMI56" s="129"/>
      <c r="JMJ56" s="129"/>
      <c r="JMK56" s="129"/>
      <c r="JML56" s="129"/>
      <c r="JMM56" s="129"/>
      <c r="JMN56" s="129"/>
      <c r="JMO56" s="129"/>
      <c r="JMP56" s="129"/>
      <c r="JMQ56" s="129"/>
      <c r="JMR56" s="129"/>
      <c r="JMS56" s="129"/>
      <c r="JMT56" s="129"/>
      <c r="JMU56" s="129"/>
      <c r="JMV56" s="129"/>
      <c r="JMW56" s="129"/>
      <c r="JMX56" s="129"/>
      <c r="JMY56" s="129"/>
      <c r="JMZ56" s="129"/>
      <c r="JNA56" s="129"/>
      <c r="JNB56" s="129"/>
      <c r="JNC56" s="129"/>
      <c r="JND56" s="129"/>
      <c r="JNE56" s="129"/>
      <c r="JNF56" s="129"/>
      <c r="JNG56" s="129"/>
      <c r="JNH56" s="129"/>
      <c r="JNI56" s="129"/>
      <c r="JNJ56" s="129"/>
      <c r="JNK56" s="129"/>
      <c r="JNL56" s="129"/>
      <c r="JNM56" s="129"/>
      <c r="JNN56" s="129"/>
      <c r="JNO56" s="129"/>
      <c r="JNP56" s="129"/>
      <c r="JNQ56" s="129"/>
      <c r="JNR56" s="129"/>
      <c r="JNS56" s="129"/>
      <c r="JNT56" s="129"/>
      <c r="JNU56" s="129"/>
      <c r="JNV56" s="129"/>
      <c r="JNW56" s="129"/>
      <c r="JNX56" s="129"/>
      <c r="JNY56" s="129"/>
      <c r="JNZ56" s="129"/>
      <c r="JOA56" s="129"/>
      <c r="JOB56" s="129"/>
      <c r="JOC56" s="129"/>
      <c r="JOD56" s="129"/>
      <c r="JOE56" s="129"/>
      <c r="JOF56" s="129"/>
      <c r="JOG56" s="129"/>
      <c r="JOH56" s="129"/>
      <c r="JOI56" s="129"/>
      <c r="JOJ56" s="129"/>
      <c r="JOK56" s="129"/>
      <c r="JOL56" s="129"/>
      <c r="JOM56" s="129"/>
      <c r="JON56" s="129"/>
      <c r="JOO56" s="129"/>
      <c r="JOP56" s="129"/>
      <c r="JOQ56" s="129"/>
      <c r="JOR56" s="129"/>
      <c r="JOS56" s="129"/>
      <c r="JOT56" s="129"/>
      <c r="JOU56" s="129"/>
      <c r="JOV56" s="129"/>
      <c r="JOW56" s="129"/>
      <c r="JOX56" s="129"/>
      <c r="JOY56" s="129"/>
      <c r="JOZ56" s="129"/>
      <c r="JPA56" s="129"/>
      <c r="JPB56" s="129"/>
      <c r="JPC56" s="129"/>
      <c r="JPD56" s="129"/>
      <c r="JPE56" s="129"/>
      <c r="JPF56" s="129"/>
      <c r="JPG56" s="129"/>
      <c r="JPH56" s="129"/>
      <c r="JPI56" s="129"/>
      <c r="JPJ56" s="129"/>
      <c r="JPK56" s="129"/>
      <c r="JPL56" s="129"/>
      <c r="JPM56" s="129"/>
      <c r="JPN56" s="129"/>
      <c r="JPO56" s="129"/>
      <c r="JPP56" s="129"/>
      <c r="JPQ56" s="129"/>
      <c r="JPR56" s="129"/>
      <c r="JPS56" s="129"/>
      <c r="JPT56" s="129"/>
      <c r="JPU56" s="129"/>
      <c r="JPV56" s="129"/>
      <c r="JPW56" s="129"/>
      <c r="JPX56" s="129"/>
      <c r="JPY56" s="129"/>
      <c r="JPZ56" s="129"/>
      <c r="JQA56" s="129"/>
      <c r="JQB56" s="129"/>
      <c r="JQC56" s="129"/>
      <c r="JQD56" s="129"/>
      <c r="JQE56" s="129"/>
      <c r="JQF56" s="129"/>
      <c r="JQG56" s="129"/>
      <c r="JQH56" s="129"/>
      <c r="JQI56" s="129"/>
      <c r="JQJ56" s="129"/>
      <c r="JQK56" s="129"/>
      <c r="JQL56" s="129"/>
      <c r="JQM56" s="129"/>
      <c r="JQN56" s="129"/>
      <c r="JQO56" s="129"/>
      <c r="JQP56" s="129"/>
      <c r="JQQ56" s="129"/>
      <c r="JQR56" s="129"/>
      <c r="JQS56" s="129"/>
      <c r="JQT56" s="129"/>
      <c r="JQU56" s="129"/>
      <c r="JQV56" s="129"/>
      <c r="JQW56" s="129"/>
      <c r="JQX56" s="129"/>
      <c r="JQY56" s="129"/>
      <c r="JQZ56" s="129"/>
      <c r="JRA56" s="129"/>
      <c r="JRB56" s="129"/>
      <c r="JRC56" s="129"/>
      <c r="JRD56" s="129"/>
      <c r="JRE56" s="129"/>
      <c r="JRF56" s="129"/>
      <c r="JRG56" s="129"/>
      <c r="JRH56" s="129"/>
      <c r="JRI56" s="129"/>
      <c r="JRJ56" s="129"/>
      <c r="JRK56" s="129"/>
      <c r="JRL56" s="129"/>
      <c r="JRM56" s="129"/>
      <c r="JRN56" s="129"/>
      <c r="JRO56" s="129"/>
      <c r="JRP56" s="129"/>
      <c r="JRQ56" s="129"/>
      <c r="JRR56" s="129"/>
      <c r="JRS56" s="129"/>
      <c r="JRT56" s="129"/>
      <c r="JRU56" s="129"/>
      <c r="JRV56" s="129"/>
      <c r="JRW56" s="129"/>
      <c r="JRX56" s="129"/>
      <c r="JRY56" s="129"/>
      <c r="JRZ56" s="129"/>
      <c r="JSA56" s="129"/>
      <c r="JSB56" s="129"/>
      <c r="JSC56" s="129"/>
      <c r="JSD56" s="129"/>
      <c r="JSE56" s="129"/>
      <c r="JSF56" s="129"/>
      <c r="JSG56" s="129"/>
      <c r="JSH56" s="129"/>
      <c r="JSI56" s="129"/>
      <c r="JSJ56" s="129"/>
      <c r="JSK56" s="129"/>
      <c r="JSL56" s="129"/>
      <c r="JSM56" s="129"/>
      <c r="JSN56" s="129"/>
      <c r="JSO56" s="129"/>
      <c r="JSP56" s="129"/>
      <c r="JSQ56" s="129"/>
      <c r="JSR56" s="129"/>
      <c r="JSS56" s="129"/>
      <c r="JST56" s="129"/>
      <c r="JSU56" s="129"/>
      <c r="JSV56" s="129"/>
      <c r="JSW56" s="129"/>
      <c r="JSX56" s="129"/>
      <c r="JSY56" s="129"/>
      <c r="JSZ56" s="129"/>
      <c r="JTA56" s="129"/>
      <c r="JTB56" s="129"/>
      <c r="JTC56" s="129"/>
      <c r="JTD56" s="129"/>
      <c r="JTE56" s="129"/>
      <c r="JTF56" s="129"/>
      <c r="JTG56" s="129"/>
      <c r="JTH56" s="129"/>
      <c r="JTI56" s="129"/>
      <c r="JTJ56" s="129"/>
      <c r="JTK56" s="129"/>
      <c r="JTL56" s="129"/>
      <c r="JTM56" s="129"/>
      <c r="JTN56" s="129"/>
      <c r="JTO56" s="129"/>
      <c r="JTP56" s="129"/>
      <c r="JTQ56" s="129"/>
      <c r="JTR56" s="129"/>
      <c r="JTS56" s="129"/>
      <c r="JTT56" s="129"/>
      <c r="JTU56" s="129"/>
      <c r="JTV56" s="129"/>
      <c r="JTW56" s="129"/>
      <c r="JTX56" s="129"/>
      <c r="JTY56" s="129"/>
      <c r="JTZ56" s="129"/>
      <c r="JUA56" s="129"/>
      <c r="JUB56" s="129"/>
      <c r="JUC56" s="129"/>
      <c r="JUD56" s="129"/>
      <c r="JUE56" s="129"/>
      <c r="JUF56" s="129"/>
      <c r="JUG56" s="129"/>
      <c r="JUH56" s="129"/>
      <c r="JUI56" s="129"/>
      <c r="JUJ56" s="129"/>
      <c r="JUK56" s="129"/>
      <c r="JUL56" s="129"/>
      <c r="JUM56" s="129"/>
      <c r="JUN56" s="129"/>
      <c r="JUO56" s="129"/>
      <c r="JUP56" s="129"/>
      <c r="JUQ56" s="129"/>
      <c r="JUR56" s="129"/>
      <c r="JUS56" s="129"/>
      <c r="JUT56" s="129"/>
      <c r="JUU56" s="129"/>
      <c r="JUV56" s="129"/>
      <c r="JUW56" s="129"/>
      <c r="JUX56" s="129"/>
      <c r="JUY56" s="129"/>
      <c r="JUZ56" s="129"/>
      <c r="JVA56" s="129"/>
      <c r="JVB56" s="129"/>
      <c r="JVC56" s="129"/>
      <c r="JVD56" s="129"/>
      <c r="JVE56" s="129"/>
      <c r="JVF56" s="129"/>
      <c r="JVG56" s="129"/>
      <c r="JVH56" s="129"/>
      <c r="JVI56" s="129"/>
      <c r="JVJ56" s="129"/>
      <c r="JVK56" s="129"/>
      <c r="JVL56" s="129"/>
      <c r="JVM56" s="129"/>
      <c r="JVN56" s="129"/>
      <c r="JVO56" s="129"/>
      <c r="JVP56" s="129"/>
      <c r="JVQ56" s="129"/>
      <c r="JVR56" s="129"/>
      <c r="JVS56" s="129"/>
      <c r="JVT56" s="129"/>
      <c r="JVU56" s="129"/>
      <c r="JVV56" s="129"/>
      <c r="JVW56" s="129"/>
      <c r="JVX56" s="129"/>
      <c r="JVY56" s="129"/>
      <c r="JVZ56" s="129"/>
      <c r="JWA56" s="129"/>
      <c r="JWB56" s="129"/>
      <c r="JWC56" s="129"/>
      <c r="JWD56" s="129"/>
      <c r="JWE56" s="129"/>
      <c r="JWF56" s="129"/>
      <c r="JWG56" s="129"/>
      <c r="JWH56" s="129"/>
      <c r="JWI56" s="129"/>
      <c r="JWJ56" s="129"/>
      <c r="JWK56" s="129"/>
      <c r="JWL56" s="129"/>
      <c r="JWM56" s="129"/>
      <c r="JWN56" s="129"/>
      <c r="JWO56" s="129"/>
      <c r="JWP56" s="129"/>
      <c r="JWQ56" s="129"/>
      <c r="JWR56" s="129"/>
      <c r="JWS56" s="129"/>
      <c r="JWT56" s="129"/>
      <c r="JWU56" s="129"/>
      <c r="JWV56" s="129"/>
      <c r="JWW56" s="129"/>
      <c r="JWX56" s="129"/>
      <c r="JWY56" s="129"/>
      <c r="JWZ56" s="129"/>
      <c r="JXA56" s="129"/>
      <c r="JXB56" s="129"/>
      <c r="JXC56" s="129"/>
      <c r="JXD56" s="129"/>
      <c r="JXE56" s="129"/>
      <c r="JXF56" s="129"/>
      <c r="JXG56" s="129"/>
      <c r="JXH56" s="129"/>
      <c r="JXI56" s="129"/>
      <c r="JXJ56" s="129"/>
      <c r="JXK56" s="129"/>
      <c r="JXL56" s="129"/>
      <c r="JXM56" s="129"/>
      <c r="JXN56" s="129"/>
      <c r="JXO56" s="129"/>
      <c r="JXP56" s="129"/>
      <c r="JXQ56" s="129"/>
      <c r="JXR56" s="129"/>
      <c r="JXS56" s="129"/>
      <c r="JXT56" s="129"/>
      <c r="JXU56" s="129"/>
      <c r="JXV56" s="129"/>
      <c r="JXW56" s="129"/>
      <c r="JXX56" s="129"/>
      <c r="JXY56" s="129"/>
      <c r="JXZ56" s="129"/>
      <c r="JYA56" s="129"/>
      <c r="JYB56" s="129"/>
      <c r="JYC56" s="129"/>
      <c r="JYD56" s="129"/>
      <c r="JYE56" s="129"/>
      <c r="JYF56" s="129"/>
      <c r="JYG56" s="129"/>
      <c r="JYH56" s="129"/>
      <c r="JYI56" s="129"/>
      <c r="JYJ56" s="129"/>
      <c r="JYK56" s="129"/>
      <c r="JYL56" s="129"/>
      <c r="JYM56" s="129"/>
      <c r="JYN56" s="129"/>
      <c r="JYO56" s="129"/>
      <c r="JYP56" s="129"/>
      <c r="JYQ56" s="129"/>
      <c r="JYR56" s="129"/>
      <c r="JYS56" s="129"/>
      <c r="JYT56" s="129"/>
      <c r="JYU56" s="129"/>
      <c r="JYV56" s="129"/>
      <c r="JYW56" s="129"/>
      <c r="JYX56" s="129"/>
      <c r="JYY56" s="129"/>
      <c r="JYZ56" s="129"/>
      <c r="JZA56" s="129"/>
      <c r="JZB56" s="129"/>
      <c r="JZC56" s="129"/>
      <c r="JZD56" s="129"/>
      <c r="JZE56" s="129"/>
      <c r="JZF56" s="129"/>
      <c r="JZG56" s="129"/>
      <c r="JZH56" s="129"/>
      <c r="JZI56" s="129"/>
      <c r="JZJ56" s="129"/>
      <c r="JZK56" s="129"/>
      <c r="JZL56" s="129"/>
      <c r="JZM56" s="129"/>
      <c r="JZN56" s="129"/>
      <c r="JZO56" s="129"/>
      <c r="JZP56" s="129"/>
      <c r="JZQ56" s="129"/>
      <c r="JZR56" s="129"/>
      <c r="JZS56" s="129"/>
      <c r="JZT56" s="129"/>
      <c r="JZU56" s="129"/>
      <c r="JZV56" s="129"/>
      <c r="JZW56" s="129"/>
      <c r="JZX56" s="129"/>
      <c r="JZY56" s="129"/>
      <c r="JZZ56" s="129"/>
      <c r="KAA56" s="129"/>
      <c r="KAB56" s="129"/>
      <c r="KAC56" s="129"/>
      <c r="KAD56" s="129"/>
      <c r="KAE56" s="129"/>
      <c r="KAF56" s="129"/>
      <c r="KAG56" s="129"/>
      <c r="KAH56" s="129"/>
      <c r="KAI56" s="129"/>
      <c r="KAJ56" s="129"/>
      <c r="KAK56" s="129"/>
      <c r="KAL56" s="129"/>
      <c r="KAM56" s="129"/>
      <c r="KAN56" s="129"/>
      <c r="KAO56" s="129"/>
      <c r="KAP56" s="129"/>
      <c r="KAQ56" s="129"/>
      <c r="KAR56" s="129"/>
      <c r="KAS56" s="129"/>
      <c r="KAT56" s="129"/>
      <c r="KAU56" s="129"/>
      <c r="KAV56" s="129"/>
      <c r="KAW56" s="129"/>
      <c r="KAX56" s="129"/>
      <c r="KAY56" s="129"/>
      <c r="KAZ56" s="129"/>
      <c r="KBA56" s="129"/>
      <c r="KBB56" s="129"/>
      <c r="KBC56" s="129"/>
      <c r="KBD56" s="129"/>
      <c r="KBE56" s="129"/>
      <c r="KBF56" s="129"/>
      <c r="KBG56" s="129"/>
      <c r="KBH56" s="129"/>
      <c r="KBI56" s="129"/>
      <c r="KBJ56" s="129"/>
      <c r="KBK56" s="129"/>
      <c r="KBL56" s="129"/>
      <c r="KBM56" s="129"/>
      <c r="KBN56" s="129"/>
      <c r="KBO56" s="129"/>
      <c r="KBP56" s="129"/>
      <c r="KBQ56" s="129"/>
      <c r="KBR56" s="129"/>
      <c r="KBS56" s="129"/>
      <c r="KBT56" s="129"/>
      <c r="KBU56" s="129"/>
      <c r="KBV56" s="129"/>
      <c r="KBW56" s="129"/>
      <c r="KBX56" s="129"/>
      <c r="KBY56" s="129"/>
      <c r="KBZ56" s="129"/>
      <c r="KCA56" s="129"/>
      <c r="KCB56" s="129"/>
      <c r="KCC56" s="129"/>
      <c r="KCD56" s="129"/>
      <c r="KCE56" s="129"/>
      <c r="KCF56" s="129"/>
      <c r="KCG56" s="129"/>
      <c r="KCH56" s="129"/>
      <c r="KCI56" s="129"/>
      <c r="KCJ56" s="129"/>
      <c r="KCK56" s="129"/>
      <c r="KCL56" s="129"/>
      <c r="KCM56" s="129"/>
      <c r="KCN56" s="129"/>
      <c r="KCO56" s="129"/>
      <c r="KCP56" s="129"/>
      <c r="KCQ56" s="129"/>
      <c r="KCR56" s="129"/>
      <c r="KCS56" s="129"/>
      <c r="KCT56" s="129"/>
      <c r="KCU56" s="129"/>
      <c r="KCV56" s="129"/>
      <c r="KCW56" s="129"/>
      <c r="KCX56" s="129"/>
      <c r="KCY56" s="129"/>
      <c r="KCZ56" s="129"/>
      <c r="KDA56" s="129"/>
      <c r="KDB56" s="129"/>
      <c r="KDC56" s="129"/>
      <c r="KDD56" s="129"/>
      <c r="KDE56" s="129"/>
      <c r="KDF56" s="129"/>
      <c r="KDG56" s="129"/>
      <c r="KDH56" s="129"/>
      <c r="KDI56" s="129"/>
      <c r="KDJ56" s="129"/>
      <c r="KDK56" s="129"/>
      <c r="KDL56" s="129"/>
      <c r="KDM56" s="129"/>
      <c r="KDN56" s="129"/>
      <c r="KDO56" s="129"/>
      <c r="KDP56" s="129"/>
      <c r="KDQ56" s="129"/>
      <c r="KDR56" s="129"/>
      <c r="KDS56" s="129"/>
      <c r="KDT56" s="129"/>
      <c r="KDU56" s="129"/>
      <c r="KDV56" s="129"/>
      <c r="KDW56" s="129"/>
      <c r="KDX56" s="129"/>
      <c r="KDY56" s="129"/>
      <c r="KDZ56" s="129"/>
      <c r="KEA56" s="129"/>
      <c r="KEB56" s="129"/>
      <c r="KEC56" s="129"/>
      <c r="KED56" s="129"/>
      <c r="KEE56" s="129"/>
      <c r="KEF56" s="129"/>
      <c r="KEG56" s="129"/>
      <c r="KEH56" s="129"/>
      <c r="KEI56" s="129"/>
      <c r="KEJ56" s="129"/>
      <c r="KEK56" s="129"/>
      <c r="KEL56" s="129"/>
      <c r="KEM56" s="129"/>
      <c r="KEN56" s="129"/>
      <c r="KEO56" s="129"/>
      <c r="KEP56" s="129"/>
      <c r="KEQ56" s="129"/>
      <c r="KER56" s="129"/>
      <c r="KES56" s="129"/>
      <c r="KET56" s="129"/>
      <c r="KEU56" s="129"/>
      <c r="KEV56" s="129"/>
      <c r="KEW56" s="129"/>
      <c r="KEX56" s="129"/>
      <c r="KEY56" s="129"/>
      <c r="KEZ56" s="129"/>
      <c r="KFA56" s="129"/>
      <c r="KFB56" s="129"/>
      <c r="KFC56" s="129"/>
      <c r="KFD56" s="129"/>
      <c r="KFE56" s="129"/>
      <c r="KFF56" s="129"/>
      <c r="KFG56" s="129"/>
      <c r="KFH56" s="129"/>
      <c r="KFI56" s="129"/>
      <c r="KFJ56" s="129"/>
      <c r="KFK56" s="129"/>
      <c r="KFL56" s="129"/>
      <c r="KFM56" s="129"/>
      <c r="KFN56" s="129"/>
      <c r="KFO56" s="129"/>
      <c r="KFP56" s="129"/>
      <c r="KFQ56" s="129"/>
      <c r="KFR56" s="129"/>
      <c r="KFS56" s="129"/>
      <c r="KFT56" s="129"/>
      <c r="KFU56" s="129"/>
      <c r="KFV56" s="129"/>
      <c r="KFW56" s="129"/>
      <c r="KFX56" s="129"/>
      <c r="KFY56" s="129"/>
      <c r="KFZ56" s="129"/>
      <c r="KGA56" s="129"/>
      <c r="KGB56" s="129"/>
      <c r="KGC56" s="129"/>
      <c r="KGD56" s="129"/>
      <c r="KGE56" s="129"/>
      <c r="KGF56" s="129"/>
      <c r="KGG56" s="129"/>
      <c r="KGH56" s="129"/>
      <c r="KGI56" s="129"/>
      <c r="KGJ56" s="129"/>
      <c r="KGK56" s="129"/>
      <c r="KGL56" s="129"/>
      <c r="KGM56" s="129"/>
      <c r="KGN56" s="129"/>
      <c r="KGO56" s="129"/>
      <c r="KGP56" s="129"/>
      <c r="KGQ56" s="129"/>
      <c r="KGR56" s="129"/>
      <c r="KGS56" s="129"/>
      <c r="KGT56" s="129"/>
      <c r="KGU56" s="129"/>
      <c r="KGV56" s="129"/>
      <c r="KGW56" s="129"/>
      <c r="KGX56" s="129"/>
      <c r="KGY56" s="129"/>
      <c r="KGZ56" s="129"/>
      <c r="KHA56" s="129"/>
      <c r="KHB56" s="129"/>
      <c r="KHC56" s="129"/>
      <c r="KHD56" s="129"/>
      <c r="KHE56" s="129"/>
      <c r="KHF56" s="129"/>
      <c r="KHG56" s="129"/>
      <c r="KHH56" s="129"/>
      <c r="KHI56" s="129"/>
      <c r="KHJ56" s="129"/>
      <c r="KHK56" s="129"/>
      <c r="KHL56" s="129"/>
      <c r="KHM56" s="129"/>
      <c r="KHN56" s="129"/>
      <c r="KHO56" s="129"/>
      <c r="KHP56" s="129"/>
      <c r="KHQ56" s="129"/>
      <c r="KHR56" s="129"/>
      <c r="KHS56" s="129"/>
      <c r="KHT56" s="129"/>
      <c r="KHU56" s="129"/>
      <c r="KHV56" s="129"/>
      <c r="KHW56" s="129"/>
      <c r="KHX56" s="129"/>
      <c r="KHY56" s="129"/>
      <c r="KHZ56" s="129"/>
      <c r="KIA56" s="129"/>
      <c r="KIB56" s="129"/>
      <c r="KIC56" s="129"/>
      <c r="KID56" s="129"/>
      <c r="KIE56" s="129"/>
      <c r="KIF56" s="129"/>
      <c r="KIG56" s="129"/>
      <c r="KIH56" s="129"/>
      <c r="KII56" s="129"/>
      <c r="KIJ56" s="129"/>
      <c r="KIK56" s="129"/>
      <c r="KIL56" s="129"/>
      <c r="KIM56" s="129"/>
      <c r="KIN56" s="129"/>
      <c r="KIO56" s="129"/>
      <c r="KIP56" s="129"/>
      <c r="KIQ56" s="129"/>
      <c r="KIR56" s="129"/>
      <c r="KIS56" s="129"/>
      <c r="KIT56" s="129"/>
      <c r="KIU56" s="129"/>
      <c r="KIV56" s="129"/>
      <c r="KIW56" s="129"/>
      <c r="KIX56" s="129"/>
      <c r="KIY56" s="129"/>
      <c r="KIZ56" s="129"/>
      <c r="KJA56" s="129"/>
      <c r="KJB56" s="129"/>
      <c r="KJC56" s="129"/>
      <c r="KJD56" s="129"/>
      <c r="KJE56" s="129"/>
      <c r="KJF56" s="129"/>
      <c r="KJG56" s="129"/>
      <c r="KJH56" s="129"/>
      <c r="KJI56" s="129"/>
      <c r="KJJ56" s="129"/>
      <c r="KJK56" s="129"/>
      <c r="KJL56" s="129"/>
      <c r="KJM56" s="129"/>
      <c r="KJN56" s="129"/>
      <c r="KJO56" s="129"/>
      <c r="KJP56" s="129"/>
      <c r="KJQ56" s="129"/>
      <c r="KJR56" s="129"/>
      <c r="KJS56" s="129"/>
      <c r="KJT56" s="129"/>
      <c r="KJU56" s="129"/>
      <c r="KJV56" s="129"/>
      <c r="KJW56" s="129"/>
      <c r="KJX56" s="129"/>
      <c r="KJY56" s="129"/>
      <c r="KJZ56" s="129"/>
      <c r="KKA56" s="129"/>
      <c r="KKB56" s="129"/>
      <c r="KKC56" s="129"/>
      <c r="KKD56" s="129"/>
      <c r="KKE56" s="129"/>
      <c r="KKF56" s="129"/>
      <c r="KKG56" s="129"/>
      <c r="KKH56" s="129"/>
      <c r="KKI56" s="129"/>
      <c r="KKJ56" s="129"/>
      <c r="KKK56" s="129"/>
      <c r="KKL56" s="129"/>
      <c r="KKM56" s="129"/>
      <c r="KKN56" s="129"/>
      <c r="KKO56" s="129"/>
      <c r="KKP56" s="129"/>
      <c r="KKQ56" s="129"/>
      <c r="KKR56" s="129"/>
      <c r="KKS56" s="129"/>
      <c r="KKT56" s="129"/>
      <c r="KKU56" s="129"/>
      <c r="KKV56" s="129"/>
      <c r="KKW56" s="129"/>
      <c r="KKX56" s="129"/>
      <c r="KKY56" s="129"/>
      <c r="KKZ56" s="129"/>
      <c r="KLA56" s="129"/>
      <c r="KLB56" s="129"/>
      <c r="KLC56" s="129"/>
      <c r="KLD56" s="129"/>
      <c r="KLE56" s="129"/>
      <c r="KLF56" s="129"/>
      <c r="KLG56" s="129"/>
      <c r="KLH56" s="129"/>
      <c r="KLI56" s="129"/>
      <c r="KLJ56" s="129"/>
      <c r="KLK56" s="129"/>
      <c r="KLL56" s="129"/>
      <c r="KLM56" s="129"/>
      <c r="KLN56" s="129"/>
      <c r="KLO56" s="129"/>
      <c r="KLP56" s="129"/>
      <c r="KLQ56" s="129"/>
      <c r="KLR56" s="129"/>
      <c r="KLS56" s="129"/>
      <c r="KLT56" s="129"/>
      <c r="KLU56" s="129"/>
      <c r="KLV56" s="129"/>
      <c r="KLW56" s="129"/>
      <c r="KLX56" s="129"/>
      <c r="KLY56" s="129"/>
      <c r="KLZ56" s="129"/>
      <c r="KMA56" s="129"/>
      <c r="KMB56" s="129"/>
      <c r="KMC56" s="129"/>
      <c r="KMD56" s="129"/>
      <c r="KME56" s="129"/>
      <c r="KMF56" s="129"/>
      <c r="KMG56" s="129"/>
      <c r="KMH56" s="129"/>
      <c r="KMI56" s="129"/>
      <c r="KMJ56" s="129"/>
      <c r="KMK56" s="129"/>
      <c r="KML56" s="129"/>
      <c r="KMM56" s="129"/>
      <c r="KMN56" s="129"/>
      <c r="KMO56" s="129"/>
      <c r="KMP56" s="129"/>
      <c r="KMQ56" s="129"/>
      <c r="KMR56" s="129"/>
      <c r="KMS56" s="129"/>
      <c r="KMT56" s="129"/>
      <c r="KMU56" s="129"/>
      <c r="KMV56" s="129"/>
      <c r="KMW56" s="129"/>
      <c r="KMX56" s="129"/>
      <c r="KMY56" s="129"/>
      <c r="KMZ56" s="129"/>
      <c r="KNA56" s="129"/>
      <c r="KNB56" s="129"/>
      <c r="KNC56" s="129"/>
      <c r="KND56" s="129"/>
      <c r="KNE56" s="129"/>
      <c r="KNF56" s="129"/>
      <c r="KNG56" s="129"/>
      <c r="KNH56" s="129"/>
      <c r="KNI56" s="129"/>
      <c r="KNJ56" s="129"/>
      <c r="KNK56" s="129"/>
      <c r="KNL56" s="129"/>
      <c r="KNM56" s="129"/>
      <c r="KNN56" s="129"/>
      <c r="KNO56" s="129"/>
      <c r="KNP56" s="129"/>
      <c r="KNQ56" s="129"/>
      <c r="KNR56" s="129"/>
      <c r="KNS56" s="129"/>
      <c r="KNT56" s="129"/>
      <c r="KNU56" s="129"/>
      <c r="KNV56" s="129"/>
      <c r="KNW56" s="129"/>
      <c r="KNX56" s="129"/>
      <c r="KNY56" s="129"/>
      <c r="KNZ56" s="129"/>
      <c r="KOA56" s="129"/>
      <c r="KOB56" s="129"/>
      <c r="KOC56" s="129"/>
      <c r="KOD56" s="129"/>
      <c r="KOE56" s="129"/>
      <c r="KOF56" s="129"/>
      <c r="KOG56" s="129"/>
      <c r="KOH56" s="129"/>
      <c r="KOI56" s="129"/>
      <c r="KOJ56" s="129"/>
      <c r="KOK56" s="129"/>
      <c r="KOL56" s="129"/>
      <c r="KOM56" s="129"/>
      <c r="KON56" s="129"/>
      <c r="KOO56" s="129"/>
      <c r="KOP56" s="129"/>
      <c r="KOQ56" s="129"/>
      <c r="KOR56" s="129"/>
      <c r="KOS56" s="129"/>
      <c r="KOT56" s="129"/>
      <c r="KOU56" s="129"/>
      <c r="KOV56" s="129"/>
      <c r="KOW56" s="129"/>
      <c r="KOX56" s="129"/>
      <c r="KOY56" s="129"/>
      <c r="KOZ56" s="129"/>
      <c r="KPA56" s="129"/>
      <c r="KPB56" s="129"/>
      <c r="KPC56" s="129"/>
      <c r="KPD56" s="129"/>
      <c r="KPE56" s="129"/>
      <c r="KPF56" s="129"/>
      <c r="KPG56" s="129"/>
      <c r="KPH56" s="129"/>
      <c r="KPI56" s="129"/>
      <c r="KPJ56" s="129"/>
      <c r="KPK56" s="129"/>
      <c r="KPL56" s="129"/>
      <c r="KPM56" s="129"/>
      <c r="KPN56" s="129"/>
      <c r="KPO56" s="129"/>
      <c r="KPP56" s="129"/>
      <c r="KPQ56" s="129"/>
      <c r="KPR56" s="129"/>
      <c r="KPS56" s="129"/>
      <c r="KPT56" s="129"/>
      <c r="KPU56" s="129"/>
      <c r="KPV56" s="129"/>
      <c r="KPW56" s="129"/>
      <c r="KPX56" s="129"/>
      <c r="KPY56" s="129"/>
      <c r="KPZ56" s="129"/>
      <c r="KQA56" s="129"/>
      <c r="KQB56" s="129"/>
      <c r="KQC56" s="129"/>
      <c r="KQD56" s="129"/>
      <c r="KQE56" s="129"/>
      <c r="KQF56" s="129"/>
      <c r="KQG56" s="129"/>
      <c r="KQH56" s="129"/>
      <c r="KQI56" s="129"/>
      <c r="KQJ56" s="129"/>
      <c r="KQK56" s="129"/>
      <c r="KQL56" s="129"/>
      <c r="KQM56" s="129"/>
      <c r="KQN56" s="129"/>
      <c r="KQO56" s="129"/>
      <c r="KQP56" s="129"/>
      <c r="KQQ56" s="129"/>
      <c r="KQR56" s="129"/>
      <c r="KQS56" s="129"/>
      <c r="KQT56" s="129"/>
      <c r="KQU56" s="129"/>
      <c r="KQV56" s="129"/>
      <c r="KQW56" s="129"/>
      <c r="KQX56" s="129"/>
      <c r="KQY56" s="129"/>
      <c r="KQZ56" s="129"/>
      <c r="KRA56" s="129"/>
      <c r="KRB56" s="129"/>
      <c r="KRC56" s="129"/>
      <c r="KRD56" s="129"/>
      <c r="KRE56" s="129"/>
      <c r="KRF56" s="129"/>
      <c r="KRG56" s="129"/>
      <c r="KRH56" s="129"/>
      <c r="KRI56" s="129"/>
      <c r="KRJ56" s="129"/>
      <c r="KRK56" s="129"/>
      <c r="KRL56" s="129"/>
      <c r="KRM56" s="129"/>
      <c r="KRN56" s="129"/>
      <c r="KRO56" s="129"/>
      <c r="KRP56" s="129"/>
      <c r="KRQ56" s="129"/>
      <c r="KRR56" s="129"/>
      <c r="KRS56" s="129"/>
      <c r="KRT56" s="129"/>
      <c r="KRU56" s="129"/>
      <c r="KRV56" s="129"/>
      <c r="KRW56" s="129"/>
      <c r="KRX56" s="129"/>
      <c r="KRY56" s="129"/>
      <c r="KRZ56" s="129"/>
      <c r="KSA56" s="129"/>
      <c r="KSB56" s="129"/>
      <c r="KSC56" s="129"/>
      <c r="KSD56" s="129"/>
      <c r="KSE56" s="129"/>
      <c r="KSF56" s="129"/>
      <c r="KSG56" s="129"/>
      <c r="KSH56" s="129"/>
      <c r="KSI56" s="129"/>
      <c r="KSJ56" s="129"/>
      <c r="KSK56" s="129"/>
      <c r="KSL56" s="129"/>
      <c r="KSM56" s="129"/>
      <c r="KSN56" s="129"/>
      <c r="KSO56" s="129"/>
      <c r="KSP56" s="129"/>
      <c r="KSQ56" s="129"/>
      <c r="KSR56" s="129"/>
      <c r="KSS56" s="129"/>
      <c r="KST56" s="129"/>
      <c r="KSU56" s="129"/>
      <c r="KSV56" s="129"/>
      <c r="KSW56" s="129"/>
      <c r="KSX56" s="129"/>
      <c r="KSY56" s="129"/>
      <c r="KSZ56" s="129"/>
      <c r="KTA56" s="129"/>
      <c r="KTB56" s="129"/>
      <c r="KTC56" s="129"/>
      <c r="KTD56" s="129"/>
      <c r="KTE56" s="129"/>
      <c r="KTF56" s="129"/>
      <c r="KTG56" s="129"/>
      <c r="KTH56" s="129"/>
      <c r="KTI56" s="129"/>
      <c r="KTJ56" s="129"/>
      <c r="KTK56" s="129"/>
      <c r="KTL56" s="129"/>
      <c r="KTM56" s="129"/>
      <c r="KTN56" s="129"/>
      <c r="KTO56" s="129"/>
      <c r="KTP56" s="129"/>
      <c r="KTQ56" s="129"/>
      <c r="KTR56" s="129"/>
      <c r="KTS56" s="129"/>
      <c r="KTT56" s="129"/>
      <c r="KTU56" s="129"/>
      <c r="KTV56" s="129"/>
      <c r="KTW56" s="129"/>
      <c r="KTX56" s="129"/>
      <c r="KTY56" s="129"/>
      <c r="KTZ56" s="129"/>
      <c r="KUA56" s="129"/>
      <c r="KUB56" s="129"/>
      <c r="KUC56" s="129"/>
      <c r="KUD56" s="129"/>
      <c r="KUE56" s="129"/>
      <c r="KUF56" s="129"/>
      <c r="KUG56" s="129"/>
      <c r="KUH56" s="129"/>
      <c r="KUI56" s="129"/>
      <c r="KUJ56" s="129"/>
      <c r="KUK56" s="129"/>
      <c r="KUL56" s="129"/>
      <c r="KUM56" s="129"/>
      <c r="KUN56" s="129"/>
      <c r="KUO56" s="129"/>
      <c r="KUP56" s="129"/>
      <c r="KUQ56" s="129"/>
      <c r="KUR56" s="129"/>
      <c r="KUS56" s="129"/>
      <c r="KUT56" s="129"/>
      <c r="KUU56" s="129"/>
      <c r="KUV56" s="129"/>
      <c r="KUW56" s="129"/>
      <c r="KUX56" s="129"/>
      <c r="KUY56" s="129"/>
      <c r="KUZ56" s="129"/>
      <c r="KVA56" s="129"/>
      <c r="KVB56" s="129"/>
      <c r="KVC56" s="129"/>
      <c r="KVD56" s="129"/>
      <c r="KVE56" s="129"/>
      <c r="KVF56" s="129"/>
      <c r="KVG56" s="129"/>
      <c r="KVH56" s="129"/>
      <c r="KVI56" s="129"/>
      <c r="KVJ56" s="129"/>
      <c r="KVK56" s="129"/>
      <c r="KVL56" s="129"/>
      <c r="KVM56" s="129"/>
      <c r="KVN56" s="129"/>
      <c r="KVO56" s="129"/>
      <c r="KVP56" s="129"/>
      <c r="KVQ56" s="129"/>
      <c r="KVR56" s="129"/>
      <c r="KVS56" s="129"/>
      <c r="KVT56" s="129"/>
      <c r="KVU56" s="129"/>
      <c r="KVV56" s="129"/>
      <c r="KVW56" s="129"/>
      <c r="KVX56" s="129"/>
      <c r="KVY56" s="129"/>
      <c r="KVZ56" s="129"/>
      <c r="KWA56" s="129"/>
      <c r="KWB56" s="129"/>
      <c r="KWC56" s="129"/>
      <c r="KWD56" s="129"/>
      <c r="KWE56" s="129"/>
      <c r="KWF56" s="129"/>
      <c r="KWG56" s="129"/>
      <c r="KWH56" s="129"/>
      <c r="KWI56" s="129"/>
      <c r="KWJ56" s="129"/>
      <c r="KWK56" s="129"/>
      <c r="KWL56" s="129"/>
      <c r="KWM56" s="129"/>
      <c r="KWN56" s="129"/>
      <c r="KWO56" s="129"/>
      <c r="KWP56" s="129"/>
      <c r="KWQ56" s="129"/>
      <c r="KWR56" s="129"/>
      <c r="KWS56" s="129"/>
      <c r="KWT56" s="129"/>
      <c r="KWU56" s="129"/>
      <c r="KWV56" s="129"/>
      <c r="KWW56" s="129"/>
      <c r="KWX56" s="129"/>
      <c r="KWY56" s="129"/>
      <c r="KWZ56" s="129"/>
      <c r="KXA56" s="129"/>
      <c r="KXB56" s="129"/>
      <c r="KXC56" s="129"/>
      <c r="KXD56" s="129"/>
      <c r="KXE56" s="129"/>
      <c r="KXF56" s="129"/>
      <c r="KXG56" s="129"/>
      <c r="KXH56" s="129"/>
      <c r="KXI56" s="129"/>
      <c r="KXJ56" s="129"/>
      <c r="KXK56" s="129"/>
      <c r="KXL56" s="129"/>
      <c r="KXM56" s="129"/>
      <c r="KXN56" s="129"/>
      <c r="KXO56" s="129"/>
      <c r="KXP56" s="129"/>
      <c r="KXQ56" s="129"/>
      <c r="KXR56" s="129"/>
      <c r="KXS56" s="129"/>
      <c r="KXT56" s="129"/>
      <c r="KXU56" s="129"/>
      <c r="KXV56" s="129"/>
      <c r="KXW56" s="129"/>
      <c r="KXX56" s="129"/>
      <c r="KXY56" s="129"/>
      <c r="KXZ56" s="129"/>
      <c r="KYA56" s="129"/>
      <c r="KYB56" s="129"/>
      <c r="KYC56" s="129"/>
      <c r="KYD56" s="129"/>
      <c r="KYE56" s="129"/>
      <c r="KYF56" s="129"/>
      <c r="KYG56" s="129"/>
      <c r="KYH56" s="129"/>
      <c r="KYI56" s="129"/>
      <c r="KYJ56" s="129"/>
      <c r="KYK56" s="129"/>
      <c r="KYL56" s="129"/>
      <c r="KYM56" s="129"/>
      <c r="KYN56" s="129"/>
      <c r="KYO56" s="129"/>
      <c r="KYP56" s="129"/>
      <c r="KYQ56" s="129"/>
      <c r="KYR56" s="129"/>
      <c r="KYS56" s="129"/>
      <c r="KYT56" s="129"/>
      <c r="KYU56" s="129"/>
      <c r="KYV56" s="129"/>
      <c r="KYW56" s="129"/>
      <c r="KYX56" s="129"/>
      <c r="KYY56" s="129"/>
      <c r="KYZ56" s="129"/>
      <c r="KZA56" s="129"/>
      <c r="KZB56" s="129"/>
      <c r="KZC56" s="129"/>
      <c r="KZD56" s="129"/>
      <c r="KZE56" s="129"/>
      <c r="KZF56" s="129"/>
      <c r="KZG56" s="129"/>
      <c r="KZH56" s="129"/>
      <c r="KZI56" s="129"/>
      <c r="KZJ56" s="129"/>
      <c r="KZK56" s="129"/>
      <c r="KZL56" s="129"/>
      <c r="KZM56" s="129"/>
      <c r="KZN56" s="129"/>
      <c r="KZO56" s="129"/>
      <c r="KZP56" s="129"/>
      <c r="KZQ56" s="129"/>
      <c r="KZR56" s="129"/>
      <c r="KZS56" s="129"/>
      <c r="KZT56" s="129"/>
      <c r="KZU56" s="129"/>
      <c r="KZV56" s="129"/>
      <c r="KZW56" s="129"/>
      <c r="KZX56" s="129"/>
      <c r="KZY56" s="129"/>
      <c r="KZZ56" s="129"/>
      <c r="LAA56" s="129"/>
      <c r="LAB56" s="129"/>
      <c r="LAC56" s="129"/>
      <c r="LAD56" s="129"/>
      <c r="LAE56" s="129"/>
      <c r="LAF56" s="129"/>
      <c r="LAG56" s="129"/>
      <c r="LAH56" s="129"/>
      <c r="LAI56" s="129"/>
      <c r="LAJ56" s="129"/>
      <c r="LAK56" s="129"/>
      <c r="LAL56" s="129"/>
      <c r="LAM56" s="129"/>
      <c r="LAN56" s="129"/>
      <c r="LAO56" s="129"/>
      <c r="LAP56" s="129"/>
      <c r="LAQ56" s="129"/>
      <c r="LAR56" s="129"/>
      <c r="LAS56" s="129"/>
      <c r="LAT56" s="129"/>
      <c r="LAU56" s="129"/>
      <c r="LAV56" s="129"/>
      <c r="LAW56" s="129"/>
      <c r="LAX56" s="129"/>
      <c r="LAY56" s="129"/>
      <c r="LAZ56" s="129"/>
      <c r="LBA56" s="129"/>
      <c r="LBB56" s="129"/>
      <c r="LBC56" s="129"/>
      <c r="LBD56" s="129"/>
      <c r="LBE56" s="129"/>
      <c r="LBF56" s="129"/>
      <c r="LBG56" s="129"/>
      <c r="LBH56" s="129"/>
      <c r="LBI56" s="129"/>
      <c r="LBJ56" s="129"/>
      <c r="LBK56" s="129"/>
      <c r="LBL56" s="129"/>
      <c r="LBM56" s="129"/>
      <c r="LBN56" s="129"/>
      <c r="LBO56" s="129"/>
      <c r="LBP56" s="129"/>
      <c r="LBQ56" s="129"/>
      <c r="LBR56" s="129"/>
      <c r="LBS56" s="129"/>
      <c r="LBT56" s="129"/>
      <c r="LBU56" s="129"/>
      <c r="LBV56" s="129"/>
      <c r="LBW56" s="129"/>
      <c r="LBX56" s="129"/>
      <c r="LBY56" s="129"/>
      <c r="LBZ56" s="129"/>
      <c r="LCA56" s="129"/>
      <c r="LCB56" s="129"/>
      <c r="LCC56" s="129"/>
      <c r="LCD56" s="129"/>
      <c r="LCE56" s="129"/>
      <c r="LCF56" s="129"/>
      <c r="LCG56" s="129"/>
      <c r="LCH56" s="129"/>
      <c r="LCI56" s="129"/>
      <c r="LCJ56" s="129"/>
      <c r="LCK56" s="129"/>
      <c r="LCL56" s="129"/>
      <c r="LCM56" s="129"/>
      <c r="LCN56" s="129"/>
      <c r="LCO56" s="129"/>
      <c r="LCP56" s="129"/>
      <c r="LCQ56" s="129"/>
      <c r="LCR56" s="129"/>
      <c r="LCS56" s="129"/>
      <c r="LCT56" s="129"/>
      <c r="LCU56" s="129"/>
      <c r="LCV56" s="129"/>
      <c r="LCW56" s="129"/>
      <c r="LCX56" s="129"/>
      <c r="LCY56" s="129"/>
      <c r="LCZ56" s="129"/>
      <c r="LDA56" s="129"/>
      <c r="LDB56" s="129"/>
      <c r="LDC56" s="129"/>
      <c r="LDD56" s="129"/>
      <c r="LDE56" s="129"/>
      <c r="LDF56" s="129"/>
      <c r="LDG56" s="129"/>
      <c r="LDH56" s="129"/>
      <c r="LDI56" s="129"/>
      <c r="LDJ56" s="129"/>
      <c r="LDK56" s="129"/>
      <c r="LDL56" s="129"/>
      <c r="LDM56" s="129"/>
      <c r="LDN56" s="129"/>
      <c r="LDO56" s="129"/>
      <c r="LDP56" s="129"/>
      <c r="LDQ56" s="129"/>
      <c r="LDR56" s="129"/>
      <c r="LDS56" s="129"/>
      <c r="LDT56" s="129"/>
      <c r="LDU56" s="129"/>
      <c r="LDV56" s="129"/>
      <c r="LDW56" s="129"/>
      <c r="LDX56" s="129"/>
      <c r="LDY56" s="129"/>
      <c r="LDZ56" s="129"/>
      <c r="LEA56" s="129"/>
      <c r="LEB56" s="129"/>
      <c r="LEC56" s="129"/>
      <c r="LED56" s="129"/>
      <c r="LEE56" s="129"/>
      <c r="LEF56" s="129"/>
      <c r="LEG56" s="129"/>
      <c r="LEH56" s="129"/>
      <c r="LEI56" s="129"/>
      <c r="LEJ56" s="129"/>
      <c r="LEK56" s="129"/>
      <c r="LEL56" s="129"/>
      <c r="LEM56" s="129"/>
      <c r="LEN56" s="129"/>
      <c r="LEO56" s="129"/>
      <c r="LEP56" s="129"/>
      <c r="LEQ56" s="129"/>
      <c r="LER56" s="129"/>
      <c r="LES56" s="129"/>
      <c r="LET56" s="129"/>
      <c r="LEU56" s="129"/>
      <c r="LEV56" s="129"/>
      <c r="LEW56" s="129"/>
      <c r="LEX56" s="129"/>
      <c r="LEY56" s="129"/>
      <c r="LEZ56" s="129"/>
      <c r="LFA56" s="129"/>
      <c r="LFB56" s="129"/>
      <c r="LFC56" s="129"/>
      <c r="LFD56" s="129"/>
      <c r="LFE56" s="129"/>
      <c r="LFF56" s="129"/>
      <c r="LFG56" s="129"/>
      <c r="LFH56" s="129"/>
      <c r="LFI56" s="129"/>
      <c r="LFJ56" s="129"/>
      <c r="LFK56" s="129"/>
      <c r="LFL56" s="129"/>
      <c r="LFM56" s="129"/>
      <c r="LFN56" s="129"/>
      <c r="LFO56" s="129"/>
      <c r="LFP56" s="129"/>
      <c r="LFQ56" s="129"/>
      <c r="LFR56" s="129"/>
      <c r="LFS56" s="129"/>
      <c r="LFT56" s="129"/>
      <c r="LFU56" s="129"/>
      <c r="LFV56" s="129"/>
      <c r="LFW56" s="129"/>
      <c r="LFX56" s="129"/>
      <c r="LFY56" s="129"/>
      <c r="LFZ56" s="129"/>
      <c r="LGA56" s="129"/>
      <c r="LGB56" s="129"/>
      <c r="LGC56" s="129"/>
      <c r="LGD56" s="129"/>
      <c r="LGE56" s="129"/>
      <c r="LGF56" s="129"/>
      <c r="LGG56" s="129"/>
      <c r="LGH56" s="129"/>
      <c r="LGI56" s="129"/>
      <c r="LGJ56" s="129"/>
      <c r="LGK56" s="129"/>
      <c r="LGL56" s="129"/>
      <c r="LGM56" s="129"/>
      <c r="LGN56" s="129"/>
      <c r="LGO56" s="129"/>
      <c r="LGP56" s="129"/>
      <c r="LGQ56" s="129"/>
      <c r="LGR56" s="129"/>
      <c r="LGS56" s="129"/>
      <c r="LGT56" s="129"/>
      <c r="LGU56" s="129"/>
      <c r="LGV56" s="129"/>
      <c r="LGW56" s="129"/>
      <c r="LGX56" s="129"/>
      <c r="LGY56" s="129"/>
      <c r="LGZ56" s="129"/>
      <c r="LHA56" s="129"/>
      <c r="LHB56" s="129"/>
      <c r="LHC56" s="129"/>
      <c r="LHD56" s="129"/>
      <c r="LHE56" s="129"/>
      <c r="LHF56" s="129"/>
      <c r="LHG56" s="129"/>
      <c r="LHH56" s="129"/>
      <c r="LHI56" s="129"/>
      <c r="LHJ56" s="129"/>
      <c r="LHK56" s="129"/>
      <c r="LHL56" s="129"/>
      <c r="LHM56" s="129"/>
      <c r="LHN56" s="129"/>
      <c r="LHO56" s="129"/>
      <c r="LHP56" s="129"/>
      <c r="LHQ56" s="129"/>
      <c r="LHR56" s="129"/>
      <c r="LHS56" s="129"/>
      <c r="LHT56" s="129"/>
      <c r="LHU56" s="129"/>
      <c r="LHV56" s="129"/>
      <c r="LHW56" s="129"/>
      <c r="LHX56" s="129"/>
      <c r="LHY56" s="129"/>
      <c r="LHZ56" s="129"/>
      <c r="LIA56" s="129"/>
      <c r="LIB56" s="129"/>
      <c r="LIC56" s="129"/>
      <c r="LID56" s="129"/>
      <c r="LIE56" s="129"/>
      <c r="LIF56" s="129"/>
      <c r="LIG56" s="129"/>
      <c r="LIH56" s="129"/>
      <c r="LII56" s="129"/>
      <c r="LIJ56" s="129"/>
      <c r="LIK56" s="129"/>
      <c r="LIL56" s="129"/>
      <c r="LIM56" s="129"/>
      <c r="LIN56" s="129"/>
      <c r="LIO56" s="129"/>
      <c r="LIP56" s="129"/>
      <c r="LIQ56" s="129"/>
      <c r="LIR56" s="129"/>
      <c r="LIS56" s="129"/>
      <c r="LIT56" s="129"/>
      <c r="LIU56" s="129"/>
      <c r="LIV56" s="129"/>
      <c r="LIW56" s="129"/>
      <c r="LIX56" s="129"/>
      <c r="LIY56" s="129"/>
      <c r="LIZ56" s="129"/>
      <c r="LJA56" s="129"/>
      <c r="LJB56" s="129"/>
      <c r="LJC56" s="129"/>
      <c r="LJD56" s="129"/>
      <c r="LJE56" s="129"/>
      <c r="LJF56" s="129"/>
      <c r="LJG56" s="129"/>
      <c r="LJH56" s="129"/>
      <c r="LJI56" s="129"/>
      <c r="LJJ56" s="129"/>
      <c r="LJK56" s="129"/>
      <c r="LJL56" s="129"/>
      <c r="LJM56" s="129"/>
      <c r="LJN56" s="129"/>
      <c r="LJO56" s="129"/>
      <c r="LJP56" s="129"/>
      <c r="LJQ56" s="129"/>
      <c r="LJR56" s="129"/>
      <c r="LJS56" s="129"/>
      <c r="LJT56" s="129"/>
      <c r="LJU56" s="129"/>
      <c r="LJV56" s="129"/>
      <c r="LJW56" s="129"/>
      <c r="LJX56" s="129"/>
      <c r="LJY56" s="129"/>
      <c r="LJZ56" s="129"/>
      <c r="LKA56" s="129"/>
      <c r="LKB56" s="129"/>
      <c r="LKC56" s="129"/>
      <c r="LKD56" s="129"/>
      <c r="LKE56" s="129"/>
      <c r="LKF56" s="129"/>
      <c r="LKG56" s="129"/>
      <c r="LKH56" s="129"/>
      <c r="LKI56" s="129"/>
      <c r="LKJ56" s="129"/>
      <c r="LKK56" s="129"/>
      <c r="LKL56" s="129"/>
      <c r="LKM56" s="129"/>
      <c r="LKN56" s="129"/>
      <c r="LKO56" s="129"/>
      <c r="LKP56" s="129"/>
      <c r="LKQ56" s="129"/>
      <c r="LKR56" s="129"/>
      <c r="LKS56" s="129"/>
      <c r="LKT56" s="129"/>
      <c r="LKU56" s="129"/>
      <c r="LKV56" s="129"/>
      <c r="LKW56" s="129"/>
      <c r="LKX56" s="129"/>
      <c r="LKY56" s="129"/>
      <c r="LKZ56" s="129"/>
      <c r="LLA56" s="129"/>
      <c r="LLB56" s="129"/>
      <c r="LLC56" s="129"/>
      <c r="LLD56" s="129"/>
      <c r="LLE56" s="129"/>
      <c r="LLF56" s="129"/>
      <c r="LLG56" s="129"/>
      <c r="LLH56" s="129"/>
      <c r="LLI56" s="129"/>
      <c r="LLJ56" s="129"/>
      <c r="LLK56" s="129"/>
      <c r="LLL56" s="129"/>
      <c r="LLM56" s="129"/>
      <c r="LLN56" s="129"/>
      <c r="LLO56" s="129"/>
      <c r="LLP56" s="129"/>
      <c r="LLQ56" s="129"/>
      <c r="LLR56" s="129"/>
      <c r="LLS56" s="129"/>
      <c r="LLT56" s="129"/>
      <c r="LLU56" s="129"/>
      <c r="LLV56" s="129"/>
      <c r="LLW56" s="129"/>
      <c r="LLX56" s="129"/>
      <c r="LLY56" s="129"/>
      <c r="LLZ56" s="129"/>
      <c r="LMA56" s="129"/>
      <c r="LMB56" s="129"/>
      <c r="LMC56" s="129"/>
      <c r="LMD56" s="129"/>
      <c r="LME56" s="129"/>
      <c r="LMF56" s="129"/>
      <c r="LMG56" s="129"/>
      <c r="LMH56" s="129"/>
      <c r="LMI56" s="129"/>
      <c r="LMJ56" s="129"/>
      <c r="LMK56" s="129"/>
      <c r="LML56" s="129"/>
      <c r="LMM56" s="129"/>
      <c r="LMN56" s="129"/>
      <c r="LMO56" s="129"/>
      <c r="LMP56" s="129"/>
      <c r="LMQ56" s="129"/>
      <c r="LMR56" s="129"/>
      <c r="LMS56" s="129"/>
      <c r="LMT56" s="129"/>
      <c r="LMU56" s="129"/>
      <c r="LMV56" s="129"/>
      <c r="LMW56" s="129"/>
      <c r="LMX56" s="129"/>
      <c r="LMY56" s="129"/>
      <c r="LMZ56" s="129"/>
      <c r="LNA56" s="129"/>
      <c r="LNB56" s="129"/>
      <c r="LNC56" s="129"/>
      <c r="LND56" s="129"/>
      <c r="LNE56" s="129"/>
      <c r="LNF56" s="129"/>
      <c r="LNG56" s="129"/>
      <c r="LNH56" s="129"/>
      <c r="LNI56" s="129"/>
      <c r="LNJ56" s="129"/>
      <c r="LNK56" s="129"/>
      <c r="LNL56" s="129"/>
      <c r="LNM56" s="129"/>
      <c r="LNN56" s="129"/>
      <c r="LNO56" s="129"/>
      <c r="LNP56" s="129"/>
      <c r="LNQ56" s="129"/>
      <c r="LNR56" s="129"/>
      <c r="LNS56" s="129"/>
      <c r="LNT56" s="129"/>
      <c r="LNU56" s="129"/>
      <c r="LNV56" s="129"/>
      <c r="LNW56" s="129"/>
      <c r="LNX56" s="129"/>
      <c r="LNY56" s="129"/>
      <c r="LNZ56" s="129"/>
      <c r="LOA56" s="129"/>
      <c r="LOB56" s="129"/>
      <c r="LOC56" s="129"/>
      <c r="LOD56" s="129"/>
      <c r="LOE56" s="129"/>
      <c r="LOF56" s="129"/>
      <c r="LOG56" s="129"/>
      <c r="LOH56" s="129"/>
      <c r="LOI56" s="129"/>
      <c r="LOJ56" s="129"/>
      <c r="LOK56" s="129"/>
      <c r="LOL56" s="129"/>
      <c r="LOM56" s="129"/>
      <c r="LON56" s="129"/>
      <c r="LOO56" s="129"/>
      <c r="LOP56" s="129"/>
      <c r="LOQ56" s="129"/>
      <c r="LOR56" s="129"/>
      <c r="LOS56" s="129"/>
      <c r="LOT56" s="129"/>
      <c r="LOU56" s="129"/>
      <c r="LOV56" s="129"/>
      <c r="LOW56" s="129"/>
      <c r="LOX56" s="129"/>
      <c r="LOY56" s="129"/>
      <c r="LOZ56" s="129"/>
      <c r="LPA56" s="129"/>
      <c r="LPB56" s="129"/>
      <c r="LPC56" s="129"/>
      <c r="LPD56" s="129"/>
      <c r="LPE56" s="129"/>
      <c r="LPF56" s="129"/>
      <c r="LPG56" s="129"/>
      <c r="LPH56" s="129"/>
      <c r="LPI56" s="129"/>
      <c r="LPJ56" s="129"/>
      <c r="LPK56" s="129"/>
      <c r="LPL56" s="129"/>
      <c r="LPM56" s="129"/>
      <c r="LPN56" s="129"/>
      <c r="LPO56" s="129"/>
      <c r="LPP56" s="129"/>
      <c r="LPQ56" s="129"/>
      <c r="LPR56" s="129"/>
      <c r="LPS56" s="129"/>
      <c r="LPT56" s="129"/>
      <c r="LPU56" s="129"/>
      <c r="LPV56" s="129"/>
      <c r="LPW56" s="129"/>
      <c r="LPX56" s="129"/>
      <c r="LPY56" s="129"/>
      <c r="LPZ56" s="129"/>
      <c r="LQA56" s="129"/>
      <c r="LQB56" s="129"/>
      <c r="LQC56" s="129"/>
      <c r="LQD56" s="129"/>
      <c r="LQE56" s="129"/>
      <c r="LQF56" s="129"/>
      <c r="LQG56" s="129"/>
      <c r="LQH56" s="129"/>
      <c r="LQI56" s="129"/>
      <c r="LQJ56" s="129"/>
      <c r="LQK56" s="129"/>
      <c r="LQL56" s="129"/>
      <c r="LQM56" s="129"/>
      <c r="LQN56" s="129"/>
      <c r="LQO56" s="129"/>
      <c r="LQP56" s="129"/>
      <c r="LQQ56" s="129"/>
      <c r="LQR56" s="129"/>
      <c r="LQS56" s="129"/>
      <c r="LQT56" s="129"/>
      <c r="LQU56" s="129"/>
      <c r="LQV56" s="129"/>
      <c r="LQW56" s="129"/>
      <c r="LQX56" s="129"/>
      <c r="LQY56" s="129"/>
      <c r="LQZ56" s="129"/>
      <c r="LRA56" s="129"/>
      <c r="LRB56" s="129"/>
      <c r="LRC56" s="129"/>
      <c r="LRD56" s="129"/>
      <c r="LRE56" s="129"/>
      <c r="LRF56" s="129"/>
      <c r="LRG56" s="129"/>
      <c r="LRH56" s="129"/>
      <c r="LRI56" s="129"/>
      <c r="LRJ56" s="129"/>
      <c r="LRK56" s="129"/>
      <c r="LRL56" s="129"/>
      <c r="LRM56" s="129"/>
      <c r="LRN56" s="129"/>
      <c r="LRO56" s="129"/>
      <c r="LRP56" s="129"/>
      <c r="LRQ56" s="129"/>
      <c r="LRR56" s="129"/>
      <c r="LRS56" s="129"/>
      <c r="LRT56" s="129"/>
      <c r="LRU56" s="129"/>
      <c r="LRV56" s="129"/>
      <c r="LRW56" s="129"/>
      <c r="LRX56" s="129"/>
      <c r="LRY56" s="129"/>
      <c r="LRZ56" s="129"/>
      <c r="LSA56" s="129"/>
      <c r="LSB56" s="129"/>
      <c r="LSC56" s="129"/>
      <c r="LSD56" s="129"/>
      <c r="LSE56" s="129"/>
      <c r="LSF56" s="129"/>
      <c r="LSG56" s="129"/>
      <c r="LSH56" s="129"/>
      <c r="LSI56" s="129"/>
      <c r="LSJ56" s="129"/>
      <c r="LSK56" s="129"/>
      <c r="LSL56" s="129"/>
      <c r="LSM56" s="129"/>
      <c r="LSN56" s="129"/>
      <c r="LSO56" s="129"/>
      <c r="LSP56" s="129"/>
      <c r="LSQ56" s="129"/>
      <c r="LSR56" s="129"/>
      <c r="LSS56" s="129"/>
      <c r="LST56" s="129"/>
      <c r="LSU56" s="129"/>
      <c r="LSV56" s="129"/>
      <c r="LSW56" s="129"/>
      <c r="LSX56" s="129"/>
      <c r="LSY56" s="129"/>
      <c r="LSZ56" s="129"/>
      <c r="LTA56" s="129"/>
      <c r="LTB56" s="129"/>
      <c r="LTC56" s="129"/>
      <c r="LTD56" s="129"/>
      <c r="LTE56" s="129"/>
      <c r="LTF56" s="129"/>
      <c r="LTG56" s="129"/>
      <c r="LTH56" s="129"/>
      <c r="LTI56" s="129"/>
      <c r="LTJ56" s="129"/>
      <c r="LTK56" s="129"/>
      <c r="LTL56" s="129"/>
      <c r="LTM56" s="129"/>
      <c r="LTN56" s="129"/>
      <c r="LTO56" s="129"/>
      <c r="LTP56" s="129"/>
      <c r="LTQ56" s="129"/>
      <c r="LTR56" s="129"/>
      <c r="LTS56" s="129"/>
      <c r="LTT56" s="129"/>
      <c r="LTU56" s="129"/>
      <c r="LTV56" s="129"/>
      <c r="LTW56" s="129"/>
      <c r="LTX56" s="129"/>
      <c r="LTY56" s="129"/>
      <c r="LTZ56" s="129"/>
      <c r="LUA56" s="129"/>
      <c r="LUB56" s="129"/>
      <c r="LUC56" s="129"/>
      <c r="LUD56" s="129"/>
      <c r="LUE56" s="129"/>
      <c r="LUF56" s="129"/>
      <c r="LUG56" s="129"/>
      <c r="LUH56" s="129"/>
      <c r="LUI56" s="129"/>
      <c r="LUJ56" s="129"/>
      <c r="LUK56" s="129"/>
      <c r="LUL56" s="129"/>
      <c r="LUM56" s="129"/>
      <c r="LUN56" s="129"/>
      <c r="LUO56" s="129"/>
      <c r="LUP56" s="129"/>
      <c r="LUQ56" s="129"/>
      <c r="LUR56" s="129"/>
      <c r="LUS56" s="129"/>
      <c r="LUT56" s="129"/>
      <c r="LUU56" s="129"/>
      <c r="LUV56" s="129"/>
      <c r="LUW56" s="129"/>
      <c r="LUX56" s="129"/>
      <c r="LUY56" s="129"/>
      <c r="LUZ56" s="129"/>
      <c r="LVA56" s="129"/>
      <c r="LVB56" s="129"/>
      <c r="LVC56" s="129"/>
      <c r="LVD56" s="129"/>
      <c r="LVE56" s="129"/>
      <c r="LVF56" s="129"/>
      <c r="LVG56" s="129"/>
      <c r="LVH56" s="129"/>
      <c r="LVI56" s="129"/>
      <c r="LVJ56" s="129"/>
      <c r="LVK56" s="129"/>
      <c r="LVL56" s="129"/>
      <c r="LVM56" s="129"/>
      <c r="LVN56" s="129"/>
      <c r="LVO56" s="129"/>
      <c r="LVP56" s="129"/>
      <c r="LVQ56" s="129"/>
      <c r="LVR56" s="129"/>
      <c r="LVS56" s="129"/>
      <c r="LVT56" s="129"/>
      <c r="LVU56" s="129"/>
      <c r="LVV56" s="129"/>
      <c r="LVW56" s="129"/>
      <c r="LVX56" s="129"/>
      <c r="LVY56" s="129"/>
      <c r="LVZ56" s="129"/>
      <c r="LWA56" s="129"/>
      <c r="LWB56" s="129"/>
      <c r="LWC56" s="129"/>
      <c r="LWD56" s="129"/>
      <c r="LWE56" s="129"/>
      <c r="LWF56" s="129"/>
      <c r="LWG56" s="129"/>
      <c r="LWH56" s="129"/>
      <c r="LWI56" s="129"/>
      <c r="LWJ56" s="129"/>
      <c r="LWK56" s="129"/>
      <c r="LWL56" s="129"/>
      <c r="LWM56" s="129"/>
      <c r="LWN56" s="129"/>
      <c r="LWO56" s="129"/>
      <c r="LWP56" s="129"/>
      <c r="LWQ56" s="129"/>
      <c r="LWR56" s="129"/>
      <c r="LWS56" s="129"/>
      <c r="LWT56" s="129"/>
      <c r="LWU56" s="129"/>
      <c r="LWV56" s="129"/>
      <c r="LWW56" s="129"/>
      <c r="LWX56" s="129"/>
      <c r="LWY56" s="129"/>
      <c r="LWZ56" s="129"/>
      <c r="LXA56" s="129"/>
      <c r="LXB56" s="129"/>
      <c r="LXC56" s="129"/>
      <c r="LXD56" s="129"/>
      <c r="LXE56" s="129"/>
      <c r="LXF56" s="129"/>
      <c r="LXG56" s="129"/>
      <c r="LXH56" s="129"/>
      <c r="LXI56" s="129"/>
      <c r="LXJ56" s="129"/>
      <c r="LXK56" s="129"/>
      <c r="LXL56" s="129"/>
      <c r="LXM56" s="129"/>
      <c r="LXN56" s="129"/>
      <c r="LXO56" s="129"/>
      <c r="LXP56" s="129"/>
      <c r="LXQ56" s="129"/>
      <c r="LXR56" s="129"/>
      <c r="LXS56" s="129"/>
      <c r="LXT56" s="129"/>
      <c r="LXU56" s="129"/>
      <c r="LXV56" s="129"/>
      <c r="LXW56" s="129"/>
      <c r="LXX56" s="129"/>
      <c r="LXY56" s="129"/>
      <c r="LXZ56" s="129"/>
      <c r="LYA56" s="129"/>
      <c r="LYB56" s="129"/>
      <c r="LYC56" s="129"/>
      <c r="LYD56" s="129"/>
      <c r="LYE56" s="129"/>
      <c r="LYF56" s="129"/>
      <c r="LYG56" s="129"/>
      <c r="LYH56" s="129"/>
      <c r="LYI56" s="129"/>
      <c r="LYJ56" s="129"/>
      <c r="LYK56" s="129"/>
      <c r="LYL56" s="129"/>
      <c r="LYM56" s="129"/>
      <c r="LYN56" s="129"/>
      <c r="LYO56" s="129"/>
      <c r="LYP56" s="129"/>
      <c r="LYQ56" s="129"/>
      <c r="LYR56" s="129"/>
      <c r="LYS56" s="129"/>
      <c r="LYT56" s="129"/>
      <c r="LYU56" s="129"/>
      <c r="LYV56" s="129"/>
      <c r="LYW56" s="129"/>
      <c r="LYX56" s="129"/>
      <c r="LYY56" s="129"/>
      <c r="LYZ56" s="129"/>
      <c r="LZA56" s="129"/>
      <c r="LZB56" s="129"/>
      <c r="LZC56" s="129"/>
      <c r="LZD56" s="129"/>
      <c r="LZE56" s="129"/>
      <c r="LZF56" s="129"/>
      <c r="LZG56" s="129"/>
      <c r="LZH56" s="129"/>
      <c r="LZI56" s="129"/>
      <c r="LZJ56" s="129"/>
      <c r="LZK56" s="129"/>
      <c r="LZL56" s="129"/>
      <c r="LZM56" s="129"/>
      <c r="LZN56" s="129"/>
      <c r="LZO56" s="129"/>
      <c r="LZP56" s="129"/>
      <c r="LZQ56" s="129"/>
      <c r="LZR56" s="129"/>
      <c r="LZS56" s="129"/>
      <c r="LZT56" s="129"/>
      <c r="LZU56" s="129"/>
      <c r="LZV56" s="129"/>
      <c r="LZW56" s="129"/>
      <c r="LZX56" s="129"/>
      <c r="LZY56" s="129"/>
      <c r="LZZ56" s="129"/>
      <c r="MAA56" s="129"/>
      <c r="MAB56" s="129"/>
      <c r="MAC56" s="129"/>
      <c r="MAD56" s="129"/>
      <c r="MAE56" s="129"/>
      <c r="MAF56" s="129"/>
      <c r="MAG56" s="129"/>
      <c r="MAH56" s="129"/>
      <c r="MAI56" s="129"/>
      <c r="MAJ56" s="129"/>
      <c r="MAK56" s="129"/>
      <c r="MAL56" s="129"/>
      <c r="MAM56" s="129"/>
      <c r="MAN56" s="129"/>
      <c r="MAO56" s="129"/>
      <c r="MAP56" s="129"/>
      <c r="MAQ56" s="129"/>
      <c r="MAR56" s="129"/>
      <c r="MAS56" s="129"/>
      <c r="MAT56" s="129"/>
      <c r="MAU56" s="129"/>
      <c r="MAV56" s="129"/>
      <c r="MAW56" s="129"/>
      <c r="MAX56" s="129"/>
      <c r="MAY56" s="129"/>
      <c r="MAZ56" s="129"/>
      <c r="MBA56" s="129"/>
      <c r="MBB56" s="129"/>
      <c r="MBC56" s="129"/>
      <c r="MBD56" s="129"/>
      <c r="MBE56" s="129"/>
      <c r="MBF56" s="129"/>
      <c r="MBG56" s="129"/>
      <c r="MBH56" s="129"/>
      <c r="MBI56" s="129"/>
      <c r="MBJ56" s="129"/>
      <c r="MBK56" s="129"/>
      <c r="MBL56" s="129"/>
      <c r="MBM56" s="129"/>
      <c r="MBN56" s="129"/>
      <c r="MBO56" s="129"/>
      <c r="MBP56" s="129"/>
      <c r="MBQ56" s="129"/>
      <c r="MBR56" s="129"/>
      <c r="MBS56" s="129"/>
      <c r="MBT56" s="129"/>
      <c r="MBU56" s="129"/>
      <c r="MBV56" s="129"/>
      <c r="MBW56" s="129"/>
      <c r="MBX56" s="129"/>
      <c r="MBY56" s="129"/>
      <c r="MBZ56" s="129"/>
      <c r="MCA56" s="129"/>
      <c r="MCB56" s="129"/>
      <c r="MCC56" s="129"/>
      <c r="MCD56" s="129"/>
      <c r="MCE56" s="129"/>
      <c r="MCF56" s="129"/>
      <c r="MCG56" s="129"/>
      <c r="MCH56" s="129"/>
      <c r="MCI56" s="129"/>
      <c r="MCJ56" s="129"/>
      <c r="MCK56" s="129"/>
      <c r="MCL56" s="129"/>
      <c r="MCM56" s="129"/>
      <c r="MCN56" s="129"/>
      <c r="MCO56" s="129"/>
      <c r="MCP56" s="129"/>
      <c r="MCQ56" s="129"/>
      <c r="MCR56" s="129"/>
      <c r="MCS56" s="129"/>
      <c r="MCT56" s="129"/>
      <c r="MCU56" s="129"/>
      <c r="MCV56" s="129"/>
      <c r="MCW56" s="129"/>
      <c r="MCX56" s="129"/>
      <c r="MCY56" s="129"/>
      <c r="MCZ56" s="129"/>
      <c r="MDA56" s="129"/>
      <c r="MDB56" s="129"/>
      <c r="MDC56" s="129"/>
      <c r="MDD56" s="129"/>
      <c r="MDE56" s="129"/>
      <c r="MDF56" s="129"/>
      <c r="MDG56" s="129"/>
      <c r="MDH56" s="129"/>
      <c r="MDI56" s="129"/>
      <c r="MDJ56" s="129"/>
      <c r="MDK56" s="129"/>
      <c r="MDL56" s="129"/>
      <c r="MDM56" s="129"/>
      <c r="MDN56" s="129"/>
      <c r="MDO56" s="129"/>
      <c r="MDP56" s="129"/>
      <c r="MDQ56" s="129"/>
      <c r="MDR56" s="129"/>
      <c r="MDS56" s="129"/>
      <c r="MDT56" s="129"/>
      <c r="MDU56" s="129"/>
      <c r="MDV56" s="129"/>
      <c r="MDW56" s="129"/>
      <c r="MDX56" s="129"/>
      <c r="MDY56" s="129"/>
      <c r="MDZ56" s="129"/>
      <c r="MEA56" s="129"/>
      <c r="MEB56" s="129"/>
      <c r="MEC56" s="129"/>
      <c r="MED56" s="129"/>
      <c r="MEE56" s="129"/>
      <c r="MEF56" s="129"/>
      <c r="MEG56" s="129"/>
      <c r="MEH56" s="129"/>
      <c r="MEI56" s="129"/>
      <c r="MEJ56" s="129"/>
      <c r="MEK56" s="129"/>
      <c r="MEL56" s="129"/>
      <c r="MEM56" s="129"/>
      <c r="MEN56" s="129"/>
      <c r="MEO56" s="129"/>
      <c r="MEP56" s="129"/>
      <c r="MEQ56" s="129"/>
      <c r="MER56" s="129"/>
      <c r="MES56" s="129"/>
      <c r="MET56" s="129"/>
      <c r="MEU56" s="129"/>
      <c r="MEV56" s="129"/>
      <c r="MEW56" s="129"/>
      <c r="MEX56" s="129"/>
      <c r="MEY56" s="129"/>
      <c r="MEZ56" s="129"/>
      <c r="MFA56" s="129"/>
      <c r="MFB56" s="129"/>
      <c r="MFC56" s="129"/>
      <c r="MFD56" s="129"/>
      <c r="MFE56" s="129"/>
      <c r="MFF56" s="129"/>
      <c r="MFG56" s="129"/>
      <c r="MFH56" s="129"/>
      <c r="MFI56" s="129"/>
      <c r="MFJ56" s="129"/>
      <c r="MFK56" s="129"/>
      <c r="MFL56" s="129"/>
      <c r="MFM56" s="129"/>
      <c r="MFN56" s="129"/>
      <c r="MFO56" s="129"/>
      <c r="MFP56" s="129"/>
      <c r="MFQ56" s="129"/>
      <c r="MFR56" s="129"/>
      <c r="MFS56" s="129"/>
      <c r="MFT56" s="129"/>
      <c r="MFU56" s="129"/>
      <c r="MFV56" s="129"/>
      <c r="MFW56" s="129"/>
      <c r="MFX56" s="129"/>
      <c r="MFY56" s="129"/>
      <c r="MFZ56" s="129"/>
      <c r="MGA56" s="129"/>
      <c r="MGB56" s="129"/>
      <c r="MGC56" s="129"/>
      <c r="MGD56" s="129"/>
      <c r="MGE56" s="129"/>
      <c r="MGF56" s="129"/>
      <c r="MGG56" s="129"/>
      <c r="MGH56" s="129"/>
      <c r="MGI56" s="129"/>
      <c r="MGJ56" s="129"/>
      <c r="MGK56" s="129"/>
      <c r="MGL56" s="129"/>
      <c r="MGM56" s="129"/>
      <c r="MGN56" s="129"/>
      <c r="MGO56" s="129"/>
      <c r="MGP56" s="129"/>
      <c r="MGQ56" s="129"/>
      <c r="MGR56" s="129"/>
      <c r="MGS56" s="129"/>
      <c r="MGT56" s="129"/>
      <c r="MGU56" s="129"/>
      <c r="MGV56" s="129"/>
      <c r="MGW56" s="129"/>
      <c r="MGX56" s="129"/>
      <c r="MGY56" s="129"/>
      <c r="MGZ56" s="129"/>
      <c r="MHA56" s="129"/>
      <c r="MHB56" s="129"/>
      <c r="MHC56" s="129"/>
      <c r="MHD56" s="129"/>
      <c r="MHE56" s="129"/>
      <c r="MHF56" s="129"/>
      <c r="MHG56" s="129"/>
      <c r="MHH56" s="129"/>
      <c r="MHI56" s="129"/>
      <c r="MHJ56" s="129"/>
      <c r="MHK56" s="129"/>
      <c r="MHL56" s="129"/>
      <c r="MHM56" s="129"/>
      <c r="MHN56" s="129"/>
      <c r="MHO56" s="129"/>
      <c r="MHP56" s="129"/>
      <c r="MHQ56" s="129"/>
      <c r="MHR56" s="129"/>
      <c r="MHS56" s="129"/>
      <c r="MHT56" s="129"/>
      <c r="MHU56" s="129"/>
      <c r="MHV56" s="129"/>
      <c r="MHW56" s="129"/>
      <c r="MHX56" s="129"/>
      <c r="MHY56" s="129"/>
      <c r="MHZ56" s="129"/>
      <c r="MIA56" s="129"/>
      <c r="MIB56" s="129"/>
      <c r="MIC56" s="129"/>
      <c r="MID56" s="129"/>
      <c r="MIE56" s="129"/>
      <c r="MIF56" s="129"/>
      <c r="MIG56" s="129"/>
      <c r="MIH56" s="129"/>
      <c r="MII56" s="129"/>
      <c r="MIJ56" s="129"/>
      <c r="MIK56" s="129"/>
      <c r="MIL56" s="129"/>
      <c r="MIM56" s="129"/>
      <c r="MIN56" s="129"/>
      <c r="MIO56" s="129"/>
      <c r="MIP56" s="129"/>
      <c r="MIQ56" s="129"/>
      <c r="MIR56" s="129"/>
      <c r="MIS56" s="129"/>
      <c r="MIT56" s="129"/>
      <c r="MIU56" s="129"/>
      <c r="MIV56" s="129"/>
      <c r="MIW56" s="129"/>
      <c r="MIX56" s="129"/>
      <c r="MIY56" s="129"/>
      <c r="MIZ56" s="129"/>
      <c r="MJA56" s="129"/>
      <c r="MJB56" s="129"/>
      <c r="MJC56" s="129"/>
      <c r="MJD56" s="129"/>
      <c r="MJE56" s="129"/>
      <c r="MJF56" s="129"/>
      <c r="MJG56" s="129"/>
      <c r="MJH56" s="129"/>
      <c r="MJI56" s="129"/>
      <c r="MJJ56" s="129"/>
      <c r="MJK56" s="129"/>
      <c r="MJL56" s="129"/>
      <c r="MJM56" s="129"/>
      <c r="MJN56" s="129"/>
      <c r="MJO56" s="129"/>
      <c r="MJP56" s="129"/>
      <c r="MJQ56" s="129"/>
      <c r="MJR56" s="129"/>
      <c r="MJS56" s="129"/>
      <c r="MJT56" s="129"/>
      <c r="MJU56" s="129"/>
      <c r="MJV56" s="129"/>
      <c r="MJW56" s="129"/>
      <c r="MJX56" s="129"/>
      <c r="MJY56" s="129"/>
      <c r="MJZ56" s="129"/>
      <c r="MKA56" s="129"/>
      <c r="MKB56" s="129"/>
      <c r="MKC56" s="129"/>
      <c r="MKD56" s="129"/>
      <c r="MKE56" s="129"/>
      <c r="MKF56" s="129"/>
      <c r="MKG56" s="129"/>
      <c r="MKH56" s="129"/>
      <c r="MKI56" s="129"/>
      <c r="MKJ56" s="129"/>
      <c r="MKK56" s="129"/>
      <c r="MKL56" s="129"/>
      <c r="MKM56" s="129"/>
      <c r="MKN56" s="129"/>
      <c r="MKO56" s="129"/>
      <c r="MKP56" s="129"/>
      <c r="MKQ56" s="129"/>
      <c r="MKR56" s="129"/>
      <c r="MKS56" s="129"/>
      <c r="MKT56" s="129"/>
      <c r="MKU56" s="129"/>
      <c r="MKV56" s="129"/>
      <c r="MKW56" s="129"/>
      <c r="MKX56" s="129"/>
      <c r="MKY56" s="129"/>
      <c r="MKZ56" s="129"/>
      <c r="MLA56" s="129"/>
      <c r="MLB56" s="129"/>
      <c r="MLC56" s="129"/>
      <c r="MLD56" s="129"/>
      <c r="MLE56" s="129"/>
      <c r="MLF56" s="129"/>
      <c r="MLG56" s="129"/>
      <c r="MLH56" s="129"/>
      <c r="MLI56" s="129"/>
      <c r="MLJ56" s="129"/>
      <c r="MLK56" s="129"/>
      <c r="MLL56" s="129"/>
      <c r="MLM56" s="129"/>
      <c r="MLN56" s="129"/>
      <c r="MLO56" s="129"/>
      <c r="MLP56" s="129"/>
      <c r="MLQ56" s="129"/>
      <c r="MLR56" s="129"/>
      <c r="MLS56" s="129"/>
      <c r="MLT56" s="129"/>
      <c r="MLU56" s="129"/>
      <c r="MLV56" s="129"/>
      <c r="MLW56" s="129"/>
      <c r="MLX56" s="129"/>
      <c r="MLY56" s="129"/>
      <c r="MLZ56" s="129"/>
      <c r="MMA56" s="129"/>
      <c r="MMB56" s="129"/>
      <c r="MMC56" s="129"/>
      <c r="MMD56" s="129"/>
      <c r="MME56" s="129"/>
      <c r="MMF56" s="129"/>
      <c r="MMG56" s="129"/>
      <c r="MMH56" s="129"/>
      <c r="MMI56" s="129"/>
      <c r="MMJ56" s="129"/>
      <c r="MMK56" s="129"/>
      <c r="MML56" s="129"/>
      <c r="MMM56" s="129"/>
      <c r="MMN56" s="129"/>
      <c r="MMO56" s="129"/>
      <c r="MMP56" s="129"/>
      <c r="MMQ56" s="129"/>
      <c r="MMR56" s="129"/>
      <c r="MMS56" s="129"/>
      <c r="MMT56" s="129"/>
      <c r="MMU56" s="129"/>
      <c r="MMV56" s="129"/>
      <c r="MMW56" s="129"/>
      <c r="MMX56" s="129"/>
      <c r="MMY56" s="129"/>
      <c r="MMZ56" s="129"/>
      <c r="MNA56" s="129"/>
      <c r="MNB56" s="129"/>
      <c r="MNC56" s="129"/>
      <c r="MND56" s="129"/>
      <c r="MNE56" s="129"/>
      <c r="MNF56" s="129"/>
      <c r="MNG56" s="129"/>
      <c r="MNH56" s="129"/>
      <c r="MNI56" s="129"/>
      <c r="MNJ56" s="129"/>
      <c r="MNK56" s="129"/>
      <c r="MNL56" s="129"/>
      <c r="MNM56" s="129"/>
      <c r="MNN56" s="129"/>
      <c r="MNO56" s="129"/>
      <c r="MNP56" s="129"/>
      <c r="MNQ56" s="129"/>
      <c r="MNR56" s="129"/>
      <c r="MNS56" s="129"/>
      <c r="MNT56" s="129"/>
      <c r="MNU56" s="129"/>
      <c r="MNV56" s="129"/>
      <c r="MNW56" s="129"/>
      <c r="MNX56" s="129"/>
      <c r="MNY56" s="129"/>
      <c r="MNZ56" s="129"/>
      <c r="MOA56" s="129"/>
      <c r="MOB56" s="129"/>
      <c r="MOC56" s="129"/>
      <c r="MOD56" s="129"/>
      <c r="MOE56" s="129"/>
      <c r="MOF56" s="129"/>
      <c r="MOG56" s="129"/>
      <c r="MOH56" s="129"/>
      <c r="MOI56" s="129"/>
      <c r="MOJ56" s="129"/>
      <c r="MOK56" s="129"/>
      <c r="MOL56" s="129"/>
      <c r="MOM56" s="129"/>
      <c r="MON56" s="129"/>
      <c r="MOO56" s="129"/>
      <c r="MOP56" s="129"/>
      <c r="MOQ56" s="129"/>
      <c r="MOR56" s="129"/>
      <c r="MOS56" s="129"/>
      <c r="MOT56" s="129"/>
      <c r="MOU56" s="129"/>
      <c r="MOV56" s="129"/>
      <c r="MOW56" s="129"/>
      <c r="MOX56" s="129"/>
      <c r="MOY56" s="129"/>
      <c r="MOZ56" s="129"/>
      <c r="MPA56" s="129"/>
      <c r="MPB56" s="129"/>
      <c r="MPC56" s="129"/>
      <c r="MPD56" s="129"/>
      <c r="MPE56" s="129"/>
      <c r="MPF56" s="129"/>
      <c r="MPG56" s="129"/>
      <c r="MPH56" s="129"/>
      <c r="MPI56" s="129"/>
      <c r="MPJ56" s="129"/>
      <c r="MPK56" s="129"/>
      <c r="MPL56" s="129"/>
      <c r="MPM56" s="129"/>
      <c r="MPN56" s="129"/>
      <c r="MPO56" s="129"/>
      <c r="MPP56" s="129"/>
      <c r="MPQ56" s="129"/>
      <c r="MPR56" s="129"/>
      <c r="MPS56" s="129"/>
      <c r="MPT56" s="129"/>
      <c r="MPU56" s="129"/>
      <c r="MPV56" s="129"/>
      <c r="MPW56" s="129"/>
      <c r="MPX56" s="129"/>
      <c r="MPY56" s="129"/>
      <c r="MPZ56" s="129"/>
      <c r="MQA56" s="129"/>
      <c r="MQB56" s="129"/>
      <c r="MQC56" s="129"/>
      <c r="MQD56" s="129"/>
      <c r="MQE56" s="129"/>
      <c r="MQF56" s="129"/>
      <c r="MQG56" s="129"/>
      <c r="MQH56" s="129"/>
      <c r="MQI56" s="129"/>
      <c r="MQJ56" s="129"/>
      <c r="MQK56" s="129"/>
      <c r="MQL56" s="129"/>
      <c r="MQM56" s="129"/>
      <c r="MQN56" s="129"/>
      <c r="MQO56" s="129"/>
      <c r="MQP56" s="129"/>
      <c r="MQQ56" s="129"/>
      <c r="MQR56" s="129"/>
      <c r="MQS56" s="129"/>
      <c r="MQT56" s="129"/>
      <c r="MQU56" s="129"/>
      <c r="MQV56" s="129"/>
      <c r="MQW56" s="129"/>
      <c r="MQX56" s="129"/>
      <c r="MQY56" s="129"/>
      <c r="MQZ56" s="129"/>
      <c r="MRA56" s="129"/>
      <c r="MRB56" s="129"/>
      <c r="MRC56" s="129"/>
      <c r="MRD56" s="129"/>
      <c r="MRE56" s="129"/>
      <c r="MRF56" s="129"/>
      <c r="MRG56" s="129"/>
      <c r="MRH56" s="129"/>
      <c r="MRI56" s="129"/>
      <c r="MRJ56" s="129"/>
      <c r="MRK56" s="129"/>
      <c r="MRL56" s="129"/>
      <c r="MRM56" s="129"/>
      <c r="MRN56" s="129"/>
      <c r="MRO56" s="129"/>
      <c r="MRP56" s="129"/>
      <c r="MRQ56" s="129"/>
      <c r="MRR56" s="129"/>
      <c r="MRS56" s="129"/>
      <c r="MRT56" s="129"/>
      <c r="MRU56" s="129"/>
      <c r="MRV56" s="129"/>
      <c r="MRW56" s="129"/>
      <c r="MRX56" s="129"/>
      <c r="MRY56" s="129"/>
      <c r="MRZ56" s="129"/>
      <c r="MSA56" s="129"/>
      <c r="MSB56" s="129"/>
      <c r="MSC56" s="129"/>
      <c r="MSD56" s="129"/>
      <c r="MSE56" s="129"/>
      <c r="MSF56" s="129"/>
      <c r="MSG56" s="129"/>
      <c r="MSH56" s="129"/>
      <c r="MSI56" s="129"/>
      <c r="MSJ56" s="129"/>
      <c r="MSK56" s="129"/>
      <c r="MSL56" s="129"/>
      <c r="MSM56" s="129"/>
      <c r="MSN56" s="129"/>
      <c r="MSO56" s="129"/>
      <c r="MSP56" s="129"/>
      <c r="MSQ56" s="129"/>
      <c r="MSR56" s="129"/>
      <c r="MSS56" s="129"/>
      <c r="MST56" s="129"/>
      <c r="MSU56" s="129"/>
      <c r="MSV56" s="129"/>
      <c r="MSW56" s="129"/>
      <c r="MSX56" s="129"/>
      <c r="MSY56" s="129"/>
      <c r="MSZ56" s="129"/>
      <c r="MTA56" s="129"/>
      <c r="MTB56" s="129"/>
      <c r="MTC56" s="129"/>
      <c r="MTD56" s="129"/>
      <c r="MTE56" s="129"/>
      <c r="MTF56" s="129"/>
      <c r="MTG56" s="129"/>
      <c r="MTH56" s="129"/>
      <c r="MTI56" s="129"/>
      <c r="MTJ56" s="129"/>
      <c r="MTK56" s="129"/>
      <c r="MTL56" s="129"/>
      <c r="MTM56" s="129"/>
      <c r="MTN56" s="129"/>
      <c r="MTO56" s="129"/>
      <c r="MTP56" s="129"/>
      <c r="MTQ56" s="129"/>
      <c r="MTR56" s="129"/>
      <c r="MTS56" s="129"/>
      <c r="MTT56" s="129"/>
      <c r="MTU56" s="129"/>
      <c r="MTV56" s="129"/>
      <c r="MTW56" s="129"/>
      <c r="MTX56" s="129"/>
      <c r="MTY56" s="129"/>
      <c r="MTZ56" s="129"/>
      <c r="MUA56" s="129"/>
      <c r="MUB56" s="129"/>
      <c r="MUC56" s="129"/>
      <c r="MUD56" s="129"/>
      <c r="MUE56" s="129"/>
      <c r="MUF56" s="129"/>
      <c r="MUG56" s="129"/>
      <c r="MUH56" s="129"/>
      <c r="MUI56" s="129"/>
      <c r="MUJ56" s="129"/>
      <c r="MUK56" s="129"/>
      <c r="MUL56" s="129"/>
      <c r="MUM56" s="129"/>
      <c r="MUN56" s="129"/>
      <c r="MUO56" s="129"/>
      <c r="MUP56" s="129"/>
      <c r="MUQ56" s="129"/>
      <c r="MUR56" s="129"/>
      <c r="MUS56" s="129"/>
      <c r="MUT56" s="129"/>
      <c r="MUU56" s="129"/>
      <c r="MUV56" s="129"/>
      <c r="MUW56" s="129"/>
      <c r="MUX56" s="129"/>
      <c r="MUY56" s="129"/>
      <c r="MUZ56" s="129"/>
      <c r="MVA56" s="129"/>
      <c r="MVB56" s="129"/>
      <c r="MVC56" s="129"/>
      <c r="MVD56" s="129"/>
      <c r="MVE56" s="129"/>
      <c r="MVF56" s="129"/>
      <c r="MVG56" s="129"/>
      <c r="MVH56" s="129"/>
      <c r="MVI56" s="129"/>
      <c r="MVJ56" s="129"/>
      <c r="MVK56" s="129"/>
      <c r="MVL56" s="129"/>
      <c r="MVM56" s="129"/>
      <c r="MVN56" s="129"/>
      <c r="MVO56" s="129"/>
      <c r="MVP56" s="129"/>
      <c r="MVQ56" s="129"/>
      <c r="MVR56" s="129"/>
      <c r="MVS56" s="129"/>
      <c r="MVT56" s="129"/>
      <c r="MVU56" s="129"/>
      <c r="MVV56" s="129"/>
      <c r="MVW56" s="129"/>
      <c r="MVX56" s="129"/>
      <c r="MVY56" s="129"/>
      <c r="MVZ56" s="129"/>
      <c r="MWA56" s="129"/>
      <c r="MWB56" s="129"/>
      <c r="MWC56" s="129"/>
      <c r="MWD56" s="129"/>
      <c r="MWE56" s="129"/>
      <c r="MWF56" s="129"/>
      <c r="MWG56" s="129"/>
      <c r="MWH56" s="129"/>
      <c r="MWI56" s="129"/>
      <c r="MWJ56" s="129"/>
      <c r="MWK56" s="129"/>
      <c r="MWL56" s="129"/>
      <c r="MWM56" s="129"/>
      <c r="MWN56" s="129"/>
      <c r="MWO56" s="129"/>
      <c r="MWP56" s="129"/>
      <c r="MWQ56" s="129"/>
      <c r="MWR56" s="129"/>
      <c r="MWS56" s="129"/>
      <c r="MWT56" s="129"/>
      <c r="MWU56" s="129"/>
      <c r="MWV56" s="129"/>
      <c r="MWW56" s="129"/>
      <c r="MWX56" s="129"/>
      <c r="MWY56" s="129"/>
      <c r="MWZ56" s="129"/>
      <c r="MXA56" s="129"/>
      <c r="MXB56" s="129"/>
      <c r="MXC56" s="129"/>
      <c r="MXD56" s="129"/>
      <c r="MXE56" s="129"/>
      <c r="MXF56" s="129"/>
      <c r="MXG56" s="129"/>
      <c r="MXH56" s="129"/>
      <c r="MXI56" s="129"/>
      <c r="MXJ56" s="129"/>
      <c r="MXK56" s="129"/>
      <c r="MXL56" s="129"/>
      <c r="MXM56" s="129"/>
      <c r="MXN56" s="129"/>
      <c r="MXO56" s="129"/>
      <c r="MXP56" s="129"/>
      <c r="MXQ56" s="129"/>
      <c r="MXR56" s="129"/>
      <c r="MXS56" s="129"/>
      <c r="MXT56" s="129"/>
      <c r="MXU56" s="129"/>
      <c r="MXV56" s="129"/>
      <c r="MXW56" s="129"/>
      <c r="MXX56" s="129"/>
      <c r="MXY56" s="129"/>
      <c r="MXZ56" s="129"/>
      <c r="MYA56" s="129"/>
      <c r="MYB56" s="129"/>
      <c r="MYC56" s="129"/>
      <c r="MYD56" s="129"/>
      <c r="MYE56" s="129"/>
      <c r="MYF56" s="129"/>
      <c r="MYG56" s="129"/>
      <c r="MYH56" s="129"/>
      <c r="MYI56" s="129"/>
      <c r="MYJ56" s="129"/>
      <c r="MYK56" s="129"/>
      <c r="MYL56" s="129"/>
      <c r="MYM56" s="129"/>
      <c r="MYN56" s="129"/>
      <c r="MYO56" s="129"/>
      <c r="MYP56" s="129"/>
      <c r="MYQ56" s="129"/>
      <c r="MYR56" s="129"/>
      <c r="MYS56" s="129"/>
      <c r="MYT56" s="129"/>
      <c r="MYU56" s="129"/>
      <c r="MYV56" s="129"/>
      <c r="MYW56" s="129"/>
      <c r="MYX56" s="129"/>
      <c r="MYY56" s="129"/>
      <c r="MYZ56" s="129"/>
      <c r="MZA56" s="129"/>
      <c r="MZB56" s="129"/>
      <c r="MZC56" s="129"/>
      <c r="MZD56" s="129"/>
      <c r="MZE56" s="129"/>
      <c r="MZF56" s="129"/>
      <c r="MZG56" s="129"/>
      <c r="MZH56" s="129"/>
      <c r="MZI56" s="129"/>
      <c r="MZJ56" s="129"/>
      <c r="MZK56" s="129"/>
      <c r="MZL56" s="129"/>
      <c r="MZM56" s="129"/>
      <c r="MZN56" s="129"/>
      <c r="MZO56" s="129"/>
      <c r="MZP56" s="129"/>
      <c r="MZQ56" s="129"/>
      <c r="MZR56" s="129"/>
      <c r="MZS56" s="129"/>
      <c r="MZT56" s="129"/>
      <c r="MZU56" s="129"/>
      <c r="MZV56" s="129"/>
      <c r="MZW56" s="129"/>
      <c r="MZX56" s="129"/>
      <c r="MZY56" s="129"/>
      <c r="MZZ56" s="129"/>
      <c r="NAA56" s="129"/>
      <c r="NAB56" s="129"/>
      <c r="NAC56" s="129"/>
      <c r="NAD56" s="129"/>
      <c r="NAE56" s="129"/>
      <c r="NAF56" s="129"/>
      <c r="NAG56" s="129"/>
      <c r="NAH56" s="129"/>
      <c r="NAI56" s="129"/>
      <c r="NAJ56" s="129"/>
      <c r="NAK56" s="129"/>
      <c r="NAL56" s="129"/>
      <c r="NAM56" s="129"/>
      <c r="NAN56" s="129"/>
      <c r="NAO56" s="129"/>
      <c r="NAP56" s="129"/>
      <c r="NAQ56" s="129"/>
      <c r="NAR56" s="129"/>
      <c r="NAS56" s="129"/>
      <c r="NAT56" s="129"/>
      <c r="NAU56" s="129"/>
      <c r="NAV56" s="129"/>
      <c r="NAW56" s="129"/>
      <c r="NAX56" s="129"/>
      <c r="NAY56" s="129"/>
      <c r="NAZ56" s="129"/>
      <c r="NBA56" s="129"/>
      <c r="NBB56" s="129"/>
      <c r="NBC56" s="129"/>
      <c r="NBD56" s="129"/>
      <c r="NBE56" s="129"/>
      <c r="NBF56" s="129"/>
      <c r="NBG56" s="129"/>
      <c r="NBH56" s="129"/>
      <c r="NBI56" s="129"/>
      <c r="NBJ56" s="129"/>
      <c r="NBK56" s="129"/>
      <c r="NBL56" s="129"/>
      <c r="NBM56" s="129"/>
      <c r="NBN56" s="129"/>
      <c r="NBO56" s="129"/>
      <c r="NBP56" s="129"/>
      <c r="NBQ56" s="129"/>
      <c r="NBR56" s="129"/>
      <c r="NBS56" s="129"/>
      <c r="NBT56" s="129"/>
      <c r="NBU56" s="129"/>
      <c r="NBV56" s="129"/>
      <c r="NBW56" s="129"/>
      <c r="NBX56" s="129"/>
      <c r="NBY56" s="129"/>
      <c r="NBZ56" s="129"/>
      <c r="NCA56" s="129"/>
      <c r="NCB56" s="129"/>
      <c r="NCC56" s="129"/>
      <c r="NCD56" s="129"/>
      <c r="NCE56" s="129"/>
      <c r="NCF56" s="129"/>
      <c r="NCG56" s="129"/>
      <c r="NCH56" s="129"/>
      <c r="NCI56" s="129"/>
      <c r="NCJ56" s="129"/>
      <c r="NCK56" s="129"/>
      <c r="NCL56" s="129"/>
      <c r="NCM56" s="129"/>
      <c r="NCN56" s="129"/>
      <c r="NCO56" s="129"/>
      <c r="NCP56" s="129"/>
      <c r="NCQ56" s="129"/>
      <c r="NCR56" s="129"/>
      <c r="NCS56" s="129"/>
      <c r="NCT56" s="129"/>
      <c r="NCU56" s="129"/>
      <c r="NCV56" s="129"/>
      <c r="NCW56" s="129"/>
      <c r="NCX56" s="129"/>
      <c r="NCY56" s="129"/>
      <c r="NCZ56" s="129"/>
      <c r="NDA56" s="129"/>
      <c r="NDB56" s="129"/>
      <c r="NDC56" s="129"/>
      <c r="NDD56" s="129"/>
      <c r="NDE56" s="129"/>
      <c r="NDF56" s="129"/>
      <c r="NDG56" s="129"/>
      <c r="NDH56" s="129"/>
      <c r="NDI56" s="129"/>
      <c r="NDJ56" s="129"/>
      <c r="NDK56" s="129"/>
      <c r="NDL56" s="129"/>
      <c r="NDM56" s="129"/>
      <c r="NDN56" s="129"/>
      <c r="NDO56" s="129"/>
      <c r="NDP56" s="129"/>
      <c r="NDQ56" s="129"/>
      <c r="NDR56" s="129"/>
      <c r="NDS56" s="129"/>
      <c r="NDT56" s="129"/>
      <c r="NDU56" s="129"/>
      <c r="NDV56" s="129"/>
      <c r="NDW56" s="129"/>
      <c r="NDX56" s="129"/>
      <c r="NDY56" s="129"/>
      <c r="NDZ56" s="129"/>
      <c r="NEA56" s="129"/>
      <c r="NEB56" s="129"/>
      <c r="NEC56" s="129"/>
      <c r="NED56" s="129"/>
      <c r="NEE56" s="129"/>
      <c r="NEF56" s="129"/>
      <c r="NEG56" s="129"/>
      <c r="NEH56" s="129"/>
      <c r="NEI56" s="129"/>
      <c r="NEJ56" s="129"/>
      <c r="NEK56" s="129"/>
      <c r="NEL56" s="129"/>
      <c r="NEM56" s="129"/>
      <c r="NEN56" s="129"/>
      <c r="NEO56" s="129"/>
      <c r="NEP56" s="129"/>
      <c r="NEQ56" s="129"/>
      <c r="NER56" s="129"/>
      <c r="NES56" s="129"/>
      <c r="NET56" s="129"/>
      <c r="NEU56" s="129"/>
      <c r="NEV56" s="129"/>
      <c r="NEW56" s="129"/>
      <c r="NEX56" s="129"/>
      <c r="NEY56" s="129"/>
      <c r="NEZ56" s="129"/>
      <c r="NFA56" s="129"/>
      <c r="NFB56" s="129"/>
      <c r="NFC56" s="129"/>
      <c r="NFD56" s="129"/>
      <c r="NFE56" s="129"/>
      <c r="NFF56" s="129"/>
      <c r="NFG56" s="129"/>
      <c r="NFH56" s="129"/>
      <c r="NFI56" s="129"/>
      <c r="NFJ56" s="129"/>
      <c r="NFK56" s="129"/>
      <c r="NFL56" s="129"/>
      <c r="NFM56" s="129"/>
      <c r="NFN56" s="129"/>
      <c r="NFO56" s="129"/>
      <c r="NFP56" s="129"/>
      <c r="NFQ56" s="129"/>
      <c r="NFR56" s="129"/>
      <c r="NFS56" s="129"/>
      <c r="NFT56" s="129"/>
      <c r="NFU56" s="129"/>
      <c r="NFV56" s="129"/>
      <c r="NFW56" s="129"/>
      <c r="NFX56" s="129"/>
      <c r="NFY56" s="129"/>
      <c r="NFZ56" s="129"/>
      <c r="NGA56" s="129"/>
      <c r="NGB56" s="129"/>
      <c r="NGC56" s="129"/>
      <c r="NGD56" s="129"/>
      <c r="NGE56" s="129"/>
      <c r="NGF56" s="129"/>
      <c r="NGG56" s="129"/>
      <c r="NGH56" s="129"/>
      <c r="NGI56" s="129"/>
      <c r="NGJ56" s="129"/>
      <c r="NGK56" s="129"/>
      <c r="NGL56" s="129"/>
      <c r="NGM56" s="129"/>
      <c r="NGN56" s="129"/>
      <c r="NGO56" s="129"/>
      <c r="NGP56" s="129"/>
      <c r="NGQ56" s="129"/>
      <c r="NGR56" s="129"/>
      <c r="NGS56" s="129"/>
      <c r="NGT56" s="129"/>
      <c r="NGU56" s="129"/>
      <c r="NGV56" s="129"/>
      <c r="NGW56" s="129"/>
      <c r="NGX56" s="129"/>
      <c r="NGY56" s="129"/>
      <c r="NGZ56" s="129"/>
      <c r="NHA56" s="129"/>
      <c r="NHB56" s="129"/>
      <c r="NHC56" s="129"/>
      <c r="NHD56" s="129"/>
      <c r="NHE56" s="129"/>
      <c r="NHF56" s="129"/>
      <c r="NHG56" s="129"/>
      <c r="NHH56" s="129"/>
      <c r="NHI56" s="129"/>
      <c r="NHJ56" s="129"/>
      <c r="NHK56" s="129"/>
      <c r="NHL56" s="129"/>
      <c r="NHM56" s="129"/>
      <c r="NHN56" s="129"/>
      <c r="NHO56" s="129"/>
      <c r="NHP56" s="129"/>
      <c r="NHQ56" s="129"/>
      <c r="NHR56" s="129"/>
      <c r="NHS56" s="129"/>
      <c r="NHT56" s="129"/>
      <c r="NHU56" s="129"/>
      <c r="NHV56" s="129"/>
      <c r="NHW56" s="129"/>
      <c r="NHX56" s="129"/>
      <c r="NHY56" s="129"/>
      <c r="NHZ56" s="129"/>
      <c r="NIA56" s="129"/>
      <c r="NIB56" s="129"/>
      <c r="NIC56" s="129"/>
      <c r="NID56" s="129"/>
      <c r="NIE56" s="129"/>
      <c r="NIF56" s="129"/>
      <c r="NIG56" s="129"/>
      <c r="NIH56" s="129"/>
      <c r="NII56" s="129"/>
      <c r="NIJ56" s="129"/>
      <c r="NIK56" s="129"/>
      <c r="NIL56" s="129"/>
      <c r="NIM56" s="129"/>
      <c r="NIN56" s="129"/>
      <c r="NIO56" s="129"/>
      <c r="NIP56" s="129"/>
      <c r="NIQ56" s="129"/>
      <c r="NIR56" s="129"/>
      <c r="NIS56" s="129"/>
      <c r="NIT56" s="129"/>
      <c r="NIU56" s="129"/>
      <c r="NIV56" s="129"/>
      <c r="NIW56" s="129"/>
      <c r="NIX56" s="129"/>
      <c r="NIY56" s="129"/>
      <c r="NIZ56" s="129"/>
      <c r="NJA56" s="129"/>
      <c r="NJB56" s="129"/>
      <c r="NJC56" s="129"/>
      <c r="NJD56" s="129"/>
      <c r="NJE56" s="129"/>
      <c r="NJF56" s="129"/>
      <c r="NJG56" s="129"/>
      <c r="NJH56" s="129"/>
      <c r="NJI56" s="129"/>
      <c r="NJJ56" s="129"/>
      <c r="NJK56" s="129"/>
      <c r="NJL56" s="129"/>
      <c r="NJM56" s="129"/>
      <c r="NJN56" s="129"/>
      <c r="NJO56" s="129"/>
      <c r="NJP56" s="129"/>
      <c r="NJQ56" s="129"/>
      <c r="NJR56" s="129"/>
      <c r="NJS56" s="129"/>
      <c r="NJT56" s="129"/>
      <c r="NJU56" s="129"/>
      <c r="NJV56" s="129"/>
      <c r="NJW56" s="129"/>
      <c r="NJX56" s="129"/>
      <c r="NJY56" s="129"/>
      <c r="NJZ56" s="129"/>
      <c r="NKA56" s="129"/>
      <c r="NKB56" s="129"/>
      <c r="NKC56" s="129"/>
      <c r="NKD56" s="129"/>
      <c r="NKE56" s="129"/>
      <c r="NKF56" s="129"/>
      <c r="NKG56" s="129"/>
      <c r="NKH56" s="129"/>
      <c r="NKI56" s="129"/>
      <c r="NKJ56" s="129"/>
      <c r="NKK56" s="129"/>
      <c r="NKL56" s="129"/>
      <c r="NKM56" s="129"/>
      <c r="NKN56" s="129"/>
      <c r="NKO56" s="129"/>
      <c r="NKP56" s="129"/>
      <c r="NKQ56" s="129"/>
      <c r="NKR56" s="129"/>
      <c r="NKS56" s="129"/>
      <c r="NKT56" s="129"/>
      <c r="NKU56" s="129"/>
      <c r="NKV56" s="129"/>
      <c r="NKW56" s="129"/>
      <c r="NKX56" s="129"/>
      <c r="NKY56" s="129"/>
      <c r="NKZ56" s="129"/>
      <c r="NLA56" s="129"/>
      <c r="NLB56" s="129"/>
      <c r="NLC56" s="129"/>
      <c r="NLD56" s="129"/>
      <c r="NLE56" s="129"/>
      <c r="NLF56" s="129"/>
      <c r="NLG56" s="129"/>
      <c r="NLH56" s="129"/>
      <c r="NLI56" s="129"/>
      <c r="NLJ56" s="129"/>
      <c r="NLK56" s="129"/>
      <c r="NLL56" s="129"/>
      <c r="NLM56" s="129"/>
      <c r="NLN56" s="129"/>
      <c r="NLO56" s="129"/>
      <c r="NLP56" s="129"/>
      <c r="NLQ56" s="129"/>
      <c r="NLR56" s="129"/>
      <c r="NLS56" s="129"/>
      <c r="NLT56" s="129"/>
      <c r="NLU56" s="129"/>
      <c r="NLV56" s="129"/>
      <c r="NLW56" s="129"/>
      <c r="NLX56" s="129"/>
      <c r="NLY56" s="129"/>
      <c r="NLZ56" s="129"/>
      <c r="NMA56" s="129"/>
      <c r="NMB56" s="129"/>
      <c r="NMC56" s="129"/>
      <c r="NMD56" s="129"/>
      <c r="NME56" s="129"/>
      <c r="NMF56" s="129"/>
      <c r="NMG56" s="129"/>
      <c r="NMH56" s="129"/>
      <c r="NMI56" s="129"/>
      <c r="NMJ56" s="129"/>
      <c r="NMK56" s="129"/>
      <c r="NML56" s="129"/>
      <c r="NMM56" s="129"/>
      <c r="NMN56" s="129"/>
      <c r="NMO56" s="129"/>
      <c r="NMP56" s="129"/>
      <c r="NMQ56" s="129"/>
      <c r="NMR56" s="129"/>
      <c r="NMS56" s="129"/>
      <c r="NMT56" s="129"/>
      <c r="NMU56" s="129"/>
      <c r="NMV56" s="129"/>
      <c r="NMW56" s="129"/>
      <c r="NMX56" s="129"/>
      <c r="NMY56" s="129"/>
      <c r="NMZ56" s="129"/>
      <c r="NNA56" s="129"/>
      <c r="NNB56" s="129"/>
      <c r="NNC56" s="129"/>
      <c r="NND56" s="129"/>
      <c r="NNE56" s="129"/>
      <c r="NNF56" s="129"/>
      <c r="NNG56" s="129"/>
      <c r="NNH56" s="129"/>
      <c r="NNI56" s="129"/>
      <c r="NNJ56" s="129"/>
      <c r="NNK56" s="129"/>
      <c r="NNL56" s="129"/>
      <c r="NNM56" s="129"/>
      <c r="NNN56" s="129"/>
      <c r="NNO56" s="129"/>
      <c r="NNP56" s="129"/>
      <c r="NNQ56" s="129"/>
      <c r="NNR56" s="129"/>
      <c r="NNS56" s="129"/>
      <c r="NNT56" s="129"/>
      <c r="NNU56" s="129"/>
      <c r="NNV56" s="129"/>
      <c r="NNW56" s="129"/>
      <c r="NNX56" s="129"/>
      <c r="NNY56" s="129"/>
      <c r="NNZ56" s="129"/>
      <c r="NOA56" s="129"/>
      <c r="NOB56" s="129"/>
      <c r="NOC56" s="129"/>
      <c r="NOD56" s="129"/>
      <c r="NOE56" s="129"/>
      <c r="NOF56" s="129"/>
      <c r="NOG56" s="129"/>
      <c r="NOH56" s="129"/>
      <c r="NOI56" s="129"/>
      <c r="NOJ56" s="129"/>
      <c r="NOK56" s="129"/>
      <c r="NOL56" s="129"/>
      <c r="NOM56" s="129"/>
      <c r="NON56" s="129"/>
      <c r="NOO56" s="129"/>
      <c r="NOP56" s="129"/>
      <c r="NOQ56" s="129"/>
      <c r="NOR56" s="129"/>
      <c r="NOS56" s="129"/>
      <c r="NOT56" s="129"/>
      <c r="NOU56" s="129"/>
      <c r="NOV56" s="129"/>
      <c r="NOW56" s="129"/>
      <c r="NOX56" s="129"/>
      <c r="NOY56" s="129"/>
      <c r="NOZ56" s="129"/>
      <c r="NPA56" s="129"/>
      <c r="NPB56" s="129"/>
      <c r="NPC56" s="129"/>
      <c r="NPD56" s="129"/>
      <c r="NPE56" s="129"/>
      <c r="NPF56" s="129"/>
      <c r="NPG56" s="129"/>
      <c r="NPH56" s="129"/>
      <c r="NPI56" s="129"/>
      <c r="NPJ56" s="129"/>
      <c r="NPK56" s="129"/>
      <c r="NPL56" s="129"/>
      <c r="NPM56" s="129"/>
      <c r="NPN56" s="129"/>
      <c r="NPO56" s="129"/>
      <c r="NPP56" s="129"/>
      <c r="NPQ56" s="129"/>
      <c r="NPR56" s="129"/>
      <c r="NPS56" s="129"/>
      <c r="NPT56" s="129"/>
      <c r="NPU56" s="129"/>
      <c r="NPV56" s="129"/>
      <c r="NPW56" s="129"/>
      <c r="NPX56" s="129"/>
      <c r="NPY56" s="129"/>
      <c r="NPZ56" s="129"/>
      <c r="NQA56" s="129"/>
      <c r="NQB56" s="129"/>
      <c r="NQC56" s="129"/>
      <c r="NQD56" s="129"/>
      <c r="NQE56" s="129"/>
      <c r="NQF56" s="129"/>
      <c r="NQG56" s="129"/>
      <c r="NQH56" s="129"/>
      <c r="NQI56" s="129"/>
      <c r="NQJ56" s="129"/>
      <c r="NQK56" s="129"/>
      <c r="NQL56" s="129"/>
      <c r="NQM56" s="129"/>
      <c r="NQN56" s="129"/>
      <c r="NQO56" s="129"/>
      <c r="NQP56" s="129"/>
      <c r="NQQ56" s="129"/>
      <c r="NQR56" s="129"/>
      <c r="NQS56" s="129"/>
      <c r="NQT56" s="129"/>
      <c r="NQU56" s="129"/>
      <c r="NQV56" s="129"/>
      <c r="NQW56" s="129"/>
      <c r="NQX56" s="129"/>
      <c r="NQY56" s="129"/>
      <c r="NQZ56" s="129"/>
      <c r="NRA56" s="129"/>
      <c r="NRB56" s="129"/>
      <c r="NRC56" s="129"/>
      <c r="NRD56" s="129"/>
      <c r="NRE56" s="129"/>
      <c r="NRF56" s="129"/>
      <c r="NRG56" s="129"/>
      <c r="NRH56" s="129"/>
      <c r="NRI56" s="129"/>
      <c r="NRJ56" s="129"/>
      <c r="NRK56" s="129"/>
      <c r="NRL56" s="129"/>
      <c r="NRM56" s="129"/>
      <c r="NRN56" s="129"/>
      <c r="NRO56" s="129"/>
      <c r="NRP56" s="129"/>
      <c r="NRQ56" s="129"/>
      <c r="NRR56" s="129"/>
      <c r="NRS56" s="129"/>
      <c r="NRT56" s="129"/>
      <c r="NRU56" s="129"/>
      <c r="NRV56" s="129"/>
      <c r="NRW56" s="129"/>
      <c r="NRX56" s="129"/>
      <c r="NRY56" s="129"/>
      <c r="NRZ56" s="129"/>
      <c r="NSA56" s="129"/>
      <c r="NSB56" s="129"/>
      <c r="NSC56" s="129"/>
      <c r="NSD56" s="129"/>
      <c r="NSE56" s="129"/>
      <c r="NSF56" s="129"/>
      <c r="NSG56" s="129"/>
      <c r="NSH56" s="129"/>
      <c r="NSI56" s="129"/>
      <c r="NSJ56" s="129"/>
      <c r="NSK56" s="129"/>
      <c r="NSL56" s="129"/>
      <c r="NSM56" s="129"/>
      <c r="NSN56" s="129"/>
      <c r="NSO56" s="129"/>
      <c r="NSP56" s="129"/>
      <c r="NSQ56" s="129"/>
      <c r="NSR56" s="129"/>
      <c r="NSS56" s="129"/>
      <c r="NST56" s="129"/>
      <c r="NSU56" s="129"/>
      <c r="NSV56" s="129"/>
      <c r="NSW56" s="129"/>
      <c r="NSX56" s="129"/>
      <c r="NSY56" s="129"/>
      <c r="NSZ56" s="129"/>
      <c r="NTA56" s="129"/>
      <c r="NTB56" s="129"/>
      <c r="NTC56" s="129"/>
      <c r="NTD56" s="129"/>
      <c r="NTE56" s="129"/>
      <c r="NTF56" s="129"/>
      <c r="NTG56" s="129"/>
      <c r="NTH56" s="129"/>
      <c r="NTI56" s="129"/>
      <c r="NTJ56" s="129"/>
      <c r="NTK56" s="129"/>
      <c r="NTL56" s="129"/>
      <c r="NTM56" s="129"/>
      <c r="NTN56" s="129"/>
      <c r="NTO56" s="129"/>
      <c r="NTP56" s="129"/>
      <c r="NTQ56" s="129"/>
      <c r="NTR56" s="129"/>
      <c r="NTS56" s="129"/>
      <c r="NTT56" s="129"/>
      <c r="NTU56" s="129"/>
      <c r="NTV56" s="129"/>
      <c r="NTW56" s="129"/>
      <c r="NTX56" s="129"/>
      <c r="NTY56" s="129"/>
      <c r="NTZ56" s="129"/>
      <c r="NUA56" s="129"/>
      <c r="NUB56" s="129"/>
      <c r="NUC56" s="129"/>
      <c r="NUD56" s="129"/>
      <c r="NUE56" s="129"/>
      <c r="NUF56" s="129"/>
      <c r="NUG56" s="129"/>
      <c r="NUH56" s="129"/>
      <c r="NUI56" s="129"/>
      <c r="NUJ56" s="129"/>
      <c r="NUK56" s="129"/>
      <c r="NUL56" s="129"/>
      <c r="NUM56" s="129"/>
      <c r="NUN56" s="129"/>
      <c r="NUO56" s="129"/>
      <c r="NUP56" s="129"/>
      <c r="NUQ56" s="129"/>
      <c r="NUR56" s="129"/>
      <c r="NUS56" s="129"/>
      <c r="NUT56" s="129"/>
      <c r="NUU56" s="129"/>
      <c r="NUV56" s="129"/>
      <c r="NUW56" s="129"/>
      <c r="NUX56" s="129"/>
      <c r="NUY56" s="129"/>
      <c r="NUZ56" s="129"/>
      <c r="NVA56" s="129"/>
      <c r="NVB56" s="129"/>
      <c r="NVC56" s="129"/>
      <c r="NVD56" s="129"/>
      <c r="NVE56" s="129"/>
      <c r="NVF56" s="129"/>
      <c r="NVG56" s="129"/>
      <c r="NVH56" s="129"/>
      <c r="NVI56" s="129"/>
      <c r="NVJ56" s="129"/>
      <c r="NVK56" s="129"/>
      <c r="NVL56" s="129"/>
      <c r="NVM56" s="129"/>
      <c r="NVN56" s="129"/>
      <c r="NVO56" s="129"/>
      <c r="NVP56" s="129"/>
      <c r="NVQ56" s="129"/>
      <c r="NVR56" s="129"/>
      <c r="NVS56" s="129"/>
      <c r="NVT56" s="129"/>
      <c r="NVU56" s="129"/>
      <c r="NVV56" s="129"/>
      <c r="NVW56" s="129"/>
      <c r="NVX56" s="129"/>
      <c r="NVY56" s="129"/>
      <c r="NVZ56" s="129"/>
      <c r="NWA56" s="129"/>
      <c r="NWB56" s="129"/>
      <c r="NWC56" s="129"/>
      <c r="NWD56" s="129"/>
      <c r="NWE56" s="129"/>
      <c r="NWF56" s="129"/>
      <c r="NWG56" s="129"/>
      <c r="NWH56" s="129"/>
      <c r="NWI56" s="129"/>
      <c r="NWJ56" s="129"/>
      <c r="NWK56" s="129"/>
      <c r="NWL56" s="129"/>
      <c r="NWM56" s="129"/>
      <c r="NWN56" s="129"/>
      <c r="NWO56" s="129"/>
      <c r="NWP56" s="129"/>
      <c r="NWQ56" s="129"/>
      <c r="NWR56" s="129"/>
      <c r="NWS56" s="129"/>
      <c r="NWT56" s="129"/>
      <c r="NWU56" s="129"/>
      <c r="NWV56" s="129"/>
      <c r="NWW56" s="129"/>
      <c r="NWX56" s="129"/>
      <c r="NWY56" s="129"/>
      <c r="NWZ56" s="129"/>
      <c r="NXA56" s="129"/>
      <c r="NXB56" s="129"/>
      <c r="NXC56" s="129"/>
      <c r="NXD56" s="129"/>
      <c r="NXE56" s="129"/>
      <c r="NXF56" s="129"/>
      <c r="NXG56" s="129"/>
      <c r="NXH56" s="129"/>
      <c r="NXI56" s="129"/>
      <c r="NXJ56" s="129"/>
      <c r="NXK56" s="129"/>
      <c r="NXL56" s="129"/>
      <c r="NXM56" s="129"/>
      <c r="NXN56" s="129"/>
      <c r="NXO56" s="129"/>
      <c r="NXP56" s="129"/>
      <c r="NXQ56" s="129"/>
      <c r="NXR56" s="129"/>
      <c r="NXS56" s="129"/>
      <c r="NXT56" s="129"/>
      <c r="NXU56" s="129"/>
      <c r="NXV56" s="129"/>
      <c r="NXW56" s="129"/>
      <c r="NXX56" s="129"/>
      <c r="NXY56" s="129"/>
      <c r="NXZ56" s="129"/>
      <c r="NYA56" s="129"/>
      <c r="NYB56" s="129"/>
      <c r="NYC56" s="129"/>
      <c r="NYD56" s="129"/>
      <c r="NYE56" s="129"/>
      <c r="NYF56" s="129"/>
      <c r="NYG56" s="129"/>
      <c r="NYH56" s="129"/>
      <c r="NYI56" s="129"/>
      <c r="NYJ56" s="129"/>
      <c r="NYK56" s="129"/>
      <c r="NYL56" s="129"/>
      <c r="NYM56" s="129"/>
      <c r="NYN56" s="129"/>
      <c r="NYO56" s="129"/>
      <c r="NYP56" s="129"/>
      <c r="NYQ56" s="129"/>
      <c r="NYR56" s="129"/>
      <c r="NYS56" s="129"/>
      <c r="NYT56" s="129"/>
      <c r="NYU56" s="129"/>
      <c r="NYV56" s="129"/>
      <c r="NYW56" s="129"/>
      <c r="NYX56" s="129"/>
      <c r="NYY56" s="129"/>
      <c r="NYZ56" s="129"/>
      <c r="NZA56" s="129"/>
      <c r="NZB56" s="129"/>
      <c r="NZC56" s="129"/>
      <c r="NZD56" s="129"/>
      <c r="NZE56" s="129"/>
      <c r="NZF56" s="129"/>
      <c r="NZG56" s="129"/>
      <c r="NZH56" s="129"/>
      <c r="NZI56" s="129"/>
      <c r="NZJ56" s="129"/>
      <c r="NZK56" s="129"/>
      <c r="NZL56" s="129"/>
      <c r="NZM56" s="129"/>
      <c r="NZN56" s="129"/>
      <c r="NZO56" s="129"/>
      <c r="NZP56" s="129"/>
      <c r="NZQ56" s="129"/>
      <c r="NZR56" s="129"/>
      <c r="NZS56" s="129"/>
      <c r="NZT56" s="129"/>
      <c r="NZU56" s="129"/>
      <c r="NZV56" s="129"/>
      <c r="NZW56" s="129"/>
      <c r="NZX56" s="129"/>
      <c r="NZY56" s="129"/>
      <c r="NZZ56" s="129"/>
      <c r="OAA56" s="129"/>
      <c r="OAB56" s="129"/>
      <c r="OAC56" s="129"/>
      <c r="OAD56" s="129"/>
      <c r="OAE56" s="129"/>
      <c r="OAF56" s="129"/>
      <c r="OAG56" s="129"/>
      <c r="OAH56" s="129"/>
      <c r="OAI56" s="129"/>
      <c r="OAJ56" s="129"/>
      <c r="OAK56" s="129"/>
      <c r="OAL56" s="129"/>
      <c r="OAM56" s="129"/>
      <c r="OAN56" s="129"/>
      <c r="OAO56" s="129"/>
      <c r="OAP56" s="129"/>
      <c r="OAQ56" s="129"/>
      <c r="OAR56" s="129"/>
      <c r="OAS56" s="129"/>
      <c r="OAT56" s="129"/>
      <c r="OAU56" s="129"/>
      <c r="OAV56" s="129"/>
      <c r="OAW56" s="129"/>
      <c r="OAX56" s="129"/>
      <c r="OAY56" s="129"/>
      <c r="OAZ56" s="129"/>
      <c r="OBA56" s="129"/>
      <c r="OBB56" s="129"/>
      <c r="OBC56" s="129"/>
      <c r="OBD56" s="129"/>
      <c r="OBE56" s="129"/>
      <c r="OBF56" s="129"/>
      <c r="OBG56" s="129"/>
      <c r="OBH56" s="129"/>
      <c r="OBI56" s="129"/>
      <c r="OBJ56" s="129"/>
      <c r="OBK56" s="129"/>
      <c r="OBL56" s="129"/>
      <c r="OBM56" s="129"/>
      <c r="OBN56" s="129"/>
      <c r="OBO56" s="129"/>
      <c r="OBP56" s="129"/>
      <c r="OBQ56" s="129"/>
      <c r="OBR56" s="129"/>
      <c r="OBS56" s="129"/>
      <c r="OBT56" s="129"/>
      <c r="OBU56" s="129"/>
      <c r="OBV56" s="129"/>
      <c r="OBW56" s="129"/>
      <c r="OBX56" s="129"/>
      <c r="OBY56" s="129"/>
      <c r="OBZ56" s="129"/>
      <c r="OCA56" s="129"/>
      <c r="OCB56" s="129"/>
      <c r="OCC56" s="129"/>
      <c r="OCD56" s="129"/>
      <c r="OCE56" s="129"/>
      <c r="OCF56" s="129"/>
      <c r="OCG56" s="129"/>
      <c r="OCH56" s="129"/>
      <c r="OCI56" s="129"/>
      <c r="OCJ56" s="129"/>
      <c r="OCK56" s="129"/>
      <c r="OCL56" s="129"/>
      <c r="OCM56" s="129"/>
      <c r="OCN56" s="129"/>
      <c r="OCO56" s="129"/>
      <c r="OCP56" s="129"/>
      <c r="OCQ56" s="129"/>
      <c r="OCR56" s="129"/>
      <c r="OCS56" s="129"/>
      <c r="OCT56" s="129"/>
      <c r="OCU56" s="129"/>
      <c r="OCV56" s="129"/>
      <c r="OCW56" s="129"/>
      <c r="OCX56" s="129"/>
      <c r="OCY56" s="129"/>
      <c r="OCZ56" s="129"/>
      <c r="ODA56" s="129"/>
      <c r="ODB56" s="129"/>
      <c r="ODC56" s="129"/>
      <c r="ODD56" s="129"/>
      <c r="ODE56" s="129"/>
      <c r="ODF56" s="129"/>
      <c r="ODG56" s="129"/>
      <c r="ODH56" s="129"/>
      <c r="ODI56" s="129"/>
      <c r="ODJ56" s="129"/>
      <c r="ODK56" s="129"/>
      <c r="ODL56" s="129"/>
      <c r="ODM56" s="129"/>
      <c r="ODN56" s="129"/>
      <c r="ODO56" s="129"/>
      <c r="ODP56" s="129"/>
      <c r="ODQ56" s="129"/>
      <c r="ODR56" s="129"/>
      <c r="ODS56" s="129"/>
      <c r="ODT56" s="129"/>
      <c r="ODU56" s="129"/>
      <c r="ODV56" s="129"/>
      <c r="ODW56" s="129"/>
      <c r="ODX56" s="129"/>
      <c r="ODY56" s="129"/>
      <c r="ODZ56" s="129"/>
      <c r="OEA56" s="129"/>
      <c r="OEB56" s="129"/>
      <c r="OEC56" s="129"/>
      <c r="OED56" s="129"/>
      <c r="OEE56" s="129"/>
      <c r="OEF56" s="129"/>
      <c r="OEG56" s="129"/>
      <c r="OEH56" s="129"/>
      <c r="OEI56" s="129"/>
      <c r="OEJ56" s="129"/>
      <c r="OEK56" s="129"/>
      <c r="OEL56" s="129"/>
      <c r="OEM56" s="129"/>
      <c r="OEN56" s="129"/>
      <c r="OEO56" s="129"/>
      <c r="OEP56" s="129"/>
      <c r="OEQ56" s="129"/>
      <c r="OER56" s="129"/>
      <c r="OES56" s="129"/>
      <c r="OET56" s="129"/>
      <c r="OEU56" s="129"/>
      <c r="OEV56" s="129"/>
      <c r="OEW56" s="129"/>
      <c r="OEX56" s="129"/>
      <c r="OEY56" s="129"/>
      <c r="OEZ56" s="129"/>
      <c r="OFA56" s="129"/>
      <c r="OFB56" s="129"/>
      <c r="OFC56" s="129"/>
      <c r="OFD56" s="129"/>
      <c r="OFE56" s="129"/>
      <c r="OFF56" s="129"/>
      <c r="OFG56" s="129"/>
      <c r="OFH56" s="129"/>
      <c r="OFI56" s="129"/>
      <c r="OFJ56" s="129"/>
      <c r="OFK56" s="129"/>
      <c r="OFL56" s="129"/>
      <c r="OFM56" s="129"/>
      <c r="OFN56" s="129"/>
      <c r="OFO56" s="129"/>
      <c r="OFP56" s="129"/>
      <c r="OFQ56" s="129"/>
      <c r="OFR56" s="129"/>
      <c r="OFS56" s="129"/>
      <c r="OFT56" s="129"/>
      <c r="OFU56" s="129"/>
      <c r="OFV56" s="129"/>
      <c r="OFW56" s="129"/>
      <c r="OFX56" s="129"/>
      <c r="OFY56" s="129"/>
      <c r="OFZ56" s="129"/>
      <c r="OGA56" s="129"/>
      <c r="OGB56" s="129"/>
      <c r="OGC56" s="129"/>
      <c r="OGD56" s="129"/>
      <c r="OGE56" s="129"/>
      <c r="OGF56" s="129"/>
      <c r="OGG56" s="129"/>
      <c r="OGH56" s="129"/>
      <c r="OGI56" s="129"/>
      <c r="OGJ56" s="129"/>
      <c r="OGK56" s="129"/>
      <c r="OGL56" s="129"/>
      <c r="OGM56" s="129"/>
      <c r="OGN56" s="129"/>
      <c r="OGO56" s="129"/>
      <c r="OGP56" s="129"/>
      <c r="OGQ56" s="129"/>
      <c r="OGR56" s="129"/>
      <c r="OGS56" s="129"/>
      <c r="OGT56" s="129"/>
      <c r="OGU56" s="129"/>
      <c r="OGV56" s="129"/>
      <c r="OGW56" s="129"/>
      <c r="OGX56" s="129"/>
      <c r="OGY56" s="129"/>
      <c r="OGZ56" s="129"/>
      <c r="OHA56" s="129"/>
      <c r="OHB56" s="129"/>
      <c r="OHC56" s="129"/>
      <c r="OHD56" s="129"/>
      <c r="OHE56" s="129"/>
      <c r="OHF56" s="129"/>
      <c r="OHG56" s="129"/>
      <c r="OHH56" s="129"/>
      <c r="OHI56" s="129"/>
      <c r="OHJ56" s="129"/>
      <c r="OHK56" s="129"/>
      <c r="OHL56" s="129"/>
      <c r="OHM56" s="129"/>
      <c r="OHN56" s="129"/>
      <c r="OHO56" s="129"/>
      <c r="OHP56" s="129"/>
      <c r="OHQ56" s="129"/>
      <c r="OHR56" s="129"/>
      <c r="OHS56" s="129"/>
      <c r="OHT56" s="129"/>
      <c r="OHU56" s="129"/>
      <c r="OHV56" s="129"/>
      <c r="OHW56" s="129"/>
      <c r="OHX56" s="129"/>
      <c r="OHY56" s="129"/>
      <c r="OHZ56" s="129"/>
      <c r="OIA56" s="129"/>
      <c r="OIB56" s="129"/>
      <c r="OIC56" s="129"/>
      <c r="OID56" s="129"/>
      <c r="OIE56" s="129"/>
      <c r="OIF56" s="129"/>
      <c r="OIG56" s="129"/>
      <c r="OIH56" s="129"/>
      <c r="OII56" s="129"/>
      <c r="OIJ56" s="129"/>
      <c r="OIK56" s="129"/>
      <c r="OIL56" s="129"/>
      <c r="OIM56" s="129"/>
      <c r="OIN56" s="129"/>
      <c r="OIO56" s="129"/>
      <c r="OIP56" s="129"/>
      <c r="OIQ56" s="129"/>
      <c r="OIR56" s="129"/>
      <c r="OIS56" s="129"/>
      <c r="OIT56" s="129"/>
      <c r="OIU56" s="129"/>
      <c r="OIV56" s="129"/>
      <c r="OIW56" s="129"/>
      <c r="OIX56" s="129"/>
      <c r="OIY56" s="129"/>
      <c r="OIZ56" s="129"/>
      <c r="OJA56" s="129"/>
      <c r="OJB56" s="129"/>
      <c r="OJC56" s="129"/>
      <c r="OJD56" s="129"/>
      <c r="OJE56" s="129"/>
      <c r="OJF56" s="129"/>
      <c r="OJG56" s="129"/>
      <c r="OJH56" s="129"/>
      <c r="OJI56" s="129"/>
      <c r="OJJ56" s="129"/>
      <c r="OJK56" s="129"/>
      <c r="OJL56" s="129"/>
      <c r="OJM56" s="129"/>
      <c r="OJN56" s="129"/>
      <c r="OJO56" s="129"/>
      <c r="OJP56" s="129"/>
      <c r="OJQ56" s="129"/>
      <c r="OJR56" s="129"/>
      <c r="OJS56" s="129"/>
      <c r="OJT56" s="129"/>
      <c r="OJU56" s="129"/>
      <c r="OJV56" s="129"/>
      <c r="OJW56" s="129"/>
      <c r="OJX56" s="129"/>
      <c r="OJY56" s="129"/>
      <c r="OJZ56" s="129"/>
      <c r="OKA56" s="129"/>
      <c r="OKB56" s="129"/>
      <c r="OKC56" s="129"/>
      <c r="OKD56" s="129"/>
      <c r="OKE56" s="129"/>
      <c r="OKF56" s="129"/>
      <c r="OKG56" s="129"/>
      <c r="OKH56" s="129"/>
      <c r="OKI56" s="129"/>
      <c r="OKJ56" s="129"/>
      <c r="OKK56" s="129"/>
      <c r="OKL56" s="129"/>
      <c r="OKM56" s="129"/>
      <c r="OKN56" s="129"/>
      <c r="OKO56" s="129"/>
      <c r="OKP56" s="129"/>
      <c r="OKQ56" s="129"/>
      <c r="OKR56" s="129"/>
      <c r="OKS56" s="129"/>
      <c r="OKT56" s="129"/>
      <c r="OKU56" s="129"/>
      <c r="OKV56" s="129"/>
      <c r="OKW56" s="129"/>
      <c r="OKX56" s="129"/>
      <c r="OKY56" s="129"/>
      <c r="OKZ56" s="129"/>
      <c r="OLA56" s="129"/>
      <c r="OLB56" s="129"/>
      <c r="OLC56" s="129"/>
      <c r="OLD56" s="129"/>
      <c r="OLE56" s="129"/>
      <c r="OLF56" s="129"/>
      <c r="OLG56" s="129"/>
      <c r="OLH56" s="129"/>
      <c r="OLI56" s="129"/>
      <c r="OLJ56" s="129"/>
      <c r="OLK56" s="129"/>
      <c r="OLL56" s="129"/>
      <c r="OLM56" s="129"/>
      <c r="OLN56" s="129"/>
      <c r="OLO56" s="129"/>
      <c r="OLP56" s="129"/>
      <c r="OLQ56" s="129"/>
      <c r="OLR56" s="129"/>
      <c r="OLS56" s="129"/>
      <c r="OLT56" s="129"/>
      <c r="OLU56" s="129"/>
      <c r="OLV56" s="129"/>
      <c r="OLW56" s="129"/>
      <c r="OLX56" s="129"/>
      <c r="OLY56" s="129"/>
      <c r="OLZ56" s="129"/>
      <c r="OMA56" s="129"/>
      <c r="OMB56" s="129"/>
      <c r="OMC56" s="129"/>
      <c r="OMD56" s="129"/>
      <c r="OME56" s="129"/>
      <c r="OMF56" s="129"/>
      <c r="OMG56" s="129"/>
      <c r="OMH56" s="129"/>
      <c r="OMI56" s="129"/>
      <c r="OMJ56" s="129"/>
      <c r="OMK56" s="129"/>
      <c r="OML56" s="129"/>
      <c r="OMM56" s="129"/>
      <c r="OMN56" s="129"/>
      <c r="OMO56" s="129"/>
      <c r="OMP56" s="129"/>
      <c r="OMQ56" s="129"/>
      <c r="OMR56" s="129"/>
      <c r="OMS56" s="129"/>
      <c r="OMT56" s="129"/>
      <c r="OMU56" s="129"/>
      <c r="OMV56" s="129"/>
      <c r="OMW56" s="129"/>
      <c r="OMX56" s="129"/>
      <c r="OMY56" s="129"/>
      <c r="OMZ56" s="129"/>
      <c r="ONA56" s="129"/>
      <c r="ONB56" s="129"/>
      <c r="ONC56" s="129"/>
      <c r="OND56" s="129"/>
      <c r="ONE56" s="129"/>
      <c r="ONF56" s="129"/>
      <c r="ONG56" s="129"/>
      <c r="ONH56" s="129"/>
      <c r="ONI56" s="129"/>
      <c r="ONJ56" s="129"/>
      <c r="ONK56" s="129"/>
      <c r="ONL56" s="129"/>
      <c r="ONM56" s="129"/>
      <c r="ONN56" s="129"/>
      <c r="ONO56" s="129"/>
      <c r="ONP56" s="129"/>
      <c r="ONQ56" s="129"/>
      <c r="ONR56" s="129"/>
      <c r="ONS56" s="129"/>
      <c r="ONT56" s="129"/>
      <c r="ONU56" s="129"/>
      <c r="ONV56" s="129"/>
      <c r="ONW56" s="129"/>
      <c r="ONX56" s="129"/>
      <c r="ONY56" s="129"/>
      <c r="ONZ56" s="129"/>
      <c r="OOA56" s="129"/>
      <c r="OOB56" s="129"/>
      <c r="OOC56" s="129"/>
      <c r="OOD56" s="129"/>
      <c r="OOE56" s="129"/>
      <c r="OOF56" s="129"/>
      <c r="OOG56" s="129"/>
      <c r="OOH56" s="129"/>
      <c r="OOI56" s="129"/>
      <c r="OOJ56" s="129"/>
      <c r="OOK56" s="129"/>
      <c r="OOL56" s="129"/>
      <c r="OOM56" s="129"/>
      <c r="OON56" s="129"/>
      <c r="OOO56" s="129"/>
      <c r="OOP56" s="129"/>
      <c r="OOQ56" s="129"/>
      <c r="OOR56" s="129"/>
      <c r="OOS56" s="129"/>
      <c r="OOT56" s="129"/>
      <c r="OOU56" s="129"/>
      <c r="OOV56" s="129"/>
      <c r="OOW56" s="129"/>
      <c r="OOX56" s="129"/>
      <c r="OOY56" s="129"/>
      <c r="OOZ56" s="129"/>
      <c r="OPA56" s="129"/>
      <c r="OPB56" s="129"/>
      <c r="OPC56" s="129"/>
      <c r="OPD56" s="129"/>
      <c r="OPE56" s="129"/>
      <c r="OPF56" s="129"/>
      <c r="OPG56" s="129"/>
      <c r="OPH56" s="129"/>
      <c r="OPI56" s="129"/>
      <c r="OPJ56" s="129"/>
      <c r="OPK56" s="129"/>
      <c r="OPL56" s="129"/>
      <c r="OPM56" s="129"/>
      <c r="OPN56" s="129"/>
      <c r="OPO56" s="129"/>
      <c r="OPP56" s="129"/>
      <c r="OPQ56" s="129"/>
      <c r="OPR56" s="129"/>
      <c r="OPS56" s="129"/>
      <c r="OPT56" s="129"/>
      <c r="OPU56" s="129"/>
      <c r="OPV56" s="129"/>
      <c r="OPW56" s="129"/>
      <c r="OPX56" s="129"/>
      <c r="OPY56" s="129"/>
      <c r="OPZ56" s="129"/>
      <c r="OQA56" s="129"/>
      <c r="OQB56" s="129"/>
      <c r="OQC56" s="129"/>
      <c r="OQD56" s="129"/>
      <c r="OQE56" s="129"/>
      <c r="OQF56" s="129"/>
      <c r="OQG56" s="129"/>
      <c r="OQH56" s="129"/>
      <c r="OQI56" s="129"/>
      <c r="OQJ56" s="129"/>
      <c r="OQK56" s="129"/>
      <c r="OQL56" s="129"/>
      <c r="OQM56" s="129"/>
      <c r="OQN56" s="129"/>
      <c r="OQO56" s="129"/>
      <c r="OQP56" s="129"/>
      <c r="OQQ56" s="129"/>
      <c r="OQR56" s="129"/>
      <c r="OQS56" s="129"/>
      <c r="OQT56" s="129"/>
      <c r="OQU56" s="129"/>
      <c r="OQV56" s="129"/>
      <c r="OQW56" s="129"/>
      <c r="OQX56" s="129"/>
      <c r="OQY56" s="129"/>
      <c r="OQZ56" s="129"/>
      <c r="ORA56" s="129"/>
      <c r="ORB56" s="129"/>
      <c r="ORC56" s="129"/>
      <c r="ORD56" s="129"/>
      <c r="ORE56" s="129"/>
      <c r="ORF56" s="129"/>
      <c r="ORG56" s="129"/>
      <c r="ORH56" s="129"/>
      <c r="ORI56" s="129"/>
      <c r="ORJ56" s="129"/>
      <c r="ORK56" s="129"/>
      <c r="ORL56" s="129"/>
      <c r="ORM56" s="129"/>
      <c r="ORN56" s="129"/>
      <c r="ORO56" s="129"/>
      <c r="ORP56" s="129"/>
      <c r="ORQ56" s="129"/>
      <c r="ORR56" s="129"/>
      <c r="ORS56" s="129"/>
      <c r="ORT56" s="129"/>
      <c r="ORU56" s="129"/>
      <c r="ORV56" s="129"/>
      <c r="ORW56" s="129"/>
      <c r="ORX56" s="129"/>
      <c r="ORY56" s="129"/>
      <c r="ORZ56" s="129"/>
      <c r="OSA56" s="129"/>
      <c r="OSB56" s="129"/>
      <c r="OSC56" s="129"/>
      <c r="OSD56" s="129"/>
      <c r="OSE56" s="129"/>
      <c r="OSF56" s="129"/>
      <c r="OSG56" s="129"/>
      <c r="OSH56" s="129"/>
      <c r="OSI56" s="129"/>
      <c r="OSJ56" s="129"/>
      <c r="OSK56" s="129"/>
      <c r="OSL56" s="129"/>
      <c r="OSM56" s="129"/>
      <c r="OSN56" s="129"/>
      <c r="OSO56" s="129"/>
      <c r="OSP56" s="129"/>
      <c r="OSQ56" s="129"/>
      <c r="OSR56" s="129"/>
      <c r="OSS56" s="129"/>
      <c r="OST56" s="129"/>
      <c r="OSU56" s="129"/>
      <c r="OSV56" s="129"/>
      <c r="OSW56" s="129"/>
      <c r="OSX56" s="129"/>
      <c r="OSY56" s="129"/>
      <c r="OSZ56" s="129"/>
      <c r="OTA56" s="129"/>
      <c r="OTB56" s="129"/>
      <c r="OTC56" s="129"/>
      <c r="OTD56" s="129"/>
      <c r="OTE56" s="129"/>
      <c r="OTF56" s="129"/>
      <c r="OTG56" s="129"/>
      <c r="OTH56" s="129"/>
      <c r="OTI56" s="129"/>
      <c r="OTJ56" s="129"/>
      <c r="OTK56" s="129"/>
      <c r="OTL56" s="129"/>
      <c r="OTM56" s="129"/>
      <c r="OTN56" s="129"/>
      <c r="OTO56" s="129"/>
      <c r="OTP56" s="129"/>
      <c r="OTQ56" s="129"/>
      <c r="OTR56" s="129"/>
      <c r="OTS56" s="129"/>
      <c r="OTT56" s="129"/>
      <c r="OTU56" s="129"/>
      <c r="OTV56" s="129"/>
      <c r="OTW56" s="129"/>
      <c r="OTX56" s="129"/>
      <c r="OTY56" s="129"/>
      <c r="OTZ56" s="129"/>
      <c r="OUA56" s="129"/>
      <c r="OUB56" s="129"/>
      <c r="OUC56" s="129"/>
      <c r="OUD56" s="129"/>
      <c r="OUE56" s="129"/>
      <c r="OUF56" s="129"/>
      <c r="OUG56" s="129"/>
      <c r="OUH56" s="129"/>
      <c r="OUI56" s="129"/>
      <c r="OUJ56" s="129"/>
      <c r="OUK56" s="129"/>
      <c r="OUL56" s="129"/>
      <c r="OUM56" s="129"/>
      <c r="OUN56" s="129"/>
      <c r="OUO56" s="129"/>
      <c r="OUP56" s="129"/>
      <c r="OUQ56" s="129"/>
      <c r="OUR56" s="129"/>
      <c r="OUS56" s="129"/>
      <c r="OUT56" s="129"/>
      <c r="OUU56" s="129"/>
      <c r="OUV56" s="129"/>
      <c r="OUW56" s="129"/>
      <c r="OUX56" s="129"/>
      <c r="OUY56" s="129"/>
      <c r="OUZ56" s="129"/>
      <c r="OVA56" s="129"/>
      <c r="OVB56" s="129"/>
      <c r="OVC56" s="129"/>
      <c r="OVD56" s="129"/>
      <c r="OVE56" s="129"/>
      <c r="OVF56" s="129"/>
      <c r="OVG56" s="129"/>
      <c r="OVH56" s="129"/>
      <c r="OVI56" s="129"/>
      <c r="OVJ56" s="129"/>
      <c r="OVK56" s="129"/>
      <c r="OVL56" s="129"/>
      <c r="OVM56" s="129"/>
      <c r="OVN56" s="129"/>
      <c r="OVO56" s="129"/>
      <c r="OVP56" s="129"/>
      <c r="OVQ56" s="129"/>
      <c r="OVR56" s="129"/>
      <c r="OVS56" s="129"/>
      <c r="OVT56" s="129"/>
      <c r="OVU56" s="129"/>
      <c r="OVV56" s="129"/>
      <c r="OVW56" s="129"/>
      <c r="OVX56" s="129"/>
      <c r="OVY56" s="129"/>
      <c r="OVZ56" s="129"/>
      <c r="OWA56" s="129"/>
      <c r="OWB56" s="129"/>
      <c r="OWC56" s="129"/>
      <c r="OWD56" s="129"/>
      <c r="OWE56" s="129"/>
      <c r="OWF56" s="129"/>
      <c r="OWG56" s="129"/>
      <c r="OWH56" s="129"/>
      <c r="OWI56" s="129"/>
      <c r="OWJ56" s="129"/>
      <c r="OWK56" s="129"/>
      <c r="OWL56" s="129"/>
      <c r="OWM56" s="129"/>
      <c r="OWN56" s="129"/>
      <c r="OWO56" s="129"/>
      <c r="OWP56" s="129"/>
      <c r="OWQ56" s="129"/>
      <c r="OWR56" s="129"/>
      <c r="OWS56" s="129"/>
      <c r="OWT56" s="129"/>
      <c r="OWU56" s="129"/>
      <c r="OWV56" s="129"/>
      <c r="OWW56" s="129"/>
      <c r="OWX56" s="129"/>
      <c r="OWY56" s="129"/>
      <c r="OWZ56" s="129"/>
      <c r="OXA56" s="129"/>
      <c r="OXB56" s="129"/>
      <c r="OXC56" s="129"/>
      <c r="OXD56" s="129"/>
      <c r="OXE56" s="129"/>
      <c r="OXF56" s="129"/>
      <c r="OXG56" s="129"/>
      <c r="OXH56" s="129"/>
      <c r="OXI56" s="129"/>
      <c r="OXJ56" s="129"/>
      <c r="OXK56" s="129"/>
      <c r="OXL56" s="129"/>
      <c r="OXM56" s="129"/>
      <c r="OXN56" s="129"/>
      <c r="OXO56" s="129"/>
      <c r="OXP56" s="129"/>
      <c r="OXQ56" s="129"/>
      <c r="OXR56" s="129"/>
      <c r="OXS56" s="129"/>
      <c r="OXT56" s="129"/>
      <c r="OXU56" s="129"/>
      <c r="OXV56" s="129"/>
      <c r="OXW56" s="129"/>
      <c r="OXX56" s="129"/>
      <c r="OXY56" s="129"/>
      <c r="OXZ56" s="129"/>
      <c r="OYA56" s="129"/>
      <c r="OYB56" s="129"/>
      <c r="OYC56" s="129"/>
      <c r="OYD56" s="129"/>
      <c r="OYE56" s="129"/>
      <c r="OYF56" s="129"/>
      <c r="OYG56" s="129"/>
      <c r="OYH56" s="129"/>
      <c r="OYI56" s="129"/>
      <c r="OYJ56" s="129"/>
      <c r="OYK56" s="129"/>
      <c r="OYL56" s="129"/>
      <c r="OYM56" s="129"/>
      <c r="OYN56" s="129"/>
      <c r="OYO56" s="129"/>
      <c r="OYP56" s="129"/>
      <c r="OYQ56" s="129"/>
      <c r="OYR56" s="129"/>
      <c r="OYS56" s="129"/>
      <c r="OYT56" s="129"/>
      <c r="OYU56" s="129"/>
      <c r="OYV56" s="129"/>
      <c r="OYW56" s="129"/>
      <c r="OYX56" s="129"/>
      <c r="OYY56" s="129"/>
      <c r="OYZ56" s="129"/>
      <c r="OZA56" s="129"/>
      <c r="OZB56" s="129"/>
      <c r="OZC56" s="129"/>
      <c r="OZD56" s="129"/>
      <c r="OZE56" s="129"/>
      <c r="OZF56" s="129"/>
      <c r="OZG56" s="129"/>
      <c r="OZH56" s="129"/>
      <c r="OZI56" s="129"/>
      <c r="OZJ56" s="129"/>
      <c r="OZK56" s="129"/>
      <c r="OZL56" s="129"/>
      <c r="OZM56" s="129"/>
      <c r="OZN56" s="129"/>
      <c r="OZO56" s="129"/>
      <c r="OZP56" s="129"/>
      <c r="OZQ56" s="129"/>
      <c r="OZR56" s="129"/>
      <c r="OZS56" s="129"/>
      <c r="OZT56" s="129"/>
      <c r="OZU56" s="129"/>
      <c r="OZV56" s="129"/>
      <c r="OZW56" s="129"/>
      <c r="OZX56" s="129"/>
      <c r="OZY56" s="129"/>
      <c r="OZZ56" s="129"/>
      <c r="PAA56" s="129"/>
      <c r="PAB56" s="129"/>
      <c r="PAC56" s="129"/>
      <c r="PAD56" s="129"/>
      <c r="PAE56" s="129"/>
      <c r="PAF56" s="129"/>
      <c r="PAG56" s="129"/>
      <c r="PAH56" s="129"/>
      <c r="PAI56" s="129"/>
      <c r="PAJ56" s="129"/>
      <c r="PAK56" s="129"/>
      <c r="PAL56" s="129"/>
      <c r="PAM56" s="129"/>
      <c r="PAN56" s="129"/>
      <c r="PAO56" s="129"/>
      <c r="PAP56" s="129"/>
      <c r="PAQ56" s="129"/>
      <c r="PAR56" s="129"/>
      <c r="PAS56" s="129"/>
      <c r="PAT56" s="129"/>
      <c r="PAU56" s="129"/>
      <c r="PAV56" s="129"/>
      <c r="PAW56" s="129"/>
      <c r="PAX56" s="129"/>
      <c r="PAY56" s="129"/>
      <c r="PAZ56" s="129"/>
      <c r="PBA56" s="129"/>
      <c r="PBB56" s="129"/>
      <c r="PBC56" s="129"/>
      <c r="PBD56" s="129"/>
      <c r="PBE56" s="129"/>
      <c r="PBF56" s="129"/>
      <c r="PBG56" s="129"/>
      <c r="PBH56" s="129"/>
      <c r="PBI56" s="129"/>
      <c r="PBJ56" s="129"/>
      <c r="PBK56" s="129"/>
      <c r="PBL56" s="129"/>
      <c r="PBM56" s="129"/>
      <c r="PBN56" s="129"/>
      <c r="PBO56" s="129"/>
      <c r="PBP56" s="129"/>
      <c r="PBQ56" s="129"/>
      <c r="PBR56" s="129"/>
      <c r="PBS56" s="129"/>
      <c r="PBT56" s="129"/>
      <c r="PBU56" s="129"/>
      <c r="PBV56" s="129"/>
      <c r="PBW56" s="129"/>
      <c r="PBX56" s="129"/>
      <c r="PBY56" s="129"/>
      <c r="PBZ56" s="129"/>
      <c r="PCA56" s="129"/>
      <c r="PCB56" s="129"/>
      <c r="PCC56" s="129"/>
      <c r="PCD56" s="129"/>
      <c r="PCE56" s="129"/>
      <c r="PCF56" s="129"/>
      <c r="PCG56" s="129"/>
      <c r="PCH56" s="129"/>
      <c r="PCI56" s="129"/>
      <c r="PCJ56" s="129"/>
      <c r="PCK56" s="129"/>
      <c r="PCL56" s="129"/>
      <c r="PCM56" s="129"/>
      <c r="PCN56" s="129"/>
      <c r="PCO56" s="129"/>
      <c r="PCP56" s="129"/>
      <c r="PCQ56" s="129"/>
      <c r="PCR56" s="129"/>
      <c r="PCS56" s="129"/>
      <c r="PCT56" s="129"/>
      <c r="PCU56" s="129"/>
      <c r="PCV56" s="129"/>
      <c r="PCW56" s="129"/>
      <c r="PCX56" s="129"/>
      <c r="PCY56" s="129"/>
      <c r="PCZ56" s="129"/>
      <c r="PDA56" s="129"/>
      <c r="PDB56" s="129"/>
      <c r="PDC56" s="129"/>
      <c r="PDD56" s="129"/>
      <c r="PDE56" s="129"/>
      <c r="PDF56" s="129"/>
      <c r="PDG56" s="129"/>
      <c r="PDH56" s="129"/>
      <c r="PDI56" s="129"/>
      <c r="PDJ56" s="129"/>
      <c r="PDK56" s="129"/>
      <c r="PDL56" s="129"/>
      <c r="PDM56" s="129"/>
      <c r="PDN56" s="129"/>
      <c r="PDO56" s="129"/>
      <c r="PDP56" s="129"/>
      <c r="PDQ56" s="129"/>
      <c r="PDR56" s="129"/>
      <c r="PDS56" s="129"/>
      <c r="PDT56" s="129"/>
      <c r="PDU56" s="129"/>
      <c r="PDV56" s="129"/>
      <c r="PDW56" s="129"/>
      <c r="PDX56" s="129"/>
      <c r="PDY56" s="129"/>
      <c r="PDZ56" s="129"/>
      <c r="PEA56" s="129"/>
      <c r="PEB56" s="129"/>
      <c r="PEC56" s="129"/>
      <c r="PED56" s="129"/>
      <c r="PEE56" s="129"/>
      <c r="PEF56" s="129"/>
      <c r="PEG56" s="129"/>
      <c r="PEH56" s="129"/>
      <c r="PEI56" s="129"/>
      <c r="PEJ56" s="129"/>
      <c r="PEK56" s="129"/>
      <c r="PEL56" s="129"/>
      <c r="PEM56" s="129"/>
      <c r="PEN56" s="129"/>
      <c r="PEO56" s="129"/>
      <c r="PEP56" s="129"/>
      <c r="PEQ56" s="129"/>
      <c r="PER56" s="129"/>
      <c r="PES56" s="129"/>
      <c r="PET56" s="129"/>
      <c r="PEU56" s="129"/>
      <c r="PEV56" s="129"/>
      <c r="PEW56" s="129"/>
      <c r="PEX56" s="129"/>
      <c r="PEY56" s="129"/>
      <c r="PEZ56" s="129"/>
      <c r="PFA56" s="129"/>
      <c r="PFB56" s="129"/>
      <c r="PFC56" s="129"/>
      <c r="PFD56" s="129"/>
      <c r="PFE56" s="129"/>
      <c r="PFF56" s="129"/>
      <c r="PFG56" s="129"/>
      <c r="PFH56" s="129"/>
      <c r="PFI56" s="129"/>
      <c r="PFJ56" s="129"/>
      <c r="PFK56" s="129"/>
      <c r="PFL56" s="129"/>
      <c r="PFM56" s="129"/>
      <c r="PFN56" s="129"/>
      <c r="PFO56" s="129"/>
      <c r="PFP56" s="129"/>
      <c r="PFQ56" s="129"/>
      <c r="PFR56" s="129"/>
      <c r="PFS56" s="129"/>
      <c r="PFT56" s="129"/>
      <c r="PFU56" s="129"/>
      <c r="PFV56" s="129"/>
      <c r="PFW56" s="129"/>
      <c r="PFX56" s="129"/>
      <c r="PFY56" s="129"/>
      <c r="PFZ56" s="129"/>
      <c r="PGA56" s="129"/>
      <c r="PGB56" s="129"/>
      <c r="PGC56" s="129"/>
      <c r="PGD56" s="129"/>
      <c r="PGE56" s="129"/>
      <c r="PGF56" s="129"/>
      <c r="PGG56" s="129"/>
      <c r="PGH56" s="129"/>
      <c r="PGI56" s="129"/>
      <c r="PGJ56" s="129"/>
      <c r="PGK56" s="129"/>
      <c r="PGL56" s="129"/>
      <c r="PGM56" s="129"/>
      <c r="PGN56" s="129"/>
      <c r="PGO56" s="129"/>
      <c r="PGP56" s="129"/>
      <c r="PGQ56" s="129"/>
      <c r="PGR56" s="129"/>
      <c r="PGS56" s="129"/>
      <c r="PGT56" s="129"/>
      <c r="PGU56" s="129"/>
      <c r="PGV56" s="129"/>
      <c r="PGW56" s="129"/>
      <c r="PGX56" s="129"/>
      <c r="PGY56" s="129"/>
      <c r="PGZ56" s="129"/>
      <c r="PHA56" s="129"/>
      <c r="PHB56" s="129"/>
      <c r="PHC56" s="129"/>
      <c r="PHD56" s="129"/>
      <c r="PHE56" s="129"/>
      <c r="PHF56" s="129"/>
      <c r="PHG56" s="129"/>
      <c r="PHH56" s="129"/>
      <c r="PHI56" s="129"/>
      <c r="PHJ56" s="129"/>
      <c r="PHK56" s="129"/>
      <c r="PHL56" s="129"/>
      <c r="PHM56" s="129"/>
      <c r="PHN56" s="129"/>
      <c r="PHO56" s="129"/>
      <c r="PHP56" s="129"/>
      <c r="PHQ56" s="129"/>
      <c r="PHR56" s="129"/>
      <c r="PHS56" s="129"/>
      <c r="PHT56" s="129"/>
      <c r="PHU56" s="129"/>
      <c r="PHV56" s="129"/>
      <c r="PHW56" s="129"/>
      <c r="PHX56" s="129"/>
      <c r="PHY56" s="129"/>
      <c r="PHZ56" s="129"/>
      <c r="PIA56" s="129"/>
      <c r="PIB56" s="129"/>
      <c r="PIC56" s="129"/>
      <c r="PID56" s="129"/>
      <c r="PIE56" s="129"/>
      <c r="PIF56" s="129"/>
      <c r="PIG56" s="129"/>
      <c r="PIH56" s="129"/>
      <c r="PII56" s="129"/>
      <c r="PIJ56" s="129"/>
      <c r="PIK56" s="129"/>
      <c r="PIL56" s="129"/>
      <c r="PIM56" s="129"/>
      <c r="PIN56" s="129"/>
      <c r="PIO56" s="129"/>
      <c r="PIP56" s="129"/>
      <c r="PIQ56" s="129"/>
      <c r="PIR56" s="129"/>
      <c r="PIS56" s="129"/>
      <c r="PIT56" s="129"/>
      <c r="PIU56" s="129"/>
      <c r="PIV56" s="129"/>
      <c r="PIW56" s="129"/>
      <c r="PIX56" s="129"/>
      <c r="PIY56" s="129"/>
      <c r="PIZ56" s="129"/>
      <c r="PJA56" s="129"/>
      <c r="PJB56" s="129"/>
      <c r="PJC56" s="129"/>
      <c r="PJD56" s="129"/>
      <c r="PJE56" s="129"/>
      <c r="PJF56" s="129"/>
      <c r="PJG56" s="129"/>
      <c r="PJH56" s="129"/>
      <c r="PJI56" s="129"/>
      <c r="PJJ56" s="129"/>
      <c r="PJK56" s="129"/>
      <c r="PJL56" s="129"/>
      <c r="PJM56" s="129"/>
      <c r="PJN56" s="129"/>
      <c r="PJO56" s="129"/>
      <c r="PJP56" s="129"/>
      <c r="PJQ56" s="129"/>
      <c r="PJR56" s="129"/>
      <c r="PJS56" s="129"/>
      <c r="PJT56" s="129"/>
      <c r="PJU56" s="129"/>
      <c r="PJV56" s="129"/>
      <c r="PJW56" s="129"/>
      <c r="PJX56" s="129"/>
      <c r="PJY56" s="129"/>
      <c r="PJZ56" s="129"/>
      <c r="PKA56" s="129"/>
      <c r="PKB56" s="129"/>
      <c r="PKC56" s="129"/>
      <c r="PKD56" s="129"/>
      <c r="PKE56" s="129"/>
      <c r="PKF56" s="129"/>
      <c r="PKG56" s="129"/>
      <c r="PKH56" s="129"/>
      <c r="PKI56" s="129"/>
      <c r="PKJ56" s="129"/>
      <c r="PKK56" s="129"/>
      <c r="PKL56" s="129"/>
      <c r="PKM56" s="129"/>
      <c r="PKN56" s="129"/>
      <c r="PKO56" s="129"/>
      <c r="PKP56" s="129"/>
      <c r="PKQ56" s="129"/>
      <c r="PKR56" s="129"/>
      <c r="PKS56" s="129"/>
      <c r="PKT56" s="129"/>
      <c r="PKU56" s="129"/>
      <c r="PKV56" s="129"/>
      <c r="PKW56" s="129"/>
      <c r="PKX56" s="129"/>
      <c r="PKY56" s="129"/>
      <c r="PKZ56" s="129"/>
      <c r="PLA56" s="129"/>
      <c r="PLB56" s="129"/>
      <c r="PLC56" s="129"/>
      <c r="PLD56" s="129"/>
      <c r="PLE56" s="129"/>
      <c r="PLF56" s="129"/>
      <c r="PLG56" s="129"/>
      <c r="PLH56" s="129"/>
      <c r="PLI56" s="129"/>
      <c r="PLJ56" s="129"/>
      <c r="PLK56" s="129"/>
      <c r="PLL56" s="129"/>
      <c r="PLM56" s="129"/>
      <c r="PLN56" s="129"/>
      <c r="PLO56" s="129"/>
      <c r="PLP56" s="129"/>
      <c r="PLQ56" s="129"/>
      <c r="PLR56" s="129"/>
      <c r="PLS56" s="129"/>
      <c r="PLT56" s="129"/>
      <c r="PLU56" s="129"/>
      <c r="PLV56" s="129"/>
      <c r="PLW56" s="129"/>
      <c r="PLX56" s="129"/>
      <c r="PLY56" s="129"/>
      <c r="PLZ56" s="129"/>
      <c r="PMA56" s="129"/>
      <c r="PMB56" s="129"/>
      <c r="PMC56" s="129"/>
      <c r="PMD56" s="129"/>
      <c r="PME56" s="129"/>
      <c r="PMF56" s="129"/>
      <c r="PMG56" s="129"/>
      <c r="PMH56" s="129"/>
      <c r="PMI56" s="129"/>
      <c r="PMJ56" s="129"/>
      <c r="PMK56" s="129"/>
      <c r="PML56" s="129"/>
      <c r="PMM56" s="129"/>
      <c r="PMN56" s="129"/>
      <c r="PMO56" s="129"/>
      <c r="PMP56" s="129"/>
      <c r="PMQ56" s="129"/>
      <c r="PMR56" s="129"/>
      <c r="PMS56" s="129"/>
      <c r="PMT56" s="129"/>
      <c r="PMU56" s="129"/>
      <c r="PMV56" s="129"/>
      <c r="PMW56" s="129"/>
      <c r="PMX56" s="129"/>
      <c r="PMY56" s="129"/>
      <c r="PMZ56" s="129"/>
      <c r="PNA56" s="129"/>
      <c r="PNB56" s="129"/>
      <c r="PNC56" s="129"/>
      <c r="PND56" s="129"/>
      <c r="PNE56" s="129"/>
      <c r="PNF56" s="129"/>
      <c r="PNG56" s="129"/>
      <c r="PNH56" s="129"/>
      <c r="PNI56" s="129"/>
      <c r="PNJ56" s="129"/>
      <c r="PNK56" s="129"/>
      <c r="PNL56" s="129"/>
      <c r="PNM56" s="129"/>
      <c r="PNN56" s="129"/>
      <c r="PNO56" s="129"/>
      <c r="PNP56" s="129"/>
      <c r="PNQ56" s="129"/>
      <c r="PNR56" s="129"/>
      <c r="PNS56" s="129"/>
      <c r="PNT56" s="129"/>
      <c r="PNU56" s="129"/>
      <c r="PNV56" s="129"/>
      <c r="PNW56" s="129"/>
      <c r="PNX56" s="129"/>
      <c r="PNY56" s="129"/>
      <c r="PNZ56" s="129"/>
      <c r="POA56" s="129"/>
      <c r="POB56" s="129"/>
      <c r="POC56" s="129"/>
      <c r="POD56" s="129"/>
      <c r="POE56" s="129"/>
      <c r="POF56" s="129"/>
      <c r="POG56" s="129"/>
      <c r="POH56" s="129"/>
      <c r="POI56" s="129"/>
      <c r="POJ56" s="129"/>
      <c r="POK56" s="129"/>
      <c r="POL56" s="129"/>
      <c r="POM56" s="129"/>
      <c r="PON56" s="129"/>
      <c r="POO56" s="129"/>
      <c r="POP56" s="129"/>
      <c r="POQ56" s="129"/>
      <c r="POR56" s="129"/>
      <c r="POS56" s="129"/>
      <c r="POT56" s="129"/>
      <c r="POU56" s="129"/>
      <c r="POV56" s="129"/>
      <c r="POW56" s="129"/>
      <c r="POX56" s="129"/>
      <c r="POY56" s="129"/>
      <c r="POZ56" s="129"/>
      <c r="PPA56" s="129"/>
      <c r="PPB56" s="129"/>
      <c r="PPC56" s="129"/>
      <c r="PPD56" s="129"/>
      <c r="PPE56" s="129"/>
      <c r="PPF56" s="129"/>
      <c r="PPG56" s="129"/>
      <c r="PPH56" s="129"/>
      <c r="PPI56" s="129"/>
      <c r="PPJ56" s="129"/>
      <c r="PPK56" s="129"/>
      <c r="PPL56" s="129"/>
      <c r="PPM56" s="129"/>
      <c r="PPN56" s="129"/>
      <c r="PPO56" s="129"/>
      <c r="PPP56" s="129"/>
      <c r="PPQ56" s="129"/>
      <c r="PPR56" s="129"/>
      <c r="PPS56" s="129"/>
      <c r="PPT56" s="129"/>
      <c r="PPU56" s="129"/>
      <c r="PPV56" s="129"/>
      <c r="PPW56" s="129"/>
      <c r="PPX56" s="129"/>
      <c r="PPY56" s="129"/>
      <c r="PPZ56" s="129"/>
      <c r="PQA56" s="129"/>
      <c r="PQB56" s="129"/>
      <c r="PQC56" s="129"/>
      <c r="PQD56" s="129"/>
      <c r="PQE56" s="129"/>
      <c r="PQF56" s="129"/>
      <c r="PQG56" s="129"/>
      <c r="PQH56" s="129"/>
      <c r="PQI56" s="129"/>
      <c r="PQJ56" s="129"/>
      <c r="PQK56" s="129"/>
      <c r="PQL56" s="129"/>
      <c r="PQM56" s="129"/>
      <c r="PQN56" s="129"/>
      <c r="PQO56" s="129"/>
      <c r="PQP56" s="129"/>
      <c r="PQQ56" s="129"/>
      <c r="PQR56" s="129"/>
      <c r="PQS56" s="129"/>
      <c r="PQT56" s="129"/>
      <c r="PQU56" s="129"/>
      <c r="PQV56" s="129"/>
      <c r="PQW56" s="129"/>
      <c r="PQX56" s="129"/>
      <c r="PQY56" s="129"/>
      <c r="PQZ56" s="129"/>
      <c r="PRA56" s="129"/>
      <c r="PRB56" s="129"/>
      <c r="PRC56" s="129"/>
      <c r="PRD56" s="129"/>
      <c r="PRE56" s="129"/>
      <c r="PRF56" s="129"/>
      <c r="PRG56" s="129"/>
      <c r="PRH56" s="129"/>
      <c r="PRI56" s="129"/>
      <c r="PRJ56" s="129"/>
      <c r="PRK56" s="129"/>
      <c r="PRL56" s="129"/>
      <c r="PRM56" s="129"/>
      <c r="PRN56" s="129"/>
      <c r="PRO56" s="129"/>
      <c r="PRP56" s="129"/>
      <c r="PRQ56" s="129"/>
      <c r="PRR56" s="129"/>
      <c r="PRS56" s="129"/>
      <c r="PRT56" s="129"/>
      <c r="PRU56" s="129"/>
      <c r="PRV56" s="129"/>
      <c r="PRW56" s="129"/>
      <c r="PRX56" s="129"/>
      <c r="PRY56" s="129"/>
      <c r="PRZ56" s="129"/>
      <c r="PSA56" s="129"/>
      <c r="PSB56" s="129"/>
      <c r="PSC56" s="129"/>
      <c r="PSD56" s="129"/>
      <c r="PSE56" s="129"/>
      <c r="PSF56" s="129"/>
      <c r="PSG56" s="129"/>
      <c r="PSH56" s="129"/>
      <c r="PSI56" s="129"/>
      <c r="PSJ56" s="129"/>
      <c r="PSK56" s="129"/>
      <c r="PSL56" s="129"/>
      <c r="PSM56" s="129"/>
      <c r="PSN56" s="129"/>
      <c r="PSO56" s="129"/>
      <c r="PSP56" s="129"/>
      <c r="PSQ56" s="129"/>
      <c r="PSR56" s="129"/>
      <c r="PSS56" s="129"/>
      <c r="PST56" s="129"/>
      <c r="PSU56" s="129"/>
      <c r="PSV56" s="129"/>
      <c r="PSW56" s="129"/>
      <c r="PSX56" s="129"/>
      <c r="PSY56" s="129"/>
      <c r="PSZ56" s="129"/>
      <c r="PTA56" s="129"/>
      <c r="PTB56" s="129"/>
      <c r="PTC56" s="129"/>
      <c r="PTD56" s="129"/>
      <c r="PTE56" s="129"/>
      <c r="PTF56" s="129"/>
      <c r="PTG56" s="129"/>
      <c r="PTH56" s="129"/>
      <c r="PTI56" s="129"/>
      <c r="PTJ56" s="129"/>
      <c r="PTK56" s="129"/>
      <c r="PTL56" s="129"/>
      <c r="PTM56" s="129"/>
      <c r="PTN56" s="129"/>
      <c r="PTO56" s="129"/>
      <c r="PTP56" s="129"/>
      <c r="PTQ56" s="129"/>
      <c r="PTR56" s="129"/>
      <c r="PTS56" s="129"/>
      <c r="PTT56" s="129"/>
      <c r="PTU56" s="129"/>
      <c r="PTV56" s="129"/>
      <c r="PTW56" s="129"/>
      <c r="PTX56" s="129"/>
      <c r="PTY56" s="129"/>
      <c r="PTZ56" s="129"/>
      <c r="PUA56" s="129"/>
      <c r="PUB56" s="129"/>
      <c r="PUC56" s="129"/>
      <c r="PUD56" s="129"/>
      <c r="PUE56" s="129"/>
      <c r="PUF56" s="129"/>
      <c r="PUG56" s="129"/>
      <c r="PUH56" s="129"/>
      <c r="PUI56" s="129"/>
      <c r="PUJ56" s="129"/>
      <c r="PUK56" s="129"/>
      <c r="PUL56" s="129"/>
      <c r="PUM56" s="129"/>
      <c r="PUN56" s="129"/>
      <c r="PUO56" s="129"/>
      <c r="PUP56" s="129"/>
      <c r="PUQ56" s="129"/>
      <c r="PUR56" s="129"/>
      <c r="PUS56" s="129"/>
      <c r="PUT56" s="129"/>
      <c r="PUU56" s="129"/>
      <c r="PUV56" s="129"/>
      <c r="PUW56" s="129"/>
      <c r="PUX56" s="129"/>
      <c r="PUY56" s="129"/>
      <c r="PUZ56" s="129"/>
      <c r="PVA56" s="129"/>
      <c r="PVB56" s="129"/>
      <c r="PVC56" s="129"/>
      <c r="PVD56" s="129"/>
      <c r="PVE56" s="129"/>
      <c r="PVF56" s="129"/>
      <c r="PVG56" s="129"/>
      <c r="PVH56" s="129"/>
      <c r="PVI56" s="129"/>
      <c r="PVJ56" s="129"/>
      <c r="PVK56" s="129"/>
      <c r="PVL56" s="129"/>
      <c r="PVM56" s="129"/>
      <c r="PVN56" s="129"/>
      <c r="PVO56" s="129"/>
      <c r="PVP56" s="129"/>
      <c r="PVQ56" s="129"/>
      <c r="PVR56" s="129"/>
      <c r="PVS56" s="129"/>
      <c r="PVT56" s="129"/>
      <c r="PVU56" s="129"/>
      <c r="PVV56" s="129"/>
      <c r="PVW56" s="129"/>
      <c r="PVX56" s="129"/>
      <c r="PVY56" s="129"/>
      <c r="PVZ56" s="129"/>
      <c r="PWA56" s="129"/>
      <c r="PWB56" s="129"/>
      <c r="PWC56" s="129"/>
      <c r="PWD56" s="129"/>
      <c r="PWE56" s="129"/>
      <c r="PWF56" s="129"/>
      <c r="PWG56" s="129"/>
      <c r="PWH56" s="129"/>
      <c r="PWI56" s="129"/>
      <c r="PWJ56" s="129"/>
      <c r="PWK56" s="129"/>
      <c r="PWL56" s="129"/>
      <c r="PWM56" s="129"/>
      <c r="PWN56" s="129"/>
      <c r="PWO56" s="129"/>
      <c r="PWP56" s="129"/>
      <c r="PWQ56" s="129"/>
      <c r="PWR56" s="129"/>
      <c r="PWS56" s="129"/>
      <c r="PWT56" s="129"/>
      <c r="PWU56" s="129"/>
      <c r="PWV56" s="129"/>
      <c r="PWW56" s="129"/>
      <c r="PWX56" s="129"/>
      <c r="PWY56" s="129"/>
      <c r="PWZ56" s="129"/>
      <c r="PXA56" s="129"/>
      <c r="PXB56" s="129"/>
      <c r="PXC56" s="129"/>
      <c r="PXD56" s="129"/>
      <c r="PXE56" s="129"/>
      <c r="PXF56" s="129"/>
      <c r="PXG56" s="129"/>
      <c r="PXH56" s="129"/>
      <c r="PXI56" s="129"/>
      <c r="PXJ56" s="129"/>
      <c r="PXK56" s="129"/>
      <c r="PXL56" s="129"/>
      <c r="PXM56" s="129"/>
      <c r="PXN56" s="129"/>
      <c r="PXO56" s="129"/>
      <c r="PXP56" s="129"/>
      <c r="PXQ56" s="129"/>
      <c r="PXR56" s="129"/>
      <c r="PXS56" s="129"/>
      <c r="PXT56" s="129"/>
      <c r="PXU56" s="129"/>
      <c r="PXV56" s="129"/>
      <c r="PXW56" s="129"/>
      <c r="PXX56" s="129"/>
      <c r="PXY56" s="129"/>
      <c r="PXZ56" s="129"/>
      <c r="PYA56" s="129"/>
      <c r="PYB56" s="129"/>
      <c r="PYC56" s="129"/>
      <c r="PYD56" s="129"/>
      <c r="PYE56" s="129"/>
      <c r="PYF56" s="129"/>
      <c r="PYG56" s="129"/>
      <c r="PYH56" s="129"/>
      <c r="PYI56" s="129"/>
      <c r="PYJ56" s="129"/>
      <c r="PYK56" s="129"/>
      <c r="PYL56" s="129"/>
      <c r="PYM56" s="129"/>
      <c r="PYN56" s="129"/>
      <c r="PYO56" s="129"/>
      <c r="PYP56" s="129"/>
      <c r="PYQ56" s="129"/>
      <c r="PYR56" s="129"/>
      <c r="PYS56" s="129"/>
      <c r="PYT56" s="129"/>
      <c r="PYU56" s="129"/>
      <c r="PYV56" s="129"/>
      <c r="PYW56" s="129"/>
      <c r="PYX56" s="129"/>
      <c r="PYY56" s="129"/>
      <c r="PYZ56" s="129"/>
      <c r="PZA56" s="129"/>
      <c r="PZB56" s="129"/>
      <c r="PZC56" s="129"/>
      <c r="PZD56" s="129"/>
      <c r="PZE56" s="129"/>
      <c r="PZF56" s="129"/>
      <c r="PZG56" s="129"/>
      <c r="PZH56" s="129"/>
      <c r="PZI56" s="129"/>
      <c r="PZJ56" s="129"/>
      <c r="PZK56" s="129"/>
      <c r="PZL56" s="129"/>
      <c r="PZM56" s="129"/>
      <c r="PZN56" s="129"/>
      <c r="PZO56" s="129"/>
      <c r="PZP56" s="129"/>
      <c r="PZQ56" s="129"/>
      <c r="PZR56" s="129"/>
      <c r="PZS56" s="129"/>
      <c r="PZT56" s="129"/>
      <c r="PZU56" s="129"/>
      <c r="PZV56" s="129"/>
      <c r="PZW56" s="129"/>
      <c r="PZX56" s="129"/>
      <c r="PZY56" s="129"/>
      <c r="PZZ56" s="129"/>
      <c r="QAA56" s="129"/>
      <c r="QAB56" s="129"/>
      <c r="QAC56" s="129"/>
      <c r="QAD56" s="129"/>
      <c r="QAE56" s="129"/>
      <c r="QAF56" s="129"/>
      <c r="QAG56" s="129"/>
      <c r="QAH56" s="129"/>
      <c r="QAI56" s="129"/>
      <c r="QAJ56" s="129"/>
      <c r="QAK56" s="129"/>
      <c r="QAL56" s="129"/>
      <c r="QAM56" s="129"/>
      <c r="QAN56" s="129"/>
      <c r="QAO56" s="129"/>
      <c r="QAP56" s="129"/>
      <c r="QAQ56" s="129"/>
      <c r="QAR56" s="129"/>
      <c r="QAS56" s="129"/>
      <c r="QAT56" s="129"/>
      <c r="QAU56" s="129"/>
      <c r="QAV56" s="129"/>
      <c r="QAW56" s="129"/>
      <c r="QAX56" s="129"/>
      <c r="QAY56" s="129"/>
      <c r="QAZ56" s="129"/>
      <c r="QBA56" s="129"/>
      <c r="QBB56" s="129"/>
      <c r="QBC56" s="129"/>
      <c r="QBD56" s="129"/>
      <c r="QBE56" s="129"/>
      <c r="QBF56" s="129"/>
      <c r="QBG56" s="129"/>
      <c r="QBH56" s="129"/>
      <c r="QBI56" s="129"/>
      <c r="QBJ56" s="129"/>
      <c r="QBK56" s="129"/>
      <c r="QBL56" s="129"/>
      <c r="QBM56" s="129"/>
      <c r="QBN56" s="129"/>
      <c r="QBO56" s="129"/>
      <c r="QBP56" s="129"/>
      <c r="QBQ56" s="129"/>
      <c r="QBR56" s="129"/>
      <c r="QBS56" s="129"/>
      <c r="QBT56" s="129"/>
      <c r="QBU56" s="129"/>
      <c r="QBV56" s="129"/>
      <c r="QBW56" s="129"/>
      <c r="QBX56" s="129"/>
      <c r="QBY56" s="129"/>
      <c r="QBZ56" s="129"/>
      <c r="QCA56" s="129"/>
      <c r="QCB56" s="129"/>
      <c r="QCC56" s="129"/>
      <c r="QCD56" s="129"/>
      <c r="QCE56" s="129"/>
      <c r="QCF56" s="129"/>
      <c r="QCG56" s="129"/>
      <c r="QCH56" s="129"/>
      <c r="QCI56" s="129"/>
      <c r="QCJ56" s="129"/>
      <c r="QCK56" s="129"/>
      <c r="QCL56" s="129"/>
      <c r="QCM56" s="129"/>
      <c r="QCN56" s="129"/>
      <c r="QCO56" s="129"/>
      <c r="QCP56" s="129"/>
      <c r="QCQ56" s="129"/>
      <c r="QCR56" s="129"/>
      <c r="QCS56" s="129"/>
      <c r="QCT56" s="129"/>
      <c r="QCU56" s="129"/>
      <c r="QCV56" s="129"/>
      <c r="QCW56" s="129"/>
      <c r="QCX56" s="129"/>
      <c r="QCY56" s="129"/>
      <c r="QCZ56" s="129"/>
      <c r="QDA56" s="129"/>
      <c r="QDB56" s="129"/>
      <c r="QDC56" s="129"/>
      <c r="QDD56" s="129"/>
      <c r="QDE56" s="129"/>
      <c r="QDF56" s="129"/>
      <c r="QDG56" s="129"/>
      <c r="QDH56" s="129"/>
      <c r="QDI56" s="129"/>
      <c r="QDJ56" s="129"/>
      <c r="QDK56" s="129"/>
      <c r="QDL56" s="129"/>
      <c r="QDM56" s="129"/>
      <c r="QDN56" s="129"/>
      <c r="QDO56" s="129"/>
      <c r="QDP56" s="129"/>
      <c r="QDQ56" s="129"/>
      <c r="QDR56" s="129"/>
      <c r="QDS56" s="129"/>
      <c r="QDT56" s="129"/>
      <c r="QDU56" s="129"/>
      <c r="QDV56" s="129"/>
      <c r="QDW56" s="129"/>
      <c r="QDX56" s="129"/>
      <c r="QDY56" s="129"/>
      <c r="QDZ56" s="129"/>
      <c r="QEA56" s="129"/>
      <c r="QEB56" s="129"/>
      <c r="QEC56" s="129"/>
      <c r="QED56" s="129"/>
      <c r="QEE56" s="129"/>
      <c r="QEF56" s="129"/>
      <c r="QEG56" s="129"/>
      <c r="QEH56" s="129"/>
      <c r="QEI56" s="129"/>
      <c r="QEJ56" s="129"/>
      <c r="QEK56" s="129"/>
      <c r="QEL56" s="129"/>
      <c r="QEM56" s="129"/>
      <c r="QEN56" s="129"/>
      <c r="QEO56" s="129"/>
      <c r="QEP56" s="129"/>
      <c r="QEQ56" s="129"/>
      <c r="QER56" s="129"/>
      <c r="QES56" s="129"/>
      <c r="QET56" s="129"/>
      <c r="QEU56" s="129"/>
      <c r="QEV56" s="129"/>
      <c r="QEW56" s="129"/>
      <c r="QEX56" s="129"/>
      <c r="QEY56" s="129"/>
      <c r="QEZ56" s="129"/>
      <c r="QFA56" s="129"/>
      <c r="QFB56" s="129"/>
      <c r="QFC56" s="129"/>
      <c r="QFD56" s="129"/>
      <c r="QFE56" s="129"/>
      <c r="QFF56" s="129"/>
      <c r="QFG56" s="129"/>
      <c r="QFH56" s="129"/>
      <c r="QFI56" s="129"/>
      <c r="QFJ56" s="129"/>
      <c r="QFK56" s="129"/>
      <c r="QFL56" s="129"/>
      <c r="QFM56" s="129"/>
      <c r="QFN56" s="129"/>
      <c r="QFO56" s="129"/>
      <c r="QFP56" s="129"/>
      <c r="QFQ56" s="129"/>
      <c r="QFR56" s="129"/>
      <c r="QFS56" s="129"/>
      <c r="QFT56" s="129"/>
      <c r="QFU56" s="129"/>
      <c r="QFV56" s="129"/>
      <c r="QFW56" s="129"/>
      <c r="QFX56" s="129"/>
      <c r="QFY56" s="129"/>
      <c r="QFZ56" s="129"/>
      <c r="QGA56" s="129"/>
      <c r="QGB56" s="129"/>
      <c r="QGC56" s="129"/>
      <c r="QGD56" s="129"/>
      <c r="QGE56" s="129"/>
      <c r="QGF56" s="129"/>
      <c r="QGG56" s="129"/>
      <c r="QGH56" s="129"/>
      <c r="QGI56" s="129"/>
      <c r="QGJ56" s="129"/>
      <c r="QGK56" s="129"/>
      <c r="QGL56" s="129"/>
      <c r="QGM56" s="129"/>
      <c r="QGN56" s="129"/>
      <c r="QGO56" s="129"/>
      <c r="QGP56" s="129"/>
      <c r="QGQ56" s="129"/>
      <c r="QGR56" s="129"/>
      <c r="QGS56" s="129"/>
      <c r="QGT56" s="129"/>
      <c r="QGU56" s="129"/>
      <c r="QGV56" s="129"/>
      <c r="QGW56" s="129"/>
      <c r="QGX56" s="129"/>
      <c r="QGY56" s="129"/>
      <c r="QGZ56" s="129"/>
      <c r="QHA56" s="129"/>
      <c r="QHB56" s="129"/>
      <c r="QHC56" s="129"/>
      <c r="QHD56" s="129"/>
      <c r="QHE56" s="129"/>
      <c r="QHF56" s="129"/>
      <c r="QHG56" s="129"/>
      <c r="QHH56" s="129"/>
      <c r="QHI56" s="129"/>
      <c r="QHJ56" s="129"/>
      <c r="QHK56" s="129"/>
      <c r="QHL56" s="129"/>
      <c r="QHM56" s="129"/>
      <c r="QHN56" s="129"/>
      <c r="QHO56" s="129"/>
      <c r="QHP56" s="129"/>
      <c r="QHQ56" s="129"/>
      <c r="QHR56" s="129"/>
      <c r="QHS56" s="129"/>
      <c r="QHT56" s="129"/>
      <c r="QHU56" s="129"/>
      <c r="QHV56" s="129"/>
      <c r="QHW56" s="129"/>
      <c r="QHX56" s="129"/>
      <c r="QHY56" s="129"/>
      <c r="QHZ56" s="129"/>
      <c r="QIA56" s="129"/>
      <c r="QIB56" s="129"/>
      <c r="QIC56" s="129"/>
      <c r="QID56" s="129"/>
      <c r="QIE56" s="129"/>
      <c r="QIF56" s="129"/>
      <c r="QIG56" s="129"/>
      <c r="QIH56" s="129"/>
      <c r="QII56" s="129"/>
      <c r="QIJ56" s="129"/>
      <c r="QIK56" s="129"/>
      <c r="QIL56" s="129"/>
      <c r="QIM56" s="129"/>
      <c r="QIN56" s="129"/>
      <c r="QIO56" s="129"/>
      <c r="QIP56" s="129"/>
      <c r="QIQ56" s="129"/>
      <c r="QIR56" s="129"/>
      <c r="QIS56" s="129"/>
      <c r="QIT56" s="129"/>
      <c r="QIU56" s="129"/>
      <c r="QIV56" s="129"/>
      <c r="QIW56" s="129"/>
      <c r="QIX56" s="129"/>
      <c r="QIY56" s="129"/>
      <c r="QIZ56" s="129"/>
      <c r="QJA56" s="129"/>
      <c r="QJB56" s="129"/>
      <c r="QJC56" s="129"/>
      <c r="QJD56" s="129"/>
      <c r="QJE56" s="129"/>
      <c r="QJF56" s="129"/>
      <c r="QJG56" s="129"/>
      <c r="QJH56" s="129"/>
      <c r="QJI56" s="129"/>
      <c r="QJJ56" s="129"/>
      <c r="QJK56" s="129"/>
      <c r="QJL56" s="129"/>
      <c r="QJM56" s="129"/>
      <c r="QJN56" s="129"/>
      <c r="QJO56" s="129"/>
      <c r="QJP56" s="129"/>
      <c r="QJQ56" s="129"/>
      <c r="QJR56" s="129"/>
      <c r="QJS56" s="129"/>
      <c r="QJT56" s="129"/>
      <c r="QJU56" s="129"/>
      <c r="QJV56" s="129"/>
      <c r="QJW56" s="129"/>
      <c r="QJX56" s="129"/>
      <c r="QJY56" s="129"/>
      <c r="QJZ56" s="129"/>
      <c r="QKA56" s="129"/>
      <c r="QKB56" s="129"/>
      <c r="QKC56" s="129"/>
      <c r="QKD56" s="129"/>
      <c r="QKE56" s="129"/>
      <c r="QKF56" s="129"/>
      <c r="QKG56" s="129"/>
      <c r="QKH56" s="129"/>
      <c r="QKI56" s="129"/>
      <c r="QKJ56" s="129"/>
      <c r="QKK56" s="129"/>
      <c r="QKL56" s="129"/>
      <c r="QKM56" s="129"/>
      <c r="QKN56" s="129"/>
      <c r="QKO56" s="129"/>
      <c r="QKP56" s="129"/>
      <c r="QKQ56" s="129"/>
      <c r="QKR56" s="129"/>
      <c r="QKS56" s="129"/>
      <c r="QKT56" s="129"/>
      <c r="QKU56" s="129"/>
      <c r="QKV56" s="129"/>
      <c r="QKW56" s="129"/>
      <c r="QKX56" s="129"/>
      <c r="QKY56" s="129"/>
      <c r="QKZ56" s="129"/>
      <c r="QLA56" s="129"/>
      <c r="QLB56" s="129"/>
      <c r="QLC56" s="129"/>
      <c r="QLD56" s="129"/>
      <c r="QLE56" s="129"/>
      <c r="QLF56" s="129"/>
      <c r="QLG56" s="129"/>
      <c r="QLH56" s="129"/>
      <c r="QLI56" s="129"/>
      <c r="QLJ56" s="129"/>
      <c r="QLK56" s="129"/>
      <c r="QLL56" s="129"/>
      <c r="QLM56" s="129"/>
      <c r="QLN56" s="129"/>
      <c r="QLO56" s="129"/>
      <c r="QLP56" s="129"/>
      <c r="QLQ56" s="129"/>
      <c r="QLR56" s="129"/>
      <c r="QLS56" s="129"/>
      <c r="QLT56" s="129"/>
      <c r="QLU56" s="129"/>
      <c r="QLV56" s="129"/>
      <c r="QLW56" s="129"/>
      <c r="QLX56" s="129"/>
      <c r="QLY56" s="129"/>
      <c r="QLZ56" s="129"/>
      <c r="QMA56" s="129"/>
      <c r="QMB56" s="129"/>
      <c r="QMC56" s="129"/>
      <c r="QMD56" s="129"/>
      <c r="QME56" s="129"/>
      <c r="QMF56" s="129"/>
      <c r="QMG56" s="129"/>
      <c r="QMH56" s="129"/>
      <c r="QMI56" s="129"/>
      <c r="QMJ56" s="129"/>
      <c r="QMK56" s="129"/>
      <c r="QML56" s="129"/>
      <c r="QMM56" s="129"/>
      <c r="QMN56" s="129"/>
      <c r="QMO56" s="129"/>
      <c r="QMP56" s="129"/>
      <c r="QMQ56" s="129"/>
      <c r="QMR56" s="129"/>
      <c r="QMS56" s="129"/>
      <c r="QMT56" s="129"/>
      <c r="QMU56" s="129"/>
      <c r="QMV56" s="129"/>
      <c r="QMW56" s="129"/>
      <c r="QMX56" s="129"/>
      <c r="QMY56" s="129"/>
      <c r="QMZ56" s="129"/>
      <c r="QNA56" s="129"/>
      <c r="QNB56" s="129"/>
      <c r="QNC56" s="129"/>
      <c r="QND56" s="129"/>
      <c r="QNE56" s="129"/>
      <c r="QNF56" s="129"/>
      <c r="QNG56" s="129"/>
      <c r="QNH56" s="129"/>
      <c r="QNI56" s="129"/>
      <c r="QNJ56" s="129"/>
      <c r="QNK56" s="129"/>
      <c r="QNL56" s="129"/>
      <c r="QNM56" s="129"/>
      <c r="QNN56" s="129"/>
      <c r="QNO56" s="129"/>
      <c r="QNP56" s="129"/>
      <c r="QNQ56" s="129"/>
      <c r="QNR56" s="129"/>
      <c r="QNS56" s="129"/>
      <c r="QNT56" s="129"/>
      <c r="QNU56" s="129"/>
      <c r="QNV56" s="129"/>
      <c r="QNW56" s="129"/>
      <c r="QNX56" s="129"/>
      <c r="QNY56" s="129"/>
      <c r="QNZ56" s="129"/>
      <c r="QOA56" s="129"/>
      <c r="QOB56" s="129"/>
      <c r="QOC56" s="129"/>
      <c r="QOD56" s="129"/>
      <c r="QOE56" s="129"/>
      <c r="QOF56" s="129"/>
      <c r="QOG56" s="129"/>
      <c r="QOH56" s="129"/>
      <c r="QOI56" s="129"/>
      <c r="QOJ56" s="129"/>
      <c r="QOK56" s="129"/>
      <c r="QOL56" s="129"/>
      <c r="QOM56" s="129"/>
      <c r="QON56" s="129"/>
      <c r="QOO56" s="129"/>
      <c r="QOP56" s="129"/>
      <c r="QOQ56" s="129"/>
      <c r="QOR56" s="129"/>
      <c r="QOS56" s="129"/>
      <c r="QOT56" s="129"/>
      <c r="QOU56" s="129"/>
      <c r="QOV56" s="129"/>
      <c r="QOW56" s="129"/>
      <c r="QOX56" s="129"/>
      <c r="QOY56" s="129"/>
      <c r="QOZ56" s="129"/>
      <c r="QPA56" s="129"/>
      <c r="QPB56" s="129"/>
      <c r="QPC56" s="129"/>
      <c r="QPD56" s="129"/>
      <c r="QPE56" s="129"/>
      <c r="QPF56" s="129"/>
      <c r="QPG56" s="129"/>
      <c r="QPH56" s="129"/>
      <c r="QPI56" s="129"/>
      <c r="QPJ56" s="129"/>
      <c r="QPK56" s="129"/>
      <c r="QPL56" s="129"/>
      <c r="QPM56" s="129"/>
      <c r="QPN56" s="129"/>
      <c r="QPO56" s="129"/>
      <c r="QPP56" s="129"/>
      <c r="QPQ56" s="129"/>
      <c r="QPR56" s="129"/>
      <c r="QPS56" s="129"/>
      <c r="QPT56" s="129"/>
      <c r="QPU56" s="129"/>
      <c r="QPV56" s="129"/>
      <c r="QPW56" s="129"/>
      <c r="QPX56" s="129"/>
      <c r="QPY56" s="129"/>
      <c r="QPZ56" s="129"/>
      <c r="QQA56" s="129"/>
      <c r="QQB56" s="129"/>
      <c r="QQC56" s="129"/>
      <c r="QQD56" s="129"/>
      <c r="QQE56" s="129"/>
      <c r="QQF56" s="129"/>
      <c r="QQG56" s="129"/>
      <c r="QQH56" s="129"/>
      <c r="QQI56" s="129"/>
      <c r="QQJ56" s="129"/>
      <c r="QQK56" s="129"/>
      <c r="QQL56" s="129"/>
      <c r="QQM56" s="129"/>
      <c r="QQN56" s="129"/>
      <c r="QQO56" s="129"/>
      <c r="QQP56" s="129"/>
      <c r="QQQ56" s="129"/>
      <c r="QQR56" s="129"/>
      <c r="QQS56" s="129"/>
      <c r="QQT56" s="129"/>
      <c r="QQU56" s="129"/>
      <c r="QQV56" s="129"/>
      <c r="QQW56" s="129"/>
      <c r="QQX56" s="129"/>
      <c r="QQY56" s="129"/>
      <c r="QQZ56" s="129"/>
      <c r="QRA56" s="129"/>
      <c r="QRB56" s="129"/>
      <c r="QRC56" s="129"/>
      <c r="QRD56" s="129"/>
      <c r="QRE56" s="129"/>
      <c r="QRF56" s="129"/>
      <c r="QRG56" s="129"/>
      <c r="QRH56" s="129"/>
      <c r="QRI56" s="129"/>
      <c r="QRJ56" s="129"/>
      <c r="QRK56" s="129"/>
      <c r="QRL56" s="129"/>
      <c r="QRM56" s="129"/>
      <c r="QRN56" s="129"/>
      <c r="QRO56" s="129"/>
      <c r="QRP56" s="129"/>
      <c r="QRQ56" s="129"/>
      <c r="QRR56" s="129"/>
      <c r="QRS56" s="129"/>
      <c r="QRT56" s="129"/>
      <c r="QRU56" s="129"/>
      <c r="QRV56" s="129"/>
      <c r="QRW56" s="129"/>
      <c r="QRX56" s="129"/>
      <c r="QRY56" s="129"/>
      <c r="QRZ56" s="129"/>
      <c r="QSA56" s="129"/>
      <c r="QSB56" s="129"/>
      <c r="QSC56" s="129"/>
      <c r="QSD56" s="129"/>
      <c r="QSE56" s="129"/>
      <c r="QSF56" s="129"/>
      <c r="QSG56" s="129"/>
      <c r="QSH56" s="129"/>
      <c r="QSI56" s="129"/>
      <c r="QSJ56" s="129"/>
      <c r="QSK56" s="129"/>
      <c r="QSL56" s="129"/>
      <c r="QSM56" s="129"/>
      <c r="QSN56" s="129"/>
      <c r="QSO56" s="129"/>
      <c r="QSP56" s="129"/>
      <c r="QSQ56" s="129"/>
      <c r="QSR56" s="129"/>
      <c r="QSS56" s="129"/>
      <c r="QST56" s="129"/>
      <c r="QSU56" s="129"/>
      <c r="QSV56" s="129"/>
      <c r="QSW56" s="129"/>
      <c r="QSX56" s="129"/>
      <c r="QSY56" s="129"/>
      <c r="QSZ56" s="129"/>
      <c r="QTA56" s="129"/>
      <c r="QTB56" s="129"/>
      <c r="QTC56" s="129"/>
      <c r="QTD56" s="129"/>
      <c r="QTE56" s="129"/>
      <c r="QTF56" s="129"/>
      <c r="QTG56" s="129"/>
      <c r="QTH56" s="129"/>
      <c r="QTI56" s="129"/>
      <c r="QTJ56" s="129"/>
      <c r="QTK56" s="129"/>
      <c r="QTL56" s="129"/>
      <c r="QTM56" s="129"/>
      <c r="QTN56" s="129"/>
      <c r="QTO56" s="129"/>
      <c r="QTP56" s="129"/>
      <c r="QTQ56" s="129"/>
      <c r="QTR56" s="129"/>
      <c r="QTS56" s="129"/>
      <c r="QTT56" s="129"/>
      <c r="QTU56" s="129"/>
      <c r="QTV56" s="129"/>
      <c r="QTW56" s="129"/>
      <c r="QTX56" s="129"/>
      <c r="QTY56" s="129"/>
      <c r="QTZ56" s="129"/>
      <c r="QUA56" s="129"/>
      <c r="QUB56" s="129"/>
      <c r="QUC56" s="129"/>
      <c r="QUD56" s="129"/>
      <c r="QUE56" s="129"/>
      <c r="QUF56" s="129"/>
      <c r="QUG56" s="129"/>
      <c r="QUH56" s="129"/>
      <c r="QUI56" s="129"/>
      <c r="QUJ56" s="129"/>
      <c r="QUK56" s="129"/>
      <c r="QUL56" s="129"/>
      <c r="QUM56" s="129"/>
      <c r="QUN56" s="129"/>
      <c r="QUO56" s="129"/>
      <c r="QUP56" s="129"/>
      <c r="QUQ56" s="129"/>
      <c r="QUR56" s="129"/>
      <c r="QUS56" s="129"/>
      <c r="QUT56" s="129"/>
      <c r="QUU56" s="129"/>
      <c r="QUV56" s="129"/>
      <c r="QUW56" s="129"/>
      <c r="QUX56" s="129"/>
      <c r="QUY56" s="129"/>
      <c r="QUZ56" s="129"/>
      <c r="QVA56" s="129"/>
      <c r="QVB56" s="129"/>
      <c r="QVC56" s="129"/>
      <c r="QVD56" s="129"/>
      <c r="QVE56" s="129"/>
      <c r="QVF56" s="129"/>
      <c r="QVG56" s="129"/>
      <c r="QVH56" s="129"/>
      <c r="QVI56" s="129"/>
      <c r="QVJ56" s="129"/>
      <c r="QVK56" s="129"/>
      <c r="QVL56" s="129"/>
      <c r="QVM56" s="129"/>
      <c r="QVN56" s="129"/>
      <c r="QVO56" s="129"/>
      <c r="QVP56" s="129"/>
      <c r="QVQ56" s="129"/>
      <c r="QVR56" s="129"/>
      <c r="QVS56" s="129"/>
      <c r="QVT56" s="129"/>
      <c r="QVU56" s="129"/>
      <c r="QVV56" s="129"/>
      <c r="QVW56" s="129"/>
      <c r="QVX56" s="129"/>
      <c r="QVY56" s="129"/>
      <c r="QVZ56" s="129"/>
      <c r="QWA56" s="129"/>
      <c r="QWB56" s="129"/>
      <c r="QWC56" s="129"/>
      <c r="QWD56" s="129"/>
      <c r="QWE56" s="129"/>
      <c r="QWF56" s="129"/>
      <c r="QWG56" s="129"/>
      <c r="QWH56" s="129"/>
      <c r="QWI56" s="129"/>
      <c r="QWJ56" s="129"/>
      <c r="QWK56" s="129"/>
      <c r="QWL56" s="129"/>
      <c r="QWM56" s="129"/>
      <c r="QWN56" s="129"/>
      <c r="QWO56" s="129"/>
      <c r="QWP56" s="129"/>
      <c r="QWQ56" s="129"/>
      <c r="QWR56" s="129"/>
      <c r="QWS56" s="129"/>
      <c r="QWT56" s="129"/>
      <c r="QWU56" s="129"/>
      <c r="QWV56" s="129"/>
      <c r="QWW56" s="129"/>
      <c r="QWX56" s="129"/>
      <c r="QWY56" s="129"/>
      <c r="QWZ56" s="129"/>
      <c r="QXA56" s="129"/>
      <c r="QXB56" s="129"/>
      <c r="QXC56" s="129"/>
      <c r="QXD56" s="129"/>
      <c r="QXE56" s="129"/>
      <c r="QXF56" s="129"/>
      <c r="QXG56" s="129"/>
      <c r="QXH56" s="129"/>
      <c r="QXI56" s="129"/>
      <c r="QXJ56" s="129"/>
      <c r="QXK56" s="129"/>
      <c r="QXL56" s="129"/>
      <c r="QXM56" s="129"/>
      <c r="QXN56" s="129"/>
      <c r="QXO56" s="129"/>
      <c r="QXP56" s="129"/>
      <c r="QXQ56" s="129"/>
      <c r="QXR56" s="129"/>
      <c r="QXS56" s="129"/>
      <c r="QXT56" s="129"/>
      <c r="QXU56" s="129"/>
      <c r="QXV56" s="129"/>
      <c r="QXW56" s="129"/>
      <c r="QXX56" s="129"/>
      <c r="QXY56" s="129"/>
      <c r="QXZ56" s="129"/>
      <c r="QYA56" s="129"/>
      <c r="QYB56" s="129"/>
      <c r="QYC56" s="129"/>
      <c r="QYD56" s="129"/>
      <c r="QYE56" s="129"/>
      <c r="QYF56" s="129"/>
      <c r="QYG56" s="129"/>
      <c r="QYH56" s="129"/>
      <c r="QYI56" s="129"/>
      <c r="QYJ56" s="129"/>
      <c r="QYK56" s="129"/>
      <c r="QYL56" s="129"/>
      <c r="QYM56" s="129"/>
      <c r="QYN56" s="129"/>
      <c r="QYO56" s="129"/>
      <c r="QYP56" s="129"/>
      <c r="QYQ56" s="129"/>
      <c r="QYR56" s="129"/>
      <c r="QYS56" s="129"/>
      <c r="QYT56" s="129"/>
      <c r="QYU56" s="129"/>
      <c r="QYV56" s="129"/>
      <c r="QYW56" s="129"/>
      <c r="QYX56" s="129"/>
      <c r="QYY56" s="129"/>
      <c r="QYZ56" s="129"/>
      <c r="QZA56" s="129"/>
      <c r="QZB56" s="129"/>
      <c r="QZC56" s="129"/>
      <c r="QZD56" s="129"/>
      <c r="QZE56" s="129"/>
      <c r="QZF56" s="129"/>
      <c r="QZG56" s="129"/>
      <c r="QZH56" s="129"/>
      <c r="QZI56" s="129"/>
      <c r="QZJ56" s="129"/>
      <c r="QZK56" s="129"/>
      <c r="QZL56" s="129"/>
      <c r="QZM56" s="129"/>
      <c r="QZN56" s="129"/>
      <c r="QZO56" s="129"/>
      <c r="QZP56" s="129"/>
      <c r="QZQ56" s="129"/>
      <c r="QZR56" s="129"/>
      <c r="QZS56" s="129"/>
      <c r="QZT56" s="129"/>
      <c r="QZU56" s="129"/>
      <c r="QZV56" s="129"/>
      <c r="QZW56" s="129"/>
      <c r="QZX56" s="129"/>
      <c r="QZY56" s="129"/>
      <c r="QZZ56" s="129"/>
      <c r="RAA56" s="129"/>
      <c r="RAB56" s="129"/>
      <c r="RAC56" s="129"/>
      <c r="RAD56" s="129"/>
      <c r="RAE56" s="129"/>
      <c r="RAF56" s="129"/>
      <c r="RAG56" s="129"/>
      <c r="RAH56" s="129"/>
      <c r="RAI56" s="129"/>
      <c r="RAJ56" s="129"/>
      <c r="RAK56" s="129"/>
      <c r="RAL56" s="129"/>
      <c r="RAM56" s="129"/>
      <c r="RAN56" s="129"/>
      <c r="RAO56" s="129"/>
      <c r="RAP56" s="129"/>
      <c r="RAQ56" s="129"/>
      <c r="RAR56" s="129"/>
      <c r="RAS56" s="129"/>
      <c r="RAT56" s="129"/>
      <c r="RAU56" s="129"/>
      <c r="RAV56" s="129"/>
      <c r="RAW56" s="129"/>
      <c r="RAX56" s="129"/>
      <c r="RAY56" s="129"/>
      <c r="RAZ56" s="129"/>
      <c r="RBA56" s="129"/>
      <c r="RBB56" s="129"/>
      <c r="RBC56" s="129"/>
      <c r="RBD56" s="129"/>
      <c r="RBE56" s="129"/>
      <c r="RBF56" s="129"/>
      <c r="RBG56" s="129"/>
      <c r="RBH56" s="129"/>
      <c r="RBI56" s="129"/>
      <c r="RBJ56" s="129"/>
      <c r="RBK56" s="129"/>
      <c r="RBL56" s="129"/>
      <c r="RBM56" s="129"/>
      <c r="RBN56" s="129"/>
      <c r="RBO56" s="129"/>
      <c r="RBP56" s="129"/>
      <c r="RBQ56" s="129"/>
      <c r="RBR56" s="129"/>
      <c r="RBS56" s="129"/>
      <c r="RBT56" s="129"/>
      <c r="RBU56" s="129"/>
      <c r="RBV56" s="129"/>
      <c r="RBW56" s="129"/>
      <c r="RBX56" s="129"/>
      <c r="RBY56" s="129"/>
      <c r="RBZ56" s="129"/>
      <c r="RCA56" s="129"/>
      <c r="RCB56" s="129"/>
      <c r="RCC56" s="129"/>
      <c r="RCD56" s="129"/>
      <c r="RCE56" s="129"/>
      <c r="RCF56" s="129"/>
      <c r="RCG56" s="129"/>
      <c r="RCH56" s="129"/>
      <c r="RCI56" s="129"/>
      <c r="RCJ56" s="129"/>
      <c r="RCK56" s="129"/>
      <c r="RCL56" s="129"/>
      <c r="RCM56" s="129"/>
      <c r="RCN56" s="129"/>
      <c r="RCO56" s="129"/>
      <c r="RCP56" s="129"/>
      <c r="RCQ56" s="129"/>
      <c r="RCR56" s="129"/>
      <c r="RCS56" s="129"/>
      <c r="RCT56" s="129"/>
      <c r="RCU56" s="129"/>
      <c r="RCV56" s="129"/>
      <c r="RCW56" s="129"/>
      <c r="RCX56" s="129"/>
      <c r="RCY56" s="129"/>
      <c r="RCZ56" s="129"/>
      <c r="RDA56" s="129"/>
      <c r="RDB56" s="129"/>
      <c r="RDC56" s="129"/>
      <c r="RDD56" s="129"/>
      <c r="RDE56" s="129"/>
      <c r="RDF56" s="129"/>
      <c r="RDG56" s="129"/>
      <c r="RDH56" s="129"/>
      <c r="RDI56" s="129"/>
      <c r="RDJ56" s="129"/>
      <c r="RDK56" s="129"/>
      <c r="RDL56" s="129"/>
      <c r="RDM56" s="129"/>
      <c r="RDN56" s="129"/>
      <c r="RDO56" s="129"/>
      <c r="RDP56" s="129"/>
      <c r="RDQ56" s="129"/>
      <c r="RDR56" s="129"/>
      <c r="RDS56" s="129"/>
      <c r="RDT56" s="129"/>
      <c r="RDU56" s="129"/>
      <c r="RDV56" s="129"/>
      <c r="RDW56" s="129"/>
      <c r="RDX56" s="129"/>
      <c r="RDY56" s="129"/>
      <c r="RDZ56" s="129"/>
      <c r="REA56" s="129"/>
      <c r="REB56" s="129"/>
      <c r="REC56" s="129"/>
      <c r="RED56" s="129"/>
      <c r="REE56" s="129"/>
      <c r="REF56" s="129"/>
      <c r="REG56" s="129"/>
      <c r="REH56" s="129"/>
      <c r="REI56" s="129"/>
      <c r="REJ56" s="129"/>
      <c r="REK56" s="129"/>
      <c r="REL56" s="129"/>
      <c r="REM56" s="129"/>
      <c r="REN56" s="129"/>
      <c r="REO56" s="129"/>
      <c r="REP56" s="129"/>
      <c r="REQ56" s="129"/>
      <c r="RER56" s="129"/>
      <c r="RES56" s="129"/>
      <c r="RET56" s="129"/>
      <c r="REU56" s="129"/>
      <c r="REV56" s="129"/>
      <c r="REW56" s="129"/>
      <c r="REX56" s="129"/>
      <c r="REY56" s="129"/>
      <c r="REZ56" s="129"/>
      <c r="RFA56" s="129"/>
      <c r="RFB56" s="129"/>
      <c r="RFC56" s="129"/>
      <c r="RFD56" s="129"/>
      <c r="RFE56" s="129"/>
      <c r="RFF56" s="129"/>
      <c r="RFG56" s="129"/>
      <c r="RFH56" s="129"/>
      <c r="RFI56" s="129"/>
      <c r="RFJ56" s="129"/>
      <c r="RFK56" s="129"/>
      <c r="RFL56" s="129"/>
      <c r="RFM56" s="129"/>
      <c r="RFN56" s="129"/>
      <c r="RFO56" s="129"/>
      <c r="RFP56" s="129"/>
      <c r="RFQ56" s="129"/>
      <c r="RFR56" s="129"/>
      <c r="RFS56" s="129"/>
      <c r="RFT56" s="129"/>
      <c r="RFU56" s="129"/>
      <c r="RFV56" s="129"/>
      <c r="RFW56" s="129"/>
      <c r="RFX56" s="129"/>
      <c r="RFY56" s="129"/>
      <c r="RFZ56" s="129"/>
      <c r="RGA56" s="129"/>
      <c r="RGB56" s="129"/>
      <c r="RGC56" s="129"/>
      <c r="RGD56" s="129"/>
      <c r="RGE56" s="129"/>
      <c r="RGF56" s="129"/>
      <c r="RGG56" s="129"/>
      <c r="RGH56" s="129"/>
      <c r="RGI56" s="129"/>
      <c r="RGJ56" s="129"/>
      <c r="RGK56" s="129"/>
      <c r="RGL56" s="129"/>
      <c r="RGM56" s="129"/>
      <c r="RGN56" s="129"/>
      <c r="RGO56" s="129"/>
      <c r="RGP56" s="129"/>
      <c r="RGQ56" s="129"/>
      <c r="RGR56" s="129"/>
      <c r="RGS56" s="129"/>
      <c r="RGT56" s="129"/>
      <c r="RGU56" s="129"/>
      <c r="RGV56" s="129"/>
      <c r="RGW56" s="129"/>
      <c r="RGX56" s="129"/>
      <c r="RGY56" s="129"/>
      <c r="RGZ56" s="129"/>
      <c r="RHA56" s="129"/>
      <c r="RHB56" s="129"/>
      <c r="RHC56" s="129"/>
      <c r="RHD56" s="129"/>
      <c r="RHE56" s="129"/>
      <c r="RHF56" s="129"/>
      <c r="RHG56" s="129"/>
      <c r="RHH56" s="129"/>
      <c r="RHI56" s="129"/>
      <c r="RHJ56" s="129"/>
      <c r="RHK56" s="129"/>
      <c r="RHL56" s="129"/>
      <c r="RHM56" s="129"/>
      <c r="RHN56" s="129"/>
      <c r="RHO56" s="129"/>
      <c r="RHP56" s="129"/>
      <c r="RHQ56" s="129"/>
      <c r="RHR56" s="129"/>
      <c r="RHS56" s="129"/>
      <c r="RHT56" s="129"/>
      <c r="RHU56" s="129"/>
      <c r="RHV56" s="129"/>
      <c r="RHW56" s="129"/>
      <c r="RHX56" s="129"/>
      <c r="RHY56" s="129"/>
      <c r="RHZ56" s="129"/>
      <c r="RIA56" s="129"/>
      <c r="RIB56" s="129"/>
      <c r="RIC56" s="129"/>
      <c r="RID56" s="129"/>
      <c r="RIE56" s="129"/>
      <c r="RIF56" s="129"/>
      <c r="RIG56" s="129"/>
      <c r="RIH56" s="129"/>
      <c r="RII56" s="129"/>
      <c r="RIJ56" s="129"/>
      <c r="RIK56" s="129"/>
      <c r="RIL56" s="129"/>
      <c r="RIM56" s="129"/>
      <c r="RIN56" s="129"/>
      <c r="RIO56" s="129"/>
      <c r="RIP56" s="129"/>
      <c r="RIQ56" s="129"/>
      <c r="RIR56" s="129"/>
      <c r="RIS56" s="129"/>
      <c r="RIT56" s="129"/>
      <c r="RIU56" s="129"/>
      <c r="RIV56" s="129"/>
      <c r="RIW56" s="129"/>
      <c r="RIX56" s="129"/>
      <c r="RIY56" s="129"/>
      <c r="RIZ56" s="129"/>
      <c r="RJA56" s="129"/>
      <c r="RJB56" s="129"/>
      <c r="RJC56" s="129"/>
      <c r="RJD56" s="129"/>
      <c r="RJE56" s="129"/>
      <c r="RJF56" s="129"/>
      <c r="RJG56" s="129"/>
      <c r="RJH56" s="129"/>
      <c r="RJI56" s="129"/>
      <c r="RJJ56" s="129"/>
      <c r="RJK56" s="129"/>
      <c r="RJL56" s="129"/>
      <c r="RJM56" s="129"/>
      <c r="RJN56" s="129"/>
      <c r="RJO56" s="129"/>
      <c r="RJP56" s="129"/>
      <c r="RJQ56" s="129"/>
      <c r="RJR56" s="129"/>
      <c r="RJS56" s="129"/>
      <c r="RJT56" s="129"/>
      <c r="RJU56" s="129"/>
      <c r="RJV56" s="129"/>
      <c r="RJW56" s="129"/>
      <c r="RJX56" s="129"/>
      <c r="RJY56" s="129"/>
      <c r="RJZ56" s="129"/>
      <c r="RKA56" s="129"/>
      <c r="RKB56" s="129"/>
      <c r="RKC56" s="129"/>
      <c r="RKD56" s="129"/>
      <c r="RKE56" s="129"/>
      <c r="RKF56" s="129"/>
      <c r="RKG56" s="129"/>
      <c r="RKH56" s="129"/>
      <c r="RKI56" s="129"/>
      <c r="RKJ56" s="129"/>
      <c r="RKK56" s="129"/>
      <c r="RKL56" s="129"/>
      <c r="RKM56" s="129"/>
      <c r="RKN56" s="129"/>
      <c r="RKO56" s="129"/>
      <c r="RKP56" s="129"/>
      <c r="RKQ56" s="129"/>
      <c r="RKR56" s="129"/>
      <c r="RKS56" s="129"/>
      <c r="RKT56" s="129"/>
      <c r="RKU56" s="129"/>
      <c r="RKV56" s="129"/>
      <c r="RKW56" s="129"/>
      <c r="RKX56" s="129"/>
      <c r="RKY56" s="129"/>
      <c r="RKZ56" s="129"/>
      <c r="RLA56" s="129"/>
      <c r="RLB56" s="129"/>
      <c r="RLC56" s="129"/>
      <c r="RLD56" s="129"/>
      <c r="RLE56" s="129"/>
      <c r="RLF56" s="129"/>
      <c r="RLG56" s="129"/>
      <c r="RLH56" s="129"/>
      <c r="RLI56" s="129"/>
      <c r="RLJ56" s="129"/>
      <c r="RLK56" s="129"/>
      <c r="RLL56" s="129"/>
      <c r="RLM56" s="129"/>
      <c r="RLN56" s="129"/>
      <c r="RLO56" s="129"/>
      <c r="RLP56" s="129"/>
      <c r="RLQ56" s="129"/>
      <c r="RLR56" s="129"/>
      <c r="RLS56" s="129"/>
      <c r="RLT56" s="129"/>
      <c r="RLU56" s="129"/>
      <c r="RLV56" s="129"/>
      <c r="RLW56" s="129"/>
      <c r="RLX56" s="129"/>
      <c r="RLY56" s="129"/>
      <c r="RLZ56" s="129"/>
      <c r="RMA56" s="129"/>
      <c r="RMB56" s="129"/>
      <c r="RMC56" s="129"/>
      <c r="RMD56" s="129"/>
      <c r="RME56" s="129"/>
      <c r="RMF56" s="129"/>
      <c r="RMG56" s="129"/>
      <c r="RMH56" s="129"/>
      <c r="RMI56" s="129"/>
      <c r="RMJ56" s="129"/>
      <c r="RMK56" s="129"/>
      <c r="RML56" s="129"/>
      <c r="RMM56" s="129"/>
      <c r="RMN56" s="129"/>
      <c r="RMO56" s="129"/>
      <c r="RMP56" s="129"/>
      <c r="RMQ56" s="129"/>
      <c r="RMR56" s="129"/>
      <c r="RMS56" s="129"/>
      <c r="RMT56" s="129"/>
      <c r="RMU56" s="129"/>
      <c r="RMV56" s="129"/>
      <c r="RMW56" s="129"/>
      <c r="RMX56" s="129"/>
      <c r="RMY56" s="129"/>
      <c r="RMZ56" s="129"/>
      <c r="RNA56" s="129"/>
      <c r="RNB56" s="129"/>
      <c r="RNC56" s="129"/>
      <c r="RND56" s="129"/>
      <c r="RNE56" s="129"/>
      <c r="RNF56" s="129"/>
      <c r="RNG56" s="129"/>
      <c r="RNH56" s="129"/>
      <c r="RNI56" s="129"/>
      <c r="RNJ56" s="129"/>
      <c r="RNK56" s="129"/>
      <c r="RNL56" s="129"/>
      <c r="RNM56" s="129"/>
      <c r="RNN56" s="129"/>
      <c r="RNO56" s="129"/>
      <c r="RNP56" s="129"/>
      <c r="RNQ56" s="129"/>
      <c r="RNR56" s="129"/>
      <c r="RNS56" s="129"/>
      <c r="RNT56" s="129"/>
      <c r="RNU56" s="129"/>
      <c r="RNV56" s="129"/>
      <c r="RNW56" s="129"/>
      <c r="RNX56" s="129"/>
      <c r="RNY56" s="129"/>
      <c r="RNZ56" s="129"/>
      <c r="ROA56" s="129"/>
      <c r="ROB56" s="129"/>
      <c r="ROC56" s="129"/>
      <c r="ROD56" s="129"/>
      <c r="ROE56" s="129"/>
      <c r="ROF56" s="129"/>
      <c r="ROG56" s="129"/>
      <c r="ROH56" s="129"/>
      <c r="ROI56" s="129"/>
      <c r="ROJ56" s="129"/>
      <c r="ROK56" s="129"/>
      <c r="ROL56" s="129"/>
      <c r="ROM56" s="129"/>
      <c r="RON56" s="129"/>
      <c r="ROO56" s="129"/>
      <c r="ROP56" s="129"/>
      <c r="ROQ56" s="129"/>
      <c r="ROR56" s="129"/>
      <c r="ROS56" s="129"/>
      <c r="ROT56" s="129"/>
      <c r="ROU56" s="129"/>
      <c r="ROV56" s="129"/>
      <c r="ROW56" s="129"/>
      <c r="ROX56" s="129"/>
      <c r="ROY56" s="129"/>
      <c r="ROZ56" s="129"/>
      <c r="RPA56" s="129"/>
      <c r="RPB56" s="129"/>
      <c r="RPC56" s="129"/>
      <c r="RPD56" s="129"/>
      <c r="RPE56" s="129"/>
      <c r="RPF56" s="129"/>
      <c r="RPG56" s="129"/>
      <c r="RPH56" s="129"/>
      <c r="RPI56" s="129"/>
      <c r="RPJ56" s="129"/>
      <c r="RPK56" s="129"/>
      <c r="RPL56" s="129"/>
      <c r="RPM56" s="129"/>
      <c r="RPN56" s="129"/>
      <c r="RPO56" s="129"/>
      <c r="RPP56" s="129"/>
      <c r="RPQ56" s="129"/>
      <c r="RPR56" s="129"/>
      <c r="RPS56" s="129"/>
      <c r="RPT56" s="129"/>
      <c r="RPU56" s="129"/>
      <c r="RPV56" s="129"/>
      <c r="RPW56" s="129"/>
      <c r="RPX56" s="129"/>
      <c r="RPY56" s="129"/>
      <c r="RPZ56" s="129"/>
      <c r="RQA56" s="129"/>
      <c r="RQB56" s="129"/>
      <c r="RQC56" s="129"/>
      <c r="RQD56" s="129"/>
      <c r="RQE56" s="129"/>
      <c r="RQF56" s="129"/>
      <c r="RQG56" s="129"/>
      <c r="RQH56" s="129"/>
      <c r="RQI56" s="129"/>
      <c r="RQJ56" s="129"/>
      <c r="RQK56" s="129"/>
      <c r="RQL56" s="129"/>
      <c r="RQM56" s="129"/>
      <c r="RQN56" s="129"/>
      <c r="RQO56" s="129"/>
      <c r="RQP56" s="129"/>
      <c r="RQQ56" s="129"/>
      <c r="RQR56" s="129"/>
      <c r="RQS56" s="129"/>
      <c r="RQT56" s="129"/>
      <c r="RQU56" s="129"/>
      <c r="RQV56" s="129"/>
      <c r="RQW56" s="129"/>
      <c r="RQX56" s="129"/>
      <c r="RQY56" s="129"/>
      <c r="RQZ56" s="129"/>
      <c r="RRA56" s="129"/>
      <c r="RRB56" s="129"/>
      <c r="RRC56" s="129"/>
      <c r="RRD56" s="129"/>
      <c r="RRE56" s="129"/>
      <c r="RRF56" s="129"/>
      <c r="RRG56" s="129"/>
      <c r="RRH56" s="129"/>
      <c r="RRI56" s="129"/>
      <c r="RRJ56" s="129"/>
      <c r="RRK56" s="129"/>
      <c r="RRL56" s="129"/>
      <c r="RRM56" s="129"/>
      <c r="RRN56" s="129"/>
      <c r="RRO56" s="129"/>
      <c r="RRP56" s="129"/>
      <c r="RRQ56" s="129"/>
      <c r="RRR56" s="129"/>
      <c r="RRS56" s="129"/>
      <c r="RRT56" s="129"/>
      <c r="RRU56" s="129"/>
      <c r="RRV56" s="129"/>
      <c r="RRW56" s="129"/>
      <c r="RRX56" s="129"/>
      <c r="RRY56" s="129"/>
      <c r="RRZ56" s="129"/>
      <c r="RSA56" s="129"/>
      <c r="RSB56" s="129"/>
      <c r="RSC56" s="129"/>
      <c r="RSD56" s="129"/>
      <c r="RSE56" s="129"/>
      <c r="RSF56" s="129"/>
      <c r="RSG56" s="129"/>
      <c r="RSH56" s="129"/>
      <c r="RSI56" s="129"/>
      <c r="RSJ56" s="129"/>
      <c r="RSK56" s="129"/>
      <c r="RSL56" s="129"/>
      <c r="RSM56" s="129"/>
      <c r="RSN56" s="129"/>
      <c r="RSO56" s="129"/>
      <c r="RSP56" s="129"/>
      <c r="RSQ56" s="129"/>
      <c r="RSR56" s="129"/>
      <c r="RSS56" s="129"/>
      <c r="RST56" s="129"/>
      <c r="RSU56" s="129"/>
      <c r="RSV56" s="129"/>
      <c r="RSW56" s="129"/>
      <c r="RSX56" s="129"/>
      <c r="RSY56" s="129"/>
      <c r="RSZ56" s="129"/>
      <c r="RTA56" s="129"/>
      <c r="RTB56" s="129"/>
      <c r="RTC56" s="129"/>
      <c r="RTD56" s="129"/>
      <c r="RTE56" s="129"/>
      <c r="RTF56" s="129"/>
      <c r="RTG56" s="129"/>
      <c r="RTH56" s="129"/>
      <c r="RTI56" s="129"/>
      <c r="RTJ56" s="129"/>
      <c r="RTK56" s="129"/>
      <c r="RTL56" s="129"/>
      <c r="RTM56" s="129"/>
      <c r="RTN56" s="129"/>
      <c r="RTO56" s="129"/>
      <c r="RTP56" s="129"/>
      <c r="RTQ56" s="129"/>
      <c r="RTR56" s="129"/>
      <c r="RTS56" s="129"/>
      <c r="RTT56" s="129"/>
      <c r="RTU56" s="129"/>
      <c r="RTV56" s="129"/>
      <c r="RTW56" s="129"/>
      <c r="RTX56" s="129"/>
      <c r="RTY56" s="129"/>
      <c r="RTZ56" s="129"/>
      <c r="RUA56" s="129"/>
      <c r="RUB56" s="129"/>
      <c r="RUC56" s="129"/>
      <c r="RUD56" s="129"/>
      <c r="RUE56" s="129"/>
      <c r="RUF56" s="129"/>
      <c r="RUG56" s="129"/>
      <c r="RUH56" s="129"/>
      <c r="RUI56" s="129"/>
      <c r="RUJ56" s="129"/>
      <c r="RUK56" s="129"/>
      <c r="RUL56" s="129"/>
      <c r="RUM56" s="129"/>
      <c r="RUN56" s="129"/>
      <c r="RUO56" s="129"/>
      <c r="RUP56" s="129"/>
      <c r="RUQ56" s="129"/>
      <c r="RUR56" s="129"/>
      <c r="RUS56" s="129"/>
      <c r="RUT56" s="129"/>
      <c r="RUU56" s="129"/>
      <c r="RUV56" s="129"/>
      <c r="RUW56" s="129"/>
      <c r="RUX56" s="129"/>
      <c r="RUY56" s="129"/>
      <c r="RUZ56" s="129"/>
      <c r="RVA56" s="129"/>
      <c r="RVB56" s="129"/>
      <c r="RVC56" s="129"/>
      <c r="RVD56" s="129"/>
      <c r="RVE56" s="129"/>
      <c r="RVF56" s="129"/>
      <c r="RVG56" s="129"/>
      <c r="RVH56" s="129"/>
      <c r="RVI56" s="129"/>
      <c r="RVJ56" s="129"/>
      <c r="RVK56" s="129"/>
      <c r="RVL56" s="129"/>
      <c r="RVM56" s="129"/>
      <c r="RVN56" s="129"/>
      <c r="RVO56" s="129"/>
      <c r="RVP56" s="129"/>
      <c r="RVQ56" s="129"/>
      <c r="RVR56" s="129"/>
      <c r="RVS56" s="129"/>
      <c r="RVT56" s="129"/>
      <c r="RVU56" s="129"/>
      <c r="RVV56" s="129"/>
      <c r="RVW56" s="129"/>
      <c r="RVX56" s="129"/>
      <c r="RVY56" s="129"/>
      <c r="RVZ56" s="129"/>
      <c r="RWA56" s="129"/>
      <c r="RWB56" s="129"/>
      <c r="RWC56" s="129"/>
      <c r="RWD56" s="129"/>
      <c r="RWE56" s="129"/>
      <c r="RWF56" s="129"/>
      <c r="RWG56" s="129"/>
      <c r="RWH56" s="129"/>
      <c r="RWI56" s="129"/>
      <c r="RWJ56" s="129"/>
      <c r="RWK56" s="129"/>
      <c r="RWL56" s="129"/>
      <c r="RWM56" s="129"/>
      <c r="RWN56" s="129"/>
      <c r="RWO56" s="129"/>
      <c r="RWP56" s="129"/>
      <c r="RWQ56" s="129"/>
      <c r="RWR56" s="129"/>
      <c r="RWS56" s="129"/>
      <c r="RWT56" s="129"/>
      <c r="RWU56" s="129"/>
      <c r="RWV56" s="129"/>
      <c r="RWW56" s="129"/>
      <c r="RWX56" s="129"/>
      <c r="RWY56" s="129"/>
      <c r="RWZ56" s="129"/>
      <c r="RXA56" s="129"/>
      <c r="RXB56" s="129"/>
      <c r="RXC56" s="129"/>
      <c r="RXD56" s="129"/>
      <c r="RXE56" s="129"/>
      <c r="RXF56" s="129"/>
      <c r="RXG56" s="129"/>
      <c r="RXH56" s="129"/>
      <c r="RXI56" s="129"/>
      <c r="RXJ56" s="129"/>
      <c r="RXK56" s="129"/>
      <c r="RXL56" s="129"/>
      <c r="RXM56" s="129"/>
      <c r="RXN56" s="129"/>
      <c r="RXO56" s="129"/>
      <c r="RXP56" s="129"/>
      <c r="RXQ56" s="129"/>
      <c r="RXR56" s="129"/>
      <c r="RXS56" s="129"/>
      <c r="RXT56" s="129"/>
      <c r="RXU56" s="129"/>
      <c r="RXV56" s="129"/>
      <c r="RXW56" s="129"/>
      <c r="RXX56" s="129"/>
      <c r="RXY56" s="129"/>
      <c r="RXZ56" s="129"/>
      <c r="RYA56" s="129"/>
      <c r="RYB56" s="129"/>
      <c r="RYC56" s="129"/>
      <c r="RYD56" s="129"/>
      <c r="RYE56" s="129"/>
      <c r="RYF56" s="129"/>
      <c r="RYG56" s="129"/>
      <c r="RYH56" s="129"/>
      <c r="RYI56" s="129"/>
      <c r="RYJ56" s="129"/>
      <c r="RYK56" s="129"/>
      <c r="RYL56" s="129"/>
      <c r="RYM56" s="129"/>
      <c r="RYN56" s="129"/>
      <c r="RYO56" s="129"/>
      <c r="RYP56" s="129"/>
      <c r="RYQ56" s="129"/>
      <c r="RYR56" s="129"/>
      <c r="RYS56" s="129"/>
      <c r="RYT56" s="129"/>
      <c r="RYU56" s="129"/>
      <c r="RYV56" s="129"/>
      <c r="RYW56" s="129"/>
      <c r="RYX56" s="129"/>
      <c r="RYY56" s="129"/>
      <c r="RYZ56" s="129"/>
      <c r="RZA56" s="129"/>
      <c r="RZB56" s="129"/>
      <c r="RZC56" s="129"/>
      <c r="RZD56" s="129"/>
      <c r="RZE56" s="129"/>
      <c r="RZF56" s="129"/>
      <c r="RZG56" s="129"/>
      <c r="RZH56" s="129"/>
      <c r="RZI56" s="129"/>
      <c r="RZJ56" s="129"/>
      <c r="RZK56" s="129"/>
      <c r="RZL56" s="129"/>
      <c r="RZM56" s="129"/>
      <c r="RZN56" s="129"/>
      <c r="RZO56" s="129"/>
      <c r="RZP56" s="129"/>
      <c r="RZQ56" s="129"/>
      <c r="RZR56" s="129"/>
      <c r="RZS56" s="129"/>
      <c r="RZT56" s="129"/>
      <c r="RZU56" s="129"/>
      <c r="RZV56" s="129"/>
      <c r="RZW56" s="129"/>
      <c r="RZX56" s="129"/>
      <c r="RZY56" s="129"/>
      <c r="RZZ56" s="129"/>
      <c r="SAA56" s="129"/>
      <c r="SAB56" s="129"/>
      <c r="SAC56" s="129"/>
      <c r="SAD56" s="129"/>
      <c r="SAE56" s="129"/>
      <c r="SAF56" s="129"/>
      <c r="SAG56" s="129"/>
      <c r="SAH56" s="129"/>
      <c r="SAI56" s="129"/>
      <c r="SAJ56" s="129"/>
      <c r="SAK56" s="129"/>
      <c r="SAL56" s="129"/>
      <c r="SAM56" s="129"/>
      <c r="SAN56" s="129"/>
      <c r="SAO56" s="129"/>
      <c r="SAP56" s="129"/>
      <c r="SAQ56" s="129"/>
      <c r="SAR56" s="129"/>
      <c r="SAS56" s="129"/>
      <c r="SAT56" s="129"/>
      <c r="SAU56" s="129"/>
      <c r="SAV56" s="129"/>
      <c r="SAW56" s="129"/>
      <c r="SAX56" s="129"/>
      <c r="SAY56" s="129"/>
      <c r="SAZ56" s="129"/>
      <c r="SBA56" s="129"/>
      <c r="SBB56" s="129"/>
      <c r="SBC56" s="129"/>
      <c r="SBD56" s="129"/>
      <c r="SBE56" s="129"/>
      <c r="SBF56" s="129"/>
      <c r="SBG56" s="129"/>
      <c r="SBH56" s="129"/>
      <c r="SBI56" s="129"/>
      <c r="SBJ56" s="129"/>
      <c r="SBK56" s="129"/>
      <c r="SBL56" s="129"/>
      <c r="SBM56" s="129"/>
      <c r="SBN56" s="129"/>
      <c r="SBO56" s="129"/>
      <c r="SBP56" s="129"/>
      <c r="SBQ56" s="129"/>
      <c r="SBR56" s="129"/>
      <c r="SBS56" s="129"/>
      <c r="SBT56" s="129"/>
      <c r="SBU56" s="129"/>
      <c r="SBV56" s="129"/>
      <c r="SBW56" s="129"/>
      <c r="SBX56" s="129"/>
      <c r="SBY56" s="129"/>
      <c r="SBZ56" s="129"/>
      <c r="SCA56" s="129"/>
      <c r="SCB56" s="129"/>
      <c r="SCC56" s="129"/>
      <c r="SCD56" s="129"/>
      <c r="SCE56" s="129"/>
      <c r="SCF56" s="129"/>
      <c r="SCG56" s="129"/>
      <c r="SCH56" s="129"/>
      <c r="SCI56" s="129"/>
      <c r="SCJ56" s="129"/>
      <c r="SCK56" s="129"/>
      <c r="SCL56" s="129"/>
      <c r="SCM56" s="129"/>
      <c r="SCN56" s="129"/>
      <c r="SCO56" s="129"/>
      <c r="SCP56" s="129"/>
      <c r="SCQ56" s="129"/>
      <c r="SCR56" s="129"/>
      <c r="SCS56" s="129"/>
      <c r="SCT56" s="129"/>
      <c r="SCU56" s="129"/>
      <c r="SCV56" s="129"/>
      <c r="SCW56" s="129"/>
      <c r="SCX56" s="129"/>
      <c r="SCY56" s="129"/>
      <c r="SCZ56" s="129"/>
      <c r="SDA56" s="129"/>
      <c r="SDB56" s="129"/>
      <c r="SDC56" s="129"/>
      <c r="SDD56" s="129"/>
      <c r="SDE56" s="129"/>
      <c r="SDF56" s="129"/>
      <c r="SDG56" s="129"/>
      <c r="SDH56" s="129"/>
      <c r="SDI56" s="129"/>
      <c r="SDJ56" s="129"/>
      <c r="SDK56" s="129"/>
      <c r="SDL56" s="129"/>
      <c r="SDM56" s="129"/>
      <c r="SDN56" s="129"/>
      <c r="SDO56" s="129"/>
      <c r="SDP56" s="129"/>
      <c r="SDQ56" s="129"/>
      <c r="SDR56" s="129"/>
      <c r="SDS56" s="129"/>
      <c r="SDT56" s="129"/>
      <c r="SDU56" s="129"/>
      <c r="SDV56" s="129"/>
      <c r="SDW56" s="129"/>
      <c r="SDX56" s="129"/>
      <c r="SDY56" s="129"/>
      <c r="SDZ56" s="129"/>
      <c r="SEA56" s="129"/>
      <c r="SEB56" s="129"/>
      <c r="SEC56" s="129"/>
      <c r="SED56" s="129"/>
      <c r="SEE56" s="129"/>
      <c r="SEF56" s="129"/>
      <c r="SEG56" s="129"/>
      <c r="SEH56" s="129"/>
      <c r="SEI56" s="129"/>
      <c r="SEJ56" s="129"/>
      <c r="SEK56" s="129"/>
      <c r="SEL56" s="129"/>
      <c r="SEM56" s="129"/>
      <c r="SEN56" s="129"/>
      <c r="SEO56" s="129"/>
      <c r="SEP56" s="129"/>
      <c r="SEQ56" s="129"/>
      <c r="SER56" s="129"/>
      <c r="SES56" s="129"/>
      <c r="SET56" s="129"/>
      <c r="SEU56" s="129"/>
      <c r="SEV56" s="129"/>
      <c r="SEW56" s="129"/>
      <c r="SEX56" s="129"/>
      <c r="SEY56" s="129"/>
      <c r="SEZ56" s="129"/>
      <c r="SFA56" s="129"/>
      <c r="SFB56" s="129"/>
      <c r="SFC56" s="129"/>
      <c r="SFD56" s="129"/>
      <c r="SFE56" s="129"/>
      <c r="SFF56" s="129"/>
      <c r="SFG56" s="129"/>
      <c r="SFH56" s="129"/>
      <c r="SFI56" s="129"/>
      <c r="SFJ56" s="129"/>
      <c r="SFK56" s="129"/>
      <c r="SFL56" s="129"/>
      <c r="SFM56" s="129"/>
      <c r="SFN56" s="129"/>
      <c r="SFO56" s="129"/>
      <c r="SFP56" s="129"/>
      <c r="SFQ56" s="129"/>
      <c r="SFR56" s="129"/>
      <c r="SFS56" s="129"/>
      <c r="SFT56" s="129"/>
      <c r="SFU56" s="129"/>
      <c r="SFV56" s="129"/>
      <c r="SFW56" s="129"/>
      <c r="SFX56" s="129"/>
      <c r="SFY56" s="129"/>
      <c r="SFZ56" s="129"/>
      <c r="SGA56" s="129"/>
      <c r="SGB56" s="129"/>
      <c r="SGC56" s="129"/>
      <c r="SGD56" s="129"/>
      <c r="SGE56" s="129"/>
      <c r="SGF56" s="129"/>
      <c r="SGG56" s="129"/>
      <c r="SGH56" s="129"/>
      <c r="SGI56" s="129"/>
      <c r="SGJ56" s="129"/>
      <c r="SGK56" s="129"/>
      <c r="SGL56" s="129"/>
      <c r="SGM56" s="129"/>
      <c r="SGN56" s="129"/>
      <c r="SGO56" s="129"/>
      <c r="SGP56" s="129"/>
      <c r="SGQ56" s="129"/>
      <c r="SGR56" s="129"/>
      <c r="SGS56" s="129"/>
      <c r="SGT56" s="129"/>
      <c r="SGU56" s="129"/>
      <c r="SGV56" s="129"/>
      <c r="SGW56" s="129"/>
      <c r="SGX56" s="129"/>
      <c r="SGY56" s="129"/>
      <c r="SGZ56" s="129"/>
      <c r="SHA56" s="129"/>
      <c r="SHB56" s="129"/>
      <c r="SHC56" s="129"/>
      <c r="SHD56" s="129"/>
      <c r="SHE56" s="129"/>
      <c r="SHF56" s="129"/>
      <c r="SHG56" s="129"/>
      <c r="SHH56" s="129"/>
      <c r="SHI56" s="129"/>
      <c r="SHJ56" s="129"/>
      <c r="SHK56" s="129"/>
      <c r="SHL56" s="129"/>
      <c r="SHM56" s="129"/>
      <c r="SHN56" s="129"/>
      <c r="SHO56" s="129"/>
      <c r="SHP56" s="129"/>
      <c r="SHQ56" s="129"/>
      <c r="SHR56" s="129"/>
      <c r="SHS56" s="129"/>
      <c r="SHT56" s="129"/>
      <c r="SHU56" s="129"/>
      <c r="SHV56" s="129"/>
      <c r="SHW56" s="129"/>
      <c r="SHX56" s="129"/>
      <c r="SHY56" s="129"/>
      <c r="SHZ56" s="129"/>
      <c r="SIA56" s="129"/>
      <c r="SIB56" s="129"/>
      <c r="SIC56" s="129"/>
      <c r="SID56" s="129"/>
      <c r="SIE56" s="129"/>
      <c r="SIF56" s="129"/>
      <c r="SIG56" s="129"/>
      <c r="SIH56" s="129"/>
      <c r="SII56" s="129"/>
      <c r="SIJ56" s="129"/>
      <c r="SIK56" s="129"/>
      <c r="SIL56" s="129"/>
      <c r="SIM56" s="129"/>
      <c r="SIN56" s="129"/>
      <c r="SIO56" s="129"/>
      <c r="SIP56" s="129"/>
      <c r="SIQ56" s="129"/>
      <c r="SIR56" s="129"/>
      <c r="SIS56" s="129"/>
      <c r="SIT56" s="129"/>
      <c r="SIU56" s="129"/>
      <c r="SIV56" s="129"/>
      <c r="SIW56" s="129"/>
      <c r="SIX56" s="129"/>
      <c r="SIY56" s="129"/>
      <c r="SIZ56" s="129"/>
      <c r="SJA56" s="129"/>
      <c r="SJB56" s="129"/>
      <c r="SJC56" s="129"/>
      <c r="SJD56" s="129"/>
      <c r="SJE56" s="129"/>
      <c r="SJF56" s="129"/>
      <c r="SJG56" s="129"/>
      <c r="SJH56" s="129"/>
      <c r="SJI56" s="129"/>
      <c r="SJJ56" s="129"/>
      <c r="SJK56" s="129"/>
      <c r="SJL56" s="129"/>
      <c r="SJM56" s="129"/>
      <c r="SJN56" s="129"/>
      <c r="SJO56" s="129"/>
      <c r="SJP56" s="129"/>
      <c r="SJQ56" s="129"/>
      <c r="SJR56" s="129"/>
      <c r="SJS56" s="129"/>
      <c r="SJT56" s="129"/>
      <c r="SJU56" s="129"/>
      <c r="SJV56" s="129"/>
      <c r="SJW56" s="129"/>
      <c r="SJX56" s="129"/>
      <c r="SJY56" s="129"/>
      <c r="SJZ56" s="129"/>
      <c r="SKA56" s="129"/>
      <c r="SKB56" s="129"/>
      <c r="SKC56" s="129"/>
      <c r="SKD56" s="129"/>
      <c r="SKE56" s="129"/>
      <c r="SKF56" s="129"/>
      <c r="SKG56" s="129"/>
      <c r="SKH56" s="129"/>
      <c r="SKI56" s="129"/>
      <c r="SKJ56" s="129"/>
      <c r="SKK56" s="129"/>
      <c r="SKL56" s="129"/>
      <c r="SKM56" s="129"/>
      <c r="SKN56" s="129"/>
      <c r="SKO56" s="129"/>
      <c r="SKP56" s="129"/>
      <c r="SKQ56" s="129"/>
      <c r="SKR56" s="129"/>
      <c r="SKS56" s="129"/>
      <c r="SKT56" s="129"/>
      <c r="SKU56" s="129"/>
      <c r="SKV56" s="129"/>
      <c r="SKW56" s="129"/>
      <c r="SKX56" s="129"/>
      <c r="SKY56" s="129"/>
      <c r="SKZ56" s="129"/>
      <c r="SLA56" s="129"/>
      <c r="SLB56" s="129"/>
      <c r="SLC56" s="129"/>
      <c r="SLD56" s="129"/>
      <c r="SLE56" s="129"/>
      <c r="SLF56" s="129"/>
      <c r="SLG56" s="129"/>
      <c r="SLH56" s="129"/>
      <c r="SLI56" s="129"/>
      <c r="SLJ56" s="129"/>
      <c r="SLK56" s="129"/>
      <c r="SLL56" s="129"/>
      <c r="SLM56" s="129"/>
      <c r="SLN56" s="129"/>
      <c r="SLO56" s="129"/>
      <c r="SLP56" s="129"/>
      <c r="SLQ56" s="129"/>
      <c r="SLR56" s="129"/>
      <c r="SLS56" s="129"/>
      <c r="SLT56" s="129"/>
      <c r="SLU56" s="129"/>
      <c r="SLV56" s="129"/>
      <c r="SLW56" s="129"/>
      <c r="SLX56" s="129"/>
      <c r="SLY56" s="129"/>
      <c r="SLZ56" s="129"/>
      <c r="SMA56" s="129"/>
      <c r="SMB56" s="129"/>
      <c r="SMC56" s="129"/>
      <c r="SMD56" s="129"/>
      <c r="SME56" s="129"/>
      <c r="SMF56" s="129"/>
      <c r="SMG56" s="129"/>
      <c r="SMH56" s="129"/>
      <c r="SMI56" s="129"/>
      <c r="SMJ56" s="129"/>
      <c r="SMK56" s="129"/>
      <c r="SML56" s="129"/>
      <c r="SMM56" s="129"/>
      <c r="SMN56" s="129"/>
      <c r="SMO56" s="129"/>
      <c r="SMP56" s="129"/>
      <c r="SMQ56" s="129"/>
      <c r="SMR56" s="129"/>
      <c r="SMS56" s="129"/>
      <c r="SMT56" s="129"/>
      <c r="SMU56" s="129"/>
      <c r="SMV56" s="129"/>
      <c r="SMW56" s="129"/>
      <c r="SMX56" s="129"/>
      <c r="SMY56" s="129"/>
      <c r="SMZ56" s="129"/>
      <c r="SNA56" s="129"/>
      <c r="SNB56" s="129"/>
      <c r="SNC56" s="129"/>
      <c r="SND56" s="129"/>
      <c r="SNE56" s="129"/>
      <c r="SNF56" s="129"/>
      <c r="SNG56" s="129"/>
      <c r="SNH56" s="129"/>
      <c r="SNI56" s="129"/>
      <c r="SNJ56" s="129"/>
      <c r="SNK56" s="129"/>
      <c r="SNL56" s="129"/>
      <c r="SNM56" s="129"/>
      <c r="SNN56" s="129"/>
      <c r="SNO56" s="129"/>
      <c r="SNP56" s="129"/>
      <c r="SNQ56" s="129"/>
      <c r="SNR56" s="129"/>
      <c r="SNS56" s="129"/>
      <c r="SNT56" s="129"/>
      <c r="SNU56" s="129"/>
      <c r="SNV56" s="129"/>
      <c r="SNW56" s="129"/>
      <c r="SNX56" s="129"/>
      <c r="SNY56" s="129"/>
      <c r="SNZ56" s="129"/>
      <c r="SOA56" s="129"/>
      <c r="SOB56" s="129"/>
      <c r="SOC56" s="129"/>
      <c r="SOD56" s="129"/>
      <c r="SOE56" s="129"/>
      <c r="SOF56" s="129"/>
      <c r="SOG56" s="129"/>
      <c r="SOH56" s="129"/>
      <c r="SOI56" s="129"/>
      <c r="SOJ56" s="129"/>
      <c r="SOK56" s="129"/>
      <c r="SOL56" s="129"/>
      <c r="SOM56" s="129"/>
      <c r="SON56" s="129"/>
      <c r="SOO56" s="129"/>
      <c r="SOP56" s="129"/>
      <c r="SOQ56" s="129"/>
      <c r="SOR56" s="129"/>
      <c r="SOS56" s="129"/>
      <c r="SOT56" s="129"/>
      <c r="SOU56" s="129"/>
      <c r="SOV56" s="129"/>
      <c r="SOW56" s="129"/>
      <c r="SOX56" s="129"/>
      <c r="SOY56" s="129"/>
      <c r="SOZ56" s="129"/>
      <c r="SPA56" s="129"/>
      <c r="SPB56" s="129"/>
      <c r="SPC56" s="129"/>
      <c r="SPD56" s="129"/>
      <c r="SPE56" s="129"/>
      <c r="SPF56" s="129"/>
      <c r="SPG56" s="129"/>
      <c r="SPH56" s="129"/>
      <c r="SPI56" s="129"/>
      <c r="SPJ56" s="129"/>
      <c r="SPK56" s="129"/>
      <c r="SPL56" s="129"/>
      <c r="SPM56" s="129"/>
      <c r="SPN56" s="129"/>
      <c r="SPO56" s="129"/>
      <c r="SPP56" s="129"/>
      <c r="SPQ56" s="129"/>
      <c r="SPR56" s="129"/>
      <c r="SPS56" s="129"/>
      <c r="SPT56" s="129"/>
      <c r="SPU56" s="129"/>
      <c r="SPV56" s="129"/>
      <c r="SPW56" s="129"/>
      <c r="SPX56" s="129"/>
      <c r="SPY56" s="129"/>
      <c r="SPZ56" s="129"/>
      <c r="SQA56" s="129"/>
      <c r="SQB56" s="129"/>
      <c r="SQC56" s="129"/>
      <c r="SQD56" s="129"/>
      <c r="SQE56" s="129"/>
      <c r="SQF56" s="129"/>
      <c r="SQG56" s="129"/>
      <c r="SQH56" s="129"/>
      <c r="SQI56" s="129"/>
      <c r="SQJ56" s="129"/>
      <c r="SQK56" s="129"/>
      <c r="SQL56" s="129"/>
      <c r="SQM56" s="129"/>
      <c r="SQN56" s="129"/>
      <c r="SQO56" s="129"/>
      <c r="SQP56" s="129"/>
      <c r="SQQ56" s="129"/>
      <c r="SQR56" s="129"/>
      <c r="SQS56" s="129"/>
      <c r="SQT56" s="129"/>
      <c r="SQU56" s="129"/>
      <c r="SQV56" s="129"/>
      <c r="SQW56" s="129"/>
      <c r="SQX56" s="129"/>
      <c r="SQY56" s="129"/>
      <c r="SQZ56" s="129"/>
      <c r="SRA56" s="129"/>
      <c r="SRB56" s="129"/>
      <c r="SRC56" s="129"/>
      <c r="SRD56" s="129"/>
      <c r="SRE56" s="129"/>
      <c r="SRF56" s="129"/>
      <c r="SRG56" s="129"/>
      <c r="SRH56" s="129"/>
      <c r="SRI56" s="129"/>
      <c r="SRJ56" s="129"/>
      <c r="SRK56" s="129"/>
      <c r="SRL56" s="129"/>
      <c r="SRM56" s="129"/>
      <c r="SRN56" s="129"/>
      <c r="SRO56" s="129"/>
      <c r="SRP56" s="129"/>
      <c r="SRQ56" s="129"/>
      <c r="SRR56" s="129"/>
      <c r="SRS56" s="129"/>
      <c r="SRT56" s="129"/>
      <c r="SRU56" s="129"/>
      <c r="SRV56" s="129"/>
      <c r="SRW56" s="129"/>
      <c r="SRX56" s="129"/>
      <c r="SRY56" s="129"/>
      <c r="SRZ56" s="129"/>
      <c r="SSA56" s="129"/>
      <c r="SSB56" s="129"/>
      <c r="SSC56" s="129"/>
      <c r="SSD56" s="129"/>
      <c r="SSE56" s="129"/>
      <c r="SSF56" s="129"/>
      <c r="SSG56" s="129"/>
      <c r="SSH56" s="129"/>
      <c r="SSI56" s="129"/>
      <c r="SSJ56" s="129"/>
      <c r="SSK56" s="129"/>
      <c r="SSL56" s="129"/>
      <c r="SSM56" s="129"/>
      <c r="SSN56" s="129"/>
      <c r="SSO56" s="129"/>
      <c r="SSP56" s="129"/>
      <c r="SSQ56" s="129"/>
      <c r="SSR56" s="129"/>
      <c r="SSS56" s="129"/>
      <c r="SST56" s="129"/>
      <c r="SSU56" s="129"/>
      <c r="SSV56" s="129"/>
      <c r="SSW56" s="129"/>
      <c r="SSX56" s="129"/>
      <c r="SSY56" s="129"/>
      <c r="SSZ56" s="129"/>
      <c r="STA56" s="129"/>
      <c r="STB56" s="129"/>
      <c r="STC56" s="129"/>
      <c r="STD56" s="129"/>
      <c r="STE56" s="129"/>
      <c r="STF56" s="129"/>
      <c r="STG56" s="129"/>
      <c r="STH56" s="129"/>
      <c r="STI56" s="129"/>
      <c r="STJ56" s="129"/>
      <c r="STK56" s="129"/>
      <c r="STL56" s="129"/>
      <c r="STM56" s="129"/>
      <c r="STN56" s="129"/>
      <c r="STO56" s="129"/>
      <c r="STP56" s="129"/>
      <c r="STQ56" s="129"/>
      <c r="STR56" s="129"/>
      <c r="STS56" s="129"/>
      <c r="STT56" s="129"/>
      <c r="STU56" s="129"/>
      <c r="STV56" s="129"/>
      <c r="STW56" s="129"/>
      <c r="STX56" s="129"/>
      <c r="STY56" s="129"/>
      <c r="STZ56" s="129"/>
      <c r="SUA56" s="129"/>
      <c r="SUB56" s="129"/>
      <c r="SUC56" s="129"/>
      <c r="SUD56" s="129"/>
      <c r="SUE56" s="129"/>
      <c r="SUF56" s="129"/>
      <c r="SUG56" s="129"/>
      <c r="SUH56" s="129"/>
      <c r="SUI56" s="129"/>
      <c r="SUJ56" s="129"/>
      <c r="SUK56" s="129"/>
      <c r="SUL56" s="129"/>
      <c r="SUM56" s="129"/>
      <c r="SUN56" s="129"/>
      <c r="SUO56" s="129"/>
      <c r="SUP56" s="129"/>
      <c r="SUQ56" s="129"/>
      <c r="SUR56" s="129"/>
      <c r="SUS56" s="129"/>
      <c r="SUT56" s="129"/>
      <c r="SUU56" s="129"/>
      <c r="SUV56" s="129"/>
      <c r="SUW56" s="129"/>
      <c r="SUX56" s="129"/>
      <c r="SUY56" s="129"/>
      <c r="SUZ56" s="129"/>
      <c r="SVA56" s="129"/>
      <c r="SVB56" s="129"/>
      <c r="SVC56" s="129"/>
      <c r="SVD56" s="129"/>
      <c r="SVE56" s="129"/>
      <c r="SVF56" s="129"/>
      <c r="SVG56" s="129"/>
      <c r="SVH56" s="129"/>
      <c r="SVI56" s="129"/>
      <c r="SVJ56" s="129"/>
      <c r="SVK56" s="129"/>
      <c r="SVL56" s="129"/>
      <c r="SVM56" s="129"/>
      <c r="SVN56" s="129"/>
      <c r="SVO56" s="129"/>
      <c r="SVP56" s="129"/>
      <c r="SVQ56" s="129"/>
      <c r="SVR56" s="129"/>
      <c r="SVS56" s="129"/>
      <c r="SVT56" s="129"/>
      <c r="SVU56" s="129"/>
      <c r="SVV56" s="129"/>
      <c r="SVW56" s="129"/>
      <c r="SVX56" s="129"/>
      <c r="SVY56" s="129"/>
      <c r="SVZ56" s="129"/>
      <c r="SWA56" s="129"/>
      <c r="SWB56" s="129"/>
      <c r="SWC56" s="129"/>
      <c r="SWD56" s="129"/>
      <c r="SWE56" s="129"/>
      <c r="SWF56" s="129"/>
      <c r="SWG56" s="129"/>
      <c r="SWH56" s="129"/>
      <c r="SWI56" s="129"/>
      <c r="SWJ56" s="129"/>
      <c r="SWK56" s="129"/>
      <c r="SWL56" s="129"/>
      <c r="SWM56" s="129"/>
      <c r="SWN56" s="129"/>
      <c r="SWO56" s="129"/>
      <c r="SWP56" s="129"/>
      <c r="SWQ56" s="129"/>
      <c r="SWR56" s="129"/>
      <c r="SWS56" s="129"/>
      <c r="SWT56" s="129"/>
      <c r="SWU56" s="129"/>
      <c r="SWV56" s="129"/>
      <c r="SWW56" s="129"/>
      <c r="SWX56" s="129"/>
      <c r="SWY56" s="129"/>
      <c r="SWZ56" s="129"/>
      <c r="SXA56" s="129"/>
      <c r="SXB56" s="129"/>
      <c r="SXC56" s="129"/>
      <c r="SXD56" s="129"/>
      <c r="SXE56" s="129"/>
      <c r="SXF56" s="129"/>
      <c r="SXG56" s="129"/>
      <c r="SXH56" s="129"/>
      <c r="SXI56" s="129"/>
      <c r="SXJ56" s="129"/>
      <c r="SXK56" s="129"/>
      <c r="SXL56" s="129"/>
      <c r="SXM56" s="129"/>
      <c r="SXN56" s="129"/>
      <c r="SXO56" s="129"/>
      <c r="SXP56" s="129"/>
      <c r="SXQ56" s="129"/>
      <c r="SXR56" s="129"/>
      <c r="SXS56" s="129"/>
      <c r="SXT56" s="129"/>
      <c r="SXU56" s="129"/>
      <c r="SXV56" s="129"/>
      <c r="SXW56" s="129"/>
      <c r="SXX56" s="129"/>
      <c r="SXY56" s="129"/>
      <c r="SXZ56" s="129"/>
      <c r="SYA56" s="129"/>
      <c r="SYB56" s="129"/>
      <c r="SYC56" s="129"/>
      <c r="SYD56" s="129"/>
      <c r="SYE56" s="129"/>
      <c r="SYF56" s="129"/>
      <c r="SYG56" s="129"/>
      <c r="SYH56" s="129"/>
      <c r="SYI56" s="129"/>
      <c r="SYJ56" s="129"/>
      <c r="SYK56" s="129"/>
      <c r="SYL56" s="129"/>
      <c r="SYM56" s="129"/>
      <c r="SYN56" s="129"/>
      <c r="SYO56" s="129"/>
      <c r="SYP56" s="129"/>
      <c r="SYQ56" s="129"/>
      <c r="SYR56" s="129"/>
      <c r="SYS56" s="129"/>
      <c r="SYT56" s="129"/>
      <c r="SYU56" s="129"/>
      <c r="SYV56" s="129"/>
      <c r="SYW56" s="129"/>
      <c r="SYX56" s="129"/>
      <c r="SYY56" s="129"/>
      <c r="SYZ56" s="129"/>
      <c r="SZA56" s="129"/>
      <c r="SZB56" s="129"/>
      <c r="SZC56" s="129"/>
      <c r="SZD56" s="129"/>
      <c r="SZE56" s="129"/>
      <c r="SZF56" s="129"/>
      <c r="SZG56" s="129"/>
      <c r="SZH56" s="129"/>
      <c r="SZI56" s="129"/>
      <c r="SZJ56" s="129"/>
      <c r="SZK56" s="129"/>
      <c r="SZL56" s="129"/>
      <c r="SZM56" s="129"/>
      <c r="SZN56" s="129"/>
      <c r="SZO56" s="129"/>
      <c r="SZP56" s="129"/>
      <c r="SZQ56" s="129"/>
      <c r="SZR56" s="129"/>
      <c r="SZS56" s="129"/>
      <c r="SZT56" s="129"/>
      <c r="SZU56" s="129"/>
      <c r="SZV56" s="129"/>
      <c r="SZW56" s="129"/>
      <c r="SZX56" s="129"/>
      <c r="SZY56" s="129"/>
      <c r="SZZ56" s="129"/>
      <c r="TAA56" s="129"/>
      <c r="TAB56" s="129"/>
      <c r="TAC56" s="129"/>
      <c r="TAD56" s="129"/>
      <c r="TAE56" s="129"/>
      <c r="TAF56" s="129"/>
      <c r="TAG56" s="129"/>
      <c r="TAH56" s="129"/>
      <c r="TAI56" s="129"/>
      <c r="TAJ56" s="129"/>
      <c r="TAK56" s="129"/>
      <c r="TAL56" s="129"/>
      <c r="TAM56" s="129"/>
      <c r="TAN56" s="129"/>
      <c r="TAO56" s="129"/>
      <c r="TAP56" s="129"/>
      <c r="TAQ56" s="129"/>
      <c r="TAR56" s="129"/>
      <c r="TAS56" s="129"/>
      <c r="TAT56" s="129"/>
      <c r="TAU56" s="129"/>
      <c r="TAV56" s="129"/>
      <c r="TAW56" s="129"/>
      <c r="TAX56" s="129"/>
      <c r="TAY56" s="129"/>
      <c r="TAZ56" s="129"/>
      <c r="TBA56" s="129"/>
      <c r="TBB56" s="129"/>
      <c r="TBC56" s="129"/>
      <c r="TBD56" s="129"/>
      <c r="TBE56" s="129"/>
      <c r="TBF56" s="129"/>
      <c r="TBG56" s="129"/>
      <c r="TBH56" s="129"/>
      <c r="TBI56" s="129"/>
      <c r="TBJ56" s="129"/>
      <c r="TBK56" s="129"/>
      <c r="TBL56" s="129"/>
      <c r="TBM56" s="129"/>
      <c r="TBN56" s="129"/>
      <c r="TBO56" s="129"/>
      <c r="TBP56" s="129"/>
      <c r="TBQ56" s="129"/>
      <c r="TBR56" s="129"/>
      <c r="TBS56" s="129"/>
      <c r="TBT56" s="129"/>
      <c r="TBU56" s="129"/>
      <c r="TBV56" s="129"/>
      <c r="TBW56" s="129"/>
      <c r="TBX56" s="129"/>
      <c r="TBY56" s="129"/>
      <c r="TBZ56" s="129"/>
      <c r="TCA56" s="129"/>
      <c r="TCB56" s="129"/>
      <c r="TCC56" s="129"/>
      <c r="TCD56" s="129"/>
      <c r="TCE56" s="129"/>
      <c r="TCF56" s="129"/>
      <c r="TCG56" s="129"/>
      <c r="TCH56" s="129"/>
      <c r="TCI56" s="129"/>
      <c r="TCJ56" s="129"/>
      <c r="TCK56" s="129"/>
      <c r="TCL56" s="129"/>
      <c r="TCM56" s="129"/>
      <c r="TCN56" s="129"/>
      <c r="TCO56" s="129"/>
      <c r="TCP56" s="129"/>
      <c r="TCQ56" s="129"/>
      <c r="TCR56" s="129"/>
      <c r="TCS56" s="129"/>
      <c r="TCT56" s="129"/>
      <c r="TCU56" s="129"/>
      <c r="TCV56" s="129"/>
      <c r="TCW56" s="129"/>
      <c r="TCX56" s="129"/>
      <c r="TCY56" s="129"/>
      <c r="TCZ56" s="129"/>
      <c r="TDA56" s="129"/>
      <c r="TDB56" s="129"/>
      <c r="TDC56" s="129"/>
      <c r="TDD56" s="129"/>
      <c r="TDE56" s="129"/>
      <c r="TDF56" s="129"/>
      <c r="TDG56" s="129"/>
      <c r="TDH56" s="129"/>
      <c r="TDI56" s="129"/>
      <c r="TDJ56" s="129"/>
      <c r="TDK56" s="129"/>
      <c r="TDL56" s="129"/>
      <c r="TDM56" s="129"/>
      <c r="TDN56" s="129"/>
      <c r="TDO56" s="129"/>
      <c r="TDP56" s="129"/>
      <c r="TDQ56" s="129"/>
      <c r="TDR56" s="129"/>
      <c r="TDS56" s="129"/>
      <c r="TDT56" s="129"/>
      <c r="TDU56" s="129"/>
      <c r="TDV56" s="129"/>
      <c r="TDW56" s="129"/>
      <c r="TDX56" s="129"/>
      <c r="TDY56" s="129"/>
      <c r="TDZ56" s="129"/>
      <c r="TEA56" s="129"/>
      <c r="TEB56" s="129"/>
      <c r="TEC56" s="129"/>
      <c r="TED56" s="129"/>
      <c r="TEE56" s="129"/>
      <c r="TEF56" s="129"/>
      <c r="TEG56" s="129"/>
      <c r="TEH56" s="129"/>
      <c r="TEI56" s="129"/>
      <c r="TEJ56" s="129"/>
      <c r="TEK56" s="129"/>
      <c r="TEL56" s="129"/>
      <c r="TEM56" s="129"/>
      <c r="TEN56" s="129"/>
      <c r="TEO56" s="129"/>
      <c r="TEP56" s="129"/>
      <c r="TEQ56" s="129"/>
      <c r="TER56" s="129"/>
      <c r="TES56" s="129"/>
      <c r="TET56" s="129"/>
      <c r="TEU56" s="129"/>
      <c r="TEV56" s="129"/>
      <c r="TEW56" s="129"/>
      <c r="TEX56" s="129"/>
      <c r="TEY56" s="129"/>
      <c r="TEZ56" s="129"/>
      <c r="TFA56" s="129"/>
      <c r="TFB56" s="129"/>
      <c r="TFC56" s="129"/>
      <c r="TFD56" s="129"/>
      <c r="TFE56" s="129"/>
      <c r="TFF56" s="129"/>
      <c r="TFG56" s="129"/>
      <c r="TFH56" s="129"/>
      <c r="TFI56" s="129"/>
      <c r="TFJ56" s="129"/>
      <c r="TFK56" s="129"/>
      <c r="TFL56" s="129"/>
      <c r="TFM56" s="129"/>
      <c r="TFN56" s="129"/>
      <c r="TFO56" s="129"/>
      <c r="TFP56" s="129"/>
      <c r="TFQ56" s="129"/>
      <c r="TFR56" s="129"/>
      <c r="TFS56" s="129"/>
      <c r="TFT56" s="129"/>
      <c r="TFU56" s="129"/>
      <c r="TFV56" s="129"/>
      <c r="TFW56" s="129"/>
      <c r="TFX56" s="129"/>
      <c r="TFY56" s="129"/>
      <c r="TFZ56" s="129"/>
      <c r="TGA56" s="129"/>
      <c r="TGB56" s="129"/>
      <c r="TGC56" s="129"/>
      <c r="TGD56" s="129"/>
      <c r="TGE56" s="129"/>
      <c r="TGF56" s="129"/>
      <c r="TGG56" s="129"/>
      <c r="TGH56" s="129"/>
      <c r="TGI56" s="129"/>
      <c r="TGJ56" s="129"/>
      <c r="TGK56" s="129"/>
      <c r="TGL56" s="129"/>
      <c r="TGM56" s="129"/>
      <c r="TGN56" s="129"/>
      <c r="TGO56" s="129"/>
      <c r="TGP56" s="129"/>
      <c r="TGQ56" s="129"/>
      <c r="TGR56" s="129"/>
      <c r="TGS56" s="129"/>
      <c r="TGT56" s="129"/>
      <c r="TGU56" s="129"/>
      <c r="TGV56" s="129"/>
      <c r="TGW56" s="129"/>
      <c r="TGX56" s="129"/>
      <c r="TGY56" s="129"/>
      <c r="TGZ56" s="129"/>
      <c r="THA56" s="129"/>
      <c r="THB56" s="129"/>
      <c r="THC56" s="129"/>
      <c r="THD56" s="129"/>
      <c r="THE56" s="129"/>
      <c r="THF56" s="129"/>
      <c r="THG56" s="129"/>
      <c r="THH56" s="129"/>
      <c r="THI56" s="129"/>
      <c r="THJ56" s="129"/>
      <c r="THK56" s="129"/>
      <c r="THL56" s="129"/>
      <c r="THM56" s="129"/>
      <c r="THN56" s="129"/>
      <c r="THO56" s="129"/>
      <c r="THP56" s="129"/>
      <c r="THQ56" s="129"/>
      <c r="THR56" s="129"/>
      <c r="THS56" s="129"/>
      <c r="THT56" s="129"/>
      <c r="THU56" s="129"/>
      <c r="THV56" s="129"/>
      <c r="THW56" s="129"/>
      <c r="THX56" s="129"/>
      <c r="THY56" s="129"/>
      <c r="THZ56" s="129"/>
      <c r="TIA56" s="129"/>
      <c r="TIB56" s="129"/>
      <c r="TIC56" s="129"/>
      <c r="TID56" s="129"/>
      <c r="TIE56" s="129"/>
      <c r="TIF56" s="129"/>
      <c r="TIG56" s="129"/>
      <c r="TIH56" s="129"/>
      <c r="TII56" s="129"/>
      <c r="TIJ56" s="129"/>
      <c r="TIK56" s="129"/>
      <c r="TIL56" s="129"/>
      <c r="TIM56" s="129"/>
      <c r="TIN56" s="129"/>
      <c r="TIO56" s="129"/>
      <c r="TIP56" s="129"/>
      <c r="TIQ56" s="129"/>
      <c r="TIR56" s="129"/>
      <c r="TIS56" s="129"/>
      <c r="TIT56" s="129"/>
      <c r="TIU56" s="129"/>
      <c r="TIV56" s="129"/>
      <c r="TIW56" s="129"/>
      <c r="TIX56" s="129"/>
      <c r="TIY56" s="129"/>
      <c r="TIZ56" s="129"/>
      <c r="TJA56" s="129"/>
      <c r="TJB56" s="129"/>
      <c r="TJC56" s="129"/>
      <c r="TJD56" s="129"/>
      <c r="TJE56" s="129"/>
      <c r="TJF56" s="129"/>
      <c r="TJG56" s="129"/>
      <c r="TJH56" s="129"/>
      <c r="TJI56" s="129"/>
      <c r="TJJ56" s="129"/>
      <c r="TJK56" s="129"/>
      <c r="TJL56" s="129"/>
      <c r="TJM56" s="129"/>
      <c r="TJN56" s="129"/>
      <c r="TJO56" s="129"/>
      <c r="TJP56" s="129"/>
      <c r="TJQ56" s="129"/>
      <c r="TJR56" s="129"/>
      <c r="TJS56" s="129"/>
      <c r="TJT56" s="129"/>
      <c r="TJU56" s="129"/>
      <c r="TJV56" s="129"/>
      <c r="TJW56" s="129"/>
      <c r="TJX56" s="129"/>
      <c r="TJY56" s="129"/>
      <c r="TJZ56" s="129"/>
      <c r="TKA56" s="129"/>
      <c r="TKB56" s="129"/>
      <c r="TKC56" s="129"/>
      <c r="TKD56" s="129"/>
      <c r="TKE56" s="129"/>
      <c r="TKF56" s="129"/>
      <c r="TKG56" s="129"/>
      <c r="TKH56" s="129"/>
      <c r="TKI56" s="129"/>
      <c r="TKJ56" s="129"/>
      <c r="TKK56" s="129"/>
      <c r="TKL56" s="129"/>
      <c r="TKM56" s="129"/>
      <c r="TKN56" s="129"/>
      <c r="TKO56" s="129"/>
      <c r="TKP56" s="129"/>
      <c r="TKQ56" s="129"/>
      <c r="TKR56" s="129"/>
      <c r="TKS56" s="129"/>
      <c r="TKT56" s="129"/>
      <c r="TKU56" s="129"/>
      <c r="TKV56" s="129"/>
      <c r="TKW56" s="129"/>
      <c r="TKX56" s="129"/>
      <c r="TKY56" s="129"/>
      <c r="TKZ56" s="129"/>
      <c r="TLA56" s="129"/>
      <c r="TLB56" s="129"/>
      <c r="TLC56" s="129"/>
      <c r="TLD56" s="129"/>
      <c r="TLE56" s="129"/>
      <c r="TLF56" s="129"/>
      <c r="TLG56" s="129"/>
      <c r="TLH56" s="129"/>
      <c r="TLI56" s="129"/>
      <c r="TLJ56" s="129"/>
      <c r="TLK56" s="129"/>
      <c r="TLL56" s="129"/>
      <c r="TLM56" s="129"/>
      <c r="TLN56" s="129"/>
      <c r="TLO56" s="129"/>
      <c r="TLP56" s="129"/>
      <c r="TLQ56" s="129"/>
      <c r="TLR56" s="129"/>
      <c r="TLS56" s="129"/>
      <c r="TLT56" s="129"/>
      <c r="TLU56" s="129"/>
      <c r="TLV56" s="129"/>
      <c r="TLW56" s="129"/>
      <c r="TLX56" s="129"/>
      <c r="TLY56" s="129"/>
      <c r="TLZ56" s="129"/>
      <c r="TMA56" s="129"/>
      <c r="TMB56" s="129"/>
      <c r="TMC56" s="129"/>
      <c r="TMD56" s="129"/>
      <c r="TME56" s="129"/>
      <c r="TMF56" s="129"/>
      <c r="TMG56" s="129"/>
      <c r="TMH56" s="129"/>
      <c r="TMI56" s="129"/>
      <c r="TMJ56" s="129"/>
      <c r="TMK56" s="129"/>
      <c r="TML56" s="129"/>
      <c r="TMM56" s="129"/>
      <c r="TMN56" s="129"/>
      <c r="TMO56" s="129"/>
      <c r="TMP56" s="129"/>
      <c r="TMQ56" s="129"/>
      <c r="TMR56" s="129"/>
      <c r="TMS56" s="129"/>
      <c r="TMT56" s="129"/>
      <c r="TMU56" s="129"/>
      <c r="TMV56" s="129"/>
      <c r="TMW56" s="129"/>
      <c r="TMX56" s="129"/>
      <c r="TMY56" s="129"/>
      <c r="TMZ56" s="129"/>
      <c r="TNA56" s="129"/>
      <c r="TNB56" s="129"/>
      <c r="TNC56" s="129"/>
      <c r="TND56" s="129"/>
      <c r="TNE56" s="129"/>
      <c r="TNF56" s="129"/>
      <c r="TNG56" s="129"/>
      <c r="TNH56" s="129"/>
      <c r="TNI56" s="129"/>
      <c r="TNJ56" s="129"/>
      <c r="TNK56" s="129"/>
      <c r="TNL56" s="129"/>
      <c r="TNM56" s="129"/>
      <c r="TNN56" s="129"/>
      <c r="TNO56" s="129"/>
      <c r="TNP56" s="129"/>
      <c r="TNQ56" s="129"/>
      <c r="TNR56" s="129"/>
      <c r="TNS56" s="129"/>
      <c r="TNT56" s="129"/>
      <c r="TNU56" s="129"/>
      <c r="TNV56" s="129"/>
      <c r="TNW56" s="129"/>
      <c r="TNX56" s="129"/>
      <c r="TNY56" s="129"/>
      <c r="TNZ56" s="129"/>
      <c r="TOA56" s="129"/>
      <c r="TOB56" s="129"/>
      <c r="TOC56" s="129"/>
      <c r="TOD56" s="129"/>
      <c r="TOE56" s="129"/>
      <c r="TOF56" s="129"/>
      <c r="TOG56" s="129"/>
      <c r="TOH56" s="129"/>
      <c r="TOI56" s="129"/>
      <c r="TOJ56" s="129"/>
      <c r="TOK56" s="129"/>
      <c r="TOL56" s="129"/>
      <c r="TOM56" s="129"/>
      <c r="TON56" s="129"/>
      <c r="TOO56" s="129"/>
      <c r="TOP56" s="129"/>
      <c r="TOQ56" s="129"/>
      <c r="TOR56" s="129"/>
      <c r="TOS56" s="129"/>
      <c r="TOT56" s="129"/>
      <c r="TOU56" s="129"/>
      <c r="TOV56" s="129"/>
      <c r="TOW56" s="129"/>
      <c r="TOX56" s="129"/>
      <c r="TOY56" s="129"/>
      <c r="TOZ56" s="129"/>
      <c r="TPA56" s="129"/>
      <c r="TPB56" s="129"/>
      <c r="TPC56" s="129"/>
      <c r="TPD56" s="129"/>
      <c r="TPE56" s="129"/>
      <c r="TPF56" s="129"/>
      <c r="TPG56" s="129"/>
      <c r="TPH56" s="129"/>
      <c r="TPI56" s="129"/>
      <c r="TPJ56" s="129"/>
      <c r="TPK56" s="129"/>
      <c r="TPL56" s="129"/>
      <c r="TPM56" s="129"/>
      <c r="TPN56" s="129"/>
      <c r="TPO56" s="129"/>
      <c r="TPP56" s="129"/>
      <c r="TPQ56" s="129"/>
      <c r="TPR56" s="129"/>
      <c r="TPS56" s="129"/>
      <c r="TPT56" s="129"/>
      <c r="TPU56" s="129"/>
      <c r="TPV56" s="129"/>
      <c r="TPW56" s="129"/>
      <c r="TPX56" s="129"/>
      <c r="TPY56" s="129"/>
      <c r="TPZ56" s="129"/>
      <c r="TQA56" s="129"/>
      <c r="TQB56" s="129"/>
      <c r="TQC56" s="129"/>
      <c r="TQD56" s="129"/>
      <c r="TQE56" s="129"/>
      <c r="TQF56" s="129"/>
      <c r="TQG56" s="129"/>
      <c r="TQH56" s="129"/>
      <c r="TQI56" s="129"/>
      <c r="TQJ56" s="129"/>
      <c r="TQK56" s="129"/>
      <c r="TQL56" s="129"/>
      <c r="TQM56" s="129"/>
      <c r="TQN56" s="129"/>
      <c r="TQO56" s="129"/>
      <c r="TQP56" s="129"/>
      <c r="TQQ56" s="129"/>
      <c r="TQR56" s="129"/>
      <c r="TQS56" s="129"/>
      <c r="TQT56" s="129"/>
      <c r="TQU56" s="129"/>
      <c r="TQV56" s="129"/>
      <c r="TQW56" s="129"/>
      <c r="TQX56" s="129"/>
      <c r="TQY56" s="129"/>
      <c r="TQZ56" s="129"/>
      <c r="TRA56" s="129"/>
      <c r="TRB56" s="129"/>
      <c r="TRC56" s="129"/>
      <c r="TRD56" s="129"/>
      <c r="TRE56" s="129"/>
      <c r="TRF56" s="129"/>
      <c r="TRG56" s="129"/>
      <c r="TRH56" s="129"/>
      <c r="TRI56" s="129"/>
      <c r="TRJ56" s="129"/>
      <c r="TRK56" s="129"/>
      <c r="TRL56" s="129"/>
      <c r="TRM56" s="129"/>
      <c r="TRN56" s="129"/>
      <c r="TRO56" s="129"/>
      <c r="TRP56" s="129"/>
      <c r="TRQ56" s="129"/>
      <c r="TRR56" s="129"/>
      <c r="TRS56" s="129"/>
      <c r="TRT56" s="129"/>
      <c r="TRU56" s="129"/>
      <c r="TRV56" s="129"/>
      <c r="TRW56" s="129"/>
      <c r="TRX56" s="129"/>
      <c r="TRY56" s="129"/>
      <c r="TRZ56" s="129"/>
      <c r="TSA56" s="129"/>
      <c r="TSB56" s="129"/>
      <c r="TSC56" s="129"/>
      <c r="TSD56" s="129"/>
      <c r="TSE56" s="129"/>
      <c r="TSF56" s="129"/>
      <c r="TSG56" s="129"/>
      <c r="TSH56" s="129"/>
      <c r="TSI56" s="129"/>
      <c r="TSJ56" s="129"/>
      <c r="TSK56" s="129"/>
      <c r="TSL56" s="129"/>
      <c r="TSM56" s="129"/>
      <c r="TSN56" s="129"/>
      <c r="TSO56" s="129"/>
      <c r="TSP56" s="129"/>
      <c r="TSQ56" s="129"/>
      <c r="TSR56" s="129"/>
      <c r="TSS56" s="129"/>
      <c r="TST56" s="129"/>
      <c r="TSU56" s="129"/>
      <c r="TSV56" s="129"/>
      <c r="TSW56" s="129"/>
      <c r="TSX56" s="129"/>
      <c r="TSY56" s="129"/>
      <c r="TSZ56" s="129"/>
      <c r="TTA56" s="129"/>
      <c r="TTB56" s="129"/>
      <c r="TTC56" s="129"/>
      <c r="TTD56" s="129"/>
      <c r="TTE56" s="129"/>
      <c r="TTF56" s="129"/>
      <c r="TTG56" s="129"/>
      <c r="TTH56" s="129"/>
      <c r="TTI56" s="129"/>
      <c r="TTJ56" s="129"/>
      <c r="TTK56" s="129"/>
      <c r="TTL56" s="129"/>
      <c r="TTM56" s="129"/>
      <c r="TTN56" s="129"/>
      <c r="TTO56" s="129"/>
      <c r="TTP56" s="129"/>
      <c r="TTQ56" s="129"/>
      <c r="TTR56" s="129"/>
      <c r="TTS56" s="129"/>
      <c r="TTT56" s="129"/>
      <c r="TTU56" s="129"/>
      <c r="TTV56" s="129"/>
      <c r="TTW56" s="129"/>
      <c r="TTX56" s="129"/>
      <c r="TTY56" s="129"/>
      <c r="TTZ56" s="129"/>
      <c r="TUA56" s="129"/>
      <c r="TUB56" s="129"/>
      <c r="TUC56" s="129"/>
      <c r="TUD56" s="129"/>
      <c r="TUE56" s="129"/>
      <c r="TUF56" s="129"/>
      <c r="TUG56" s="129"/>
      <c r="TUH56" s="129"/>
      <c r="TUI56" s="129"/>
      <c r="TUJ56" s="129"/>
      <c r="TUK56" s="129"/>
      <c r="TUL56" s="129"/>
      <c r="TUM56" s="129"/>
      <c r="TUN56" s="129"/>
      <c r="TUO56" s="129"/>
      <c r="TUP56" s="129"/>
      <c r="TUQ56" s="129"/>
      <c r="TUR56" s="129"/>
      <c r="TUS56" s="129"/>
      <c r="TUT56" s="129"/>
      <c r="TUU56" s="129"/>
      <c r="TUV56" s="129"/>
      <c r="TUW56" s="129"/>
      <c r="TUX56" s="129"/>
      <c r="TUY56" s="129"/>
      <c r="TUZ56" s="129"/>
      <c r="TVA56" s="129"/>
      <c r="TVB56" s="129"/>
      <c r="TVC56" s="129"/>
      <c r="TVD56" s="129"/>
      <c r="TVE56" s="129"/>
      <c r="TVF56" s="129"/>
      <c r="TVG56" s="129"/>
      <c r="TVH56" s="129"/>
      <c r="TVI56" s="129"/>
      <c r="TVJ56" s="129"/>
      <c r="TVK56" s="129"/>
      <c r="TVL56" s="129"/>
      <c r="TVM56" s="129"/>
      <c r="TVN56" s="129"/>
      <c r="TVO56" s="129"/>
      <c r="TVP56" s="129"/>
      <c r="TVQ56" s="129"/>
      <c r="TVR56" s="129"/>
      <c r="TVS56" s="129"/>
      <c r="TVT56" s="129"/>
      <c r="TVU56" s="129"/>
      <c r="TVV56" s="129"/>
      <c r="TVW56" s="129"/>
      <c r="TVX56" s="129"/>
      <c r="TVY56" s="129"/>
      <c r="TVZ56" s="129"/>
      <c r="TWA56" s="129"/>
      <c r="TWB56" s="129"/>
      <c r="TWC56" s="129"/>
      <c r="TWD56" s="129"/>
      <c r="TWE56" s="129"/>
      <c r="TWF56" s="129"/>
      <c r="TWG56" s="129"/>
      <c r="TWH56" s="129"/>
      <c r="TWI56" s="129"/>
      <c r="TWJ56" s="129"/>
      <c r="TWK56" s="129"/>
      <c r="TWL56" s="129"/>
      <c r="TWM56" s="129"/>
      <c r="TWN56" s="129"/>
      <c r="TWO56" s="129"/>
      <c r="TWP56" s="129"/>
      <c r="TWQ56" s="129"/>
      <c r="TWR56" s="129"/>
      <c r="TWS56" s="129"/>
      <c r="TWT56" s="129"/>
      <c r="TWU56" s="129"/>
      <c r="TWV56" s="129"/>
      <c r="TWW56" s="129"/>
      <c r="TWX56" s="129"/>
      <c r="TWY56" s="129"/>
      <c r="TWZ56" s="129"/>
      <c r="TXA56" s="129"/>
      <c r="TXB56" s="129"/>
      <c r="TXC56" s="129"/>
      <c r="TXD56" s="129"/>
      <c r="TXE56" s="129"/>
      <c r="TXF56" s="129"/>
      <c r="TXG56" s="129"/>
      <c r="TXH56" s="129"/>
      <c r="TXI56" s="129"/>
      <c r="TXJ56" s="129"/>
      <c r="TXK56" s="129"/>
      <c r="TXL56" s="129"/>
      <c r="TXM56" s="129"/>
      <c r="TXN56" s="129"/>
      <c r="TXO56" s="129"/>
      <c r="TXP56" s="129"/>
      <c r="TXQ56" s="129"/>
      <c r="TXR56" s="129"/>
      <c r="TXS56" s="129"/>
      <c r="TXT56" s="129"/>
      <c r="TXU56" s="129"/>
      <c r="TXV56" s="129"/>
      <c r="TXW56" s="129"/>
      <c r="TXX56" s="129"/>
      <c r="TXY56" s="129"/>
      <c r="TXZ56" s="129"/>
      <c r="TYA56" s="129"/>
      <c r="TYB56" s="129"/>
      <c r="TYC56" s="129"/>
      <c r="TYD56" s="129"/>
      <c r="TYE56" s="129"/>
      <c r="TYF56" s="129"/>
      <c r="TYG56" s="129"/>
      <c r="TYH56" s="129"/>
      <c r="TYI56" s="129"/>
      <c r="TYJ56" s="129"/>
      <c r="TYK56" s="129"/>
      <c r="TYL56" s="129"/>
      <c r="TYM56" s="129"/>
      <c r="TYN56" s="129"/>
      <c r="TYO56" s="129"/>
      <c r="TYP56" s="129"/>
      <c r="TYQ56" s="129"/>
      <c r="TYR56" s="129"/>
      <c r="TYS56" s="129"/>
      <c r="TYT56" s="129"/>
      <c r="TYU56" s="129"/>
      <c r="TYV56" s="129"/>
      <c r="TYW56" s="129"/>
      <c r="TYX56" s="129"/>
      <c r="TYY56" s="129"/>
      <c r="TYZ56" s="129"/>
      <c r="TZA56" s="129"/>
      <c r="TZB56" s="129"/>
      <c r="TZC56" s="129"/>
      <c r="TZD56" s="129"/>
      <c r="TZE56" s="129"/>
      <c r="TZF56" s="129"/>
      <c r="TZG56" s="129"/>
      <c r="TZH56" s="129"/>
      <c r="TZI56" s="129"/>
      <c r="TZJ56" s="129"/>
      <c r="TZK56" s="129"/>
      <c r="TZL56" s="129"/>
      <c r="TZM56" s="129"/>
      <c r="TZN56" s="129"/>
      <c r="TZO56" s="129"/>
      <c r="TZP56" s="129"/>
      <c r="TZQ56" s="129"/>
      <c r="TZR56" s="129"/>
      <c r="TZS56" s="129"/>
      <c r="TZT56" s="129"/>
      <c r="TZU56" s="129"/>
      <c r="TZV56" s="129"/>
      <c r="TZW56" s="129"/>
      <c r="TZX56" s="129"/>
      <c r="TZY56" s="129"/>
      <c r="TZZ56" s="129"/>
      <c r="UAA56" s="129"/>
      <c r="UAB56" s="129"/>
      <c r="UAC56" s="129"/>
      <c r="UAD56" s="129"/>
      <c r="UAE56" s="129"/>
      <c r="UAF56" s="129"/>
      <c r="UAG56" s="129"/>
      <c r="UAH56" s="129"/>
      <c r="UAI56" s="129"/>
      <c r="UAJ56" s="129"/>
      <c r="UAK56" s="129"/>
      <c r="UAL56" s="129"/>
      <c r="UAM56" s="129"/>
      <c r="UAN56" s="129"/>
      <c r="UAO56" s="129"/>
      <c r="UAP56" s="129"/>
      <c r="UAQ56" s="129"/>
      <c r="UAR56" s="129"/>
      <c r="UAS56" s="129"/>
      <c r="UAT56" s="129"/>
      <c r="UAU56" s="129"/>
      <c r="UAV56" s="129"/>
      <c r="UAW56" s="129"/>
      <c r="UAX56" s="129"/>
      <c r="UAY56" s="129"/>
      <c r="UAZ56" s="129"/>
      <c r="UBA56" s="129"/>
      <c r="UBB56" s="129"/>
      <c r="UBC56" s="129"/>
      <c r="UBD56" s="129"/>
      <c r="UBE56" s="129"/>
      <c r="UBF56" s="129"/>
      <c r="UBG56" s="129"/>
      <c r="UBH56" s="129"/>
      <c r="UBI56" s="129"/>
      <c r="UBJ56" s="129"/>
      <c r="UBK56" s="129"/>
      <c r="UBL56" s="129"/>
      <c r="UBM56" s="129"/>
      <c r="UBN56" s="129"/>
      <c r="UBO56" s="129"/>
      <c r="UBP56" s="129"/>
      <c r="UBQ56" s="129"/>
      <c r="UBR56" s="129"/>
      <c r="UBS56" s="129"/>
      <c r="UBT56" s="129"/>
      <c r="UBU56" s="129"/>
      <c r="UBV56" s="129"/>
      <c r="UBW56" s="129"/>
      <c r="UBX56" s="129"/>
      <c r="UBY56" s="129"/>
      <c r="UBZ56" s="129"/>
      <c r="UCA56" s="129"/>
      <c r="UCB56" s="129"/>
      <c r="UCC56" s="129"/>
      <c r="UCD56" s="129"/>
      <c r="UCE56" s="129"/>
      <c r="UCF56" s="129"/>
      <c r="UCG56" s="129"/>
      <c r="UCH56" s="129"/>
      <c r="UCI56" s="129"/>
      <c r="UCJ56" s="129"/>
      <c r="UCK56" s="129"/>
      <c r="UCL56" s="129"/>
      <c r="UCM56" s="129"/>
      <c r="UCN56" s="129"/>
      <c r="UCO56" s="129"/>
      <c r="UCP56" s="129"/>
      <c r="UCQ56" s="129"/>
      <c r="UCR56" s="129"/>
      <c r="UCS56" s="129"/>
      <c r="UCT56" s="129"/>
      <c r="UCU56" s="129"/>
      <c r="UCV56" s="129"/>
      <c r="UCW56" s="129"/>
      <c r="UCX56" s="129"/>
      <c r="UCY56" s="129"/>
      <c r="UCZ56" s="129"/>
      <c r="UDA56" s="129"/>
      <c r="UDB56" s="129"/>
      <c r="UDC56" s="129"/>
      <c r="UDD56" s="129"/>
      <c r="UDE56" s="129"/>
      <c r="UDF56" s="129"/>
      <c r="UDG56" s="129"/>
      <c r="UDH56" s="129"/>
      <c r="UDI56" s="129"/>
      <c r="UDJ56" s="129"/>
      <c r="UDK56" s="129"/>
      <c r="UDL56" s="129"/>
      <c r="UDM56" s="129"/>
      <c r="UDN56" s="129"/>
      <c r="UDO56" s="129"/>
      <c r="UDP56" s="129"/>
      <c r="UDQ56" s="129"/>
      <c r="UDR56" s="129"/>
      <c r="UDS56" s="129"/>
      <c r="UDT56" s="129"/>
      <c r="UDU56" s="129"/>
      <c r="UDV56" s="129"/>
      <c r="UDW56" s="129"/>
      <c r="UDX56" s="129"/>
      <c r="UDY56" s="129"/>
      <c r="UDZ56" s="129"/>
      <c r="UEA56" s="129"/>
      <c r="UEB56" s="129"/>
      <c r="UEC56" s="129"/>
      <c r="UED56" s="129"/>
      <c r="UEE56" s="129"/>
      <c r="UEF56" s="129"/>
      <c r="UEG56" s="129"/>
      <c r="UEH56" s="129"/>
      <c r="UEI56" s="129"/>
      <c r="UEJ56" s="129"/>
      <c r="UEK56" s="129"/>
      <c r="UEL56" s="129"/>
      <c r="UEM56" s="129"/>
      <c r="UEN56" s="129"/>
      <c r="UEO56" s="129"/>
      <c r="UEP56" s="129"/>
      <c r="UEQ56" s="129"/>
      <c r="UER56" s="129"/>
      <c r="UES56" s="129"/>
      <c r="UET56" s="129"/>
      <c r="UEU56" s="129"/>
      <c r="UEV56" s="129"/>
      <c r="UEW56" s="129"/>
      <c r="UEX56" s="129"/>
      <c r="UEY56" s="129"/>
      <c r="UEZ56" s="129"/>
      <c r="UFA56" s="129"/>
      <c r="UFB56" s="129"/>
      <c r="UFC56" s="129"/>
      <c r="UFD56" s="129"/>
      <c r="UFE56" s="129"/>
      <c r="UFF56" s="129"/>
      <c r="UFG56" s="129"/>
      <c r="UFH56" s="129"/>
      <c r="UFI56" s="129"/>
      <c r="UFJ56" s="129"/>
      <c r="UFK56" s="129"/>
      <c r="UFL56" s="129"/>
      <c r="UFM56" s="129"/>
      <c r="UFN56" s="129"/>
      <c r="UFO56" s="129"/>
      <c r="UFP56" s="129"/>
      <c r="UFQ56" s="129"/>
      <c r="UFR56" s="129"/>
      <c r="UFS56" s="129"/>
      <c r="UFT56" s="129"/>
      <c r="UFU56" s="129"/>
      <c r="UFV56" s="129"/>
      <c r="UFW56" s="129"/>
      <c r="UFX56" s="129"/>
      <c r="UFY56" s="129"/>
      <c r="UFZ56" s="129"/>
      <c r="UGA56" s="129"/>
      <c r="UGB56" s="129"/>
      <c r="UGC56" s="129"/>
      <c r="UGD56" s="129"/>
      <c r="UGE56" s="129"/>
      <c r="UGF56" s="129"/>
      <c r="UGG56" s="129"/>
      <c r="UGH56" s="129"/>
      <c r="UGI56" s="129"/>
      <c r="UGJ56" s="129"/>
      <c r="UGK56" s="129"/>
      <c r="UGL56" s="129"/>
      <c r="UGM56" s="129"/>
      <c r="UGN56" s="129"/>
      <c r="UGO56" s="129"/>
      <c r="UGP56" s="129"/>
      <c r="UGQ56" s="129"/>
      <c r="UGR56" s="129"/>
      <c r="UGS56" s="129"/>
      <c r="UGT56" s="129"/>
      <c r="UGU56" s="129"/>
      <c r="UGV56" s="129"/>
      <c r="UGW56" s="129"/>
      <c r="UGX56" s="129"/>
      <c r="UGY56" s="129"/>
      <c r="UGZ56" s="129"/>
      <c r="UHA56" s="129"/>
      <c r="UHB56" s="129"/>
      <c r="UHC56" s="129"/>
      <c r="UHD56" s="129"/>
      <c r="UHE56" s="129"/>
      <c r="UHF56" s="129"/>
      <c r="UHG56" s="129"/>
      <c r="UHH56" s="129"/>
      <c r="UHI56" s="129"/>
      <c r="UHJ56" s="129"/>
      <c r="UHK56" s="129"/>
      <c r="UHL56" s="129"/>
      <c r="UHM56" s="129"/>
      <c r="UHN56" s="129"/>
      <c r="UHO56" s="129"/>
      <c r="UHP56" s="129"/>
      <c r="UHQ56" s="129"/>
      <c r="UHR56" s="129"/>
      <c r="UHS56" s="129"/>
      <c r="UHT56" s="129"/>
      <c r="UHU56" s="129"/>
      <c r="UHV56" s="129"/>
      <c r="UHW56" s="129"/>
      <c r="UHX56" s="129"/>
      <c r="UHY56" s="129"/>
      <c r="UHZ56" s="129"/>
      <c r="UIA56" s="129"/>
      <c r="UIB56" s="129"/>
      <c r="UIC56" s="129"/>
      <c r="UID56" s="129"/>
      <c r="UIE56" s="129"/>
      <c r="UIF56" s="129"/>
      <c r="UIG56" s="129"/>
      <c r="UIH56" s="129"/>
      <c r="UII56" s="129"/>
      <c r="UIJ56" s="129"/>
      <c r="UIK56" s="129"/>
      <c r="UIL56" s="129"/>
      <c r="UIM56" s="129"/>
      <c r="UIN56" s="129"/>
      <c r="UIO56" s="129"/>
      <c r="UIP56" s="129"/>
      <c r="UIQ56" s="129"/>
      <c r="UIR56" s="129"/>
      <c r="UIS56" s="129"/>
      <c r="UIT56" s="129"/>
      <c r="UIU56" s="129"/>
      <c r="UIV56" s="129"/>
      <c r="UIW56" s="129"/>
      <c r="UIX56" s="129"/>
      <c r="UIY56" s="129"/>
      <c r="UIZ56" s="129"/>
      <c r="UJA56" s="129"/>
      <c r="UJB56" s="129"/>
      <c r="UJC56" s="129"/>
      <c r="UJD56" s="129"/>
      <c r="UJE56" s="129"/>
      <c r="UJF56" s="129"/>
      <c r="UJG56" s="129"/>
      <c r="UJH56" s="129"/>
      <c r="UJI56" s="129"/>
      <c r="UJJ56" s="129"/>
      <c r="UJK56" s="129"/>
      <c r="UJL56" s="129"/>
      <c r="UJM56" s="129"/>
      <c r="UJN56" s="129"/>
      <c r="UJO56" s="129"/>
      <c r="UJP56" s="129"/>
      <c r="UJQ56" s="129"/>
      <c r="UJR56" s="129"/>
      <c r="UJS56" s="129"/>
      <c r="UJT56" s="129"/>
      <c r="UJU56" s="129"/>
      <c r="UJV56" s="129"/>
      <c r="UJW56" s="129"/>
      <c r="UJX56" s="129"/>
      <c r="UJY56" s="129"/>
      <c r="UJZ56" s="129"/>
      <c r="UKA56" s="129"/>
      <c r="UKB56" s="129"/>
      <c r="UKC56" s="129"/>
      <c r="UKD56" s="129"/>
      <c r="UKE56" s="129"/>
      <c r="UKF56" s="129"/>
      <c r="UKG56" s="129"/>
      <c r="UKH56" s="129"/>
      <c r="UKI56" s="129"/>
      <c r="UKJ56" s="129"/>
      <c r="UKK56" s="129"/>
      <c r="UKL56" s="129"/>
      <c r="UKM56" s="129"/>
      <c r="UKN56" s="129"/>
      <c r="UKO56" s="129"/>
      <c r="UKP56" s="129"/>
      <c r="UKQ56" s="129"/>
      <c r="UKR56" s="129"/>
      <c r="UKS56" s="129"/>
      <c r="UKT56" s="129"/>
      <c r="UKU56" s="129"/>
      <c r="UKV56" s="129"/>
      <c r="UKW56" s="129"/>
      <c r="UKX56" s="129"/>
      <c r="UKY56" s="129"/>
      <c r="UKZ56" s="129"/>
      <c r="ULA56" s="129"/>
      <c r="ULB56" s="129"/>
      <c r="ULC56" s="129"/>
      <c r="ULD56" s="129"/>
      <c r="ULE56" s="129"/>
      <c r="ULF56" s="129"/>
      <c r="ULG56" s="129"/>
      <c r="ULH56" s="129"/>
      <c r="ULI56" s="129"/>
      <c r="ULJ56" s="129"/>
      <c r="ULK56" s="129"/>
      <c r="ULL56" s="129"/>
      <c r="ULM56" s="129"/>
      <c r="ULN56" s="129"/>
      <c r="ULO56" s="129"/>
      <c r="ULP56" s="129"/>
      <c r="ULQ56" s="129"/>
      <c r="ULR56" s="129"/>
      <c r="ULS56" s="129"/>
      <c r="ULT56" s="129"/>
      <c r="ULU56" s="129"/>
      <c r="ULV56" s="129"/>
      <c r="ULW56" s="129"/>
      <c r="ULX56" s="129"/>
      <c r="ULY56" s="129"/>
      <c r="ULZ56" s="129"/>
      <c r="UMA56" s="129"/>
      <c r="UMB56" s="129"/>
      <c r="UMC56" s="129"/>
      <c r="UMD56" s="129"/>
      <c r="UME56" s="129"/>
      <c r="UMF56" s="129"/>
      <c r="UMG56" s="129"/>
      <c r="UMH56" s="129"/>
      <c r="UMI56" s="129"/>
      <c r="UMJ56" s="129"/>
      <c r="UMK56" s="129"/>
      <c r="UML56" s="129"/>
      <c r="UMM56" s="129"/>
      <c r="UMN56" s="129"/>
      <c r="UMO56" s="129"/>
      <c r="UMP56" s="129"/>
      <c r="UMQ56" s="129"/>
      <c r="UMR56" s="129"/>
      <c r="UMS56" s="129"/>
      <c r="UMT56" s="129"/>
      <c r="UMU56" s="129"/>
      <c r="UMV56" s="129"/>
      <c r="UMW56" s="129"/>
      <c r="UMX56" s="129"/>
      <c r="UMY56" s="129"/>
      <c r="UMZ56" s="129"/>
      <c r="UNA56" s="129"/>
      <c r="UNB56" s="129"/>
      <c r="UNC56" s="129"/>
      <c r="UND56" s="129"/>
      <c r="UNE56" s="129"/>
      <c r="UNF56" s="129"/>
      <c r="UNG56" s="129"/>
      <c r="UNH56" s="129"/>
      <c r="UNI56" s="129"/>
      <c r="UNJ56" s="129"/>
      <c r="UNK56" s="129"/>
      <c r="UNL56" s="129"/>
      <c r="UNM56" s="129"/>
      <c r="UNN56" s="129"/>
      <c r="UNO56" s="129"/>
      <c r="UNP56" s="129"/>
      <c r="UNQ56" s="129"/>
      <c r="UNR56" s="129"/>
      <c r="UNS56" s="129"/>
      <c r="UNT56" s="129"/>
      <c r="UNU56" s="129"/>
      <c r="UNV56" s="129"/>
      <c r="UNW56" s="129"/>
      <c r="UNX56" s="129"/>
      <c r="UNY56" s="129"/>
      <c r="UNZ56" s="129"/>
      <c r="UOA56" s="129"/>
      <c r="UOB56" s="129"/>
      <c r="UOC56" s="129"/>
      <c r="UOD56" s="129"/>
      <c r="UOE56" s="129"/>
      <c r="UOF56" s="129"/>
      <c r="UOG56" s="129"/>
      <c r="UOH56" s="129"/>
      <c r="UOI56" s="129"/>
      <c r="UOJ56" s="129"/>
      <c r="UOK56" s="129"/>
      <c r="UOL56" s="129"/>
      <c r="UOM56" s="129"/>
      <c r="UON56" s="129"/>
      <c r="UOO56" s="129"/>
      <c r="UOP56" s="129"/>
      <c r="UOQ56" s="129"/>
      <c r="UOR56" s="129"/>
      <c r="UOS56" s="129"/>
      <c r="UOT56" s="129"/>
      <c r="UOU56" s="129"/>
      <c r="UOV56" s="129"/>
      <c r="UOW56" s="129"/>
      <c r="UOX56" s="129"/>
      <c r="UOY56" s="129"/>
      <c r="UOZ56" s="129"/>
      <c r="UPA56" s="129"/>
      <c r="UPB56" s="129"/>
      <c r="UPC56" s="129"/>
      <c r="UPD56" s="129"/>
      <c r="UPE56" s="129"/>
      <c r="UPF56" s="129"/>
      <c r="UPG56" s="129"/>
      <c r="UPH56" s="129"/>
      <c r="UPI56" s="129"/>
      <c r="UPJ56" s="129"/>
      <c r="UPK56" s="129"/>
      <c r="UPL56" s="129"/>
      <c r="UPM56" s="129"/>
      <c r="UPN56" s="129"/>
      <c r="UPO56" s="129"/>
      <c r="UPP56" s="129"/>
      <c r="UPQ56" s="129"/>
      <c r="UPR56" s="129"/>
      <c r="UPS56" s="129"/>
      <c r="UPT56" s="129"/>
      <c r="UPU56" s="129"/>
      <c r="UPV56" s="129"/>
      <c r="UPW56" s="129"/>
      <c r="UPX56" s="129"/>
      <c r="UPY56" s="129"/>
      <c r="UPZ56" s="129"/>
      <c r="UQA56" s="129"/>
      <c r="UQB56" s="129"/>
      <c r="UQC56" s="129"/>
      <c r="UQD56" s="129"/>
      <c r="UQE56" s="129"/>
      <c r="UQF56" s="129"/>
      <c r="UQG56" s="129"/>
      <c r="UQH56" s="129"/>
      <c r="UQI56" s="129"/>
      <c r="UQJ56" s="129"/>
      <c r="UQK56" s="129"/>
      <c r="UQL56" s="129"/>
      <c r="UQM56" s="129"/>
      <c r="UQN56" s="129"/>
      <c r="UQO56" s="129"/>
      <c r="UQP56" s="129"/>
      <c r="UQQ56" s="129"/>
      <c r="UQR56" s="129"/>
      <c r="UQS56" s="129"/>
      <c r="UQT56" s="129"/>
      <c r="UQU56" s="129"/>
      <c r="UQV56" s="129"/>
      <c r="UQW56" s="129"/>
      <c r="UQX56" s="129"/>
      <c r="UQY56" s="129"/>
      <c r="UQZ56" s="129"/>
      <c r="URA56" s="129"/>
      <c r="URB56" s="129"/>
      <c r="URC56" s="129"/>
      <c r="URD56" s="129"/>
      <c r="URE56" s="129"/>
      <c r="URF56" s="129"/>
      <c r="URG56" s="129"/>
      <c r="URH56" s="129"/>
      <c r="URI56" s="129"/>
      <c r="URJ56" s="129"/>
      <c r="URK56" s="129"/>
      <c r="URL56" s="129"/>
      <c r="URM56" s="129"/>
      <c r="URN56" s="129"/>
      <c r="URO56" s="129"/>
      <c r="URP56" s="129"/>
      <c r="URQ56" s="129"/>
      <c r="URR56" s="129"/>
      <c r="URS56" s="129"/>
      <c r="URT56" s="129"/>
      <c r="URU56" s="129"/>
      <c r="URV56" s="129"/>
      <c r="URW56" s="129"/>
      <c r="URX56" s="129"/>
      <c r="URY56" s="129"/>
      <c r="URZ56" s="129"/>
      <c r="USA56" s="129"/>
      <c r="USB56" s="129"/>
      <c r="USC56" s="129"/>
      <c r="USD56" s="129"/>
      <c r="USE56" s="129"/>
      <c r="USF56" s="129"/>
      <c r="USG56" s="129"/>
      <c r="USH56" s="129"/>
      <c r="USI56" s="129"/>
      <c r="USJ56" s="129"/>
      <c r="USK56" s="129"/>
      <c r="USL56" s="129"/>
      <c r="USM56" s="129"/>
      <c r="USN56" s="129"/>
      <c r="USO56" s="129"/>
      <c r="USP56" s="129"/>
      <c r="USQ56" s="129"/>
      <c r="USR56" s="129"/>
      <c r="USS56" s="129"/>
      <c r="UST56" s="129"/>
      <c r="USU56" s="129"/>
      <c r="USV56" s="129"/>
      <c r="USW56" s="129"/>
      <c r="USX56" s="129"/>
      <c r="USY56" s="129"/>
      <c r="USZ56" s="129"/>
      <c r="UTA56" s="129"/>
      <c r="UTB56" s="129"/>
      <c r="UTC56" s="129"/>
      <c r="UTD56" s="129"/>
      <c r="UTE56" s="129"/>
      <c r="UTF56" s="129"/>
      <c r="UTG56" s="129"/>
      <c r="UTH56" s="129"/>
      <c r="UTI56" s="129"/>
      <c r="UTJ56" s="129"/>
      <c r="UTK56" s="129"/>
      <c r="UTL56" s="129"/>
      <c r="UTM56" s="129"/>
      <c r="UTN56" s="129"/>
      <c r="UTO56" s="129"/>
      <c r="UTP56" s="129"/>
      <c r="UTQ56" s="129"/>
      <c r="UTR56" s="129"/>
      <c r="UTS56" s="129"/>
      <c r="UTT56" s="129"/>
      <c r="UTU56" s="129"/>
      <c r="UTV56" s="129"/>
      <c r="UTW56" s="129"/>
      <c r="UTX56" s="129"/>
      <c r="UTY56" s="129"/>
      <c r="UTZ56" s="129"/>
      <c r="UUA56" s="129"/>
      <c r="UUB56" s="129"/>
      <c r="UUC56" s="129"/>
      <c r="UUD56" s="129"/>
      <c r="UUE56" s="129"/>
      <c r="UUF56" s="129"/>
      <c r="UUG56" s="129"/>
      <c r="UUH56" s="129"/>
      <c r="UUI56" s="129"/>
      <c r="UUJ56" s="129"/>
      <c r="UUK56" s="129"/>
      <c r="UUL56" s="129"/>
      <c r="UUM56" s="129"/>
      <c r="UUN56" s="129"/>
      <c r="UUO56" s="129"/>
      <c r="UUP56" s="129"/>
      <c r="UUQ56" s="129"/>
      <c r="UUR56" s="129"/>
      <c r="UUS56" s="129"/>
      <c r="UUT56" s="129"/>
      <c r="UUU56" s="129"/>
      <c r="UUV56" s="129"/>
      <c r="UUW56" s="129"/>
      <c r="UUX56" s="129"/>
      <c r="UUY56" s="129"/>
      <c r="UUZ56" s="129"/>
      <c r="UVA56" s="129"/>
      <c r="UVB56" s="129"/>
      <c r="UVC56" s="129"/>
      <c r="UVD56" s="129"/>
      <c r="UVE56" s="129"/>
      <c r="UVF56" s="129"/>
      <c r="UVG56" s="129"/>
      <c r="UVH56" s="129"/>
      <c r="UVI56" s="129"/>
      <c r="UVJ56" s="129"/>
      <c r="UVK56" s="129"/>
      <c r="UVL56" s="129"/>
      <c r="UVM56" s="129"/>
      <c r="UVN56" s="129"/>
      <c r="UVO56" s="129"/>
      <c r="UVP56" s="129"/>
      <c r="UVQ56" s="129"/>
      <c r="UVR56" s="129"/>
      <c r="UVS56" s="129"/>
      <c r="UVT56" s="129"/>
      <c r="UVU56" s="129"/>
      <c r="UVV56" s="129"/>
      <c r="UVW56" s="129"/>
      <c r="UVX56" s="129"/>
      <c r="UVY56" s="129"/>
      <c r="UVZ56" s="129"/>
      <c r="UWA56" s="129"/>
      <c r="UWB56" s="129"/>
      <c r="UWC56" s="129"/>
      <c r="UWD56" s="129"/>
      <c r="UWE56" s="129"/>
      <c r="UWF56" s="129"/>
      <c r="UWG56" s="129"/>
      <c r="UWH56" s="129"/>
      <c r="UWI56" s="129"/>
      <c r="UWJ56" s="129"/>
      <c r="UWK56" s="129"/>
      <c r="UWL56" s="129"/>
      <c r="UWM56" s="129"/>
      <c r="UWN56" s="129"/>
      <c r="UWO56" s="129"/>
      <c r="UWP56" s="129"/>
      <c r="UWQ56" s="129"/>
      <c r="UWR56" s="129"/>
      <c r="UWS56" s="129"/>
      <c r="UWT56" s="129"/>
      <c r="UWU56" s="129"/>
      <c r="UWV56" s="129"/>
      <c r="UWW56" s="129"/>
      <c r="UWX56" s="129"/>
      <c r="UWY56" s="129"/>
      <c r="UWZ56" s="129"/>
      <c r="UXA56" s="129"/>
      <c r="UXB56" s="129"/>
      <c r="UXC56" s="129"/>
      <c r="UXD56" s="129"/>
      <c r="UXE56" s="129"/>
      <c r="UXF56" s="129"/>
      <c r="UXG56" s="129"/>
      <c r="UXH56" s="129"/>
      <c r="UXI56" s="129"/>
      <c r="UXJ56" s="129"/>
      <c r="UXK56" s="129"/>
      <c r="UXL56" s="129"/>
      <c r="UXM56" s="129"/>
      <c r="UXN56" s="129"/>
      <c r="UXO56" s="129"/>
      <c r="UXP56" s="129"/>
      <c r="UXQ56" s="129"/>
      <c r="UXR56" s="129"/>
      <c r="UXS56" s="129"/>
      <c r="UXT56" s="129"/>
      <c r="UXU56" s="129"/>
      <c r="UXV56" s="129"/>
      <c r="UXW56" s="129"/>
      <c r="UXX56" s="129"/>
      <c r="UXY56" s="129"/>
      <c r="UXZ56" s="129"/>
      <c r="UYA56" s="129"/>
      <c r="UYB56" s="129"/>
      <c r="UYC56" s="129"/>
      <c r="UYD56" s="129"/>
      <c r="UYE56" s="129"/>
      <c r="UYF56" s="129"/>
      <c r="UYG56" s="129"/>
      <c r="UYH56" s="129"/>
      <c r="UYI56" s="129"/>
      <c r="UYJ56" s="129"/>
      <c r="UYK56" s="129"/>
      <c r="UYL56" s="129"/>
      <c r="UYM56" s="129"/>
      <c r="UYN56" s="129"/>
      <c r="UYO56" s="129"/>
      <c r="UYP56" s="129"/>
      <c r="UYQ56" s="129"/>
      <c r="UYR56" s="129"/>
      <c r="UYS56" s="129"/>
      <c r="UYT56" s="129"/>
      <c r="UYU56" s="129"/>
      <c r="UYV56" s="129"/>
      <c r="UYW56" s="129"/>
      <c r="UYX56" s="129"/>
      <c r="UYY56" s="129"/>
      <c r="UYZ56" s="129"/>
      <c r="UZA56" s="129"/>
      <c r="UZB56" s="129"/>
      <c r="UZC56" s="129"/>
      <c r="UZD56" s="129"/>
      <c r="UZE56" s="129"/>
      <c r="UZF56" s="129"/>
      <c r="UZG56" s="129"/>
      <c r="UZH56" s="129"/>
      <c r="UZI56" s="129"/>
      <c r="UZJ56" s="129"/>
      <c r="UZK56" s="129"/>
      <c r="UZL56" s="129"/>
      <c r="UZM56" s="129"/>
      <c r="UZN56" s="129"/>
      <c r="UZO56" s="129"/>
      <c r="UZP56" s="129"/>
      <c r="UZQ56" s="129"/>
      <c r="UZR56" s="129"/>
      <c r="UZS56" s="129"/>
      <c r="UZT56" s="129"/>
      <c r="UZU56" s="129"/>
      <c r="UZV56" s="129"/>
      <c r="UZW56" s="129"/>
      <c r="UZX56" s="129"/>
      <c r="UZY56" s="129"/>
      <c r="UZZ56" s="129"/>
      <c r="VAA56" s="129"/>
      <c r="VAB56" s="129"/>
      <c r="VAC56" s="129"/>
      <c r="VAD56" s="129"/>
      <c r="VAE56" s="129"/>
      <c r="VAF56" s="129"/>
      <c r="VAG56" s="129"/>
      <c r="VAH56" s="129"/>
      <c r="VAI56" s="129"/>
      <c r="VAJ56" s="129"/>
      <c r="VAK56" s="129"/>
      <c r="VAL56" s="129"/>
      <c r="VAM56" s="129"/>
      <c r="VAN56" s="129"/>
      <c r="VAO56" s="129"/>
      <c r="VAP56" s="129"/>
      <c r="VAQ56" s="129"/>
      <c r="VAR56" s="129"/>
      <c r="VAS56" s="129"/>
      <c r="VAT56" s="129"/>
      <c r="VAU56" s="129"/>
      <c r="VAV56" s="129"/>
      <c r="VAW56" s="129"/>
      <c r="VAX56" s="129"/>
      <c r="VAY56" s="129"/>
      <c r="VAZ56" s="129"/>
      <c r="VBA56" s="129"/>
      <c r="VBB56" s="129"/>
      <c r="VBC56" s="129"/>
      <c r="VBD56" s="129"/>
      <c r="VBE56" s="129"/>
      <c r="VBF56" s="129"/>
      <c r="VBG56" s="129"/>
      <c r="VBH56" s="129"/>
      <c r="VBI56" s="129"/>
      <c r="VBJ56" s="129"/>
      <c r="VBK56" s="129"/>
      <c r="VBL56" s="129"/>
      <c r="VBM56" s="129"/>
      <c r="VBN56" s="129"/>
      <c r="VBO56" s="129"/>
      <c r="VBP56" s="129"/>
      <c r="VBQ56" s="129"/>
      <c r="VBR56" s="129"/>
      <c r="VBS56" s="129"/>
      <c r="VBT56" s="129"/>
      <c r="VBU56" s="129"/>
      <c r="VBV56" s="129"/>
      <c r="VBW56" s="129"/>
      <c r="VBX56" s="129"/>
      <c r="VBY56" s="129"/>
      <c r="VBZ56" s="129"/>
      <c r="VCA56" s="129"/>
      <c r="VCB56" s="129"/>
      <c r="VCC56" s="129"/>
      <c r="VCD56" s="129"/>
      <c r="VCE56" s="129"/>
      <c r="VCF56" s="129"/>
      <c r="VCG56" s="129"/>
      <c r="VCH56" s="129"/>
      <c r="VCI56" s="129"/>
      <c r="VCJ56" s="129"/>
      <c r="VCK56" s="129"/>
      <c r="VCL56" s="129"/>
      <c r="VCM56" s="129"/>
      <c r="VCN56" s="129"/>
      <c r="VCO56" s="129"/>
      <c r="VCP56" s="129"/>
      <c r="VCQ56" s="129"/>
      <c r="VCR56" s="129"/>
      <c r="VCS56" s="129"/>
      <c r="VCT56" s="129"/>
      <c r="VCU56" s="129"/>
      <c r="VCV56" s="129"/>
      <c r="VCW56" s="129"/>
      <c r="VCX56" s="129"/>
      <c r="VCY56" s="129"/>
      <c r="VCZ56" s="129"/>
      <c r="VDA56" s="129"/>
      <c r="VDB56" s="129"/>
      <c r="VDC56" s="129"/>
      <c r="VDD56" s="129"/>
      <c r="VDE56" s="129"/>
      <c r="VDF56" s="129"/>
      <c r="VDG56" s="129"/>
      <c r="VDH56" s="129"/>
      <c r="VDI56" s="129"/>
      <c r="VDJ56" s="129"/>
      <c r="VDK56" s="129"/>
      <c r="VDL56" s="129"/>
      <c r="VDM56" s="129"/>
      <c r="VDN56" s="129"/>
      <c r="VDO56" s="129"/>
      <c r="VDP56" s="129"/>
      <c r="VDQ56" s="129"/>
      <c r="VDR56" s="129"/>
      <c r="VDS56" s="129"/>
      <c r="VDT56" s="129"/>
      <c r="VDU56" s="129"/>
      <c r="VDV56" s="129"/>
      <c r="VDW56" s="129"/>
      <c r="VDX56" s="129"/>
      <c r="VDY56" s="129"/>
      <c r="VDZ56" s="129"/>
      <c r="VEA56" s="129"/>
      <c r="VEB56" s="129"/>
      <c r="VEC56" s="129"/>
      <c r="VED56" s="129"/>
      <c r="VEE56" s="129"/>
      <c r="VEF56" s="129"/>
      <c r="VEG56" s="129"/>
      <c r="VEH56" s="129"/>
      <c r="VEI56" s="129"/>
      <c r="VEJ56" s="129"/>
      <c r="VEK56" s="129"/>
      <c r="VEL56" s="129"/>
      <c r="VEM56" s="129"/>
      <c r="VEN56" s="129"/>
      <c r="VEO56" s="129"/>
      <c r="VEP56" s="129"/>
      <c r="VEQ56" s="129"/>
      <c r="VER56" s="129"/>
      <c r="VES56" s="129"/>
      <c r="VET56" s="129"/>
      <c r="VEU56" s="129"/>
      <c r="VEV56" s="129"/>
      <c r="VEW56" s="129"/>
      <c r="VEX56" s="129"/>
      <c r="VEY56" s="129"/>
      <c r="VEZ56" s="129"/>
      <c r="VFA56" s="129"/>
      <c r="VFB56" s="129"/>
      <c r="VFC56" s="129"/>
      <c r="VFD56" s="129"/>
      <c r="VFE56" s="129"/>
      <c r="VFF56" s="129"/>
      <c r="VFG56" s="129"/>
      <c r="VFH56" s="129"/>
      <c r="VFI56" s="129"/>
      <c r="VFJ56" s="129"/>
      <c r="VFK56" s="129"/>
      <c r="VFL56" s="129"/>
      <c r="VFM56" s="129"/>
      <c r="VFN56" s="129"/>
      <c r="VFO56" s="129"/>
      <c r="VFP56" s="129"/>
      <c r="VFQ56" s="129"/>
      <c r="VFR56" s="129"/>
      <c r="VFS56" s="129"/>
      <c r="VFT56" s="129"/>
      <c r="VFU56" s="129"/>
      <c r="VFV56" s="129"/>
      <c r="VFW56" s="129"/>
      <c r="VFX56" s="129"/>
      <c r="VFY56" s="129"/>
      <c r="VFZ56" s="129"/>
      <c r="VGA56" s="129"/>
      <c r="VGB56" s="129"/>
      <c r="VGC56" s="129"/>
      <c r="VGD56" s="129"/>
      <c r="VGE56" s="129"/>
      <c r="VGF56" s="129"/>
      <c r="VGG56" s="129"/>
      <c r="VGH56" s="129"/>
      <c r="VGI56" s="129"/>
      <c r="VGJ56" s="129"/>
      <c r="VGK56" s="129"/>
      <c r="VGL56" s="129"/>
      <c r="VGM56" s="129"/>
      <c r="VGN56" s="129"/>
      <c r="VGO56" s="129"/>
      <c r="VGP56" s="129"/>
      <c r="VGQ56" s="129"/>
      <c r="VGR56" s="129"/>
      <c r="VGS56" s="129"/>
      <c r="VGT56" s="129"/>
      <c r="VGU56" s="129"/>
      <c r="VGV56" s="129"/>
      <c r="VGW56" s="129"/>
      <c r="VGX56" s="129"/>
      <c r="VGY56" s="129"/>
      <c r="VGZ56" s="129"/>
      <c r="VHA56" s="129"/>
      <c r="VHB56" s="129"/>
      <c r="VHC56" s="129"/>
      <c r="VHD56" s="129"/>
      <c r="VHE56" s="129"/>
      <c r="VHF56" s="129"/>
      <c r="VHG56" s="129"/>
      <c r="VHH56" s="129"/>
      <c r="VHI56" s="129"/>
      <c r="VHJ56" s="129"/>
      <c r="VHK56" s="129"/>
      <c r="VHL56" s="129"/>
      <c r="VHM56" s="129"/>
      <c r="VHN56" s="129"/>
      <c r="VHO56" s="129"/>
      <c r="VHP56" s="129"/>
      <c r="VHQ56" s="129"/>
      <c r="VHR56" s="129"/>
      <c r="VHS56" s="129"/>
      <c r="VHT56" s="129"/>
      <c r="VHU56" s="129"/>
      <c r="VHV56" s="129"/>
      <c r="VHW56" s="129"/>
      <c r="VHX56" s="129"/>
      <c r="VHY56" s="129"/>
      <c r="VHZ56" s="129"/>
      <c r="VIA56" s="129"/>
      <c r="VIB56" s="129"/>
      <c r="VIC56" s="129"/>
      <c r="VID56" s="129"/>
      <c r="VIE56" s="129"/>
      <c r="VIF56" s="129"/>
      <c r="VIG56" s="129"/>
      <c r="VIH56" s="129"/>
      <c r="VII56" s="129"/>
      <c r="VIJ56" s="129"/>
      <c r="VIK56" s="129"/>
      <c r="VIL56" s="129"/>
      <c r="VIM56" s="129"/>
      <c r="VIN56" s="129"/>
      <c r="VIO56" s="129"/>
      <c r="VIP56" s="129"/>
      <c r="VIQ56" s="129"/>
      <c r="VIR56" s="129"/>
      <c r="VIS56" s="129"/>
      <c r="VIT56" s="129"/>
      <c r="VIU56" s="129"/>
      <c r="VIV56" s="129"/>
      <c r="VIW56" s="129"/>
      <c r="VIX56" s="129"/>
      <c r="VIY56" s="129"/>
      <c r="VIZ56" s="129"/>
      <c r="VJA56" s="129"/>
      <c r="VJB56" s="129"/>
      <c r="VJC56" s="129"/>
      <c r="VJD56" s="129"/>
      <c r="VJE56" s="129"/>
      <c r="VJF56" s="129"/>
      <c r="VJG56" s="129"/>
      <c r="VJH56" s="129"/>
      <c r="VJI56" s="129"/>
      <c r="VJJ56" s="129"/>
      <c r="VJK56" s="129"/>
      <c r="VJL56" s="129"/>
      <c r="VJM56" s="129"/>
      <c r="VJN56" s="129"/>
      <c r="VJO56" s="129"/>
      <c r="VJP56" s="129"/>
      <c r="VJQ56" s="129"/>
      <c r="VJR56" s="129"/>
      <c r="VJS56" s="129"/>
      <c r="VJT56" s="129"/>
      <c r="VJU56" s="129"/>
      <c r="VJV56" s="129"/>
      <c r="VJW56" s="129"/>
      <c r="VJX56" s="129"/>
      <c r="VJY56" s="129"/>
      <c r="VJZ56" s="129"/>
      <c r="VKA56" s="129"/>
      <c r="VKB56" s="129"/>
      <c r="VKC56" s="129"/>
      <c r="VKD56" s="129"/>
      <c r="VKE56" s="129"/>
      <c r="VKF56" s="129"/>
      <c r="VKG56" s="129"/>
      <c r="VKH56" s="129"/>
      <c r="VKI56" s="129"/>
      <c r="VKJ56" s="129"/>
      <c r="VKK56" s="129"/>
      <c r="VKL56" s="129"/>
      <c r="VKM56" s="129"/>
      <c r="VKN56" s="129"/>
      <c r="VKO56" s="129"/>
      <c r="VKP56" s="129"/>
      <c r="VKQ56" s="129"/>
      <c r="VKR56" s="129"/>
      <c r="VKS56" s="129"/>
      <c r="VKT56" s="129"/>
      <c r="VKU56" s="129"/>
      <c r="VKV56" s="129"/>
      <c r="VKW56" s="129"/>
      <c r="VKX56" s="129"/>
      <c r="VKY56" s="129"/>
      <c r="VKZ56" s="129"/>
      <c r="VLA56" s="129"/>
      <c r="VLB56" s="129"/>
      <c r="VLC56" s="129"/>
      <c r="VLD56" s="129"/>
      <c r="VLE56" s="129"/>
      <c r="VLF56" s="129"/>
      <c r="VLG56" s="129"/>
      <c r="VLH56" s="129"/>
      <c r="VLI56" s="129"/>
      <c r="VLJ56" s="129"/>
      <c r="VLK56" s="129"/>
      <c r="VLL56" s="129"/>
      <c r="VLM56" s="129"/>
      <c r="VLN56" s="129"/>
      <c r="VLO56" s="129"/>
      <c r="VLP56" s="129"/>
      <c r="VLQ56" s="129"/>
      <c r="VLR56" s="129"/>
      <c r="VLS56" s="129"/>
      <c r="VLT56" s="129"/>
      <c r="VLU56" s="129"/>
      <c r="VLV56" s="129"/>
      <c r="VLW56" s="129"/>
      <c r="VLX56" s="129"/>
      <c r="VLY56" s="129"/>
      <c r="VLZ56" s="129"/>
      <c r="VMA56" s="129"/>
      <c r="VMB56" s="129"/>
      <c r="VMC56" s="129"/>
      <c r="VMD56" s="129"/>
      <c r="VME56" s="129"/>
      <c r="VMF56" s="129"/>
      <c r="VMG56" s="129"/>
      <c r="VMH56" s="129"/>
      <c r="VMI56" s="129"/>
      <c r="VMJ56" s="129"/>
      <c r="VMK56" s="129"/>
      <c r="VML56" s="129"/>
      <c r="VMM56" s="129"/>
      <c r="VMN56" s="129"/>
      <c r="VMO56" s="129"/>
      <c r="VMP56" s="129"/>
      <c r="VMQ56" s="129"/>
      <c r="VMR56" s="129"/>
      <c r="VMS56" s="129"/>
      <c r="VMT56" s="129"/>
      <c r="VMU56" s="129"/>
      <c r="VMV56" s="129"/>
      <c r="VMW56" s="129"/>
      <c r="VMX56" s="129"/>
      <c r="VMY56" s="129"/>
      <c r="VMZ56" s="129"/>
      <c r="VNA56" s="129"/>
      <c r="VNB56" s="129"/>
      <c r="VNC56" s="129"/>
      <c r="VND56" s="129"/>
      <c r="VNE56" s="129"/>
      <c r="VNF56" s="129"/>
      <c r="VNG56" s="129"/>
      <c r="VNH56" s="129"/>
      <c r="VNI56" s="129"/>
      <c r="VNJ56" s="129"/>
      <c r="VNK56" s="129"/>
      <c r="VNL56" s="129"/>
      <c r="VNM56" s="129"/>
      <c r="VNN56" s="129"/>
      <c r="VNO56" s="129"/>
      <c r="VNP56" s="129"/>
      <c r="VNQ56" s="129"/>
      <c r="VNR56" s="129"/>
      <c r="VNS56" s="129"/>
      <c r="VNT56" s="129"/>
      <c r="VNU56" s="129"/>
      <c r="VNV56" s="129"/>
      <c r="VNW56" s="129"/>
      <c r="VNX56" s="129"/>
      <c r="VNY56" s="129"/>
      <c r="VNZ56" s="129"/>
      <c r="VOA56" s="129"/>
      <c r="VOB56" s="129"/>
      <c r="VOC56" s="129"/>
      <c r="VOD56" s="129"/>
      <c r="VOE56" s="129"/>
      <c r="VOF56" s="129"/>
      <c r="VOG56" s="129"/>
      <c r="VOH56" s="129"/>
      <c r="VOI56" s="129"/>
      <c r="VOJ56" s="129"/>
      <c r="VOK56" s="129"/>
      <c r="VOL56" s="129"/>
      <c r="VOM56" s="129"/>
      <c r="VON56" s="129"/>
      <c r="VOO56" s="129"/>
      <c r="VOP56" s="129"/>
      <c r="VOQ56" s="129"/>
      <c r="VOR56" s="129"/>
      <c r="VOS56" s="129"/>
      <c r="VOT56" s="129"/>
      <c r="VOU56" s="129"/>
      <c r="VOV56" s="129"/>
      <c r="VOW56" s="129"/>
      <c r="VOX56" s="129"/>
      <c r="VOY56" s="129"/>
      <c r="VOZ56" s="129"/>
      <c r="VPA56" s="129"/>
      <c r="VPB56" s="129"/>
      <c r="VPC56" s="129"/>
      <c r="VPD56" s="129"/>
      <c r="VPE56" s="129"/>
      <c r="VPF56" s="129"/>
      <c r="VPG56" s="129"/>
      <c r="VPH56" s="129"/>
      <c r="VPI56" s="129"/>
      <c r="VPJ56" s="129"/>
      <c r="VPK56" s="129"/>
      <c r="VPL56" s="129"/>
      <c r="VPM56" s="129"/>
      <c r="VPN56" s="129"/>
      <c r="VPO56" s="129"/>
      <c r="VPP56" s="129"/>
      <c r="VPQ56" s="129"/>
      <c r="VPR56" s="129"/>
      <c r="VPS56" s="129"/>
      <c r="VPT56" s="129"/>
      <c r="VPU56" s="129"/>
      <c r="VPV56" s="129"/>
      <c r="VPW56" s="129"/>
      <c r="VPX56" s="129"/>
      <c r="VPY56" s="129"/>
      <c r="VPZ56" s="129"/>
      <c r="VQA56" s="129"/>
      <c r="VQB56" s="129"/>
      <c r="VQC56" s="129"/>
      <c r="VQD56" s="129"/>
      <c r="VQE56" s="129"/>
      <c r="VQF56" s="129"/>
      <c r="VQG56" s="129"/>
      <c r="VQH56" s="129"/>
      <c r="VQI56" s="129"/>
      <c r="VQJ56" s="129"/>
      <c r="VQK56" s="129"/>
      <c r="VQL56" s="129"/>
      <c r="VQM56" s="129"/>
      <c r="VQN56" s="129"/>
      <c r="VQO56" s="129"/>
      <c r="VQP56" s="129"/>
      <c r="VQQ56" s="129"/>
      <c r="VQR56" s="129"/>
      <c r="VQS56" s="129"/>
      <c r="VQT56" s="129"/>
      <c r="VQU56" s="129"/>
      <c r="VQV56" s="129"/>
      <c r="VQW56" s="129"/>
      <c r="VQX56" s="129"/>
      <c r="VQY56" s="129"/>
      <c r="VQZ56" s="129"/>
      <c r="VRA56" s="129"/>
      <c r="VRB56" s="129"/>
      <c r="VRC56" s="129"/>
      <c r="VRD56" s="129"/>
      <c r="VRE56" s="129"/>
      <c r="VRF56" s="129"/>
      <c r="VRG56" s="129"/>
      <c r="VRH56" s="129"/>
      <c r="VRI56" s="129"/>
      <c r="VRJ56" s="129"/>
      <c r="VRK56" s="129"/>
      <c r="VRL56" s="129"/>
      <c r="VRM56" s="129"/>
      <c r="VRN56" s="129"/>
      <c r="VRO56" s="129"/>
      <c r="VRP56" s="129"/>
      <c r="VRQ56" s="129"/>
      <c r="VRR56" s="129"/>
      <c r="VRS56" s="129"/>
      <c r="VRT56" s="129"/>
      <c r="VRU56" s="129"/>
      <c r="VRV56" s="129"/>
      <c r="VRW56" s="129"/>
      <c r="VRX56" s="129"/>
      <c r="VRY56" s="129"/>
      <c r="VRZ56" s="129"/>
      <c r="VSA56" s="129"/>
      <c r="VSB56" s="129"/>
      <c r="VSC56" s="129"/>
      <c r="VSD56" s="129"/>
      <c r="VSE56" s="129"/>
      <c r="VSF56" s="129"/>
      <c r="VSG56" s="129"/>
      <c r="VSH56" s="129"/>
      <c r="VSI56" s="129"/>
      <c r="VSJ56" s="129"/>
      <c r="VSK56" s="129"/>
      <c r="VSL56" s="129"/>
      <c r="VSM56" s="129"/>
      <c r="VSN56" s="129"/>
      <c r="VSO56" s="129"/>
      <c r="VSP56" s="129"/>
      <c r="VSQ56" s="129"/>
      <c r="VSR56" s="129"/>
      <c r="VSS56" s="129"/>
      <c r="VST56" s="129"/>
      <c r="VSU56" s="129"/>
      <c r="VSV56" s="129"/>
      <c r="VSW56" s="129"/>
      <c r="VSX56" s="129"/>
      <c r="VSY56" s="129"/>
      <c r="VSZ56" s="129"/>
      <c r="VTA56" s="129"/>
      <c r="VTB56" s="129"/>
      <c r="VTC56" s="129"/>
      <c r="VTD56" s="129"/>
      <c r="VTE56" s="129"/>
      <c r="VTF56" s="129"/>
      <c r="VTG56" s="129"/>
      <c r="VTH56" s="129"/>
      <c r="VTI56" s="129"/>
      <c r="VTJ56" s="129"/>
      <c r="VTK56" s="129"/>
      <c r="VTL56" s="129"/>
      <c r="VTM56" s="129"/>
      <c r="VTN56" s="129"/>
      <c r="VTO56" s="129"/>
      <c r="VTP56" s="129"/>
      <c r="VTQ56" s="129"/>
      <c r="VTR56" s="129"/>
      <c r="VTS56" s="129"/>
      <c r="VTT56" s="129"/>
      <c r="VTU56" s="129"/>
      <c r="VTV56" s="129"/>
      <c r="VTW56" s="129"/>
      <c r="VTX56" s="129"/>
      <c r="VTY56" s="129"/>
      <c r="VTZ56" s="129"/>
      <c r="VUA56" s="129"/>
      <c r="VUB56" s="129"/>
      <c r="VUC56" s="129"/>
      <c r="VUD56" s="129"/>
      <c r="VUE56" s="129"/>
      <c r="VUF56" s="129"/>
      <c r="VUG56" s="129"/>
      <c r="VUH56" s="129"/>
      <c r="VUI56" s="129"/>
      <c r="VUJ56" s="129"/>
      <c r="VUK56" s="129"/>
      <c r="VUL56" s="129"/>
      <c r="VUM56" s="129"/>
      <c r="VUN56" s="129"/>
      <c r="VUO56" s="129"/>
      <c r="VUP56" s="129"/>
      <c r="VUQ56" s="129"/>
      <c r="VUR56" s="129"/>
      <c r="VUS56" s="129"/>
      <c r="VUT56" s="129"/>
      <c r="VUU56" s="129"/>
      <c r="VUV56" s="129"/>
      <c r="VUW56" s="129"/>
      <c r="VUX56" s="129"/>
      <c r="VUY56" s="129"/>
      <c r="VUZ56" s="129"/>
      <c r="VVA56" s="129"/>
      <c r="VVB56" s="129"/>
      <c r="VVC56" s="129"/>
      <c r="VVD56" s="129"/>
      <c r="VVE56" s="129"/>
      <c r="VVF56" s="129"/>
      <c r="VVG56" s="129"/>
      <c r="VVH56" s="129"/>
      <c r="VVI56" s="129"/>
      <c r="VVJ56" s="129"/>
      <c r="VVK56" s="129"/>
      <c r="VVL56" s="129"/>
      <c r="VVM56" s="129"/>
      <c r="VVN56" s="129"/>
      <c r="VVO56" s="129"/>
      <c r="VVP56" s="129"/>
      <c r="VVQ56" s="129"/>
      <c r="VVR56" s="129"/>
      <c r="VVS56" s="129"/>
      <c r="VVT56" s="129"/>
      <c r="VVU56" s="129"/>
      <c r="VVV56" s="129"/>
      <c r="VVW56" s="129"/>
      <c r="VVX56" s="129"/>
      <c r="VVY56" s="129"/>
      <c r="VVZ56" s="129"/>
      <c r="VWA56" s="129"/>
      <c r="VWB56" s="129"/>
      <c r="VWC56" s="129"/>
      <c r="VWD56" s="129"/>
      <c r="VWE56" s="129"/>
      <c r="VWF56" s="129"/>
      <c r="VWG56" s="129"/>
      <c r="VWH56" s="129"/>
      <c r="VWI56" s="129"/>
      <c r="VWJ56" s="129"/>
      <c r="VWK56" s="129"/>
      <c r="VWL56" s="129"/>
      <c r="VWM56" s="129"/>
      <c r="VWN56" s="129"/>
      <c r="VWO56" s="129"/>
      <c r="VWP56" s="129"/>
      <c r="VWQ56" s="129"/>
      <c r="VWR56" s="129"/>
      <c r="VWS56" s="129"/>
      <c r="VWT56" s="129"/>
      <c r="VWU56" s="129"/>
      <c r="VWV56" s="129"/>
      <c r="VWW56" s="129"/>
      <c r="VWX56" s="129"/>
      <c r="VWY56" s="129"/>
      <c r="VWZ56" s="129"/>
      <c r="VXA56" s="129"/>
      <c r="VXB56" s="129"/>
      <c r="VXC56" s="129"/>
      <c r="VXD56" s="129"/>
      <c r="VXE56" s="129"/>
      <c r="VXF56" s="129"/>
      <c r="VXG56" s="129"/>
      <c r="VXH56" s="129"/>
      <c r="VXI56" s="129"/>
      <c r="VXJ56" s="129"/>
      <c r="VXK56" s="129"/>
      <c r="VXL56" s="129"/>
      <c r="VXM56" s="129"/>
      <c r="VXN56" s="129"/>
      <c r="VXO56" s="129"/>
      <c r="VXP56" s="129"/>
      <c r="VXQ56" s="129"/>
      <c r="VXR56" s="129"/>
      <c r="VXS56" s="129"/>
      <c r="VXT56" s="129"/>
      <c r="VXU56" s="129"/>
      <c r="VXV56" s="129"/>
      <c r="VXW56" s="129"/>
      <c r="VXX56" s="129"/>
      <c r="VXY56" s="129"/>
      <c r="VXZ56" s="129"/>
      <c r="VYA56" s="129"/>
      <c r="VYB56" s="129"/>
      <c r="VYC56" s="129"/>
      <c r="VYD56" s="129"/>
      <c r="VYE56" s="129"/>
      <c r="VYF56" s="129"/>
      <c r="VYG56" s="129"/>
      <c r="VYH56" s="129"/>
      <c r="VYI56" s="129"/>
      <c r="VYJ56" s="129"/>
      <c r="VYK56" s="129"/>
      <c r="VYL56" s="129"/>
      <c r="VYM56" s="129"/>
      <c r="VYN56" s="129"/>
      <c r="VYO56" s="129"/>
      <c r="VYP56" s="129"/>
      <c r="VYQ56" s="129"/>
      <c r="VYR56" s="129"/>
      <c r="VYS56" s="129"/>
      <c r="VYT56" s="129"/>
      <c r="VYU56" s="129"/>
      <c r="VYV56" s="129"/>
      <c r="VYW56" s="129"/>
      <c r="VYX56" s="129"/>
      <c r="VYY56" s="129"/>
      <c r="VYZ56" s="129"/>
      <c r="VZA56" s="129"/>
      <c r="VZB56" s="129"/>
      <c r="VZC56" s="129"/>
      <c r="VZD56" s="129"/>
      <c r="VZE56" s="129"/>
      <c r="VZF56" s="129"/>
      <c r="VZG56" s="129"/>
      <c r="VZH56" s="129"/>
      <c r="VZI56" s="129"/>
      <c r="VZJ56" s="129"/>
      <c r="VZK56" s="129"/>
      <c r="VZL56" s="129"/>
      <c r="VZM56" s="129"/>
      <c r="VZN56" s="129"/>
      <c r="VZO56" s="129"/>
      <c r="VZP56" s="129"/>
      <c r="VZQ56" s="129"/>
      <c r="VZR56" s="129"/>
      <c r="VZS56" s="129"/>
      <c r="VZT56" s="129"/>
      <c r="VZU56" s="129"/>
      <c r="VZV56" s="129"/>
      <c r="VZW56" s="129"/>
      <c r="VZX56" s="129"/>
      <c r="VZY56" s="129"/>
      <c r="VZZ56" s="129"/>
      <c r="WAA56" s="129"/>
      <c r="WAB56" s="129"/>
      <c r="WAC56" s="129"/>
      <c r="WAD56" s="129"/>
      <c r="WAE56" s="129"/>
      <c r="WAF56" s="129"/>
      <c r="WAG56" s="129"/>
      <c r="WAH56" s="129"/>
      <c r="WAI56" s="129"/>
      <c r="WAJ56" s="129"/>
      <c r="WAK56" s="129"/>
      <c r="WAL56" s="129"/>
      <c r="WAM56" s="129"/>
      <c r="WAN56" s="129"/>
      <c r="WAO56" s="129"/>
      <c r="WAP56" s="129"/>
      <c r="WAQ56" s="129"/>
      <c r="WAR56" s="129"/>
      <c r="WAS56" s="129"/>
      <c r="WAT56" s="129"/>
      <c r="WAU56" s="129"/>
      <c r="WAV56" s="129"/>
      <c r="WAW56" s="129"/>
      <c r="WAX56" s="129"/>
      <c r="WAY56" s="129"/>
      <c r="WAZ56" s="129"/>
      <c r="WBA56" s="129"/>
      <c r="WBB56" s="129"/>
      <c r="WBC56" s="129"/>
      <c r="WBD56" s="129"/>
      <c r="WBE56" s="129"/>
      <c r="WBF56" s="129"/>
      <c r="WBG56" s="129"/>
      <c r="WBH56" s="129"/>
      <c r="WBI56" s="129"/>
      <c r="WBJ56" s="129"/>
      <c r="WBK56" s="129"/>
      <c r="WBL56" s="129"/>
      <c r="WBM56" s="129"/>
      <c r="WBN56" s="129"/>
      <c r="WBO56" s="129"/>
      <c r="WBP56" s="129"/>
      <c r="WBQ56" s="129"/>
      <c r="WBR56" s="129"/>
      <c r="WBS56" s="129"/>
      <c r="WBT56" s="129"/>
      <c r="WBU56" s="129"/>
      <c r="WBV56" s="129"/>
      <c r="WBW56" s="129"/>
      <c r="WBX56" s="129"/>
      <c r="WBY56" s="129"/>
      <c r="WBZ56" s="129"/>
      <c r="WCA56" s="129"/>
      <c r="WCB56" s="129"/>
      <c r="WCC56" s="129"/>
      <c r="WCD56" s="129"/>
      <c r="WCE56" s="129"/>
      <c r="WCF56" s="129"/>
      <c r="WCG56" s="129"/>
      <c r="WCH56" s="129"/>
      <c r="WCI56" s="129"/>
      <c r="WCJ56" s="129"/>
      <c r="WCK56" s="129"/>
      <c r="WCL56" s="129"/>
      <c r="WCM56" s="129"/>
      <c r="WCN56" s="129"/>
      <c r="WCO56" s="129"/>
      <c r="WCP56" s="129"/>
      <c r="WCQ56" s="129"/>
      <c r="WCR56" s="129"/>
      <c r="WCS56" s="129"/>
      <c r="WCT56" s="129"/>
      <c r="WCU56" s="129"/>
      <c r="WCV56" s="129"/>
      <c r="WCW56" s="129"/>
      <c r="WCX56" s="129"/>
      <c r="WCY56" s="129"/>
      <c r="WCZ56" s="129"/>
      <c r="WDA56" s="129"/>
      <c r="WDB56" s="129"/>
      <c r="WDC56" s="129"/>
      <c r="WDD56" s="129"/>
      <c r="WDE56" s="129"/>
      <c r="WDF56" s="129"/>
      <c r="WDG56" s="129"/>
      <c r="WDH56" s="129"/>
      <c r="WDI56" s="129"/>
      <c r="WDJ56" s="129"/>
      <c r="WDK56" s="129"/>
      <c r="WDL56" s="129"/>
      <c r="WDM56" s="129"/>
      <c r="WDN56" s="129"/>
      <c r="WDO56" s="129"/>
      <c r="WDP56" s="129"/>
      <c r="WDQ56" s="129"/>
      <c r="WDR56" s="129"/>
      <c r="WDS56" s="129"/>
      <c r="WDT56" s="129"/>
      <c r="WDU56" s="129"/>
      <c r="WDV56" s="129"/>
      <c r="WDW56" s="129"/>
      <c r="WDX56" s="129"/>
      <c r="WDY56" s="129"/>
      <c r="WDZ56" s="129"/>
      <c r="WEA56" s="129"/>
      <c r="WEB56" s="129"/>
      <c r="WEC56" s="129"/>
      <c r="WED56" s="129"/>
      <c r="WEE56" s="129"/>
      <c r="WEF56" s="129"/>
      <c r="WEG56" s="129"/>
      <c r="WEH56" s="129"/>
      <c r="WEI56" s="129"/>
      <c r="WEJ56" s="129"/>
      <c r="WEK56" s="129"/>
      <c r="WEL56" s="129"/>
      <c r="WEM56" s="129"/>
      <c r="WEN56" s="129"/>
      <c r="WEO56" s="129"/>
      <c r="WEP56" s="129"/>
      <c r="WEQ56" s="129"/>
      <c r="WER56" s="129"/>
      <c r="WES56" s="129"/>
      <c r="WET56" s="129"/>
      <c r="WEU56" s="129"/>
      <c r="WEV56" s="129"/>
      <c r="WEW56" s="129"/>
      <c r="WEX56" s="129"/>
      <c r="WEY56" s="129"/>
      <c r="WEZ56" s="129"/>
      <c r="WFA56" s="129"/>
      <c r="WFB56" s="129"/>
      <c r="WFC56" s="129"/>
      <c r="WFD56" s="129"/>
      <c r="WFE56" s="129"/>
      <c r="WFF56" s="129"/>
      <c r="WFG56" s="129"/>
      <c r="WFH56" s="129"/>
      <c r="WFI56" s="129"/>
      <c r="WFJ56" s="129"/>
      <c r="WFK56" s="129"/>
      <c r="WFL56" s="129"/>
      <c r="WFM56" s="129"/>
      <c r="WFN56" s="129"/>
      <c r="WFO56" s="129"/>
      <c r="WFP56" s="129"/>
      <c r="WFQ56" s="129"/>
      <c r="WFR56" s="129"/>
      <c r="WFS56" s="129"/>
      <c r="WFT56" s="129"/>
      <c r="WFU56" s="129"/>
      <c r="WFV56" s="129"/>
      <c r="WFW56" s="129"/>
      <c r="WFX56" s="129"/>
      <c r="WFY56" s="129"/>
      <c r="WFZ56" s="129"/>
      <c r="WGA56" s="129"/>
      <c r="WGB56" s="129"/>
      <c r="WGC56" s="129"/>
      <c r="WGD56" s="129"/>
      <c r="WGE56" s="129"/>
      <c r="WGF56" s="129"/>
      <c r="WGG56" s="129"/>
      <c r="WGH56" s="129"/>
      <c r="WGI56" s="129"/>
      <c r="WGJ56" s="129"/>
      <c r="WGK56" s="129"/>
      <c r="WGL56" s="129"/>
      <c r="WGM56" s="129"/>
      <c r="WGN56" s="129"/>
      <c r="WGO56" s="129"/>
      <c r="WGP56" s="129"/>
      <c r="WGQ56" s="129"/>
      <c r="WGR56" s="129"/>
      <c r="WGS56" s="129"/>
      <c r="WGT56" s="129"/>
      <c r="WGU56" s="129"/>
      <c r="WGV56" s="129"/>
      <c r="WGW56" s="129"/>
      <c r="WGX56" s="129"/>
      <c r="WGY56" s="129"/>
      <c r="WGZ56" s="129"/>
      <c r="WHA56" s="129"/>
      <c r="WHB56" s="129"/>
      <c r="WHC56" s="129"/>
      <c r="WHD56" s="129"/>
      <c r="WHE56" s="129"/>
      <c r="WHF56" s="129"/>
      <c r="WHG56" s="129"/>
      <c r="WHH56" s="129"/>
      <c r="WHI56" s="129"/>
      <c r="WHJ56" s="129"/>
      <c r="WHK56" s="129"/>
      <c r="WHL56" s="129"/>
      <c r="WHM56" s="129"/>
      <c r="WHN56" s="129"/>
      <c r="WHO56" s="129"/>
      <c r="WHP56" s="129"/>
      <c r="WHQ56" s="129"/>
      <c r="WHR56" s="129"/>
      <c r="WHS56" s="129"/>
      <c r="WHT56" s="129"/>
      <c r="WHU56" s="129"/>
      <c r="WHV56" s="129"/>
      <c r="WHW56" s="129"/>
      <c r="WHX56" s="129"/>
      <c r="WHY56" s="129"/>
      <c r="WHZ56" s="129"/>
      <c r="WIA56" s="129"/>
      <c r="WIB56" s="129"/>
      <c r="WIC56" s="129"/>
      <c r="WID56" s="129"/>
      <c r="WIE56" s="129"/>
      <c r="WIF56" s="129"/>
      <c r="WIG56" s="129"/>
      <c r="WIH56" s="129"/>
      <c r="WII56" s="129"/>
      <c r="WIJ56" s="129"/>
      <c r="WIK56" s="129"/>
      <c r="WIL56" s="129"/>
      <c r="WIM56" s="129"/>
      <c r="WIN56" s="129"/>
      <c r="WIO56" s="129"/>
      <c r="WIP56" s="129"/>
      <c r="WIQ56" s="129"/>
      <c r="WIR56" s="129"/>
      <c r="WIS56" s="129"/>
      <c r="WIT56" s="129"/>
      <c r="WIU56" s="129"/>
      <c r="WIV56" s="129"/>
      <c r="WIW56" s="129"/>
      <c r="WIX56" s="129"/>
      <c r="WIY56" s="129"/>
      <c r="WIZ56" s="129"/>
      <c r="WJA56" s="129"/>
      <c r="WJB56" s="129"/>
      <c r="WJC56" s="129"/>
      <c r="WJD56" s="129"/>
      <c r="WJE56" s="129"/>
      <c r="WJF56" s="129"/>
      <c r="WJG56" s="129"/>
      <c r="WJH56" s="129"/>
      <c r="WJI56" s="129"/>
      <c r="WJJ56" s="129"/>
      <c r="WJK56" s="129"/>
      <c r="WJL56" s="129"/>
      <c r="WJM56" s="129"/>
      <c r="WJN56" s="129"/>
      <c r="WJO56" s="129"/>
      <c r="WJP56" s="129"/>
      <c r="WJQ56" s="129"/>
      <c r="WJR56" s="129"/>
      <c r="WJS56" s="129"/>
      <c r="WJT56" s="129"/>
      <c r="WJU56" s="129"/>
      <c r="WJV56" s="129"/>
      <c r="WJW56" s="129"/>
      <c r="WJX56" s="129"/>
      <c r="WJY56" s="129"/>
      <c r="WJZ56" s="129"/>
      <c r="WKA56" s="129"/>
      <c r="WKB56" s="129"/>
      <c r="WKC56" s="129"/>
      <c r="WKD56" s="129"/>
      <c r="WKE56" s="129"/>
      <c r="WKF56" s="129"/>
      <c r="WKG56" s="129"/>
      <c r="WKH56" s="129"/>
      <c r="WKI56" s="129"/>
      <c r="WKJ56" s="129"/>
      <c r="WKK56" s="129"/>
      <c r="WKL56" s="129"/>
      <c r="WKM56" s="129"/>
      <c r="WKN56" s="129"/>
      <c r="WKO56" s="129"/>
      <c r="WKP56" s="129"/>
      <c r="WKQ56" s="129"/>
      <c r="WKR56" s="129"/>
      <c r="WKS56" s="129"/>
      <c r="WKT56" s="129"/>
      <c r="WKU56" s="129"/>
      <c r="WKV56" s="129"/>
      <c r="WKW56" s="129"/>
      <c r="WKX56" s="129"/>
      <c r="WKY56" s="129"/>
      <c r="WKZ56" s="129"/>
      <c r="WLA56" s="129"/>
      <c r="WLB56" s="129"/>
      <c r="WLC56" s="129"/>
      <c r="WLD56" s="129"/>
      <c r="WLE56" s="129"/>
      <c r="WLF56" s="129"/>
      <c r="WLG56" s="129"/>
      <c r="WLH56" s="129"/>
      <c r="WLI56" s="129"/>
      <c r="WLJ56" s="129"/>
      <c r="WLK56" s="129"/>
      <c r="WLL56" s="129"/>
      <c r="WLM56" s="129"/>
      <c r="WLN56" s="129"/>
      <c r="WLO56" s="129"/>
      <c r="WLP56" s="129"/>
      <c r="WLQ56" s="129"/>
      <c r="WLR56" s="129"/>
      <c r="WLS56" s="129"/>
      <c r="WLT56" s="129"/>
      <c r="WLU56" s="129"/>
      <c r="WLV56" s="129"/>
      <c r="WLW56" s="129"/>
      <c r="WLX56" s="129"/>
      <c r="WLY56" s="129"/>
      <c r="WLZ56" s="129"/>
      <c r="WMA56" s="129"/>
      <c r="WMB56" s="129"/>
      <c r="WMC56" s="129"/>
      <c r="WMD56" s="129"/>
      <c r="WME56" s="129"/>
      <c r="WMF56" s="129"/>
      <c r="WMG56" s="129"/>
      <c r="WMH56" s="129"/>
      <c r="WMI56" s="129"/>
      <c r="WMJ56" s="129"/>
      <c r="WMK56" s="129"/>
      <c r="WML56" s="129"/>
      <c r="WMM56" s="129"/>
      <c r="WMN56" s="129"/>
      <c r="WMO56" s="129"/>
      <c r="WMP56" s="129"/>
      <c r="WMQ56" s="129"/>
      <c r="WMR56" s="129"/>
      <c r="WMS56" s="129"/>
      <c r="WMT56" s="129"/>
      <c r="WMU56" s="129"/>
      <c r="WMV56" s="129"/>
      <c r="WMW56" s="129"/>
      <c r="WMX56" s="129"/>
      <c r="WMY56" s="129"/>
      <c r="WMZ56" s="129"/>
      <c r="WNA56" s="129"/>
      <c r="WNB56" s="129"/>
      <c r="WNC56" s="129"/>
      <c r="WND56" s="129"/>
      <c r="WNE56" s="129"/>
      <c r="WNF56" s="129"/>
      <c r="WNG56" s="129"/>
      <c r="WNH56" s="129"/>
      <c r="WNI56" s="129"/>
      <c r="WNJ56" s="129"/>
      <c r="WNK56" s="129"/>
      <c r="WNL56" s="129"/>
      <c r="WNM56" s="129"/>
      <c r="WNN56" s="129"/>
      <c r="WNO56" s="129"/>
      <c r="WNP56" s="129"/>
      <c r="WNQ56" s="129"/>
      <c r="WNR56" s="129"/>
      <c r="WNS56" s="129"/>
      <c r="WNT56" s="129"/>
      <c r="WNU56" s="129"/>
      <c r="WNV56" s="129"/>
      <c r="WNW56" s="129"/>
      <c r="WNX56" s="129"/>
      <c r="WNY56" s="129"/>
      <c r="WNZ56" s="129"/>
      <c r="WOA56" s="129"/>
      <c r="WOB56" s="129"/>
      <c r="WOC56" s="129"/>
      <c r="WOD56" s="129"/>
      <c r="WOE56" s="129"/>
      <c r="WOF56" s="129"/>
      <c r="WOG56" s="129"/>
      <c r="WOH56" s="129"/>
      <c r="WOI56" s="129"/>
      <c r="WOJ56" s="129"/>
      <c r="WOK56" s="129"/>
      <c r="WOL56" s="129"/>
      <c r="WOM56" s="129"/>
      <c r="WON56" s="129"/>
      <c r="WOO56" s="129"/>
      <c r="WOP56" s="129"/>
      <c r="WOQ56" s="129"/>
      <c r="WOR56" s="129"/>
      <c r="WOS56" s="129"/>
      <c r="WOT56" s="129"/>
      <c r="WOU56" s="129"/>
      <c r="WOV56" s="129"/>
      <c r="WOW56" s="129"/>
      <c r="WOX56" s="129"/>
      <c r="WOY56" s="129"/>
      <c r="WOZ56" s="129"/>
      <c r="WPA56" s="129"/>
      <c r="WPB56" s="129"/>
      <c r="WPC56" s="129"/>
      <c r="WPD56" s="129"/>
      <c r="WPE56" s="129"/>
      <c r="WPF56" s="129"/>
      <c r="WPG56" s="129"/>
      <c r="WPH56" s="129"/>
      <c r="WPI56" s="129"/>
      <c r="WPJ56" s="129"/>
      <c r="WPK56" s="129"/>
      <c r="WPL56" s="129"/>
      <c r="WPM56" s="129"/>
      <c r="WPN56" s="129"/>
      <c r="WPO56" s="129"/>
      <c r="WPP56" s="129"/>
      <c r="WPQ56" s="129"/>
      <c r="WPR56" s="129"/>
      <c r="WPS56" s="129"/>
      <c r="WPT56" s="129"/>
      <c r="WPU56" s="129"/>
      <c r="WPV56" s="129"/>
      <c r="WPW56" s="129"/>
      <c r="WPX56" s="129"/>
      <c r="WPY56" s="129"/>
      <c r="WPZ56" s="129"/>
      <c r="WQA56" s="129"/>
      <c r="WQB56" s="129"/>
      <c r="WQC56" s="129"/>
      <c r="WQD56" s="129"/>
      <c r="WQE56" s="129"/>
      <c r="WQF56" s="129"/>
      <c r="WQG56" s="129"/>
      <c r="WQH56" s="129"/>
      <c r="WQI56" s="129"/>
      <c r="WQJ56" s="129"/>
      <c r="WQK56" s="129"/>
      <c r="WQL56" s="129"/>
      <c r="WQM56" s="129"/>
      <c r="WQN56" s="129"/>
      <c r="WQO56" s="129"/>
      <c r="WQP56" s="129"/>
      <c r="WQQ56" s="129"/>
      <c r="WQR56" s="129"/>
      <c r="WQS56" s="129"/>
      <c r="WQT56" s="129"/>
      <c r="WQU56" s="129"/>
      <c r="WQV56" s="129"/>
      <c r="WQW56" s="129"/>
      <c r="WQX56" s="129"/>
      <c r="WQY56" s="129"/>
      <c r="WQZ56" s="129"/>
      <c r="WRA56" s="129"/>
      <c r="WRB56" s="129"/>
      <c r="WRC56" s="129"/>
      <c r="WRD56" s="129"/>
      <c r="WRE56" s="129"/>
      <c r="WRF56" s="129"/>
      <c r="WRG56" s="129"/>
      <c r="WRH56" s="129"/>
      <c r="WRI56" s="129"/>
      <c r="WRJ56" s="129"/>
      <c r="WRK56" s="129"/>
      <c r="WRL56" s="129"/>
      <c r="WRM56" s="129"/>
      <c r="WRN56" s="129"/>
      <c r="WRO56" s="129"/>
      <c r="WRP56" s="129"/>
      <c r="WRQ56" s="129"/>
      <c r="WRR56" s="129"/>
      <c r="WRS56" s="129"/>
      <c r="WRT56" s="129"/>
      <c r="WRU56" s="129"/>
      <c r="WRV56" s="129"/>
      <c r="WRW56" s="129"/>
      <c r="WRX56" s="129"/>
      <c r="WRY56" s="129"/>
      <c r="WRZ56" s="129"/>
      <c r="WSA56" s="129"/>
      <c r="WSB56" s="129"/>
      <c r="WSC56" s="129"/>
      <c r="WSD56" s="129"/>
      <c r="WSE56" s="129"/>
      <c r="WSF56" s="129"/>
      <c r="WSG56" s="129"/>
      <c r="WSH56" s="129"/>
      <c r="WSI56" s="129"/>
      <c r="WSJ56" s="129"/>
      <c r="WSK56" s="129"/>
      <c r="WSL56" s="129"/>
      <c r="WSM56" s="129"/>
      <c r="WSN56" s="129"/>
      <c r="WSO56" s="129"/>
      <c r="WSP56" s="129"/>
      <c r="WSQ56" s="129"/>
      <c r="WSR56" s="129"/>
      <c r="WSS56" s="129"/>
      <c r="WST56" s="129"/>
      <c r="WSU56" s="129"/>
      <c r="WSV56" s="129"/>
      <c r="WSW56" s="129"/>
      <c r="WSX56" s="129"/>
      <c r="WSY56" s="129"/>
      <c r="WSZ56" s="129"/>
      <c r="WTA56" s="129"/>
      <c r="WTB56" s="129"/>
      <c r="WTC56" s="129"/>
      <c r="WTD56" s="129"/>
      <c r="WTE56" s="129"/>
      <c r="WTF56" s="129"/>
      <c r="WTG56" s="129"/>
      <c r="WTH56" s="129"/>
      <c r="WTI56" s="129"/>
      <c r="WTJ56" s="129"/>
      <c r="WTK56" s="129"/>
      <c r="WTL56" s="129"/>
      <c r="WTM56" s="129"/>
      <c r="WTN56" s="129"/>
      <c r="WTO56" s="129"/>
      <c r="WTP56" s="129"/>
      <c r="WTQ56" s="129"/>
      <c r="WTR56" s="129"/>
      <c r="WTS56" s="129"/>
      <c r="WTT56" s="129"/>
      <c r="WTU56" s="129"/>
      <c r="WTV56" s="129"/>
      <c r="WTW56" s="129"/>
      <c r="WTX56" s="129"/>
      <c r="WTY56" s="129"/>
      <c r="WTZ56" s="129"/>
      <c r="WUA56" s="129"/>
      <c r="WUB56" s="129"/>
      <c r="WUC56" s="129"/>
      <c r="WUD56" s="129"/>
      <c r="WUE56" s="129"/>
      <c r="WUF56" s="129"/>
      <c r="WUG56" s="129"/>
      <c r="WUH56" s="129"/>
      <c r="WUI56" s="129"/>
      <c r="WUJ56" s="129"/>
      <c r="WUK56" s="129"/>
      <c r="WUL56" s="129"/>
      <c r="WUM56" s="129"/>
      <c r="WUN56" s="129"/>
      <c r="WUO56" s="129"/>
      <c r="WUP56" s="129"/>
      <c r="WUQ56" s="129"/>
      <c r="WUR56" s="129"/>
      <c r="WUS56" s="129"/>
      <c r="WUT56" s="129"/>
      <c r="WUU56" s="129"/>
      <c r="WUV56" s="129"/>
      <c r="WUW56" s="129"/>
      <c r="WUX56" s="129"/>
      <c r="WUY56" s="129"/>
      <c r="WUZ56" s="129"/>
      <c r="WVA56" s="129"/>
      <c r="WVB56" s="129"/>
      <c r="WVC56" s="129"/>
      <c r="WVD56" s="129"/>
      <c r="WVE56" s="129"/>
      <c r="WVF56" s="129"/>
      <c r="WVG56" s="129"/>
      <c r="WVH56" s="129"/>
      <c r="WVI56" s="129"/>
      <c r="WVJ56" s="129"/>
      <c r="WVK56" s="129"/>
      <c r="WVL56" s="129"/>
      <c r="WVM56" s="129"/>
      <c r="WVN56" s="129"/>
      <c r="WVO56" s="129"/>
      <c r="WVP56" s="129"/>
      <c r="WVQ56" s="129"/>
      <c r="WVR56" s="129"/>
      <c r="WVS56" s="129"/>
      <c r="WVT56" s="129"/>
      <c r="WVU56" s="129"/>
      <c r="WVV56" s="129"/>
      <c r="WVW56" s="129"/>
      <c r="WVX56" s="129"/>
      <c r="WVY56" s="129"/>
      <c r="WVZ56" s="129"/>
      <c r="WWA56" s="129"/>
      <c r="WWB56" s="129"/>
      <c r="WWC56" s="129"/>
      <c r="WWD56" s="129"/>
      <c r="WWE56" s="129"/>
      <c r="WWF56" s="129"/>
      <c r="WWG56" s="129"/>
      <c r="WWH56" s="129"/>
      <c r="WWI56" s="129"/>
      <c r="WWJ56" s="129"/>
      <c r="WWK56" s="129"/>
      <c r="WWL56" s="129"/>
      <c r="WWM56" s="129"/>
      <c r="WWN56" s="129"/>
      <c r="WWO56" s="129"/>
      <c r="WWP56" s="129"/>
      <c r="WWQ56" s="129"/>
      <c r="WWR56" s="129"/>
      <c r="WWS56" s="129"/>
      <c r="WWT56" s="129"/>
      <c r="WWU56" s="129"/>
      <c r="WWV56" s="129"/>
      <c r="WWW56" s="129"/>
      <c r="WWX56" s="129"/>
      <c r="WWY56" s="129"/>
      <c r="WWZ56" s="129"/>
      <c r="WXA56" s="129"/>
      <c r="WXB56" s="129"/>
      <c r="WXC56" s="129"/>
      <c r="WXD56" s="129"/>
      <c r="WXE56" s="129"/>
      <c r="WXF56" s="129"/>
      <c r="WXG56" s="129"/>
      <c r="WXH56" s="129"/>
      <c r="WXI56" s="129"/>
      <c r="WXJ56" s="129"/>
      <c r="WXK56" s="129"/>
      <c r="WXL56" s="129"/>
      <c r="WXM56" s="129"/>
      <c r="WXN56" s="129"/>
      <c r="WXO56" s="129"/>
      <c r="WXP56" s="129"/>
      <c r="WXQ56" s="129"/>
      <c r="WXR56" s="129"/>
      <c r="WXS56" s="129"/>
      <c r="WXT56" s="129"/>
      <c r="WXU56" s="129"/>
      <c r="WXV56" s="129"/>
      <c r="WXW56" s="129"/>
      <c r="WXX56" s="129"/>
      <c r="WXY56" s="129"/>
      <c r="WXZ56" s="129"/>
      <c r="WYA56" s="129"/>
      <c r="WYB56" s="129"/>
      <c r="WYC56" s="129"/>
      <c r="WYD56" s="129"/>
      <c r="WYE56" s="129"/>
      <c r="WYF56" s="129"/>
      <c r="WYG56" s="129"/>
      <c r="WYH56" s="129"/>
      <c r="WYI56" s="129"/>
      <c r="WYJ56" s="129"/>
      <c r="WYK56" s="129"/>
      <c r="WYL56" s="129"/>
      <c r="WYM56" s="129"/>
      <c r="WYN56" s="129"/>
      <c r="WYO56" s="129"/>
      <c r="WYP56" s="129"/>
      <c r="WYQ56" s="129"/>
      <c r="WYR56" s="129"/>
      <c r="WYS56" s="129"/>
      <c r="WYT56" s="129"/>
      <c r="WYU56" s="129"/>
      <c r="WYV56" s="129"/>
      <c r="WYW56" s="129"/>
      <c r="WYX56" s="129"/>
      <c r="WYY56" s="129"/>
      <c r="WYZ56" s="129"/>
      <c r="WZA56" s="129"/>
      <c r="WZB56" s="129"/>
      <c r="WZC56" s="129"/>
      <c r="WZD56" s="129"/>
      <c r="WZE56" s="129"/>
      <c r="WZF56" s="129"/>
      <c r="WZG56" s="129"/>
      <c r="WZH56" s="129"/>
      <c r="WZI56" s="129"/>
      <c r="WZJ56" s="129"/>
      <c r="WZK56" s="129"/>
      <c r="WZL56" s="129"/>
      <c r="WZM56" s="129"/>
      <c r="WZN56" s="129"/>
      <c r="WZO56" s="129"/>
      <c r="WZP56" s="129"/>
      <c r="WZQ56" s="129"/>
      <c r="WZR56" s="129"/>
      <c r="WZS56" s="129"/>
      <c r="WZT56" s="129"/>
      <c r="WZU56" s="129"/>
      <c r="WZV56" s="129"/>
      <c r="WZW56" s="129"/>
      <c r="WZX56" s="129"/>
      <c r="WZY56" s="129"/>
      <c r="WZZ56" s="129"/>
      <c r="XAA56" s="129"/>
      <c r="XAB56" s="129"/>
      <c r="XAC56" s="129"/>
      <c r="XAD56" s="129"/>
      <c r="XAE56" s="129"/>
      <c r="XAF56" s="129"/>
      <c r="XAG56" s="129"/>
      <c r="XAH56" s="129"/>
      <c r="XAI56" s="129"/>
      <c r="XAJ56" s="129"/>
      <c r="XAK56" s="129"/>
      <c r="XAL56" s="129"/>
      <c r="XAM56" s="129"/>
      <c r="XAN56" s="129"/>
      <c r="XAO56" s="129"/>
      <c r="XAP56" s="129"/>
      <c r="XAQ56" s="129"/>
      <c r="XAR56" s="129"/>
      <c r="XAS56" s="129"/>
      <c r="XAT56" s="129"/>
      <c r="XAU56" s="129"/>
      <c r="XAV56" s="129"/>
      <c r="XAW56" s="129"/>
      <c r="XAX56" s="129"/>
      <c r="XAY56" s="129"/>
      <c r="XAZ56" s="129"/>
      <c r="XBA56" s="129"/>
      <c r="XBB56" s="129"/>
      <c r="XBC56" s="129"/>
      <c r="XBD56" s="129"/>
      <c r="XBE56" s="129"/>
      <c r="XBF56" s="129"/>
      <c r="XBG56" s="129"/>
      <c r="XBH56" s="129"/>
      <c r="XBI56" s="129"/>
      <c r="XBJ56" s="129"/>
      <c r="XBK56" s="129"/>
      <c r="XBL56" s="129"/>
      <c r="XBM56" s="129"/>
      <c r="XBN56" s="129"/>
      <c r="XBO56" s="129"/>
      <c r="XBP56" s="129"/>
      <c r="XBQ56" s="129"/>
      <c r="XBR56" s="129"/>
      <c r="XBS56" s="129"/>
      <c r="XBT56" s="129"/>
      <c r="XBU56" s="129"/>
      <c r="XBV56" s="129"/>
      <c r="XBW56" s="129"/>
      <c r="XBX56" s="129"/>
      <c r="XBY56" s="129"/>
      <c r="XBZ56" s="129"/>
      <c r="XCA56" s="129"/>
      <c r="XCB56" s="129"/>
      <c r="XCC56" s="129"/>
      <c r="XCD56" s="129"/>
      <c r="XCE56" s="129"/>
      <c r="XCF56" s="129"/>
      <c r="XCG56" s="129"/>
      <c r="XCH56" s="129"/>
      <c r="XCI56" s="129"/>
      <c r="XCJ56" s="129"/>
      <c r="XCK56" s="129"/>
      <c r="XCL56" s="129"/>
      <c r="XCM56" s="129"/>
      <c r="XCN56" s="129"/>
      <c r="XCO56" s="129"/>
      <c r="XCP56" s="129"/>
      <c r="XCQ56" s="129"/>
      <c r="XCR56" s="129"/>
      <c r="XCS56" s="129"/>
      <c r="XCT56" s="129"/>
      <c r="XCU56" s="129"/>
      <c r="XCV56" s="129"/>
      <c r="XCW56" s="129"/>
      <c r="XCX56" s="129"/>
      <c r="XCY56" s="129"/>
      <c r="XCZ56" s="129"/>
      <c r="XDA56" s="129"/>
      <c r="XDB56" s="129"/>
      <c r="XDC56" s="129"/>
      <c r="XDD56" s="129"/>
      <c r="XDE56" s="129"/>
      <c r="XDF56" s="129"/>
      <c r="XDG56" s="129"/>
      <c r="XDH56" s="129"/>
      <c r="XDI56" s="129"/>
      <c r="XDJ56" s="129"/>
      <c r="XDK56" s="129"/>
      <c r="XDL56" s="129"/>
      <c r="XDM56" s="129"/>
      <c r="XDN56" s="129"/>
      <c r="XDO56" s="129"/>
      <c r="XDP56" s="129"/>
      <c r="XDQ56" s="129"/>
      <c r="XDR56" s="129"/>
      <c r="XDS56" s="129"/>
      <c r="XDT56" s="129"/>
      <c r="XDU56" s="129"/>
      <c r="XDV56" s="129"/>
      <c r="XDW56" s="129"/>
      <c r="XDX56" s="129"/>
      <c r="XDY56" s="129"/>
      <c r="XDZ56" s="129"/>
      <c r="XEA56" s="129"/>
      <c r="XEB56" s="129"/>
      <c r="XEC56" s="129"/>
      <c r="XED56" s="129"/>
      <c r="XEE56" s="129"/>
      <c r="XEF56" s="129"/>
      <c r="XEG56" s="129"/>
      <c r="XEH56" s="129"/>
      <c r="XEI56" s="129"/>
      <c r="XEJ56" s="129"/>
      <c r="XEK56" s="129"/>
      <c r="XEL56" s="129"/>
      <c r="XEM56" s="129"/>
      <c r="XEN56" s="129"/>
      <c r="XEO56" s="129"/>
      <c r="XEP56" s="129"/>
      <c r="XEQ56" s="129"/>
      <c r="XER56" s="129"/>
      <c r="XES56" s="129"/>
      <c r="XET56" s="129"/>
      <c r="XEU56" s="129"/>
      <c r="XEV56" s="129"/>
      <c r="XEW56" s="129"/>
      <c r="XEX56" s="129"/>
      <c r="XEY56" s="129"/>
    </row>
    <row r="57" spans="1:16379" ht="24" x14ac:dyDescent="0.25">
      <c r="A57" s="1356"/>
      <c r="B57" s="1565">
        <f>+B54+1</f>
        <v>24</v>
      </c>
      <c r="C57" s="1572" t="s">
        <v>3245</v>
      </c>
      <c r="D57" s="1600" t="s">
        <v>3</v>
      </c>
      <c r="E57" s="1565" t="s">
        <v>4</v>
      </c>
      <c r="F57" s="1565" t="s">
        <v>7</v>
      </c>
      <c r="G57" s="1539" t="s">
        <v>297</v>
      </c>
      <c r="H57" s="1572" t="s">
        <v>298</v>
      </c>
      <c r="I57" s="227" t="s">
        <v>3241</v>
      </c>
      <c r="J57" s="229" t="s">
        <v>201</v>
      </c>
      <c r="K57" s="250" t="s">
        <v>1627</v>
      </c>
      <c r="L57" s="227" t="str">
        <f>VLOOKUP(K57,CódigosRetorno!$A$1:$B$1692,2,FALSE)</f>
        <v>El valor ingresado como numero de documento de identidad del tercero relacionado no cumple con el estandar.</v>
      </c>
      <c r="M57" s="1510"/>
      <c r="N57" s="239" t="s">
        <v>185</v>
      </c>
      <c r="O57" s="1351"/>
    </row>
    <row r="58" spans="1:16379" ht="24" x14ac:dyDescent="0.25">
      <c r="A58" s="1356"/>
      <c r="B58" s="1566"/>
      <c r="C58" s="1607"/>
      <c r="D58" s="1602"/>
      <c r="E58" s="1566"/>
      <c r="F58" s="1566"/>
      <c r="G58" s="1546"/>
      <c r="H58" s="1607"/>
      <c r="I58" s="227" t="s">
        <v>3242</v>
      </c>
      <c r="J58" s="229" t="s">
        <v>201</v>
      </c>
      <c r="K58" s="250" t="s">
        <v>1376</v>
      </c>
      <c r="L58" s="227" t="str">
        <f>VLOOKUP(K58,CódigosRetorno!$A$1:$B$1692,2,FALSE)</f>
        <v>El numero de RUC del proveedor no existe.</v>
      </c>
      <c r="M58" s="1510"/>
      <c r="N58" s="229" t="s">
        <v>2626</v>
      </c>
      <c r="O58" s="1351"/>
    </row>
    <row r="59" spans="1:16379" ht="24" x14ac:dyDescent="0.25">
      <c r="A59" s="1356"/>
      <c r="B59" s="1566"/>
      <c r="C59" s="1607"/>
      <c r="D59" s="1602"/>
      <c r="E59" s="1566"/>
      <c r="F59" s="1566"/>
      <c r="G59" s="1546"/>
      <c r="H59" s="1607"/>
      <c r="I59" s="227" t="s">
        <v>3243</v>
      </c>
      <c r="J59" s="229" t="s">
        <v>201</v>
      </c>
      <c r="K59" s="250" t="s">
        <v>1374</v>
      </c>
      <c r="L59" s="227" t="str">
        <f>VLOOKUP(K59,CódigosRetorno!$A$1:$B$1692,2,FALSE)</f>
        <v>El RUC del proveedor no esta activo.</v>
      </c>
      <c r="M59" s="1510"/>
      <c r="N59" s="229" t="s">
        <v>2626</v>
      </c>
      <c r="O59" s="1351"/>
    </row>
    <row r="60" spans="1:16379" ht="24" x14ac:dyDescent="0.25">
      <c r="A60" s="1356"/>
      <c r="B60" s="1566"/>
      <c r="C60" s="1607"/>
      <c r="D60" s="1602"/>
      <c r="E60" s="1566"/>
      <c r="F60" s="1566"/>
      <c r="G60" s="1546"/>
      <c r="H60" s="1607"/>
      <c r="I60" s="227" t="s">
        <v>3244</v>
      </c>
      <c r="J60" s="229" t="s">
        <v>201</v>
      </c>
      <c r="K60" s="250" t="s">
        <v>1372</v>
      </c>
      <c r="L60" s="227" t="str">
        <f>VLOOKUP(K60,CódigosRetorno!$A$1:$B$1692,2,FALSE)</f>
        <v>El RUC del proveedor no esta habido.</v>
      </c>
      <c r="M60" s="1510"/>
      <c r="N60" s="229" t="s">
        <v>2626</v>
      </c>
      <c r="O60" s="1351"/>
    </row>
    <row r="61" spans="1:16379" ht="24" x14ac:dyDescent="0.25">
      <c r="A61" s="1356"/>
      <c r="B61" s="1567"/>
      <c r="C61" s="1573"/>
      <c r="D61" s="1601"/>
      <c r="E61" s="1567"/>
      <c r="F61" s="1567"/>
      <c r="G61" s="1540"/>
      <c r="H61" s="1573"/>
      <c r="I61" s="227" t="s">
        <v>3251</v>
      </c>
      <c r="J61" s="229" t="s">
        <v>201</v>
      </c>
      <c r="K61" s="250" t="s">
        <v>1370</v>
      </c>
      <c r="L61" s="227" t="str">
        <f>VLOOKUP(K61,CódigosRetorno!$A$1:$B$1692,2,FALSE)</f>
        <v>Proveedor no debe ser igual al remitente o destinatario.</v>
      </c>
      <c r="M61" s="1510"/>
      <c r="N61" s="239" t="s">
        <v>185</v>
      </c>
      <c r="O61" s="1351"/>
    </row>
    <row r="62" spans="1:16379" ht="24" x14ac:dyDescent="0.25">
      <c r="A62" s="1356"/>
      <c r="B62" s="1565">
        <f>+B57+1</f>
        <v>25</v>
      </c>
      <c r="C62" s="1572" t="s">
        <v>3246</v>
      </c>
      <c r="D62" s="1600" t="s">
        <v>3</v>
      </c>
      <c r="E62" s="1565" t="s">
        <v>4</v>
      </c>
      <c r="F62" s="1565" t="s">
        <v>10</v>
      </c>
      <c r="G62" s="1565" t="s">
        <v>3201</v>
      </c>
      <c r="H62" s="1572" t="s">
        <v>300</v>
      </c>
      <c r="I62" s="227" t="s">
        <v>3119</v>
      </c>
      <c r="J62" s="229" t="s">
        <v>201</v>
      </c>
      <c r="K62" s="250" t="s">
        <v>1626</v>
      </c>
      <c r="L62" s="227" t="str">
        <f>VLOOKUP(K62,CódigosRetorno!$A$1:$B$1692,2,FALSE)</f>
        <v>El XML no contiene el atributo o no existe información del tipo de documento del tercero relacionado.</v>
      </c>
      <c r="M62" s="1510"/>
      <c r="N62" s="239" t="s">
        <v>185</v>
      </c>
      <c r="O62" s="1351"/>
    </row>
    <row r="63" spans="1:16379" ht="24" x14ac:dyDescent="0.25">
      <c r="A63" s="1356"/>
      <c r="B63" s="1567"/>
      <c r="C63" s="1573"/>
      <c r="D63" s="1601"/>
      <c r="E63" s="1567"/>
      <c r="F63" s="1567"/>
      <c r="G63" s="1567"/>
      <c r="H63" s="1573"/>
      <c r="I63" s="227" t="s">
        <v>3283</v>
      </c>
      <c r="J63" s="229" t="s">
        <v>201</v>
      </c>
      <c r="K63" s="250" t="s">
        <v>1863</v>
      </c>
      <c r="L63" s="227" t="str">
        <f>VLOOKUP(K63,CódigosRetorno!$A$1:$B$1692,2,FALSE)</f>
        <v>El XML no contiene el tag o no existe informacion del Numero de placa del vehículo.</v>
      </c>
      <c r="M63" s="1510"/>
      <c r="N63" s="239" t="s">
        <v>185</v>
      </c>
      <c r="O63" s="1351"/>
    </row>
    <row r="64" spans="1:16379" ht="36" x14ac:dyDescent="0.25">
      <c r="A64" s="1356"/>
      <c r="B64" s="229">
        <f>+B62+1</f>
        <v>26</v>
      </c>
      <c r="C64" s="236" t="s">
        <v>3250</v>
      </c>
      <c r="D64" s="253" t="s">
        <v>3</v>
      </c>
      <c r="E64" s="229" t="s">
        <v>4</v>
      </c>
      <c r="F64" s="229" t="s">
        <v>10</v>
      </c>
      <c r="G64" s="229"/>
      <c r="H64" s="236" t="s">
        <v>301</v>
      </c>
      <c r="I64" s="240" t="s">
        <v>3554</v>
      </c>
      <c r="J64" s="229" t="s">
        <v>201</v>
      </c>
      <c r="K64" s="250" t="s">
        <v>1195</v>
      </c>
      <c r="L64" s="227" t="str">
        <f>VLOOKUP(K64,CódigosRetorno!$A$1:$B$1692,2,FALSE)</f>
        <v>El valor ingresado como tipo de documento del nombre o razon social del tercero relacionado es incorrecto.</v>
      </c>
      <c r="M64" s="1510"/>
      <c r="N64" s="239" t="s">
        <v>185</v>
      </c>
      <c r="O64" s="1351"/>
    </row>
    <row r="65" spans="1:17" x14ac:dyDescent="0.25">
      <c r="A65" s="1356"/>
      <c r="B65" s="271" t="s">
        <v>173</v>
      </c>
      <c r="C65" s="281" t="s">
        <v>303</v>
      </c>
      <c r="D65" s="789" t="s">
        <v>3</v>
      </c>
      <c r="E65" s="271" t="s">
        <v>4</v>
      </c>
      <c r="F65" s="272" t="s">
        <v>185</v>
      </c>
      <c r="G65" s="272" t="s">
        <v>185</v>
      </c>
      <c r="H65" s="317" t="s">
        <v>185</v>
      </c>
      <c r="I65" s="318" t="s">
        <v>185</v>
      </c>
      <c r="J65" s="276" t="s">
        <v>185</v>
      </c>
      <c r="K65" s="319" t="s">
        <v>185</v>
      </c>
      <c r="L65" s="268" t="s">
        <v>185</v>
      </c>
      <c r="M65" s="1510"/>
      <c r="N65" s="297" t="s">
        <v>185</v>
      </c>
      <c r="O65" s="1351"/>
    </row>
    <row r="66" spans="1:17" ht="24" x14ac:dyDescent="0.25">
      <c r="A66" s="1356"/>
      <c r="B66" s="1565">
        <f>+B64+1</f>
        <v>27</v>
      </c>
      <c r="C66" s="1572" t="s">
        <v>304</v>
      </c>
      <c r="D66" s="1565" t="s">
        <v>3</v>
      </c>
      <c r="E66" s="1565" t="s">
        <v>4</v>
      </c>
      <c r="F66" s="1565" t="s">
        <v>10</v>
      </c>
      <c r="G66" s="1565" t="s">
        <v>3257</v>
      </c>
      <c r="H66" s="1572" t="s">
        <v>305</v>
      </c>
      <c r="I66" s="227" t="s">
        <v>3119</v>
      </c>
      <c r="J66" s="229" t="s">
        <v>201</v>
      </c>
      <c r="K66" s="250" t="s">
        <v>2456</v>
      </c>
      <c r="L66" s="227" t="str">
        <f>VLOOKUP(K66,CódigosRetorno!$A$1:$B$1692,2,FALSE)</f>
        <v>El XML no contiene el atributo o no existe informacion del motivo de traslado.</v>
      </c>
      <c r="M66" s="1510"/>
      <c r="N66" s="239" t="s">
        <v>185</v>
      </c>
      <c r="O66" s="1351"/>
    </row>
    <row r="67" spans="1:17" ht="24" x14ac:dyDescent="0.25">
      <c r="A67" s="1356"/>
      <c r="B67" s="1566"/>
      <c r="C67" s="1607"/>
      <c r="D67" s="1566"/>
      <c r="E67" s="1566"/>
      <c r="F67" s="1566"/>
      <c r="G67" s="1566"/>
      <c r="H67" s="1607"/>
      <c r="I67" s="227" t="s">
        <v>3228</v>
      </c>
      <c r="J67" s="229" t="s">
        <v>201</v>
      </c>
      <c r="K67" s="116" t="s">
        <v>2454</v>
      </c>
      <c r="L67" s="227" t="str">
        <f>VLOOKUP(K67,CódigosRetorno!$A$1:$B$1692,2,FALSE)</f>
        <v>El valor ingresado como motivo de traslado no es valido.</v>
      </c>
      <c r="M67" s="1514"/>
      <c r="N67" s="229" t="s">
        <v>3253</v>
      </c>
      <c r="O67" s="1351"/>
    </row>
    <row r="68" spans="1:17" ht="24" x14ac:dyDescent="0.25">
      <c r="A68" s="1356"/>
      <c r="B68" s="1566"/>
      <c r="C68" s="1607"/>
      <c r="D68" s="1566"/>
      <c r="E68" s="1566"/>
      <c r="F68" s="1566"/>
      <c r="G68" s="1566"/>
      <c r="H68" s="1607"/>
      <c r="I68" s="227" t="s">
        <v>5234</v>
      </c>
      <c r="J68" s="229" t="s">
        <v>201</v>
      </c>
      <c r="K68" s="116" t="s">
        <v>1622</v>
      </c>
      <c r="L68" s="1279" t="str">
        <f>VLOOKUP(K68,CódigosRetorno!$A$1:$B$1692,2,FALSE)</f>
        <v>Para exportación, el XML no contiene el tag o no existe informacion del numero de DAM.</v>
      </c>
      <c r="M68" s="1514"/>
      <c r="N68" s="239" t="s">
        <v>185</v>
      </c>
      <c r="O68" s="1351"/>
    </row>
    <row r="69" spans="1:17" ht="12" customHeight="1" x14ac:dyDescent="0.25">
      <c r="A69" s="1356"/>
      <c r="B69" s="1567"/>
      <c r="C69" s="1573"/>
      <c r="D69" s="1567"/>
      <c r="E69" s="1567"/>
      <c r="F69" s="1567"/>
      <c r="G69" s="1567"/>
      <c r="H69" s="1573"/>
      <c r="I69" s="227" t="s">
        <v>5235</v>
      </c>
      <c r="J69" s="229" t="s">
        <v>201</v>
      </c>
      <c r="K69" s="116" t="s">
        <v>1621</v>
      </c>
      <c r="L69" s="227" t="str">
        <f>VLOOKUP(K69,CódigosRetorno!$A$1:$B$1692,2,FALSE)</f>
        <v>Para importación, el XML no contiene el tag o no existe informacion del numero de manifiesto de carga.</v>
      </c>
      <c r="M69" s="1514"/>
      <c r="N69" s="239" t="s">
        <v>185</v>
      </c>
      <c r="O69" s="1351"/>
    </row>
    <row r="70" spans="1:17" ht="24" x14ac:dyDescent="0.25">
      <c r="A70" s="1356"/>
      <c r="B70" s="1565">
        <f>+B66+1</f>
        <v>28</v>
      </c>
      <c r="C70" s="1572" t="s">
        <v>307</v>
      </c>
      <c r="D70" s="1565" t="s">
        <v>3</v>
      </c>
      <c r="E70" s="1565" t="s">
        <v>9</v>
      </c>
      <c r="F70" s="1565" t="s">
        <v>5</v>
      </c>
      <c r="G70" s="1565"/>
      <c r="H70" s="1572" t="s">
        <v>308</v>
      </c>
      <c r="I70" s="227" t="s">
        <v>3653</v>
      </c>
      <c r="J70" s="229" t="s">
        <v>1175</v>
      </c>
      <c r="K70" s="250" t="s">
        <v>1366</v>
      </c>
      <c r="L70" s="227" t="str">
        <f>VLOOKUP(K70,CódigosRetorno!$A$1:$B$1692,2,FALSE)</f>
        <v>El XML no contiene el atributo o no existe información en descripcion del motivo de traslado.</v>
      </c>
      <c r="M70" s="1510"/>
      <c r="N70" s="239" t="s">
        <v>185</v>
      </c>
      <c r="O70" s="1351"/>
    </row>
    <row r="71" spans="1:17" ht="36" x14ac:dyDescent="0.25">
      <c r="A71" s="1356"/>
      <c r="B71" s="1567"/>
      <c r="C71" s="1573"/>
      <c r="D71" s="1567"/>
      <c r="E71" s="1567"/>
      <c r="F71" s="1567"/>
      <c r="G71" s="1567"/>
      <c r="H71" s="1573"/>
      <c r="I71" s="227" t="s">
        <v>3652</v>
      </c>
      <c r="J71" s="229" t="s">
        <v>1175</v>
      </c>
      <c r="K71" s="250" t="s">
        <v>1193</v>
      </c>
      <c r="L71" s="227" t="str">
        <f>VLOOKUP(K71,CódigosRetorno!$A$1:$B$1692,2,FALSE)</f>
        <v>El valor ingresado como descripcion de motivo de traslado no cumple con el estandar.</v>
      </c>
      <c r="M71" s="1510"/>
      <c r="N71" s="239" t="s">
        <v>185</v>
      </c>
      <c r="O71" s="1351"/>
    </row>
    <row r="72" spans="1:17" ht="24" x14ac:dyDescent="0.25">
      <c r="A72" s="1356"/>
      <c r="B72" s="228">
        <f>+B70+1</f>
        <v>29</v>
      </c>
      <c r="C72" s="236" t="s">
        <v>311</v>
      </c>
      <c r="D72" s="229" t="s">
        <v>3</v>
      </c>
      <c r="E72" s="229" t="s">
        <v>9</v>
      </c>
      <c r="F72" s="229" t="s">
        <v>312</v>
      </c>
      <c r="G72" s="228" t="s">
        <v>172</v>
      </c>
      <c r="H72" s="126" t="s">
        <v>313</v>
      </c>
      <c r="I72" s="227" t="s">
        <v>2628</v>
      </c>
      <c r="J72" s="228" t="s">
        <v>185</v>
      </c>
      <c r="K72" s="250" t="s">
        <v>185</v>
      </c>
      <c r="L72" s="227" t="s">
        <v>185</v>
      </c>
      <c r="M72" s="1510" t="s">
        <v>185</v>
      </c>
      <c r="N72" s="229" t="s">
        <v>185</v>
      </c>
      <c r="O72" s="1351"/>
    </row>
    <row r="73" spans="1:17" x14ac:dyDescent="0.25">
      <c r="A73" s="1356"/>
      <c r="B73" s="1565">
        <f>+B72+1</f>
        <v>30</v>
      </c>
      <c r="C73" s="1572" t="s">
        <v>314</v>
      </c>
      <c r="D73" s="1565" t="s">
        <v>3</v>
      </c>
      <c r="E73" s="1565" t="s">
        <v>4</v>
      </c>
      <c r="F73" s="1565" t="s">
        <v>179</v>
      </c>
      <c r="G73" s="1539" t="s">
        <v>315</v>
      </c>
      <c r="H73" s="1572" t="s">
        <v>316</v>
      </c>
      <c r="I73" s="227" t="s">
        <v>2613</v>
      </c>
      <c r="J73" s="228" t="s">
        <v>201</v>
      </c>
      <c r="K73" s="250" t="s">
        <v>3474</v>
      </c>
      <c r="L73" s="227" t="str">
        <f>VLOOKUP(K73,CódigosRetorno!$A$1:$B$1692,2,FALSE)</f>
        <v>Es obligatorio ingresar el peso bruto total de la guía</v>
      </c>
      <c r="M73" s="141"/>
      <c r="N73" s="229" t="s">
        <v>185</v>
      </c>
      <c r="O73" s="1351"/>
    </row>
    <row r="74" spans="1:17" ht="24" x14ac:dyDescent="0.25">
      <c r="A74" s="1356"/>
      <c r="B74" s="1567"/>
      <c r="C74" s="1573"/>
      <c r="D74" s="1567"/>
      <c r="E74" s="1567"/>
      <c r="F74" s="1567"/>
      <c r="G74" s="1540"/>
      <c r="H74" s="1573"/>
      <c r="I74" s="227" t="s">
        <v>3563</v>
      </c>
      <c r="J74" s="229" t="s">
        <v>1175</v>
      </c>
      <c r="K74" s="250" t="s">
        <v>1233</v>
      </c>
      <c r="L74" s="227" t="str">
        <f>VLOOKUP(K74,CódigosRetorno!$A$1:$B$1692,2,FALSE)</f>
        <v>GrossWeightMeasure – El valor ingresado no cumple con el estandar.</v>
      </c>
      <c r="M74" s="1510"/>
      <c r="N74" s="239" t="s">
        <v>185</v>
      </c>
      <c r="O74" s="1351"/>
    </row>
    <row r="75" spans="1:17" x14ac:dyDescent="0.25">
      <c r="A75" s="1356"/>
      <c r="B75" s="1565">
        <f>+B73+1</f>
        <v>31</v>
      </c>
      <c r="C75" s="1572" t="s">
        <v>317</v>
      </c>
      <c r="D75" s="1565" t="s">
        <v>3</v>
      </c>
      <c r="E75" s="1565" t="s">
        <v>4</v>
      </c>
      <c r="F75" s="1565" t="s">
        <v>44</v>
      </c>
      <c r="G75" s="1565" t="s">
        <v>3263</v>
      </c>
      <c r="H75" s="1572" t="s">
        <v>318</v>
      </c>
      <c r="I75" s="227" t="s">
        <v>3483</v>
      </c>
      <c r="J75" s="229" t="s">
        <v>201</v>
      </c>
      <c r="K75" s="250" t="s">
        <v>3476</v>
      </c>
      <c r="L75" s="227" t="str">
        <f>VLOOKUP(K75,CódigosRetorno!$A$1:$B$1692,2,FALSE)</f>
        <v>Es obligatorio indicar la unidad de medida del Peso Total de la guía</v>
      </c>
      <c r="M75" s="141"/>
      <c r="N75" s="129" t="s">
        <v>185</v>
      </c>
      <c r="O75" s="1351"/>
    </row>
    <row r="76" spans="1:17" ht="12" customHeight="1" x14ac:dyDescent="0.25">
      <c r="A76" s="1356"/>
      <c r="B76" s="1567"/>
      <c r="C76" s="1573"/>
      <c r="D76" s="1567"/>
      <c r="E76" s="1567"/>
      <c r="F76" s="1567"/>
      <c r="G76" s="1567"/>
      <c r="H76" s="1573"/>
      <c r="I76" s="227" t="s">
        <v>3262</v>
      </c>
      <c r="J76" s="229" t="s">
        <v>1175</v>
      </c>
      <c r="K76" s="250" t="s">
        <v>1234</v>
      </c>
      <c r="L76" s="227" t="str">
        <f>VLOOKUP(K76,CódigosRetorno!$A$1:$B$1692,2,FALSE)</f>
        <v>cbc:GrossWeightMeasure@unitCode: El valor ingresado en la unidad de medida para el peso bruto total no es correcta (KGM).</v>
      </c>
      <c r="M76" s="1508"/>
      <c r="N76" s="239" t="s">
        <v>185</v>
      </c>
      <c r="O76" s="1351"/>
    </row>
    <row r="77" spans="1:17" ht="24" x14ac:dyDescent="0.25">
      <c r="A77" s="1356"/>
      <c r="B77" s="1565">
        <f>+B75+1</f>
        <v>32</v>
      </c>
      <c r="C77" s="1572" t="s">
        <v>320</v>
      </c>
      <c r="D77" s="1600" t="s">
        <v>3</v>
      </c>
      <c r="E77" s="1565" t="s">
        <v>9</v>
      </c>
      <c r="F77" s="1565" t="s">
        <v>321</v>
      </c>
      <c r="G77" s="1539" t="s">
        <v>322</v>
      </c>
      <c r="H77" s="1572" t="s">
        <v>323</v>
      </c>
      <c r="I77" s="227" t="s">
        <v>3693</v>
      </c>
      <c r="J77" s="229" t="s">
        <v>201</v>
      </c>
      <c r="K77" s="250" t="s">
        <v>1615</v>
      </c>
      <c r="L77" s="227" t="str">
        <f>VLOOKUP(K77,CódigosRetorno!$A$1:$B$1692,2,FALSE)</f>
        <v>El XML no contiene el atributo o no existe informacion en numero de bultos o pallets obligatorio para importación.</v>
      </c>
      <c r="M77" s="1510"/>
      <c r="N77" s="239" t="s">
        <v>185</v>
      </c>
      <c r="O77" s="1351"/>
    </row>
    <row r="78" spans="1:17" ht="12" customHeight="1" x14ac:dyDescent="0.25">
      <c r="A78" s="1356"/>
      <c r="B78" s="1566"/>
      <c r="C78" s="1607"/>
      <c r="D78" s="1602"/>
      <c r="E78" s="1566"/>
      <c r="F78" s="1566"/>
      <c r="G78" s="1546"/>
      <c r="H78" s="1607"/>
      <c r="I78" s="227" t="s">
        <v>3261</v>
      </c>
      <c r="J78" s="229" t="s">
        <v>201</v>
      </c>
      <c r="K78" s="250" t="s">
        <v>1614</v>
      </c>
      <c r="L78" s="227" t="str">
        <f>VLOOKUP(K78,CódigosRetorno!$A$1:$B$1692,2,FALSE)</f>
        <v>El valor ingresado como numero de bultos o pallets no cumple con el estandar.</v>
      </c>
      <c r="M78" s="1514"/>
      <c r="N78" s="239" t="s">
        <v>185</v>
      </c>
      <c r="O78" s="1351"/>
    </row>
    <row r="79" spans="1:17" ht="24" x14ac:dyDescent="0.25">
      <c r="A79" s="1356"/>
      <c r="B79" s="1567"/>
      <c r="C79" s="1573"/>
      <c r="D79" s="1601"/>
      <c r="E79" s="1567"/>
      <c r="F79" s="1567"/>
      <c r="G79" s="1540"/>
      <c r="H79" s="1573"/>
      <c r="I79" s="227" t="s">
        <v>3260</v>
      </c>
      <c r="J79" s="229" t="s">
        <v>1175</v>
      </c>
      <c r="K79" s="116" t="s">
        <v>1185</v>
      </c>
      <c r="L79" s="227" t="str">
        <f>VLOOKUP(K79,CódigosRetorno!$A$1:$B$1692,2,FALSE)</f>
        <v>Numero de bultos o pallets es una información válida solo para importación.</v>
      </c>
      <c r="M79" s="1510"/>
      <c r="N79" s="239" t="s">
        <v>185</v>
      </c>
      <c r="O79" s="1355"/>
      <c r="P79" s="320"/>
      <c r="Q79" s="320"/>
    </row>
    <row r="80" spans="1:17" ht="24" x14ac:dyDescent="0.25">
      <c r="A80" s="1356"/>
      <c r="B80" s="1565">
        <f>+B77+1</f>
        <v>33</v>
      </c>
      <c r="C80" s="1572" t="s">
        <v>327</v>
      </c>
      <c r="D80" s="1565" t="s">
        <v>3</v>
      </c>
      <c r="E80" s="1565" t="s">
        <v>4</v>
      </c>
      <c r="F80" s="1565" t="s">
        <v>10</v>
      </c>
      <c r="G80" s="1565" t="s">
        <v>180</v>
      </c>
      <c r="H80" s="1572" t="s">
        <v>328</v>
      </c>
      <c r="I80" s="227" t="s">
        <v>3119</v>
      </c>
      <c r="J80" s="229" t="s">
        <v>201</v>
      </c>
      <c r="K80" s="250" t="s">
        <v>2450</v>
      </c>
      <c r="L80" s="227" t="str">
        <f>VLOOKUP(K80,CódigosRetorno!$A$1:$B$1692,2,FALSE)</f>
        <v>El XML no contiene el atributo o no existe informacion en modalidad de transporte.</v>
      </c>
      <c r="M80" s="1510"/>
      <c r="N80" s="239" t="s">
        <v>185</v>
      </c>
      <c r="O80" s="1351"/>
    </row>
    <row r="81" spans="1:15" ht="24" x14ac:dyDescent="0.25">
      <c r="A81" s="1356"/>
      <c r="B81" s="1566"/>
      <c r="C81" s="1607"/>
      <c r="D81" s="1566"/>
      <c r="E81" s="1566"/>
      <c r="F81" s="1566"/>
      <c r="G81" s="1566"/>
      <c r="H81" s="1607"/>
      <c r="I81" s="227" t="s">
        <v>3228</v>
      </c>
      <c r="J81" s="229" t="s">
        <v>201</v>
      </c>
      <c r="K81" s="116" t="s">
        <v>1613</v>
      </c>
      <c r="L81" s="227" t="str">
        <f>VLOOKUP(K81,CódigosRetorno!$A$1:$B$1692,2,FALSE)</f>
        <v>El valor ingresado como modalidad de transporte no es correcto.</v>
      </c>
      <c r="M81" s="1514"/>
      <c r="N81" s="229" t="s">
        <v>3266</v>
      </c>
      <c r="O81" s="1351"/>
    </row>
    <row r="82" spans="1:15" ht="24" x14ac:dyDescent="0.25">
      <c r="A82" s="1356"/>
      <c r="B82" s="1566"/>
      <c r="C82" s="1607"/>
      <c r="D82" s="1566"/>
      <c r="E82" s="1566"/>
      <c r="F82" s="1566"/>
      <c r="G82" s="1566"/>
      <c r="H82" s="1607"/>
      <c r="I82" s="227" t="s">
        <v>3655</v>
      </c>
      <c r="J82" s="229" t="s">
        <v>201</v>
      </c>
      <c r="K82" s="116" t="s">
        <v>1611</v>
      </c>
      <c r="L82" s="227" t="str">
        <f>VLOOKUP(K82,CódigosRetorno!$A$1:$B$1692,2,FALSE)</f>
        <v>El XML no contiene datos de vehiculo o datos de conductores para una operación de transporte publico completo.</v>
      </c>
      <c r="M82" s="1514"/>
      <c r="N82" s="239" t="s">
        <v>185</v>
      </c>
      <c r="O82" s="1351"/>
    </row>
    <row r="83" spans="1:15" x14ac:dyDescent="0.25">
      <c r="A83" s="1356"/>
      <c r="B83" s="1566"/>
      <c r="C83" s="1607"/>
      <c r="D83" s="1566"/>
      <c r="E83" s="1566"/>
      <c r="F83" s="1566"/>
      <c r="G83" s="1566"/>
      <c r="H83" s="1607"/>
      <c r="I83" s="227" t="s">
        <v>3268</v>
      </c>
      <c r="J83" s="229" t="s">
        <v>201</v>
      </c>
      <c r="K83" s="116" t="s">
        <v>2448</v>
      </c>
      <c r="L83" s="227" t="str">
        <f>VLOOKUP(K83,CódigosRetorno!$A$1:$B$1692,2,FALSE)</f>
        <v>El XML no contiene el atributo o no existe información de vehiculos.</v>
      </c>
      <c r="M83" s="1514"/>
      <c r="N83" s="239" t="s">
        <v>185</v>
      </c>
      <c r="O83" s="1351"/>
    </row>
    <row r="84" spans="1:15" ht="24" x14ac:dyDescent="0.25">
      <c r="A84" s="1356"/>
      <c r="B84" s="1566"/>
      <c r="C84" s="1607"/>
      <c r="D84" s="1566"/>
      <c r="E84" s="1566"/>
      <c r="F84" s="1566"/>
      <c r="G84" s="1566"/>
      <c r="H84" s="1607"/>
      <c r="I84" s="227" t="s">
        <v>3269</v>
      </c>
      <c r="J84" s="229" t="s">
        <v>201</v>
      </c>
      <c r="K84" s="116" t="s">
        <v>2446</v>
      </c>
      <c r="L84" s="227" t="str">
        <f>VLOOKUP(K84,CódigosRetorno!$A$1:$B$1692,2,FALSE)</f>
        <v>El XML no contiene el atributo o no existe información de conductores.</v>
      </c>
      <c r="M84" s="1514"/>
      <c r="N84" s="239" t="s">
        <v>185</v>
      </c>
      <c r="O84" s="1351"/>
    </row>
    <row r="85" spans="1:15" ht="24" x14ac:dyDescent="0.25">
      <c r="A85" s="1356"/>
      <c r="B85" s="1566"/>
      <c r="C85" s="1607"/>
      <c r="D85" s="1566"/>
      <c r="E85" s="1566"/>
      <c r="F85" s="1566"/>
      <c r="G85" s="1566"/>
      <c r="H85" s="1607"/>
      <c r="I85" s="227" t="s">
        <v>3267</v>
      </c>
      <c r="J85" s="229" t="s">
        <v>1175</v>
      </c>
      <c r="K85" s="116" t="s">
        <v>2449</v>
      </c>
      <c r="L85" s="227" t="str">
        <f>VLOOKUP(K85,CódigosRetorno!$A$1:$B$1692,2,FALSE)</f>
        <v>El XML no contiene el atributo o no existe informacion de datos del transportista.</v>
      </c>
      <c r="M85" s="1514"/>
      <c r="N85" s="239" t="s">
        <v>185</v>
      </c>
      <c r="O85" s="1351"/>
    </row>
    <row r="86" spans="1:15" ht="24" x14ac:dyDescent="0.25">
      <c r="A86" s="1356"/>
      <c r="B86" s="1567"/>
      <c r="C86" s="1573"/>
      <c r="D86" s="1567"/>
      <c r="E86" s="1567"/>
      <c r="F86" s="1567"/>
      <c r="G86" s="1567"/>
      <c r="H86" s="1573"/>
      <c r="I86" s="227" t="s">
        <v>3270</v>
      </c>
      <c r="J86" s="229" t="s">
        <v>1175</v>
      </c>
      <c r="K86" s="116" t="s">
        <v>1228</v>
      </c>
      <c r="L86" s="227" t="str">
        <f>VLOOKUP(K86,CódigosRetorno!$A$1:$B$1692,2,FALSE)</f>
        <v>No es necesario consignar los datos del transportista para una operación de Transporte Privado.</v>
      </c>
      <c r="M86" s="1514"/>
      <c r="N86" s="239" t="s">
        <v>185</v>
      </c>
      <c r="O86" s="1351"/>
    </row>
    <row r="87" spans="1:15" ht="24" x14ac:dyDescent="0.25">
      <c r="A87" s="1356"/>
      <c r="B87" s="229">
        <f>+B80+1</f>
        <v>34</v>
      </c>
      <c r="C87" s="236" t="s">
        <v>330</v>
      </c>
      <c r="D87" s="229" t="s">
        <v>3</v>
      </c>
      <c r="E87" s="229" t="s">
        <v>4</v>
      </c>
      <c r="F87" s="229" t="s">
        <v>24</v>
      </c>
      <c r="G87" s="228" t="s">
        <v>25</v>
      </c>
      <c r="H87" s="126" t="s">
        <v>331</v>
      </c>
      <c r="I87" s="227" t="s">
        <v>2613</v>
      </c>
      <c r="J87" s="229" t="s">
        <v>201</v>
      </c>
      <c r="K87" s="250" t="s">
        <v>2444</v>
      </c>
      <c r="L87" s="227" t="str">
        <f>VLOOKUP(K87,CódigosRetorno!$A$1:$B$1692,2,FALSE)</f>
        <v>El XML no contiene el atributo o no existe información de la fecha de inicio de traslado o fecha de entrega del bien al transportista.</v>
      </c>
      <c r="M87" s="1514"/>
      <c r="N87" s="239" t="s">
        <v>185</v>
      </c>
      <c r="O87" s="1351"/>
    </row>
    <row r="88" spans="1:15" ht="24" x14ac:dyDescent="0.25">
      <c r="A88" s="1356"/>
      <c r="B88" s="229">
        <f>+B87+1</f>
        <v>35</v>
      </c>
      <c r="C88" s="236" t="s">
        <v>333</v>
      </c>
      <c r="D88" s="229" t="s">
        <v>3</v>
      </c>
      <c r="E88" s="229" t="s">
        <v>4</v>
      </c>
      <c r="F88" s="229" t="s">
        <v>24</v>
      </c>
      <c r="G88" s="228" t="s">
        <v>25</v>
      </c>
      <c r="H88" s="126" t="s">
        <v>331</v>
      </c>
      <c r="I88" s="227" t="s">
        <v>2628</v>
      </c>
      <c r="J88" s="228" t="s">
        <v>185</v>
      </c>
      <c r="K88" s="250" t="s">
        <v>185</v>
      </c>
      <c r="L88" s="227" t="s">
        <v>185</v>
      </c>
      <c r="M88" s="1510"/>
      <c r="N88" s="239" t="s">
        <v>185</v>
      </c>
      <c r="O88" s="1351"/>
    </row>
    <row r="89" spans="1:15" x14ac:dyDescent="0.25">
      <c r="A89" s="1356"/>
      <c r="B89" s="276" t="s">
        <v>334</v>
      </c>
      <c r="C89" s="270" t="s">
        <v>335</v>
      </c>
      <c r="D89" s="789" t="s">
        <v>3</v>
      </c>
      <c r="E89" s="271" t="s">
        <v>336</v>
      </c>
      <c r="F89" s="272" t="s">
        <v>185</v>
      </c>
      <c r="G89" s="272" t="s">
        <v>185</v>
      </c>
      <c r="H89" s="317" t="s">
        <v>185</v>
      </c>
      <c r="I89" s="318" t="s">
        <v>185</v>
      </c>
      <c r="J89" s="276" t="s">
        <v>185</v>
      </c>
      <c r="K89" s="319" t="s">
        <v>185</v>
      </c>
      <c r="L89" s="268" t="s">
        <v>185</v>
      </c>
      <c r="M89" s="1510"/>
      <c r="N89" s="297" t="s">
        <v>185</v>
      </c>
      <c r="O89" s="1351"/>
    </row>
    <row r="90" spans="1:15" ht="36" x14ac:dyDescent="0.25">
      <c r="A90" s="1356"/>
      <c r="B90" s="229">
        <f>+B88+1</f>
        <v>36</v>
      </c>
      <c r="C90" s="236" t="s">
        <v>339</v>
      </c>
      <c r="D90" s="229" t="s">
        <v>3</v>
      </c>
      <c r="E90" s="229" t="s">
        <v>336</v>
      </c>
      <c r="F90" s="229" t="s">
        <v>7</v>
      </c>
      <c r="G90" s="114" t="s">
        <v>185</v>
      </c>
      <c r="H90" s="126" t="s">
        <v>340</v>
      </c>
      <c r="I90" s="227" t="s">
        <v>2628</v>
      </c>
      <c r="J90" s="228" t="s">
        <v>185</v>
      </c>
      <c r="K90" s="250" t="s">
        <v>185</v>
      </c>
      <c r="L90" s="227" t="s">
        <v>185</v>
      </c>
      <c r="M90" s="1510"/>
      <c r="N90" s="239" t="s">
        <v>185</v>
      </c>
      <c r="O90" s="1351"/>
    </row>
    <row r="91" spans="1:15" ht="36" x14ac:dyDescent="0.25">
      <c r="A91" s="1356"/>
      <c r="B91" s="229">
        <f>+B90+1</f>
        <v>37</v>
      </c>
      <c r="C91" s="236" t="s">
        <v>341</v>
      </c>
      <c r="D91" s="229" t="s">
        <v>3</v>
      </c>
      <c r="E91" s="229" t="s">
        <v>336</v>
      </c>
      <c r="F91" s="229" t="s">
        <v>10</v>
      </c>
      <c r="G91" s="229" t="s">
        <v>178</v>
      </c>
      <c r="H91" s="126" t="s">
        <v>342</v>
      </c>
      <c r="I91" s="227" t="s">
        <v>2628</v>
      </c>
      <c r="J91" s="228" t="s">
        <v>185</v>
      </c>
      <c r="K91" s="250" t="s">
        <v>185</v>
      </c>
      <c r="L91" s="227" t="s">
        <v>185</v>
      </c>
      <c r="M91" s="1510"/>
      <c r="N91" s="239" t="s">
        <v>185</v>
      </c>
      <c r="O91" s="1351"/>
    </row>
    <row r="92" spans="1:15" ht="36" x14ac:dyDescent="0.25">
      <c r="A92" s="1356"/>
      <c r="B92" s="229">
        <f>+B91+1</f>
        <v>38</v>
      </c>
      <c r="C92" s="236" t="s">
        <v>343</v>
      </c>
      <c r="D92" s="229" t="s">
        <v>3</v>
      </c>
      <c r="E92" s="229" t="s">
        <v>336</v>
      </c>
      <c r="F92" s="229" t="s">
        <v>5</v>
      </c>
      <c r="G92" s="114" t="s">
        <v>185</v>
      </c>
      <c r="H92" s="126" t="s">
        <v>344</v>
      </c>
      <c r="I92" s="227" t="s">
        <v>2628</v>
      </c>
      <c r="J92" s="228" t="s">
        <v>185</v>
      </c>
      <c r="K92" s="250" t="s">
        <v>185</v>
      </c>
      <c r="L92" s="227" t="s">
        <v>185</v>
      </c>
      <c r="M92" s="1510"/>
      <c r="N92" s="239" t="s">
        <v>185</v>
      </c>
      <c r="O92" s="1351"/>
    </row>
    <row r="93" spans="1:15" x14ac:dyDescent="0.25">
      <c r="A93" s="1356"/>
      <c r="B93" s="271" t="s">
        <v>345</v>
      </c>
      <c r="C93" s="281" t="s">
        <v>346</v>
      </c>
      <c r="D93" s="789" t="s">
        <v>3</v>
      </c>
      <c r="E93" s="271" t="s">
        <v>4</v>
      </c>
      <c r="F93" s="272" t="s">
        <v>185</v>
      </c>
      <c r="G93" s="272" t="s">
        <v>185</v>
      </c>
      <c r="H93" s="317" t="s">
        <v>185</v>
      </c>
      <c r="I93" s="318" t="s">
        <v>185</v>
      </c>
      <c r="J93" s="276" t="s">
        <v>185</v>
      </c>
      <c r="K93" s="319" t="s">
        <v>185</v>
      </c>
      <c r="L93" s="268" t="s">
        <v>185</v>
      </c>
      <c r="M93" s="1510"/>
      <c r="N93" s="297" t="s">
        <v>185</v>
      </c>
      <c r="O93" s="1351"/>
    </row>
    <row r="94" spans="1:15" ht="48" x14ac:dyDescent="0.25">
      <c r="A94" s="1356"/>
      <c r="B94" s="1565">
        <f>+B92+1</f>
        <v>39</v>
      </c>
      <c r="C94" s="1565" t="s">
        <v>348</v>
      </c>
      <c r="D94" s="1565" t="s">
        <v>3</v>
      </c>
      <c r="E94" s="1565" t="s">
        <v>4</v>
      </c>
      <c r="F94" s="1565" t="s">
        <v>147</v>
      </c>
      <c r="G94" s="1605" t="s">
        <v>185</v>
      </c>
      <c r="H94" s="227" t="s">
        <v>3271</v>
      </c>
      <c r="I94" s="227" t="s">
        <v>2628</v>
      </c>
      <c r="J94" s="228" t="s">
        <v>185</v>
      </c>
      <c r="K94" s="250" t="s">
        <v>185</v>
      </c>
      <c r="L94" s="227" t="s">
        <v>185</v>
      </c>
      <c r="M94" s="1510"/>
      <c r="N94" s="239" t="s">
        <v>185</v>
      </c>
      <c r="O94" s="1351"/>
    </row>
    <row r="95" spans="1:15" ht="24" x14ac:dyDescent="0.25">
      <c r="A95" s="1356"/>
      <c r="B95" s="1567"/>
      <c r="C95" s="1567"/>
      <c r="D95" s="1567"/>
      <c r="E95" s="1567"/>
      <c r="F95" s="1567"/>
      <c r="G95" s="1606"/>
      <c r="H95" s="128" t="s">
        <v>367</v>
      </c>
      <c r="I95" s="227" t="s">
        <v>2628</v>
      </c>
      <c r="J95" s="228" t="s">
        <v>185</v>
      </c>
      <c r="K95" s="250" t="s">
        <v>185</v>
      </c>
      <c r="L95" s="227" t="s">
        <v>185</v>
      </c>
      <c r="M95" s="1514"/>
      <c r="N95" s="239" t="s">
        <v>185</v>
      </c>
      <c r="O95" s="1351"/>
    </row>
    <row r="96" spans="1:15" x14ac:dyDescent="0.25">
      <c r="A96" s="1356"/>
      <c r="B96" s="271" t="s">
        <v>349</v>
      </c>
      <c r="C96" s="270" t="s">
        <v>350</v>
      </c>
      <c r="D96" s="789" t="s">
        <v>3</v>
      </c>
      <c r="E96" s="271" t="s">
        <v>9</v>
      </c>
      <c r="F96" s="272" t="s">
        <v>185</v>
      </c>
      <c r="G96" s="272" t="s">
        <v>185</v>
      </c>
      <c r="H96" s="281" t="s">
        <v>185</v>
      </c>
      <c r="I96" s="270" t="s">
        <v>185</v>
      </c>
      <c r="J96" s="276" t="s">
        <v>185</v>
      </c>
      <c r="K96" s="315" t="s">
        <v>185</v>
      </c>
      <c r="L96" s="268" t="s">
        <v>185</v>
      </c>
      <c r="M96" s="1512" t="s">
        <v>185</v>
      </c>
      <c r="N96" s="297" t="s">
        <v>185</v>
      </c>
      <c r="O96" s="1351"/>
    </row>
    <row r="97" spans="1:15" ht="36" x14ac:dyDescent="0.25">
      <c r="A97" s="1356"/>
      <c r="B97" s="229">
        <f>+B94+1</f>
        <v>40</v>
      </c>
      <c r="C97" s="236" t="s">
        <v>152</v>
      </c>
      <c r="D97" s="229" t="s">
        <v>3</v>
      </c>
      <c r="E97" s="229" t="s">
        <v>9</v>
      </c>
      <c r="F97" s="253" t="s">
        <v>185</v>
      </c>
      <c r="G97" s="114" t="s">
        <v>185</v>
      </c>
      <c r="H97" s="227" t="s">
        <v>351</v>
      </c>
      <c r="I97" s="227" t="s">
        <v>2628</v>
      </c>
      <c r="J97" s="228" t="s">
        <v>185</v>
      </c>
      <c r="K97" s="250" t="s">
        <v>185</v>
      </c>
      <c r="L97" s="227" t="s">
        <v>185</v>
      </c>
      <c r="M97" s="1510"/>
      <c r="N97" s="239" t="s">
        <v>185</v>
      </c>
      <c r="O97" s="1351"/>
    </row>
    <row r="98" spans="1:15" x14ac:dyDescent="0.25">
      <c r="A98" s="1356"/>
      <c r="B98" s="271" t="s">
        <v>352</v>
      </c>
      <c r="C98" s="281" t="s">
        <v>353</v>
      </c>
      <c r="D98" s="789" t="s">
        <v>3</v>
      </c>
      <c r="E98" s="271" t="s">
        <v>4</v>
      </c>
      <c r="F98" s="272" t="s">
        <v>185</v>
      </c>
      <c r="G98" s="272" t="s">
        <v>185</v>
      </c>
      <c r="H98" s="281" t="s">
        <v>185</v>
      </c>
      <c r="I98" s="270" t="s">
        <v>185</v>
      </c>
      <c r="J98" s="276" t="s">
        <v>185</v>
      </c>
      <c r="K98" s="315" t="s">
        <v>185</v>
      </c>
      <c r="L98" s="268" t="s">
        <v>185</v>
      </c>
      <c r="M98" s="1512" t="s">
        <v>185</v>
      </c>
      <c r="N98" s="297" t="s">
        <v>185</v>
      </c>
      <c r="O98" s="1351"/>
    </row>
    <row r="99" spans="1:15" ht="24" x14ac:dyDescent="0.25">
      <c r="A99" s="1356"/>
      <c r="B99" s="229">
        <f>+B97+1</f>
        <v>41</v>
      </c>
      <c r="C99" s="236" t="s">
        <v>354</v>
      </c>
      <c r="D99" s="253" t="s">
        <v>185</v>
      </c>
      <c r="E99" s="229" t="s">
        <v>4</v>
      </c>
      <c r="F99" s="229" t="s">
        <v>7</v>
      </c>
      <c r="G99" s="114" t="s">
        <v>185</v>
      </c>
      <c r="H99" s="126" t="s">
        <v>355</v>
      </c>
      <c r="I99" s="227" t="s">
        <v>2628</v>
      </c>
      <c r="J99" s="228" t="s">
        <v>185</v>
      </c>
      <c r="K99" s="250" t="s">
        <v>185</v>
      </c>
      <c r="L99" s="227" t="s">
        <v>185</v>
      </c>
      <c r="M99" s="1510"/>
      <c r="N99" s="239" t="s">
        <v>185</v>
      </c>
      <c r="O99" s="1351"/>
    </row>
    <row r="100" spans="1:15" ht="24" x14ac:dyDescent="0.25">
      <c r="A100" s="1356"/>
      <c r="B100" s="229">
        <f>+B99+1</f>
        <v>42</v>
      </c>
      <c r="C100" s="236" t="s">
        <v>356</v>
      </c>
      <c r="D100" s="253" t="s">
        <v>185</v>
      </c>
      <c r="E100" s="229" t="s">
        <v>4</v>
      </c>
      <c r="F100" s="229" t="s">
        <v>10</v>
      </c>
      <c r="G100" s="229" t="s">
        <v>3201</v>
      </c>
      <c r="H100" s="126" t="s">
        <v>357</v>
      </c>
      <c r="I100" s="227" t="s">
        <v>2628</v>
      </c>
      <c r="J100" s="228" t="s">
        <v>185</v>
      </c>
      <c r="K100" s="250" t="s">
        <v>185</v>
      </c>
      <c r="L100" s="227" t="s">
        <v>185</v>
      </c>
      <c r="M100" s="1510"/>
      <c r="N100" s="239" t="s">
        <v>185</v>
      </c>
      <c r="O100" s="1351"/>
    </row>
    <row r="101" spans="1:15" x14ac:dyDescent="0.25">
      <c r="A101" s="1356"/>
      <c r="B101" s="321" t="s">
        <v>358</v>
      </c>
      <c r="C101" s="281" t="s">
        <v>359</v>
      </c>
      <c r="D101" s="789" t="s">
        <v>3</v>
      </c>
      <c r="E101" s="271" t="s">
        <v>4</v>
      </c>
      <c r="F101" s="272" t="s">
        <v>185</v>
      </c>
      <c r="G101" s="272" t="s">
        <v>185</v>
      </c>
      <c r="H101" s="281" t="s">
        <v>185</v>
      </c>
      <c r="I101" s="270" t="s">
        <v>185</v>
      </c>
      <c r="J101" s="276" t="s">
        <v>185</v>
      </c>
      <c r="K101" s="315" t="s">
        <v>185</v>
      </c>
      <c r="L101" s="268" t="s">
        <v>185</v>
      </c>
      <c r="M101" s="1512" t="s">
        <v>185</v>
      </c>
      <c r="N101" s="297" t="s">
        <v>185</v>
      </c>
      <c r="O101" s="1351"/>
    </row>
    <row r="102" spans="1:15" ht="24" x14ac:dyDescent="0.25">
      <c r="A102" s="1356"/>
      <c r="B102" s="1565">
        <f>+B100+1</f>
        <v>43</v>
      </c>
      <c r="C102" s="1572" t="s">
        <v>3275</v>
      </c>
      <c r="D102" s="1600" t="s">
        <v>3</v>
      </c>
      <c r="E102" s="1565" t="s">
        <v>4</v>
      </c>
      <c r="F102" s="1565" t="s">
        <v>181</v>
      </c>
      <c r="G102" s="1539" t="s">
        <v>3272</v>
      </c>
      <c r="H102" s="1572" t="s">
        <v>361</v>
      </c>
      <c r="I102" s="227" t="s">
        <v>3119</v>
      </c>
      <c r="J102" s="229" t="s">
        <v>201</v>
      </c>
      <c r="K102" s="250" t="s">
        <v>1610</v>
      </c>
      <c r="L102" s="227" t="str">
        <f>VLOOKUP(K102,CódigosRetorno!$A$1:$B$1692,2,FALSE)</f>
        <v>El XML no contiene el atributo o no existe informacion del codigo de ubigeo.</v>
      </c>
      <c r="M102" s="1510"/>
      <c r="N102" s="239" t="s">
        <v>185</v>
      </c>
      <c r="O102" s="1351"/>
    </row>
    <row r="103" spans="1:15" x14ac:dyDescent="0.25">
      <c r="A103" s="1356"/>
      <c r="B103" s="1566"/>
      <c r="C103" s="1607"/>
      <c r="D103" s="1602"/>
      <c r="E103" s="1566"/>
      <c r="F103" s="1566"/>
      <c r="G103" s="1546"/>
      <c r="H103" s="1607"/>
      <c r="I103" s="227" t="s">
        <v>3497</v>
      </c>
      <c r="J103" s="229" t="s">
        <v>201</v>
      </c>
      <c r="K103" s="250" t="s">
        <v>1609</v>
      </c>
      <c r="L103" s="227" t="str">
        <f>VLOOKUP(K103,CódigosRetorno!$A$1:$B$1692,2,FALSE)</f>
        <v>El valor ingresado como codigo de ubigeo no cumple con el estandar.</v>
      </c>
      <c r="M103" s="1510"/>
      <c r="N103" s="239" t="s">
        <v>185</v>
      </c>
      <c r="O103" s="1351"/>
    </row>
    <row r="104" spans="1:15" ht="24" x14ac:dyDescent="0.25">
      <c r="A104" s="1356"/>
      <c r="B104" s="1567"/>
      <c r="C104" s="1573"/>
      <c r="D104" s="1601"/>
      <c r="E104" s="1567"/>
      <c r="F104" s="1567"/>
      <c r="G104" s="1540"/>
      <c r="H104" s="1573"/>
      <c r="I104" s="227" t="s">
        <v>3228</v>
      </c>
      <c r="J104" s="229" t="s">
        <v>1175</v>
      </c>
      <c r="K104" s="250" t="s">
        <v>2952</v>
      </c>
      <c r="L104" s="227" t="str">
        <f>VLOOKUP(K104,CódigosRetorno!$A$1:$B$1692,2,FALSE)</f>
        <v>Debe corresponder a algún valor válido establecido en el catálogo 13</v>
      </c>
      <c r="M104" s="1510"/>
      <c r="N104" s="229" t="s">
        <v>3112</v>
      </c>
      <c r="O104" s="1351"/>
    </row>
    <row r="105" spans="1:15" ht="24" x14ac:dyDescent="0.25">
      <c r="A105" s="1356"/>
      <c r="B105" s="1565">
        <f>+B102+1</f>
        <v>44</v>
      </c>
      <c r="C105" s="1572" t="s">
        <v>3276</v>
      </c>
      <c r="D105" s="1600" t="s">
        <v>185</v>
      </c>
      <c r="E105" s="1565" t="s">
        <v>4</v>
      </c>
      <c r="F105" s="1565" t="s">
        <v>5</v>
      </c>
      <c r="G105" s="1605" t="s">
        <v>185</v>
      </c>
      <c r="H105" s="1572" t="s">
        <v>362</v>
      </c>
      <c r="I105" s="227" t="s">
        <v>3119</v>
      </c>
      <c r="J105" s="229" t="s">
        <v>201</v>
      </c>
      <c r="K105" s="250" t="s">
        <v>1608</v>
      </c>
      <c r="L105" s="227" t="str">
        <f>VLOOKUP(K105,CódigosRetorno!$A$1:$B$1692,2,FALSE)</f>
        <v>El XML no contiene el atributo o no existe informacion de direccion completa y detallada.</v>
      </c>
      <c r="M105" s="1510"/>
      <c r="N105" s="239" t="s">
        <v>185</v>
      </c>
      <c r="O105" s="1351"/>
    </row>
    <row r="106" spans="1:15" ht="12" customHeight="1" x14ac:dyDescent="0.25">
      <c r="A106" s="1356"/>
      <c r="B106" s="1567"/>
      <c r="C106" s="1573"/>
      <c r="D106" s="1601"/>
      <c r="E106" s="1567"/>
      <c r="F106" s="1567"/>
      <c r="G106" s="1606"/>
      <c r="H106" s="1573"/>
      <c r="I106" s="240" t="s">
        <v>3561</v>
      </c>
      <c r="J106" s="229" t="s">
        <v>201</v>
      </c>
      <c r="K106" s="116" t="s">
        <v>1607</v>
      </c>
      <c r="L106" s="227" t="str">
        <f>VLOOKUP(K106,CódigosRetorno!$A$1:$B$1692,2,FALSE)</f>
        <v>El valor ingresado como direccion completa y detallada no cumple con el estandar.</v>
      </c>
      <c r="M106" s="1514"/>
      <c r="N106" s="239" t="s">
        <v>185</v>
      </c>
      <c r="O106" s="1351"/>
    </row>
    <row r="107" spans="1:15" ht="24" x14ac:dyDescent="0.25">
      <c r="A107" s="1356"/>
      <c r="B107" s="271" t="s">
        <v>363</v>
      </c>
      <c r="C107" s="281" t="s">
        <v>364</v>
      </c>
      <c r="D107" s="789" t="s">
        <v>3</v>
      </c>
      <c r="E107" s="271" t="s">
        <v>9</v>
      </c>
      <c r="F107" s="272" t="s">
        <v>185</v>
      </c>
      <c r="G107" s="272" t="s">
        <v>185</v>
      </c>
      <c r="H107" s="281" t="s">
        <v>185</v>
      </c>
      <c r="I107" s="270" t="s">
        <v>185</v>
      </c>
      <c r="J107" s="276" t="s">
        <v>185</v>
      </c>
      <c r="K107" s="315" t="s">
        <v>185</v>
      </c>
      <c r="L107" s="268" t="s">
        <v>185</v>
      </c>
      <c r="M107" s="1512" t="s">
        <v>185</v>
      </c>
      <c r="N107" s="297" t="s">
        <v>185</v>
      </c>
      <c r="O107" s="1351"/>
    </row>
    <row r="108" spans="1:15" ht="24" x14ac:dyDescent="0.25">
      <c r="A108" s="1356"/>
      <c r="B108" s="229">
        <f>+B105+1</f>
        <v>45</v>
      </c>
      <c r="C108" s="236" t="s">
        <v>365</v>
      </c>
      <c r="D108" s="253" t="s">
        <v>3</v>
      </c>
      <c r="E108" s="229" t="s">
        <v>4</v>
      </c>
      <c r="F108" s="229" t="s">
        <v>114</v>
      </c>
      <c r="G108" s="228" t="s">
        <v>366</v>
      </c>
      <c r="H108" s="126" t="s">
        <v>367</v>
      </c>
      <c r="I108" s="227" t="s">
        <v>2628</v>
      </c>
      <c r="J108" s="228" t="s">
        <v>185</v>
      </c>
      <c r="K108" s="250" t="s">
        <v>185</v>
      </c>
      <c r="L108" s="227" t="s">
        <v>185</v>
      </c>
      <c r="M108" s="1510"/>
      <c r="N108" s="239" t="s">
        <v>185</v>
      </c>
      <c r="O108" s="1351"/>
    </row>
    <row r="109" spans="1:15" x14ac:dyDescent="0.25">
      <c r="A109" s="1356"/>
      <c r="B109" s="316" t="s">
        <v>368</v>
      </c>
      <c r="C109" s="281" t="s">
        <v>369</v>
      </c>
      <c r="D109" s="789" t="s">
        <v>3</v>
      </c>
      <c r="E109" s="271" t="s">
        <v>4</v>
      </c>
      <c r="F109" s="272" t="s">
        <v>185</v>
      </c>
      <c r="G109" s="272" t="s">
        <v>185</v>
      </c>
      <c r="H109" s="281" t="s">
        <v>185</v>
      </c>
      <c r="I109" s="270" t="s">
        <v>185</v>
      </c>
      <c r="J109" s="276" t="s">
        <v>185</v>
      </c>
      <c r="K109" s="315" t="s">
        <v>185</v>
      </c>
      <c r="L109" s="268" t="s">
        <v>185</v>
      </c>
      <c r="M109" s="1512" t="s">
        <v>185</v>
      </c>
      <c r="N109" s="297" t="s">
        <v>185</v>
      </c>
      <c r="O109" s="1351"/>
    </row>
    <row r="110" spans="1:15" ht="24" x14ac:dyDescent="0.25">
      <c r="A110" s="1356"/>
      <c r="B110" s="1565">
        <f>+B108+1</f>
        <v>46</v>
      </c>
      <c r="C110" s="1572" t="s">
        <v>3273</v>
      </c>
      <c r="D110" s="1565" t="s">
        <v>3</v>
      </c>
      <c r="E110" s="1565" t="s">
        <v>4</v>
      </c>
      <c r="F110" s="1565" t="s">
        <v>181</v>
      </c>
      <c r="G110" s="1539" t="s">
        <v>3272</v>
      </c>
      <c r="H110" s="1572" t="s">
        <v>370</v>
      </c>
      <c r="I110" s="227" t="s">
        <v>3119</v>
      </c>
      <c r="J110" s="229" t="s">
        <v>201</v>
      </c>
      <c r="K110" s="250" t="s">
        <v>1610</v>
      </c>
      <c r="L110" s="227" t="str">
        <f>VLOOKUP(K110,CódigosRetorno!$A$1:$B$1692,2,FALSE)</f>
        <v>El XML no contiene el atributo o no existe informacion del codigo de ubigeo.</v>
      </c>
      <c r="M110" s="1510"/>
      <c r="N110" s="239" t="s">
        <v>185</v>
      </c>
      <c r="O110" s="1351"/>
    </row>
    <row r="111" spans="1:15" x14ac:dyDescent="0.25">
      <c r="A111" s="1356"/>
      <c r="B111" s="1566"/>
      <c r="C111" s="1607"/>
      <c r="D111" s="1566"/>
      <c r="E111" s="1566"/>
      <c r="F111" s="1566"/>
      <c r="G111" s="1546"/>
      <c r="H111" s="1607"/>
      <c r="I111" s="227" t="s">
        <v>3497</v>
      </c>
      <c r="J111" s="229" t="s">
        <v>201</v>
      </c>
      <c r="K111" s="250" t="s">
        <v>1609</v>
      </c>
      <c r="L111" s="227" t="str">
        <f>VLOOKUP(K111,CódigosRetorno!$A$1:$B$1692,2,FALSE)</f>
        <v>El valor ingresado como codigo de ubigeo no cumple con el estandar.</v>
      </c>
      <c r="M111" s="1510"/>
      <c r="N111" s="239" t="s">
        <v>185</v>
      </c>
      <c r="O111" s="1351"/>
    </row>
    <row r="112" spans="1:15" ht="24" x14ac:dyDescent="0.25">
      <c r="A112" s="1356"/>
      <c r="B112" s="1567"/>
      <c r="C112" s="1573"/>
      <c r="D112" s="1567"/>
      <c r="E112" s="1567"/>
      <c r="F112" s="1567"/>
      <c r="G112" s="1540"/>
      <c r="H112" s="1573"/>
      <c r="I112" s="227" t="s">
        <v>3228</v>
      </c>
      <c r="J112" s="229" t="s">
        <v>1175</v>
      </c>
      <c r="K112" s="250" t="s">
        <v>2952</v>
      </c>
      <c r="L112" s="227" t="str">
        <f>VLOOKUP(K112,CódigosRetorno!$A$1:$B$1692,2,FALSE)</f>
        <v>Debe corresponder a algún valor válido establecido en el catálogo 13</v>
      </c>
      <c r="M112" s="1510"/>
      <c r="N112" s="229" t="s">
        <v>3112</v>
      </c>
      <c r="O112" s="1351"/>
    </row>
    <row r="113" spans="1:15" ht="24" x14ac:dyDescent="0.25">
      <c r="A113" s="1356"/>
      <c r="B113" s="1565">
        <f>+B110+1</f>
        <v>47</v>
      </c>
      <c r="C113" s="1572" t="s">
        <v>3274</v>
      </c>
      <c r="D113" s="1565" t="s">
        <v>3</v>
      </c>
      <c r="E113" s="1565" t="s">
        <v>4</v>
      </c>
      <c r="F113" s="1565" t="s">
        <v>5</v>
      </c>
      <c r="G113" s="1605" t="s">
        <v>185</v>
      </c>
      <c r="H113" s="1572" t="s">
        <v>371</v>
      </c>
      <c r="I113" s="227" t="s">
        <v>3119</v>
      </c>
      <c r="J113" s="229" t="s">
        <v>201</v>
      </c>
      <c r="K113" s="250" t="s">
        <v>1608</v>
      </c>
      <c r="L113" s="227" t="str">
        <f>VLOOKUP(K113,CódigosRetorno!$A$1:$B$1692,2,FALSE)</f>
        <v>El XML no contiene el atributo o no existe informacion de direccion completa y detallada.</v>
      </c>
      <c r="M113" s="1510"/>
      <c r="N113" s="239" t="s">
        <v>185</v>
      </c>
      <c r="O113" s="1351"/>
    </row>
    <row r="114" spans="1:15" ht="12" customHeight="1" x14ac:dyDescent="0.25">
      <c r="A114" s="1356"/>
      <c r="B114" s="1567"/>
      <c r="C114" s="1573"/>
      <c r="D114" s="1567"/>
      <c r="E114" s="1567"/>
      <c r="F114" s="1567"/>
      <c r="G114" s="1606"/>
      <c r="H114" s="1573"/>
      <c r="I114" s="240" t="s">
        <v>3561</v>
      </c>
      <c r="J114" s="229" t="s">
        <v>201</v>
      </c>
      <c r="K114" s="116" t="s">
        <v>1607</v>
      </c>
      <c r="L114" s="227" t="str">
        <f>VLOOKUP(K114,CódigosRetorno!$A$1:$B$1692,2,FALSE)</f>
        <v>El valor ingresado como direccion completa y detallada no cumple con el estandar.</v>
      </c>
      <c r="M114" s="1514"/>
      <c r="N114" s="239" t="s">
        <v>185</v>
      </c>
      <c r="O114" s="1351"/>
    </row>
    <row r="115" spans="1:15" ht="36" x14ac:dyDescent="0.25">
      <c r="A115" s="1356"/>
      <c r="B115" s="316" t="s">
        <v>372</v>
      </c>
      <c r="C115" s="281" t="s">
        <v>373</v>
      </c>
      <c r="D115" s="789" t="s">
        <v>3</v>
      </c>
      <c r="E115" s="271" t="s">
        <v>9</v>
      </c>
      <c r="F115" s="272" t="s">
        <v>185</v>
      </c>
      <c r="G115" s="272" t="s">
        <v>185</v>
      </c>
      <c r="H115" s="281" t="s">
        <v>185</v>
      </c>
      <c r="I115" s="270" t="s">
        <v>185</v>
      </c>
      <c r="J115" s="276" t="s">
        <v>185</v>
      </c>
      <c r="K115" s="315" t="s">
        <v>185</v>
      </c>
      <c r="L115" s="268" t="s">
        <v>185</v>
      </c>
      <c r="M115" s="1512" t="s">
        <v>185</v>
      </c>
      <c r="N115" s="297" t="s">
        <v>185</v>
      </c>
      <c r="O115" s="1351"/>
    </row>
    <row r="116" spans="1:15" ht="24" x14ac:dyDescent="0.25">
      <c r="A116" s="1356"/>
      <c r="B116" s="229">
        <f>+B113+1</f>
        <v>48</v>
      </c>
      <c r="C116" s="227" t="s">
        <v>374</v>
      </c>
      <c r="D116" s="253" t="s">
        <v>185</v>
      </c>
      <c r="E116" s="229" t="s">
        <v>4</v>
      </c>
      <c r="F116" s="229" t="s">
        <v>13</v>
      </c>
      <c r="G116" s="114" t="s">
        <v>185</v>
      </c>
      <c r="H116" s="236" t="s">
        <v>375</v>
      </c>
      <c r="I116" s="227" t="s">
        <v>2628</v>
      </c>
      <c r="J116" s="228" t="s">
        <v>185</v>
      </c>
      <c r="K116" s="250" t="s">
        <v>185</v>
      </c>
      <c r="L116" s="227" t="s">
        <v>185</v>
      </c>
      <c r="M116" s="1510"/>
      <c r="N116" s="239" t="s">
        <v>185</v>
      </c>
      <c r="O116" s="1351"/>
    </row>
    <row r="117" spans="1:15" x14ac:dyDescent="0.25">
      <c r="A117" s="1356"/>
      <c r="B117" s="316" t="s">
        <v>376</v>
      </c>
      <c r="C117" s="281" t="s">
        <v>377</v>
      </c>
      <c r="D117" s="789" t="s">
        <v>378</v>
      </c>
      <c r="E117" s="271" t="s">
        <v>4</v>
      </c>
      <c r="F117" s="272" t="s">
        <v>185</v>
      </c>
      <c r="G117" s="272" t="s">
        <v>185</v>
      </c>
      <c r="H117" s="281" t="s">
        <v>185</v>
      </c>
      <c r="I117" s="270" t="s">
        <v>185</v>
      </c>
      <c r="J117" s="276" t="s">
        <v>185</v>
      </c>
      <c r="K117" s="315" t="s">
        <v>185</v>
      </c>
      <c r="L117" s="268" t="s">
        <v>185</v>
      </c>
      <c r="M117" s="1530"/>
      <c r="N117" s="297" t="s">
        <v>185</v>
      </c>
      <c r="O117" s="1351"/>
    </row>
    <row r="118" spans="1:15" x14ac:dyDescent="0.25">
      <c r="A118" s="1356"/>
      <c r="B118" s="1539">
        <f>+B116+1</f>
        <v>49</v>
      </c>
      <c r="C118" s="1572" t="s">
        <v>380</v>
      </c>
      <c r="D118" s="1565" t="s">
        <v>378</v>
      </c>
      <c r="E118" s="1565" t="s">
        <v>4</v>
      </c>
      <c r="F118" s="1565" t="s">
        <v>381</v>
      </c>
      <c r="G118" s="1605" t="s">
        <v>185</v>
      </c>
      <c r="H118" s="1572" t="s">
        <v>3277</v>
      </c>
      <c r="I118" s="227" t="s">
        <v>3278</v>
      </c>
      <c r="J118" s="229" t="s">
        <v>201</v>
      </c>
      <c r="K118" s="250" t="s">
        <v>2426</v>
      </c>
      <c r="L118" s="227" t="str">
        <f>VLOOKUP(K118,CódigosRetorno!$A$1:$B$1692,2,FALSE)</f>
        <v>El Numero de orden del item no cumple con el formato establecido</v>
      </c>
      <c r="M118" s="1510"/>
      <c r="N118" s="239" t="s">
        <v>185</v>
      </c>
      <c r="O118" s="1351"/>
    </row>
    <row r="119" spans="1:15" x14ac:dyDescent="0.25">
      <c r="A119" s="1356"/>
      <c r="B119" s="1546"/>
      <c r="C119" s="1607"/>
      <c r="D119" s="1566"/>
      <c r="E119" s="1566"/>
      <c r="F119" s="1566"/>
      <c r="G119" s="1608"/>
      <c r="H119" s="1573"/>
      <c r="I119" s="236" t="s">
        <v>3279</v>
      </c>
      <c r="J119" s="245" t="s">
        <v>201</v>
      </c>
      <c r="K119" s="247" t="s">
        <v>1649</v>
      </c>
      <c r="L119" s="227" t="str">
        <f>VLOOKUP(K119,CódigosRetorno!$A$1:$B$1692,2,FALSE)</f>
        <v>El número de ítem no puede estar duplicado.</v>
      </c>
      <c r="M119" s="1510"/>
      <c r="N119" s="239" t="s">
        <v>185</v>
      </c>
      <c r="O119" s="1351"/>
    </row>
    <row r="120" spans="1:15" ht="24" x14ac:dyDescent="0.25">
      <c r="A120" s="1356"/>
      <c r="B120" s="1540"/>
      <c r="C120" s="1573"/>
      <c r="D120" s="1567"/>
      <c r="E120" s="1567"/>
      <c r="F120" s="1567"/>
      <c r="G120" s="1606"/>
      <c r="H120" s="233" t="s">
        <v>3536</v>
      </c>
      <c r="I120" s="227" t="s">
        <v>2628</v>
      </c>
      <c r="J120" s="228" t="s">
        <v>185</v>
      </c>
      <c r="K120" s="250" t="s">
        <v>185</v>
      </c>
      <c r="L120" s="227" t="s">
        <v>185</v>
      </c>
      <c r="M120" s="1510"/>
      <c r="N120" s="239" t="s">
        <v>185</v>
      </c>
      <c r="O120" s="1351"/>
    </row>
    <row r="121" spans="1:15" ht="24" x14ac:dyDescent="0.25">
      <c r="A121" s="1356"/>
      <c r="B121" s="1539">
        <f>+B118+1</f>
        <v>50</v>
      </c>
      <c r="C121" s="1572" t="s">
        <v>382</v>
      </c>
      <c r="D121" s="1565" t="s">
        <v>378</v>
      </c>
      <c r="E121" s="1565" t="s">
        <v>4</v>
      </c>
      <c r="F121" s="1610" t="s">
        <v>144</v>
      </c>
      <c r="G121" s="1612" t="s">
        <v>145</v>
      </c>
      <c r="H121" s="1572" t="s">
        <v>383</v>
      </c>
      <c r="I121" s="227" t="s">
        <v>2613</v>
      </c>
      <c r="J121" s="229" t="s">
        <v>201</v>
      </c>
      <c r="K121" s="250" t="s">
        <v>1606</v>
      </c>
      <c r="L121" s="227" t="str">
        <f>VLOOKUP(K121,CódigosRetorno!$A$1:$B$1692,2,FALSE)</f>
        <v>El XML no contiene el atributo o no existe informacion de cantida de items</v>
      </c>
      <c r="M121" s="1510"/>
      <c r="N121" s="239" t="s">
        <v>185</v>
      </c>
      <c r="O121" s="1351"/>
    </row>
    <row r="122" spans="1:15" ht="24" x14ac:dyDescent="0.25">
      <c r="A122" s="1356"/>
      <c r="B122" s="1540"/>
      <c r="C122" s="1573"/>
      <c r="D122" s="1567"/>
      <c r="E122" s="1567"/>
      <c r="F122" s="1611"/>
      <c r="G122" s="1612"/>
      <c r="H122" s="1573"/>
      <c r="I122" s="227" t="s">
        <v>3500</v>
      </c>
      <c r="J122" s="229" t="s">
        <v>201</v>
      </c>
      <c r="K122" s="116" t="s">
        <v>1605</v>
      </c>
      <c r="L122" s="227" t="str">
        <f>VLOOKUP(K122,CódigosRetorno!$A$1:$B$1692,2,FALSE)</f>
        <v>El valor ingresado en cantidad de items no cumple con el estandar</v>
      </c>
      <c r="M122" s="1514"/>
      <c r="N122" s="239" t="s">
        <v>185</v>
      </c>
      <c r="O122" s="1351"/>
    </row>
    <row r="123" spans="1:15" ht="24" x14ac:dyDescent="0.25">
      <c r="A123" s="1356"/>
      <c r="B123" s="228">
        <f>+B121+1</f>
        <v>51</v>
      </c>
      <c r="C123" s="236" t="s">
        <v>384</v>
      </c>
      <c r="D123" s="229" t="s">
        <v>378</v>
      </c>
      <c r="E123" s="229" t="s">
        <v>4</v>
      </c>
      <c r="F123" s="253" t="s">
        <v>185</v>
      </c>
      <c r="G123" s="228" t="s">
        <v>3263</v>
      </c>
      <c r="H123" s="236" t="s">
        <v>385</v>
      </c>
      <c r="I123" s="227" t="s">
        <v>2628</v>
      </c>
      <c r="J123" s="228" t="s">
        <v>185</v>
      </c>
      <c r="K123" s="250" t="s">
        <v>185</v>
      </c>
      <c r="L123" s="227" t="s">
        <v>185</v>
      </c>
      <c r="M123" s="1510"/>
      <c r="N123" s="239" t="s">
        <v>185</v>
      </c>
      <c r="O123" s="1351"/>
    </row>
    <row r="124" spans="1:15" ht="24" x14ac:dyDescent="0.25">
      <c r="A124" s="1356"/>
      <c r="B124" s="1539">
        <f>+B123+1</f>
        <v>52</v>
      </c>
      <c r="C124" s="1572" t="s">
        <v>386</v>
      </c>
      <c r="D124" s="1565" t="s">
        <v>378</v>
      </c>
      <c r="E124" s="1565" t="s">
        <v>4</v>
      </c>
      <c r="F124" s="1565" t="s">
        <v>60</v>
      </c>
      <c r="G124" s="1605" t="s">
        <v>185</v>
      </c>
      <c r="H124" s="1572" t="s">
        <v>387</v>
      </c>
      <c r="I124" s="227" t="s">
        <v>3119</v>
      </c>
      <c r="J124" s="229" t="s">
        <v>201</v>
      </c>
      <c r="K124" s="250" t="s">
        <v>1604</v>
      </c>
      <c r="L124" s="227" t="str">
        <f>VLOOKUP(K124,CódigosRetorno!$A$1:$B$1692,2,FALSE)</f>
        <v>El XML no contiene el atributo o no existe informacion de descripcion del items</v>
      </c>
      <c r="M124" s="1510"/>
      <c r="N124" s="239" t="s">
        <v>185</v>
      </c>
      <c r="O124" s="1351"/>
    </row>
    <row r="125" spans="1:15" ht="12" customHeight="1" x14ac:dyDescent="0.25">
      <c r="A125" s="1356"/>
      <c r="B125" s="1540"/>
      <c r="C125" s="1573"/>
      <c r="D125" s="1567"/>
      <c r="E125" s="1567"/>
      <c r="F125" s="1567"/>
      <c r="G125" s="1606"/>
      <c r="H125" s="1573"/>
      <c r="I125" s="240" t="s">
        <v>3560</v>
      </c>
      <c r="J125" s="229" t="s">
        <v>1175</v>
      </c>
      <c r="K125" s="250" t="s">
        <v>1602</v>
      </c>
      <c r="L125" s="227" t="str">
        <f>VLOOKUP(K125,CódigosRetorno!$A$1:$B$1692,2,FALSE)</f>
        <v>El valor ingresado en descripcion del items no cumple con el estandar</v>
      </c>
      <c r="M125" s="1510"/>
      <c r="N125" s="239" t="s">
        <v>185</v>
      </c>
      <c r="O125" s="1351"/>
    </row>
    <row r="126" spans="1:15" ht="24" x14ac:dyDescent="0.25">
      <c r="A126" s="1356"/>
      <c r="B126" s="228">
        <f>+B124+1</f>
        <v>53</v>
      </c>
      <c r="C126" s="236" t="s">
        <v>388</v>
      </c>
      <c r="D126" s="229" t="s">
        <v>378</v>
      </c>
      <c r="E126" s="229" t="s">
        <v>9</v>
      </c>
      <c r="F126" s="229" t="s">
        <v>389</v>
      </c>
      <c r="G126" s="114" t="s">
        <v>185</v>
      </c>
      <c r="H126" s="1572" t="s">
        <v>390</v>
      </c>
      <c r="I126" s="227" t="s">
        <v>3694</v>
      </c>
      <c r="J126" s="229" t="s">
        <v>1175</v>
      </c>
      <c r="K126" s="250" t="s">
        <v>1601</v>
      </c>
      <c r="L126" s="227" t="str">
        <f>VLOOKUP(K126,CódigosRetorno!$A$1:$B$1692,2,FALSE)</f>
        <v>El valor ingresado en codigo del item no cumple con el estandar.</v>
      </c>
      <c r="M126" s="1510"/>
      <c r="N126" s="239" t="s">
        <v>185</v>
      </c>
      <c r="O126" s="1351"/>
    </row>
    <row r="127" spans="1:15" x14ac:dyDescent="0.25">
      <c r="A127" s="1356"/>
      <c r="B127" s="239">
        <f>+B126+1</f>
        <v>54</v>
      </c>
      <c r="C127" s="236" t="s">
        <v>870</v>
      </c>
      <c r="D127" s="239" t="s">
        <v>9</v>
      </c>
      <c r="E127" s="239" t="s">
        <v>9</v>
      </c>
      <c r="F127" s="229" t="s">
        <v>147</v>
      </c>
      <c r="G127" s="258" t="s">
        <v>185</v>
      </c>
      <c r="H127" s="1573"/>
      <c r="I127" s="227" t="s">
        <v>2628</v>
      </c>
      <c r="J127" s="228" t="s">
        <v>185</v>
      </c>
      <c r="K127" s="250" t="s">
        <v>185</v>
      </c>
      <c r="L127" s="227" t="s">
        <v>185</v>
      </c>
      <c r="M127" s="1514"/>
      <c r="N127" s="239" t="s">
        <v>185</v>
      </c>
      <c r="O127" s="1351"/>
    </row>
    <row r="128" spans="1:15" ht="12" customHeight="1" x14ac:dyDescent="0.25">
      <c r="A128" s="1351"/>
      <c r="B128" s="1352"/>
      <c r="C128" s="1351"/>
      <c r="D128" s="1352"/>
      <c r="E128" s="1352"/>
      <c r="F128" s="1352"/>
      <c r="G128" s="1352"/>
      <c r="H128" s="1351"/>
      <c r="I128" s="1351"/>
      <c r="J128" s="1352"/>
      <c r="K128" s="1353"/>
      <c r="L128" s="1351"/>
      <c r="M128" s="1352"/>
      <c r="N128" s="1354"/>
      <c r="O128" s="1351"/>
    </row>
    <row r="129" spans="2:14" hidden="1" x14ac:dyDescent="0.25">
      <c r="B129" s="141"/>
      <c r="C129" s="129"/>
      <c r="D129" s="141"/>
      <c r="E129" s="141"/>
      <c r="F129" s="141"/>
      <c r="G129" s="141"/>
      <c r="H129" s="129"/>
      <c r="I129" s="129"/>
      <c r="J129" s="141"/>
      <c r="K129" s="142"/>
      <c r="L129" s="129"/>
      <c r="M129" s="141"/>
      <c r="N129" s="147"/>
    </row>
    <row r="130" spans="2:14" hidden="1" x14ac:dyDescent="0.25">
      <c r="B130" s="141"/>
      <c r="C130" s="129"/>
      <c r="D130" s="141"/>
      <c r="E130" s="141"/>
      <c r="F130" s="141"/>
      <c r="G130" s="141"/>
      <c r="H130" s="129"/>
      <c r="I130" s="129"/>
      <c r="J130" s="141"/>
      <c r="K130" s="142"/>
      <c r="L130" s="129"/>
      <c r="M130" s="141"/>
      <c r="N130" s="147"/>
    </row>
    <row r="131" spans="2:14" hidden="1" x14ac:dyDescent="0.25">
      <c r="B131" s="141"/>
      <c r="C131" s="129"/>
      <c r="D131" s="141"/>
      <c r="E131" s="141"/>
      <c r="F131" s="141"/>
      <c r="G131" s="141"/>
      <c r="H131" s="129"/>
      <c r="I131" s="129"/>
      <c r="J131" s="141"/>
      <c r="K131" s="142"/>
      <c r="L131" s="129"/>
      <c r="M131" s="141"/>
      <c r="N131" s="147"/>
    </row>
    <row r="132" spans="2:14" hidden="1" x14ac:dyDescent="0.25">
      <c r="B132" s="141"/>
      <c r="C132" s="129"/>
      <c r="D132" s="141"/>
      <c r="E132" s="141"/>
      <c r="F132" s="141"/>
      <c r="G132" s="141"/>
      <c r="H132" s="129"/>
      <c r="I132" s="129"/>
      <c r="J132" s="141"/>
      <c r="K132" s="142"/>
      <c r="L132" s="129"/>
      <c r="M132" s="141"/>
      <c r="N132" s="147"/>
    </row>
    <row r="133" spans="2:14" hidden="1" x14ac:dyDescent="0.25">
      <c r="B133" s="141"/>
      <c r="C133" s="129"/>
      <c r="D133" s="141"/>
      <c r="E133" s="141"/>
      <c r="F133" s="141"/>
      <c r="G133" s="141"/>
      <c r="H133" s="129"/>
      <c r="I133" s="129"/>
      <c r="J133" s="141"/>
      <c r="K133" s="142"/>
      <c r="L133" s="129"/>
      <c r="M133" s="141"/>
      <c r="N133" s="147"/>
    </row>
    <row r="134" spans="2:14" hidden="1" x14ac:dyDescent="0.25">
      <c r="B134" s="141"/>
      <c r="C134" s="129"/>
      <c r="D134" s="141"/>
      <c r="E134" s="141"/>
      <c r="F134" s="141"/>
      <c r="G134" s="141"/>
      <c r="H134" s="129"/>
      <c r="I134" s="129"/>
      <c r="J134" s="141"/>
      <c r="K134" s="142"/>
      <c r="L134" s="129"/>
      <c r="M134" s="141"/>
      <c r="N134" s="147"/>
    </row>
    <row r="135" spans="2:14" hidden="1" x14ac:dyDescent="0.25">
      <c r="B135" s="141"/>
      <c r="C135" s="129"/>
      <c r="D135" s="141"/>
      <c r="E135" s="141"/>
      <c r="F135" s="141"/>
      <c r="G135" s="141"/>
      <c r="H135" s="129"/>
      <c r="I135" s="129"/>
      <c r="J135" s="141"/>
      <c r="K135" s="142"/>
      <c r="L135" s="129"/>
      <c r="M135" s="141"/>
      <c r="N135" s="147"/>
    </row>
    <row r="136" spans="2:14" hidden="1" x14ac:dyDescent="0.25">
      <c r="B136" s="141"/>
      <c r="C136" s="129"/>
      <c r="D136" s="141"/>
      <c r="E136" s="141"/>
      <c r="F136" s="141"/>
      <c r="G136" s="141"/>
      <c r="H136" s="129"/>
      <c r="I136" s="129"/>
      <c r="J136" s="141"/>
      <c r="K136" s="142"/>
      <c r="L136" s="129"/>
      <c r="M136" s="141"/>
      <c r="N136" s="147"/>
    </row>
    <row r="137" spans="2:14" hidden="1" x14ac:dyDescent="0.25">
      <c r="B137" s="141"/>
      <c r="C137" s="129"/>
      <c r="D137" s="141"/>
      <c r="E137" s="141"/>
      <c r="F137" s="141"/>
      <c r="G137" s="141"/>
      <c r="H137" s="129"/>
      <c r="I137" s="129"/>
      <c r="J137" s="141"/>
      <c r="K137" s="142"/>
      <c r="L137" s="129"/>
      <c r="M137" s="141"/>
      <c r="N137" s="147"/>
    </row>
    <row r="138" spans="2:14" hidden="1" x14ac:dyDescent="0.25">
      <c r="B138" s="141"/>
      <c r="C138" s="129"/>
      <c r="D138" s="141"/>
      <c r="E138" s="141"/>
      <c r="F138" s="141"/>
      <c r="G138" s="141"/>
      <c r="H138" s="129"/>
      <c r="I138" s="129"/>
      <c r="J138" s="141"/>
      <c r="K138" s="142"/>
      <c r="L138" s="129"/>
      <c r="M138" s="141"/>
      <c r="N138" s="147"/>
    </row>
    <row r="139" spans="2:14" hidden="1" x14ac:dyDescent="0.25">
      <c r="B139" s="141"/>
      <c r="C139" s="129"/>
      <c r="D139" s="141"/>
      <c r="E139" s="141"/>
      <c r="F139" s="141"/>
      <c r="G139" s="141"/>
      <c r="H139" s="129"/>
      <c r="I139" s="129"/>
      <c r="J139" s="141"/>
      <c r="K139" s="142"/>
      <c r="L139" s="129"/>
      <c r="M139" s="141"/>
      <c r="N139" s="147"/>
    </row>
    <row r="140" spans="2:14" hidden="1" x14ac:dyDescent="0.25">
      <c r="B140" s="141"/>
      <c r="C140" s="129"/>
      <c r="D140" s="141"/>
      <c r="E140" s="141"/>
      <c r="F140" s="141"/>
      <c r="G140" s="141"/>
      <c r="H140" s="129"/>
      <c r="I140" s="129"/>
      <c r="J140" s="141"/>
      <c r="K140" s="142"/>
      <c r="L140" s="129"/>
      <c r="M140" s="141"/>
      <c r="N140" s="147"/>
    </row>
    <row r="141" spans="2:14" hidden="1" x14ac:dyDescent="0.25">
      <c r="B141" s="141"/>
      <c r="C141" s="129"/>
      <c r="D141" s="141"/>
      <c r="E141" s="141"/>
      <c r="F141" s="141"/>
      <c r="G141" s="141"/>
      <c r="H141" s="129"/>
      <c r="I141" s="129"/>
      <c r="J141" s="141"/>
      <c r="K141" s="142"/>
      <c r="L141" s="129"/>
      <c r="M141" s="141"/>
      <c r="N141" s="147"/>
    </row>
    <row r="142" spans="2:14" hidden="1" x14ac:dyDescent="0.25">
      <c r="B142" s="141"/>
      <c r="C142" s="129"/>
      <c r="D142" s="141"/>
      <c r="E142" s="141"/>
      <c r="F142" s="141"/>
      <c r="G142" s="141"/>
      <c r="H142" s="129"/>
      <c r="I142" s="129"/>
      <c r="J142" s="141"/>
      <c r="K142" s="142"/>
      <c r="L142" s="129"/>
      <c r="M142" s="141"/>
      <c r="N142" s="147"/>
    </row>
    <row r="143" spans="2:14" hidden="1" x14ac:dyDescent="0.25">
      <c r="B143" s="141"/>
      <c r="C143" s="129"/>
      <c r="D143" s="141"/>
      <c r="E143" s="141"/>
      <c r="F143" s="141"/>
      <c r="G143" s="141"/>
      <c r="H143" s="129"/>
      <c r="I143" s="129"/>
      <c r="J143" s="141"/>
      <c r="K143" s="142"/>
      <c r="L143" s="129"/>
      <c r="M143" s="141"/>
      <c r="N143" s="147"/>
    </row>
    <row r="144" spans="2:14" hidden="1" x14ac:dyDescent="0.25">
      <c r="B144" s="141"/>
      <c r="C144" s="129"/>
      <c r="D144" s="141"/>
      <c r="E144" s="141"/>
      <c r="F144" s="141"/>
      <c r="G144" s="141"/>
      <c r="H144" s="129"/>
      <c r="I144" s="129"/>
      <c r="J144" s="141"/>
      <c r="K144" s="142"/>
      <c r="L144" s="129"/>
      <c r="M144" s="141"/>
      <c r="N144" s="147"/>
    </row>
    <row r="145" spans="2:14" hidden="1" x14ac:dyDescent="0.25">
      <c r="B145" s="141"/>
      <c r="C145" s="129"/>
      <c r="D145" s="141"/>
      <c r="E145" s="141"/>
      <c r="F145" s="141"/>
      <c r="G145" s="141"/>
      <c r="H145" s="129"/>
      <c r="I145" s="129"/>
      <c r="J145" s="141"/>
      <c r="K145" s="142"/>
      <c r="L145" s="129"/>
      <c r="M145" s="141"/>
      <c r="N145" s="147"/>
    </row>
    <row r="146" spans="2:14" hidden="1" x14ac:dyDescent="0.25">
      <c r="B146" s="141"/>
      <c r="C146" s="129"/>
      <c r="D146" s="141"/>
      <c r="E146" s="141"/>
      <c r="F146" s="141"/>
      <c r="G146" s="141"/>
      <c r="H146" s="129"/>
      <c r="I146" s="129"/>
      <c r="J146" s="141"/>
      <c r="K146" s="142"/>
      <c r="L146" s="129"/>
      <c r="M146" s="141"/>
      <c r="N146" s="147"/>
    </row>
    <row r="147" spans="2:14" hidden="1" x14ac:dyDescent="0.25">
      <c r="B147" s="141"/>
      <c r="C147" s="129"/>
      <c r="D147" s="141"/>
      <c r="E147" s="141"/>
      <c r="F147" s="141"/>
      <c r="G147" s="141"/>
      <c r="H147" s="129"/>
      <c r="I147" s="129"/>
      <c r="J147" s="141"/>
      <c r="K147" s="142"/>
      <c r="L147" s="129"/>
      <c r="M147" s="141"/>
      <c r="N147" s="147"/>
    </row>
    <row r="148" spans="2:14" hidden="1" x14ac:dyDescent="0.25">
      <c r="B148" s="141"/>
      <c r="C148" s="129"/>
      <c r="D148" s="141"/>
      <c r="E148" s="141"/>
      <c r="F148" s="141"/>
      <c r="G148" s="141"/>
      <c r="H148" s="129"/>
      <c r="I148" s="129"/>
      <c r="J148" s="141"/>
      <c r="K148" s="142"/>
      <c r="L148" s="129"/>
      <c r="M148" s="141"/>
      <c r="N148" s="147"/>
    </row>
    <row r="149" spans="2:14" hidden="1" x14ac:dyDescent="0.25">
      <c r="B149" s="141"/>
      <c r="C149" s="129"/>
      <c r="D149" s="141"/>
      <c r="E149" s="141"/>
      <c r="F149" s="141"/>
      <c r="G149" s="141"/>
      <c r="H149" s="129"/>
      <c r="I149" s="129"/>
      <c r="J149" s="141"/>
      <c r="K149" s="142"/>
      <c r="L149" s="129"/>
      <c r="M149" s="141"/>
      <c r="N149" s="147"/>
    </row>
    <row r="150" spans="2:14" hidden="1" x14ac:dyDescent="0.25">
      <c r="B150" s="141"/>
      <c r="C150" s="129"/>
      <c r="D150" s="141"/>
      <c r="E150" s="141"/>
      <c r="F150" s="141"/>
      <c r="G150" s="141"/>
      <c r="H150" s="129"/>
      <c r="I150" s="129"/>
      <c r="J150" s="141"/>
      <c r="K150" s="142"/>
      <c r="L150" s="129"/>
      <c r="M150" s="141"/>
      <c r="N150" s="147"/>
    </row>
    <row r="151" spans="2:14" hidden="1" x14ac:dyDescent="0.25">
      <c r="B151" s="141"/>
      <c r="C151" s="129"/>
      <c r="D151" s="141"/>
      <c r="E151" s="141"/>
      <c r="F151" s="141"/>
      <c r="G151" s="141"/>
      <c r="H151" s="129"/>
      <c r="I151" s="129"/>
      <c r="J151" s="141"/>
      <c r="K151" s="142"/>
      <c r="L151" s="129"/>
      <c r="M151" s="141"/>
      <c r="N151" s="147"/>
    </row>
    <row r="152" spans="2:14" hidden="1" x14ac:dyDescent="0.25">
      <c r="B152" s="141"/>
      <c r="C152" s="129"/>
      <c r="D152" s="141"/>
      <c r="E152" s="141"/>
      <c r="F152" s="141"/>
      <c r="G152" s="141"/>
      <c r="H152" s="129"/>
      <c r="I152" s="129"/>
      <c r="J152" s="141"/>
      <c r="K152" s="142"/>
      <c r="L152" s="129"/>
      <c r="M152" s="141"/>
      <c r="N152" s="147"/>
    </row>
    <row r="153" spans="2:14" hidden="1" x14ac:dyDescent="0.25">
      <c r="B153" s="141"/>
      <c r="C153" s="129"/>
      <c r="D153" s="141"/>
      <c r="E153" s="141"/>
      <c r="F153" s="141"/>
      <c r="G153" s="141"/>
      <c r="H153" s="129"/>
      <c r="I153" s="129"/>
      <c r="J153" s="141"/>
      <c r="K153" s="142"/>
      <c r="L153" s="129"/>
      <c r="M153" s="141"/>
      <c r="N153" s="147"/>
    </row>
    <row r="154" spans="2:14" hidden="1" x14ac:dyDescent="0.25">
      <c r="B154" s="141"/>
      <c r="C154" s="129"/>
      <c r="D154" s="141"/>
      <c r="E154" s="141"/>
      <c r="F154" s="141"/>
      <c r="G154" s="141"/>
      <c r="H154" s="129"/>
      <c r="I154" s="129"/>
      <c r="J154" s="141"/>
      <c r="K154" s="142"/>
      <c r="L154" s="129"/>
      <c r="M154" s="141"/>
      <c r="N154" s="147"/>
    </row>
    <row r="155" spans="2:14" hidden="1" x14ac:dyDescent="0.25">
      <c r="B155" s="141"/>
      <c r="C155" s="129"/>
      <c r="D155" s="141"/>
      <c r="E155" s="141"/>
      <c r="F155" s="141"/>
      <c r="G155" s="141"/>
      <c r="H155" s="129"/>
      <c r="I155" s="129"/>
      <c r="J155" s="141"/>
      <c r="K155" s="142"/>
      <c r="L155" s="129"/>
      <c r="M155" s="141"/>
      <c r="N155" s="147"/>
    </row>
    <row r="156" spans="2:14" hidden="1" x14ac:dyDescent="0.25">
      <c r="B156" s="141"/>
      <c r="C156" s="129"/>
      <c r="D156" s="141"/>
      <c r="E156" s="141"/>
      <c r="F156" s="141"/>
      <c r="G156" s="141"/>
      <c r="H156" s="129"/>
      <c r="I156" s="129"/>
      <c r="J156" s="141"/>
      <c r="K156" s="142"/>
      <c r="L156" s="129"/>
      <c r="M156" s="141"/>
      <c r="N156" s="147"/>
    </row>
    <row r="157" spans="2:14" hidden="1" x14ac:dyDescent="0.25">
      <c r="B157" s="141"/>
      <c r="C157" s="129"/>
      <c r="D157" s="141"/>
      <c r="E157" s="141"/>
      <c r="F157" s="141"/>
      <c r="G157" s="141"/>
      <c r="H157" s="129"/>
      <c r="I157" s="129"/>
      <c r="J157" s="141"/>
      <c r="K157" s="142"/>
      <c r="L157" s="129"/>
      <c r="M157" s="141"/>
      <c r="N157" s="147"/>
    </row>
    <row r="158" spans="2:14" hidden="1" x14ac:dyDescent="0.25">
      <c r="B158" s="141"/>
      <c r="C158" s="129"/>
      <c r="D158" s="141"/>
      <c r="E158" s="141"/>
      <c r="F158" s="141"/>
      <c r="G158" s="141"/>
      <c r="H158" s="129"/>
      <c r="I158" s="129"/>
      <c r="J158" s="141"/>
      <c r="K158" s="142"/>
      <c r="L158" s="129"/>
      <c r="M158" s="141"/>
      <c r="N158" s="147"/>
    </row>
    <row r="159" spans="2:14" hidden="1" x14ac:dyDescent="0.25">
      <c r="B159" s="141"/>
      <c r="C159" s="129"/>
      <c r="D159" s="141"/>
      <c r="E159" s="141"/>
      <c r="F159" s="141"/>
      <c r="G159" s="141"/>
      <c r="H159" s="129"/>
      <c r="I159" s="129"/>
      <c r="J159" s="141"/>
      <c r="K159" s="142"/>
      <c r="L159" s="129"/>
      <c r="M159" s="141"/>
      <c r="N159" s="147"/>
    </row>
    <row r="160" spans="2:14" hidden="1" x14ac:dyDescent="0.25">
      <c r="H160" s="129"/>
      <c r="I160" s="129"/>
      <c r="J160" s="141"/>
      <c r="K160" s="142"/>
      <c r="L160" s="129"/>
    </row>
    <row r="161" spans="8:12" hidden="1" x14ac:dyDescent="0.25">
      <c r="H161" s="129"/>
      <c r="I161" s="129"/>
      <c r="J161" s="141"/>
      <c r="K161" s="142"/>
      <c r="L161" s="129"/>
    </row>
    <row r="162" spans="8:12" hidden="1" x14ac:dyDescent="0.25">
      <c r="H162" s="129"/>
      <c r="I162" s="129"/>
      <c r="J162" s="141"/>
      <c r="K162" s="142"/>
      <c r="L162" s="129"/>
    </row>
    <row r="163" spans="8:12" hidden="1" x14ac:dyDescent="0.25">
      <c r="H163" s="129"/>
      <c r="I163" s="129"/>
      <c r="J163" s="141"/>
      <c r="K163" s="142"/>
      <c r="L163" s="129"/>
    </row>
    <row r="164" spans="8:12" hidden="1" x14ac:dyDescent="0.25">
      <c r="H164" s="129"/>
      <c r="I164" s="129"/>
      <c r="J164" s="141"/>
      <c r="K164" s="142"/>
      <c r="L164" s="129"/>
    </row>
    <row r="165" spans="8:12" hidden="1" x14ac:dyDescent="0.25">
      <c r="H165" s="129"/>
      <c r="I165" s="129"/>
      <c r="J165" s="141"/>
      <c r="K165" s="142"/>
      <c r="L165" s="129"/>
    </row>
    <row r="166" spans="8:12" hidden="1" x14ac:dyDescent="0.25">
      <c r="H166" s="129"/>
      <c r="I166" s="129"/>
      <c r="J166" s="141"/>
      <c r="K166" s="142"/>
      <c r="L166" s="129"/>
    </row>
    <row r="167" spans="8:12" hidden="1" x14ac:dyDescent="0.25">
      <c r="H167" s="129"/>
      <c r="I167" s="129"/>
      <c r="J167" s="141"/>
      <c r="K167" s="142"/>
      <c r="L167" s="129"/>
    </row>
    <row r="168" spans="8:12" hidden="1" x14ac:dyDescent="0.25">
      <c r="H168" s="129"/>
      <c r="I168" s="129"/>
      <c r="J168" s="141"/>
      <c r="K168" s="142"/>
      <c r="L168" s="129"/>
    </row>
    <row r="169" spans="8:12" hidden="1" x14ac:dyDescent="0.25">
      <c r="H169" s="129"/>
      <c r="I169" s="129"/>
      <c r="J169" s="141"/>
      <c r="K169" s="142"/>
      <c r="L169" s="129"/>
    </row>
    <row r="170" spans="8:12" hidden="1" x14ac:dyDescent="0.25">
      <c r="H170" s="129"/>
      <c r="I170" s="129"/>
      <c r="J170" s="141"/>
      <c r="K170" s="142"/>
      <c r="L170" s="129"/>
    </row>
    <row r="171" spans="8:12" hidden="1" x14ac:dyDescent="0.25">
      <c r="H171" s="129"/>
      <c r="I171" s="129"/>
      <c r="J171" s="141"/>
      <c r="K171" s="142"/>
      <c r="L171" s="129"/>
    </row>
    <row r="172" spans="8:12" hidden="1" x14ac:dyDescent="0.25">
      <c r="H172" s="129"/>
      <c r="I172" s="129"/>
      <c r="J172" s="141"/>
      <c r="K172" s="142"/>
      <c r="L172" s="129"/>
    </row>
    <row r="173" spans="8:12" hidden="1" x14ac:dyDescent="0.25">
      <c r="H173" s="129"/>
      <c r="I173" s="129"/>
      <c r="J173" s="141"/>
      <c r="K173" s="142"/>
      <c r="L173" s="129"/>
    </row>
    <row r="174" spans="8:12" hidden="1" x14ac:dyDescent="0.25">
      <c r="H174" s="129"/>
      <c r="I174" s="129"/>
      <c r="J174" s="141"/>
      <c r="K174" s="142"/>
      <c r="L174" s="129"/>
    </row>
    <row r="175" spans="8:12" hidden="1" x14ac:dyDescent="0.25">
      <c r="H175" s="129"/>
      <c r="I175" s="129"/>
      <c r="J175" s="141"/>
      <c r="K175" s="142"/>
      <c r="L175" s="129"/>
    </row>
    <row r="176" spans="8:12" hidden="1" x14ac:dyDescent="0.25">
      <c r="H176" s="129"/>
      <c r="I176" s="129"/>
      <c r="J176" s="141"/>
      <c r="K176" s="142"/>
      <c r="L176" s="129"/>
    </row>
    <row r="177" spans="8:12" hidden="1" x14ac:dyDescent="0.25">
      <c r="H177" s="129"/>
      <c r="I177" s="129"/>
      <c r="J177" s="141"/>
      <c r="K177" s="142"/>
      <c r="L177" s="129"/>
    </row>
    <row r="178" spans="8:12" hidden="1" x14ac:dyDescent="0.25">
      <c r="H178" s="129"/>
      <c r="I178" s="129"/>
      <c r="J178" s="141"/>
      <c r="K178" s="142"/>
      <c r="L178" s="129"/>
    </row>
    <row r="179" spans="8:12" hidden="1" x14ac:dyDescent="0.25">
      <c r="H179" s="129"/>
      <c r="I179" s="129"/>
      <c r="J179" s="141"/>
      <c r="K179" s="142"/>
      <c r="L179" s="129"/>
    </row>
    <row r="180" spans="8:12" hidden="1" x14ac:dyDescent="0.25">
      <c r="H180" s="129"/>
      <c r="I180" s="129"/>
      <c r="J180" s="141"/>
      <c r="K180" s="142"/>
      <c r="L180" s="129"/>
    </row>
    <row r="181" spans="8:12" hidden="1" x14ac:dyDescent="0.25">
      <c r="H181" s="129"/>
      <c r="I181" s="129"/>
      <c r="J181" s="141"/>
      <c r="K181" s="142"/>
      <c r="L181" s="129"/>
    </row>
    <row r="182" spans="8:12" hidden="1" x14ac:dyDescent="0.25">
      <c r="H182" s="129"/>
      <c r="I182" s="129"/>
      <c r="J182" s="141"/>
      <c r="K182" s="142"/>
      <c r="L182" s="129"/>
    </row>
    <row r="183" spans="8:12" hidden="1" x14ac:dyDescent="0.25">
      <c r="H183" s="129"/>
      <c r="I183" s="129"/>
      <c r="J183" s="141"/>
      <c r="K183" s="142"/>
      <c r="L183" s="129"/>
    </row>
    <row r="184" spans="8:12" hidden="1" x14ac:dyDescent="0.25">
      <c r="H184" s="129"/>
      <c r="I184" s="129"/>
      <c r="J184" s="141"/>
      <c r="K184" s="142"/>
      <c r="L184" s="129"/>
    </row>
    <row r="185" spans="8:12" hidden="1" x14ac:dyDescent="0.25">
      <c r="H185" s="129"/>
      <c r="I185" s="129"/>
      <c r="J185" s="141"/>
      <c r="K185" s="142"/>
      <c r="L185" s="129"/>
    </row>
    <row r="186" spans="8:12" hidden="1" x14ac:dyDescent="0.25">
      <c r="H186" s="129"/>
      <c r="I186" s="129"/>
      <c r="J186" s="141"/>
      <c r="K186" s="142"/>
      <c r="L186" s="129"/>
    </row>
    <row r="187" spans="8:12" hidden="1" x14ac:dyDescent="0.25">
      <c r="H187" s="129"/>
      <c r="I187" s="129"/>
      <c r="J187" s="141"/>
      <c r="K187" s="142"/>
      <c r="L187" s="129"/>
    </row>
    <row r="188" spans="8:12" hidden="1" x14ac:dyDescent="0.25">
      <c r="H188" s="129"/>
      <c r="I188" s="129"/>
      <c r="J188" s="141"/>
      <c r="K188" s="142"/>
      <c r="L188" s="129"/>
    </row>
    <row r="189" spans="8:12" hidden="1" x14ac:dyDescent="0.25">
      <c r="H189" s="129"/>
      <c r="I189" s="129"/>
      <c r="J189" s="141"/>
      <c r="K189" s="142"/>
      <c r="L189" s="129"/>
    </row>
    <row r="190" spans="8:12" hidden="1" x14ac:dyDescent="0.25">
      <c r="H190" s="129"/>
      <c r="I190" s="129"/>
      <c r="J190" s="141"/>
      <c r="K190" s="142"/>
      <c r="L190" s="129"/>
    </row>
    <row r="191" spans="8:12" hidden="1" x14ac:dyDescent="0.25">
      <c r="H191" s="129"/>
      <c r="I191" s="129"/>
      <c r="J191" s="141"/>
      <c r="K191" s="142"/>
      <c r="L191" s="129"/>
    </row>
    <row r="192" spans="8:12" hidden="1" x14ac:dyDescent="0.25">
      <c r="H192" s="129"/>
      <c r="I192" s="129"/>
      <c r="J192" s="141"/>
      <c r="K192" s="142"/>
      <c r="L192" s="129"/>
    </row>
    <row r="193" spans="8:12" hidden="1" x14ac:dyDescent="0.25">
      <c r="H193" s="129"/>
      <c r="I193" s="129"/>
      <c r="J193" s="141"/>
      <c r="K193" s="142"/>
      <c r="L193" s="129"/>
    </row>
    <row r="194" spans="8:12" hidden="1" x14ac:dyDescent="0.25">
      <c r="H194" s="129"/>
      <c r="I194" s="129"/>
      <c r="J194" s="141"/>
      <c r="K194" s="142"/>
      <c r="L194" s="129"/>
    </row>
    <row r="195" spans="8:12" hidden="1" x14ac:dyDescent="0.25">
      <c r="H195" s="129"/>
      <c r="I195" s="129"/>
      <c r="J195" s="141"/>
      <c r="K195" s="142"/>
      <c r="L195" s="129"/>
    </row>
    <row r="196" spans="8:12" hidden="1" x14ac:dyDescent="0.25">
      <c r="H196" s="129"/>
      <c r="I196" s="129"/>
      <c r="J196" s="141"/>
      <c r="K196" s="142"/>
      <c r="L196" s="129"/>
    </row>
    <row r="197" spans="8:12" hidden="1" x14ac:dyDescent="0.25">
      <c r="H197" s="129"/>
      <c r="I197" s="129"/>
      <c r="J197" s="141"/>
      <c r="K197" s="142"/>
      <c r="L197" s="129"/>
    </row>
    <row r="198" spans="8:12" hidden="1" x14ac:dyDescent="0.25">
      <c r="H198" s="129"/>
      <c r="I198" s="129"/>
      <c r="J198" s="141"/>
      <c r="K198" s="142"/>
      <c r="L198" s="129"/>
    </row>
    <row r="199" spans="8:12" hidden="1" x14ac:dyDescent="0.25">
      <c r="H199" s="129"/>
      <c r="I199" s="129"/>
      <c r="J199" s="141"/>
      <c r="K199" s="142"/>
      <c r="L199" s="129"/>
    </row>
    <row r="200" spans="8:12" hidden="1" x14ac:dyDescent="0.25">
      <c r="H200" s="129"/>
      <c r="I200" s="129"/>
      <c r="J200" s="141"/>
      <c r="K200" s="142"/>
      <c r="L200" s="129"/>
    </row>
    <row r="201" spans="8:12" hidden="1" x14ac:dyDescent="0.25">
      <c r="H201" s="129"/>
      <c r="I201" s="129"/>
      <c r="J201" s="141"/>
      <c r="K201" s="142"/>
      <c r="L201" s="129"/>
    </row>
    <row r="202" spans="8:12" hidden="1" x14ac:dyDescent="0.25">
      <c r="H202" s="129"/>
      <c r="I202" s="129"/>
      <c r="J202" s="141"/>
      <c r="K202" s="142"/>
      <c r="L202" s="129"/>
    </row>
    <row r="203" spans="8:12" hidden="1" x14ac:dyDescent="0.25">
      <c r="H203" s="129"/>
      <c r="I203" s="129"/>
      <c r="J203" s="141"/>
      <c r="K203" s="142"/>
      <c r="L203" s="129"/>
    </row>
    <row r="204" spans="8:12" hidden="1" x14ac:dyDescent="0.25">
      <c r="H204" s="129"/>
      <c r="I204" s="129"/>
      <c r="J204" s="141"/>
      <c r="K204" s="142"/>
      <c r="L204" s="129"/>
    </row>
    <row r="205" spans="8:12" hidden="1" x14ac:dyDescent="0.25">
      <c r="H205" s="129"/>
      <c r="I205" s="129"/>
      <c r="J205" s="141"/>
      <c r="K205" s="142"/>
      <c r="L205" s="129"/>
    </row>
    <row r="206" spans="8:12" hidden="1" x14ac:dyDescent="0.25">
      <c r="H206" s="129"/>
      <c r="I206" s="129"/>
      <c r="J206" s="141"/>
      <c r="K206" s="142"/>
      <c r="L206" s="129"/>
    </row>
    <row r="207" spans="8:12" hidden="1" x14ac:dyDescent="0.25">
      <c r="H207" s="129"/>
      <c r="I207" s="129"/>
      <c r="J207" s="141"/>
      <c r="K207" s="142"/>
      <c r="L207" s="129"/>
    </row>
    <row r="208" spans="8:12" hidden="1" x14ac:dyDescent="0.25">
      <c r="H208" s="129"/>
      <c r="I208" s="129"/>
      <c r="J208" s="141"/>
      <c r="K208" s="142"/>
      <c r="L208" s="129"/>
    </row>
    <row r="209" spans="8:12" hidden="1" x14ac:dyDescent="0.25">
      <c r="H209" s="129"/>
      <c r="I209" s="129"/>
      <c r="J209" s="141"/>
      <c r="K209" s="142"/>
      <c r="L209" s="129"/>
    </row>
    <row r="210" spans="8:12" hidden="1" x14ac:dyDescent="0.25">
      <c r="H210" s="129"/>
      <c r="I210" s="129"/>
      <c r="J210" s="141"/>
      <c r="K210" s="142"/>
      <c r="L210" s="129"/>
    </row>
    <row r="211" spans="8:12" hidden="1" x14ac:dyDescent="0.25">
      <c r="H211" s="129"/>
      <c r="I211" s="129"/>
      <c r="J211" s="141"/>
      <c r="K211" s="142"/>
      <c r="L211" s="129"/>
    </row>
    <row r="212" spans="8:12" hidden="1" x14ac:dyDescent="0.25">
      <c r="H212" s="129"/>
      <c r="I212" s="129"/>
      <c r="J212" s="141"/>
      <c r="K212" s="142"/>
      <c r="L212" s="129"/>
    </row>
    <row r="213" spans="8:12" hidden="1" x14ac:dyDescent="0.25">
      <c r="H213" s="129"/>
      <c r="I213" s="129"/>
      <c r="J213" s="141"/>
      <c r="K213" s="142"/>
      <c r="L213" s="129"/>
    </row>
    <row r="214" spans="8:12" hidden="1" x14ac:dyDescent="0.25">
      <c r="H214" s="129"/>
      <c r="I214" s="129"/>
      <c r="J214" s="141"/>
      <c r="K214" s="142"/>
      <c r="L214" s="129"/>
    </row>
    <row r="215" spans="8:12" hidden="1" x14ac:dyDescent="0.25">
      <c r="H215" s="129"/>
      <c r="I215" s="129"/>
      <c r="J215" s="141"/>
      <c r="K215" s="142"/>
      <c r="L215" s="129"/>
    </row>
    <row r="216" spans="8:12" hidden="1" x14ac:dyDescent="0.25">
      <c r="H216" s="129"/>
      <c r="I216" s="129"/>
      <c r="J216" s="141"/>
      <c r="K216" s="142"/>
      <c r="L216" s="129"/>
    </row>
    <row r="217" spans="8:12" hidden="1" x14ac:dyDescent="0.25">
      <c r="H217" s="129"/>
      <c r="I217" s="129"/>
      <c r="J217" s="141"/>
      <c r="K217" s="142"/>
      <c r="L217" s="129"/>
    </row>
    <row r="218" spans="8:12" hidden="1" x14ac:dyDescent="0.25">
      <c r="H218" s="129"/>
      <c r="I218" s="129"/>
      <c r="J218" s="141"/>
      <c r="K218" s="142"/>
      <c r="L218" s="129"/>
    </row>
    <row r="219" spans="8:12" hidden="1" x14ac:dyDescent="0.25">
      <c r="H219" s="129"/>
      <c r="I219" s="129"/>
      <c r="J219" s="141"/>
      <c r="K219" s="142"/>
      <c r="L219" s="129"/>
    </row>
    <row r="220" spans="8:12" hidden="1" x14ac:dyDescent="0.25">
      <c r="H220" s="129"/>
      <c r="I220" s="129"/>
      <c r="J220" s="141"/>
      <c r="K220" s="142"/>
      <c r="L220" s="129"/>
    </row>
    <row r="221" spans="8:12" hidden="1" x14ac:dyDescent="0.25">
      <c r="H221" s="129"/>
      <c r="I221" s="129"/>
      <c r="J221" s="141"/>
      <c r="K221" s="142"/>
      <c r="L221" s="129"/>
    </row>
    <row r="222" spans="8:12" hidden="1" x14ac:dyDescent="0.25">
      <c r="H222" s="129"/>
      <c r="I222" s="129"/>
      <c r="J222" s="141"/>
      <c r="K222" s="142"/>
      <c r="L222" s="129"/>
    </row>
    <row r="223" spans="8:12" hidden="1" x14ac:dyDescent="0.25">
      <c r="H223" s="129"/>
      <c r="I223" s="129"/>
      <c r="J223" s="141"/>
      <c r="K223" s="142"/>
      <c r="L223" s="129"/>
    </row>
    <row r="224" spans="8:12" hidden="1" x14ac:dyDescent="0.25">
      <c r="H224" s="129"/>
      <c r="I224" s="129"/>
      <c r="J224" s="141"/>
      <c r="K224" s="142"/>
      <c r="L224" s="129"/>
    </row>
    <row r="225" spans="8:12" hidden="1" x14ac:dyDescent="0.25">
      <c r="H225" s="129"/>
      <c r="I225" s="129"/>
      <c r="J225" s="141"/>
      <c r="K225" s="142"/>
      <c r="L225" s="129"/>
    </row>
    <row r="226" spans="8:12" hidden="1" x14ac:dyDescent="0.25">
      <c r="H226" s="129"/>
      <c r="I226" s="129"/>
      <c r="J226" s="141"/>
      <c r="K226" s="142"/>
      <c r="L226" s="129"/>
    </row>
    <row r="227" spans="8:12" hidden="1" x14ac:dyDescent="0.25">
      <c r="H227" s="129"/>
      <c r="I227" s="129"/>
      <c r="J227" s="141"/>
      <c r="K227" s="142"/>
      <c r="L227" s="129"/>
    </row>
    <row r="228" spans="8:12" hidden="1" x14ac:dyDescent="0.25">
      <c r="H228" s="129"/>
      <c r="I228" s="129"/>
      <c r="J228" s="141"/>
      <c r="K228" s="142"/>
      <c r="L228" s="129"/>
    </row>
    <row r="229" spans="8:12" hidden="1" x14ac:dyDescent="0.25">
      <c r="H229" s="129"/>
      <c r="I229" s="129"/>
      <c r="J229" s="141"/>
      <c r="K229" s="142"/>
      <c r="L229" s="129"/>
    </row>
    <row r="230" spans="8:12" hidden="1" x14ac:dyDescent="0.25">
      <c r="H230" s="129"/>
      <c r="I230" s="129"/>
      <c r="J230" s="141"/>
      <c r="K230" s="142"/>
      <c r="L230" s="129"/>
    </row>
    <row r="231" spans="8:12" hidden="1" x14ac:dyDescent="0.25">
      <c r="H231" s="129"/>
      <c r="I231" s="129"/>
      <c r="J231" s="141"/>
      <c r="K231" s="142"/>
      <c r="L231" s="129"/>
    </row>
    <row r="232" spans="8:12" hidden="1" x14ac:dyDescent="0.25">
      <c r="H232" s="129"/>
      <c r="I232" s="129"/>
      <c r="J232" s="141"/>
      <c r="K232" s="142"/>
      <c r="L232" s="129"/>
    </row>
    <row r="233" spans="8:12" hidden="1" x14ac:dyDescent="0.25">
      <c r="H233" s="129"/>
      <c r="I233" s="129"/>
      <c r="J233" s="141"/>
      <c r="K233" s="142"/>
      <c r="L233" s="129"/>
    </row>
    <row r="234" spans="8:12" hidden="1" x14ac:dyDescent="0.25">
      <c r="H234" s="129"/>
      <c r="I234" s="129"/>
      <c r="J234" s="141"/>
      <c r="K234" s="142"/>
      <c r="L234" s="129"/>
    </row>
    <row r="235" spans="8:12" hidden="1" x14ac:dyDescent="0.25">
      <c r="H235" s="129"/>
      <c r="I235" s="129"/>
      <c r="J235" s="141"/>
      <c r="K235" s="142"/>
      <c r="L235" s="129"/>
    </row>
    <row r="236" spans="8:12" hidden="1" x14ac:dyDescent="0.25">
      <c r="H236" s="129"/>
      <c r="I236" s="129"/>
      <c r="J236" s="141"/>
      <c r="K236" s="142"/>
      <c r="L236" s="129"/>
    </row>
    <row r="237" spans="8:12" hidden="1" x14ac:dyDescent="0.25">
      <c r="H237" s="129"/>
      <c r="I237" s="129"/>
      <c r="J237" s="141"/>
      <c r="K237" s="142"/>
      <c r="L237" s="129"/>
    </row>
    <row r="238" spans="8:12" hidden="1" x14ac:dyDescent="0.25">
      <c r="H238" s="129"/>
      <c r="I238" s="129"/>
      <c r="J238" s="141"/>
      <c r="K238" s="142"/>
      <c r="L238" s="129"/>
    </row>
    <row r="239" spans="8:12" hidden="1" x14ac:dyDescent="0.25">
      <c r="H239" s="129"/>
      <c r="I239" s="129"/>
      <c r="J239" s="141"/>
      <c r="K239" s="142"/>
      <c r="L239" s="129"/>
    </row>
    <row r="240" spans="8:12" hidden="1" x14ac:dyDescent="0.25">
      <c r="H240" s="129"/>
      <c r="I240" s="129"/>
      <c r="J240" s="141"/>
      <c r="K240" s="142"/>
      <c r="L240" s="129"/>
    </row>
    <row r="241" spans="8:12" hidden="1" x14ac:dyDescent="0.25">
      <c r="H241" s="129"/>
      <c r="I241" s="129"/>
      <c r="J241" s="141"/>
      <c r="K241" s="142"/>
      <c r="L241" s="129"/>
    </row>
    <row r="242" spans="8:12" hidden="1" x14ac:dyDescent="0.25">
      <c r="H242" s="129"/>
      <c r="I242" s="129"/>
      <c r="J242" s="141"/>
      <c r="K242" s="142"/>
      <c r="L242" s="129"/>
    </row>
    <row r="243" spans="8:12" hidden="1" x14ac:dyDescent="0.25">
      <c r="H243" s="129"/>
      <c r="I243" s="129"/>
      <c r="J243" s="141"/>
      <c r="K243" s="142"/>
      <c r="L243" s="129"/>
    </row>
  </sheetData>
  <mergeCells count="210">
    <mergeCell ref="H126:H127"/>
    <mergeCell ref="B118:B120"/>
    <mergeCell ref="C118:C120"/>
    <mergeCell ref="E118:E120"/>
    <mergeCell ref="F118:F120"/>
    <mergeCell ref="G118:G120"/>
    <mergeCell ref="H118:H119"/>
    <mergeCell ref="B121:B122"/>
    <mergeCell ref="C121:C122"/>
    <mergeCell ref="E121:E122"/>
    <mergeCell ref="F121:F122"/>
    <mergeCell ref="G121:G122"/>
    <mergeCell ref="H121:H122"/>
    <mergeCell ref="B124:B125"/>
    <mergeCell ref="C124:C125"/>
    <mergeCell ref="E124:E125"/>
    <mergeCell ref="F124:F125"/>
    <mergeCell ref="G124:G125"/>
    <mergeCell ref="H124:H125"/>
    <mergeCell ref="D118:D120"/>
    <mergeCell ref="D121:D122"/>
    <mergeCell ref="D124:D125"/>
    <mergeCell ref="B110:B112"/>
    <mergeCell ref="C110:C112"/>
    <mergeCell ref="E110:E112"/>
    <mergeCell ref="F110:F112"/>
    <mergeCell ref="G110:G112"/>
    <mergeCell ref="H110:H112"/>
    <mergeCell ref="B113:B114"/>
    <mergeCell ref="C113:C114"/>
    <mergeCell ref="E113:E114"/>
    <mergeCell ref="F113:F114"/>
    <mergeCell ref="G113:G114"/>
    <mergeCell ref="H113:H114"/>
    <mergeCell ref="D110:D112"/>
    <mergeCell ref="D113:D114"/>
    <mergeCell ref="B102:B104"/>
    <mergeCell ref="C102:C104"/>
    <mergeCell ref="E102:E104"/>
    <mergeCell ref="F102:F104"/>
    <mergeCell ref="G102:G104"/>
    <mergeCell ref="H102:H104"/>
    <mergeCell ref="B105:B106"/>
    <mergeCell ref="C105:C106"/>
    <mergeCell ref="E105:E106"/>
    <mergeCell ref="F105:F106"/>
    <mergeCell ref="G105:G106"/>
    <mergeCell ref="H105:H106"/>
    <mergeCell ref="D102:D104"/>
    <mergeCell ref="D105:D106"/>
    <mergeCell ref="B80:B86"/>
    <mergeCell ref="C80:C86"/>
    <mergeCell ref="E80:E86"/>
    <mergeCell ref="F80:F86"/>
    <mergeCell ref="G80:G86"/>
    <mergeCell ref="H80:H86"/>
    <mergeCell ref="B94:B95"/>
    <mergeCell ref="C94:C95"/>
    <mergeCell ref="E94:E95"/>
    <mergeCell ref="F94:F95"/>
    <mergeCell ref="G94:G95"/>
    <mergeCell ref="D80:D86"/>
    <mergeCell ref="D94:D95"/>
    <mergeCell ref="B75:B76"/>
    <mergeCell ref="C75:C76"/>
    <mergeCell ref="E75:E76"/>
    <mergeCell ref="F75:F76"/>
    <mergeCell ref="G75:G76"/>
    <mergeCell ref="H75:H76"/>
    <mergeCell ref="B77:B79"/>
    <mergeCell ref="C77:C79"/>
    <mergeCell ref="E77:E79"/>
    <mergeCell ref="F77:F79"/>
    <mergeCell ref="G77:G79"/>
    <mergeCell ref="H77:H79"/>
    <mergeCell ref="D75:D76"/>
    <mergeCell ref="D77:D79"/>
    <mergeCell ref="B57:B61"/>
    <mergeCell ref="C57:C61"/>
    <mergeCell ref="E57:E61"/>
    <mergeCell ref="F57:F61"/>
    <mergeCell ref="G57:G61"/>
    <mergeCell ref="H57:H61"/>
    <mergeCell ref="B62:B63"/>
    <mergeCell ref="C62:C63"/>
    <mergeCell ref="E62:E63"/>
    <mergeCell ref="F62:F63"/>
    <mergeCell ref="G62:G63"/>
    <mergeCell ref="H62:H63"/>
    <mergeCell ref="D57:D61"/>
    <mergeCell ref="D62:D63"/>
    <mergeCell ref="B52:B53"/>
    <mergeCell ref="C52:C53"/>
    <mergeCell ref="E52:E53"/>
    <mergeCell ref="F52:F53"/>
    <mergeCell ref="G52:G53"/>
    <mergeCell ref="H52:H53"/>
    <mergeCell ref="B54:B55"/>
    <mergeCell ref="C54:C55"/>
    <mergeCell ref="E54:E55"/>
    <mergeCell ref="F54:F55"/>
    <mergeCell ref="G54:G55"/>
    <mergeCell ref="H54:H55"/>
    <mergeCell ref="D54:D55"/>
    <mergeCell ref="B42:B43"/>
    <mergeCell ref="C42:C43"/>
    <mergeCell ref="E42:E43"/>
    <mergeCell ref="F42:F43"/>
    <mergeCell ref="G42:G43"/>
    <mergeCell ref="H42:H43"/>
    <mergeCell ref="B45:B51"/>
    <mergeCell ref="C45:C51"/>
    <mergeCell ref="E45:E51"/>
    <mergeCell ref="F45:F51"/>
    <mergeCell ref="G45:G51"/>
    <mergeCell ref="H45:H51"/>
    <mergeCell ref="B38:B39"/>
    <mergeCell ref="C38:C39"/>
    <mergeCell ref="E38:E39"/>
    <mergeCell ref="F38:F39"/>
    <mergeCell ref="G38:G39"/>
    <mergeCell ref="H38:H39"/>
    <mergeCell ref="B40:B41"/>
    <mergeCell ref="C40:C41"/>
    <mergeCell ref="E40:E41"/>
    <mergeCell ref="F40:F41"/>
    <mergeCell ref="G40:G41"/>
    <mergeCell ref="H40:H41"/>
    <mergeCell ref="B9:B12"/>
    <mergeCell ref="C9:C12"/>
    <mergeCell ref="E9:E12"/>
    <mergeCell ref="F9:F12"/>
    <mergeCell ref="G9:G12"/>
    <mergeCell ref="H9:H12"/>
    <mergeCell ref="B15:B16"/>
    <mergeCell ref="C15:C16"/>
    <mergeCell ref="E15:E16"/>
    <mergeCell ref="F15:F16"/>
    <mergeCell ref="G15:G16"/>
    <mergeCell ref="H15:H16"/>
    <mergeCell ref="D9:D12"/>
    <mergeCell ref="D15:D16"/>
    <mergeCell ref="H73:H74"/>
    <mergeCell ref="G73:G74"/>
    <mergeCell ref="B66:B69"/>
    <mergeCell ref="C66:C69"/>
    <mergeCell ref="E66:E69"/>
    <mergeCell ref="F66:F69"/>
    <mergeCell ref="G66:G69"/>
    <mergeCell ref="H66:H69"/>
    <mergeCell ref="B70:B71"/>
    <mergeCell ref="C70:C71"/>
    <mergeCell ref="E70:E71"/>
    <mergeCell ref="F70:F71"/>
    <mergeCell ref="G70:G71"/>
    <mergeCell ref="H70:H71"/>
    <mergeCell ref="F73:F74"/>
    <mergeCell ref="C73:C74"/>
    <mergeCell ref="B73:B74"/>
    <mergeCell ref="E73:E74"/>
    <mergeCell ref="D66:D69"/>
    <mergeCell ref="D70:D71"/>
    <mergeCell ref="D73:D74"/>
    <mergeCell ref="H29:H30"/>
    <mergeCell ref="G29:G30"/>
    <mergeCell ref="F29:F30"/>
    <mergeCell ref="E29:E30"/>
    <mergeCell ref="C29:C30"/>
    <mergeCell ref="B29:B30"/>
    <mergeCell ref="H20:H21"/>
    <mergeCell ref="G20:G21"/>
    <mergeCell ref="F20:F21"/>
    <mergeCell ref="E20:E21"/>
    <mergeCell ref="C20:C21"/>
    <mergeCell ref="B20:B21"/>
    <mergeCell ref="B24:B25"/>
    <mergeCell ref="C24:C25"/>
    <mergeCell ref="E24:E25"/>
    <mergeCell ref="F24:F25"/>
    <mergeCell ref="G24:G25"/>
    <mergeCell ref="H24:H25"/>
    <mergeCell ref="B26:B27"/>
    <mergeCell ref="C26:C27"/>
    <mergeCell ref="E26:E27"/>
    <mergeCell ref="F26:F27"/>
    <mergeCell ref="G26:G27"/>
    <mergeCell ref="H26:H27"/>
    <mergeCell ref="H5:H6"/>
    <mergeCell ref="G5:G6"/>
    <mergeCell ref="F5:F6"/>
    <mergeCell ref="E5:E6"/>
    <mergeCell ref="C5:C6"/>
    <mergeCell ref="B5:B6"/>
    <mergeCell ref="H7:H8"/>
    <mergeCell ref="G7:G8"/>
    <mergeCell ref="F7:F8"/>
    <mergeCell ref="E7:E8"/>
    <mergeCell ref="C7:C8"/>
    <mergeCell ref="B7:B8"/>
    <mergeCell ref="D5:D6"/>
    <mergeCell ref="D7:D8"/>
    <mergeCell ref="D20:D21"/>
    <mergeCell ref="D24:D25"/>
    <mergeCell ref="D26:D27"/>
    <mergeCell ref="D29:D30"/>
    <mergeCell ref="D38:D39"/>
    <mergeCell ref="D40:D41"/>
    <mergeCell ref="D42:D43"/>
    <mergeCell ref="D45:D51"/>
    <mergeCell ref="D52:D53"/>
  </mergeCells>
  <pageMargins left="0.19685039370078741" right="0.19685039370078741" top="0.23" bottom="0.35433070866141736" header="0.27559055118110237" footer="0.17"/>
  <pageSetup paperSize="9" scale="75" orientation="landscape" r:id="rId1"/>
  <ignoredErrors>
    <ignoredError sqref="K5:K127" numberStoredAsText="1"/>
    <ignoredError sqref="L12"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ema xmlns="d92d629f-d26d-47ca-b34d-e57528a71405" xsi:nil="true"/>
    <Sub_x0020_Tema xmlns="d92d629f-d26d-47ca-b34d-e57528a7140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A9594563BBEB14F89B4D97433583E69" ma:contentTypeVersion="2" ma:contentTypeDescription="Crear nuevo documento." ma:contentTypeScope="" ma:versionID="71bed33d4fc9314e3887ab0badcd0dd0">
  <xsd:schema xmlns:xsd="http://www.w3.org/2001/XMLSchema" xmlns:p="http://schemas.microsoft.com/office/2006/metadata/properties" xmlns:ns2="d92d629f-d26d-47ca-b34d-e57528a71405" targetNamespace="http://schemas.microsoft.com/office/2006/metadata/properties" ma:root="true" ma:fieldsID="ca0277dd10d727f76e0dfd62520d493c" ns2:_="">
    <xsd:import namespace="d92d629f-d26d-47ca-b34d-e57528a71405"/>
    <xsd:element name="properties">
      <xsd:complexType>
        <xsd:sequence>
          <xsd:element name="documentManagement">
            <xsd:complexType>
              <xsd:all>
                <xsd:element ref="ns2:Tema" minOccurs="0"/>
                <xsd:element ref="ns2:Sub_x0020_Tema" minOccurs="0"/>
              </xsd:all>
            </xsd:complexType>
          </xsd:element>
        </xsd:sequence>
      </xsd:complexType>
    </xsd:element>
  </xsd:schema>
  <xsd:schema xmlns:xsd="http://www.w3.org/2001/XMLSchema" xmlns:dms="http://schemas.microsoft.com/office/2006/documentManagement/types" targetNamespace="d92d629f-d26d-47ca-b34d-e57528a71405" elementFormDefault="qualified">
    <xsd:import namespace="http://schemas.microsoft.com/office/2006/documentManagement/types"/>
    <xsd:element name="Tema" ma:index="2" nillable="true" ma:displayName="Tema" ma:internalName="Tema">
      <xsd:simpleType>
        <xsd:restriction base="dms:Text">
          <xsd:maxLength value="255"/>
        </xsd:restriction>
      </xsd:simpleType>
    </xsd:element>
    <xsd:element name="Sub_x0020_Tema" ma:index="3" nillable="true" ma:displayName="Sub Tema" ma:internalName="Sub_x0020_Tem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Tipo de contenido" ma:readOnly="true"/>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90DBB3-C62A-4DFE-9A02-5D673A365BB4}">
  <ds:schemaRefs>
    <ds:schemaRef ds:uri="http://schemas.microsoft.com/office/2006/documentManagement/types"/>
    <ds:schemaRef ds:uri="http://purl.org/dc/elements/1.1/"/>
    <ds:schemaRef ds:uri="http://www.w3.org/XML/1998/namespace"/>
    <ds:schemaRef ds:uri="http://schemas.microsoft.com/office/2006/metadata/properties"/>
    <ds:schemaRef ds:uri="http://purl.org/dc/dcmitype/"/>
    <ds:schemaRef ds:uri="http://schemas.openxmlformats.org/package/2006/metadata/core-properties"/>
    <ds:schemaRef ds:uri="d92d629f-d26d-47ca-b34d-e57528a71405"/>
    <ds:schemaRef ds:uri="http://purl.org/dc/terms/"/>
  </ds:schemaRefs>
</ds:datastoreItem>
</file>

<file path=customXml/itemProps2.xml><?xml version="1.0" encoding="utf-8"?>
<ds:datastoreItem xmlns:ds="http://schemas.openxmlformats.org/officeDocument/2006/customXml" ds:itemID="{21E0CBC1-9EE8-4E70-B459-BCBCB6B382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2d629f-d26d-47ca-b34d-e57528a71405"/>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C556E037-8DFE-44D5-BB0B-01C99DCEEF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34</vt:i4>
      </vt:variant>
    </vt:vector>
  </HeadingPairs>
  <TitlesOfParts>
    <vt:vector size="57" baseType="lpstr">
      <vt:lpstr>General</vt:lpstr>
      <vt:lpstr>Firma</vt:lpstr>
      <vt:lpstr>Factura1_0</vt:lpstr>
      <vt:lpstr>Boleta1_0</vt:lpstr>
      <vt:lpstr>Nota de Débito1_0</vt:lpstr>
      <vt:lpstr>Nota de Crédito1_0</vt:lpstr>
      <vt:lpstr>Retenciones1_0</vt:lpstr>
      <vt:lpstr>Percepciones1_0</vt:lpstr>
      <vt:lpstr>Guía1_0</vt:lpstr>
      <vt:lpstr>Resumen Diario1_1</vt:lpstr>
      <vt:lpstr>Comunicación de Baja1_0</vt:lpstr>
      <vt:lpstr>Resumen de reversiones1_0</vt:lpstr>
      <vt:lpstr>Listados</vt:lpstr>
      <vt:lpstr>Parámetros</vt:lpstr>
      <vt:lpstr>Catálogos</vt:lpstr>
      <vt:lpstr>CódigosRetorno</vt:lpstr>
      <vt:lpstr>Factura2_0</vt:lpstr>
      <vt:lpstr>Boleta2_0</vt:lpstr>
      <vt:lpstr>Servicios Públicos2_0</vt:lpstr>
      <vt:lpstr>NotaDebito2_0</vt:lpstr>
      <vt:lpstr>NotaCredito2_0</vt:lpstr>
      <vt:lpstr>CDR-OSE-Comprobante</vt:lpstr>
      <vt:lpstr>CDR-OSE-Resumen</vt:lpstr>
      <vt:lpstr>Boleta2_0!Área_de_impresión</vt:lpstr>
      <vt:lpstr>Factura1_0!Área_de_impresión</vt:lpstr>
      <vt:lpstr>Catálogos!Catalogo02</vt:lpstr>
      <vt:lpstr>Catálogos!Catalogo03</vt:lpstr>
      <vt:lpstr>Catálogos!Catalogo04</vt:lpstr>
      <vt:lpstr>Catálogos!Catalogo05</vt:lpstr>
      <vt:lpstr>Catálogos!Catalogo06</vt:lpstr>
      <vt:lpstr>Catálogos!Catalogo07</vt:lpstr>
      <vt:lpstr>Catálogos!Catalogo08</vt:lpstr>
      <vt:lpstr>Catálogos!Catalogo09</vt:lpstr>
      <vt:lpstr>Catálogos!Catalogo10</vt:lpstr>
      <vt:lpstr>Catálogos!Catalogo11</vt:lpstr>
      <vt:lpstr>Catálogos!Catalogo12</vt:lpstr>
      <vt:lpstr>Catálogos!Catalogo13</vt:lpstr>
      <vt:lpstr>Catálogos!Catalogo14</vt:lpstr>
      <vt:lpstr>Catálogos!Catalogo15</vt:lpstr>
      <vt:lpstr>Catálogos!Catalogo16</vt:lpstr>
      <vt:lpstr>Catálogos!Catalogo17</vt:lpstr>
      <vt:lpstr>Catálogos!Catalogo18</vt:lpstr>
      <vt:lpstr>Catálogos!Catalogo19</vt:lpstr>
      <vt:lpstr>Catálogos!Catalogo20</vt:lpstr>
      <vt:lpstr>Catálogos!Catalogo21</vt:lpstr>
      <vt:lpstr>Catálogos!Catalogo22</vt:lpstr>
      <vt:lpstr>Catálogos!Catalogo23</vt:lpstr>
      <vt:lpstr>Catálogos!Catalogo24</vt:lpstr>
      <vt:lpstr>Boleta1_0!Títulos_a_imprimir</vt:lpstr>
      <vt:lpstr>Boleta2_0!Títulos_a_imprimir</vt:lpstr>
      <vt:lpstr>'Comunicación de Baja1_0'!Títulos_a_imprimir</vt:lpstr>
      <vt:lpstr>Factura1_0!Títulos_a_imprimir</vt:lpstr>
      <vt:lpstr>Firma!Títulos_a_imprimir</vt:lpstr>
      <vt:lpstr>'Nota de Crédito1_0'!Títulos_a_imprimir</vt:lpstr>
      <vt:lpstr>'Nota de Débito1_0'!Títulos_a_imprimir</vt:lpstr>
      <vt:lpstr>'Resumen de reversiones1_0'!Títulos_a_imprimir</vt:lpstr>
      <vt:lpstr>'Resumen Diario1_1'!Títulos_a_imprimir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prueba</dc:creator>
  <cp:lastModifiedBy>Pazos Pingo Javier German</cp:lastModifiedBy>
  <cp:lastPrinted>2017-12-05T13:59:20Z</cp:lastPrinted>
  <dcterms:created xsi:type="dcterms:W3CDTF">2011-02-25T15:54:04Z</dcterms:created>
  <dcterms:modified xsi:type="dcterms:W3CDTF">2018-06-06T00:54:49Z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0x0101008A9594563BBEB14F89B4D97433583E69</vt:lpwstr>
  </property>
</Properties>
</file>